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<sst xmlns="http://schemas.openxmlformats.org/spreadsheetml/2006/main" count="102023" uniqueCount="24850">
  <si>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</si>
  <si>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</si>
  <si>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</si>
  <si>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</si>
  <si>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</si>
  <si>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</si>
  <si>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</si>
  <si>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</si>
  <si>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</si>
  <si>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</si>
  <si>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</si>
  <si>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</si>
  <si>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</si>
  <si>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</si>
  <si>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</si>
  <si>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</si>
  <si>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</si>
  <si>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</si>
  <si>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</si>
  <si>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</si>
  <si>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</si>
  <si>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</si>
  <si>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</si>
  <si>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</si>
  <si>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</si>
  <si>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</si>
  <si>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</si>
  <si>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</si>
  <si>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</si>
  <si>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</si>
  <si>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</si>
  <si>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</si>
  <si>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</si>
  <si>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</si>
  <si>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</si>
  <si>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</si>
  <si>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</si>
  <si>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</si>
  <si>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</si>
  <si>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</si>
  <si>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</si>
  <si>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</si>
  <si>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</si>
  <si>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</si>
  <si>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</si>
  <si>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</si>
  <si>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</si>
  <si>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</si>
  <si>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</si>
  <si>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</si>
  <si>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</si>
  <si>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</si>
  <si>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</si>
  <si>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</si>
  <si>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</si>
  <si>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</si>
  <si>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</si>
  <si>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</si>
  <si>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</si>
  <si>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</si>
  <si>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</si>
  <si>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</si>
  <si>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</si>
  <si>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</si>
  <si>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</si>
  <si>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</si>
  <si>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</si>
  <si>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</si>
  <si>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</si>
  <si>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</si>
  <si>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</si>
  <si>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</si>
  <si>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</si>
  <si>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</si>
  <si>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</si>
  <si>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</si>
  <si>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</si>
  <si>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</si>
  <si>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</si>
  <si>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</si>
  <si>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</si>
  <si>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</si>
  <si>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</si>
  <si>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</si>
  <si>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</si>
  <si>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</si>
  <si>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</si>
  <si>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</si>
  <si>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</si>
  <si>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</si>
  <si>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</si>
  <si>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</si>
  <si>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</si>
  <si>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</si>
  <si>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</si>
  <si>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</si>
  <si>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</si>
  <si>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</si>
  <si>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</si>
  <si>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</si>
  <si>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</si>
  <si>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</si>
  <si>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</si>
  <si>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</si>
  <si>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</si>
  <si>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</si>
  <si>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</si>
  <si>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</si>
  <si>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</si>
  <si>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</si>
  <si>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</si>
  <si>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</si>
  <si>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</si>
  <si>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</si>
  <si>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</si>
  <si>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</si>
  <si>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</si>
  <si>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</si>
  <si>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</si>
  <si>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</si>
  <si>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</si>
  <si>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</si>
  <si>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</si>
  <si>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</si>
  <si>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</si>
  <si>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</si>
  <si>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</si>
  <si>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</si>
  <si>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</si>
  <si>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</si>
  <si>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</si>
  <si>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DM</t>
  </si>
  <si>
    <t>ÖDEMİŞ İM 35-15-A00001_TR-B L33_2309743</t>
  </si>
  <si>
    <t>Manevra</t>
  </si>
  <si>
    <t>Dağıtım-OG</t>
  </si>
  <si>
    <t>Uzun</t>
  </si>
  <si>
    <t>Şebeke işletmecisi</t>
  </si>
  <si>
    <t>Bildirimli</t>
  </si>
  <si>
    <t>13.04.2021 00:04:29</t>
  </si>
  <si>
    <t>13.04.2021 00:10:48</t>
  </si>
  <si>
    <t>ÖDEMİŞ İM 35-15-A00001_TR-A L30_2309742</t>
  </si>
  <si>
    <t>13.04.2021 00:04:09</t>
  </si>
  <si>
    <t>13.04.2021 00:11:50</t>
  </si>
  <si>
    <t>Dağıtım Transformatörü</t>
  </si>
  <si>
    <t>ZEYTİNDAĞ TR-2 35-16-M00004_35-16-M00004_2346981</t>
  </si>
  <si>
    <t>AG Termik Açması</t>
  </si>
  <si>
    <t>Dağıtım-AG</t>
  </si>
  <si>
    <t>Bildirimsiz</t>
  </si>
  <si>
    <t>13.04.2021 00:00:25</t>
  </si>
  <si>
    <t>13.04.2021 01:06:11</t>
  </si>
  <si>
    <t>MORDOĞAN İM 35-21-A00002_İYTE-2 M03_2314073</t>
  </si>
  <si>
    <t>13.04.2021 01:00:47</t>
  </si>
  <si>
    <t>13.04.2021 01:04:52</t>
  </si>
  <si>
    <t>Saha Dağıtım Kutusu (SDK)</t>
  </si>
  <si>
    <t>M-2142 35-07-M02142_A B1_61173738</t>
  </si>
  <si>
    <t>AG Box / Sdk Giriş Sigorta Atığı</t>
  </si>
  <si>
    <t>13.04.2021 02:14:30</t>
  </si>
  <si>
    <t>13.04.2021 03:07:01</t>
  </si>
  <si>
    <t>AG Fideri</t>
  </si>
  <si>
    <t>TR-128 35-15-M00128_48830921_56361720_56361720</t>
  </si>
  <si>
    <t>AG Pano Kol Sigorta Atığı</t>
  </si>
  <si>
    <t>13.04.2021 03:41:12</t>
  </si>
  <si>
    <t>13.04.2021 05:11:56</t>
  </si>
  <si>
    <t>K-4305 35-03-K04305_35-03-K04305_41974173</t>
  </si>
  <si>
    <t>AG Direkten Kesme Açma</t>
  </si>
  <si>
    <t>13.04.2021 04:26:42</t>
  </si>
  <si>
    <t>13.04.2021 06:01:19</t>
  </si>
  <si>
    <t>KAYMAKÇI İM 35-15-A00004_TR-A M07_2333305</t>
  </si>
  <si>
    <t>OG Trafo Arızası</t>
  </si>
  <si>
    <t>13.04.2021 05:05:15</t>
  </si>
  <si>
    <t>13.04.2021 05:35:37</t>
  </si>
  <si>
    <t>Kullanıcı Bağlantı Hattı</t>
  </si>
  <si>
    <t>M-3439(YATIRIM REZERVE) 35-03-M03439_910341070_910341070</t>
  </si>
  <si>
    <t>AG Box / Sdk Abone Çıkış Sigorta Atığı</t>
  </si>
  <si>
    <t>13.04.2021 06:07:48</t>
  </si>
  <si>
    <t>13.04.2021 08:40:57</t>
  </si>
  <si>
    <t>AKHİSAR İM 45-72-A00001_CAMÖNÜ L03_2058312</t>
  </si>
  <si>
    <t>OG Fider Açması</t>
  </si>
  <si>
    <t>13.04.2021 07:13:42</t>
  </si>
  <si>
    <t>13.04.2021 07:54:03</t>
  </si>
  <si>
    <t>TR-128 35-15-M00128_950362781_950362781</t>
  </si>
  <si>
    <t>AG Havai Branşman Arızası</t>
  </si>
  <si>
    <t>13.04.2021 07:13:04</t>
  </si>
  <si>
    <t>13.04.2021 09:09:18</t>
  </si>
  <si>
    <t>OG Fideri</t>
  </si>
  <si>
    <t>DM08/TR02 45-73-M00003_TR-80 M03_66742822</t>
  </si>
  <si>
    <t>13.04.2021 07:35:12</t>
  </si>
  <si>
    <t>13.04.2021 08:10:18</t>
  </si>
  <si>
    <t>KÖK</t>
  </si>
  <si>
    <t>İKİZTEPE KÖK 45-78-M00258_İKİZTEPE M03_66251203</t>
  </si>
  <si>
    <t>13.04.2021 07:56:29</t>
  </si>
  <si>
    <t>13.04.2021 08:46:38</t>
  </si>
  <si>
    <t>IŞIKLAR KÖK 45-73-M00467_BAKLACI M02_67094287</t>
  </si>
  <si>
    <t>Kısa</t>
  </si>
  <si>
    <t>13.04.2021 08:00:59</t>
  </si>
  <si>
    <t>13.04.2021 08:02:00</t>
  </si>
  <si>
    <t>CABBAR DM 45-73-M00100_KULA ÇIKIŞI M08_2307321</t>
  </si>
  <si>
    <t>13.04.2021 08:04:12</t>
  </si>
  <si>
    <t>13.04.2021 08:17:27</t>
  </si>
  <si>
    <t>UĞURLU KÖK 45-86-M00045_GÜNDOĞDU UĞURLU M02_72226020</t>
  </si>
  <si>
    <t>13.04.2021 08:13:52</t>
  </si>
  <si>
    <t>13.04.2021 08:14:12</t>
  </si>
  <si>
    <t>ÜÇYOL KÖK 45-82-M00128_UZUNAHIRLI-MENTEŞE M04_2329337</t>
  </si>
  <si>
    <t>13.04.2021 08:07:59</t>
  </si>
  <si>
    <t>13.04.2021 08:58:46</t>
  </si>
  <si>
    <t>RÜYAKENT SİTESİ TR 35-30-M00326_44427101 _44426977</t>
  </si>
  <si>
    <t>AG Yeraltı Kablo Arızası</t>
  </si>
  <si>
    <t>13.04.2021 07:52:12</t>
  </si>
  <si>
    <t>13.04.2021 12:52:43</t>
  </si>
  <si>
    <t>TR-83 35-19-L00083_956697248_956697248</t>
  </si>
  <si>
    <t>13.04.2021 08:14:35</t>
  </si>
  <si>
    <t>13.04.2021 09:54:08</t>
  </si>
  <si>
    <t>DERBENT İM-DM 45-83-A00004_SARIBEY-2 L07_54875613</t>
  </si>
  <si>
    <t>TEİAŞ Hat Bakım Çalışması</t>
  </si>
  <si>
    <t>İletim</t>
  </si>
  <si>
    <t>13.04.2021 08:25:14</t>
  </si>
  <si>
    <t>13.04.2021 13:12:18</t>
  </si>
  <si>
    <t>DOĞANBEY KÖK 35-14-M00100_ M02_2323976</t>
  </si>
  <si>
    <t>13.04.2021 08:16:37</t>
  </si>
  <si>
    <t>13.04.2021 09:37:24</t>
  </si>
  <si>
    <t>M-2112 35-03-M02112_A_56365376_56365376</t>
  </si>
  <si>
    <t>AG Tel Kopuğu</t>
  </si>
  <si>
    <t>13.04.2021 08:19:43</t>
  </si>
  <si>
    <t>13.04.2021 09:38:11</t>
  </si>
  <si>
    <t>L-6 35-18-L00006_10345518 b1_5959259</t>
  </si>
  <si>
    <t>Üçüncü Şahısların Vermiş Olduğu Hasarlar</t>
  </si>
  <si>
    <t>13.04.2021 08:29:00</t>
  </si>
  <si>
    <t>13.04.2021 12:31:58</t>
  </si>
  <si>
    <t>TR-93 MELTEM SİTESİ 35-19-L00093_956678759_956678759</t>
  </si>
  <si>
    <t>13.04.2021 08:26:25</t>
  </si>
  <si>
    <t>13.04.2021 10:39:12</t>
  </si>
  <si>
    <t>TR-74 35-16-M00074_ M02_47347471</t>
  </si>
  <si>
    <t>OG Sigorta Atması</t>
  </si>
  <si>
    <t>13.04.2021 08:37:25</t>
  </si>
  <si>
    <t>13.04.2021 09:29:14</t>
  </si>
  <si>
    <t>BALABANLI DM 35-15-M00280_OVAKENT İM M02_72306391</t>
  </si>
  <si>
    <t>13.04.2021 08:49:09</t>
  </si>
  <si>
    <t>13.04.2021 09:36:00</t>
  </si>
  <si>
    <t>K-1480 35-09-K01480_F_56382301_56382301</t>
  </si>
  <si>
    <t>Şebeke Bakım Çalışması</t>
  </si>
  <si>
    <t>13.04.2021 09:01:16</t>
  </si>
  <si>
    <t>13.04.2021 09:31:44</t>
  </si>
  <si>
    <t>ÇAKIRCA ALİ TR-1 45-73-M00557_945647261_945647261</t>
  </si>
  <si>
    <t>13.04.2021 08:53:56</t>
  </si>
  <si>
    <t>13.04.2021 10:15:43</t>
  </si>
  <si>
    <t>M-2882 35-04-M02882_A_60984033_60984033</t>
  </si>
  <si>
    <t>Müteahhit Çalışması</t>
  </si>
  <si>
    <t>13.04.2021 09:05:31</t>
  </si>
  <si>
    <t>13.04.2021 17:01:22</t>
  </si>
  <si>
    <t>KFC KÖK 35-28-M00534_ M01_2108449</t>
  </si>
  <si>
    <t>13.04.2021 09:02:52</t>
  </si>
  <si>
    <t>13.04.2021 12:34:28</t>
  </si>
  <si>
    <t>K-819 35-01-K00819_A_60984163_60984163</t>
  </si>
  <si>
    <t>13.04.2021 09:05:00</t>
  </si>
  <si>
    <t>13.04.2021 11:47:17</t>
  </si>
  <si>
    <t>BELEVİ İM 35-13-A00002_BELEVİ ŞEHİR-2 L04_2313341</t>
  </si>
  <si>
    <t>13.04.2021 09:01:39</t>
  </si>
  <si>
    <t>13.04.2021 16:45:46</t>
  </si>
  <si>
    <t>K-1683 35-01-K01683_910587601_910587601</t>
  </si>
  <si>
    <t>13.04.2021 08:51:08</t>
  </si>
  <si>
    <t>13.04.2021 10:46:24</t>
  </si>
  <si>
    <t>M-2675 35-01-M02675_911226980_911226980</t>
  </si>
  <si>
    <t>13.04.2021 08:55:00</t>
  </si>
  <si>
    <t>13.04.2021 11:07:24</t>
  </si>
  <si>
    <t>AKHİSAR İM 45-72-A00001_TR-1/13 M14_2058456</t>
  </si>
  <si>
    <t>13.04.2021 09:12:59</t>
  </si>
  <si>
    <t>13.04.2021 10:16:23</t>
  </si>
  <si>
    <t>TM Fideri</t>
  </si>
  <si>
    <t>ALÇUK TM 35-17-A00001_KESİKKÖY M29_2307839</t>
  </si>
  <si>
    <t>13.04.2021 09:14:00</t>
  </si>
  <si>
    <t>13.04.2021 09:20:00</t>
  </si>
  <si>
    <t>ÇUKURKÖY KÖK 35-29-L00034_ALİ ATEŞ ÖZEL L08_2087139</t>
  </si>
  <si>
    <t>13.04.2021 09:16:13</t>
  </si>
  <si>
    <t>13.04.2021 15:09:22</t>
  </si>
  <si>
    <t>K-4326 35-04-K04326_A_56354461_56354461</t>
  </si>
  <si>
    <t>13.04.2021 09:16:54</t>
  </si>
  <si>
    <t>13.04.2021 11:05:25</t>
  </si>
  <si>
    <t>HALİL İBİLOĞLU SULAMA GRUBU 35-29-M00294_DIREK TIPI TRAFO HUCRESI H01_2068525</t>
  </si>
  <si>
    <t>Trafo Bakım Çalışması</t>
  </si>
  <si>
    <t>13.04.2021 09:16:56</t>
  </si>
  <si>
    <t>13.04.2021 11:15:33</t>
  </si>
  <si>
    <t>YENİ FOÇA TR-14 35-23-M00014_950419377_950419377</t>
  </si>
  <si>
    <t>AG Branşman Yeraltı Kablo Arızası</t>
  </si>
  <si>
    <t>13.04.2021 09:07:50</t>
  </si>
  <si>
    <t>13.04.2021 11:23:39</t>
  </si>
  <si>
    <t>K-4326 35-04-K04326_B_56354460_56354460</t>
  </si>
  <si>
    <t>13.04.2021 09:17:47</t>
  </si>
  <si>
    <t>13.04.2021 11:06:11</t>
  </si>
  <si>
    <t>TR-51 35-27-M00051_F F03_72824761</t>
  </si>
  <si>
    <t>13.04.2021 09:19:11</t>
  </si>
  <si>
    <t>13.04.2021 14:21:34</t>
  </si>
  <si>
    <t>ÇAKIRBEYLİ TR-3 35-26-M01352__72372224_72372224</t>
  </si>
  <si>
    <t>AG Klemens Arızası</t>
  </si>
  <si>
    <t>13.04.2021 09:11:14</t>
  </si>
  <si>
    <t>13.04.2021 10:27:27</t>
  </si>
  <si>
    <t>TR-50 45-78-L00050_C C4_49409263</t>
  </si>
  <si>
    <t>13.04.2021 09:15:03</t>
  </si>
  <si>
    <t>13.04.2021 09:40:29</t>
  </si>
  <si>
    <t>GÖKÇEKÖY KARAAĞAÇ TR-4 45-80-L00181_A_56401584_56401584</t>
  </si>
  <si>
    <t>13.04.2021 08:56:25</t>
  </si>
  <si>
    <t>13.04.2021 15:51:24</t>
  </si>
  <si>
    <t>KAYIŞLAR TR-2 45-80-M00142_956540158_956540158</t>
  </si>
  <si>
    <t>13.04.2021 09:12:34</t>
  </si>
  <si>
    <t>13.04.2021 11:19:59</t>
  </si>
  <si>
    <t>TR-46 35-30-L00046_B_56398324_56398324</t>
  </si>
  <si>
    <t>Ağaç Kesimi</t>
  </si>
  <si>
    <t>13.04.2021 09:20:35</t>
  </si>
  <si>
    <t>13.04.2021 10:10:59</t>
  </si>
  <si>
    <t>K-2518 35-01-K02518_E_56359954_56359954</t>
  </si>
  <si>
    <t>13.04.2021 09:19:26</t>
  </si>
  <si>
    <t>13.04.2021 11:11:49</t>
  </si>
  <si>
    <t>L-298 35-18-L00298_950458845_950458845</t>
  </si>
  <si>
    <t>13.04.2021 09:21:49</t>
  </si>
  <si>
    <t>13.04.2021 13:12:03</t>
  </si>
  <si>
    <t>ILIPINAR TR-1 35-23-M00081_DIREK TIPI TRAFO HUCRESI H01_2051290</t>
  </si>
  <si>
    <t>13.04.2021 09:29:00</t>
  </si>
  <si>
    <t>13.04.2021 11:08:00</t>
  </si>
  <si>
    <t>KONURCA YAYLA TR-1 45-77-M00181_ H_50065705</t>
  </si>
  <si>
    <t>13.04.2021 09:02:19</t>
  </si>
  <si>
    <t>13.04.2021 13:24:18</t>
  </si>
  <si>
    <t>M-987 35-03-M00987_35-03-M00987_41914488</t>
  </si>
  <si>
    <t>AG Hatta Ağaç Kesimi</t>
  </si>
  <si>
    <t>13.04.2021 09:35:00</t>
  </si>
  <si>
    <t>13.04.2021 10:27:14</t>
  </si>
  <si>
    <t>GİRELLİ TR-2 45-73-M00766_945650598_945650598</t>
  </si>
  <si>
    <t>13.04.2021 09:29:47</t>
  </si>
  <si>
    <t>13.04.2021 14:18:33</t>
  </si>
  <si>
    <t>M-1823 35-01-M01823_C_56394669_56394669</t>
  </si>
  <si>
    <t>13.04.2021 09:40:03</t>
  </si>
  <si>
    <t>13.04.2021 13:14:55</t>
  </si>
  <si>
    <t>AŞAĞIBEY-3 35-16-M00116_953322518_953322518</t>
  </si>
  <si>
    <t>13.04.2021 09:30:56</t>
  </si>
  <si>
    <t>13.04.2021 20:15:44</t>
  </si>
  <si>
    <t>DAĞARLAR KAYALAR TR-1 45-73-M00598_A_56401092_56401092</t>
  </si>
  <si>
    <t>AG İzolatör Arızası</t>
  </si>
  <si>
    <t>13.04.2021 09:37:23</t>
  </si>
  <si>
    <t>13.04.2021 12:20:26</t>
  </si>
  <si>
    <t>TR-7(M-707) 35-30-M00707_955296303_955296303</t>
  </si>
  <si>
    <t>13.04.2021 09:18:02</t>
  </si>
  <si>
    <t>13.04.2021 12:01:53</t>
  </si>
  <si>
    <t>TAYTAN GEDİZ MAH. TR-1 45-78-M00355_DIREK TIPI TRAFO HUCRESI H01_2110468</t>
  </si>
  <si>
    <t>13.04.2021 09:35:37</t>
  </si>
  <si>
    <t>13.04.2021 10:40:33</t>
  </si>
  <si>
    <t>GERENKÖY TR-1 35-23-M00147_42127910_56356508_56356508</t>
  </si>
  <si>
    <t>13.04.2021 09:50:00</t>
  </si>
  <si>
    <t>13.04.2021 12:06:49</t>
  </si>
  <si>
    <t>L-317 BAHÇELİEVLER-1 35-18-L00317_950449499_950449499</t>
  </si>
  <si>
    <t>13.04.2021 09:46:37</t>
  </si>
  <si>
    <t>13.04.2021 14:23:09</t>
  </si>
  <si>
    <t>L-316 YALIKENT 35-18-L00316_950449307_950449307</t>
  </si>
  <si>
    <t>13.04.2021 09:48:04</t>
  </si>
  <si>
    <t>13.04.2021 14:56:07</t>
  </si>
  <si>
    <t>KARŞIYAKA GIS TM 35-04-A00002_Karşıyaka-3 K03_2310434</t>
  </si>
  <si>
    <t>13.04.2021 09:56:24</t>
  </si>
  <si>
    <t>13.04.2021 11:01:09</t>
  </si>
  <si>
    <t>DUĞLA TR-1 45-82-M00190_DIREK TIPI TRAFO HUCRESI H01_2091789</t>
  </si>
  <si>
    <t>13.04.2021 09:57:00</t>
  </si>
  <si>
    <t>13.04.2021 12:46:05</t>
  </si>
  <si>
    <t>BELENYAKA KEMER MAH. TR-1 45-73-M00687_DIREK TIPI TRAFO HUCRESI H01_2094272</t>
  </si>
  <si>
    <t>OG Ayırıcı Arızası</t>
  </si>
  <si>
    <t>13.04.2021 09:51:43</t>
  </si>
  <si>
    <t>13.04.2021 11:50:12</t>
  </si>
  <si>
    <t>MURADİYE DM 45-71-M00006_MURADİYE GİRİŞ M06_2076879</t>
  </si>
  <si>
    <t>13.04.2021 09:57:50</t>
  </si>
  <si>
    <t>13.04.2021 10:45:03</t>
  </si>
  <si>
    <t>ÇAMÖNÜ TR-4 45-72-L00273_956515582_956515582</t>
  </si>
  <si>
    <t>13.04.2021 09:51:01</t>
  </si>
  <si>
    <t>13.04.2021 14:56:30</t>
  </si>
  <si>
    <t>ÇİFTLİK KÖY TR-334 35-19-M00176__75001278_75001278</t>
  </si>
  <si>
    <t>13.04.2021 10:00:18</t>
  </si>
  <si>
    <t>13.04.2021 16:27:04</t>
  </si>
  <si>
    <t>K-1874 35-09-K01874_G_56380993_56380993</t>
  </si>
  <si>
    <t>13.04.2021 09:44:23</t>
  </si>
  <si>
    <t>13.04.2021 10:09:00</t>
  </si>
  <si>
    <t>BEYDAĞ İM 35-32-A00001_MUTAFLAR L14_2308120</t>
  </si>
  <si>
    <t>13.04.2021 10:02:19</t>
  </si>
  <si>
    <t>13.04.2021 11:59:10</t>
  </si>
  <si>
    <t>L-110 BEYLER KÖYÜ 35-14-L00110_DIREK TIPI TRAFO HUCRESI H01_2101932</t>
  </si>
  <si>
    <t>13.04.2021 10:02:59</t>
  </si>
  <si>
    <t>13.04.2021 14:54:43</t>
  </si>
  <si>
    <t>SANCAKLI BOZKÖY KÖK 45-71-M00087_SULAMA M02_61320832</t>
  </si>
  <si>
    <t>13.04.2021 09:50:19</t>
  </si>
  <si>
    <t>13.04.2021 13:21:23</t>
  </si>
  <si>
    <t>UZUNALAN TR-1 45-72-M00212_A_56407681_56407681</t>
  </si>
  <si>
    <t>13.04.2021 10:13:27</t>
  </si>
  <si>
    <t>13.04.2021 13:44:15</t>
  </si>
  <si>
    <t>K-4378 35-03-K04378_910067143_910067143</t>
  </si>
  <si>
    <t>13.04.2021 10:11:31</t>
  </si>
  <si>
    <t>13.04.2021 13:05:21</t>
  </si>
  <si>
    <t>SAİP KÖYÜ TR-1 35-21-L00102_953358092_953358092</t>
  </si>
  <si>
    <t>13.04.2021 10:22:00</t>
  </si>
  <si>
    <t>13.04.2021 14:10:45</t>
  </si>
  <si>
    <t>HOŞCALAR TR-1 45-74-M00106_45-74-M00106_2366752</t>
  </si>
  <si>
    <t>13.04.2021 10:11:42</t>
  </si>
  <si>
    <t>13.04.2021 17:25:29</t>
  </si>
  <si>
    <t>BARBAROS TR-1 35-19-M00199_DIREK TIPI TRAFO HUCRESI H01_2057021</t>
  </si>
  <si>
    <t>13.04.2021 10:17:05</t>
  </si>
  <si>
    <t>13.04.2021 12:33:47</t>
  </si>
  <si>
    <t>K-1874 35-09-K01874_35-09-K01874_45347150</t>
  </si>
  <si>
    <t>13.04.2021 09:42:59</t>
  </si>
  <si>
    <t>13.04.2021 10:51:55</t>
  </si>
  <si>
    <t>SAMİ GÜNGÖR SULAMA GRUBU 35-29-M00185_A_56360872_56360872</t>
  </si>
  <si>
    <t>13.04.2021 10:25:52</t>
  </si>
  <si>
    <t>13.04.2021 13:06:18</t>
  </si>
  <si>
    <t>K-3129 35-01-K03129_911510368_911510368</t>
  </si>
  <si>
    <t>13.04.2021 10:26:12</t>
  </si>
  <si>
    <t>13.04.2021 11:38:00</t>
  </si>
  <si>
    <t>PAŞAKÖY KÖK 45-80-M00052_HatBaşıAyırıcı_53135478 M06_53135478</t>
  </si>
  <si>
    <t>13.04.2021 10:35:19</t>
  </si>
  <si>
    <t>13.04.2021 10:36:02</t>
  </si>
  <si>
    <t>YENİKÖY TR-3 35-22-M00278_955289641_955289641</t>
  </si>
  <si>
    <t>13.04.2021 10:26:50</t>
  </si>
  <si>
    <t>13.04.2021 12:02:23</t>
  </si>
  <si>
    <t>SARUHANLI TR-9 45-80-M00009_956563911_956563911</t>
  </si>
  <si>
    <t>13.04.2021 10:25:04</t>
  </si>
  <si>
    <t>13.04.2021 11:55:33</t>
  </si>
  <si>
    <t>ARMUTLU DM-2/TR-36 (ESKİ TR-6) 35-27-L00006_914387567_914387567</t>
  </si>
  <si>
    <t>13.04.2021 10:40:05</t>
  </si>
  <si>
    <t>13.04.2021 12:51:28</t>
  </si>
  <si>
    <t>BAĞLICA KÖK 45-79-M00248_SARIGÖL DM M06_72036887</t>
  </si>
  <si>
    <t>13.04.2021 10:52:49</t>
  </si>
  <si>
    <t>13.04.2021 10:53:22</t>
  </si>
  <si>
    <t>GÖKÇEALAN KÖK 35-13-L00401_GÖKÇEALAN L02_66680416</t>
  </si>
  <si>
    <t>13.04.2021 10:50:42</t>
  </si>
  <si>
    <t>13.04.2021 12:32:52</t>
  </si>
  <si>
    <t>İĞDELİ TR-6 35-31-L00400_B_65513466_65513466</t>
  </si>
  <si>
    <t>13.04.2021 10:47:01</t>
  </si>
  <si>
    <t>13.04.2021 11:59:33</t>
  </si>
  <si>
    <t>TR-69 35-19-L00069_956698365_956698365</t>
  </si>
  <si>
    <t>13.04.2021 10:48:17</t>
  </si>
  <si>
    <t>13.04.2021 14:10:26</t>
  </si>
  <si>
    <t>YUKARI KIZILCA TR-3 35-27-L00053_98850905_98850905</t>
  </si>
  <si>
    <t>13.04.2021 10:52:27</t>
  </si>
  <si>
    <t>13.04.2021 13:53:01</t>
  </si>
  <si>
    <t>POYRAZ TR-4 45-78-M01391_953285467_953285467</t>
  </si>
  <si>
    <t>13.04.2021 11:04:00</t>
  </si>
  <si>
    <t>13.04.2021 11:41:13</t>
  </si>
  <si>
    <t>AKKOYUNLU TR-1 35-29-L00269_DIREK TIPI TRAFO HUCRESI H01_2105048</t>
  </si>
  <si>
    <t>Fiziki İrtibat</t>
  </si>
  <si>
    <t>13.04.2021 11:05:00</t>
  </si>
  <si>
    <t>13.04.2021 12:09:00</t>
  </si>
  <si>
    <t>AKKOYUNLU TR-2 35-29-L00270_DIREK TIPI TRAFO HUCRESI H01_2105047</t>
  </si>
  <si>
    <t>13.04.2021 11:07:29</t>
  </si>
  <si>
    <t>13.04.2021 12:17:42</t>
  </si>
  <si>
    <t>L-259 35-18-L00259_950450521_950450521</t>
  </si>
  <si>
    <t>13.04.2021 10:57:28</t>
  </si>
  <si>
    <t>13.04.2021 18:21:34</t>
  </si>
  <si>
    <t>KARŞIYAKA GIS TM 35-04-A00002_Karşıyaka-3 K03_2054249</t>
  </si>
  <si>
    <t>13.04.2021 11:01:15</t>
  </si>
  <si>
    <t>13.04.2021 11:38:59</t>
  </si>
  <si>
    <t>TR-27 35-16-L00027_953351949_953351949</t>
  </si>
  <si>
    <t>13.04.2021 10:44:01</t>
  </si>
  <si>
    <t>13.04.2021 12:02:24</t>
  </si>
  <si>
    <t>K-3216 35-09-K03216_E_56384053_56384053</t>
  </si>
  <si>
    <t>13.04.2021 11:05:32</t>
  </si>
  <si>
    <t>13.04.2021 11:35:26</t>
  </si>
  <si>
    <t>M-978 35-03-M00978_910195706_910195706</t>
  </si>
  <si>
    <t>13.04.2021 11:04:59</t>
  </si>
  <si>
    <t>13.04.2021 11:35:10</t>
  </si>
  <si>
    <t>PAŞAKÖY KÖK 45-80-M00052_AYDINLAR ÇIKIŞI M06_72063857</t>
  </si>
  <si>
    <t>13.04.2021 11:06:39</t>
  </si>
  <si>
    <t>13.04.2021 12:32:22</t>
  </si>
  <si>
    <t>DELEMENLER KÖK 45-73-M00490_GÜZLE BELENYAKA M05_2081977</t>
  </si>
  <si>
    <t>13.04.2021 11:21:19</t>
  </si>
  <si>
    <t>13.04.2021 11:28:00</t>
  </si>
  <si>
    <t>YENİ LİMAN TR-2 35-21-L00051_953357529_953357529</t>
  </si>
  <si>
    <t>13.04.2021 11:15:59</t>
  </si>
  <si>
    <t>13.04.2021 14:13:28</t>
  </si>
  <si>
    <t>TR-36 45-74-M00036_945584119_945584119</t>
  </si>
  <si>
    <t>13.04.2021 11:19:44</t>
  </si>
  <si>
    <t>13.04.2021 16:32:36</t>
  </si>
  <si>
    <t>K-3216 35-09-K03216_D_56381353_56381353</t>
  </si>
  <si>
    <t>13.04.2021 11:34:55</t>
  </si>
  <si>
    <t>13.04.2021 11:40:22</t>
  </si>
  <si>
    <t>L-437 ŞEHİTLİK 35-18-L00437_950449096_950449096</t>
  </si>
  <si>
    <t>13.04.2021 11:26:14</t>
  </si>
  <si>
    <t>13.04.2021 14:52:43</t>
  </si>
  <si>
    <t>TR-93 MELTEM SİTESİ 35-19-L00093_956683278_956683278</t>
  </si>
  <si>
    <t>13.04.2021 11:28:17</t>
  </si>
  <si>
    <t>13.04.2021 19:21:28</t>
  </si>
  <si>
    <t>N.ERSİN VE ARK.-3 45-72-L00876_956493613_956493613</t>
  </si>
  <si>
    <t>13.04.2021 11:32:56</t>
  </si>
  <si>
    <t>13.04.2021 17:47:02</t>
  </si>
  <si>
    <t>DM08/TR38 TARIM KREDİ YANI 45-73-M00020_945671363_945671363</t>
  </si>
  <si>
    <t>13.04.2021 11:43:56</t>
  </si>
  <si>
    <t>13.04.2021 13:52:09</t>
  </si>
  <si>
    <t>ÇUKURALTI M-27 35-25-M00075_955265150_955265150</t>
  </si>
  <si>
    <t>13.04.2021 11:42:11</t>
  </si>
  <si>
    <t>13.04.2021 16:46:39</t>
  </si>
  <si>
    <t>TR-20 35-27-M00020_913629899_913629899</t>
  </si>
  <si>
    <t>13.04.2021 11:47:50</t>
  </si>
  <si>
    <t>13.04.2021 14:02:20</t>
  </si>
  <si>
    <t>KEMAL ERGÜN SULAMA GRUBU 35-29-M00189_B_56359353_56359353</t>
  </si>
  <si>
    <t>13.04.2021 11:47:56</t>
  </si>
  <si>
    <t>13.04.2021 12:20:59</t>
  </si>
  <si>
    <t>KAYAKÖY İM 35-15-A00006_KAYAKÖY ÇIKIŞ L02_66921444</t>
  </si>
  <si>
    <t>13.04.2021 12:08:56</t>
  </si>
  <si>
    <t>13.04.2021 13:06:57</t>
  </si>
  <si>
    <t>CEVİZLİ BALYERİ TR-8 35-31-L00326_47797225_56351959_56351959</t>
  </si>
  <si>
    <t>13.04.2021 14:09:47</t>
  </si>
  <si>
    <t>M-2751 35-01-M02751_913708508_913708508</t>
  </si>
  <si>
    <t>13.04.2021 11:58:00</t>
  </si>
  <si>
    <t>13.04.2021 13:50:51</t>
  </si>
  <si>
    <t>DM-1/1 35-18-L00580_950467232_950467232</t>
  </si>
  <si>
    <t>13.04.2021 12:00:15</t>
  </si>
  <si>
    <t>13.04.2021 12:53:56</t>
  </si>
  <si>
    <t>M-626 35-09-M00626_B_56369542_56369542</t>
  </si>
  <si>
    <t>13.04.2021 12:13:47</t>
  </si>
  <si>
    <t>13.04.2021 12:27:57</t>
  </si>
  <si>
    <t>ÇAKIRCA ALİ TR-1 45-73-M00557_945648926_945648926</t>
  </si>
  <si>
    <t>13.04.2021 12:15:33</t>
  </si>
  <si>
    <t>13.04.2021 15:17:26</t>
  </si>
  <si>
    <t>HAVUZBAŞI TR-2 35-20-L00476_955195906_955195906</t>
  </si>
  <si>
    <t>13.04.2021 12:24:05</t>
  </si>
  <si>
    <t>13.04.2021 14:46:47</t>
  </si>
  <si>
    <t>OVACIK TR-2 35-15-L00286_B_56370710_56370710</t>
  </si>
  <si>
    <t>13.04.2021 12:20:53</t>
  </si>
  <si>
    <t>13.04.2021 17:02:51</t>
  </si>
  <si>
    <t>SARIGÖL TR-54 45-79-M00054_949789902_949789902</t>
  </si>
  <si>
    <t>13.04.2021 12:25:16</t>
  </si>
  <si>
    <t>13.04.2021 21:30:48</t>
  </si>
  <si>
    <t>KARAALİ TR-1 45-71-M01470_45-71-M01470_2366198</t>
  </si>
  <si>
    <t>13.04.2021 10:11:57</t>
  </si>
  <si>
    <t>13.04.2021 13:10:44</t>
  </si>
  <si>
    <t>K-364 35-04-K00364_E_56370854_56370854</t>
  </si>
  <si>
    <t>13.04.2021 12:24:57</t>
  </si>
  <si>
    <t>13.04.2021 17:00:22</t>
  </si>
  <si>
    <t>ÇALTIDERE KÖK 35-17-M00231_TR-2 M04_66291236</t>
  </si>
  <si>
    <t>13.04.2021 12:42:32</t>
  </si>
  <si>
    <t>13.04.2021 13:17:53</t>
  </si>
  <si>
    <t>TR-81 35-19-L00081_956693613_956693613</t>
  </si>
  <si>
    <t>13.04.2021 12:37:59</t>
  </si>
  <si>
    <t>13.04.2021 14:36:05</t>
  </si>
  <si>
    <t>SELİMŞAHLAR TR-4 45-71-M00136_45-71-M00136_2357163</t>
  </si>
  <si>
    <t>13.04.2021 12:43:08</t>
  </si>
  <si>
    <t>13.04.2021 14:50:20</t>
  </si>
  <si>
    <t>K-1589 35-04-K01589_99237242_99237242</t>
  </si>
  <si>
    <t>13.04.2021 12:49:47</t>
  </si>
  <si>
    <t>13.04.2021 14:31:45</t>
  </si>
  <si>
    <t>AHMETLİ TR-5 35-26-L00129_956617827_956617827</t>
  </si>
  <si>
    <t>13.04.2021 13:00:51</t>
  </si>
  <si>
    <t>13.04.2021 14:31:09</t>
  </si>
  <si>
    <t>M-516 METAŞ KÖK 35-02-M00516_M-1151 M04_72046138</t>
  </si>
  <si>
    <t>13.04.2021 13:09:00</t>
  </si>
  <si>
    <t>13.04.2021 13:10:00</t>
  </si>
  <si>
    <t>13.04.2021 13:13:54</t>
  </si>
  <si>
    <t>13.04.2021 17:31:50</t>
  </si>
  <si>
    <t>M-2547 35-09-M02547_912446633_912446633</t>
  </si>
  <si>
    <t>13.04.2021 13:08:49</t>
  </si>
  <si>
    <t>13.04.2021 14:23:17</t>
  </si>
  <si>
    <t>M-283 35-02-M00283_TRF M01_2309663</t>
  </si>
  <si>
    <t>OG Kesici Arızası</t>
  </si>
  <si>
    <t>13.04.2021 13:14:12</t>
  </si>
  <si>
    <t>13.04.2021 13:37:36</t>
  </si>
  <si>
    <t>L-57 KERVANSARAY SİTESİ 35-14-L00057_956640079_956640079</t>
  </si>
  <si>
    <t>13.04.2021 13:01:08</t>
  </si>
  <si>
    <t>13.04.2021 14:23:15</t>
  </si>
  <si>
    <t>PAMUCAK KÖK 35-13-L00400_ESKİ PAMUCAK (HAVAALANI) L09_2326932</t>
  </si>
  <si>
    <t>13.04.2021 13:34:19</t>
  </si>
  <si>
    <t>13.04.2021 14:21:54</t>
  </si>
  <si>
    <t>13.04.2021 13:20:30</t>
  </si>
  <si>
    <t>13.04.2021 18:29:03</t>
  </si>
  <si>
    <t>M-2779 35-01-M02779_913691650_913691650</t>
  </si>
  <si>
    <t>13.04.2021 13:19:52</t>
  </si>
  <si>
    <t>13.04.2021 14:10:33</t>
  </si>
  <si>
    <t>K-3727 35-01-K03727_912845357_912845357</t>
  </si>
  <si>
    <t>13.04.2021 13:20:51</t>
  </si>
  <si>
    <t>13.04.2021 14:42:46</t>
  </si>
  <si>
    <t>TR-27 35-13-L00027_946421650_946421650</t>
  </si>
  <si>
    <t>13.04.2021 13:20:40</t>
  </si>
  <si>
    <t>13.04.2021 14:47:19</t>
  </si>
  <si>
    <t>NİHAT  ÖZKAN VE ARK. T-SULAMA GRB. 35-13-L00106_A_56371325_56371325</t>
  </si>
  <si>
    <t>13.04.2021 13:25:05</t>
  </si>
  <si>
    <t>13.04.2021 17:21:50</t>
  </si>
  <si>
    <t>TR-1-5-/15 35-20-L00058_955210816_955210816</t>
  </si>
  <si>
    <t>13.04.2021 13:35:08</t>
  </si>
  <si>
    <t>13.04.2021 14:43:31</t>
  </si>
  <si>
    <t>KUŞCULAR TR-2 35-19-M00214_35-19-M00214_2348775</t>
  </si>
  <si>
    <t>13.04.2021 13:37:42</t>
  </si>
  <si>
    <t>13.04.2021 14:23:00</t>
  </si>
  <si>
    <t>BAĞYURDU TR-3 (DM-2/1) 35-27-L00242_98385464_98385464</t>
  </si>
  <si>
    <t>13.04.2021 13:35:28</t>
  </si>
  <si>
    <t>13.04.2021 18:55:56</t>
  </si>
  <si>
    <t>PAMUCAK KÖK 35-13-L00400_ZEYTİNKÖY KÖK L04_2326927</t>
  </si>
  <si>
    <t>13.04.2021 13:47:32</t>
  </si>
  <si>
    <t>13.04.2021 13:56:50</t>
  </si>
  <si>
    <t>SAKARLI KÖK 45-76-M00046_GELENBE İ.M. M01_72214502</t>
  </si>
  <si>
    <t>13.04.2021 13:49:29</t>
  </si>
  <si>
    <t>13.04.2021 13:49:59</t>
  </si>
  <si>
    <t>ULUKENT DM-3/18 35-28-M00058_C_56364710_56364710</t>
  </si>
  <si>
    <t>13.04.2021 13:34:34</t>
  </si>
  <si>
    <t>13.04.2021 14:22:07</t>
  </si>
  <si>
    <t>K-1092 35-03-K01092_35-03-K01092_41945770</t>
  </si>
  <si>
    <t>AG Hatta Yabancı Cisim</t>
  </si>
  <si>
    <t>13.04.2021 13:53:00</t>
  </si>
  <si>
    <t>13.04.2021 14:54:19</t>
  </si>
  <si>
    <t>K-195 35-03-K00195_A A1_5915538</t>
  </si>
  <si>
    <t>13.04.2021 13:59:30</t>
  </si>
  <si>
    <t>13.04.2021 15:58:04</t>
  </si>
  <si>
    <t>SELİM GES KÖK 35-23-M00319_950411892_950411892</t>
  </si>
  <si>
    <t>13.04.2021 14:13:00</t>
  </si>
  <si>
    <t>13.04.2021 14:54:26</t>
  </si>
  <si>
    <t>TR-292 (İM-1/TR-2) 35-19-L00292_50031814 D03_50032192</t>
  </si>
  <si>
    <t>13.04.2021 14:11:00</t>
  </si>
  <si>
    <t>13.04.2021 16:23:23</t>
  </si>
  <si>
    <t>M-2973 35-01-M02973_K_56361208_56361208</t>
  </si>
  <si>
    <t>AG Atlama Kopuğu</t>
  </si>
  <si>
    <t>13.04.2021 14:05:49</t>
  </si>
  <si>
    <t>13.04.2021 16:26:05</t>
  </si>
  <si>
    <t>BÜYÜKKARCI KÖK 35-27-M00486_AMROS M05_77618344</t>
  </si>
  <si>
    <t>13.04.2021 14:14:00</t>
  </si>
  <si>
    <t>13.04.2021 16:43:02</t>
  </si>
  <si>
    <t>L-499 35-18-L00499_950429508_950429508</t>
  </si>
  <si>
    <t>13.04.2021 14:03:54</t>
  </si>
  <si>
    <t>13.04.2021 19:35:06</t>
  </si>
  <si>
    <t>K-2323 35-04-K02323_99724220_99724220</t>
  </si>
  <si>
    <t>13.04.2021 14:09:08</t>
  </si>
  <si>
    <t>13.04.2021 17:32:51</t>
  </si>
  <si>
    <t>AFŞAR TR-4 45-79-M00335_45-79-M00335_2349847</t>
  </si>
  <si>
    <t>13.04.2021 14:18:49</t>
  </si>
  <si>
    <t>13.04.2021 14:55:16</t>
  </si>
  <si>
    <t>FOÇA TR-42 35-23-L00042_950423089_950423089</t>
  </si>
  <si>
    <t>13.04.2021 14:11:23</t>
  </si>
  <si>
    <t>13.04.2021 20:03:46</t>
  </si>
  <si>
    <t>SARIGÖL TR-18 45-79-M00018_B_56385223_56385223</t>
  </si>
  <si>
    <t>13.04.2021 14:23:18</t>
  </si>
  <si>
    <t>13.04.2021 21:04:26</t>
  </si>
  <si>
    <t>BÖLCEK MEZARLIK-4 TR 35-16-M00266_DIREK TIPI TRAFO HUCRESI H01_2039693</t>
  </si>
  <si>
    <t>13.04.2021 14:07:59</t>
  </si>
  <si>
    <t>13.04.2021 19:13:37</t>
  </si>
  <si>
    <t>_950444778_950444778</t>
  </si>
  <si>
    <t>13.04.2021 14:28:13</t>
  </si>
  <si>
    <t>13.04.2021 17:12:44</t>
  </si>
  <si>
    <t>L-437 ŞEHİTLİK 35-18-L00437_950465210_950465210</t>
  </si>
  <si>
    <t>13.04.2021 14:33:21</t>
  </si>
  <si>
    <t>13.04.2021 16:04:59</t>
  </si>
  <si>
    <t>MUAMMER SARISAÇ VE ARK. TR 35-24-M00048_35-24-M00048_58186049</t>
  </si>
  <si>
    <t>13.04.2021 14:33:04</t>
  </si>
  <si>
    <t>13.04.2021 16:39:33</t>
  </si>
  <si>
    <t>TR-93 MELTEM SİTESİ 35-19-L00093_956682182_956682182</t>
  </si>
  <si>
    <t>13.04.2021 14:37:49</t>
  </si>
  <si>
    <t>13.04.2021 17:57:04</t>
  </si>
  <si>
    <t>TR-111 35-26-M00111__56359250_56359250</t>
  </si>
  <si>
    <t>13.04.2021 14:24:41</t>
  </si>
  <si>
    <t>13.04.2021 16:24:43</t>
  </si>
  <si>
    <t>K-2769 35-09-K02769_C c1b_5867718</t>
  </si>
  <si>
    <t>13.04.2021 14:49:00</t>
  </si>
  <si>
    <t>13.04.2021 18:29:15</t>
  </si>
  <si>
    <t>MURADİYE TR-3/B 45-71-M00206_B_60984099_60984099</t>
  </si>
  <si>
    <t>13.04.2021 14:51:47</t>
  </si>
  <si>
    <t>13.04.2021 16:07:31</t>
  </si>
  <si>
    <t>K-1536 35-01-K01536_911703539_911703539</t>
  </si>
  <si>
    <t>13.04.2021 15:02:21</t>
  </si>
  <si>
    <t>13.04.2021 18:00:07</t>
  </si>
  <si>
    <t>ALANKIYI TR-3 35-20-L00265_955208771_955208771</t>
  </si>
  <si>
    <t>13.04.2021 15:06:14</t>
  </si>
  <si>
    <t>13.04.2021 18:48:35</t>
  </si>
  <si>
    <t>KISIK TR-2 35-22-M00136_955256956_955256956</t>
  </si>
  <si>
    <t>13.04.2021 15:02:27</t>
  </si>
  <si>
    <t>13.04.2021 18:32:04</t>
  </si>
  <si>
    <t>M-2330 35-01-M02330_913182331_913182331</t>
  </si>
  <si>
    <t>13.04.2021 15:10:12</t>
  </si>
  <si>
    <t>13.04.2021 17:38:10</t>
  </si>
  <si>
    <t>ZEYTİNELİ TR-2 35-19-M00209_956699618_956699618</t>
  </si>
  <si>
    <t>13.04.2021 15:09:23</t>
  </si>
  <si>
    <t>13.04.2021 17:47:44</t>
  </si>
  <si>
    <t>BAĞARASI TR-16 35-23-M00143_950425160_950425160</t>
  </si>
  <si>
    <t>13.04.2021 15:06:41</t>
  </si>
  <si>
    <t>13.04.2021 18:54:13</t>
  </si>
  <si>
    <t>DM-11/05 (TR-39) 45-71-M00283_ŞİRİN SOKAK (TR-40) M04_66372597</t>
  </si>
  <si>
    <t>13.04.2021 15:18:52</t>
  </si>
  <si>
    <t>13.04.2021 16:37:10</t>
  </si>
  <si>
    <t>TR-12/4 45-82-M00088_E e1b_5986443</t>
  </si>
  <si>
    <t>13.04.2021 14:50:04</t>
  </si>
  <si>
    <t>13.04.2021 17:51:47</t>
  </si>
  <si>
    <t>K-502 35-01-K00502_913357590_913357590</t>
  </si>
  <si>
    <t>13.04.2021 15:19:13</t>
  </si>
  <si>
    <t>13.04.2021 19:35:42</t>
  </si>
  <si>
    <t>TURGUTALP TR-3 45-82-M00053_C_56387961_56387961</t>
  </si>
  <si>
    <t>13.04.2021 15:21:01</t>
  </si>
  <si>
    <t>13.04.2021 17:22:32</t>
  </si>
  <si>
    <t>SİYEKLİ KÖK 45-71-M00185_OSMANCALI M04_72256928</t>
  </si>
  <si>
    <t>13.04.2021 15:33:59</t>
  </si>
  <si>
    <t>13.04.2021 15:44:00</t>
  </si>
  <si>
    <t>TR-2/26 (ARABACILAR) 45-83-M00825_955143859_955143859</t>
  </si>
  <si>
    <t>13.04.2021 15:24:32</t>
  </si>
  <si>
    <t>13.04.2021 17:35:35</t>
  </si>
  <si>
    <t>NEVZAT URAY GRB. 35-20-L00098_6115579_56360386_56360386</t>
  </si>
  <si>
    <t>13.04.2021 15:24:58</t>
  </si>
  <si>
    <t>13.04.2021 17:27:24</t>
  </si>
  <si>
    <t>DM-3/19 35-26-M00820_9333739_56368677_56368677</t>
  </si>
  <si>
    <t>13.04.2021 15:24:24</t>
  </si>
  <si>
    <t>13.04.2021 17:08:12</t>
  </si>
  <si>
    <t>DM-3/TR-28 MENDERES 35-22-M00827_955260984_955260984</t>
  </si>
  <si>
    <t>13.04.2021 15:28:34</t>
  </si>
  <si>
    <t>13.04.2021 18:11:54</t>
  </si>
  <si>
    <t>TR-12 (M-712) 35-30-M00712_95000084618_95000084618</t>
  </si>
  <si>
    <t>13.04.2021 15:39:06</t>
  </si>
  <si>
    <t>13.04.2021 17:15:38</t>
  </si>
  <si>
    <t>TR-50 35-22-M00050_DEREKÖY M03_72137480</t>
  </si>
  <si>
    <t>13.04.2021 15:32:58</t>
  </si>
  <si>
    <t>13.04.2021 17:02:00</t>
  </si>
  <si>
    <t>DEĞİRMENDERE DM 35-22-M00085_DEĞİRMENDERE-1 M05_50066608</t>
  </si>
  <si>
    <t>13.04.2021 15:33:12</t>
  </si>
  <si>
    <t>13.04.2021 15:58:00</t>
  </si>
  <si>
    <t>13.04.2021 15:47:12</t>
  </si>
  <si>
    <t>13.04.2021 20:21:28</t>
  </si>
  <si>
    <t>BURUNCUK KÖK 35-20-L00273_ZEYTİNOVA DAĞ GRUBU L02_66528753</t>
  </si>
  <si>
    <t>13.04.2021 15:59:02</t>
  </si>
  <si>
    <t>13.04.2021 15:59:39</t>
  </si>
  <si>
    <t>VİŞNELİ TR-3 35-27-M00953_DIREK TIPI TRAFO HUCRESI H01_2052252</t>
  </si>
  <si>
    <t>13.04.2021 15:59:58</t>
  </si>
  <si>
    <t>13.04.2021 17:45:28</t>
  </si>
  <si>
    <t>DM-2/9(TR-254) 35-19-L00254_956665443_956665443</t>
  </si>
  <si>
    <t>13.04.2021 16:09:06</t>
  </si>
  <si>
    <t>13.04.2021 17:44:02</t>
  </si>
  <si>
    <t>BIÇAKÇI OVACIK TR-4 35-15-L00083_B_56362108_56362108</t>
  </si>
  <si>
    <t>13.04.2021 16:04:18</t>
  </si>
  <si>
    <t>13.04.2021 17:55:40</t>
  </si>
  <si>
    <t>L-210 35-18-L00210_DAĞITIM TRAFO L-210 L06_2324464</t>
  </si>
  <si>
    <t>OG Kademe Ayarı</t>
  </si>
  <si>
    <t>13.04.2021 16:26:00</t>
  </si>
  <si>
    <t>13.04.2021 17:13:21</t>
  </si>
  <si>
    <t>M-850 KARAÇAM KÖK 35-02-M00850_KARAÇAM M07_49919631</t>
  </si>
  <si>
    <t>13.04.2021 16:45:28</t>
  </si>
  <si>
    <t>13.04.2021 17:36:40</t>
  </si>
  <si>
    <t>ULUDERBENT DM 45-73-M00491_ÖRENCİK M01_66856544</t>
  </si>
  <si>
    <t>13.04.2021 16:54:29</t>
  </si>
  <si>
    <t>13.04.2021 16:54:59</t>
  </si>
  <si>
    <t>L-357 EGEM SAHİL SİT. 35-18-L00357_950441745_950441745</t>
  </si>
  <si>
    <t>13.04.2021 16:56:08</t>
  </si>
  <si>
    <t>13.04.2021 18:36:15</t>
  </si>
  <si>
    <t>TR-2/116 45-83-M00714_955143504_955143504</t>
  </si>
  <si>
    <t>13.04.2021 16:57:12</t>
  </si>
  <si>
    <t>13.04.2021 18:17:54</t>
  </si>
  <si>
    <t>TR-1/3 45-83-M00003_PAŞATIMARI TR-1 M05_2095355</t>
  </si>
  <si>
    <t>13.04.2021 16:55:34</t>
  </si>
  <si>
    <t>13.04.2021 18:52:42</t>
  </si>
  <si>
    <t>GÜNERLİ TR-1 35-28-M00408_953378062_953378062</t>
  </si>
  <si>
    <t>13.04.2021 16:53:27</t>
  </si>
  <si>
    <t>13.04.2021 18:23:33</t>
  </si>
  <si>
    <t>DM-7/18 35-26-M00637_956622844_956622844</t>
  </si>
  <si>
    <t>13.04.2021 17:07:26</t>
  </si>
  <si>
    <t>13.04.2021 18:17:07</t>
  </si>
  <si>
    <t>KARABEL KÖK(VİŞNELİ KÖK) 35-26-M01207_VİŞNELİ M04_66051273</t>
  </si>
  <si>
    <t>13.04.2021 17:19:09</t>
  </si>
  <si>
    <t>13.04.2021 17:48:22</t>
  </si>
  <si>
    <t>M-583 (DM-6/15) 35-17-M00583_950312968_950312968</t>
  </si>
  <si>
    <t>13.04.2021 17:35:00</t>
  </si>
  <si>
    <t>13.04.2021 18:47:46</t>
  </si>
  <si>
    <t>DM-7/TR-10 35-22-M00059_DAĞITIM TRAFO DM-7/TR-10 M03_72139163</t>
  </si>
  <si>
    <t>OG Kablo Başlığı Arızası</t>
  </si>
  <si>
    <t>13.04.2021 17:06:01</t>
  </si>
  <si>
    <t>13.04.2021 20:19:15</t>
  </si>
  <si>
    <t>DM-14/4 45-71-M00544_A_56402443_56402443</t>
  </si>
  <si>
    <t>13.04.2021 17:33:21</t>
  </si>
  <si>
    <t>13.04.2021 18:22:31</t>
  </si>
  <si>
    <t>ÇAMYAYLA TR-1 35-15-L00981_C_56368983_56368983</t>
  </si>
  <si>
    <t>AG Sehim Bozukluğu</t>
  </si>
  <si>
    <t>13.04.2021 17:22:20</t>
  </si>
  <si>
    <t>13.04.2021 21:05:17</t>
  </si>
  <si>
    <t>M-2358 35-02-M02358_DIREK TIPI TRAFO HUCRESI H01_2034916</t>
  </si>
  <si>
    <t>13.04.2021 17:51:00</t>
  </si>
  <si>
    <t>13.04.2021 19:07:18</t>
  </si>
  <si>
    <t>AKSELENDİ İM 45-72-A00004_ILCAKSU L23_2326924</t>
  </si>
  <si>
    <t>13.04.2021 17:22:42</t>
  </si>
  <si>
    <t>13.04.2021 18:22:20</t>
  </si>
  <si>
    <t>YEŞİLDERE SAPADERESİ TR-1 35-31-L00160_47841076_56390470_56390470</t>
  </si>
  <si>
    <t>13.04.2021 17:48:50</t>
  </si>
  <si>
    <t>13.04.2021 21:30:50</t>
  </si>
  <si>
    <t>SOMA A SANTRALİ İM/DM 45-82-A00001_HatBaşıAyırıcı_53136119 L14_53136119</t>
  </si>
  <si>
    <t>13.04.2021 17:55:20</t>
  </si>
  <si>
    <t>13.04.2021 20:44:28</t>
  </si>
  <si>
    <t>TR-7 DEPREM KONUTLARI 35-19-L00007_5847425_56394181_56394181</t>
  </si>
  <si>
    <t>13.04.2021 18:19:44</t>
  </si>
  <si>
    <t>13.04.2021 19:33:24</t>
  </si>
  <si>
    <t>M-850 KARAÇAM KÖK 35-02-M00850_KARAÇAM M07_2065728</t>
  </si>
  <si>
    <t>13.04.2021 18:41:09</t>
  </si>
  <si>
    <t>13.04.2021 19:11:56</t>
  </si>
  <si>
    <t>BAHÇELİ TR-2 35-30-L00148_A_56402140_56402140</t>
  </si>
  <si>
    <t>13.04.2021 18:37:41</t>
  </si>
  <si>
    <t>13.04.2021 20:31:03</t>
  </si>
  <si>
    <t>M-347 35-09-M00347_M-1391 M03_47620367</t>
  </si>
  <si>
    <t>13.04.2021 18:35:00</t>
  </si>
  <si>
    <t>13.04.2021 19:55:09</t>
  </si>
  <si>
    <t>ÇAPAK KÖK 35-26-M00435_DAĞKIZILCA-2 ÇIKIŞ M05_66033222</t>
  </si>
  <si>
    <t>13.04.2021 19:28:57</t>
  </si>
  <si>
    <t>13.04.2021 19:54:24</t>
  </si>
  <si>
    <t>YENİ HARMANDALI TR-1 45-71-M00893_43142897_56384826_56384826</t>
  </si>
  <si>
    <t>13.04.2021 19:29:54</t>
  </si>
  <si>
    <t>13.04.2021 20:11:22</t>
  </si>
  <si>
    <t>TR-5 35-19-L00005_HatBaşıAyırıcı_53134087 L01_53134087</t>
  </si>
  <si>
    <t>13.04.2021 19:35:48</t>
  </si>
  <si>
    <t>13.04.2021 20:59:38</t>
  </si>
  <si>
    <t>TR-84 35-19-L00084_35-19-L00084_2349557</t>
  </si>
  <si>
    <t>13.04.2021 19:39:22</t>
  </si>
  <si>
    <t>13.04.2021 22:25:00</t>
  </si>
  <si>
    <t>YAKACIK TR-1 35-20-L00232_955208857_955208857</t>
  </si>
  <si>
    <t>13.04.2021 19:51:10</t>
  </si>
  <si>
    <t>13.04.2021 22:16:11</t>
  </si>
  <si>
    <t>K-891 35-02-K00891_912899608_912899608</t>
  </si>
  <si>
    <t>13.04.2021 20:20:27</t>
  </si>
  <si>
    <t>13.04.2021 22:33:11</t>
  </si>
  <si>
    <t>GİRELLİ TR-1 45-73-M00758_915776448_915776448</t>
  </si>
  <si>
    <t>13.04.2021 20:32:38</t>
  </si>
  <si>
    <t>13.04.2021 22:29:17</t>
  </si>
  <si>
    <t>TR-5 35-22-M00005_TR-6 M02_72137013</t>
  </si>
  <si>
    <t>13.04.2021 20:36:27</t>
  </si>
  <si>
    <t>13.04.2021 21:00:56</t>
  </si>
  <si>
    <t>K-1129 35-03-K01129_911132741_911132741</t>
  </si>
  <si>
    <t>13.04.2021 20:40:57</t>
  </si>
  <si>
    <t>13.04.2021 22:23:52</t>
  </si>
  <si>
    <t>13.04.2021 21:00:10</t>
  </si>
  <si>
    <t>14.04.2021 01:24:07</t>
  </si>
  <si>
    <t>TIRMANLAR DM 35-16-M00171_AHMETBEYLER DM M06_72041532</t>
  </si>
  <si>
    <t>13.04.2021 21:46:13</t>
  </si>
  <si>
    <t>13.04.2021 21:46:53</t>
  </si>
  <si>
    <t>TIRMANLAR DM 35-16-M00171_KIRCALAR DM M02_72041583</t>
  </si>
  <si>
    <t>13.04.2021 21:46:56</t>
  </si>
  <si>
    <t>13.04.2021 22:42:04</t>
  </si>
  <si>
    <t>M-1824 35-01-M01824_B_56383204_56383204</t>
  </si>
  <si>
    <t>13.04.2021 21:47:36</t>
  </si>
  <si>
    <t>14.04.2021 04:45:17</t>
  </si>
  <si>
    <t>TR-138 35-19-L00138_956692993_956692993</t>
  </si>
  <si>
    <t>13.04.2021 23:15:48</t>
  </si>
  <si>
    <t>14.04.2021 02:08:07</t>
  </si>
  <si>
    <t>L-277 GÖLCÜK GÖDENCE KÖK 35-14-L00277_GÖDENCE L04_72144455</t>
  </si>
  <si>
    <t>13.04.2021 23:34:30</t>
  </si>
  <si>
    <t>13.04.2021 23:35:00</t>
  </si>
  <si>
    <t>OG İletken Kopması</t>
  </si>
  <si>
    <t>13.04.2021 23:37:03</t>
  </si>
  <si>
    <t>14.04.2021 01:37:11</t>
  </si>
  <si>
    <t>MORDOĞAN TR-2 35-21-L00140_MORDOĞAN TR-3 L02_72183035</t>
  </si>
  <si>
    <t>15.04.2021 21:31:10</t>
  </si>
  <si>
    <t>16.04.2021 00:21:42</t>
  </si>
  <si>
    <t>TR-14 45-78-L00014_49382152_56407721_56407721</t>
  </si>
  <si>
    <t>15.04.2021 10:11:51</t>
  </si>
  <si>
    <t>15.04.2021 15:04:24</t>
  </si>
  <si>
    <t>AYRANCILAR DM-3 35-26-M00795_DM-2/20 M13_2335346</t>
  </si>
  <si>
    <t>15.04.2021 16:59:58</t>
  </si>
  <si>
    <t>15.04.2021 17:33:23</t>
  </si>
  <si>
    <t>K-1396 35-08-K01396_912671950_912671950</t>
  </si>
  <si>
    <t>15.04.2021 00:22:12</t>
  </si>
  <si>
    <t>15.04.2021 01:43:15</t>
  </si>
  <si>
    <t>ZEHRA ZORLU ÖZEL TR 45-78-L00234Ö_953264847_953264847</t>
  </si>
  <si>
    <t>15.04.2021 15:11:00</t>
  </si>
  <si>
    <t>15.04.2021 19:06:34</t>
  </si>
  <si>
    <t>GÖLCÜK TR-13 35-15-L00325_48779454_56369289_56369289</t>
  </si>
  <si>
    <t>15.04.2021 11:12:25</t>
  </si>
  <si>
    <t>15.04.2021 15:33:16</t>
  </si>
  <si>
    <t>BELEVİ İM 35-13-A00002_BELEVİ OTOBAN SULAMA L01_2313338</t>
  </si>
  <si>
    <t>15.04.2021 15:11:05</t>
  </si>
  <si>
    <t>15.04.2021 15:38:51</t>
  </si>
  <si>
    <t>YENİKENT SULAMA TR-2 35-16-M00211_A_56395722_56395722</t>
  </si>
  <si>
    <t>15.04.2021 18:25:38</t>
  </si>
  <si>
    <t>15.04.2021 21:17:19</t>
  </si>
  <si>
    <t>K-914 35-01-K00914_B_56375716_56375716</t>
  </si>
  <si>
    <t>15.04.2021 17:30:52</t>
  </si>
  <si>
    <t>15.04.2021 20:06:21</t>
  </si>
  <si>
    <t>YEŞİLYURT TR-2 45-73-M00481_TR-1 GİRİŞ M05_66871950</t>
  </si>
  <si>
    <t>15.04.2021 11:58:08</t>
  </si>
  <si>
    <t>15.04.2021 12:55:45</t>
  </si>
  <si>
    <t>K-1954 35-09-K01954_C_56380285_56380285</t>
  </si>
  <si>
    <t>15.04.2021 17:48:37</t>
  </si>
  <si>
    <t>15.04.2021 22:55:16</t>
  </si>
  <si>
    <t>M-3562(YATIRIM REZERVE) 35-02-M03562_C_56364107_56364107</t>
  </si>
  <si>
    <t>15.04.2021 13:30:01</t>
  </si>
  <si>
    <t>15.04.2021 14:30:17</t>
  </si>
  <si>
    <t>GÜZELKÖY TR 45-71-M00984_44426479_56395547_56395547</t>
  </si>
  <si>
    <t>15.04.2021 18:31:48</t>
  </si>
  <si>
    <t>15.04.2021 20:25:08</t>
  </si>
  <si>
    <t>TR-84 35-19-L00084_956666160_956666160</t>
  </si>
  <si>
    <t>15.04.2021 16:04:12</t>
  </si>
  <si>
    <t>15.04.2021 18:13:31</t>
  </si>
  <si>
    <t>TR-140 35-19-L00140_956690272_956690272</t>
  </si>
  <si>
    <t>15.04.2021 20:20:18</t>
  </si>
  <si>
    <t>15.04.2021 22:41:48</t>
  </si>
  <si>
    <t>TR-2/87 45-83-L00087_TR-2/88 L03_2327087</t>
  </si>
  <si>
    <t>15.04.2021 09:01:28</t>
  </si>
  <si>
    <t>15.04.2021 13:35:42</t>
  </si>
  <si>
    <t>YENİ FOÇA TR-27 35-23-M00027_950419295_950419295</t>
  </si>
  <si>
    <t>15.04.2021 14:02:47</t>
  </si>
  <si>
    <t>15.04.2021 15:54:04</t>
  </si>
  <si>
    <t>ATAKÖY TR-4 35-22-M00193_DIREK TIPI TRAFO HUCRESI H01_2126883</t>
  </si>
  <si>
    <t>15.04.2021 10:44:22</t>
  </si>
  <si>
    <t>15.04.2021 11:36:11</t>
  </si>
  <si>
    <t>YASSIALAN TR-1 45-75-M00238_B_56393784_56393784</t>
  </si>
  <si>
    <t>15.04.2021 10:26:54</t>
  </si>
  <si>
    <t>15.04.2021 15:33:03</t>
  </si>
  <si>
    <t>TR-21 (M-721) 35-30-M00721_955328476_955328476</t>
  </si>
  <si>
    <t>15.04.2021 21:55:00</t>
  </si>
  <si>
    <t>15.04.2021 23:23:47</t>
  </si>
  <si>
    <t>KAYACIK KÖK 45-75-M00065_YAKAKÖY M03_2324684</t>
  </si>
  <si>
    <t>15.04.2021 11:05:18</t>
  </si>
  <si>
    <t>15.04.2021 12:12:26</t>
  </si>
  <si>
    <t>L-207 MERKEZTUR 35-18-L00207_950451926_950451926</t>
  </si>
  <si>
    <t>15.04.2021 08:04:46</t>
  </si>
  <si>
    <t>15.04.2021 09:21:53</t>
  </si>
  <si>
    <t>GERMİYAN İM 35-18-A00004_ILDIR-2 L03_2064610</t>
  </si>
  <si>
    <t>15.04.2021 03:44:12</t>
  </si>
  <si>
    <t>15.04.2021 04:11:14</t>
  </si>
  <si>
    <t>TR-35 35-26-M00035_956621151_956621151</t>
  </si>
  <si>
    <t>15.04.2021 23:48:14</t>
  </si>
  <si>
    <t>16.04.2021 00:36:08</t>
  </si>
  <si>
    <t>L-241 35-18-L00241_950440881_950440881</t>
  </si>
  <si>
    <t>15.04.2021 13:54:47</t>
  </si>
  <si>
    <t>15.04.2021 19:27:29</t>
  </si>
  <si>
    <t>IŞIKLAR KÖK 45-73-M00467_CABBAR FAKILI MERKEZ M07_67094283</t>
  </si>
  <si>
    <t>15.04.2021 08:55:48</t>
  </si>
  <si>
    <t>15.04.2021 09:18:00</t>
  </si>
  <si>
    <t>MENEMEN KÖK-24 35-28-M00024_JANDARMA M03_66514303</t>
  </si>
  <si>
    <t>15.04.2021 12:50:27</t>
  </si>
  <si>
    <t>15.04.2021 13:42:35</t>
  </si>
  <si>
    <t>L-433 35-18-L00433_950440617_950440617</t>
  </si>
  <si>
    <t>15.04.2021 09:30:06</t>
  </si>
  <si>
    <t>15.04.2021 13:28:11</t>
  </si>
  <si>
    <t>M-1469 35-02-M01469_910546418_910546418</t>
  </si>
  <si>
    <t>15.04.2021 09:01:46</t>
  </si>
  <si>
    <t>15.04.2021 17:06:58</t>
  </si>
  <si>
    <t>L-300 DM 35-18-L00300_950449134_950449134</t>
  </si>
  <si>
    <t>15.04.2021 12:17:07</t>
  </si>
  <si>
    <t>15.04.2021 19:35:29</t>
  </si>
  <si>
    <t>M-335 35-02-M00335_962687560_962687560</t>
  </si>
  <si>
    <t>15.04.2021 16:47:28</t>
  </si>
  <si>
    <t>15.04.2021 19:18:17</t>
  </si>
  <si>
    <t>TR-58 TARIMSAL SULAMA 45-80-M01058_45-80-M01058_2376983</t>
  </si>
  <si>
    <t>AG Kablo Başlığı Arızası</t>
  </si>
  <si>
    <t>15.04.2021 15:57:23</t>
  </si>
  <si>
    <t>15.04.2021 18:11:09</t>
  </si>
  <si>
    <t>M-2980 35-02-M02980_910301889_910301889</t>
  </si>
  <si>
    <t>15.04.2021 09:00:22</t>
  </si>
  <si>
    <t>15.04.2021 11:10:06</t>
  </si>
  <si>
    <t>L-242 35-18-L00242_950441122_950441122</t>
  </si>
  <si>
    <t>15.04.2021 11:47:49</t>
  </si>
  <si>
    <t>15.04.2021 19:14:20</t>
  </si>
  <si>
    <t>15.04.2021 13:19:58</t>
  </si>
  <si>
    <t>15.04.2021 15:53:23</t>
  </si>
  <si>
    <t>KARAMAN GİRİŞ  TR-5 35-31-L00053_956598445_956598445</t>
  </si>
  <si>
    <t>15.04.2021 07:44:45</t>
  </si>
  <si>
    <t>15.04.2021 10:37:32</t>
  </si>
  <si>
    <t>TR-57 35-30-L00057_955317560_955317560</t>
  </si>
  <si>
    <t>15.04.2021 14:18:26</t>
  </si>
  <si>
    <t>15.04.2021 15:45:19</t>
  </si>
  <si>
    <t>DERBENT İM-DM 45-83-A00004_FABRİKALAR L06_2331775</t>
  </si>
  <si>
    <t>15.04.2021 08:05:47</t>
  </si>
  <si>
    <t>15.04.2021 12:58:08</t>
  </si>
  <si>
    <t>ULUCAK DM-2 35-27-M00331_913710400_913710400</t>
  </si>
  <si>
    <t>15.04.2021 16:08:52</t>
  </si>
  <si>
    <t>15.04.2021 17:32:11</t>
  </si>
  <si>
    <t>TR-1/43 45-83-M00043_ÖZEL M01_2330143</t>
  </si>
  <si>
    <t>15.04.2021 17:13:18</t>
  </si>
  <si>
    <t>15.04.2021 19:08:19</t>
  </si>
  <si>
    <t>MEZİTLER TR-1 45-74-M00281_45-74-M00281_2373990</t>
  </si>
  <si>
    <t>15.04.2021 11:10:46</t>
  </si>
  <si>
    <t>15.04.2021 17:47:28</t>
  </si>
  <si>
    <t>MUSTAFA KOÇOĞLU SULAMA GRUBU 35-29-M00207_955210496_955210496</t>
  </si>
  <si>
    <t>15.04.2021 13:40:11</t>
  </si>
  <si>
    <t>15.04.2021 14:19:23</t>
  </si>
  <si>
    <t>K-1060 35-01-K01060_C C1_5862221</t>
  </si>
  <si>
    <t>15.04.2021 15:18:53</t>
  </si>
  <si>
    <t>15.04.2021 16:16:33</t>
  </si>
  <si>
    <t>OĞLANANASI TR-4 35-22-M00258_7573451_65497167_65497167</t>
  </si>
  <si>
    <t>15.04.2021 09:25:00</t>
  </si>
  <si>
    <t>15.04.2021 10:01:00</t>
  </si>
  <si>
    <t>M.EMİN KOYUNCU 35-26-L00363_35-26-L00363_2361646</t>
  </si>
  <si>
    <t>15.04.2021 19:25:04</t>
  </si>
  <si>
    <t>15.04.2021 20:28:11</t>
  </si>
  <si>
    <t>DM-2/12 45-72-M00610_49749522_56406950_56406950</t>
  </si>
  <si>
    <t>15.04.2021 20:58:00</t>
  </si>
  <si>
    <t>15.04.2021 22:28:23</t>
  </si>
  <si>
    <t>KAYACIK KÖK 45-75-M00065_SARIALİLER M06_2324683</t>
  </si>
  <si>
    <t>15.04.2021 11:11:48</t>
  </si>
  <si>
    <t>15.04.2021 12:30:15</t>
  </si>
  <si>
    <t>M-1390 35-02-M01390_C_56363133_56363133</t>
  </si>
  <si>
    <t>15.04.2021 14:15:46</t>
  </si>
  <si>
    <t>15.04.2021 15:12:34</t>
  </si>
  <si>
    <t>_49726862_56392667_56392667</t>
  </si>
  <si>
    <t>15.04.2021 19:43:16</t>
  </si>
  <si>
    <t>15.04.2021 20:36:58</t>
  </si>
  <si>
    <t>L-306 35-18-L00306_950446627_950446627</t>
  </si>
  <si>
    <t>15.04.2021 09:10:29</t>
  </si>
  <si>
    <t>15.04.2021 11:45:59</t>
  </si>
  <si>
    <t>KIRCALAR TR-1 35-16-M00096_47460272_56394946_56394946</t>
  </si>
  <si>
    <t>15.04.2021 13:17:00</t>
  </si>
  <si>
    <t>15.04.2021 13:34:30</t>
  </si>
  <si>
    <t>TR-58 35-19-L00058_956664664_956664664</t>
  </si>
  <si>
    <t>15.04.2021 11:45:47</t>
  </si>
  <si>
    <t>15.04.2021 14:12:39</t>
  </si>
  <si>
    <t>15.04.2021 08:38:19</t>
  </si>
  <si>
    <t>15.04.2021 09:42:43</t>
  </si>
  <si>
    <t>ALABAŞ TR-6 35-15-L00511_B_56398719_56398719</t>
  </si>
  <si>
    <t>15.04.2021 06:24:13</t>
  </si>
  <si>
    <t>15.04.2021 09:04:09</t>
  </si>
  <si>
    <t>KUYUCAK DM 35-27-M00273_KUYUCAK M04_72164171</t>
  </si>
  <si>
    <t>15.04.2021 09:02:58</t>
  </si>
  <si>
    <t>15.04.2021 09:35:34</t>
  </si>
  <si>
    <t>FOÇA TR-47 35-23-L00047_42134417_56397887_56397887</t>
  </si>
  <si>
    <t>15.04.2021 09:42:00</t>
  </si>
  <si>
    <t>15.04.2021 11:06:59</t>
  </si>
  <si>
    <t>15.04.2021 12:28:29</t>
  </si>
  <si>
    <t>15.04.2021 18:50:47</t>
  </si>
  <si>
    <t>BUCA TM 35-03-A00003_Buca-18 K25_2311288</t>
  </si>
  <si>
    <t>Yabani Hayvan Teması</t>
  </si>
  <si>
    <t>15.04.2021 20:54:24</t>
  </si>
  <si>
    <t>15.04.2021 21:17:24</t>
  </si>
  <si>
    <t>GELENBE İM 45-76-A00001_GEBELER L12_2092293</t>
  </si>
  <si>
    <t>15.04.2021 10:12:28</t>
  </si>
  <si>
    <t>15.04.2021 12:01:00</t>
  </si>
  <si>
    <t>K-476 35-04-K00476_99365263_99365263</t>
  </si>
  <si>
    <t>15.04.2021 14:50:27</t>
  </si>
  <si>
    <t>15.04.2021 16:17:30</t>
  </si>
  <si>
    <t>DM-3/23 (SULTANHAMAMI) 45-71-M00111_B b1b_45179411</t>
  </si>
  <si>
    <t>15.04.2021 18:39:23</t>
  </si>
  <si>
    <t>15.04.2021 19:48:07</t>
  </si>
  <si>
    <t>TR-137 TORASAN MAH. 35-19-L00137_6151648_56376370_56376370</t>
  </si>
  <si>
    <t>15.04.2021 15:32:42</t>
  </si>
  <si>
    <t>15.04.2021 19:31:32</t>
  </si>
  <si>
    <t>15.04.2021 14:48:18</t>
  </si>
  <si>
    <t>15.04.2021 15:56:25</t>
  </si>
  <si>
    <t>DM-4/16 (BATI KIŞLA) 45-71-M00205_YUNUSEMRE BEL. SOSYAL TESİSLER M06_72058621</t>
  </si>
  <si>
    <t>15.04.2021 18:07:00</t>
  </si>
  <si>
    <t>15.04.2021 18:27:06</t>
  </si>
  <si>
    <t>TAYTAN TR-1 KÖK 45-78-M00305_OFİS KÖK GİRİŞ/DEMİRKÖPRÜ-1 ÇIKIŞ M02_65651003</t>
  </si>
  <si>
    <t>15.04.2021 09:06:37</t>
  </si>
  <si>
    <t>15.04.2021 12:45:07</t>
  </si>
  <si>
    <t>MURADİYE DM-5/6 KÖK 45-71-M00245_DM-5/6-C M04_72097658</t>
  </si>
  <si>
    <t>15.04.2021 13:56:49</t>
  </si>
  <si>
    <t>15.04.2021 14:03:57</t>
  </si>
  <si>
    <t>K-2885 35-02-K02885_910759991_910759991</t>
  </si>
  <si>
    <t>15.04.2021 13:20:03</t>
  </si>
  <si>
    <t>15.04.2021 16:31:17</t>
  </si>
  <si>
    <t>YEŞİLYURT TR-9 45-73-M00486_TR-4 M01_66859758</t>
  </si>
  <si>
    <t>OG Yeraltı Kablo Arızası</t>
  </si>
  <si>
    <t>15.04.2021 12:56:00</t>
  </si>
  <si>
    <t>15.04.2021 17:04:27</t>
  </si>
  <si>
    <t>AHMETLİ TR-51 45-84-L00051_955178684_955178684</t>
  </si>
  <si>
    <t>15.04.2021 09:42:10</t>
  </si>
  <si>
    <t>15.04.2021 10:30:41</t>
  </si>
  <si>
    <t>K-1463 35-01-K01463_911556049_911556049</t>
  </si>
  <si>
    <t>15.04.2021 19:59:42</t>
  </si>
  <si>
    <t>15.04.2021 23:50:03</t>
  </si>
  <si>
    <t>L-207 MERKEZTUR 35-18-L00207_35-18-L00207_2372712</t>
  </si>
  <si>
    <t>15.04.2021 00:22:51</t>
  </si>
  <si>
    <t>15.04.2021 02:37:59</t>
  </si>
  <si>
    <t>M-2752 35-01-M02752_912379176_912379176</t>
  </si>
  <si>
    <t>15.04.2021 19:10:48</t>
  </si>
  <si>
    <t>15.04.2021 22:42:04</t>
  </si>
  <si>
    <t>L-280 35-18-L00280_7842997_56368829_56368829</t>
  </si>
  <si>
    <t>15.04.2021 11:43:58</t>
  </si>
  <si>
    <t>15.04.2021 20:09:59</t>
  </si>
  <si>
    <t>M-1041 35-04-M01041_98712128_98712128</t>
  </si>
  <si>
    <t>15.04.2021 08:49:07</t>
  </si>
  <si>
    <t>15.04.2021 10:27:39</t>
  </si>
  <si>
    <t>M-3090(YATIRIM REZERVE) 35-09-M03090_B b1b_5864214</t>
  </si>
  <si>
    <t>15.04.2021 23:16:45</t>
  </si>
  <si>
    <t>16.04.2021 00:22:13</t>
  </si>
  <si>
    <t>BALIKLIOVA TR-2 35-19-L00272_956674922_956674922</t>
  </si>
  <si>
    <t>15.04.2021 16:30:48</t>
  </si>
  <si>
    <t>15.04.2021 19:48:15</t>
  </si>
  <si>
    <t>L-526 SAĞLIKÇILAR 35-18-L00526_950466103_950466103</t>
  </si>
  <si>
    <t>15.04.2021 12:26:00</t>
  </si>
  <si>
    <t>15.04.2021 13:02:02</t>
  </si>
  <si>
    <t>K-2363 35-07-K02363_35-07-K02363_2368147</t>
  </si>
  <si>
    <t>15.04.2021 09:05:13</t>
  </si>
  <si>
    <t>15.04.2021 17:17:01</t>
  </si>
  <si>
    <t>M-3563(YATIRIM REZERVE) 35-02-M03563_D_56364001_56364001</t>
  </si>
  <si>
    <t>15.04.2021 13:16:52</t>
  </si>
  <si>
    <t>15.04.2021 14:29:03</t>
  </si>
  <si>
    <t>SELİMİYE TR-7 DUTLUKUYU 45-79-M00363_945562251_945562251</t>
  </si>
  <si>
    <t>15.04.2021 14:09:47</t>
  </si>
  <si>
    <t>15.04.2021 15:40:27</t>
  </si>
  <si>
    <t>ZEYTİNOVA TR-3 35-20-L00309_35-20-L00309_2348643</t>
  </si>
  <si>
    <t>15.04.2021 07:23:24</t>
  </si>
  <si>
    <t>15.04.2021 09:05:22</t>
  </si>
  <si>
    <t>TR-255(DM-2/2) 35-19-L00255_956665752_956665752</t>
  </si>
  <si>
    <t>15.04.2021 10:47:42</t>
  </si>
  <si>
    <t>15.04.2021 14:43:57</t>
  </si>
  <si>
    <t>YUSUFDERE TR-4 35-15-L00528_C_56397724_56397724</t>
  </si>
  <si>
    <t>15.04.2021 09:38:06</t>
  </si>
  <si>
    <t>15.04.2021 12:10:29</t>
  </si>
  <si>
    <t>ÖDEMİŞ TM-2 35-15-A00005_YOLÜSTÜ M18_2334263</t>
  </si>
  <si>
    <t>15.04.2021 09:11:16</t>
  </si>
  <si>
    <t>15.04.2021 10:30:14</t>
  </si>
  <si>
    <t>15.04.2021 13:02:37</t>
  </si>
  <si>
    <t>15.04.2021 18:07:08</t>
  </si>
  <si>
    <t>ÇAYIR TR-1 35-29-L00505_950403132_950403132</t>
  </si>
  <si>
    <t>15.04.2021 15:04:48</t>
  </si>
  <si>
    <t>15.04.2021 17:56:33</t>
  </si>
  <si>
    <t>TR-84 35-19-L00084_956689960_956689960</t>
  </si>
  <si>
    <t>15.04.2021 11:05:07</t>
  </si>
  <si>
    <t>15.04.2021 13:34:06</t>
  </si>
  <si>
    <t>TEKELİ DM 35-22-M00088_TEKELİ M10_48495871</t>
  </si>
  <si>
    <t>15.04.2021 16:33:16</t>
  </si>
  <si>
    <t>15.04.2021 17:43:34</t>
  </si>
  <si>
    <t>KIRCALAR DM 35-16-M00261_SARICAOĞLU ENH GRUBU M05_72041846</t>
  </si>
  <si>
    <t>15.04.2021 15:56:00</t>
  </si>
  <si>
    <t>15.04.2021 16:08:31</t>
  </si>
  <si>
    <t>K-4543 35-01-K04543_912067274_912067274</t>
  </si>
  <si>
    <t>15.04.2021 11:14:00</t>
  </si>
  <si>
    <t>15.04.2021 12:04:07</t>
  </si>
  <si>
    <t>TIRAZLI KÖK 45-79-M00079_BAHARLAR M06_72036244</t>
  </si>
  <si>
    <t>15.04.2021 21:25:08</t>
  </si>
  <si>
    <t>15.04.2021 21:42:58</t>
  </si>
  <si>
    <t>TR-10 ( ALİ ÇOK SULAMA GRUBU ) 35-27-M00010_35-27-M00010_2370858</t>
  </si>
  <si>
    <t>15.04.2021 10:09:09</t>
  </si>
  <si>
    <t>15.04.2021 13:09:55</t>
  </si>
  <si>
    <t>L-526 SAĞLIKÇILAR 35-18-L00526_950466102_950466102</t>
  </si>
  <si>
    <t>15.04.2021 12:16:08</t>
  </si>
  <si>
    <t>15.04.2021 15:48:15</t>
  </si>
  <si>
    <t>AHMETLİ TR-76 45-84-L00076_45-84-L00076_2367372</t>
  </si>
  <si>
    <t>15.04.2021 18:32:49</t>
  </si>
  <si>
    <t>15.04.2021 19:34:46</t>
  </si>
  <si>
    <t>GÜRLE TR-1 45-71-M01065_45-71-M01065_2355325</t>
  </si>
  <si>
    <t>15.04.2021 08:55:18</t>
  </si>
  <si>
    <t>15.04.2021 10:57:21</t>
  </si>
  <si>
    <t>ILIPINAR TR-4 35-23-M00084_950424824_950424824</t>
  </si>
  <si>
    <t>15.04.2021 07:40:59</t>
  </si>
  <si>
    <t>15.04.2021 09:27:15</t>
  </si>
  <si>
    <t>KAYACIK KÖK 45-75-M00065_KAYACIK KÖY M02_2324685</t>
  </si>
  <si>
    <t>15.04.2021 11:09:38</t>
  </si>
  <si>
    <t>15.04.2021 12:08:48</t>
  </si>
  <si>
    <t>BALABANLI DM 35-15-M00280_HANAYLIKUYU M08_72306397</t>
  </si>
  <si>
    <t>15.04.2021 08:54:16</t>
  </si>
  <si>
    <t>15.04.2021 10:50:31</t>
  </si>
  <si>
    <t>DOĞAKÖY TR-1 35-28-M00213_B_56357855_56357855</t>
  </si>
  <si>
    <t>15.04.2021 08:19:00</t>
  </si>
  <si>
    <t>15.04.2021 10:40:47</t>
  </si>
  <si>
    <t>K-29 35-03-K00029_912331503_912331503</t>
  </si>
  <si>
    <t>15.04.2021 12:36:00</t>
  </si>
  <si>
    <t>16.04.2021 09:46:49</t>
  </si>
  <si>
    <t>K-342 35-02-K00342_D_56376887_56376887</t>
  </si>
  <si>
    <t>15.04.2021 08:59:31</t>
  </si>
  <si>
    <t>15.04.2021 17:01:27</t>
  </si>
  <si>
    <t>TİRE TR-12 35-29-L00012_950335436_950335436</t>
  </si>
  <si>
    <t>15.04.2021 16:59:23</t>
  </si>
  <si>
    <t>15.04.2021 17:42:20</t>
  </si>
  <si>
    <t>TR-56 35-17-M00056_953108606_953108606</t>
  </si>
  <si>
    <t>15.04.2021 21:57:51</t>
  </si>
  <si>
    <t>16.04.2021 02:19:52</t>
  </si>
  <si>
    <t>K-45 35-07-K00045_35-07-K00045_48432121</t>
  </si>
  <si>
    <t>15.04.2021 09:36:56</t>
  </si>
  <si>
    <t>15.04.2021 10:42:07</t>
  </si>
  <si>
    <t>TR-50 TARIMSAL SULAMA 45-80-M01050_45-80-M01050_2365763</t>
  </si>
  <si>
    <t>15.04.2021 13:06:35</t>
  </si>
  <si>
    <t>15.04.2021 15:00:53</t>
  </si>
  <si>
    <t>YENİ KALABAK TR 35-17-M00226_6334765_56356230_56356230</t>
  </si>
  <si>
    <t>15.04.2021 18:42:00</t>
  </si>
  <si>
    <t>15.04.2021 18:58:34</t>
  </si>
  <si>
    <t>YENİ FOÇA TR-25 35-23-M00025_950418253_950418253</t>
  </si>
  <si>
    <t>15.04.2021 16:31:52</t>
  </si>
  <si>
    <t>16.04.2021 01:23:09</t>
  </si>
  <si>
    <t>SARUHANLI TR-21 45-80-M00021_956559602_956559602</t>
  </si>
  <si>
    <t>15.04.2021 14:04:37</t>
  </si>
  <si>
    <t>15.04.2021 15:49:06</t>
  </si>
  <si>
    <t>KUŞÇULAR TR-1 35-19-M00213_10390278_56373291_56373291</t>
  </si>
  <si>
    <t>15.04.2021 17:47:58</t>
  </si>
  <si>
    <t>15.04.2021 18:43:19</t>
  </si>
  <si>
    <t>ARIKBAŞI TR-1 35-20-L00218_9143120_56377771_56377771</t>
  </si>
  <si>
    <t>15.04.2021 11:53:13</t>
  </si>
  <si>
    <t>15.04.2021 13:04:59</t>
  </si>
  <si>
    <t>TR-140 35-19-L00140_6302220_56377681_56377681</t>
  </si>
  <si>
    <t>15.04.2021 14:47:02</t>
  </si>
  <si>
    <t>15.04.2021 19:11:18</t>
  </si>
  <si>
    <t>TR-26 35-19-L00026_956666648_956666648</t>
  </si>
  <si>
    <t>15.04.2021 16:01:17</t>
  </si>
  <si>
    <t>15.04.2021 17:24:13</t>
  </si>
  <si>
    <t>KAVAKLIDERE TR-12 45-73-M00145_TR-14 M05_2093011</t>
  </si>
  <si>
    <t>15.04.2021 14:40:38</t>
  </si>
  <si>
    <t>15.04.2021 15:42:47</t>
  </si>
  <si>
    <t>M-3439(YATIRIM REZERVE) 35-03-M03439_910748552_910748552</t>
  </si>
  <si>
    <t>15.04.2021 16:13:28</t>
  </si>
  <si>
    <t>15.04.2021 21:22:39</t>
  </si>
  <si>
    <t>KUŞÇULAR TR-12 35-19-M00266_50034162_56391729_56391729</t>
  </si>
  <si>
    <t>15.04.2021 10:28:12</t>
  </si>
  <si>
    <t>15.04.2021 18:42:08</t>
  </si>
  <si>
    <t>K-342 35-02-K00342_C_56376886_56376886</t>
  </si>
  <si>
    <t>15.04.2021 08:58:45</t>
  </si>
  <si>
    <t>15.04.2021 17:02:15</t>
  </si>
  <si>
    <t>K-476 35-04-K00476_99364803_99364803</t>
  </si>
  <si>
    <t>15.04.2021 17:00:22</t>
  </si>
  <si>
    <t>15.04.2021 18:42:30</t>
  </si>
  <si>
    <t>ALİAĞA GIS TM 35-17-A00014_HatBaşıAyırıcı_65632267 M020_65632267</t>
  </si>
  <si>
    <t>15.04.2021 19:24:44</t>
  </si>
  <si>
    <t>15.04.2021 21:40:00</t>
  </si>
  <si>
    <t>PİYALE TM 35-02-A00007_PİYALE-29 K40_2310560</t>
  </si>
  <si>
    <t>15.04.2021 01:56:36</t>
  </si>
  <si>
    <t>15.04.2021 02:07:14</t>
  </si>
  <si>
    <t>MORDOĞAN İM 35-21-A00002_İSKELE L03_2065975</t>
  </si>
  <si>
    <t>15.04.2021 22:25:24</t>
  </si>
  <si>
    <t>15.04.2021 22:27:57</t>
  </si>
  <si>
    <t>KARAKUYU KÖK 35-22-M00091_KARAKUYU M02_72111688</t>
  </si>
  <si>
    <t>15.04.2021 12:22:08</t>
  </si>
  <si>
    <t>15.04.2021 12:57:10</t>
  </si>
  <si>
    <t>AŞAĞIKIRIKLAR DM 35-16-M00448_YENİKENT SULAMA M11_2115986</t>
  </si>
  <si>
    <t>15.04.2021 19:51:44</t>
  </si>
  <si>
    <t>15.04.2021 20:00:32</t>
  </si>
  <si>
    <t>TAYTAN OFİS KÖK 45-78-M00314_HatBaşıAyırıcı_53140182 M06_53140182</t>
  </si>
  <si>
    <t>15.04.2021 09:35:08</t>
  </si>
  <si>
    <t>15.04.2021 18:34:12</t>
  </si>
  <si>
    <t>TR-26 35-17-M00217_10032775_56389406_56389406</t>
  </si>
  <si>
    <t>15.04.2021 13:06:00</t>
  </si>
  <si>
    <t>15.04.2021 13:35:20</t>
  </si>
  <si>
    <t>M-1682 35-01-M01682_A a1_5901059</t>
  </si>
  <si>
    <t>15.04.2021 18:27:58</t>
  </si>
  <si>
    <t>15.04.2021 21:42:44</t>
  </si>
  <si>
    <t>DM-14/3A 45-71-M02249_953200571_953200571</t>
  </si>
  <si>
    <t>15.04.2021 17:50:01</t>
  </si>
  <si>
    <t>15.04.2021 18:44:22</t>
  </si>
  <si>
    <t>15.04.2021 11:14:06</t>
  </si>
  <si>
    <t>15.04.2021 12:58:11</t>
  </si>
  <si>
    <t>BUCA TM 35-03-A00003_Buca-17 K24_2311287</t>
  </si>
  <si>
    <t>15.04.2021 20:53:02</t>
  </si>
  <si>
    <t>15.04.2021 21:45:00</t>
  </si>
  <si>
    <t>L-296 35-18-L00296_950449044_950449044</t>
  </si>
  <si>
    <t>15.04.2021 11:55:38</t>
  </si>
  <si>
    <t>15.04.2021 16:01:29</t>
  </si>
  <si>
    <t>K-772 35-01-K00772_35-01-K00772_42387435</t>
  </si>
  <si>
    <t>15.04.2021 09:00:45</t>
  </si>
  <si>
    <t>15.04.2021 16:34:27</t>
  </si>
  <si>
    <t>ÖDEMİŞ TM-2 35-15-A00005_OSMANTEPE M19_2334264</t>
  </si>
  <si>
    <t>15.04.2021 12:06:18</t>
  </si>
  <si>
    <t>15.04.2021 12:43:53</t>
  </si>
  <si>
    <t>_A_56364478_56364478</t>
  </si>
  <si>
    <t>15.04.2021 09:04:06</t>
  </si>
  <si>
    <t>15.04.2021 11:44:24</t>
  </si>
  <si>
    <t>TR-66 35-30-L00066_A_56405301_56405301</t>
  </si>
  <si>
    <t>15.04.2021 08:18:24</t>
  </si>
  <si>
    <t>15.04.2021 09:10:46</t>
  </si>
  <si>
    <t>15.04.2021 21:26:04</t>
  </si>
  <si>
    <t>15.04.2021 21:30:00</t>
  </si>
  <si>
    <t>ÇIRPI İM 35-20-A00002_ÇIPPI TİRE SULAMA M10_2056273</t>
  </si>
  <si>
    <t>15.04.2021 09:46:30</t>
  </si>
  <si>
    <t>15.04.2021 10:19:26</t>
  </si>
  <si>
    <t>MORDOĞAN TR-3 35-21-L00141_MORDOĞAN TR-5 L01_72179413</t>
  </si>
  <si>
    <t>15.04.2021 22:42:36</t>
  </si>
  <si>
    <t>16.04.2021 00:20:00</t>
  </si>
  <si>
    <t>MAHMUTLAR KÖK 45-74-M00354_HatBaşıAyırıcı_66087722 M010_66087722</t>
  </si>
  <si>
    <t>15.04.2021 09:50:32</t>
  </si>
  <si>
    <t>15.04.2021 12:09:24</t>
  </si>
  <si>
    <t>15.04.2021 23:10:43</t>
  </si>
  <si>
    <t>15.04.2021 23:15:25</t>
  </si>
  <si>
    <t>15.04.2021 08:43:32</t>
  </si>
  <si>
    <t>15.04.2021 13:22:34</t>
  </si>
  <si>
    <t>YAĞCILAR KÖK 45-71-M00179_YAĞCILAR M04_72258057</t>
  </si>
  <si>
    <t>15.04.2021 18:48:18</t>
  </si>
  <si>
    <t>15.04.2021 19:19:15</t>
  </si>
  <si>
    <t>KARAOĞLANLI TR-2 45-71-M00092_TR-1 KÖK M03_2075949</t>
  </si>
  <si>
    <t>15.04.2021 15:44:08</t>
  </si>
  <si>
    <t>15.04.2021 17:21:48</t>
  </si>
  <si>
    <t>YİĞİTLER TR-1 45-74-M00102_45-74-M00102_2373631</t>
  </si>
  <si>
    <t>15.04.2021 10:08:00</t>
  </si>
  <si>
    <t>15.04.2021 10:45:49</t>
  </si>
  <si>
    <t>PINARLI TR-1 35-20-M00100_ H_72366344</t>
  </si>
  <si>
    <t>15.04.2021 07:19:00</t>
  </si>
  <si>
    <t>15.04.2021 09:44:21</t>
  </si>
  <si>
    <t>K-288 35-04-K00288_98336894_98336894</t>
  </si>
  <si>
    <t>15.04.2021 16:23:34</t>
  </si>
  <si>
    <t>15.04.2021 18:22:19</t>
  </si>
  <si>
    <t>GÖKÇEALAN TR 5 35-13-L00089_945007828_945007828</t>
  </si>
  <si>
    <t>15.04.2021 16:51:39</t>
  </si>
  <si>
    <t>15.04.2021 18:14:06</t>
  </si>
  <si>
    <t>TR-93 MELTEM SİTESİ 35-19-L00093_956663810_956663810</t>
  </si>
  <si>
    <t>15.04.2021 08:56:13</t>
  </si>
  <si>
    <t>15.04.2021 10:01:55</t>
  </si>
  <si>
    <t>BELEVİ TR-2 35-13-L00061_946418488_946418488</t>
  </si>
  <si>
    <t>15.04.2021 18:10:39</t>
  </si>
  <si>
    <t>15.04.2021 19:47:11</t>
  </si>
  <si>
    <t>L-277 35-18-L00277_950445669_950445669</t>
  </si>
  <si>
    <t>15.04.2021 09:41:21</t>
  </si>
  <si>
    <t>15.04.2021 15:37:37</t>
  </si>
  <si>
    <t>PINARLI KÖK 35-20-M00085_TR-1 M05_72358873</t>
  </si>
  <si>
    <t>15.04.2021 12:50:41</t>
  </si>
  <si>
    <t>15.04.2021 13:48:58</t>
  </si>
  <si>
    <t>KAYIŞLAR KÖK 45-80-M00183_YENİOSMANİYE M04_72195774</t>
  </si>
  <si>
    <t>15.04.2021 12:09:13</t>
  </si>
  <si>
    <t>15.04.2021 12:54:16</t>
  </si>
  <si>
    <t>K-253 35-01-K00253_911895009_911895009</t>
  </si>
  <si>
    <t>15.04.2021 11:38:39</t>
  </si>
  <si>
    <t>15.04.2021 12:12:17</t>
  </si>
  <si>
    <t>M-144 35-02-M00144_C_56383843_56383843</t>
  </si>
  <si>
    <t>15.04.2021 08:21:58</t>
  </si>
  <si>
    <t>15.04.2021 10:16:18</t>
  </si>
  <si>
    <t>ARMAK KÖK 35-26-M00558_BAL-ET M02_65935534</t>
  </si>
  <si>
    <t>15.04.2021 10:14:32</t>
  </si>
  <si>
    <t>15.04.2021 10:33:24</t>
  </si>
  <si>
    <t>DM-3/TR-37 35-22-M00687_955291996_955291996</t>
  </si>
  <si>
    <t>15.04.2021 12:36:30</t>
  </si>
  <si>
    <t>15.04.2021 13:48:10</t>
  </si>
  <si>
    <t>TR-93 MELTEM SİTESİ 35-19-L00093_956662827_956662827</t>
  </si>
  <si>
    <t>15.04.2021 10:07:27</t>
  </si>
  <si>
    <t>15.04.2021 15:21:46</t>
  </si>
  <si>
    <t>AYŞE ÇAKIR ÖZEL TR 45-73-M00574Ö_DIREK TIPI TRAFO HUCRESI H01_2091725</t>
  </si>
  <si>
    <t>15.04.2021 10:39:28</t>
  </si>
  <si>
    <t>15.04.2021 14:25:53</t>
  </si>
  <si>
    <t>TR-56 35-16-L00056_35-16-L00056_2349561</t>
  </si>
  <si>
    <t>15.04.2021 21:06:08</t>
  </si>
  <si>
    <t>15.04.2021 21:56:00</t>
  </si>
  <si>
    <t>15.04.2021 23:24:00</t>
  </si>
  <si>
    <t>15.04.2021 23:30:34</t>
  </si>
  <si>
    <t>OTOYOL DM 45-80-M02917_HatBaşıAyırıcı_53137209 M01_53137209</t>
  </si>
  <si>
    <t>15.04.2021 15:11:08</t>
  </si>
  <si>
    <t>15.04.2021 15:11:50</t>
  </si>
  <si>
    <t>DURMUŞ SABANCI SULAMA GRUBU 35-29-M00295_B_56378516_56378516</t>
  </si>
  <si>
    <t>15.04.2021 11:01:47</t>
  </si>
  <si>
    <t>15.04.2021 12:14:32</t>
  </si>
  <si>
    <t>BAYIRLI TR-6 35-15-L01007_950409696_950409696</t>
  </si>
  <si>
    <t>15.04.2021 11:29:39</t>
  </si>
  <si>
    <t>15.04.2021 13:13:43</t>
  </si>
  <si>
    <t>VİŞNELİ TR-2 35-27-M00951_DIREK TIPI TRAFO HUCRESI H01_2052254</t>
  </si>
  <si>
    <t>15.04.2021 19:51:12</t>
  </si>
  <si>
    <t>15.04.2021 22:00:44</t>
  </si>
  <si>
    <t>ÖDEMİŞ TM-2 35-15-A00005_OSMANTEPE M19_2119830</t>
  </si>
  <si>
    <t>15.04.2021 09:16:30</t>
  </si>
  <si>
    <t>15.04.2021 10:32:39</t>
  </si>
  <si>
    <t>MENEMEN TR-24 35-28-L00024_B_56364097_56364097</t>
  </si>
  <si>
    <t>15.04.2021 15:55:14</t>
  </si>
  <si>
    <t>15.04.2021 17:17:07</t>
  </si>
  <si>
    <t>L-401 ALTINYUNUS DM 35-18-L00401_6219713_56375109_56375109</t>
  </si>
  <si>
    <t>15.04.2021 13:25:00</t>
  </si>
  <si>
    <t>15.04.2021 14:21:25</t>
  </si>
  <si>
    <t>K-4579 35-09-K04579_914539015_914539015</t>
  </si>
  <si>
    <t>15.04.2021 07:35:02</t>
  </si>
  <si>
    <t>15.04.2021 08:39:02</t>
  </si>
  <si>
    <t>BOZDAĞ TR-8 35-15-L00287_A_56372997_56372997</t>
  </si>
  <si>
    <t>15.04.2021 10:00:44</t>
  </si>
  <si>
    <t>15.04.2021 12:18:43</t>
  </si>
  <si>
    <t>HALİL SOLAR SULAMA GRUBU 35-29-M00150_B_56407112_56407112</t>
  </si>
  <si>
    <t>15.04.2021 10:22:38</t>
  </si>
  <si>
    <t>15.04.2021 13:15:47</t>
  </si>
  <si>
    <t>DOĞANCI TR-8 35-31-L00333_956572134_956572134</t>
  </si>
  <si>
    <t>15.04.2021 10:03:55</t>
  </si>
  <si>
    <t>15.04.2021 12:59:43</t>
  </si>
  <si>
    <t>L-470 KÖK 35-18-L00470_L-310 L03_72090138</t>
  </si>
  <si>
    <t>15.04.2021 03:02:18</t>
  </si>
  <si>
    <t>15.04.2021 03:16:00</t>
  </si>
  <si>
    <t>YENİ FOÇA TR-30 35-23-M00030_35-23-M00030_76459361</t>
  </si>
  <si>
    <t>15.04.2021 09:40:14</t>
  </si>
  <si>
    <t>15.04.2021 12:30:00</t>
  </si>
  <si>
    <t>KARABURUN İM 35-21-A00001_SAİPALTI L08_2063043</t>
  </si>
  <si>
    <t>15.04.2021 09:26:28</t>
  </si>
  <si>
    <t>15.04.2021 14:30:32</t>
  </si>
  <si>
    <t>ALİ EŞEN SULAMA GRB. 35-20-L00183_12188660_56373889_56373889</t>
  </si>
  <si>
    <t>15.04.2021 10:18:26</t>
  </si>
  <si>
    <t>15.04.2021 11:12:45</t>
  </si>
  <si>
    <t>TURGUTALP TR-2 45-82-M00052_45-82-M00052_2351003</t>
  </si>
  <si>
    <t>15.04.2021 19:24:18</t>
  </si>
  <si>
    <t>15.04.2021 20:14:31</t>
  </si>
  <si>
    <t>HALİLLER KÖK 35-31-L00228_KALEKÖY L02_72238617</t>
  </si>
  <si>
    <t>15.04.2021 13:43:09</t>
  </si>
  <si>
    <t>15.04.2021 16:37:18</t>
  </si>
  <si>
    <t>YENİ BAĞARASI TR-1 35-23-M00207_950413891_950413891</t>
  </si>
  <si>
    <t>15.04.2021 15:06:16</t>
  </si>
  <si>
    <t>15.04.2021 17:07:44</t>
  </si>
  <si>
    <t>ÇINARLIKUYU KÖK 45-71-M00188_ÇINARLIKUYU TR-1 M02_72248739</t>
  </si>
  <si>
    <t>15.04.2021 08:54:58</t>
  </si>
  <si>
    <t>15.04.2021 08:55:38</t>
  </si>
  <si>
    <t>K-1117 35-08-K01117_A_56382212_56382212</t>
  </si>
  <si>
    <t>15.04.2021 19:10:09</t>
  </si>
  <si>
    <t>15.04.2021 21:46:01</t>
  </si>
  <si>
    <t>TR-1/17 45-72-M00017_TR-1/18 M03_2104546</t>
  </si>
  <si>
    <t>15.04.2021 13:54:38</t>
  </si>
  <si>
    <t>15.04.2021 14:26:15</t>
  </si>
  <si>
    <t>M-1276 35-03-M01276_910453970_910453970</t>
  </si>
  <si>
    <t>15.04.2021 12:24:47</t>
  </si>
  <si>
    <t>15.04.2021 14:55:04</t>
  </si>
  <si>
    <t>TR-24 35-30-L00024_955298154_955298154</t>
  </si>
  <si>
    <t>15.04.2021 17:36:51</t>
  </si>
  <si>
    <t>15.04.2021 18:39:16</t>
  </si>
  <si>
    <t>DM-14/3C 45-71-M02285_953197004_953197004</t>
  </si>
  <si>
    <t>15.04.2021 11:27:34</t>
  </si>
  <si>
    <t>15.04.2021 12:31:20</t>
  </si>
  <si>
    <t>ŞİRİNOBA KENT TR-241 35-19-L00247_ L03_72118891</t>
  </si>
  <si>
    <t>15.04.2021 16:51:00</t>
  </si>
  <si>
    <t>15.04.2021 17:44:09</t>
  </si>
  <si>
    <t>K-1320 35-09-K01320_97732359_97732359</t>
  </si>
  <si>
    <t>15.04.2021 12:20:30</t>
  </si>
  <si>
    <t>15.04.2021 13:39:41</t>
  </si>
  <si>
    <t>BAKIR KÖK 45-76-M00047_İLYASLAR KARAKURT M03_72212639</t>
  </si>
  <si>
    <t>15.04.2021 16:04:38</t>
  </si>
  <si>
    <t>15.04.2021 16:31:27</t>
  </si>
  <si>
    <t>SARIGÖL TR-27 45-79-M00027_945559289_945559289</t>
  </si>
  <si>
    <t>15.04.2021 10:57:22</t>
  </si>
  <si>
    <t>15.04.2021 12:03:01</t>
  </si>
  <si>
    <t>TİRE TR-14 35-29-L00014_950335479_950335479</t>
  </si>
  <si>
    <t>15.04.2021 10:37:51</t>
  </si>
  <si>
    <t>15.04.2021 14:51:55</t>
  </si>
  <si>
    <t>AYASKENT DM-2 (TR-1) 35-16-M00011_KADIKÖY M04_72045879</t>
  </si>
  <si>
    <t>15.04.2021 07:56:48</t>
  </si>
  <si>
    <t>15.04.2021 08:36:23</t>
  </si>
  <si>
    <t>TAYTAN OFİS KÖK 45-78-M00314_ÜLKÜ FABRİKALAR M014_60669844</t>
  </si>
  <si>
    <t>15.04.2021 13:46:34</t>
  </si>
  <si>
    <t>15.04.2021 15:33:40</t>
  </si>
  <si>
    <t>M-2356 35-01-M02356_D_56373898_56373898</t>
  </si>
  <si>
    <t>15.04.2021 10:05:34</t>
  </si>
  <si>
    <t>15.04.2021 10:28:16</t>
  </si>
  <si>
    <t>BAĞCILAR TR-2 45-78-M00684_49289573_56390713_56390713</t>
  </si>
  <si>
    <t>15.04.2021 09:56:00</t>
  </si>
  <si>
    <t>15.04.2021 12:29:32</t>
  </si>
  <si>
    <t>M-1182 35-04-M01182_TRAFO M02_2059350</t>
  </si>
  <si>
    <t>15.04.2021 09:21:50</t>
  </si>
  <si>
    <t>15.04.2021 13:18:33</t>
  </si>
  <si>
    <t>K-1074 35-01-K01074_912081765_912081765</t>
  </si>
  <si>
    <t>15.04.2021 15:02:58</t>
  </si>
  <si>
    <t>15.04.2021 18:13:22</t>
  </si>
  <si>
    <t>ALOSBİ TM 35-17-A00006_ŞAKRAN M05_2310717</t>
  </si>
  <si>
    <t>15.04.2021 10:27:28</t>
  </si>
  <si>
    <t>15.04.2021 10:40:00</t>
  </si>
  <si>
    <t>15.04.2021 11:12:07</t>
  </si>
  <si>
    <t>15.04.2021 15:39:42</t>
  </si>
  <si>
    <t>15.04.2021 11:46:34</t>
  </si>
  <si>
    <t>15.04.2021 13:03:43</t>
  </si>
  <si>
    <t>KANSAN MAKİNA 35-26-M01104_35-26-M01104_2351767</t>
  </si>
  <si>
    <t>15.04.2021 17:22:11</t>
  </si>
  <si>
    <t>15.04.2021 18:10:58</t>
  </si>
  <si>
    <t>M-362 35-09-M00362_M-447 M03_47555515</t>
  </si>
  <si>
    <t>15.04.2021 16:40:33</t>
  </si>
  <si>
    <t>15.04.2021 17:17:52</t>
  </si>
  <si>
    <t>K-4156 35-02-K04156_TRAFO K01_2065740</t>
  </si>
  <si>
    <t>15.04.2021 09:04:34</t>
  </si>
  <si>
    <t>15.04.2021 14:45:39</t>
  </si>
  <si>
    <t>SELİMŞAHLAR TR-3 45-71-M01297_953202544_953202544</t>
  </si>
  <si>
    <t>15.04.2021 18:30:50</t>
  </si>
  <si>
    <t>15.04.2021 20:59:00</t>
  </si>
  <si>
    <t>L-379 35-18-L00379_950460549_950460549</t>
  </si>
  <si>
    <t>15.04.2021 07:57:21</t>
  </si>
  <si>
    <t>15.04.2021 09:12:37</t>
  </si>
  <si>
    <t>K-376 35-01-K00376_35-01-K00376_2348526</t>
  </si>
  <si>
    <t>15.04.2021 16:00:43</t>
  </si>
  <si>
    <t>15.04.2021 17:30:45</t>
  </si>
  <si>
    <t>DM-12/TR-1 45-73-M00067_ASKERİYE M02_65918028</t>
  </si>
  <si>
    <t>15.04.2021 10:53:28</t>
  </si>
  <si>
    <t>15.04.2021 13:24:12</t>
  </si>
  <si>
    <t>SARIPINAR TR-5 45-73-M00572_45-73-M00572_2353882</t>
  </si>
  <si>
    <t>15.04.2021 11:35:48</t>
  </si>
  <si>
    <t>15.04.2021 12:23:00</t>
  </si>
  <si>
    <t>HALİLBEYLİ TR-1 KÖK 35-27-M01057_HALİLBEYLİ KÖY İÇİ ATIK ARITMA M05_61283941</t>
  </si>
  <si>
    <t>15.04.2021 06:06:50</t>
  </si>
  <si>
    <t>15.04.2021 07:31:42</t>
  </si>
  <si>
    <t>K-820 35-04-K00820_913931468_913931468</t>
  </si>
  <si>
    <t>15.04.2021 08:30:22</t>
  </si>
  <si>
    <t>15.04.2021 10:15:46</t>
  </si>
  <si>
    <t>M-3439(YATIRIM REZERVE) 35-03-M03439_910804383_910804383</t>
  </si>
  <si>
    <t>15.04.2021 22:26:30</t>
  </si>
  <si>
    <t>16.04.2021 03:16:21</t>
  </si>
  <si>
    <t>K-1162 35-01-K01162_E_56366041_56366041</t>
  </si>
  <si>
    <t>15.04.2021 18:39:40</t>
  </si>
  <si>
    <t>15.04.2021 21:47:15</t>
  </si>
  <si>
    <t>TR-27 35-17-M00027__56354939_56354939</t>
  </si>
  <si>
    <t>15.04.2021 09:40:00</t>
  </si>
  <si>
    <t>15.04.2021 11:29:00</t>
  </si>
  <si>
    <t>HAKKI YEŞİLTEPE SULAMA GRUBU 35-29-M00392_B_56399043_56399043</t>
  </si>
  <si>
    <t>15.04.2021 16:54:46</t>
  </si>
  <si>
    <t>15.04.2021 18:43:47</t>
  </si>
  <si>
    <t>KARAMAN GİRİŞ  TR-5 35-31-L00053_956598991_956598991</t>
  </si>
  <si>
    <t>15.04.2021 12:29:37</t>
  </si>
  <si>
    <t>15.04.2021 15:27:12</t>
  </si>
  <si>
    <t>ELMABAĞ DM 35-15-L00317_ÇAYIR TELEFİRİK L04_66822282</t>
  </si>
  <si>
    <t>15.04.2021 13:08:00</t>
  </si>
  <si>
    <t>15.04.2021 14:27:45</t>
  </si>
  <si>
    <t>TOPARLAR KARŞI MAH.TR-2 35-29-L00324_B_56395291_56395291</t>
  </si>
  <si>
    <t>15.04.2021 09:20:39</t>
  </si>
  <si>
    <t>15.04.2021 13:00:05</t>
  </si>
  <si>
    <t>15.04.2021 14:50:13</t>
  </si>
  <si>
    <t>15.04.2021 20:20:30</t>
  </si>
  <si>
    <t>DEVELİ TR-5 35-22-M00287_955285582_955285582</t>
  </si>
  <si>
    <t>15.04.2021 19:45:50</t>
  </si>
  <si>
    <t>15.04.2021 21:54:45</t>
  </si>
  <si>
    <t>CABBAR FAKILI TR-3 45-73-M00631_945667300_945667300</t>
  </si>
  <si>
    <t>15.04.2021 10:32:56</t>
  </si>
  <si>
    <t>15.04.2021 15:08:11</t>
  </si>
  <si>
    <t>K-799 35-01-K00799_911465288_911465288</t>
  </si>
  <si>
    <t>15.04.2021 17:57:51</t>
  </si>
  <si>
    <t>16.04.2021 00:51:27</t>
  </si>
  <si>
    <t>GÖKÇEÖREN KÖK 45-77-M00024_GÖKÇEÖREN TR-1 M01_72216585</t>
  </si>
  <si>
    <t>15.04.2021 08:11:18</t>
  </si>
  <si>
    <t>15.04.2021 08:11:58</t>
  </si>
  <si>
    <t>YAŞAR SÖKELİOĞLU-1 35-20-L00099_9096100_56360475_56360475</t>
  </si>
  <si>
    <t>15.04.2021 12:01:25</t>
  </si>
  <si>
    <t>15.04.2021 13:37:53</t>
  </si>
  <si>
    <t>BAŞIBÜYÜK KÖK 45-77-L00158_EVCİLER ÇIKIŞI L03_61353342</t>
  </si>
  <si>
    <t>15.04.2021 16:21:58</t>
  </si>
  <si>
    <t>15.04.2021 16:22:40</t>
  </si>
  <si>
    <t>ARMUTLU DM-02/TR-25 35-27-L00415_913608368_913608368</t>
  </si>
  <si>
    <t>15.04.2021 11:23:00</t>
  </si>
  <si>
    <t>15.04.2021 14:15:32</t>
  </si>
  <si>
    <t>K-434 35-02-K00434_C C2B_5810880</t>
  </si>
  <si>
    <t>AG Box Arızası</t>
  </si>
  <si>
    <t>15.04.2021 10:26:16</t>
  </si>
  <si>
    <t>15.04.2021 11:58:02</t>
  </si>
  <si>
    <t>KAYACIK KÖK 45-75-M00065_DEREMAHALLE M04_2324676</t>
  </si>
  <si>
    <t>15.04.2021 11:11:18</t>
  </si>
  <si>
    <t>GÖKÇEÖREN TR-1 45-77-M00027_A_56387144_56387144</t>
  </si>
  <si>
    <t>15.04.2021 08:22:00</t>
  </si>
  <si>
    <t>15.04.2021 11:35:36</t>
  </si>
  <si>
    <t>TR-1/46 45-72-M00046_956531913_956531913</t>
  </si>
  <si>
    <t>15.04.2021 12:32:57</t>
  </si>
  <si>
    <t>15.04.2021 16:21:21</t>
  </si>
  <si>
    <t>TR-135 35-19-L00135_956664622_956664622</t>
  </si>
  <si>
    <t>15.04.2021 15:21:59</t>
  </si>
  <si>
    <t>15.04.2021 21:01:03</t>
  </si>
  <si>
    <t>M-1540 35-01-M01540_913307334_913307334</t>
  </si>
  <si>
    <t>15.04.2021 21:54:18</t>
  </si>
  <si>
    <t>16.04.2021 00:28:38</t>
  </si>
  <si>
    <t>_A_56402655_56402655</t>
  </si>
  <si>
    <t>15.04.2021 09:01:08</t>
  </si>
  <si>
    <t>AKÖREN TR-19 KÖK 45-78-M00974_ALAŞEHİR M04_66244783</t>
  </si>
  <si>
    <t>15.04.2021 18:43:48</t>
  </si>
  <si>
    <t>15.04.2021 19:02:24</t>
  </si>
  <si>
    <t>DM-19/02 45-71-M00713_ORTA ÖLÇEKLİ HAVAİ HAT M07_2321101</t>
  </si>
  <si>
    <t>15.04.2021 19:33:46</t>
  </si>
  <si>
    <t>15.04.2021 21:08:14</t>
  </si>
  <si>
    <t>SAKARLI KÖK 45-76-M00046_KOCAİSKAN M03_72214509</t>
  </si>
  <si>
    <t>15.04.2021 10:20:08</t>
  </si>
  <si>
    <t>15.04.2021 11:56:45</t>
  </si>
  <si>
    <t>TR-59 35-27-M01108_98746128_98746128</t>
  </si>
  <si>
    <t>15.04.2021 14:46:24</t>
  </si>
  <si>
    <t>15.04.2021 16:28:53</t>
  </si>
  <si>
    <t>AKKÖY TR-1 45-83-M00394_955158467_955158467</t>
  </si>
  <si>
    <t>15.04.2021 20:31:39</t>
  </si>
  <si>
    <t>15.04.2021 22:25:03</t>
  </si>
  <si>
    <t>L-309 35-18-L00309_950456624_950456624</t>
  </si>
  <si>
    <t>15.04.2021 09:52:12</t>
  </si>
  <si>
    <t>15.04.2021 16:50:59</t>
  </si>
  <si>
    <t>TR-293 (İM-1/TR-5) 35-19-L00348_956677849_956677849</t>
  </si>
  <si>
    <t>15.04.2021 09:57:30</t>
  </si>
  <si>
    <t>15.04.2021 14:41:38</t>
  </si>
  <si>
    <t>TR-1/73-A 45-72-M00630_956502000_956502000</t>
  </si>
  <si>
    <t>15.04.2021 19:03:00</t>
  </si>
  <si>
    <t>15.04.2021 20:25:44</t>
  </si>
  <si>
    <t>HALİLLER KÖK 35-31-L00228_KALEKÖY L02_72238538</t>
  </si>
  <si>
    <t>15.04.2021 12:58:20</t>
  </si>
  <si>
    <t>15.04.2021 13:30:27</t>
  </si>
  <si>
    <t>K-4015 35-02-K04015_A_56379713_56379713</t>
  </si>
  <si>
    <t>15.04.2021 09:00:36</t>
  </si>
  <si>
    <t>15.04.2021 17:03:01</t>
  </si>
  <si>
    <t>BEYOBA TR-12 45-72-M00414_TR-14 DEN GİRİŞ M02_2102848</t>
  </si>
  <si>
    <t>15.04.2021 08:48:38</t>
  </si>
  <si>
    <t>15.04.2021 10:31:47</t>
  </si>
  <si>
    <t>YAĞCILAR KÖK 45-71-M00179_SULAMALAR-AT ÇİFTLİĞİ M02_72258016</t>
  </si>
  <si>
    <t>15.04.2021 17:09:50</t>
  </si>
  <si>
    <t>15.04.2021 19:01:04</t>
  </si>
  <si>
    <t>L-242 35-18-L00242_950463584_950463584</t>
  </si>
  <si>
    <t>15.04.2021 10:14:37</t>
  </si>
  <si>
    <t>15.04.2021 18:29:45</t>
  </si>
  <si>
    <t>MURADİYE TR-5 (ESKİ MEZARLIK YANI) 45-71-M00204_COCA COLA M02_2321022</t>
  </si>
  <si>
    <t>15.04.2021 10:09:40</t>
  </si>
  <si>
    <t>15.04.2021 11:41:44</t>
  </si>
  <si>
    <t>K-4756 35-04-K04756_95000157430_95000157430</t>
  </si>
  <si>
    <t>15.04.2021 15:03:55</t>
  </si>
  <si>
    <t>15.04.2021 16:03:52</t>
  </si>
  <si>
    <t>ÜÇPINAR DM 45-71-M00183_PELİTALAN M03_72249125</t>
  </si>
  <si>
    <t>15.04.2021 09:06:15</t>
  </si>
  <si>
    <t>15.04.2021 17:24:55</t>
  </si>
  <si>
    <t>FOÇA JANDARMA ALAYI KÖK 35-23-M00240_YENİFOÇA 7.JANDARMA ÖZEL M02_72144150</t>
  </si>
  <si>
    <t>15.04.2021 06:56:06</t>
  </si>
  <si>
    <t>15.04.2021 09:16:04</t>
  </si>
  <si>
    <t>ÇATALOLUK DM 45-74-M00227_AYVAALAN M03_2328576</t>
  </si>
  <si>
    <t>15.04.2021 09:09:38</t>
  </si>
  <si>
    <t>15.04.2021 10:51:40</t>
  </si>
  <si>
    <t>DEMİRCİ TM 45-74-A00001_HatBaşıAyırıcı_53135308 M15_53135308</t>
  </si>
  <si>
    <t>15.04.2021 09:29:09</t>
  </si>
  <si>
    <t>15.04.2021 18:09:56</t>
  </si>
  <si>
    <t>TAYTAN OFİS KÖK 45-78-M00314_DEMİRKÖPRÜ DM-2 ÇIKIŞI (DEMİRKÖPRÜ-2) M06_60669850</t>
  </si>
  <si>
    <t>15.04.2021 09:05:08</t>
  </si>
  <si>
    <t>15.04.2021 12:40:24</t>
  </si>
  <si>
    <t>15.04.2021 10:27:30</t>
  </si>
  <si>
    <t>15.04.2021 10:27:38</t>
  </si>
  <si>
    <t>K-2728 35-08-K02728_A A1_66275606</t>
  </si>
  <si>
    <t>AG Direk Değişimi</t>
  </si>
  <si>
    <t>15.04.2021 08:46:00</t>
  </si>
  <si>
    <t>15.04.2021 11:47:44</t>
  </si>
  <si>
    <t>GÜLKENT TR-5 35-30-M00228_955328197_955328197</t>
  </si>
  <si>
    <t>15.04.2021 09:24:45</t>
  </si>
  <si>
    <t>15.04.2021 10:30:52</t>
  </si>
  <si>
    <t>L-289 DEMET AKBAĞ TRAFO 35-18-L00289_A_65602643_65602643</t>
  </si>
  <si>
    <t>15.04.2021 17:19:06</t>
  </si>
  <si>
    <t>15.04.2021 22:54:31</t>
  </si>
  <si>
    <t>DM-3/19 (ESKİ TR-2/72) 45-83-L00072__72374104_72374104</t>
  </si>
  <si>
    <t>15.04.2021 13:50:16</t>
  </si>
  <si>
    <t>15.04.2021 14:51:27</t>
  </si>
  <si>
    <t>FOÇA TR-15 35-23-L00015_950421639_950421639</t>
  </si>
  <si>
    <t>15.04.2021 19:06:39</t>
  </si>
  <si>
    <t>16.04.2021 00:01:59</t>
  </si>
  <si>
    <t>K-3592 35-01-K03592_912380259_912380259</t>
  </si>
  <si>
    <t>15.04.2021 14:54:58</t>
  </si>
  <si>
    <t>15.04.2021 22:31:37</t>
  </si>
  <si>
    <t>OSMAN AKDAĞ ÖZEL TR 45-79-M00116Ö_DIREK TIPI TRAFO HUCRESI H01_2075820</t>
  </si>
  <si>
    <t>15.04.2021 19:48:55</t>
  </si>
  <si>
    <t>15.04.2021 21:31:03</t>
  </si>
  <si>
    <t>K-1024 35-01-K01024_912340519_912340519</t>
  </si>
  <si>
    <t>15.04.2021 12:21:19</t>
  </si>
  <si>
    <t>15.04.2021 14:44:12</t>
  </si>
  <si>
    <t>ÇATALKAYA KÖYÜ TR-2 35-21-L00172_953356893_953356893</t>
  </si>
  <si>
    <t>15.04.2021 14:10:17</t>
  </si>
  <si>
    <t>15.04.2021 18:14:57</t>
  </si>
  <si>
    <t>15.04.2021 07:28:00</t>
  </si>
  <si>
    <t>15.04.2021 08:53:43</t>
  </si>
  <si>
    <t>15.04.2021 13:17:20</t>
  </si>
  <si>
    <t>15.04.2021 14:16:43</t>
  </si>
  <si>
    <t>L-376 PAZARYERİ 35-18-L00376_B b2_5955293</t>
  </si>
  <si>
    <t>20.04.2021 11:52:21</t>
  </si>
  <si>
    <t>20.04.2021 18:46:31</t>
  </si>
  <si>
    <t>DM-2/3 ESKİ ANIT YANI 35-18-L00581_950454221_950454221</t>
  </si>
  <si>
    <t>20.04.2021 11:56:37</t>
  </si>
  <si>
    <t>20.04.2021 14:09:20</t>
  </si>
  <si>
    <t>K-641 35-08-K00641_912101840_912101840</t>
  </si>
  <si>
    <t>20.04.2021 11:51:30</t>
  </si>
  <si>
    <t>20.04.2021 14:30:26</t>
  </si>
  <si>
    <t>MIDIKLI KÖK 45-81-M00043_KINIK M03_2101974</t>
  </si>
  <si>
    <t>20.04.2021 12:04:14</t>
  </si>
  <si>
    <t>20.04.2021 12:05:03</t>
  </si>
  <si>
    <t>HACIRAHMANLAR TARIMSAL SULAMA ÖZEL KÖK 45-80-M02000Ö_SARUHANLI DM M04_2323504</t>
  </si>
  <si>
    <t>20.04.2021 12:01:32</t>
  </si>
  <si>
    <t>20.04.2021 12:47:02</t>
  </si>
  <si>
    <t>SELENDİ DM 45-81-M00001_HatBaşıAyırıcı_53135367 M14_53135367</t>
  </si>
  <si>
    <t>20.04.2021 12:06:54</t>
  </si>
  <si>
    <t>20.04.2021 12:07:23</t>
  </si>
  <si>
    <t>PAYAMLI M-22 35-25-M00192_95000602049_95000602049</t>
  </si>
  <si>
    <t>20.04.2021 11:41:16</t>
  </si>
  <si>
    <t>20.04.2021 13:53:02</t>
  </si>
  <si>
    <t>HALİLBEYLİ TR-1 KÖK 35-27-M01057_HAMZABABA VE KÖYLER M04_61283942</t>
  </si>
  <si>
    <t>20.04.2021 12:00:40</t>
  </si>
  <si>
    <t>20.04.2021 14:13:18</t>
  </si>
  <si>
    <t>KESİKKÖY DM 35-28-M00309_BURUNCUK M08_2323291</t>
  </si>
  <si>
    <t>20.04.2021 12:13:13</t>
  </si>
  <si>
    <t>20.04.2021 12:41:10</t>
  </si>
  <si>
    <t>DM-18/03 45-71-M00258_A_56395230_56395230</t>
  </si>
  <si>
    <t>20.04.2021 12:16:33</t>
  </si>
  <si>
    <t>20.04.2021 13:28:02</t>
  </si>
  <si>
    <t>TR-2/87-1 45-83-L00133_955140834_955140834</t>
  </si>
  <si>
    <t>20.04.2021 12:16:04</t>
  </si>
  <si>
    <t>20.04.2021 13:51:27</t>
  </si>
  <si>
    <t>KARAKUYU TR-2 35-22-M00290_955285231_955285231</t>
  </si>
  <si>
    <t>20.04.2021 12:19:45</t>
  </si>
  <si>
    <t>20.04.2021 13:48:53</t>
  </si>
  <si>
    <t>ÇAYLI TR-13 35-15-L00198_C_56373024_56373024</t>
  </si>
  <si>
    <t>20.04.2021 12:22:21</t>
  </si>
  <si>
    <t>20.04.2021 15:22:48</t>
  </si>
  <si>
    <t>KUŞÇULAR TR-5 35-19-M00217_Ayırıcı H01_2057928</t>
  </si>
  <si>
    <t>20.04.2021 12:23:59</t>
  </si>
  <si>
    <t>20.04.2021 14:38:28</t>
  </si>
  <si>
    <t>KAYMAKÇI TR-34 35-15-L00239_A_56368592_56368592</t>
  </si>
  <si>
    <t>20.04.2021 12:26:48</t>
  </si>
  <si>
    <t>20.04.2021 13:52:59</t>
  </si>
  <si>
    <t>ÇAYLI TR-2 35-15-L00189_950390652_950390652</t>
  </si>
  <si>
    <t>20.04.2021 12:27:21</t>
  </si>
  <si>
    <t>20.04.2021 14:05:33</t>
  </si>
  <si>
    <t>KİRELİ TR-1 35-29-L00456_95000504737_95000504737</t>
  </si>
  <si>
    <t>20.04.2021 12:34:40</t>
  </si>
  <si>
    <t>20.04.2021 13:47:19</t>
  </si>
  <si>
    <t>POYRACIK TR-4 35-24-L00027_955220333_955220333</t>
  </si>
  <si>
    <t>20.04.2021 12:39:43</t>
  </si>
  <si>
    <t>20.04.2021 14:36:15</t>
  </si>
  <si>
    <t>GÖKYAKA TR-1 35-27-M00978_912576476_912576476</t>
  </si>
  <si>
    <t>20.04.2021 12:17:11</t>
  </si>
  <si>
    <t>20.04.2021 15:24:54</t>
  </si>
  <si>
    <t>KARAKUYU KÖK 35-22-M00091_PANCAR M06_72111685</t>
  </si>
  <si>
    <t>20.04.2021 12:54:00</t>
  </si>
  <si>
    <t>20.04.2021 13:33:24</t>
  </si>
  <si>
    <t>L-377 35-18-L00377_962918482_962918482</t>
  </si>
  <si>
    <t>20.04.2021 12:52:44</t>
  </si>
  <si>
    <t>20.04.2021 19:30:29</t>
  </si>
  <si>
    <t>DURASILLI TR-1 KÖK 45-78-M01114_TR-2 M04_2328783</t>
  </si>
  <si>
    <t>20.04.2021 12:35:13</t>
  </si>
  <si>
    <t>20.04.2021 13:32:22</t>
  </si>
  <si>
    <t>HELVACI TR-6 35-17-M00366_A_56358330_56358330</t>
  </si>
  <si>
    <t>20.04.2021 12:57:29</t>
  </si>
  <si>
    <t>20.04.2021 15:02:40</t>
  </si>
  <si>
    <t>METAL İŞLERİ TR-4 35-22-M00104_8291708 TR4/C1_5928044</t>
  </si>
  <si>
    <t>20.04.2021 12:57:01</t>
  </si>
  <si>
    <t>20.04.2021 13:51:56</t>
  </si>
  <si>
    <t>GÜZELHİSAR TR-2 35-17-M00168_950304220_950304220</t>
  </si>
  <si>
    <t>20.04.2021 13:12:15</t>
  </si>
  <si>
    <t>20.04.2021 21:10:37</t>
  </si>
  <si>
    <t>BOZDAĞ TR-10 35-15-L00294_B_56368247_56368247</t>
  </si>
  <si>
    <t>20.04.2021 13:33:00</t>
  </si>
  <si>
    <t>20.04.2021 15:03:04</t>
  </si>
  <si>
    <t>DİLEK TR-5 45-80-M02951_956545172_956545172</t>
  </si>
  <si>
    <t>20.04.2021 13:37:00</t>
  </si>
  <si>
    <t>20.04.2021 15:05:43</t>
  </si>
  <si>
    <t>_D_56380722_56380722</t>
  </si>
  <si>
    <t>20.04.2021 13:55:21</t>
  </si>
  <si>
    <t>20.04.2021 15:02:56</t>
  </si>
  <si>
    <t>SİNETUR TR 35-30-M00344_C C1_67106152</t>
  </si>
  <si>
    <t>20.04.2021 13:16:48</t>
  </si>
  <si>
    <t>20.04.2021 14:37:49</t>
  </si>
  <si>
    <t>MURADİYE TR-1 İSTASYON KABİN 45-71-M00192_D_60985022_60985022</t>
  </si>
  <si>
    <t>20.04.2021 13:40:46</t>
  </si>
  <si>
    <t>20.04.2021 22:27:54</t>
  </si>
  <si>
    <t>K-3296 35-07-K03296_B_56376141_56376141</t>
  </si>
  <si>
    <t>20.04.2021 13:39:26</t>
  </si>
  <si>
    <t>20.04.2021 14:51:53</t>
  </si>
  <si>
    <t>YENİKENT TR-1 35-16-M00026_953329703_953329703</t>
  </si>
  <si>
    <t>20.04.2021 13:31:43</t>
  </si>
  <si>
    <t>20.04.2021 14:51:36</t>
  </si>
  <si>
    <t>K-908 35-04-K00908_D_56383571_56383571</t>
  </si>
  <si>
    <t>20.04.2021 13:49:44</t>
  </si>
  <si>
    <t>20.04.2021 17:20:37</t>
  </si>
  <si>
    <t>MURADİYE HASTANE TR-1 45-71-M00193_953247467_953247467</t>
  </si>
  <si>
    <t>20.04.2021 13:53:51</t>
  </si>
  <si>
    <t>21.04.2021 01:48:40</t>
  </si>
  <si>
    <t>DURASILLI TR-1 45-71-M01708_953192496_953192496</t>
  </si>
  <si>
    <t>20.04.2021 14:05:31</t>
  </si>
  <si>
    <t>20.04.2021 23:53:32</t>
  </si>
  <si>
    <t>K-4034 35-01-K04034_911372554_911372554</t>
  </si>
  <si>
    <t>20.04.2021 14:06:40</t>
  </si>
  <si>
    <t>20.04.2021 17:57:06</t>
  </si>
  <si>
    <t>TR-2/124 45-83-M00667_955143590_955143590</t>
  </si>
  <si>
    <t>20.04.2021 14:16:15</t>
  </si>
  <si>
    <t>20.04.2021 18:29:25</t>
  </si>
  <si>
    <t>KARABURUN TR-9 35-21-L00027_7478344_56360113_56360113</t>
  </si>
  <si>
    <t>20.04.2021 14:26:00</t>
  </si>
  <si>
    <t>20.04.2021 18:17:44</t>
  </si>
  <si>
    <t>YASEMİN DM 35-19-M00002_HatBaşıAyırıcı_66084748 M02_66084748</t>
  </si>
  <si>
    <t>20.04.2021 14:27:54</t>
  </si>
  <si>
    <t>20.04.2021 14:53:00</t>
  </si>
  <si>
    <t>K-4408 35-01-K04408_911294601_911294601</t>
  </si>
  <si>
    <t>20.04.2021 14:29:00</t>
  </si>
  <si>
    <t>20.04.2021 16:21:39</t>
  </si>
  <si>
    <t>TR-1-3/8 YENİ MAHALLE 35-20-L00024_955193290_955193290</t>
  </si>
  <si>
    <t>20.04.2021 14:27:04</t>
  </si>
  <si>
    <t>20.04.2021 17:33:27</t>
  </si>
  <si>
    <t>ÇAYLI TR-10 35-15-L00203_950406694_950406694</t>
  </si>
  <si>
    <t>20.04.2021 14:23:17</t>
  </si>
  <si>
    <t>20.04.2021 20:20:41</t>
  </si>
  <si>
    <t>TR-2/87-1 45-83-L00133_955142656_955142656</t>
  </si>
  <si>
    <t>20.04.2021 14:29:14</t>
  </si>
  <si>
    <t>20.04.2021 15:03:20</t>
  </si>
  <si>
    <t>K-4118 35-08-K04118_913753325_913753325</t>
  </si>
  <si>
    <t>20.04.2021 14:33:42</t>
  </si>
  <si>
    <t>20.04.2021 15:32:08</t>
  </si>
  <si>
    <t>KISIK SANAYİ TR-17 35-22-M00117_955276170_955276170</t>
  </si>
  <si>
    <t>20.04.2021 14:38:33</t>
  </si>
  <si>
    <t>20.04.2021 15:54:11</t>
  </si>
  <si>
    <t>M-624 35-02-M00624_D_56379769_56379769</t>
  </si>
  <si>
    <t>20.04.2021 14:44:23</t>
  </si>
  <si>
    <t>20.04.2021 19:22:29</t>
  </si>
  <si>
    <t>DM-12/TR-16 45-72-L00939_956482239_956482239</t>
  </si>
  <si>
    <t>20.04.2021 14:50:43</t>
  </si>
  <si>
    <t>20.04.2021 17:01:02</t>
  </si>
  <si>
    <t>DM12/TR02 HORZUMOĞLU 45-73-M00047_A A 1b_5975568</t>
  </si>
  <si>
    <t>20.04.2021 15:55:02</t>
  </si>
  <si>
    <t>YOLÜSTÜ TR-12 35-15-M00269_950406168_950406168</t>
  </si>
  <si>
    <t>20.04.2021 14:56:00</t>
  </si>
  <si>
    <t>20.04.2021 15:40:34</t>
  </si>
  <si>
    <t>TİRE İM-DM-1 35-29-A00001_YENİÇİFTLİK M18_2059040</t>
  </si>
  <si>
    <t>20.04.2021 15:00:27</t>
  </si>
  <si>
    <t>20.04.2021 15:13:51</t>
  </si>
  <si>
    <t>GERENKÖY TR-7 35-23-M00153_A_56356462_56356462</t>
  </si>
  <si>
    <t>20.04.2021 13:45:52</t>
  </si>
  <si>
    <t>20.04.2021 16:49:55</t>
  </si>
  <si>
    <t>KINIK TR-12 35-24-L00012_A A01_5778809</t>
  </si>
  <si>
    <t>20.04.2021 14:53:13</t>
  </si>
  <si>
    <t>20.04.2021 15:31:30</t>
  </si>
  <si>
    <t>AZİMLİ AMBARKAYA TR-2 45-86-M00249_915867187_915867187</t>
  </si>
  <si>
    <t>20.04.2021 14:57:42</t>
  </si>
  <si>
    <t>20.04.2021 16:01:04</t>
  </si>
  <si>
    <t>SARICALAR TR-1 35-16-M00161_35-16-M00161_2361952</t>
  </si>
  <si>
    <t>20.04.2021 14:57:50</t>
  </si>
  <si>
    <t>20.04.2021 16:17:17</t>
  </si>
  <si>
    <t>L-93 35-18-L00093_6271800_56368107_56368107</t>
  </si>
  <si>
    <t>20.04.2021 15:07:00</t>
  </si>
  <si>
    <t>20.04.2021 20:44:35</t>
  </si>
  <si>
    <t>KİLLİK TR-10 45-73-M00850_945643061_945643061</t>
  </si>
  <si>
    <t>20.04.2021 15:00:01</t>
  </si>
  <si>
    <t>20.04.2021 16:44:23</t>
  </si>
  <si>
    <t>FIRINLI TR-1 35-20-L00370_955195480_955195480</t>
  </si>
  <si>
    <t>20.04.2021 14:54:11</t>
  </si>
  <si>
    <t>20.04.2021 19:38:11</t>
  </si>
  <si>
    <t>ULUKENT DM-4/1 35-28-M00043_B b1b_5767553</t>
  </si>
  <si>
    <t>20.04.2021 15:11:09</t>
  </si>
  <si>
    <t>20.04.2021 16:28:32</t>
  </si>
  <si>
    <t>GÜZELKÖY TR 45-71-M00984_953242508_953242508</t>
  </si>
  <si>
    <t>20.04.2021 15:14:20</t>
  </si>
  <si>
    <t>20.04.2021 18:57:26</t>
  </si>
  <si>
    <t>ALHATLI TR-1 35-16-M00159_35-16-M00159_2353263</t>
  </si>
  <si>
    <t>20.04.2021 15:05:54</t>
  </si>
  <si>
    <t>20.04.2021 17:53:00</t>
  </si>
  <si>
    <t>SAİP KÖYÜ TR-1 35-21-L00102_953358064_953358064</t>
  </si>
  <si>
    <t>20.04.2021 15:22:00</t>
  </si>
  <si>
    <t>20.04.2021 16:12:26</t>
  </si>
  <si>
    <t>KEMİKLİDERE KÖK 45-80-M00108_KEMİKLİDERE T.SULAMA TARLA İÇİ M03_66567671</t>
  </si>
  <si>
    <t>20.04.2021 15:18:12</t>
  </si>
  <si>
    <t>20.04.2021 17:29:44</t>
  </si>
  <si>
    <t>20.04.2021 14:54:54</t>
  </si>
  <si>
    <t>20.04.2021 16:17:18</t>
  </si>
  <si>
    <t>K-4197 35-02-K04197_912483063_912483063</t>
  </si>
  <si>
    <t>20.04.2021 15:14:59</t>
  </si>
  <si>
    <t>20.04.2021 16:29:28</t>
  </si>
  <si>
    <t>AĞAÇ İŞLERİ TR-11 35-22-M00111_8752556 TR11/F1_5932407</t>
  </si>
  <si>
    <t>NH Altlık Arızası</t>
  </si>
  <si>
    <t>20.04.2021 15:31:29</t>
  </si>
  <si>
    <t>20.04.2021 21:21:14</t>
  </si>
  <si>
    <t>M-1275 35-02-M01275_A_56367416_56367416</t>
  </si>
  <si>
    <t>20.04.2021 15:37:46</t>
  </si>
  <si>
    <t>20.04.2021 17:01:37</t>
  </si>
  <si>
    <t>K-2380 35-08-K02380_967123881_967123881</t>
  </si>
  <si>
    <t>20.04.2021 15:31:23</t>
  </si>
  <si>
    <t>20.04.2021 17:54:49</t>
  </si>
  <si>
    <t>DM-2/4 35-18-L00590_950431110_950431110</t>
  </si>
  <si>
    <t>20.04.2021 15:41:27</t>
  </si>
  <si>
    <t>20.04.2021 16:46:05</t>
  </si>
  <si>
    <t>HELVACI TR-3 35-17-M00363_950301453_950301453</t>
  </si>
  <si>
    <t>20.04.2021 15:36:15</t>
  </si>
  <si>
    <t>20.04.2021 17:25:38</t>
  </si>
  <si>
    <t>K-4756 35-04-K04756_912501202_912501202</t>
  </si>
  <si>
    <t>20.04.2021 15:53:57</t>
  </si>
  <si>
    <t>20.04.2021 16:58:23</t>
  </si>
  <si>
    <t>NARINCALISÜLEYMAN KERİMLİ MAH. TR 45-77-L00211_945494797_945494797</t>
  </si>
  <si>
    <t>20.04.2021 15:53:51</t>
  </si>
  <si>
    <t>20.04.2021 17:20:47</t>
  </si>
  <si>
    <t>GÖKÇEN DM 1-2/1 35-29-L00058_48309405_56396709_56396709</t>
  </si>
  <si>
    <t>20.04.2021 15:48:01</t>
  </si>
  <si>
    <t>20.04.2021 17:19:48</t>
  </si>
  <si>
    <t>20.04.2021 15:52:20</t>
  </si>
  <si>
    <t>20.04.2021 21:47:31</t>
  </si>
  <si>
    <t>ÇAKALTEPE TR-1 35-22-M00183_955270862_955270862</t>
  </si>
  <si>
    <t>20.04.2021 15:56:16</t>
  </si>
  <si>
    <t>20.04.2021 17:48:53</t>
  </si>
  <si>
    <t>BAĞLICA TR-8 45-79-M00293_A_56388990_56388990</t>
  </si>
  <si>
    <t>20.04.2021 16:02:54</t>
  </si>
  <si>
    <t>20.04.2021 17:31:43</t>
  </si>
  <si>
    <t>DM-3/1 35-19-M00003_956663374_956663374</t>
  </si>
  <si>
    <t>20.04.2021 16:02:17</t>
  </si>
  <si>
    <t>20.04.2021 20:28:04</t>
  </si>
  <si>
    <t>TR-1/3 45-83-M00003_PAŞATIMARI TR-1 M05_2331761</t>
  </si>
  <si>
    <t>20.04.2021 16:03:46</t>
  </si>
  <si>
    <t>20.04.2021 16:34:42</t>
  </si>
  <si>
    <t>BİMEYKO TR-4 35-30-M00051_955320902_955320902</t>
  </si>
  <si>
    <t>20.04.2021 16:03:05</t>
  </si>
  <si>
    <t>20.04.2021 17:42:28</t>
  </si>
  <si>
    <t>BADINCA TR-2 45-73-M00374_A_56392918_56392918</t>
  </si>
  <si>
    <t>20.04.2021 16:10:32</t>
  </si>
  <si>
    <t>20.04.2021 20:04:53</t>
  </si>
  <si>
    <t>BOZDAĞ TR-15 (KAYAK MERKEZİ) 35-15-L00304_ H_61263574</t>
  </si>
  <si>
    <t>20.04.2021 16:09:42</t>
  </si>
  <si>
    <t>20.04.2021 17:59:02</t>
  </si>
  <si>
    <t>M-219 35-09-M00219_912763094_912763094</t>
  </si>
  <si>
    <t>20.04.2021 16:13:20</t>
  </si>
  <si>
    <t>21.04.2021 03:50:39</t>
  </si>
  <si>
    <t>K-2380 35-08-K02380_B_56373170_56373170</t>
  </si>
  <si>
    <t>20.04.2021 16:35:00</t>
  </si>
  <si>
    <t>20.04.2021 18:01:25</t>
  </si>
  <si>
    <t>AĞAÇ İŞLERİ TR-7 35-22-M00143_955281531_955281531</t>
  </si>
  <si>
    <t>20.04.2021 16:25:49</t>
  </si>
  <si>
    <t>20.04.2021 20:51:57</t>
  </si>
  <si>
    <t>ÇAYLI TR-10 35-15-L00203_950406707_950406707</t>
  </si>
  <si>
    <t>20.04.2021 16:29:06</t>
  </si>
  <si>
    <t>20.04.2021 19:33:31</t>
  </si>
  <si>
    <t>TR-27 35-19-L00027_956677298_956677298</t>
  </si>
  <si>
    <t>20.04.2021 16:30:56</t>
  </si>
  <si>
    <t>20.04.2021 17:48:44</t>
  </si>
  <si>
    <t>PİYADELER TR-254 TARIMSAL SULAMA 45-73-M00937_D_56369501_56369501</t>
  </si>
  <si>
    <t>20.04.2021 16:27:14</t>
  </si>
  <si>
    <t>20.04.2021 20:48:40</t>
  </si>
  <si>
    <t>M-51 ALAÇATI 35-18-M00051_950456804_950456804</t>
  </si>
  <si>
    <t>20.04.2021 16:34:18</t>
  </si>
  <si>
    <t>20.04.2021 21:17:33</t>
  </si>
  <si>
    <t>K-4795 35-02-K04795_98912672_98912672</t>
  </si>
  <si>
    <t>20.04.2021 16:39:24</t>
  </si>
  <si>
    <t>20.04.2021 20:23:29</t>
  </si>
  <si>
    <t>TR-34 45-77-L00034_945509355_945509355</t>
  </si>
  <si>
    <t>20.04.2021 16:29:07</t>
  </si>
  <si>
    <t>20.04.2021 20:26:43</t>
  </si>
  <si>
    <t>HALITLI TR-1 45-71-M01503_C_56395545_56395545</t>
  </si>
  <si>
    <t>20.04.2021 16:42:41</t>
  </si>
  <si>
    <t>20.04.2021 18:16:45</t>
  </si>
  <si>
    <t>TR-87 MENTEŞ KAVŞAĞI 35-19-L00087_956663433_956663433</t>
  </si>
  <si>
    <t>20.04.2021 16:42:43</t>
  </si>
  <si>
    <t>20.04.2021 21:35:47</t>
  </si>
  <si>
    <t>ÇANDARLI TR-21 35-30-M00021_955324058_955324058</t>
  </si>
  <si>
    <t>20.04.2021 16:44:07</t>
  </si>
  <si>
    <t>20.04.2021 18:35:31</t>
  </si>
  <si>
    <t>ÇUKURALTI M-49 35-25-M00084_955268083_955268083</t>
  </si>
  <si>
    <t>20.04.2021 16:44:12</t>
  </si>
  <si>
    <t>20.04.2021 18:40:29</t>
  </si>
  <si>
    <t>K-3924 35-08-K03924_956277499_956277499</t>
  </si>
  <si>
    <t>20.04.2021 16:50:13</t>
  </si>
  <si>
    <t>20.04.2021 18:24:44</t>
  </si>
  <si>
    <t>PAYAMLI M-15 35-25-M00180_956637591_956637591</t>
  </si>
  <si>
    <t>20.04.2021 16:52:05</t>
  </si>
  <si>
    <t>20.04.2021 17:42:19</t>
  </si>
  <si>
    <t>TR-122 ZEYTİNALANI 35-19-L00122_956667859_956667859</t>
  </si>
  <si>
    <t>20.04.2021 16:52:45</t>
  </si>
  <si>
    <t>20.04.2021 19:36:03</t>
  </si>
  <si>
    <t>BİRGİ TR-10 35-15-L00266_950391297_950391297</t>
  </si>
  <si>
    <t>20.04.2021 16:58:12</t>
  </si>
  <si>
    <t>20.04.2021 18:37:37</t>
  </si>
  <si>
    <t>İM-2/TR-21 SIĞACIK 35-14-L00301_956636255_956636255</t>
  </si>
  <si>
    <t>20.04.2021 16:59:30</t>
  </si>
  <si>
    <t>20.04.2021 22:48:43</t>
  </si>
  <si>
    <t>ARKAS KÖK 35-27-M00497_EYÜP ALTIN M03_72167891</t>
  </si>
  <si>
    <t>20.04.2021 16:56:57</t>
  </si>
  <si>
    <t>20.04.2021 18:18:46</t>
  </si>
  <si>
    <t>L-240 PTT TRAFO 35-18-L00240_6348110_56370833_56370833</t>
  </si>
  <si>
    <t>20.04.2021 17:00:44</t>
  </si>
  <si>
    <t>20.04.2021 21:46:48</t>
  </si>
  <si>
    <t>GELENBE İM 45-76-A00001_ÇALTICAK(KARAKURT-İLYASLAR) L03_2326028</t>
  </si>
  <si>
    <t>20.04.2021 16:59:49</t>
  </si>
  <si>
    <t>20.04.2021 17:45:49</t>
  </si>
  <si>
    <t>HELVACI TR-3 35-17-M00363_8852309_56356520_56356520</t>
  </si>
  <si>
    <t>20.04.2021 17:14:00</t>
  </si>
  <si>
    <t>20.04.2021 17:33:28</t>
  </si>
  <si>
    <t>L-35 DOĞAN AKAD ÖZEL TR 35-18-L00035Ö_93541849_93541849</t>
  </si>
  <si>
    <t>20.04.2021 17:14:28</t>
  </si>
  <si>
    <t>20.04.2021 21:45:44</t>
  </si>
  <si>
    <t>TR-257(DM-2/7) 35-19-L00257_6523878 C1_5941037</t>
  </si>
  <si>
    <t>20.04.2021 17:23:06</t>
  </si>
  <si>
    <t>20.04.2021 21:57:34</t>
  </si>
  <si>
    <t>BÜYÜKBELEN KÖK 45-80-M00066_45-80-M00066_72191846</t>
  </si>
  <si>
    <t>20.04.2021 17:32:06</t>
  </si>
  <si>
    <t>20.04.2021 18:59:13</t>
  </si>
  <si>
    <t>DM-3 35-29-M00003_HatBaşıAyırıcı_53133156 M04_53133156</t>
  </si>
  <si>
    <t>20.04.2021 17:27:52</t>
  </si>
  <si>
    <t>20.04.2021 21:57:13</t>
  </si>
  <si>
    <t>TR-14 35-30-L00014_35-30-L00014_72051101</t>
  </si>
  <si>
    <t>20.04.2021 17:31:57</t>
  </si>
  <si>
    <t>20.04.2021 19:33:30</t>
  </si>
  <si>
    <t>HELVACI TR-5 35-17-M00365_11654745_56356674_56356674</t>
  </si>
  <si>
    <t>20.04.2021 17:44:00</t>
  </si>
  <si>
    <t>20.04.2021 18:00:57</t>
  </si>
  <si>
    <t>YAKAKÖY ULUBEY TR-3 45-75-M00222_A_56393762_56393762</t>
  </si>
  <si>
    <t>20.04.2021 17:38:07</t>
  </si>
  <si>
    <t>20.04.2021 19:11:03</t>
  </si>
  <si>
    <t>DEMİRCİ TM 45-74-A00001_HatBaşıAyırıcı_53134280 M15_53134280</t>
  </si>
  <si>
    <t>20.04.2021 17:45:17</t>
  </si>
  <si>
    <t>20.04.2021 19:08:31</t>
  </si>
  <si>
    <t>TR-111 ZEYTİNALANI 35-19-L00111_957824493_957824493</t>
  </si>
  <si>
    <t>20.04.2021 17:41:23</t>
  </si>
  <si>
    <t>20.04.2021 23:11:51</t>
  </si>
  <si>
    <t>YEŞİLKAVAK TR-4 45-78-M00718_49283831_56403838_56403838</t>
  </si>
  <si>
    <t>20.04.2021 17:43:00</t>
  </si>
  <si>
    <t>20.04.2021 18:19:13</t>
  </si>
  <si>
    <t>ALAŞEHİR TR-16/A 45-73-M00092_B_56404353_56404353</t>
  </si>
  <si>
    <t>20.04.2021 17:48:21</t>
  </si>
  <si>
    <t>20.04.2021 18:45:09</t>
  </si>
  <si>
    <t>K-4535 35-07-K04535_C_56383150_56383150</t>
  </si>
  <si>
    <t>20.04.2021 17:47:03</t>
  </si>
  <si>
    <t>20.04.2021 22:19:49</t>
  </si>
  <si>
    <t>M-3090 35-09-M03090_97669526_97669526</t>
  </si>
  <si>
    <t>20.04.2021 17:59:03</t>
  </si>
  <si>
    <t>20.04.2021 21:39:42</t>
  </si>
  <si>
    <t>TR-25 35-19-L00025_7237168 G04_5938318</t>
  </si>
  <si>
    <t>AG Sigorta Atığı</t>
  </si>
  <si>
    <t>20.04.2021 18:05:32</t>
  </si>
  <si>
    <t>20.04.2021 21:18:12</t>
  </si>
  <si>
    <t>TR-75 (M-775) 35-30-M00775_955296732_955296732</t>
  </si>
  <si>
    <t>20.04.2021 17:58:27</t>
  </si>
  <si>
    <t>20.04.2021 20:44:34</t>
  </si>
  <si>
    <t>TIRAZLAR TR-5 45-79-M00088_945554660_945554660</t>
  </si>
  <si>
    <t>20.04.2021 18:03:59</t>
  </si>
  <si>
    <t>20.04.2021 19:07:35</t>
  </si>
  <si>
    <t>ALİAĞA TR-43 DM 35-17-M00043_HatBaşıAyırıcı_72727542 M13_72727542</t>
  </si>
  <si>
    <t>20.04.2021 18:06:34</t>
  </si>
  <si>
    <t>20.04.2021 19:37:02</t>
  </si>
  <si>
    <t>YAKAPINAR TR-2 35-20-L00152_955213247_955213247</t>
  </si>
  <si>
    <t>20.04.2021 18:00:49</t>
  </si>
  <si>
    <t>20.04.2021 19:12:26</t>
  </si>
  <si>
    <t>K-983 35-07-K00983_C_56383450_56383450</t>
  </si>
  <si>
    <t>20.04.2021 18:06:31</t>
  </si>
  <si>
    <t>20.04.2021 19:23:10</t>
  </si>
  <si>
    <t>ÇAPAKLI KÖK 45-78-M01161_HatBaşıAyırıcı_53138968 M05_53138968</t>
  </si>
  <si>
    <t>20.04.2021 18:17:34</t>
  </si>
  <si>
    <t>20.04.2021 18:18:44</t>
  </si>
  <si>
    <t>SÜLEYMANLI KÖK 45-72-L00299_SÜLEYMANLI KUZEY SOL ÇIKIŞI BELEDİYE L05_2331425</t>
  </si>
  <si>
    <t>20.04.2021 18:13:44</t>
  </si>
  <si>
    <t>20.04.2021 18:48:39</t>
  </si>
  <si>
    <t>DM-2/TR-25 35-26-M01353_DM-2/TR-26 M04_53068441</t>
  </si>
  <si>
    <t>20.04.2021 18:17:26</t>
  </si>
  <si>
    <t>20.04.2021 19:19:19</t>
  </si>
  <si>
    <t>KÜÇÜKKALE KÖK 35-29-L00036_BÜYÜKKALE L07_2327049</t>
  </si>
  <si>
    <t>20.04.2021 18:25:34</t>
  </si>
  <si>
    <t>20.04.2021 18:45:04</t>
  </si>
  <si>
    <t>L-377 35-18-L00377_9336759 b1_5948894</t>
  </si>
  <si>
    <t>20.04.2021 18:23:13</t>
  </si>
  <si>
    <t>20.04.2021 20:56:36</t>
  </si>
  <si>
    <t>YENİOBA KÖK 35-29-M00125_YENİOBA M013_72190941</t>
  </si>
  <si>
    <t>20.04.2021 18:31:00</t>
  </si>
  <si>
    <t>20.04.2021 19:02:26</t>
  </si>
  <si>
    <t>_B_56392316_56392316</t>
  </si>
  <si>
    <t>20.04.2021 18:26:28</t>
  </si>
  <si>
    <t>20.04.2021 19:54:20</t>
  </si>
  <si>
    <t>GÖRECE TR-1 35-22-M00841_955262861_955262861</t>
  </si>
  <si>
    <t>20.04.2021 18:20:43</t>
  </si>
  <si>
    <t>20.04.2021 21:27:37</t>
  </si>
  <si>
    <t>M-2780 35-01-M02780_912988662_912988662</t>
  </si>
  <si>
    <t>AG Box / Sdk Abone Çıkış Faz Sigorta Atığı</t>
  </si>
  <si>
    <t>20.04.2021 18:34:13</t>
  </si>
  <si>
    <t>21.04.2021 01:12:14</t>
  </si>
  <si>
    <t>M-85 ORHANLI TEMESALTI 35-14-M00085_956637993_956637993</t>
  </si>
  <si>
    <t>20.04.2021 18:39:44</t>
  </si>
  <si>
    <t>20.04.2021 20:31:51</t>
  </si>
  <si>
    <t>M-1814 KISIK DM-1 35-22-M00095_SULAMA M15_72099716</t>
  </si>
  <si>
    <t>20.04.2021 16:55:10</t>
  </si>
  <si>
    <t>20.04.2021 21:24:32</t>
  </si>
  <si>
    <t>K-222 35-01-K00222_F k222/f1_5899284</t>
  </si>
  <si>
    <t>AG Box / Sdk Giriş Faz Sigorta Atığı</t>
  </si>
  <si>
    <t>20.04.2021 18:44:07</t>
  </si>
  <si>
    <t>20.04.2021 23:48:36</t>
  </si>
  <si>
    <t>K-1545 35-02-K01545_35-02-K01545_2352369</t>
  </si>
  <si>
    <t>20.04.2021 18:47:20</t>
  </si>
  <si>
    <t>20.04.2021 20:45:51</t>
  </si>
  <si>
    <t>ÜRKMEZ DM-4 (ÜRKMEZ M-21) 35-25-M00155_956644041_956644041</t>
  </si>
  <si>
    <t>20.04.2021 18:37:40</t>
  </si>
  <si>
    <t>20.04.2021 19:59:54</t>
  </si>
  <si>
    <t>KAMBERLER TR-2 35-20-M00070_98784799_98784799</t>
  </si>
  <si>
    <t>20.04.2021 18:48:51</t>
  </si>
  <si>
    <t>20.04.2021 23:42:39</t>
  </si>
  <si>
    <t>M-732 35-17-M00732_950301078_950301078</t>
  </si>
  <si>
    <t>20.04.2021 17:37:29</t>
  </si>
  <si>
    <t>20.04.2021 19:06:52</t>
  </si>
  <si>
    <t>K-983 35-07-K00983_35-07-K00983_2362476</t>
  </si>
  <si>
    <t>20.04.2021 18:53:14</t>
  </si>
  <si>
    <t>20.04.2021 19:54:00</t>
  </si>
  <si>
    <t>TR-111 ZEYTİNALANI 35-19-L00111_95000139297_95000139297</t>
  </si>
  <si>
    <t>20.04.2021 19:05:24</t>
  </si>
  <si>
    <t>20.04.2021 23:49:08</t>
  </si>
  <si>
    <t>K-3582 35-01-K03582_D_56378185_56378185</t>
  </si>
  <si>
    <t>20.04.2021 19:07:27</t>
  </si>
  <si>
    <t>20.04.2021 21:45:20</t>
  </si>
  <si>
    <t>K-4535 35-07-K04535_35-07-K04535_2350920</t>
  </si>
  <si>
    <t>20.04.2021 19:34:55</t>
  </si>
  <si>
    <t>20.04.2021 19:58:33</t>
  </si>
  <si>
    <t>K-4673 35-01-K04673_911426118_911426118</t>
  </si>
  <si>
    <t>20.04.2021 19:31:23</t>
  </si>
  <si>
    <t>21.04.2021 01:32:45</t>
  </si>
  <si>
    <t>KINIK TR-9 35-24-L00009_955217691_955217691</t>
  </si>
  <si>
    <t>20.04.2021 19:38:36</t>
  </si>
  <si>
    <t>20.04.2021 21:04:27</t>
  </si>
  <si>
    <t>TR-2/87-1 45-83-L00133_955177997_955177997</t>
  </si>
  <si>
    <t>20.04.2021 19:52:45</t>
  </si>
  <si>
    <t>20.04.2021 22:22:54</t>
  </si>
  <si>
    <t>GÜRÇEŞME İM 35-03-A00001_TR-2 M08_2051094</t>
  </si>
  <si>
    <t>20.04.2021 20:12:04</t>
  </si>
  <si>
    <t>20.04.2021 20:46:12</t>
  </si>
  <si>
    <t>YALNIZDAM TR-1 35-16-M00152_47465300_56394922_56394922</t>
  </si>
  <si>
    <t>20.04.2021 20:07:18</t>
  </si>
  <si>
    <t>20.04.2021 22:51:08</t>
  </si>
  <si>
    <t>SASKO SİTESİ TR-2 35-21-L00212_953364062_953364062</t>
  </si>
  <si>
    <t>20.04.2021 20:11:03</t>
  </si>
  <si>
    <t>20.04.2021 22:37:51</t>
  </si>
  <si>
    <t>M-2751 (YATIRIM REZERVE) 35-01-M02751_TRF M03_66001979</t>
  </si>
  <si>
    <t>20.04.2021 20:13:15</t>
  </si>
  <si>
    <t>21.04.2021 04:08:37</t>
  </si>
  <si>
    <t>K-175 35-02-K00175_D D1B_5816886</t>
  </si>
  <si>
    <t>20.04.2021 21:07:48</t>
  </si>
  <si>
    <t>20.04.2021 22:18:29</t>
  </si>
  <si>
    <t>DM02/TR30 45-73-M00032_B_56405039_56405039</t>
  </si>
  <si>
    <t>20.04.2021 21:30:28</t>
  </si>
  <si>
    <t>20.04.2021 23:35:43</t>
  </si>
  <si>
    <t>TR-320 35-19-M00517_956692983_956692983</t>
  </si>
  <si>
    <t>20.04.2021 19:36:12</t>
  </si>
  <si>
    <t>20.04.2021 23:50:27</t>
  </si>
  <si>
    <t>TR-92 35-16-L00092_953329930_953329930</t>
  </si>
  <si>
    <t>20.04.2021 21:50:42</t>
  </si>
  <si>
    <t>20.04.2021 23:07:17</t>
  </si>
  <si>
    <t>KÜNER TR-9 35-22-M00295_955260638_955260638</t>
  </si>
  <si>
    <t>20.04.2021 22:05:11</t>
  </si>
  <si>
    <t>20.04.2021 23:03:09</t>
  </si>
  <si>
    <t>IŞIKLAR TM 35-02-A00006_CUMAOVASI-2 M05_2307646</t>
  </si>
  <si>
    <t>Hırsızlık</t>
  </si>
  <si>
    <t>20.04.2021 22:26:28</t>
  </si>
  <si>
    <t>20.04.2021 22:36:25</t>
  </si>
  <si>
    <t>TR-1/40-A 45-72-M00639_95000583470_95000583470</t>
  </si>
  <si>
    <t>20.04.2021 21:24:30</t>
  </si>
  <si>
    <t>20.04.2021 23:25:45</t>
  </si>
  <si>
    <t>M-1814 KISIK DM-1 35-22-M00095_IŞIKLAR-2 M07_72099851</t>
  </si>
  <si>
    <t>20.04.2021 22:25:25</t>
  </si>
  <si>
    <t>21.04.2021 00:02:00</t>
  </si>
  <si>
    <t>SELENDİ DM 45-81-M00001_HatBaşıAyırıcı_53134869 M14_53134869</t>
  </si>
  <si>
    <t>20.04.2021 23:16:34</t>
  </si>
  <si>
    <t>20.04.2021 23:16:54</t>
  </si>
  <si>
    <t>20.04.2021 23:23:44</t>
  </si>
  <si>
    <t>20.04.2021 23:24:04</t>
  </si>
  <si>
    <t>L-240 PTT TRAFO 35-18-L00240_950440666_950440666</t>
  </si>
  <si>
    <t>20.04.2021 23:21:32</t>
  </si>
  <si>
    <t>21.04.2021 00:59:40</t>
  </si>
  <si>
    <t>KAYAKÖY DM 35-15-L00866_İLKKURŞUN L05_72307163</t>
  </si>
  <si>
    <t>20.04.2021 23:41:55</t>
  </si>
  <si>
    <t>21.04.2021 01:19:43</t>
  </si>
  <si>
    <t>ULUDERBENT TR-5 45-73-M00536_A_56379882_56379882</t>
  </si>
  <si>
    <t>20.04.2021 23:52:06</t>
  </si>
  <si>
    <t>21.04.2021 02:18:46</t>
  </si>
  <si>
    <t>TR-1-4/6 KARASELVİ KABİN 35-20-L00030_955195085_955195085</t>
  </si>
  <si>
    <t>22.04.2021 21:34:09</t>
  </si>
  <si>
    <t>22.04.2021 23:46:56</t>
  </si>
  <si>
    <t>K-1971 35-10-K01971_35-10-K01971_47768712</t>
  </si>
  <si>
    <t>22.04.2021 10:32:02</t>
  </si>
  <si>
    <t>22.04.2021 11:29:37</t>
  </si>
  <si>
    <t>CABBAR KAMARA TR-1 45-73-M00857_A_56391170_56391170</t>
  </si>
  <si>
    <t>22.04.2021 15:37:41</t>
  </si>
  <si>
    <t>22.04.2021 17:40:54</t>
  </si>
  <si>
    <t>ŞEMSİLER TR-1 35-31-L00098_956595868_956595868</t>
  </si>
  <si>
    <t>22.04.2021 12:03:46</t>
  </si>
  <si>
    <t>22.04.2021 14:15:58</t>
  </si>
  <si>
    <t>TİRE DM2/10 35-29-L00027_35-29-L00027_2372186</t>
  </si>
  <si>
    <t>22.04.2021 09:36:05</t>
  </si>
  <si>
    <t>22.04.2021 18:04:50</t>
  </si>
  <si>
    <t>MORDOĞAN TR-23 35-21-L00152_953365665_953365665</t>
  </si>
  <si>
    <t>22.04.2021 19:22:49</t>
  </si>
  <si>
    <t>22.04.2021 22:10:50</t>
  </si>
  <si>
    <t>DM-13/02-B(GÜR İNŞAAT) 45-71-M00332_953219089_953219089</t>
  </si>
  <si>
    <t>22.04.2021 09:50:02</t>
  </si>
  <si>
    <t>22.04.2021 10:36:12</t>
  </si>
  <si>
    <t>ÇANDARLI TR-17 35-30-M00017_955315620_955315620</t>
  </si>
  <si>
    <t>22.04.2021 13:52:12</t>
  </si>
  <si>
    <t>22.04.2021 15:50:05</t>
  </si>
  <si>
    <t>BOZDAĞ TR-10 35-15-L00294_35-15-L00294_2365513</t>
  </si>
  <si>
    <t>22.04.2021 12:24:11</t>
  </si>
  <si>
    <t>22.04.2021 21:06:05</t>
  </si>
  <si>
    <t>K-3103 35-10-K03103_35-10-K03103_47780908</t>
  </si>
  <si>
    <t>22.04.2021 13:02:00</t>
  </si>
  <si>
    <t>22.04.2021 13:27:25</t>
  </si>
  <si>
    <t>HALİL İBRAHİM EŞME GRB. 35-20-M00027_35-20-M00027_2376386</t>
  </si>
  <si>
    <t>22.04.2021 11:28:10</t>
  </si>
  <si>
    <t>22.04.2021 12:18:35</t>
  </si>
  <si>
    <t>K-3027 35-10-K03027__72410806_72410806</t>
  </si>
  <si>
    <t>22.04.2021 09:13:55</t>
  </si>
  <si>
    <t>22.04.2021 12:07:27</t>
  </si>
  <si>
    <t>YENİ ŞAKRAN KÖK 35-17-M00174_HatBaşıAyırıcı_72921815 M02_72921815</t>
  </si>
  <si>
    <t>22.04.2021 15:34:49</t>
  </si>
  <si>
    <t>22.04.2021 17:23:00</t>
  </si>
  <si>
    <t>K-2519 35-02-K02519_913197865_913197865</t>
  </si>
  <si>
    <t>22.04.2021 00:09:23</t>
  </si>
  <si>
    <t>22.04.2021 01:08:29</t>
  </si>
  <si>
    <t>M-2555 35-04-M02555_35-04-M02555_54914185</t>
  </si>
  <si>
    <t>22.04.2021 14:10:36</t>
  </si>
  <si>
    <t>22.04.2021 19:35:16</t>
  </si>
  <si>
    <t>TR-2/1 45-72-L00001_956515690_956515690</t>
  </si>
  <si>
    <t>22.04.2021 15:11:18</t>
  </si>
  <si>
    <t>22.04.2021 18:19:09</t>
  </si>
  <si>
    <t>M-2892 35-10-M02892_98158887_98158887</t>
  </si>
  <si>
    <t>22.04.2021 10:38:48</t>
  </si>
  <si>
    <t>22.04.2021 14:35:40</t>
  </si>
  <si>
    <t>M-442 35-02-M00442_910024099_910024099</t>
  </si>
  <si>
    <t>22.04.2021 10:57:31</t>
  </si>
  <si>
    <t>22.04.2021 11:49:44</t>
  </si>
  <si>
    <t>ŞEHİRLİOĞLU TR-1 45-81-M00060_A_56357340_56357340</t>
  </si>
  <si>
    <t>22.04.2021 08:18:55</t>
  </si>
  <si>
    <t>22.04.2021 10:23:43</t>
  </si>
  <si>
    <t>ALAÇATI TM 35-18-A00005_HatBaşıAyırıcı_53138281 M09_53138281</t>
  </si>
  <si>
    <t>OG Atlama Arızası</t>
  </si>
  <si>
    <t>22.04.2021 05:29:25</t>
  </si>
  <si>
    <t>22.04.2021 07:28:27</t>
  </si>
  <si>
    <t>HACIRAHMANLI TR-8 45-80-M00085_HACIRAHMANLI TR-24 M02_72198166</t>
  </si>
  <si>
    <t>22.04.2021 10:50:05</t>
  </si>
  <si>
    <t>22.04.2021 11:20:50</t>
  </si>
  <si>
    <t>DEMİRTAŞ KÖK 35-30-M00149_ESENTEPE KÖYLER M02_72078600</t>
  </si>
  <si>
    <t>22.04.2021 07:54:15</t>
  </si>
  <si>
    <t>22.04.2021 09:14:07</t>
  </si>
  <si>
    <t>L-437 ŞEHİTLİK 35-18-L00437_950449106_950449106</t>
  </si>
  <si>
    <t>22.04.2021 10:24:03</t>
  </si>
  <si>
    <t>22.04.2021 13:13:45</t>
  </si>
  <si>
    <t>L-317 BAHÇELİEVLER-1 35-18-L00317_950449327_950449327</t>
  </si>
  <si>
    <t>22.04.2021 13:48:15</t>
  </si>
  <si>
    <t>22.04.2021 19:53:31</t>
  </si>
  <si>
    <t>KAZANLI TR-2 35-15-L00976_DIREK TIPI TRAFO HUCRESI H01_2104722</t>
  </si>
  <si>
    <t>22.04.2021 21:56:40</t>
  </si>
  <si>
    <t>22.04.2021 23:59:25</t>
  </si>
  <si>
    <t>DM-19/02A 45-71-M02184_DM-20/20 M03_65995565</t>
  </si>
  <si>
    <t>22.04.2021 09:30:44</t>
  </si>
  <si>
    <t>22.04.2021 10:43:18</t>
  </si>
  <si>
    <t>ÖZBEK TR-5 35-19-M00235_956683223_956683223</t>
  </si>
  <si>
    <t>22.04.2021 14:33:42</t>
  </si>
  <si>
    <t>22.04.2021 18:10:34</t>
  </si>
  <si>
    <t>L-14 SEVTUR 35-18-L00014_950461825_950461825</t>
  </si>
  <si>
    <t>22.04.2021 10:57:03</t>
  </si>
  <si>
    <t>22.04.2021 17:21:50</t>
  </si>
  <si>
    <t>ÇITAK TR-2 35-17-M00450_950305108_950305108</t>
  </si>
  <si>
    <t>22.04.2021 19:45:46</t>
  </si>
  <si>
    <t>22.04.2021 23:50:27</t>
  </si>
  <si>
    <t>K-1854 35-07-K01854_B_56381121_56381121</t>
  </si>
  <si>
    <t>22.04.2021 18:54:00</t>
  </si>
  <si>
    <t>22.04.2021 20:25:58</t>
  </si>
  <si>
    <t>YEŞİLYURT TR-2 45-73-M00481_C_56401625_56401625</t>
  </si>
  <si>
    <t>AG Nötr İletken Kopması</t>
  </si>
  <si>
    <t>22.04.2021 15:28:38</t>
  </si>
  <si>
    <t>22.04.2021 19:45:52</t>
  </si>
  <si>
    <t>KEMALİYE DM (TR-1) 45-73-M00150_İSMETİYE M02_66715937</t>
  </si>
  <si>
    <t>22.04.2021 10:51:45</t>
  </si>
  <si>
    <t>22.04.2021 10:52:45</t>
  </si>
  <si>
    <t>M-204(DM-2/7) 35-09-M00204_M-1531 M03_45129544</t>
  </si>
  <si>
    <t>OG Direk Yıkılması</t>
  </si>
  <si>
    <t>22.04.2021 14:00:00</t>
  </si>
  <si>
    <t>22.04.2021 17:56:07</t>
  </si>
  <si>
    <t>POYRAZDAMLARI TR-11 45-78-M00576_KEMERDAMLARI YUKARIKEMER M05_2328103</t>
  </si>
  <si>
    <t>22.04.2021 11:22:00</t>
  </si>
  <si>
    <t>22.04.2021 17:40:02</t>
  </si>
  <si>
    <t>BOĞAZİÇİ İM 35-01-A00001_TR-4 K22_2047902</t>
  </si>
  <si>
    <t>22.04.2021 02:02:45</t>
  </si>
  <si>
    <t>22.04.2021 02:17:21</t>
  </si>
  <si>
    <t>M-2391 35-01-M02391_960704886_960704886</t>
  </si>
  <si>
    <t>22.04.2021 14:12:00</t>
  </si>
  <si>
    <t>22.04.2021 16:46:30</t>
  </si>
  <si>
    <t>MURADİYE TR-5(BELEDİYE KABİN) 45-71-M00194_JANDARMA ÇIKIŞ M04_56294676</t>
  </si>
  <si>
    <t>22.04.2021 11:24:26</t>
  </si>
  <si>
    <t>22.04.2021 15:55:15</t>
  </si>
  <si>
    <t>TR-151 35-16-L00151_966870700_966870700</t>
  </si>
  <si>
    <t>22.04.2021 15:12:25</t>
  </si>
  <si>
    <t>22.04.2021 19:00:03</t>
  </si>
  <si>
    <t>DM-3/14 35-29-M00014_950333693_950333693</t>
  </si>
  <si>
    <t>22.04.2021 20:27:05</t>
  </si>
  <si>
    <t>22.04.2021 23:43:00</t>
  </si>
  <si>
    <t>KIZILÇUKUR TR-2 45-79-M00472_A_56388833_56388833</t>
  </si>
  <si>
    <t>22.04.2021 16:45:20</t>
  </si>
  <si>
    <t>22.04.2021 17:51:26</t>
  </si>
  <si>
    <t>DM-2/4 35-26-M00826__56369029_56369029</t>
  </si>
  <si>
    <t>22.04.2021 09:35:05</t>
  </si>
  <si>
    <t>22.04.2021 12:45:04</t>
  </si>
  <si>
    <t>SUBAŞI İM 35-26-A00002_NAİME L03_2035579</t>
  </si>
  <si>
    <t>22.04.2021 18:17:51</t>
  </si>
  <si>
    <t>22.04.2021 18:22:59</t>
  </si>
  <si>
    <t>YUKARI BOZKIR TR-1 45-83-L00257_45-83-L00257_2362640</t>
  </si>
  <si>
    <t>22.04.2021 10:04:59</t>
  </si>
  <si>
    <t>22.04.2021 12:12:20</t>
  </si>
  <si>
    <t>L-280 35-18-L00280_950465029_950465029</t>
  </si>
  <si>
    <t>22.04.2021 08:42:03</t>
  </si>
  <si>
    <t>22.04.2021 10:31:15</t>
  </si>
  <si>
    <t>TR-87 35-17-M00087_950307543_950307543</t>
  </si>
  <si>
    <t>22.04.2021 11:10:47</t>
  </si>
  <si>
    <t>22.04.2021 22:53:46</t>
  </si>
  <si>
    <t>ESKİ ORHANLI M-89 35-14-M00089_956637940_956637940</t>
  </si>
  <si>
    <t>22.04.2021 10:15:18</t>
  </si>
  <si>
    <t>22.04.2021 16:36:30</t>
  </si>
  <si>
    <t>GÜLKENT TR-1 35-30-M00224_955306111_955306111</t>
  </si>
  <si>
    <t>22.04.2021 15:40:13</t>
  </si>
  <si>
    <t>22.04.2021 18:22:52</t>
  </si>
  <si>
    <t>AMBARSEKİ KÖYÜ TR-1 35-21-L00105_A_56376926_56376926</t>
  </si>
  <si>
    <t>22.04.2021 08:37:03</t>
  </si>
  <si>
    <t>22.04.2021 10:05:53</t>
  </si>
  <si>
    <t>TORBALI DM-5/TR-1 (TR-101) 35-26-M00101_HatBaşıAyırıcı_53132399 M07_53132399</t>
  </si>
  <si>
    <t>22.04.2021 06:05:35</t>
  </si>
  <si>
    <t>22.04.2021 07:16:25</t>
  </si>
  <si>
    <t>KARABURUN BOZKÖY 35-21-L00053_35-21-L00053_2352348</t>
  </si>
  <si>
    <t>22.04.2021 10:06:00</t>
  </si>
  <si>
    <t>22.04.2021 11:26:44</t>
  </si>
  <si>
    <t>BOYALILAR TR-1 45-72-L00767_45-72-L00767_2361234</t>
  </si>
  <si>
    <t>22.04.2021 19:29:32</t>
  </si>
  <si>
    <t>22.04.2021 21:48:11</t>
  </si>
  <si>
    <t>SUBAŞI TR-3 45-73-M00810_C_56390143_56390143</t>
  </si>
  <si>
    <t>22.04.2021 19:52:00</t>
  </si>
  <si>
    <t>22.04.2021 20:34:17</t>
  </si>
  <si>
    <t>K-1902 35-10-K01902_C_56382454_56382454</t>
  </si>
  <si>
    <t>22.04.2021 09:07:43</t>
  </si>
  <si>
    <t>22.04.2021 12:12:21</t>
  </si>
  <si>
    <t>KÖPRÜBAŞI TR-40 45-86-M00040_915868307_915868307</t>
  </si>
  <si>
    <t>22.04.2021 17:52:07</t>
  </si>
  <si>
    <t>22.04.2021 19:17:01</t>
  </si>
  <si>
    <t>KIRBAŞI TR-1 35-26-L00319_35-26-L00319_2364168</t>
  </si>
  <si>
    <t>AG Pano Arızası</t>
  </si>
  <si>
    <t>22.04.2021 08:35:00</t>
  </si>
  <si>
    <t>22.04.2021 10:49:24</t>
  </si>
  <si>
    <t>DM-5/11 45-71-M00286_45138623_56397979_56397979</t>
  </si>
  <si>
    <t>22.04.2021 11:38:50</t>
  </si>
  <si>
    <t>22.04.2021 13:38:55</t>
  </si>
  <si>
    <t>ÇİTKÖY TR-2 35-16-M00060_DIREK TIPI TRAFO HUCRESI H01_2044451</t>
  </si>
  <si>
    <t>22.04.2021 09:01:26</t>
  </si>
  <si>
    <t>22.04.2021 17:19:26</t>
  </si>
  <si>
    <t>PINARLI TR-1 35-20-M00100_955208788_955208788</t>
  </si>
  <si>
    <t>22.04.2021 17:20:30</t>
  </si>
  <si>
    <t>22.04.2021 19:27:22</t>
  </si>
  <si>
    <t>ARPASEKİ TR-1 35-24-M00092_DIREK TIPI TRAFO HUCRESI H01_2034647</t>
  </si>
  <si>
    <t>22.04.2021 09:00:52</t>
  </si>
  <si>
    <t>22.04.2021 16:47:30</t>
  </si>
  <si>
    <t>DM-9 45-71-M00386_GENEL KONUTLAR M07_66182420</t>
  </si>
  <si>
    <t>22.04.2021 14:39:00</t>
  </si>
  <si>
    <t>22.04.2021 15:42:59</t>
  </si>
  <si>
    <t>SARIPINAR TR-2 45-73-M00566_945653426_945653426</t>
  </si>
  <si>
    <t>22.04.2021 09:22:58</t>
  </si>
  <si>
    <t>22.04.2021 13:16:37</t>
  </si>
  <si>
    <t>KAYMAKÇI İM 35-15-A00004_TR-B M03_2333302</t>
  </si>
  <si>
    <t>22.04.2021 10:16:36</t>
  </si>
  <si>
    <t>22.04.2021 18:08:02</t>
  </si>
  <si>
    <t>BADEMLİ TR-14 35-15-L01030_48663498_56370658_56370658</t>
  </si>
  <si>
    <t>22.04.2021 15:46:07</t>
  </si>
  <si>
    <t>22.04.2021 20:05:56</t>
  </si>
  <si>
    <t>GÖRDES DM 45-75-M00050_KAŞIKÇI M11_2083718</t>
  </si>
  <si>
    <t>22.04.2021 06:55:31</t>
  </si>
  <si>
    <t>22.04.2021 07:01:33</t>
  </si>
  <si>
    <t>HALİLLER VAKIFLAR TR-7 35-31-L00232_47919399_56403386_56403386</t>
  </si>
  <si>
    <t>22.04.2021 11:53:34</t>
  </si>
  <si>
    <t>22.04.2021 15:09:44</t>
  </si>
  <si>
    <t>ALİ TUNCEL SLM TR 35-26-L00351_DIREK TIPI TRAFO HUCRESI H01_2039786</t>
  </si>
  <si>
    <t>22.04.2021 16:25:40</t>
  </si>
  <si>
    <t>22.04.2021 19:03:36</t>
  </si>
  <si>
    <t>TR-112 KAVAKDERE 35-14-M00112_956657864_956657864</t>
  </si>
  <si>
    <t>22.04.2021 18:29:04</t>
  </si>
  <si>
    <t>22.04.2021 20:12:22</t>
  </si>
  <si>
    <t>YAHŞELLİ KÖK 35-28-M00293_HAYKIRAN M01_66582309</t>
  </si>
  <si>
    <t>22.04.2021 09:51:15</t>
  </si>
  <si>
    <t>22.04.2021 10:01:52</t>
  </si>
  <si>
    <t>M-1390 35-02-M01390_913115173_913115173</t>
  </si>
  <si>
    <t>22.04.2021 14:49:05</t>
  </si>
  <si>
    <t>22.04.2021 17:55:48</t>
  </si>
  <si>
    <t>_955257440_955257440</t>
  </si>
  <si>
    <t>22.04.2021 08:41:45</t>
  </si>
  <si>
    <t>22.04.2021 10:21:39</t>
  </si>
  <si>
    <t>BADINCA TR-5 45-73-M00395_945648179_945648179</t>
  </si>
  <si>
    <t>22.04.2021 17:04:00</t>
  </si>
  <si>
    <t>22.04.2021 18:54:05</t>
  </si>
  <si>
    <t>TİRE İM-DM-1 35-29-A00001_BOYNUYOĞUN L04_2312348</t>
  </si>
  <si>
    <t>22.04.2021 09:11:57</t>
  </si>
  <si>
    <t>22.04.2021 15:46:26</t>
  </si>
  <si>
    <t>MENDERES DM-2/TR-1 35-22-M00300_MENDERES-1 M17_2095708</t>
  </si>
  <si>
    <t>01.04.2021 00:14:40</t>
  </si>
  <si>
    <t>01.04.2021 00:33:00</t>
  </si>
  <si>
    <t>BÜYÜKBELEN TR-4 45-80-M00099_C_56393481_56393481</t>
  </si>
  <si>
    <t>Yangın</t>
  </si>
  <si>
    <t>01.04.2021 00:18:00</t>
  </si>
  <si>
    <t>01.04.2021 04:18:11</t>
  </si>
  <si>
    <t>L-365 ILDIR ÇAYAĞZI 35-18-L00365_950455047_950455047</t>
  </si>
  <si>
    <t>01.04.2021 00:45:59</t>
  </si>
  <si>
    <t>01.04.2021 03:26:04</t>
  </si>
  <si>
    <t>YENİ ŞAKRAN TR-4 35-17-M00204_8349489_56354950_56354950</t>
  </si>
  <si>
    <t>AG Yük Ayırıcı Arızası</t>
  </si>
  <si>
    <t>01.04.2021 01:25:00</t>
  </si>
  <si>
    <t>01.04.2021 03:38:00</t>
  </si>
  <si>
    <t>L-90 RAINBOW DM 35-18-L00090_6347564_56368485_56368485</t>
  </si>
  <si>
    <t>AG Pano Faz Sigorta Atığı</t>
  </si>
  <si>
    <t>01.04.2021 01:30:34</t>
  </si>
  <si>
    <t>01.04.2021 04:44:52</t>
  </si>
  <si>
    <t>TR-41 45-77-L00041_C_56382888_56382888</t>
  </si>
  <si>
    <t>01.04.2021 02:32:39</t>
  </si>
  <si>
    <t>01.04.2021 03:06:53</t>
  </si>
  <si>
    <t>L-476 MAMURBABA YENİ KABİN 35-18-L00476_DAĞITIM TRAFO L-476 MAMURBABA YENİ KABİN L02_72085820</t>
  </si>
  <si>
    <t>01.04.2021 02:55:52</t>
  </si>
  <si>
    <t>01.04.2021 03:33:04</t>
  </si>
  <si>
    <t>ZEYTİNDAĞ DM 35-16-M00138_TEKKEDERE DM-2 M04_76071851</t>
  </si>
  <si>
    <t>01.04.2021 03:04:50</t>
  </si>
  <si>
    <t>01.04.2021 03:55:03</t>
  </si>
  <si>
    <t>ALAŞEHİR TR-8 45-73-M00008_C c1_45079936</t>
  </si>
  <si>
    <t>01.04.2021 04:30:26</t>
  </si>
  <si>
    <t>01.04.2021 12:12:53</t>
  </si>
  <si>
    <t>MIDIKLI İNCELER TR-2 45-81-M00253__72373960_72373960</t>
  </si>
  <si>
    <t>01.04.2021 04:49:06</t>
  </si>
  <si>
    <t>01.04.2021 06:19:30</t>
  </si>
  <si>
    <t>TR-24 45-77-L00024_D_56368748_56368748</t>
  </si>
  <si>
    <t>01.04.2021 05:29:00</t>
  </si>
  <si>
    <t>01.04.2021 09:19:14</t>
  </si>
  <si>
    <t>KRAL KÖK 35-26-M00345_PEHLİNAOĞLU M01_66236445</t>
  </si>
  <si>
    <t>01.04.2021 06:32:32</t>
  </si>
  <si>
    <t>01.04.2021 06:52:46</t>
  </si>
  <si>
    <t>L-90 RAINBOW DM 35-18-L00090_950458707_950458707</t>
  </si>
  <si>
    <t>01.04.2021 07:02:38</t>
  </si>
  <si>
    <t>01.04.2021 10:40:21</t>
  </si>
  <si>
    <t>BOĞAZİÇİ İM 35-01-A00001_SANAYİ K19_2307516</t>
  </si>
  <si>
    <t>01.04.2021 07:32:11</t>
  </si>
  <si>
    <t>01.04.2021 08:27:39</t>
  </si>
  <si>
    <t>ÜÇPINAR DM 45-71-M00183_AVDAL M02_72249124</t>
  </si>
  <si>
    <t>01.04.2021 07:40:27</t>
  </si>
  <si>
    <t>01.04.2021 07:44:18</t>
  </si>
  <si>
    <t>SÜLEYMANLI TR-6 45-72-L00303_B_56393054_56393054</t>
  </si>
  <si>
    <t>01.04.2021 07:42:37</t>
  </si>
  <si>
    <t>01.04.2021 08:51:13</t>
  </si>
  <si>
    <t>KUMKUYUCAK KÖK 45-80-M00093_KUMKUYUCAK ŞEHİR M05_72193197</t>
  </si>
  <si>
    <t>01.04.2021 07:49:52</t>
  </si>
  <si>
    <t>01.04.2021 09:03:16</t>
  </si>
  <si>
    <t>K-2817 35-09-K02817_913193141_913193141</t>
  </si>
  <si>
    <t>01.04.2021 07:40:07</t>
  </si>
  <si>
    <t>01.04.2021 09:50:44</t>
  </si>
  <si>
    <t>ORTAKÖY KÖK 45-78-M01336_DEMİRKÖPRÜ HES GİRİŞ M04_72415056</t>
  </si>
  <si>
    <t>01.04.2021 08:00:41</t>
  </si>
  <si>
    <t>01.04.2021 08:04:00</t>
  </si>
  <si>
    <t>SALİHLİ İM 45-78-A00001_ŞEHİR-2 L08_48929105</t>
  </si>
  <si>
    <t>01.04.2021 08:04:11</t>
  </si>
  <si>
    <t>01.04.2021 08:16:38</t>
  </si>
  <si>
    <t>ORTAKÖY KÖK 45-78-M01336_GÖKEYÜP KÖK KÖPRÜBAŞI ÇIKIŞI M02_72415059</t>
  </si>
  <si>
    <t>01.04.2021 08:04:01</t>
  </si>
  <si>
    <t>01.04.2021 08:05:11</t>
  </si>
  <si>
    <t>K-1532 35-02-K01532_TRF K01_2050253</t>
  </si>
  <si>
    <t>01.04.2021 08:04:36</t>
  </si>
  <si>
    <t>01.04.2021 10:44:07</t>
  </si>
  <si>
    <t>ZAĞNOS TR-1 35-16-M00143_953323183_953323183</t>
  </si>
  <si>
    <t>01.04.2021 08:08:55</t>
  </si>
  <si>
    <t>01.04.2021 11:28:23</t>
  </si>
  <si>
    <t>L-437 ŞEHİTLİK 35-18-L00437_950449097_950449097</t>
  </si>
  <si>
    <t>01.04.2021 08:01:00</t>
  </si>
  <si>
    <t>01.04.2021 20:25:21</t>
  </si>
  <si>
    <t>01.04.2021 08:05:14</t>
  </si>
  <si>
    <t>01.04.2021 08:33:15</t>
  </si>
  <si>
    <t>KAYMAKÇI DM 35-15-M00254_TR-14 M02_66813714</t>
  </si>
  <si>
    <t>01.04.2021 08:16:41</t>
  </si>
  <si>
    <t>01.04.2021 09:16:00</t>
  </si>
  <si>
    <t>YENİ KARAKÖY TR-1 35-17-M00730_A_56356379_56356379</t>
  </si>
  <si>
    <t>01.04.2021 08:20:27</t>
  </si>
  <si>
    <t>01.04.2021 11:03:35</t>
  </si>
  <si>
    <t>SARIGÖL DM 45-79-M00069_ESKİ KÖYLER FİDERİ M05_2076620</t>
  </si>
  <si>
    <t>01.04.2021 08:26:13</t>
  </si>
  <si>
    <t>01.04.2021 09:28:15</t>
  </si>
  <si>
    <t>K-190 35-01-K00190_DIREK TIPI TRAFO HUCRESI H01_2035356</t>
  </si>
  <si>
    <t>OG Parafudr Patlaması</t>
  </si>
  <si>
    <t>01.04.2021 10:08:37</t>
  </si>
  <si>
    <t>01.04.2021 12:02:54</t>
  </si>
  <si>
    <t>K-2009 35-01-K02009_DIREK TIPI TRAFO HUCRESI H01_2049642</t>
  </si>
  <si>
    <t>01.04.2021 08:28:00</t>
  </si>
  <si>
    <t>01.04.2021 11:35:13</t>
  </si>
  <si>
    <t>NURİYE DM 45-80-M00090_AKHİSAR-1(İZSU) M08_72194610</t>
  </si>
  <si>
    <t>01.04.2021 08:20:44</t>
  </si>
  <si>
    <t>01.04.2021 08:44:05</t>
  </si>
  <si>
    <t>KINIK İM 35-24-A00001_YAYA KENT M09_2058920</t>
  </si>
  <si>
    <t>01.04.2021 08:32:15</t>
  </si>
  <si>
    <t>01.04.2021 08:36:40</t>
  </si>
  <si>
    <t>OVACIK TR-6 35-31-L00148_35-31-L00148_2364102</t>
  </si>
  <si>
    <t>01.04.2021 08:32:00</t>
  </si>
  <si>
    <t>01.04.2021 14:24:21</t>
  </si>
  <si>
    <t>YENİ ŞAKRAN TR-6 35-17-M00206__56374655_56374655</t>
  </si>
  <si>
    <t>01.04.2021 08:31:56</t>
  </si>
  <si>
    <t>01.04.2021 10:35:29</t>
  </si>
  <si>
    <t>L-105 DÜZCE AĞA ÇEŞMESİ 35-14-L00105_35-14-L00105_2376300</t>
  </si>
  <si>
    <t>01.04.2021 08:56:38</t>
  </si>
  <si>
    <t>01.04.2021 16:49:35</t>
  </si>
  <si>
    <t>__72372952_72372952</t>
  </si>
  <si>
    <t>01.04.2021 08:57:38</t>
  </si>
  <si>
    <t>01.04.2021 17:15:07</t>
  </si>
  <si>
    <t>KARAKILIÇLI TR-1 45-71-M01555_43188307_56384105_56384105</t>
  </si>
  <si>
    <t>01.04.2021 08:54:19</t>
  </si>
  <si>
    <t>01.04.2021 13:28:53</t>
  </si>
  <si>
    <t>HALİTPAŞA DM 45-80-M00060_DEVELİ-ÇAMLIYURT M03_72188651</t>
  </si>
  <si>
    <t>01.04.2021 09:01:21</t>
  </si>
  <si>
    <t>01.04.2021 09:05:31</t>
  </si>
  <si>
    <t>L-89 35-18-L00089_35-18-L00089_2347795</t>
  </si>
  <si>
    <t>01.04.2021 09:01:53</t>
  </si>
  <si>
    <t>01.04.2021 18:07:52</t>
  </si>
  <si>
    <t>HALİTPAŞA DM 45-80-M00060_DEVELİ-ÇAMLIYURT M03_72188716</t>
  </si>
  <si>
    <t>01.04.2021 09:06:40</t>
  </si>
  <si>
    <t>01.04.2021 09:14:05</t>
  </si>
  <si>
    <t>M-335 35-02-M00335_910368196_910368196</t>
  </si>
  <si>
    <t>01.04.2021 09:03:44</t>
  </si>
  <si>
    <t>01.04.2021 11:54:17</t>
  </si>
  <si>
    <t>K-1457 35-01-K01457_35-01-K01457_2375808</t>
  </si>
  <si>
    <t>01.04.2021 09:08:10</t>
  </si>
  <si>
    <t>01.04.2021 11:24:14</t>
  </si>
  <si>
    <t>ALAÇATI TM 35-18-A00005_ÇİFTLİK M22_2308554</t>
  </si>
  <si>
    <t>01.04.2021 09:30:01</t>
  </si>
  <si>
    <t>01.04.2021 11:11:00</t>
  </si>
  <si>
    <t>KARŞIYAKA MAHALLESİ TR-1 35-17-R00008_950314051_950314051</t>
  </si>
  <si>
    <t>01.04.2021 09:04:31</t>
  </si>
  <si>
    <t>01.04.2021 15:38:11</t>
  </si>
  <si>
    <t>TR-1/70 45-72-M00070_TR-1/77 M02_66616615</t>
  </si>
  <si>
    <t>01.04.2021 09:13:05</t>
  </si>
  <si>
    <t>01.04.2021 09:52:48</t>
  </si>
  <si>
    <t>LOKMANKUYU KÖK 35-15-L00903_48738064_56372795_56372795</t>
  </si>
  <si>
    <t>01.04.2021 09:17:00</t>
  </si>
  <si>
    <t>01.04.2021 10:51:27</t>
  </si>
  <si>
    <t>TAŞLIYATAK TR-6 35-31-L00342_47890161_56393746_56393746</t>
  </si>
  <si>
    <t>01.04.2021 09:09:53</t>
  </si>
  <si>
    <t>01.04.2021 10:54:57</t>
  </si>
  <si>
    <t>CENKYERİ TR-5 45-82-M00253_D_56405310_56405310</t>
  </si>
  <si>
    <t>01.04.2021 09:18:40</t>
  </si>
  <si>
    <t>01.04.2021 14:48:06</t>
  </si>
  <si>
    <t>YENİ ŞAKRAN TR-12 35-17-M00212__56355168_56355168</t>
  </si>
  <si>
    <t>01.04.2021 09:18:59</t>
  </si>
  <si>
    <t>01.04.2021 11:20:22</t>
  </si>
  <si>
    <t>AHMETBEYLİ TR-2 35-22-M00240_B_56354533_56354533</t>
  </si>
  <si>
    <t>01.04.2021 08:54:43</t>
  </si>
  <si>
    <t>01.04.2021 11:46:31</t>
  </si>
  <si>
    <t>MAVİKÖŞE TR-4 35-17-M00228_950303956_950303956</t>
  </si>
  <si>
    <t>01.04.2021 09:19:32</t>
  </si>
  <si>
    <t>01.04.2021 11:48:35</t>
  </si>
  <si>
    <t>L-261 SİTESPOR 35-18-L00261_950450741_950450741</t>
  </si>
  <si>
    <t>01.04.2021 09:12:11</t>
  </si>
  <si>
    <t>01.04.2021 13:45:10</t>
  </si>
  <si>
    <t>K-343 35-02-K00343_912966288_912966288</t>
  </si>
  <si>
    <t>01.04.2021 09:25:16</t>
  </si>
  <si>
    <t>01.04.2021 10:17:53</t>
  </si>
  <si>
    <t>K-358 35-04-K00358_C_56381123_56381123</t>
  </si>
  <si>
    <t>01.04.2021 09:34:46</t>
  </si>
  <si>
    <t>01.04.2021 17:14:46</t>
  </si>
  <si>
    <t>YUKARIBEY TR-2 35-16-M00121_47479180_56399316_56399316</t>
  </si>
  <si>
    <t>01.04.2021 09:22:26</t>
  </si>
  <si>
    <t>01.04.2021 14:11:32</t>
  </si>
  <si>
    <t>K-358 35-04-K00358_E_56381107_56381107</t>
  </si>
  <si>
    <t>01.04.2021 09:36:00</t>
  </si>
  <si>
    <t>01.04.2021 18:23:58</t>
  </si>
  <si>
    <t>KAPANCI KÖK 45-78-L00229_HatBaşıAyırıcı_53140009 L05_53140009</t>
  </si>
  <si>
    <t>01.04.2021 09:36:29</t>
  </si>
  <si>
    <t>01.04.2021 13:14:54</t>
  </si>
  <si>
    <t>M-2007 35-02-M02007_DAĞITIM TRAFOSU M03_45136800</t>
  </si>
  <si>
    <t>01.04.2021 09:31:29</t>
  </si>
  <si>
    <t>01.04.2021 14:07:04</t>
  </si>
  <si>
    <t>İDRİS KEPEZ TR 35-30-M00231_35-30-M00231_2356259</t>
  </si>
  <si>
    <t>01.04.2021 09:29:53</t>
  </si>
  <si>
    <t>01.04.2021 10:47:44</t>
  </si>
  <si>
    <t>TR-27 35-13-L00027_B_56356819_56356819</t>
  </si>
  <si>
    <t>01.04.2021 09:28:10</t>
  </si>
  <si>
    <t>01.04.2021 10:36:27</t>
  </si>
  <si>
    <t>EŞENDERE KÖYÜ TR-1 35-21-L00108_DIREK TIPI TRAFO HUCRESI H01_2085816</t>
  </si>
  <si>
    <t>01.04.2021 09:40:15</t>
  </si>
  <si>
    <t>01.04.2021 14:01:27</t>
  </si>
  <si>
    <t>SELENDİ DM 45-81-M00001_SATILMIŞ M14_2079214</t>
  </si>
  <si>
    <t>01.04.2021 09:40:21</t>
  </si>
  <si>
    <t>01.04.2021 09:40:51</t>
  </si>
  <si>
    <t>TR-2 35-19-L00002_956694360_956694360</t>
  </si>
  <si>
    <t>01.04.2021 09:31:24</t>
  </si>
  <si>
    <t>01.04.2021 18:15:54</t>
  </si>
  <si>
    <t>TR-21 35-31-L00021_956590847_956590847</t>
  </si>
  <si>
    <t>01.04.2021 09:38:07</t>
  </si>
  <si>
    <t>01.04.2021 14:36:26</t>
  </si>
  <si>
    <t>DM-16 45-71-M00309_953244627_953244627</t>
  </si>
  <si>
    <t>01.04.2021 09:37:18</t>
  </si>
  <si>
    <t>01.04.2021 15:01:49</t>
  </si>
  <si>
    <t>M-1091 35-09-M01091_913186255_913186255</t>
  </si>
  <si>
    <t>01.04.2021 09:23:56</t>
  </si>
  <si>
    <t>01.04.2021 13:16:30</t>
  </si>
  <si>
    <t>_49546146_56390889_56390889</t>
  </si>
  <si>
    <t>01.04.2021 09:44:26</t>
  </si>
  <si>
    <t>01.04.2021 11:50:02</t>
  </si>
  <si>
    <t>KARAAHMETLİ TR-1 45-71-M01704_43171458_56399559_56399559</t>
  </si>
  <si>
    <t>01.04.2021 09:49:28</t>
  </si>
  <si>
    <t>01.04.2021 11:48:27</t>
  </si>
  <si>
    <t>GÜNEY DM 45-83-L00130_DAĞMARMARA L07_2303291</t>
  </si>
  <si>
    <t>01.04.2021 09:51:21</t>
  </si>
  <si>
    <t>01.04.2021 15:51:34</t>
  </si>
  <si>
    <t>KRAL KÖK 35-26-M00345_PEHLİNAOĞLU M01_66236494</t>
  </si>
  <si>
    <t>01.04.2021 09:49:09</t>
  </si>
  <si>
    <t>01.04.2021 10:12:44</t>
  </si>
  <si>
    <t>DM-16/16-A 45-71-M00427_953244733_953244733</t>
  </si>
  <si>
    <t>01.04.2021 09:48:22</t>
  </si>
  <si>
    <t>01.04.2021 16:04:39</t>
  </si>
  <si>
    <t>M-1942 35-01-M01942_D D2_49425807</t>
  </si>
  <si>
    <t>01.04.2021 09:45:18</t>
  </si>
  <si>
    <t>01.04.2021 10:15:43</t>
  </si>
  <si>
    <t>K-3133 35-07-K03133_35-07-K03133_48406710</t>
  </si>
  <si>
    <t>01.04.2021 09:14:11</t>
  </si>
  <si>
    <t>01.04.2021 11:41:08</t>
  </si>
  <si>
    <t>TR-36 35-17-M00036_DAĞITIM TRAFO TR-36(M-36) M06_66462549</t>
  </si>
  <si>
    <t>01.04.2021 10:06:00</t>
  </si>
  <si>
    <t>01.04.2021 10:25:25</t>
  </si>
  <si>
    <t>TR-1/77 45-72-M00077_TR-1/70 M05_2045509</t>
  </si>
  <si>
    <t>01.04.2021 09:30:59</t>
  </si>
  <si>
    <t>01.04.2021 11:43:57</t>
  </si>
  <si>
    <t>GÖRECE M-1130 35-22-M00187_GÖRECE TR-1 M04_72142243</t>
  </si>
  <si>
    <t>01.04.2021 10:09:04</t>
  </si>
  <si>
    <t>01.04.2021 10:40:06</t>
  </si>
  <si>
    <t>MENEMEN TR-62 35-28-M00738_953376099_953376099</t>
  </si>
  <si>
    <t>01.04.2021 10:02:03</t>
  </si>
  <si>
    <t>01.04.2021 20:32:53</t>
  </si>
  <si>
    <t>HALIKÖY OVACIK MAH. TR-4 35-32-L00125_35-32-L00125_2351165</t>
  </si>
  <si>
    <t>01.04.2021 10:16:41</t>
  </si>
  <si>
    <t>01.04.2021 14:20:02</t>
  </si>
  <si>
    <t>TR-322 35-19-M00521_966536842_966536842</t>
  </si>
  <si>
    <t>01.04.2021 10:05:05</t>
  </si>
  <si>
    <t>01.04.2021 14:23:29</t>
  </si>
  <si>
    <t>TR-123 ZEYTİNALANI 35-19-L00123_956676986_956676986</t>
  </si>
  <si>
    <t>01.04.2021 09:50:05</t>
  </si>
  <si>
    <t>01.04.2021 18:47:21</t>
  </si>
  <si>
    <t>BERGAMA İM-1 35-16-A00001_ŞEHİR-6 L18_2091612</t>
  </si>
  <si>
    <t>01.04.2021 10:21:35</t>
  </si>
  <si>
    <t>01.04.2021 10:33:00</t>
  </si>
  <si>
    <t>TR-150 35-16-L00150_TR-126 L04_72038445</t>
  </si>
  <si>
    <t>01.04.2021 10:22:51</t>
  </si>
  <si>
    <t>ÖDEMİŞ İM 35-15-A00001_ŞEHİR-1 M06_2310693</t>
  </si>
  <si>
    <t>01.04.2021 10:14:51</t>
  </si>
  <si>
    <t>01.04.2021 10:31:03</t>
  </si>
  <si>
    <t>ÇAPAK TR-2 35-26-M00426_95000499474_95000499474</t>
  </si>
  <si>
    <t>01.04.2021 10:04:45</t>
  </si>
  <si>
    <t>01.04.2021 11:48:00</t>
  </si>
  <si>
    <t>K-1051 35-04-K01051_G G1B_5782500</t>
  </si>
  <si>
    <t>01.04.2021 10:25:44</t>
  </si>
  <si>
    <t>01.04.2021 16:08:05</t>
  </si>
  <si>
    <t>_C_56386062_56386062</t>
  </si>
  <si>
    <t>01.04.2021 10:30:08</t>
  </si>
  <si>
    <t>01.04.2021 17:54:13</t>
  </si>
  <si>
    <t>TR-41 45-77-L00041_A a1b_42438183</t>
  </si>
  <si>
    <t>01.04.2021 10:17:31</t>
  </si>
  <si>
    <t>01.04.2021 12:18:06</t>
  </si>
  <si>
    <t>K-845 35-01-K00845_F_56370072_56370072</t>
  </si>
  <si>
    <t>01.04.2021 10:42:35</t>
  </si>
  <si>
    <t>01.04.2021 12:03:21</t>
  </si>
  <si>
    <t>M-10 35-02-M00010_M-280 M06_2046898</t>
  </si>
  <si>
    <t>01.04.2021 10:51:37</t>
  </si>
  <si>
    <t>01.04.2021 10:56:58</t>
  </si>
  <si>
    <t>M-10 35-02-M00010_M-1437 M04_2046894</t>
  </si>
  <si>
    <t>01.04.2021 10:57:40</t>
  </si>
  <si>
    <t>K-2007 35-01-K02007_K-379 K02_2113442</t>
  </si>
  <si>
    <t>01.04.2021 10:52:00</t>
  </si>
  <si>
    <t>01.04.2021 11:02:46</t>
  </si>
  <si>
    <t>M-1553 35-08-M01553_35-08-M01553_42039033</t>
  </si>
  <si>
    <t>01.04.2021 10:47:25</t>
  </si>
  <si>
    <t>01.04.2021 11:54:21</t>
  </si>
  <si>
    <t>GÜMÜLDÜR M-27 35-25-M00027_955262261_955262261</t>
  </si>
  <si>
    <t>01.04.2021 10:45:39</t>
  </si>
  <si>
    <t>01.04.2021 12:40:58</t>
  </si>
  <si>
    <t>TR-21 35-16-L00021_TR-17/DAĞITIM TRAFO TR-21-L01 L01_72006818</t>
  </si>
  <si>
    <t>01.04.2021 10:54:41</t>
  </si>
  <si>
    <t>01.04.2021 10:56:00</t>
  </si>
  <si>
    <t>01.04.2021 11:02:44</t>
  </si>
  <si>
    <t>01.04.2021 12:11:01</t>
  </si>
  <si>
    <t>01.04.2021 11:03:39</t>
  </si>
  <si>
    <t>MALDAN KÖYÜ TR-2 45-71-M01667_953209707_953209707</t>
  </si>
  <si>
    <t>01.04.2021 11:06:08</t>
  </si>
  <si>
    <t>01.04.2021 12:38:49</t>
  </si>
  <si>
    <t>_49686825_56391581_56391581</t>
  </si>
  <si>
    <t>01.04.2021 11:00:25</t>
  </si>
  <si>
    <t>01.04.2021 12:04:14</t>
  </si>
  <si>
    <t>L-208 35-18-L00208_950452125_950452125</t>
  </si>
  <si>
    <t>01.04.2021 10:52:41</t>
  </si>
  <si>
    <t>01.04.2021 12:07:00</t>
  </si>
  <si>
    <t>BERGAMA İM-1 35-16-A00001_ŞEHİR-2 L14_2090779</t>
  </si>
  <si>
    <t>01.04.2021 11:18:10</t>
  </si>
  <si>
    <t>01.04.2021 11:25:22</t>
  </si>
  <si>
    <t>M-3401(YATIRIM REZERVE) 35-03-M03401_C_56363650_56363650</t>
  </si>
  <si>
    <t>01.04.2021 10:53:02</t>
  </si>
  <si>
    <t>01.04.2021 12:06:55</t>
  </si>
  <si>
    <t>YUKARICUMA TR-1 35-16-M00107_953323315_953323315</t>
  </si>
  <si>
    <t>01.04.2021 11:10:50</t>
  </si>
  <si>
    <t>01.04.2021 15:15:20</t>
  </si>
  <si>
    <t>K-258 35-01-K00258_910345968_910345968</t>
  </si>
  <si>
    <t>01.04.2021 11:02:14</t>
  </si>
  <si>
    <t>01.04.2021 11:51:44</t>
  </si>
  <si>
    <t>L-291 35-18-L00291_950459936_950459936</t>
  </si>
  <si>
    <t>01.04.2021 11:07:40</t>
  </si>
  <si>
    <t>01.04.2021 14:16:23</t>
  </si>
  <si>
    <t>KARA KIZLAR TR-1 35-26-M00509_95000012508_95000012508</t>
  </si>
  <si>
    <t>01.04.2021 11:15:13</t>
  </si>
  <si>
    <t>01.04.2021 12:43:31</t>
  </si>
  <si>
    <t>YAĞCILAR TR-5 35-19-M00230_956687026_956687026</t>
  </si>
  <si>
    <t>01.04.2021 11:33:41</t>
  </si>
  <si>
    <t>01.04.2021 15:40:28</t>
  </si>
  <si>
    <t>ASLANLAR TR-1 35-26-L00144_956606401_956606401</t>
  </si>
  <si>
    <t>01.04.2021 11:32:10</t>
  </si>
  <si>
    <t>01.04.2021 12:25:02</t>
  </si>
  <si>
    <t>K-1464 35-09-K01464_912139101_912139101</t>
  </si>
  <si>
    <t>01.04.2021 11:25:09</t>
  </si>
  <si>
    <t>01.04.2021 21:10:06</t>
  </si>
  <si>
    <t>BAHRİ DUMAN SULAMA 35-26-M00495_956610379_956610379</t>
  </si>
  <si>
    <t>01.04.2021 11:41:13</t>
  </si>
  <si>
    <t>01.04.2021 14:19:12</t>
  </si>
  <si>
    <t>K-1023 35-03-K01023_B_56377155_56377155</t>
  </si>
  <si>
    <t>01.04.2021 11:43:44</t>
  </si>
  <si>
    <t>01.04.2021 15:03:50</t>
  </si>
  <si>
    <t>TR-152 35-16-L00152_953336006_953336006</t>
  </si>
  <si>
    <t>01.04.2021 11:50:42</t>
  </si>
  <si>
    <t>01.04.2021 15:59:58</t>
  </si>
  <si>
    <t>L-376 PAZARYERİ 35-18-L00376_950449035_950449035</t>
  </si>
  <si>
    <t>01.04.2021 11:17:49</t>
  </si>
  <si>
    <t>01.04.2021 14:22:28</t>
  </si>
  <si>
    <t>İZZETTİN KÖK 45-83-M00132_SİNİRLİ M02_2107099</t>
  </si>
  <si>
    <t>01.04.2021 11:56:21</t>
  </si>
  <si>
    <t>01.04.2021 13:42:00</t>
  </si>
  <si>
    <t>TR-87 MENTEŞ KAVŞAĞI 35-19-L00087_956691517_956691517</t>
  </si>
  <si>
    <t>01.04.2021 11:36:11</t>
  </si>
  <si>
    <t>01.04.2021 19:54:31</t>
  </si>
  <si>
    <t>HAMZA ÖZLÜ 35-26-L00056_35-26-L00056_2372453</t>
  </si>
  <si>
    <t>01.04.2021 11:50:21</t>
  </si>
  <si>
    <t>01.04.2021 12:23:41</t>
  </si>
  <si>
    <t>KULA İM 45-77-A00001_HatBaşıAyırıcı_53134848 M07_53134848</t>
  </si>
  <si>
    <t>01.04.2021 11:54:50</t>
  </si>
  <si>
    <t>01.04.2021 13:25:30</t>
  </si>
  <si>
    <t>MORDOĞAN TR-23 35-21-L00152_953357077_953357077</t>
  </si>
  <si>
    <t>01.04.2021 11:46:45</t>
  </si>
  <si>
    <t>01.04.2021 22:59:33</t>
  </si>
  <si>
    <t>TR-113 35-15-M00113_35-15-M00113_2364926</t>
  </si>
  <si>
    <t>01.04.2021 11:57:15</t>
  </si>
  <si>
    <t>01.04.2021 12:33:00</t>
  </si>
  <si>
    <t>BÜYÜKBELEN TR-5 45-80-M00097_956550078_956550078</t>
  </si>
  <si>
    <t>01.04.2021 12:03:45</t>
  </si>
  <si>
    <t>01.04.2021 13:47:33</t>
  </si>
  <si>
    <t>EYKO TR-1 35-30-M00027_35-30-M00027_2372066</t>
  </si>
  <si>
    <t>01.04.2021 11:57:21</t>
  </si>
  <si>
    <t>01.04.2021 13:10:16</t>
  </si>
  <si>
    <t>M-280 MİGROS TÜRK T.A.Ş 35-02-M00280Ö_ M02_2311133</t>
  </si>
  <si>
    <t>OG İzolatör Arızası</t>
  </si>
  <si>
    <t>01.04.2021 12:11:44</t>
  </si>
  <si>
    <t>01.04.2021 13:39:55</t>
  </si>
  <si>
    <t>PAŞATIMARI TARIMSAL SULAMA TR-7 45-83-M00249_48140632_56395996_56395996</t>
  </si>
  <si>
    <t>01.04.2021 12:12:17</t>
  </si>
  <si>
    <t>01.04.2021 14:44:16</t>
  </si>
  <si>
    <t>M-1763 35-02-M01763_M-591 M02_2113004</t>
  </si>
  <si>
    <t>01.04.2021 12:19:16</t>
  </si>
  <si>
    <t>01.04.2021 12:45:02</t>
  </si>
  <si>
    <t>DM-1/TR-12 (TR-58) ALPKENT 35-26-M00058_A A01_66404228</t>
  </si>
  <si>
    <t>01.04.2021 12:29:00</t>
  </si>
  <si>
    <t>01.04.2021 15:12:49</t>
  </si>
  <si>
    <t>KUŞÇULAR TR-2 35-19-M00519_956676559_956676559</t>
  </si>
  <si>
    <t>01.04.2021 12:03:20</t>
  </si>
  <si>
    <t>01.04.2021 14:52:07</t>
  </si>
  <si>
    <t>L-437 ŞEHİTLİK 35-18-L00437_95000516045_95000516045</t>
  </si>
  <si>
    <t>01.04.2021 12:26:26</t>
  </si>
  <si>
    <t>01.04.2021 15:37:39</t>
  </si>
  <si>
    <t>L-300 DM 35-18-L00300_915942490_915942490</t>
  </si>
  <si>
    <t>01.04.2021 12:43:00</t>
  </si>
  <si>
    <t>01.04.2021 15:02:12</t>
  </si>
  <si>
    <t>_49686895_56389574_56389574</t>
  </si>
  <si>
    <t>01.04.2021 12:30:22</t>
  </si>
  <si>
    <t>01.04.2021 14:09:53</t>
  </si>
  <si>
    <t>M-1335 KAYADİBİ KÖK 35-02-M01335_M-640 TRT ÇIKIŞI M03_2333770</t>
  </si>
  <si>
    <t>01.04.2021 12:47:00</t>
  </si>
  <si>
    <t>01.04.2021 13:34:38</t>
  </si>
  <si>
    <t>L-6 35-18-L00006_950433338_950433338</t>
  </si>
  <si>
    <t>01.04.2021 12:51:00</t>
  </si>
  <si>
    <t>01.04.2021 14:52:46</t>
  </si>
  <si>
    <t>TR-1/28 45-72-M00028_B_56393626_56393626</t>
  </si>
  <si>
    <t>01.04.2021 12:39:48</t>
  </si>
  <si>
    <t>01.04.2021 13:50:47</t>
  </si>
  <si>
    <t>K-2817 35-09-K02817_C c1b_5868886</t>
  </si>
  <si>
    <t>01.04.2021 12:42:33</t>
  </si>
  <si>
    <t>01.04.2021 21:36:53</t>
  </si>
  <si>
    <t>01.04.2021 12:54:06</t>
  </si>
  <si>
    <t>01.04.2021 13:00:47</t>
  </si>
  <si>
    <t>DM-13/22 (ÇİMENLİ SOKAK) 45-71-M00059_953215660_953215660</t>
  </si>
  <si>
    <t>01.04.2021 12:50:50</t>
  </si>
  <si>
    <t>01.04.2021 14:39:20</t>
  </si>
  <si>
    <t>K-3169 35-04-K03169_97464199_97464199</t>
  </si>
  <si>
    <t>01.04.2021 12:55:00</t>
  </si>
  <si>
    <t>01.04.2021 14:04:02</t>
  </si>
  <si>
    <t>SUBAŞI İM 35-26-A00002_PAMUKYAZI L04_2035578</t>
  </si>
  <si>
    <t>01.04.2021 13:00:39</t>
  </si>
  <si>
    <t>01.04.2021 13:13:29</t>
  </si>
  <si>
    <t>AHMETBEYLER DM 35-16-M00154_TIRMANLAR M07_72044321</t>
  </si>
  <si>
    <t>01.04.2021 13:06:21</t>
  </si>
  <si>
    <t>01.04.2021 14:04:00</t>
  </si>
  <si>
    <t>PINARLI KÖK 35-20-M00085_TR-6 - TR-7 M06_72358874</t>
  </si>
  <si>
    <t>01.04.2021 13:06:02</t>
  </si>
  <si>
    <t>01.04.2021 14:25:50</t>
  </si>
  <si>
    <t>KULA İM 45-77-A00001_KONURCA M01_2049499</t>
  </si>
  <si>
    <t>01.04.2021 13:17:29</t>
  </si>
  <si>
    <t>01.04.2021 13:24:19</t>
  </si>
  <si>
    <t>KARAYAĞCI YANIKDAĞ TR-2 45-75-M00194_B_56384563_56384563</t>
  </si>
  <si>
    <t>01.04.2021 13:16:09</t>
  </si>
  <si>
    <t>01.04.2021 16:43:11</t>
  </si>
  <si>
    <t>K-622 35-01-K00622_910432685_910432685</t>
  </si>
  <si>
    <t>01.04.2021 13:17:05</t>
  </si>
  <si>
    <t>01.04.2021 14:29:52</t>
  </si>
  <si>
    <t>K-3169 35-04-K03169_35-04-K03169_2373952</t>
  </si>
  <si>
    <t>01.04.2021 13:20:21</t>
  </si>
  <si>
    <t>01.04.2021 14:39:07</t>
  </si>
  <si>
    <t>GÖRDES TR-24 45-75-M00024_A_56390147_56390147</t>
  </si>
  <si>
    <t>01.04.2021 13:24:30</t>
  </si>
  <si>
    <t>01.04.2021 14:08:32</t>
  </si>
  <si>
    <t>GÜZELBAHÇE İM 35-10-A00001_İSTİKLAL M07_77678696</t>
  </si>
  <si>
    <t>01.04.2021 13:36:31</t>
  </si>
  <si>
    <t>01.04.2021 14:11:29</t>
  </si>
  <si>
    <t>01.04.2021 13:43:22</t>
  </si>
  <si>
    <t>01.04.2021 13:48:11</t>
  </si>
  <si>
    <t>K-714 35-04-K00714_912556676_912556676</t>
  </si>
  <si>
    <t>01.04.2021 13:40:53</t>
  </si>
  <si>
    <t>01.04.2021 16:38:41</t>
  </si>
  <si>
    <t>TR-79 İ.EKİNCİOĞLU GRB. 35-15-M00079_B_56370349_56370349</t>
  </si>
  <si>
    <t>01.04.2021 13:40:35</t>
  </si>
  <si>
    <t>01.04.2021 15:23:56</t>
  </si>
  <si>
    <t>K-1478 35-03-K01478_B_56373237_56373237</t>
  </si>
  <si>
    <t>01.04.2021 13:46:00</t>
  </si>
  <si>
    <t>01.04.2021 14:16:47</t>
  </si>
  <si>
    <t>01.04.2021 13:38:18</t>
  </si>
  <si>
    <t>01.04.2021 14:53:00</t>
  </si>
  <si>
    <t>ABDURRAHMA KUNDAKÇI SLM GRB TR 35-27-M00680_DIREK TIPI TRAFO HUCRESI H01_2035590</t>
  </si>
  <si>
    <t>01.04.2021 13:36:36</t>
  </si>
  <si>
    <t>01.04.2021 15:27:58</t>
  </si>
  <si>
    <t>TR-111 ZEYTİNALANI 35-19-L00111_10343330_56368368_56368368</t>
  </si>
  <si>
    <t>01.04.2021 13:51:58</t>
  </si>
  <si>
    <t>01.04.2021 15:45:44</t>
  </si>
  <si>
    <t>K-4136 35-07-K04136_B_56382390_56382390</t>
  </si>
  <si>
    <t>01.04.2021 13:48:09</t>
  </si>
  <si>
    <t>01.04.2021 15:53:44</t>
  </si>
  <si>
    <t>K-732 35-01-K00732_D_56367098_56367098</t>
  </si>
  <si>
    <t>01.04.2021 13:47:48</t>
  </si>
  <si>
    <t>01.04.2021 14:26:56</t>
  </si>
  <si>
    <t>TR-1 35-31-L00001_47995456_56365213_56365213</t>
  </si>
  <si>
    <t>01.04.2021 14:02:04</t>
  </si>
  <si>
    <t>01.04.2021 16:03:48</t>
  </si>
  <si>
    <t>K-1112 35-03-K01112_35-03-K01112_41919903</t>
  </si>
  <si>
    <t>01.04.2021 14:07:41</t>
  </si>
  <si>
    <t>01.04.2021 14:52:45</t>
  </si>
  <si>
    <t>K-1869 35-09-K01869_913512369_913512369</t>
  </si>
  <si>
    <t>01.04.2021 18:48:01</t>
  </si>
  <si>
    <t>M-1201 35-10-M01201_DIREK TIPI TRAFO HUCRESI H01_2088802</t>
  </si>
  <si>
    <t>01.04.2021 13:28:09</t>
  </si>
  <si>
    <t>01.04.2021 14:30:55</t>
  </si>
  <si>
    <t>TR-162 45-78-L00162_953256023_953256023</t>
  </si>
  <si>
    <t>01.04.2021 14:08:34</t>
  </si>
  <si>
    <t>01.04.2021 15:12:56</t>
  </si>
  <si>
    <t>L-201 GÜZELÇİFTLİK 35-14-L00201_35-14-L00201_72216673</t>
  </si>
  <si>
    <t>01.04.2021 14:06:19</t>
  </si>
  <si>
    <t>01.04.2021 15:40:12</t>
  </si>
  <si>
    <t>M-2513 35-02-M02513_912729696_912729696</t>
  </si>
  <si>
    <t>01.04.2021 14:22:00</t>
  </si>
  <si>
    <t>01.04.2021 16:31:12</t>
  </si>
  <si>
    <t>ZEYTİNALANI  TR-117 35-19-L00117_B_56377333_56377333</t>
  </si>
  <si>
    <t>01.04.2021 14:26:17</t>
  </si>
  <si>
    <t>01.04.2021 17:19:18</t>
  </si>
  <si>
    <t>L-158 ONTUR 35-18-L00158_950443949_950443949</t>
  </si>
  <si>
    <t>01.04.2021 14:23:25</t>
  </si>
  <si>
    <t>01.04.2021 15:59:25</t>
  </si>
  <si>
    <t>TR-27 35-16-L00027_953351941_953351941</t>
  </si>
  <si>
    <t>01.04.2021 14:23:54</t>
  </si>
  <si>
    <t>01.04.2021 16:38:56</t>
  </si>
  <si>
    <t>SELİMİYE TR-3 ARNAVUTLAR 45-79-M00507_945572580_945572580</t>
  </si>
  <si>
    <t>01.04.2021 14:28:33</t>
  </si>
  <si>
    <t>01.04.2021 17:20:44</t>
  </si>
  <si>
    <t>YAKAKÖY ULUBEY TR-2 45-75-M00223_A_56390963_56390963</t>
  </si>
  <si>
    <t>01.04.2021 14:31:16</t>
  </si>
  <si>
    <t>01.04.2021 15:45:30</t>
  </si>
  <si>
    <t>K-1153 35-03-K01153_35-03-K01153_41927512</t>
  </si>
  <si>
    <t>01.04.2021 14:45:00</t>
  </si>
  <si>
    <t>01.04.2021 15:58:35</t>
  </si>
  <si>
    <t>KARŞIYAKA MAHALLESİ TR-1 35-17-R00008_7691732_56357013_56357013</t>
  </si>
  <si>
    <t>01.04.2021 14:38:19</t>
  </si>
  <si>
    <t>01.04.2021 15:54:56</t>
  </si>
  <si>
    <t>DÜNDARLI TR-2 35-24-M00203_955222106_955222106</t>
  </si>
  <si>
    <t>01.04.2021 14:45:27</t>
  </si>
  <si>
    <t>01.04.2021 17:36:56</t>
  </si>
  <si>
    <t>BOYNUYOĞUN TR-1 35-29-L00341__66118543_66118543</t>
  </si>
  <si>
    <t>01.04.2021 14:43:23</t>
  </si>
  <si>
    <t>01.04.2021 15:39:53</t>
  </si>
  <si>
    <t>BAYINDIR İM 35-20-A00001_CANLI L09_2058779</t>
  </si>
  <si>
    <t>01.04.2021 14:54:51</t>
  </si>
  <si>
    <t>01.04.2021 14:55:31</t>
  </si>
  <si>
    <t>K-732 35-01-K00732_C_56367099_56367099</t>
  </si>
  <si>
    <t>01.04.2021 15:01:03</t>
  </si>
  <si>
    <t>01.04.2021 16:06:20</t>
  </si>
  <si>
    <t>MALDAN KÖYÜ TR-2 45-71-M01667_43182357_56389168_56389168</t>
  </si>
  <si>
    <t>01.04.2021 15:05:18</t>
  </si>
  <si>
    <t>01.04.2021 19:53:24</t>
  </si>
  <si>
    <t>K-4499 35-02-K04499_910068663_910068663</t>
  </si>
  <si>
    <t>01.04.2021 14:53:38</t>
  </si>
  <si>
    <t>01.04.2021 16:38:17</t>
  </si>
  <si>
    <t>DM06-TR09 45-73-M01268_945677647_945677647</t>
  </si>
  <si>
    <t>01.04.2021 15:11:35</t>
  </si>
  <si>
    <t>01.04.2021 15:36:20</t>
  </si>
  <si>
    <t>K-1038 35-01-K01038_E 3E_5862613</t>
  </si>
  <si>
    <t>01.04.2021 15:13:10</t>
  </si>
  <si>
    <t>01.04.2021 20:33:03</t>
  </si>
  <si>
    <t>DM02/TR-14  BULVAR ÜZERİ 45-73-M00031_C dm2tr14-c1_45157803</t>
  </si>
  <si>
    <t>01.04.2021 15:11:54</t>
  </si>
  <si>
    <t>01.04.2021 16:47:11</t>
  </si>
  <si>
    <t>TR-152 35-16-L00152_47556300_56397812_56397812</t>
  </si>
  <si>
    <t>01.04.2021 13:03:11</t>
  </si>
  <si>
    <t>01.04.2021 15:38:01</t>
  </si>
  <si>
    <t>TR-2/4 45-83-L00004_48078023_56386842_56386842</t>
  </si>
  <si>
    <t>01.04.2021 15:17:26</t>
  </si>
  <si>
    <t>01.04.2021 16:47:48</t>
  </si>
  <si>
    <t>01.04.2021 15:10:33</t>
  </si>
  <si>
    <t>01.04.2021 19:09:27</t>
  </si>
  <si>
    <t>01.04.2021 15:13:48</t>
  </si>
  <si>
    <t>01.04.2021 18:02:48</t>
  </si>
  <si>
    <t>AKÇAPINAR TR-3 45-83-L00441_955157831_955157831</t>
  </si>
  <si>
    <t>01.04.2021 15:38:25</t>
  </si>
  <si>
    <t>01.04.2021 19:07:40</t>
  </si>
  <si>
    <t>ALÇUK TM 35-17-A00001_HatBaşıAyırıcı_53133587 M30_53133587</t>
  </si>
  <si>
    <t>01.04.2021 15:36:47</t>
  </si>
  <si>
    <t>01.04.2021 18:54:09</t>
  </si>
  <si>
    <t>BÜYÜKBELEN TR-4 45-80-M00099_A_56389687_56389687</t>
  </si>
  <si>
    <t>01.04.2021 15:48:10</t>
  </si>
  <si>
    <t>01.04.2021 18:01:34</t>
  </si>
  <si>
    <t>TR-49 35-26-M00049_956613607_956613607</t>
  </si>
  <si>
    <t>01.04.2021 15:47:32</t>
  </si>
  <si>
    <t>01.04.2021 18:37:29</t>
  </si>
  <si>
    <t>ARMUTLU TR-21 35-27-M00615_914582343_914582343</t>
  </si>
  <si>
    <t>01.04.2021 15:48:04</t>
  </si>
  <si>
    <t>01.04.2021 18:31:32</t>
  </si>
  <si>
    <t>K-4055 35-02-K04055_913337006_913337006</t>
  </si>
  <si>
    <t>01.04.2021 15:52:59</t>
  </si>
  <si>
    <t>01.04.2021 17:34:42</t>
  </si>
  <si>
    <t>K-126 35-01-K00126_35-01-K00126_2348348</t>
  </si>
  <si>
    <t>AG Kademe Ayarı</t>
  </si>
  <si>
    <t>01.04.2021 15:54:31</t>
  </si>
  <si>
    <t>01.04.2021 16:42:42</t>
  </si>
  <si>
    <t>TR-146 35-19-L00146_956666637_956666637</t>
  </si>
  <si>
    <t>01.04.2021 15:51:46</t>
  </si>
  <si>
    <t>01.04.2021 19:19:05</t>
  </si>
  <si>
    <t>_A_56402570_56402570</t>
  </si>
  <si>
    <t>01.04.2021 15:59:57</t>
  </si>
  <si>
    <t>01.04.2021 18:43:35</t>
  </si>
  <si>
    <t>K-1051 35-04-K01051_35-04-K01051_2359897</t>
  </si>
  <si>
    <t>01.04.2021 16:05:17</t>
  </si>
  <si>
    <t>01.04.2021 18:01:49</t>
  </si>
  <si>
    <t>K-1498 35-02-K01498_910077930_910077930</t>
  </si>
  <si>
    <t>01.04.2021 16:05:01</t>
  </si>
  <si>
    <t>01.04.2021 17:03:55</t>
  </si>
  <si>
    <t>TR-89 MAVİ PLAJ 35-19-L00089_956667381_956667381</t>
  </si>
  <si>
    <t>01.04.2021 16:08:58</t>
  </si>
  <si>
    <t>01.04.2021 20:22:52</t>
  </si>
  <si>
    <t>01.04.2021 16:12:27</t>
  </si>
  <si>
    <t>01.04.2021 17:07:27</t>
  </si>
  <si>
    <t>M-1131 35-02-M01131_910151567_910151567</t>
  </si>
  <si>
    <t>01.04.2021 16:26:06</t>
  </si>
  <si>
    <t>01.04.2021 17:58:19</t>
  </si>
  <si>
    <t>K-4007 35-10-K04007_913717834_913717834</t>
  </si>
  <si>
    <t>01.04.2021 16:29:00</t>
  </si>
  <si>
    <t>01.04.2021 17:30:05</t>
  </si>
  <si>
    <t>SARPINCIK TR-1 35-21-L00070_953357683_953357683</t>
  </si>
  <si>
    <t>01.04.2021 16:22:56</t>
  </si>
  <si>
    <t>01.04.2021 19:52:08</t>
  </si>
  <si>
    <t>M-1228 35-01-M01228_C_56357965_56357965</t>
  </si>
  <si>
    <t>01.04.2021 15:57:06</t>
  </si>
  <si>
    <t>01.04.2021 19:13:11</t>
  </si>
  <si>
    <t>M-758 35-03-M00758_960676487_960676487</t>
  </si>
  <si>
    <t>01.04.2021 16:30:35</t>
  </si>
  <si>
    <t>01.04.2021 18:12:22</t>
  </si>
  <si>
    <t>TR-1/77 45-72-M00077_TR-1/80 M02_2312816</t>
  </si>
  <si>
    <t>01.04.2021 16:40:12</t>
  </si>
  <si>
    <t>01.04.2021 16:47:09</t>
  </si>
  <si>
    <t>HAKKI YEŞİLTEPE SULAMA GRUBU 35-29-M00392_35-29-M00392_2351635</t>
  </si>
  <si>
    <t>01.04.2021 16:36:14</t>
  </si>
  <si>
    <t>01.04.2021 23:24:32</t>
  </si>
  <si>
    <t>L-201 GÜZELÇİFTLİK 35-14-L00201_8971383_56357222_56357222</t>
  </si>
  <si>
    <t>01.04.2021 16:39:23</t>
  </si>
  <si>
    <t>01.04.2021 17:41:20</t>
  </si>
  <si>
    <t>DEMİRCİLİ DM 35-15-L00895_SEYREKLİ L07_2335949</t>
  </si>
  <si>
    <t>01.04.2021 16:41:01</t>
  </si>
  <si>
    <t>01.04.2021 18:15:02</t>
  </si>
  <si>
    <t>TR-170 35-26-M01191_956625724_956625724</t>
  </si>
  <si>
    <t>01.04.2021 16:06:18</t>
  </si>
  <si>
    <t>01.04.2021 20:44:25</t>
  </si>
  <si>
    <t>ALAŞEHİR PTT TRAFO 45-73-M00040_945679542_945679542</t>
  </si>
  <si>
    <t>01.04.2021 16:53:52</t>
  </si>
  <si>
    <t>01.04.2021 18:41:33</t>
  </si>
  <si>
    <t>K-1027 35-01-K01027_910601210_910601210</t>
  </si>
  <si>
    <t>01.04.2021 16:54:28</t>
  </si>
  <si>
    <t>01.04.2021 18:12:02</t>
  </si>
  <si>
    <t>01.04.2021 16:32:56</t>
  </si>
  <si>
    <t>02.04.2021 02:58:41</t>
  </si>
  <si>
    <t>KIŞLAK TR-1 45-74-M00147_B_56352183_56352183</t>
  </si>
  <si>
    <t>01.04.2021 17:10:23</t>
  </si>
  <si>
    <t>01.04.2021 18:41:58</t>
  </si>
  <si>
    <t>ESKİOBA TR-1 35-29-L00144_915038307_915038307</t>
  </si>
  <si>
    <t>01.04.2021 17:14:53</t>
  </si>
  <si>
    <t>01.04.2021 18:07:53</t>
  </si>
  <si>
    <t>ÜRKMEZ M-23 35-25-M00157_956644395_956644395</t>
  </si>
  <si>
    <t>01.04.2021 17:11:55</t>
  </si>
  <si>
    <t>01.04.2021 17:56:55</t>
  </si>
  <si>
    <t>DEMİRCİ TM 45-74-A00001_HatBaşıAyırıcı_53134851 M15_53134851</t>
  </si>
  <si>
    <t>01.04.2021 17:23:22</t>
  </si>
  <si>
    <t>01.04.2021 20:35:48</t>
  </si>
  <si>
    <t>DM-1/TR-12 35-13-L00459_946420607_946420607</t>
  </si>
  <si>
    <t>01.04.2021 17:20:37</t>
  </si>
  <si>
    <t>01.04.2021 19:27:22</t>
  </si>
  <si>
    <t>KÜÇÜKAVULCUK TR-2 35-15-L01096_A_56371713_56371713</t>
  </si>
  <si>
    <t>01.04.2021 17:25:23</t>
  </si>
  <si>
    <t>01.04.2021 19:13:09</t>
  </si>
  <si>
    <t>K-2376 35-04-K02376_35-04-K02376_2364188</t>
  </si>
  <si>
    <t>01.04.2021 17:30:44</t>
  </si>
  <si>
    <t>01.04.2021 17:54:50</t>
  </si>
  <si>
    <t>TR-2/85 45-83-L00085_955155356_955155356</t>
  </si>
  <si>
    <t>01.04.2021 17:37:04</t>
  </si>
  <si>
    <t>01.04.2021 19:00:49</t>
  </si>
  <si>
    <t>KUŞÇUBURUN-3 35-26-M00538_956603470_956603470</t>
  </si>
  <si>
    <t>01.04.2021 17:37:39</t>
  </si>
  <si>
    <t>01.04.2021 18:42:38</t>
  </si>
  <si>
    <t>YAĞCILAR KÖK 45-71-M00179_HatBaşıAyırıcı_53135847 M04_53135847</t>
  </si>
  <si>
    <t>01.04.2021 17:50:21</t>
  </si>
  <si>
    <t>01.04.2021 17:50:41</t>
  </si>
  <si>
    <t>VİLLAKENT TR-5 35-28-M00382_7230628_56360134_56360134</t>
  </si>
  <si>
    <t>01.04.2021 17:47:13</t>
  </si>
  <si>
    <t>01.04.2021 19:53:35</t>
  </si>
  <si>
    <t>TEKELİ TR-6 35-22-M00236_955253980_955253980</t>
  </si>
  <si>
    <t>01.04.2021 18:00:26</t>
  </si>
  <si>
    <t>01.04.2021 19:53:16</t>
  </si>
  <si>
    <t>SARIKAYA MERKEZ TR-1 35-32-L00063_946409810_946409810</t>
  </si>
  <si>
    <t>01.04.2021 17:58:14</t>
  </si>
  <si>
    <t>01.04.2021 19:06:45</t>
  </si>
  <si>
    <t>YERLİ TAHTACI TR-1 35-16-L00253_953340870_953340870</t>
  </si>
  <si>
    <t>01.04.2021 20:29:41</t>
  </si>
  <si>
    <t>K-1051 35-04-K01051_B I-1_5837384</t>
  </si>
  <si>
    <t>01.04.2021 18:07:03</t>
  </si>
  <si>
    <t>01.04.2021 19:15:02</t>
  </si>
  <si>
    <t>ÇAYKÖY TR-1 45-78-L00429_953278648_953278648</t>
  </si>
  <si>
    <t>01.04.2021 18:14:29</t>
  </si>
  <si>
    <t>01.04.2021 19:17:58</t>
  </si>
  <si>
    <t>TR-61 HALİM AVCI GRB. 35-15-L00061_DIREK TIPI TRAFO HUCRESI H01_2046138</t>
  </si>
  <si>
    <t>01.04.2021 18:23:39</t>
  </si>
  <si>
    <t>01.04.2021 20:37:29</t>
  </si>
  <si>
    <t>ÇAMLICA TR-1 35-26-M00454_956622393_956622393</t>
  </si>
  <si>
    <t>01.04.2021 18:22:07</t>
  </si>
  <si>
    <t>01.04.2021 19:35:49</t>
  </si>
  <si>
    <t>DM-11/9-A 45-71-M01855_953183645_953183645</t>
  </si>
  <si>
    <t>01.04.2021 18:28:53</t>
  </si>
  <si>
    <t>01.04.2021 21:32:37</t>
  </si>
  <si>
    <t>ÇANDARLI TR-15 (SANAYİ) 35-30-M00015_955326960_955326960</t>
  </si>
  <si>
    <t>01.04.2021 18:28:23</t>
  </si>
  <si>
    <t>01.04.2021 19:54:18</t>
  </si>
  <si>
    <t>TR-87 35-17-M00087_10828224 l1b_5947894</t>
  </si>
  <si>
    <t>01.04.2021 18:36:00</t>
  </si>
  <si>
    <t>01.04.2021 19:11:53</t>
  </si>
  <si>
    <t>ALAŞEHİR TR-77 BAKLACI KÖYÜ 45-73-M00077_B_56395932_56395932</t>
  </si>
  <si>
    <t>01.04.2021 18:33:36</t>
  </si>
  <si>
    <t>01.04.2021 22:04:47</t>
  </si>
  <si>
    <t>K-732 35-01-K00732_35-01-K00732_2374456</t>
  </si>
  <si>
    <t>01.04.2021 18:38:40</t>
  </si>
  <si>
    <t>01.04.2021 19:46:07</t>
  </si>
  <si>
    <t>OSMANCIK TR-1 45-83-L00243_955158356_955158356</t>
  </si>
  <si>
    <t>01.04.2021 18:34:10</t>
  </si>
  <si>
    <t>01.04.2021 22:28:48</t>
  </si>
  <si>
    <t>MÜTEVELLİ TR-2 45-80-M00101_B_56389043_56389043</t>
  </si>
  <si>
    <t>01.04.2021 18:51:21</t>
  </si>
  <si>
    <t>01.04.2021 20:56:23</t>
  </si>
  <si>
    <t>ZEYTİNELİ TR-3 35-19-M00210_956699088_956699088</t>
  </si>
  <si>
    <t>01.04.2021 19:02:14</t>
  </si>
  <si>
    <t>01.04.2021 22:02:18</t>
  </si>
  <si>
    <t>ZEYTİNÇAY ZİR.ÖZEL TR 45-73-M00437Ö_45-73-M00437Ö_2353753</t>
  </si>
  <si>
    <t>01.04.2021 19:03:45</t>
  </si>
  <si>
    <t>01.04.2021 22:57:59</t>
  </si>
  <si>
    <t>MORDOĞAN KÖYÜ TR-2 35-21-L00137_953366135_953366135</t>
  </si>
  <si>
    <t>01.04.2021 19:10:10</t>
  </si>
  <si>
    <t>01.04.2021 23:52:36</t>
  </si>
  <si>
    <t>M-1233 35-01-M01233_M_56354798_56354798</t>
  </si>
  <si>
    <t>01.04.2021 19:01:48</t>
  </si>
  <si>
    <t>02.04.2021 00:01:30</t>
  </si>
  <si>
    <t>K-2722 35-08-K02722_912976749_912976749</t>
  </si>
  <si>
    <t>01.04.2021 19:12:51</t>
  </si>
  <si>
    <t>01.04.2021 20:30:43</t>
  </si>
  <si>
    <t>SEYREKLİ TR-3 35-15-L00442_D_56372999_56372999</t>
  </si>
  <si>
    <t>01.04.2021 19:26:42</t>
  </si>
  <si>
    <t>01.04.2021 23:03:46</t>
  </si>
  <si>
    <t>GERENKÖY TR-1 35-23-M00147_950415111_950415111</t>
  </si>
  <si>
    <t>01.04.2021 21:17:41</t>
  </si>
  <si>
    <t>TR-77 45-77-L00077_945486997_945486997</t>
  </si>
  <si>
    <t>01.04.2021 19:33:12</t>
  </si>
  <si>
    <t>01.04.2021 20:25:07</t>
  </si>
  <si>
    <t>BALIKLIOVA TR-7 (TR-308) 35-19-L00361_964166376_964166376</t>
  </si>
  <si>
    <t>01.04.2021 19:52:35</t>
  </si>
  <si>
    <t>01.04.2021 23:15:57</t>
  </si>
  <si>
    <t>KARAKOVA TR-1 35-15-L00447_B_65512481_65512481</t>
  </si>
  <si>
    <t>01.04.2021 20:29:26</t>
  </si>
  <si>
    <t>01.04.2021 22:19:06</t>
  </si>
  <si>
    <t>YUKARI YENMİŞ TR-1 35-27-M00382_914006071_914006071</t>
  </si>
  <si>
    <t>01.04.2021 20:13:11</t>
  </si>
  <si>
    <t>01.04.2021 22:32:43</t>
  </si>
  <si>
    <t>TR-86 LÜTFÜ UYAN GRB. 35-15-M00086_35-15-M00086_2364838</t>
  </si>
  <si>
    <t>01.04.2021 23:09:53</t>
  </si>
  <si>
    <t>TR-1/85 45-83-M00085_955159900_955159900</t>
  </si>
  <si>
    <t>01.04.2021 20:36:59</t>
  </si>
  <si>
    <t>01.04.2021 21:37:06</t>
  </si>
  <si>
    <t>K-231 35-01-K00231_910498349_910498349</t>
  </si>
  <si>
    <t>01.04.2021 20:55:35</t>
  </si>
  <si>
    <t>01.04.2021 21:36:03</t>
  </si>
  <si>
    <t>BAYRAM KARAKOÇ SULAMA GRUBU TR 35-27-L00132_966746797_966746797</t>
  </si>
  <si>
    <t>01.04.2021 21:03:30</t>
  </si>
  <si>
    <t>01.04.2021 22:22:46</t>
  </si>
  <si>
    <t>YENİFOÇA TR-53 35-23-M00053_YENİFOÇA TR-51 M01_72156680</t>
  </si>
  <si>
    <t>01.04.2021 21:08:41</t>
  </si>
  <si>
    <t>01.04.2021 21:56:29</t>
  </si>
  <si>
    <t>TR-70 KADİR ÇAKIR GRB. 35-15-L00070_35-15-L00070_2365768</t>
  </si>
  <si>
    <t>01.04.2021 21:10:35</t>
  </si>
  <si>
    <t>01.04.2021 23:57:01</t>
  </si>
  <si>
    <t>KARAKUYU TR-4 35-26-M00441_956630747_956630747</t>
  </si>
  <si>
    <t>01.04.2021 21:42:33</t>
  </si>
  <si>
    <t>01.04.2021 22:27:09</t>
  </si>
  <si>
    <t>K-136 35-01-K00136_910416990_910416990</t>
  </si>
  <si>
    <t>01.04.2021 21:42:50</t>
  </si>
  <si>
    <t>01.04.2021 22:53:23</t>
  </si>
  <si>
    <t>M-1233 35-01-M01233_35-01-M01233_41906472</t>
  </si>
  <si>
    <t>01.04.2021 22:05:31</t>
  </si>
  <si>
    <t>01.04.2021 22:45:43</t>
  </si>
  <si>
    <t>L-100 DÜZCE 35-14-L00100_ H_49091158</t>
  </si>
  <si>
    <t>01.04.2021 21:50:33</t>
  </si>
  <si>
    <t>01.04.2021 22:38:52</t>
  </si>
  <si>
    <t>YENİFOÇA TR-44 35-23-M00044_YENİFOÇA TR-45 - YENİFOÇA TR-43 M01_72188275</t>
  </si>
  <si>
    <t>01.04.2021 21:49:37</t>
  </si>
  <si>
    <t>01.04.2021 22:23:56</t>
  </si>
  <si>
    <t>GÜZELKÖY TR 45-71-M00984_45-71-M00984_2370300</t>
  </si>
  <si>
    <t>01.04.2021 22:05:20</t>
  </si>
  <si>
    <t>02.04.2021 01:10:25</t>
  </si>
  <si>
    <t>DM-14/3B 45-71-M02250_953197274_953197274</t>
  </si>
  <si>
    <t>01.04.2021 22:12:11</t>
  </si>
  <si>
    <t>01.04.2021 23:10:54</t>
  </si>
  <si>
    <t>01.04.2021 22:28:18</t>
  </si>
  <si>
    <t>02.04.2021 02:34:30</t>
  </si>
  <si>
    <t>DM-5/TR13 (TR-57) ALPKENT 35-26-M00057_956617376_956617376</t>
  </si>
  <si>
    <t>01.04.2021 22:39:31</t>
  </si>
  <si>
    <t>01.04.2021 23:51:23</t>
  </si>
  <si>
    <t>M-1465 35-03-M01465_965072117_965072117</t>
  </si>
  <si>
    <t>01.04.2021 22:53:13</t>
  </si>
  <si>
    <t>02.04.2021 02:22:17</t>
  </si>
  <si>
    <t>TR-82 35-16-L00082_TR-83 L06_72000045</t>
  </si>
  <si>
    <t>01.04.2021 23:18:41</t>
  </si>
  <si>
    <t>01.04.2021 23:45:44</t>
  </si>
  <si>
    <t>TR-113 ZEYTİNALANI 35-19-L00113_956674690_956674690</t>
  </si>
  <si>
    <t>01.04.2021 23:42:50</t>
  </si>
  <si>
    <t>02.04.2021 01:17:33</t>
  </si>
  <si>
    <t>M-1233 35-01-M01233_913669563_913669563</t>
  </si>
  <si>
    <t>02.04.2021 00:04:00</t>
  </si>
  <si>
    <t>02.04.2021 01:13:35</t>
  </si>
  <si>
    <t>L-455 35-18-L00455_DAĞITIM TRAFO L-455 L03_72057504</t>
  </si>
  <si>
    <t>02.04.2021 01:30:23</t>
  </si>
  <si>
    <t>02.04.2021 01:34:00</t>
  </si>
  <si>
    <t>TR-17 35-19-L00017_7043153_56372501_56372501</t>
  </si>
  <si>
    <t>02.04.2021 02:03:23</t>
  </si>
  <si>
    <t>02.04.2021 03:22:24</t>
  </si>
  <si>
    <t>02.04.2021 02:44:02</t>
  </si>
  <si>
    <t>02.04.2021 03:02:53</t>
  </si>
  <si>
    <t>L-476 MAMURBABA YENİ KABİN 35-18-L00476_10243917_56365759_56365759</t>
  </si>
  <si>
    <t>02.04.2021 02:39:41</t>
  </si>
  <si>
    <t>02.04.2021 03:45:10</t>
  </si>
  <si>
    <t>ÜÇYOL KÖK 45-82-M00128_URUZLAR GES M06_2090646</t>
  </si>
  <si>
    <t>02.04.2021 03:39:15</t>
  </si>
  <si>
    <t>02.04.2021 08:43:16</t>
  </si>
  <si>
    <t>TOYGAR KÖK 45-73-M00166_TOYGAR ÇIKIŞ M01_66715045</t>
  </si>
  <si>
    <t>02.04.2021 04:19:12</t>
  </si>
  <si>
    <t>02.04.2021 04:19:33</t>
  </si>
  <si>
    <t>02.04.2021 06:19:42</t>
  </si>
  <si>
    <t>02.04.2021 15:14:33</t>
  </si>
  <si>
    <t>K-123 35-01-K00123_B_56374946_56374946</t>
  </si>
  <si>
    <t>02.04.2021 06:45:15</t>
  </si>
  <si>
    <t>02.04.2021 09:27:21</t>
  </si>
  <si>
    <t>TR-90 ÖZTİRYAKİLER 35-19-L00090_949434004_949434004</t>
  </si>
  <si>
    <t>02.04.2021 06:57:41</t>
  </si>
  <si>
    <t>02.04.2021 12:54:25</t>
  </si>
  <si>
    <t>TURGUTLU TR-1/1 DM 45-83-M00001_KAPTANOĞLU M07_72159670</t>
  </si>
  <si>
    <t>02.04.2021 07:23:11</t>
  </si>
  <si>
    <t>02.04.2021 07:50:42</t>
  </si>
  <si>
    <t>TURGUTLU TR-1/1 DM 45-83-M00001_BLOKSAN M03_72159583</t>
  </si>
  <si>
    <t>02.04.2021 07:37:42</t>
  </si>
  <si>
    <t>02.04.2021 08:07:44</t>
  </si>
  <si>
    <t>TR-96 35-26-M00096_956616759_956616759</t>
  </si>
  <si>
    <t>02.04.2021 07:27:58</t>
  </si>
  <si>
    <t>02.04.2021 16:43:27</t>
  </si>
  <si>
    <t>TR-39 35-22-M00039_955283614_955283614</t>
  </si>
  <si>
    <t>02.04.2021 07:54:08</t>
  </si>
  <si>
    <t>02.04.2021 08:56:18</t>
  </si>
  <si>
    <t>PAŞAKÖY TR-1 35-16-M00073_35-16-M00073_2374439</t>
  </si>
  <si>
    <t>02.04.2021 07:48:35</t>
  </si>
  <si>
    <t>02.04.2021 09:54:41</t>
  </si>
  <si>
    <t>TEKELİ TR-4 35-22-M00234_A_56367734_56367734</t>
  </si>
  <si>
    <t>02.04.2021 08:04:21</t>
  </si>
  <si>
    <t>02.04.2021 09:12:56</t>
  </si>
  <si>
    <t>KEMALİYE DM (TR-1) 45-73-M00150_JANDARMA M06_66716006</t>
  </si>
  <si>
    <t>02.04.2021 08:18:02</t>
  </si>
  <si>
    <t>02.04.2021 09:02:33</t>
  </si>
  <si>
    <t>ASARLIK TR-14 KÖK 35-28-M00168_953376933_953376933</t>
  </si>
  <si>
    <t>02.04.2021 08:16:46</t>
  </si>
  <si>
    <t>02.04.2021 08:58:24</t>
  </si>
  <si>
    <t>TR-1/83 KAPTANOĞLU DM 45-83-M00083_DERBENT GİRİŞ M04_61292034</t>
  </si>
  <si>
    <t>02.04.2021 08:16:19</t>
  </si>
  <si>
    <t>02.04.2021 09:26:33</t>
  </si>
  <si>
    <t>KARABURUN TR-56 35-21-L00217_953368982_953368982</t>
  </si>
  <si>
    <t>02.04.2021 08:12:17</t>
  </si>
  <si>
    <t>02.04.2021 17:22:42</t>
  </si>
  <si>
    <t>K-1717 35-03-K01717_D_56366488_56366488</t>
  </si>
  <si>
    <t>02.04.2021 08:29:59</t>
  </si>
  <si>
    <t>BADEMLER TR-1 35-19-L00298_956675953_956675953</t>
  </si>
  <si>
    <t>02.04.2021 08:17:30</t>
  </si>
  <si>
    <t>02.04.2021 11:02:04</t>
  </si>
  <si>
    <t>KORDON KÖK 45-78-M00730_KABAZLI M01_2105504</t>
  </si>
  <si>
    <t>02.04.2021 08:34:42</t>
  </si>
  <si>
    <t>02.04.2021 08:35:12</t>
  </si>
  <si>
    <t>M-1173 35-04-M01173_35-04-M01173_2358535</t>
  </si>
  <si>
    <t>02.04.2021 08:41:24</t>
  </si>
  <si>
    <t>02.04.2021 15:35:26</t>
  </si>
  <si>
    <t>K-2867 35-09-K02867_C c1b_5868918</t>
  </si>
  <si>
    <t>02.04.2021 08:42:00</t>
  </si>
  <si>
    <t>02.04.2021 17:07:44</t>
  </si>
  <si>
    <t>EBSO TM 35-09-A00001_EBSO-10 K36_2312290</t>
  </si>
  <si>
    <t>02.04.2021 08:49:35</t>
  </si>
  <si>
    <t>02.04.2021 09:38:43</t>
  </si>
  <si>
    <t>K-3185 35-04-K03185_TRAFO K03_2118057</t>
  </si>
  <si>
    <t>02.04.2021 09:07:32</t>
  </si>
  <si>
    <t>02.04.2021 10:45:00</t>
  </si>
  <si>
    <t>TR-77 45-78-L00077_953264180_953264180</t>
  </si>
  <si>
    <t>02.04.2021 09:01:01</t>
  </si>
  <si>
    <t>02.04.2021 09:55:41</t>
  </si>
  <si>
    <t>KARABURUN İM 35-21-A00001_KÜÇÜKBAHÇE L05_2314244</t>
  </si>
  <si>
    <t>02.04.2021 09:01:32</t>
  </si>
  <si>
    <t>02.04.2021 13:49:32</t>
  </si>
  <si>
    <t>L-296 35-18-L00296_950464366_950464366</t>
  </si>
  <si>
    <t>02.04.2021 09:01:33</t>
  </si>
  <si>
    <t>02.04.2021 14:14:47</t>
  </si>
  <si>
    <t>K-845 35-01-K00845_B_56370080_56370080</t>
  </si>
  <si>
    <t>02.04.2021 09:07:19</t>
  </si>
  <si>
    <t>02.04.2021 09:59:26</t>
  </si>
  <si>
    <t>TR-124 35-16-L00124_47573938_56352848_56352848</t>
  </si>
  <si>
    <t>02.04.2021 09:13:20</t>
  </si>
  <si>
    <t>02.04.2021 15:57:05</t>
  </si>
  <si>
    <t>BÜYÜKKEMERDERE KABAKLI TR-1 35-29-L00301_ H_72127446</t>
  </si>
  <si>
    <t>02.04.2021 09:13:53</t>
  </si>
  <si>
    <t>02.04.2021 17:28:15</t>
  </si>
  <si>
    <t>M-2916 35-01-M02916_35-01-M02916_73816386</t>
  </si>
  <si>
    <t>02.04.2021 09:13:00</t>
  </si>
  <si>
    <t>02.04.2021 10:08:37</t>
  </si>
  <si>
    <t>MORDOĞAN TR-30 35-21-L00155_949440962_949440962</t>
  </si>
  <si>
    <t>02.04.2021 09:17:06</t>
  </si>
  <si>
    <t>02.04.2021 16:11:50</t>
  </si>
  <si>
    <t>BÜNYAN OSMANİYE TR-1 45-72-L00444_C_56394629_56394629</t>
  </si>
  <si>
    <t>02.04.2021 09:22:28</t>
  </si>
  <si>
    <t>02.04.2021 15:59:35</t>
  </si>
  <si>
    <t>02.04.2021 09:27:00</t>
  </si>
  <si>
    <t>02.04.2021 14:57:23</t>
  </si>
  <si>
    <t>HORZUM ALAYAKA DEDEKAVAK TR-2 45-73-M00292_B_56387375_56387375</t>
  </si>
  <si>
    <t>02.04.2021 09:13:59</t>
  </si>
  <si>
    <t>02.04.2021 14:33:30</t>
  </si>
  <si>
    <t>02.04.2021 09:32:03</t>
  </si>
  <si>
    <t>02.04.2021 16:51:14</t>
  </si>
  <si>
    <t>ÇANDARLI TR-19 35-30-M00019_DIREK TIPI TRAFO HUCRESI H01_2044966</t>
  </si>
  <si>
    <t>02.04.2021 09:33:30</t>
  </si>
  <si>
    <t>02.04.2021 11:51:13</t>
  </si>
  <si>
    <t>DM08/TR38 TARIM KREDİ YANI 45-73-M00020_945671986_945671986</t>
  </si>
  <si>
    <t>02.04.2021 09:35:27</t>
  </si>
  <si>
    <t>02.04.2021 10:38:24</t>
  </si>
  <si>
    <t>IRLAMAZ KÖK 45-83-L00153_ÇEPİNDERE TR-1 L02_72158532</t>
  </si>
  <si>
    <t>02.04.2021 08:54:53</t>
  </si>
  <si>
    <t>02.04.2021 11:05:29</t>
  </si>
  <si>
    <t>L-90 RAINBOW DM 35-18-L00090_6347564_56368832_56368832</t>
  </si>
  <si>
    <t>02.04.2021 09:44:13</t>
  </si>
  <si>
    <t>02.04.2021 15:29:59</t>
  </si>
  <si>
    <t>M-2132 KÖK 35-07-M02132__72410976_72410976</t>
  </si>
  <si>
    <t>02.04.2021 09:11:49</t>
  </si>
  <si>
    <t>02.04.2021 10:37:27</t>
  </si>
  <si>
    <t>K-2875 35-04-K02875_C_56367890_56367890</t>
  </si>
  <si>
    <t>02.04.2021 09:43:20</t>
  </si>
  <si>
    <t>02.04.2021 10:33:00</t>
  </si>
  <si>
    <t>KEMİKLİDERE TR-1 45-80-M00134_956540100_956540100</t>
  </si>
  <si>
    <t>02.04.2021 09:28:47</t>
  </si>
  <si>
    <t>02.04.2021 12:10:12</t>
  </si>
  <si>
    <t>02.04.2021 09:59:56</t>
  </si>
  <si>
    <t>02.04.2021 17:54:59</t>
  </si>
  <si>
    <t>L-437 ŞEHİTLİK 35-18-L00437_950464963_950464963</t>
  </si>
  <si>
    <t>02.04.2021 09:55:05</t>
  </si>
  <si>
    <t>02.04.2021 14:05:54</t>
  </si>
  <si>
    <t>L-245 35-18-L00245_E_56382885_56382885</t>
  </si>
  <si>
    <t>02.04.2021 10:02:17</t>
  </si>
  <si>
    <t>02.04.2021 11:59:31</t>
  </si>
  <si>
    <t>M-2088 35-09-M02088_956422879_956422879</t>
  </si>
  <si>
    <t>02.04.2021 09:55:38</t>
  </si>
  <si>
    <t>02.04.2021 13:39:03</t>
  </si>
  <si>
    <t>YENİFOÇA TR-23 35-23-M00023_35-23-M00023_76459201</t>
  </si>
  <si>
    <t>02.04.2021 09:02:12</t>
  </si>
  <si>
    <t>02.04.2021 15:45:00</t>
  </si>
  <si>
    <t>ÇIRPI İM 35-20-A00002_KANDAK(ÇIRPI-3) M02_2055128</t>
  </si>
  <si>
    <t>02.04.2021 10:06:22</t>
  </si>
  <si>
    <t>02.04.2021 10:15:19</t>
  </si>
  <si>
    <t>M-2196 KARAAĞAÇ TR-3 35-03-M02196_35-03-M02196_2359806</t>
  </si>
  <si>
    <t>02.04.2021 10:07:15</t>
  </si>
  <si>
    <t>02.04.2021 12:14:58</t>
  </si>
  <si>
    <t>TR-1/86-A (NAME SOKAK TRF) 45-83-M00271_48122843_56387192_56387192</t>
  </si>
  <si>
    <t>02.04.2021 08:53:27</t>
  </si>
  <si>
    <t>02.04.2021 20:28:47</t>
  </si>
  <si>
    <t>DUMANLAR KÖK 45-81-M00044_DUMANLAR M03_72038346</t>
  </si>
  <si>
    <t>02.04.2021 10:08:42</t>
  </si>
  <si>
    <t>02.04.2021 10:34:40</t>
  </si>
  <si>
    <t>DEMİRCİLİ DM 35-15-L00895_BENZİNLİK L06_2335951</t>
  </si>
  <si>
    <t>02.04.2021 10:09:14</t>
  </si>
  <si>
    <t>02.04.2021 18:03:31</t>
  </si>
  <si>
    <t>FIRINLI TR-8 35-20-L00095_35-20-L00095_2371660</t>
  </si>
  <si>
    <t>02.04.2021 10:05:42</t>
  </si>
  <si>
    <t>02.04.2021 11:39:00</t>
  </si>
  <si>
    <t>RAMİZ IŞIK TARIMSAL SULAMA 45-76-L00016_A_56385230_56385230</t>
  </si>
  <si>
    <t>02.04.2021 09:59:44</t>
  </si>
  <si>
    <t>02.04.2021 10:49:43</t>
  </si>
  <si>
    <t>L-215 35-18-L00215_950436718_950436718</t>
  </si>
  <si>
    <t>02.04.2021 10:03:54</t>
  </si>
  <si>
    <t>02.04.2021 16:02:13</t>
  </si>
  <si>
    <t>KARADOĞAN BENZİNLİK YANI TR-2 35-15-L00143_35-15-L00143_2346737</t>
  </si>
  <si>
    <t>02.04.2021 10:43:08</t>
  </si>
  <si>
    <t>02.04.2021 18:08:30</t>
  </si>
  <si>
    <t>İSTASYONALTI KÖK 45-83-M00131_CELALETTİN AŞKIN M08_2329824</t>
  </si>
  <si>
    <t>02.04.2021 08:54:59</t>
  </si>
  <si>
    <t>02.04.2021 13:08:14</t>
  </si>
  <si>
    <t>DEMİRCİLİ DM 35-15-L00895_SEYREKLİ L07_2115253</t>
  </si>
  <si>
    <t>02.04.2021 10:07:12</t>
  </si>
  <si>
    <t>02.04.2021 18:42:39</t>
  </si>
  <si>
    <t>KARABURUN TR-1/15 35-21-L00019_953360101_953360101</t>
  </si>
  <si>
    <t>02.04.2021 10:14:00</t>
  </si>
  <si>
    <t>02.04.2021 13:55:55</t>
  </si>
  <si>
    <t>BALIKLIOVA TR-7 (TR-308) 35-19-L00361_956671664_956671664</t>
  </si>
  <si>
    <t>02.04.2021 10:11:04</t>
  </si>
  <si>
    <t>02.04.2021 13:04:25</t>
  </si>
  <si>
    <t>TEPEKÖY TR-1 45-73-M00785_45-73-M00785_2354758</t>
  </si>
  <si>
    <t>02.04.2021 10:12:51</t>
  </si>
  <si>
    <t>02.04.2021 11:54:16</t>
  </si>
  <si>
    <t>02.04.2021 10:20:52</t>
  </si>
  <si>
    <t>02.04.2021 11:29:19</t>
  </si>
  <si>
    <t>KARABURUN TR-5 35-21-L00021_B_56357251_56357251</t>
  </si>
  <si>
    <t>02.04.2021 10:19:00</t>
  </si>
  <si>
    <t>02.04.2021 12:07:28</t>
  </si>
  <si>
    <t>DEMİRCİ KÖK 35-26-M00779_KARACAAĞAÇ ENH M06_42707188</t>
  </si>
  <si>
    <t>02.04.2021 10:04:02</t>
  </si>
  <si>
    <t>02.04.2021 12:15:57</t>
  </si>
  <si>
    <t>K-1390 35-01-K01390_A_56374045_56374045</t>
  </si>
  <si>
    <t>02.04.2021 10:18:01</t>
  </si>
  <si>
    <t>02.04.2021 11:47:00</t>
  </si>
  <si>
    <t>L-139 35-18-L00139_950443420_950443420</t>
  </si>
  <si>
    <t>02.04.2021 10:26:26</t>
  </si>
  <si>
    <t>02.04.2021 14:31:46</t>
  </si>
  <si>
    <t>L-426 ESKİ GARAJ 35-18-L00426_950464597_950464597</t>
  </si>
  <si>
    <t>02.04.2021 10:35:42</t>
  </si>
  <si>
    <t>02.04.2021 13:48:25</t>
  </si>
  <si>
    <t>K-1024 35-01-K01024_911804283_911804283</t>
  </si>
  <si>
    <t>02.04.2021 10:23:32</t>
  </si>
  <si>
    <t>02.04.2021 12:26:36</t>
  </si>
  <si>
    <t>İM-1/TR-2 (TR-64) 35-14-M00308_A A02_5941277</t>
  </si>
  <si>
    <t>02.04.2021 11:00:00</t>
  </si>
  <si>
    <t>02.04.2021 12:41:38</t>
  </si>
  <si>
    <t>M-35 MOBİL KÖK 35-25-M00105_955284904_955284904</t>
  </si>
  <si>
    <t>02.04.2021 11:01:00</t>
  </si>
  <si>
    <t>02.04.2021 12:37:24</t>
  </si>
  <si>
    <t>KOZBEYLİ TR-2 35-23-M00071_DIREK TIPI TRAFO HUCRESI H01_2048266</t>
  </si>
  <si>
    <t>02.04.2021 10:57:13</t>
  </si>
  <si>
    <t>02.04.2021 14:10:11</t>
  </si>
  <si>
    <t>K-1483 35-04-K01483_C_56371329_56371329</t>
  </si>
  <si>
    <t>02.04.2021 11:38:00</t>
  </si>
  <si>
    <t>02.04.2021 11:44:00</t>
  </si>
  <si>
    <t>K-3185 35-04-K03185_D K3185D1B_5831360</t>
  </si>
  <si>
    <t>02.04.2021 11:05:53</t>
  </si>
  <si>
    <t>02.04.2021 12:05:51</t>
  </si>
  <si>
    <t>L-97 35-18-L00097_B_65594721_65594721</t>
  </si>
  <si>
    <t>02.04.2021 11:49:23</t>
  </si>
  <si>
    <t>02.04.2021 15:15:06</t>
  </si>
  <si>
    <t>DM-7/15 35-26-M00635__56359844_56359844</t>
  </si>
  <si>
    <t>02.04.2021 11:10:51</t>
  </si>
  <si>
    <t>02.04.2021 15:45:01</t>
  </si>
  <si>
    <t>L-26 35-14-L00026_12261020_56354640_56354640</t>
  </si>
  <si>
    <t>02.04.2021 11:13:32</t>
  </si>
  <si>
    <t>02.04.2021 14:26:49</t>
  </si>
  <si>
    <t>L-109 (AKARCA TR-2) 35-18-L00109_9478535_56376507_56376507</t>
  </si>
  <si>
    <t>02.04.2021 11:20:57</t>
  </si>
  <si>
    <t>02.04.2021 12:20:10</t>
  </si>
  <si>
    <t>GÜLKENT TR-2 35-30-M00225_B_56404770_56404770</t>
  </si>
  <si>
    <t>02.04.2021 11:35:30</t>
  </si>
  <si>
    <t>02.04.2021 13:33:39</t>
  </si>
  <si>
    <t>GÜNEŞLİ KÖK 45-75-M00056_HatBaşıAyırıcı_53135471 M01_53135471</t>
  </si>
  <si>
    <t>02.04.2021 11:32:32</t>
  </si>
  <si>
    <t>02.04.2021 13:54:12</t>
  </si>
  <si>
    <t>02.04.2021 13:45:00</t>
  </si>
  <si>
    <t>TR-78 45-78-L00078_953264205_953264205</t>
  </si>
  <si>
    <t>02.04.2021 11:44:08</t>
  </si>
  <si>
    <t>02.04.2021 12:27:51</t>
  </si>
  <si>
    <t>SETÜSTÜ TR-1 45-83-M00133_TR-1/1 M04_2331796</t>
  </si>
  <si>
    <t>02.04.2021 13:00:37</t>
  </si>
  <si>
    <t>İBRAHİM COŞKUN SULAMA GRUBU TR 35-22-M00208_35-22-M00208_2362140</t>
  </si>
  <si>
    <t>02.04.2021 11:49:00</t>
  </si>
  <si>
    <t>02.04.2021 14:22:14</t>
  </si>
  <si>
    <t>HACIEMİNLER ÇAVLU TR 45-78-M00226_953294935_953294935</t>
  </si>
  <si>
    <t>02.04.2021 11:48:23</t>
  </si>
  <si>
    <t>02.04.2021 14:08:16</t>
  </si>
  <si>
    <t>L-120 OVACIK 35-18-L00120_950467026_950467026</t>
  </si>
  <si>
    <t>02.04.2021 11:35:10</t>
  </si>
  <si>
    <t>02.04.2021 15:41:29</t>
  </si>
  <si>
    <t>L-513 REİSDERE 35-18-L00513_950464271_950464271</t>
  </si>
  <si>
    <t>02.04.2021 11:36:19</t>
  </si>
  <si>
    <t>02.04.2021 13:46:24</t>
  </si>
  <si>
    <t>TAŞLIYOL KÖK 35-27-M00495_TAŞLIYOL M03_72168905</t>
  </si>
  <si>
    <t>02.04.2021 12:01:37</t>
  </si>
  <si>
    <t>02.04.2021 12:47:28</t>
  </si>
  <si>
    <t>YENİ FOÇA TR-19 35-23-M00019_950411654_950411654</t>
  </si>
  <si>
    <t>02.04.2021 11:54:57</t>
  </si>
  <si>
    <t>02.04.2021 16:57:15</t>
  </si>
  <si>
    <t>K-1997 35-01-K01997_DAĞITIM TRF K-1997 K03_2053202</t>
  </si>
  <si>
    <t>02.04.2021 12:09:23</t>
  </si>
  <si>
    <t>02.04.2021 12:17:08</t>
  </si>
  <si>
    <t>KORUKÖY KÖYÜ TR-1 45-71-M01683_953211104_953211104</t>
  </si>
  <si>
    <t>02.04.2021 11:42:57</t>
  </si>
  <si>
    <t>02.04.2021 14:29:35</t>
  </si>
  <si>
    <t>TR-94 35-16-L00094_953318897_953318897</t>
  </si>
  <si>
    <t>02.04.2021 12:01:20</t>
  </si>
  <si>
    <t>02.04.2021 15:51:39</t>
  </si>
  <si>
    <t>K-890 35-01-K00890_912113585_912113585</t>
  </si>
  <si>
    <t>02.04.2021 12:10:32</t>
  </si>
  <si>
    <t>02.04.2021 14:46:53</t>
  </si>
  <si>
    <t>HÜSEYİN DAĞLI SULAMA GRUBU 35-29-M00292_35-29-M00292_2350588</t>
  </si>
  <si>
    <t>02.04.2021 12:11:20</t>
  </si>
  <si>
    <t>02.04.2021 13:39:50</t>
  </si>
  <si>
    <t>EYKO TR-2 35-30-M00028_TR-1 - TR-3-5 M01_72084354</t>
  </si>
  <si>
    <t>02.04.2021 12:15:22</t>
  </si>
  <si>
    <t>02.04.2021 12:38:51</t>
  </si>
  <si>
    <t>MEDAR TR-9 45-72-L00278_956479385_956479385</t>
  </si>
  <si>
    <t>02.04.2021 12:05:42</t>
  </si>
  <si>
    <t>02.04.2021 12:55:04</t>
  </si>
  <si>
    <t>L-103 35-18-L00103_950439912_950439912</t>
  </si>
  <si>
    <t>02.04.2021 11:47:53</t>
  </si>
  <si>
    <t>02.04.2021 16:54:29</t>
  </si>
  <si>
    <t>L-248 35-18-L00248_950440922_950440922</t>
  </si>
  <si>
    <t>02.04.2021 12:00:11</t>
  </si>
  <si>
    <t>02.04.2021 15:52:51</t>
  </si>
  <si>
    <t>TR-52 35-19-L00052_956697752_956697752</t>
  </si>
  <si>
    <t>02.04.2021 12:10:52</t>
  </si>
  <si>
    <t>02.04.2021 13:41:42</t>
  </si>
  <si>
    <t>K-141 35-03-K00141_910307941_910307941</t>
  </si>
  <si>
    <t>02.04.2021 12:23:30</t>
  </si>
  <si>
    <t>02.04.2021 16:08:13</t>
  </si>
  <si>
    <t>02.04.2021 12:34:10</t>
  </si>
  <si>
    <t>02.04.2021 12:39:30</t>
  </si>
  <si>
    <t>ANADOLU İM 35-02-A00001_ÇOCUK HASTANESİ-1 M24_2084214</t>
  </si>
  <si>
    <t>02.04.2021 12:34:44</t>
  </si>
  <si>
    <t>02.04.2021 12:41:49</t>
  </si>
  <si>
    <t>M-13 35-02-M00013_M-320 M07_2064788</t>
  </si>
  <si>
    <t>02.04.2021 12:35:52</t>
  </si>
  <si>
    <t>02.04.2021 12:50:00</t>
  </si>
  <si>
    <t>HAKİL KUMPAS VE ARK. T-SULAMA GRB. 35-13-L00122_965824519_965824519</t>
  </si>
  <si>
    <t>02.04.2021 12:39:51</t>
  </si>
  <si>
    <t>02.04.2021 15:27:45</t>
  </si>
  <si>
    <t>K-2537 35-09-K02537_913262614_913262614</t>
  </si>
  <si>
    <t>02.04.2021 12:39:17</t>
  </si>
  <si>
    <t>02.04.2021 14:40:58</t>
  </si>
  <si>
    <t>KARABURUN İM 35-21-A00001_HatBaşıAyırıcı_53138229 L05_53138229</t>
  </si>
  <si>
    <t>02.04.2021 12:33:00</t>
  </si>
  <si>
    <t>02.04.2021 17:25:05</t>
  </si>
  <si>
    <t>OSMANCIK TR-1 45-83-L00243_955158512_955158512</t>
  </si>
  <si>
    <t>02.04.2021 12:39:44</t>
  </si>
  <si>
    <t>02.04.2021 15:44:25</t>
  </si>
  <si>
    <t>IŞIKLAR KÖK 45-73-M00467_BAKLACI M02_67094230</t>
  </si>
  <si>
    <t>02.04.2021 12:53:12</t>
  </si>
  <si>
    <t>02.04.2021 12:54:22</t>
  </si>
  <si>
    <t>TR-249 (DM-5/10) 35-19-M00249_10723021_56368142_56368142</t>
  </si>
  <si>
    <t>02.04.2021 12:47:14</t>
  </si>
  <si>
    <t>02.04.2021 14:34:55</t>
  </si>
  <si>
    <t>TR-1-4/5 KİLİSE KABİN 35-20-L00028_955192507_955192507</t>
  </si>
  <si>
    <t>02.04.2021 12:43:34</t>
  </si>
  <si>
    <t>02.04.2021 15:17:14</t>
  </si>
  <si>
    <t>ARDIÇ MAHALLESİ TR-52 35-21-L00132_953366394_953366394</t>
  </si>
  <si>
    <t>02.04.2021 12:48:25</t>
  </si>
  <si>
    <t>02.04.2021 16:01:24</t>
  </si>
  <si>
    <t>MÜTEVELLİ TR-2 45-80-M00101_95000048777_95000048777</t>
  </si>
  <si>
    <t>02.04.2021 12:41:08</t>
  </si>
  <si>
    <t>02.04.2021 14:55:38</t>
  </si>
  <si>
    <t>DAĞKIZILCA-2 35-26-M00500_915179365_915179365</t>
  </si>
  <si>
    <t>02.04.2021 12:58:43</t>
  </si>
  <si>
    <t>02.04.2021 15:10:28</t>
  </si>
  <si>
    <t>İSTASYONALTI KÖK 45-83-M00131_CELALETTİN AŞKIN M08_2101366</t>
  </si>
  <si>
    <t>02.04.2021 13:17:24</t>
  </si>
  <si>
    <t>02.04.2021 19:13:10</t>
  </si>
  <si>
    <t>K-734 35-01-K00734_911285608_911285608</t>
  </si>
  <si>
    <t>02.04.2021 13:07:44</t>
  </si>
  <si>
    <t>02.04.2021 14:25:33</t>
  </si>
  <si>
    <t>02.04.2021 13:17:02</t>
  </si>
  <si>
    <t>02.04.2021 13:35:34</t>
  </si>
  <si>
    <t>YENİCEKÖY YEŞİLLER TR-2 45-72-L00178_45-72-L00178_2370046</t>
  </si>
  <si>
    <t>02.04.2021 13:06:08</t>
  </si>
  <si>
    <t>02.04.2021 15:05:02</t>
  </si>
  <si>
    <t>TR-109 ZEYTİNALANI 35-19-L00109_61552613 _61552573</t>
  </si>
  <si>
    <t>02.04.2021 13:03:12</t>
  </si>
  <si>
    <t>02.04.2021 14:17:39</t>
  </si>
  <si>
    <t>ZEYTİNALAN İM 35-19-A00002_KEKLİKTEPE M10_2052153</t>
  </si>
  <si>
    <t>02.04.2021 13:23:11</t>
  </si>
  <si>
    <t>02.04.2021 13:28:28</t>
  </si>
  <si>
    <t>EMENLER TR-2 35-31-L00138_47840969_56390465_56390465</t>
  </si>
  <si>
    <t>02.04.2021 13:17:01</t>
  </si>
  <si>
    <t>02.04.2021 17:55:16</t>
  </si>
  <si>
    <t>K-371 35-07-K00371_35-07-K00371_2349188</t>
  </si>
  <si>
    <t>02.04.2021 13:25:52</t>
  </si>
  <si>
    <t>02.04.2021 14:58:56</t>
  </si>
  <si>
    <t>SARIGÖL DM 45-79-M00069_ULUDERBENT FİDERİ M16_2076610</t>
  </si>
  <si>
    <t>02.04.2021 13:26:33</t>
  </si>
  <si>
    <t>02.04.2021 13:32:44</t>
  </si>
  <si>
    <t>02.04.2021 13:28:33</t>
  </si>
  <si>
    <t>02.04.2021 19:15:01</t>
  </si>
  <si>
    <t>M-2607 35-03-M02607_ H_66059023</t>
  </si>
  <si>
    <t>02.04.2021 14:45:39</t>
  </si>
  <si>
    <t>TR-82 35-19-L00082_956671741_956671741</t>
  </si>
  <si>
    <t>02.04.2021 13:44:40</t>
  </si>
  <si>
    <t>02.04.2021 15:19:27</t>
  </si>
  <si>
    <t>TR-10 35-32-L00010__72372861_72372861</t>
  </si>
  <si>
    <t>02.04.2021 13:47:00</t>
  </si>
  <si>
    <t>02.04.2021 15:16:20</t>
  </si>
  <si>
    <t>HALİLLER TR-3 ESKİ EGELİLER 35-31-L00180_ H_72247936</t>
  </si>
  <si>
    <t>OG Trafo Kademe Ayarı</t>
  </si>
  <si>
    <t>02.04.2021 14:52:52</t>
  </si>
  <si>
    <t>02.04.2021 15:19:18</t>
  </si>
  <si>
    <t>ÜÇYOL KÖK 45-82-M00128_URUZLAR GES M06_2329339</t>
  </si>
  <si>
    <t>02.04.2021 13:53:52</t>
  </si>
  <si>
    <t>02.04.2021 15:37:42</t>
  </si>
  <si>
    <t>TR-86 LÜTFÜ UYAN GRB. 35-15-M00086_B_56372777_56372777</t>
  </si>
  <si>
    <t>02.04.2021 13:50:55</t>
  </si>
  <si>
    <t>02.04.2021 22:49:39</t>
  </si>
  <si>
    <t>TR-285 35-19-M00469_956665904_956665904</t>
  </si>
  <si>
    <t>02.04.2021 13:58:43</t>
  </si>
  <si>
    <t>02.04.2021 15:43:47</t>
  </si>
  <si>
    <t>DM-3/TR-39 35-22-M00097_955271150_955271150</t>
  </si>
  <si>
    <t>02.04.2021 14:05:31</t>
  </si>
  <si>
    <t>02.04.2021 17:54:05</t>
  </si>
  <si>
    <t>02.04.2021 14:09:30</t>
  </si>
  <si>
    <t>02.04.2021 15:05:01</t>
  </si>
  <si>
    <t>_B_56383139_56383139</t>
  </si>
  <si>
    <t>02.04.2021 14:33:49</t>
  </si>
  <si>
    <t>02.04.2021 15:11:50</t>
  </si>
  <si>
    <t>KUŞÇULAR TR-2 35-19-M00519_956667654_956667654</t>
  </si>
  <si>
    <t>02.04.2021 14:11:21</t>
  </si>
  <si>
    <t>02.04.2021 18:39:01</t>
  </si>
  <si>
    <t>OSMANGAZİ İM 35-02-A00004_TR-2 10.5 K11_2101515</t>
  </si>
  <si>
    <t>02.04.2021 14:23:32</t>
  </si>
  <si>
    <t>02.04.2021 15:00:38</t>
  </si>
  <si>
    <t>K-251 35-02-K00251_K-538 K02_2098536</t>
  </si>
  <si>
    <t>02.04.2021 14:23:33</t>
  </si>
  <si>
    <t>02.04.2021 14:53:32</t>
  </si>
  <si>
    <t>ILICAKSU TR-1 45-72-L00884_45-72-L00884_2349267</t>
  </si>
  <si>
    <t>02.04.2021 14:10:12</t>
  </si>
  <si>
    <t>02.04.2021 17:19:34</t>
  </si>
  <si>
    <t>K-1249 35-04-K01249_A_56372973_56372973</t>
  </si>
  <si>
    <t>02.04.2021 14:20:21</t>
  </si>
  <si>
    <t>02.04.2021 14:59:29</t>
  </si>
  <si>
    <t>SELİMŞAHLAR TR-1 45-71-M00133_BEYDERE KÖK M07_2079699</t>
  </si>
  <si>
    <t>02.04.2021 14:38:12</t>
  </si>
  <si>
    <t>02.04.2021 14:38:22</t>
  </si>
  <si>
    <t>M-2313Ö DSİ SÜZBEYLİ ÖZEL KÖK 35-09-M02313Ö_HatBaşıAyırıcı_53133632 M01_53133632</t>
  </si>
  <si>
    <t>02.04.2021 14:38:08</t>
  </si>
  <si>
    <t>02.04.2021 16:18:17</t>
  </si>
  <si>
    <t>CABERBURHAN TR-1 45-73-M00869_945639408_945639408</t>
  </si>
  <si>
    <t>02.04.2021 14:39:03</t>
  </si>
  <si>
    <t>02.04.2021 17:01:24</t>
  </si>
  <si>
    <t>AKHİSAR İM 45-72-A00001_HatBaşıAyırıcı_53139881 L03_53139881</t>
  </si>
  <si>
    <t>02.04.2021 14:39:38</t>
  </si>
  <si>
    <t>02.04.2021 18:34:37</t>
  </si>
  <si>
    <t>KARADOĞAN TR-1 35-15-L00469__72372017_72372017</t>
  </si>
  <si>
    <t>02.04.2021 14:47:44</t>
  </si>
  <si>
    <t>02.04.2021 19:03:50</t>
  </si>
  <si>
    <t>ÇANDARLI DM-TR-20 35-30-M00020_ŞEHİR-2 M02_72352811</t>
  </si>
  <si>
    <t>02.04.2021 14:57:12</t>
  </si>
  <si>
    <t>02.04.2021 16:07:49</t>
  </si>
  <si>
    <t>M-2543 35-02-M02543_M-2565 M13_73560523</t>
  </si>
  <si>
    <t>02.04.2021 14:55:39</t>
  </si>
  <si>
    <t>02.04.2021 16:13:47</t>
  </si>
  <si>
    <t>L-134 AYARASANDA 35-18-L00134_950436633_950436633</t>
  </si>
  <si>
    <t>02.04.2021 15:01:58</t>
  </si>
  <si>
    <t>02.04.2021 18:19:53</t>
  </si>
  <si>
    <t>K-845 35-01-K00845_911612914_911612914</t>
  </si>
  <si>
    <t>02.04.2021 14:50:45</t>
  </si>
  <si>
    <t>02.04.2021 16:27:27</t>
  </si>
  <si>
    <t>TR-1-5/11 (YANIKKAVAK MERKEZ) 35-20-L00056_95000148888_95000148888</t>
  </si>
  <si>
    <t>02.04.2021 14:45:15</t>
  </si>
  <si>
    <t>02.04.2021 17:54:10</t>
  </si>
  <si>
    <t>K-832 35-04-K00832_G_56383123_56383123</t>
  </si>
  <si>
    <t>02.04.2021 15:07:33</t>
  </si>
  <si>
    <t>02.04.2021 20:19:42</t>
  </si>
  <si>
    <t>DM-5/TR-12 URLA 35-19-M00468_95000528202_95000528202</t>
  </si>
  <si>
    <t>02.04.2021 15:13:21</t>
  </si>
  <si>
    <t>02.04.2021 16:51:24</t>
  </si>
  <si>
    <t>L-376 PAZARYERİ 35-18-L00376_950448166_950448166</t>
  </si>
  <si>
    <t>02.04.2021 15:26:00</t>
  </si>
  <si>
    <t>03.04.2021 00:25:03</t>
  </si>
  <si>
    <t>OVAKENT TR-10 35-15-L00630_48656091_56372074_56372074</t>
  </si>
  <si>
    <t>02.04.2021 15:29:16</t>
  </si>
  <si>
    <t>02.04.2021 22:50:39</t>
  </si>
  <si>
    <t>ÖZBEK TR-5 35-19-M00235_956667992_956667992</t>
  </si>
  <si>
    <t>02.04.2021 15:28:49</t>
  </si>
  <si>
    <t>02.04.2021 17:24:09</t>
  </si>
  <si>
    <t>K-4523 35-02-K04523_910090903_910090903</t>
  </si>
  <si>
    <t>02.04.2021 15:34:54</t>
  </si>
  <si>
    <t>02.04.2021 21:13:31</t>
  </si>
  <si>
    <t>L-211 35-18-L00211_950452810_950452810</t>
  </si>
  <si>
    <t>02.04.2021 15:36:07</t>
  </si>
  <si>
    <t>02.04.2021 22:34:12</t>
  </si>
  <si>
    <t>TR-116 35-16-L00116_B_56397755_56397755</t>
  </si>
  <si>
    <t>02.04.2021 15:39:53</t>
  </si>
  <si>
    <t>02.04.2021 16:47:05</t>
  </si>
  <si>
    <t>DOMİNOS KÖK 35-26-M00208_BEŞİKÇİOĞLU M03_65962998</t>
  </si>
  <si>
    <t>02.04.2021 15:39:37</t>
  </si>
  <si>
    <t>02.04.2021 16:20:20</t>
  </si>
  <si>
    <t>YENİ KURUDERE TR-2 35-20-M00077_98840398_98840398</t>
  </si>
  <si>
    <t>02.04.2021 15:33:51</t>
  </si>
  <si>
    <t>02.04.2021 19:27:29</t>
  </si>
  <si>
    <t>L-335 35-18-L00335_950439157_950439157</t>
  </si>
  <si>
    <t>02.04.2021 16:03:43</t>
  </si>
  <si>
    <t>02.04.2021 20:14:29</t>
  </si>
  <si>
    <t>TR-22 45-78-L00022_953248846_953248846</t>
  </si>
  <si>
    <t>02.04.2021 16:08:00</t>
  </si>
  <si>
    <t>02.04.2021 17:25:14</t>
  </si>
  <si>
    <t>KARAKILIÇLI TR-2 45-71-M01556_953212702_953212702</t>
  </si>
  <si>
    <t>02.04.2021 16:10:43</t>
  </si>
  <si>
    <t>02.04.2021 19:09:03</t>
  </si>
  <si>
    <t>HALİLLER TR-3 ESKİ EGELİLER 35-31-L00180_956586307_956586307</t>
  </si>
  <si>
    <t>02.04.2021 16:12:07</t>
  </si>
  <si>
    <t>02.04.2021 18:14:24</t>
  </si>
  <si>
    <t>K-3148 35-04-K03148_910478977_910478977</t>
  </si>
  <si>
    <t>02.04.2021 15:48:45</t>
  </si>
  <si>
    <t>02.04.2021 22:00:49</t>
  </si>
  <si>
    <t>AŞAĞI KIZILCA TR-3 35-27-L00047_912580052_912580052</t>
  </si>
  <si>
    <t>02.04.2021 15:55:40</t>
  </si>
  <si>
    <t>02.04.2021 22:56:57</t>
  </si>
  <si>
    <t>K-3162 35-03-K03162_F_56362564_56362564</t>
  </si>
  <si>
    <t>02.04.2021 16:22:00</t>
  </si>
  <si>
    <t>02.04.2021 17:11:06</t>
  </si>
  <si>
    <t>ÇANDARLI TR-13 35-30-M00012_A_56365558_56365558</t>
  </si>
  <si>
    <t>02.04.2021 16:02:45</t>
  </si>
  <si>
    <t>02.04.2021 18:57:56</t>
  </si>
  <si>
    <t>PİRENTEPE TR-1 35-22-M00270_955281852_955281852</t>
  </si>
  <si>
    <t>02.04.2021 16:30:57</t>
  </si>
  <si>
    <t>02.04.2021 19:08:28</t>
  </si>
  <si>
    <t>EMİRLİ TR-7 35-15-L00636_950408307_950408307</t>
  </si>
  <si>
    <t>02.04.2021 16:47:24</t>
  </si>
  <si>
    <t>02.04.2021 23:58:23</t>
  </si>
  <si>
    <t>TR-74 45-77-L00074_45-77-L00074_2364532</t>
  </si>
  <si>
    <t>02.04.2021 16:46:59</t>
  </si>
  <si>
    <t>02.04.2021 18:27:50</t>
  </si>
  <si>
    <t>M-1543 35-01-M01543_911092438_911092438</t>
  </si>
  <si>
    <t>02.04.2021 16:51:59</t>
  </si>
  <si>
    <t>02.04.2021 18:10:52</t>
  </si>
  <si>
    <t>M-392 35-03-M00392_910416848_910416848</t>
  </si>
  <si>
    <t>02.04.2021 16:49:38</t>
  </si>
  <si>
    <t>02.04.2021 18:22:32</t>
  </si>
  <si>
    <t>TR-175 45-78-L00175_45-78-L00175_2376999</t>
  </si>
  <si>
    <t>02.04.2021 16:50:01</t>
  </si>
  <si>
    <t>02.04.2021 18:23:18</t>
  </si>
  <si>
    <t>ADALA TR-8 45-78-M00293_953282342_953282342</t>
  </si>
  <si>
    <t>02.04.2021 16:56:18</t>
  </si>
  <si>
    <t>02.04.2021 18:09:56</t>
  </si>
  <si>
    <t>YENİKÖY YÖRÜKLER MAH. TR-5 35-15-L00505_950405368_950405368</t>
  </si>
  <si>
    <t>02.04.2021 17:20:00</t>
  </si>
  <si>
    <t>02.04.2021 18:44:44</t>
  </si>
  <si>
    <t>BOĞAZİÇİ İM 35-01-A00001_HALKAPINAR K16_2307513</t>
  </si>
  <si>
    <t>02.04.2021 17:03:02</t>
  </si>
  <si>
    <t>02.04.2021 18:56:00</t>
  </si>
  <si>
    <t>DM-18/05 (TR-138) 45-71-M00255_E D7/1b_44500685</t>
  </si>
  <si>
    <t>02.04.2021 17:05:05</t>
  </si>
  <si>
    <t>02.04.2021 19:59:23</t>
  </si>
  <si>
    <t>PİRAHMET TR-1 45-82-M00177_A_56402139_56402139</t>
  </si>
  <si>
    <t>02.04.2021 17:15:55</t>
  </si>
  <si>
    <t>02.04.2021 17:45:35</t>
  </si>
  <si>
    <t>02.04.2021 17:25:42</t>
  </si>
  <si>
    <t>02.04.2021 18:15:32</t>
  </si>
  <si>
    <t>ÇAMLIK DM 35-17-M00173_HatBaşıAyırıcı_65826607 M08_65826607</t>
  </si>
  <si>
    <t>02.04.2021 17:01:29</t>
  </si>
  <si>
    <t>02.04.2021 17:49:56</t>
  </si>
  <si>
    <t>HALİLBEYLİ TR-3 35-27-M01052_98980994_98980994</t>
  </si>
  <si>
    <t>02.04.2021 17:28:31</t>
  </si>
  <si>
    <t>02.04.2021 20:36:25</t>
  </si>
  <si>
    <t>ÇANDARLI TR-21 35-30-M00021_955323446_955323446</t>
  </si>
  <si>
    <t>02.04.2021 17:03:08</t>
  </si>
  <si>
    <t>02.04.2021 19:12:17</t>
  </si>
  <si>
    <t>ÇANDARLI TR-21 35-30-M00021_M_56380761_56380761</t>
  </si>
  <si>
    <t>02.04.2021 17:01:21</t>
  </si>
  <si>
    <t>02.04.2021 19:03:25</t>
  </si>
  <si>
    <t>KAPAKLI DM 45-72-M00309_RAHMİYE-1 TARIMSAL SULAMA M06_2311316</t>
  </si>
  <si>
    <t>02.04.2021 17:31:31</t>
  </si>
  <si>
    <t>02.04.2021 19:57:17</t>
  </si>
  <si>
    <t>AYVACIK TR-1 45-83-L00298_955158912_955158912</t>
  </si>
  <si>
    <t>02.04.2021 17:40:26</t>
  </si>
  <si>
    <t>02.04.2021 22:02:47</t>
  </si>
  <si>
    <t>TR-292 (İM-1/TR-2) 35-19-L00292_956683334_956683334</t>
  </si>
  <si>
    <t>02.04.2021 17:41:45</t>
  </si>
  <si>
    <t>02.04.2021 19:58:35</t>
  </si>
  <si>
    <t>KÜNER TR-2 35-22-M00227_DIREK TIPI TRAFO HUCRESI H01_2125271</t>
  </si>
  <si>
    <t>02.04.2021 17:57:00</t>
  </si>
  <si>
    <t>02.04.2021 18:47:58</t>
  </si>
  <si>
    <t>YAKAPINAR TR-6 35-20-L00139_DIREK TIPI TRAFO HUCRESI H01_2049933</t>
  </si>
  <si>
    <t>02.04.2021 17:42:17</t>
  </si>
  <si>
    <t>02.04.2021 18:49:24</t>
  </si>
  <si>
    <t>GÖKTEPE TR-1 35-28-M00269_953378959_953378959</t>
  </si>
  <si>
    <t>02.04.2021 17:42:01</t>
  </si>
  <si>
    <t>02.04.2021 19:41:51</t>
  </si>
  <si>
    <t>YANLIZEV TR-1 35-16-L00250_A_56369044_56369044</t>
  </si>
  <si>
    <t>02.04.2021 17:55:35</t>
  </si>
  <si>
    <t>02.04.2021 18:39:24</t>
  </si>
  <si>
    <t>KLEMSAN KÖK 35-27-M00075_AHMET YAR KÖK M01_72176738</t>
  </si>
  <si>
    <t>02.04.2021 17:55:42</t>
  </si>
  <si>
    <t>02.04.2021 19:05:00</t>
  </si>
  <si>
    <t>DM-22/06 (YELKEN KONUTLARI) 45-71-M00649_95000565706_95000565706</t>
  </si>
  <si>
    <t>02.04.2021 17:59:33</t>
  </si>
  <si>
    <t>02.04.2021 18:54:42</t>
  </si>
  <si>
    <t>TR-142 35-26-M00142_7036795_56359755_56359755</t>
  </si>
  <si>
    <t>02.04.2021 18:00:14</t>
  </si>
  <si>
    <t>02.04.2021 19:23:07</t>
  </si>
  <si>
    <t>BÜYÜKKEMERDERE KABAKLI TR-1 35-29-L00301_A_56402755_56402755</t>
  </si>
  <si>
    <t>02.04.2021 18:11:53</t>
  </si>
  <si>
    <t>02.04.2021 19:47:23</t>
  </si>
  <si>
    <t>M-3198 (YATIRIM REZERVE) 35-01-M03198_911038424_911038424</t>
  </si>
  <si>
    <t>02.04.2021 18:15:37</t>
  </si>
  <si>
    <t>02.04.2021 19:47:37</t>
  </si>
  <si>
    <t>SARUHANLI TR-14 45-80-M00014_95000119778_95000119778</t>
  </si>
  <si>
    <t>02.04.2021 18:23:00</t>
  </si>
  <si>
    <t>02.04.2021 20:13:09</t>
  </si>
  <si>
    <t>ÇAPAKLI GEBEŞ MAH. 45-78-M00419_49250300_56408003_56408003</t>
  </si>
  <si>
    <t>02.04.2021 18:21:25</t>
  </si>
  <si>
    <t>02.04.2021 19:02:09</t>
  </si>
  <si>
    <t>K-1024 35-01-K01024_912016453_912016453</t>
  </si>
  <si>
    <t>02.04.2021 18:15:33</t>
  </si>
  <si>
    <t>02.04.2021 21:26:52</t>
  </si>
  <si>
    <t>02.04.2021 18:33:42</t>
  </si>
  <si>
    <t>02.04.2021 18:52:45</t>
  </si>
  <si>
    <t>MORDOĞAN İM 35-21-A00002_TR-1 OVA L15_2314436</t>
  </si>
  <si>
    <t>02.04.2021 18:46:46</t>
  </si>
  <si>
    <t>02.04.2021 19:15:18</t>
  </si>
  <si>
    <t>TR-75 MUSTAFA MERCAN GRB. 35-15-M00075_B_56367712_56367712</t>
  </si>
  <si>
    <t>02.04.2021 18:47:00</t>
  </si>
  <si>
    <t>02.04.2021 19:35:55</t>
  </si>
  <si>
    <t>M-1054 35-02-M01054_99474384_99474384</t>
  </si>
  <si>
    <t>02.04.2021 18:43:58</t>
  </si>
  <si>
    <t>02.04.2021 20:20:59</t>
  </si>
  <si>
    <t>ELİFLİ TR-1 35-20-L00107_955199629_955199629</t>
  </si>
  <si>
    <t>02.04.2021 18:44:55</t>
  </si>
  <si>
    <t>02.04.2021 19:45:13</t>
  </si>
  <si>
    <t>K-4405 35-02-K04405_K-286 K02_2119987</t>
  </si>
  <si>
    <t>02.04.2021 18:54:39</t>
  </si>
  <si>
    <t>02.04.2021 19:09:11</t>
  </si>
  <si>
    <t>TR-5 35-15-L00005_C c1b_48912898</t>
  </si>
  <si>
    <t>02.04.2021 18:56:02</t>
  </si>
  <si>
    <t>02.04.2021 20:23:17</t>
  </si>
  <si>
    <t>TR-117 35-16-L00117_TR-118 L04_72036792</t>
  </si>
  <si>
    <t>02.04.2021 19:07:42</t>
  </si>
  <si>
    <t>02.04.2021 19:13:00</t>
  </si>
  <si>
    <t>KULAKSIZLAR KÖK 45-72-L00839_AKSELENDİ İM GİRİŞ L01_66574835</t>
  </si>
  <si>
    <t>02.04.2021 19:21:22</t>
  </si>
  <si>
    <t>02.04.2021 19:22:42</t>
  </si>
  <si>
    <t>HALİLBEYLİ DM 35-27-M00620_KARMEZ-2 M09_2306332</t>
  </si>
  <si>
    <t>02.04.2021 19:28:12</t>
  </si>
  <si>
    <t>02.04.2021 19:55:49</t>
  </si>
  <si>
    <t>M-1091 35-09-M01091_913182034_913182034</t>
  </si>
  <si>
    <t>02.04.2021 19:41:14</t>
  </si>
  <si>
    <t>02.04.2021 21:11:21</t>
  </si>
  <si>
    <t>DM-11/02 45-71-M02414_953187947_953187947</t>
  </si>
  <si>
    <t>02.04.2021 19:38:45</t>
  </si>
  <si>
    <t>02.04.2021 21:14:27</t>
  </si>
  <si>
    <t>ÇANDARLI TR-18 35-30-M00018_955325707_955325707</t>
  </si>
  <si>
    <t>02.04.2021 19:42:33</t>
  </si>
  <si>
    <t>02.04.2021 22:59:43</t>
  </si>
  <si>
    <t>L-476 MAMURBABA YENİ KABİN 35-18-L00476_35-18-L00476_72085823</t>
  </si>
  <si>
    <t>02.04.2021 19:44:02</t>
  </si>
  <si>
    <t>02.04.2021 21:39:10</t>
  </si>
  <si>
    <t>PAYAMLI M-28 35-25-M00195_956645051_956645051</t>
  </si>
  <si>
    <t>02.04.2021 19:49:48</t>
  </si>
  <si>
    <t>02.04.2021 22:11:14</t>
  </si>
  <si>
    <t>AZMAK TR-22 35-21-L00178_966703459_966703459</t>
  </si>
  <si>
    <t>02.04.2021 20:05:26</t>
  </si>
  <si>
    <t>02.04.2021 21:15:55</t>
  </si>
  <si>
    <t>TURGUTALP TR-2 45-82-M00052_B_56388995_56388995</t>
  </si>
  <si>
    <t>02.04.2021 20:17:16</t>
  </si>
  <si>
    <t>02.04.2021 21:43:15</t>
  </si>
  <si>
    <t>TR-47 45-78-L00047__56384706_56384706</t>
  </si>
  <si>
    <t>02.04.2021 20:26:12</t>
  </si>
  <si>
    <t>02.04.2021 21:19:05</t>
  </si>
  <si>
    <t>OĞLANANASI TR-10 35-22-M00263_B_56355295_56355295</t>
  </si>
  <si>
    <t>02.04.2021 20:35:56</t>
  </si>
  <si>
    <t>02.04.2021 21:16:17</t>
  </si>
  <si>
    <t>TURGUTLU TR-1/1 DM 45-83-M00001_45-83-M00001_72159781</t>
  </si>
  <si>
    <t>02.04.2021 20:39:19</t>
  </si>
  <si>
    <t>02.04.2021 22:13:04</t>
  </si>
  <si>
    <t>M-1091 35-09-M01091_35-09-M01091_45389677</t>
  </si>
  <si>
    <t>02.04.2021 20:53:05</t>
  </si>
  <si>
    <t>02.04.2021 21:13:57</t>
  </si>
  <si>
    <t>DM-01/3F(TR-1/48) 45-71-M00055_953201860_953201860</t>
  </si>
  <si>
    <t>02.04.2021 21:03:32</t>
  </si>
  <si>
    <t>03.04.2021 01:44:54</t>
  </si>
  <si>
    <t>BAHÇEARASI KÖYÜ TR-2 35-31-L00318_Ayırıcı H01_2050064</t>
  </si>
  <si>
    <t>02.04.2021 21:56:00</t>
  </si>
  <si>
    <t>02.04.2021 23:10:07</t>
  </si>
  <si>
    <t>K-1192 35-02-K01192_910026520_910026520</t>
  </si>
  <si>
    <t>02.04.2021 21:49:17</t>
  </si>
  <si>
    <t>02.04.2021 22:41:27</t>
  </si>
  <si>
    <t>L-280 35-18-L00280_95000150271_95000150271</t>
  </si>
  <si>
    <t>02.04.2021 22:00:00</t>
  </si>
  <si>
    <t>03.04.2021 04:26:00</t>
  </si>
  <si>
    <t>L-476 MAMURBABA YENİ KABİN 35-18-L00476_8263990_56365760_56365760</t>
  </si>
  <si>
    <t>02.04.2021 21:50:38</t>
  </si>
  <si>
    <t>03.04.2021 00:03:38</t>
  </si>
  <si>
    <t>DERBENT TM 45-83-A00003_TURGUTLU-1 M06_2312535</t>
  </si>
  <si>
    <t>02.04.2021 22:10:50</t>
  </si>
  <si>
    <t>02.04.2021 22:19:03</t>
  </si>
  <si>
    <t>M-1974 35-09-M01974_97810329_97810329</t>
  </si>
  <si>
    <t>02.04.2021 22:11:06</t>
  </si>
  <si>
    <t>02.04.2021 22:59:39</t>
  </si>
  <si>
    <t>02.04.2021 22:16:31</t>
  </si>
  <si>
    <t>03.04.2021 01:29:22</t>
  </si>
  <si>
    <t>02.04.2021 22:29:57</t>
  </si>
  <si>
    <t>02.04.2021 22:32:26</t>
  </si>
  <si>
    <t>L-158 ONTUR 35-18-L00158_11513016 a5_5777178</t>
  </si>
  <si>
    <t>02.04.2021 22:40:48</t>
  </si>
  <si>
    <t>03.04.2021 01:01:14</t>
  </si>
  <si>
    <t>ÇELENLİOĞLU KÖK 45-85-M00043_GÖLMARMARA GİRİŞ M03_2085876</t>
  </si>
  <si>
    <t>02.04.2021 22:47:52</t>
  </si>
  <si>
    <t>02.04.2021 23:26:46</t>
  </si>
  <si>
    <t>MENEMEN DM-5/27 35-28-L00099_953371623_953371623</t>
  </si>
  <si>
    <t>02.04.2021 23:02:52</t>
  </si>
  <si>
    <t>03.04.2021 03:47:00</t>
  </si>
  <si>
    <t>KARAALİ TR-1 45-71-M01470_43157777_56395539_56395539</t>
  </si>
  <si>
    <t>02.04.2021 23:36:59</t>
  </si>
  <si>
    <t>03.04.2021 04:17:00</t>
  </si>
  <si>
    <t>AVŞAR İM 45-83-A00002_E KOLU L13_2055347</t>
  </si>
  <si>
    <t>03.04.2021 01:16:03</t>
  </si>
  <si>
    <t>03.04.2021 01:37:51</t>
  </si>
  <si>
    <t>SARIGÖL DM 45-79-M00069_SARIGÖL-1 GİRİŞ M24_2318408</t>
  </si>
  <si>
    <t>03.04.2021 01:01:33</t>
  </si>
  <si>
    <t>03.04.2021 01:06:12</t>
  </si>
  <si>
    <t>ALAŞEHİR TM 45-73-A00001_TEKEL M14_2312679</t>
  </si>
  <si>
    <t>03.04.2021 01:02:08</t>
  </si>
  <si>
    <t>03.04.2021 01:08:08</t>
  </si>
  <si>
    <t>ALAŞEHİR TM 45-73-A00001_IŞIKLAR M18_2312683</t>
  </si>
  <si>
    <t>03.04.2021 01:02:22</t>
  </si>
  <si>
    <t>03.04.2021 01:05:13</t>
  </si>
  <si>
    <t>ALAŞEHİR TM 45-73-A00001_KEMALİYE-2 M20_2312685</t>
  </si>
  <si>
    <t>03.04.2021 01:02:38</t>
  </si>
  <si>
    <t>03.04.2021 01:04:43</t>
  </si>
  <si>
    <t>ALAŞEHİR TM 45-73-A00001_SARIGÖL-2 M19_2312684</t>
  </si>
  <si>
    <t>03.04.2021 01:02:31</t>
  </si>
  <si>
    <t>03.04.2021 01:04:53</t>
  </si>
  <si>
    <t>M-1541 35-01-M01541_910563864_910563864</t>
  </si>
  <si>
    <t>03.04.2021 01:03:21</t>
  </si>
  <si>
    <t>03.04.2021 02:09:45</t>
  </si>
  <si>
    <t>ALAŞEHİR TM 45-73-A00001_CABBAR DM-1 M07_2312673</t>
  </si>
  <si>
    <t>03.04.2021 01:01:43</t>
  </si>
  <si>
    <t>03.04.2021 01:19:58</t>
  </si>
  <si>
    <t>ALAŞEHİR TM 45-73-A00001_SARIGÖL-1 M02_2312668</t>
  </si>
  <si>
    <t>03.04.2021 01:04:33</t>
  </si>
  <si>
    <t>03.04.2021 01:24:22</t>
  </si>
  <si>
    <t>ALAŞEHİR TM 45-73-A00001_ALAŞEHİR ŞEHİR-2 M03_2312669</t>
  </si>
  <si>
    <t>03.04.2021 01:28:26</t>
  </si>
  <si>
    <t>M-11 GERMİYAN 35-18-M00011_950441974_950441974</t>
  </si>
  <si>
    <t>03.04.2021 01:16:11</t>
  </si>
  <si>
    <t>03.04.2021 04:55:00</t>
  </si>
  <si>
    <t>ALAŞEHİR TM 45-73-A00001_YEŞİLYURT M06_2312672</t>
  </si>
  <si>
    <t>03.04.2021 01:02:33</t>
  </si>
  <si>
    <t>03.04.2021 01:31:43</t>
  </si>
  <si>
    <t>DM-1/53 45-71-M00324_953239381_953239381</t>
  </si>
  <si>
    <t>03.04.2021 02:04:32</t>
  </si>
  <si>
    <t>03.04.2021 02:27:03</t>
  </si>
  <si>
    <t>M-1269 35-02-M01269_TRF M02_2097994</t>
  </si>
  <si>
    <t>03.04.2021 08:59:00</t>
  </si>
  <si>
    <t>03.04.2021 17:31:40</t>
  </si>
  <si>
    <t>MORDOĞAN İM 35-21-A00002_GÜLBAHÇE L04_2314079</t>
  </si>
  <si>
    <t>03.04.2021 09:51:00</t>
  </si>
  <si>
    <t>03.04.2021 10:49:39</t>
  </si>
  <si>
    <t>ARSLANLAR TM 35-26-A00004_KUTLUTAŞ M29_2307568</t>
  </si>
  <si>
    <t>03.04.2021 09:03:00</t>
  </si>
  <si>
    <t>03.04.2021 10:27:44</t>
  </si>
  <si>
    <t>K-3701 35-04-K03701_TRAFO K02_2114394</t>
  </si>
  <si>
    <t>03.04.2021 09:15:00</t>
  </si>
  <si>
    <t>03.04.2021 09:32:00</t>
  </si>
  <si>
    <t>ULUCAK DM 35-27-M00792_EĞRİDERE-1 M06_2310311</t>
  </si>
  <si>
    <t>03.04.2021 09:53:00</t>
  </si>
  <si>
    <t>03.04.2021 13:08:07</t>
  </si>
  <si>
    <t>DENİŞ 1-2 MOD5A 45-82-M00377_DENİŞ-2 ÇIKIŞ M10_2334387</t>
  </si>
  <si>
    <t>03.04.2021 15:02:24</t>
  </si>
  <si>
    <t>HACI HALİLLER DM 45-71-M00065_TURGUTLU-2 M09_72237336</t>
  </si>
  <si>
    <t>03.04.2021 09:41:08</t>
  </si>
  <si>
    <t>03.04.2021 10:51:17</t>
  </si>
  <si>
    <t>LEZİTA DM 35-27-M00950_BAĞYURDU TM LEZİTA-1 M08_49855401</t>
  </si>
  <si>
    <t>03.04.2021 09:55:00</t>
  </si>
  <si>
    <t>03.04.2021 14:27:00</t>
  </si>
  <si>
    <t>TEİAŞ İrtibat ve Yeni Hat Çalışması</t>
  </si>
  <si>
    <t>03.04.2021 09:41:22</t>
  </si>
  <si>
    <t>03.04.2021 13:20:53</t>
  </si>
  <si>
    <t>M-2955(YATIRIM REZERVE) 35-01-M02955_D_56365790_56365790</t>
  </si>
  <si>
    <t>03.04.2021 09:20:00</t>
  </si>
  <si>
    <t>03.04.2021 12:14:46</t>
  </si>
  <si>
    <t>03.04.2021 09:54:00</t>
  </si>
  <si>
    <t>03.04.2021 10:59:44</t>
  </si>
  <si>
    <t>PANAZTEPE DM 35-28-M00732_KESİKKÖY-1 GİRİŞ M07_2315523</t>
  </si>
  <si>
    <t>03.04.2021 09:04:00</t>
  </si>
  <si>
    <t>03.04.2021 09:46:00</t>
  </si>
  <si>
    <t>KOLDERE KÖK 45-80-M00051_ÇAVUŞOĞLU TST M06_73403318</t>
  </si>
  <si>
    <t>03.04.2021 10:25:45</t>
  </si>
  <si>
    <t>03.04.2021 12:01:25</t>
  </si>
  <si>
    <t>TR-1/6 45-83-M00006_TR-1/3 M04_2331755</t>
  </si>
  <si>
    <t>03.04.2021 10:01:00</t>
  </si>
  <si>
    <t>03.04.2021 13:13:00</t>
  </si>
  <si>
    <t>YUSUFLU TR-3 35-20-L00237_35-20-L00237_2359475</t>
  </si>
  <si>
    <t>03.04.2021 10:02:58</t>
  </si>
  <si>
    <t>03.04.2021 12:54:30</t>
  </si>
  <si>
    <t>TR-2/2 45-83-L00002_48136612_56385903_56385903</t>
  </si>
  <si>
    <t>03.04.2021 10:04:51</t>
  </si>
  <si>
    <t>03.04.2021 17:38:45</t>
  </si>
  <si>
    <t>K-441 35-08-K00441_35-08-K00441_42467166</t>
  </si>
  <si>
    <t>03.04.2021 09:46:37</t>
  </si>
  <si>
    <t>03.04.2021 14:17:30</t>
  </si>
  <si>
    <t>SUBAŞI İM 35-26-A00002_KIRBAŞ L01_2304031</t>
  </si>
  <si>
    <t>03.04.2021 10:08:35</t>
  </si>
  <si>
    <t>03.04.2021 11:49:18</t>
  </si>
  <si>
    <t>03.04.2021 10:02:35</t>
  </si>
  <si>
    <t>03.04.2021 10:13:28</t>
  </si>
  <si>
    <t>ERGENEKON TR-10 45-83-M00625_ÜÇÜNCÜ KISIM SANAYİ TR-1 M03_61287345</t>
  </si>
  <si>
    <t>03.04.2021 09:44:01</t>
  </si>
  <si>
    <t>03.04.2021 14:36:22</t>
  </si>
  <si>
    <t>TR-12 35-30-L00012_B_56366939_56366939</t>
  </si>
  <si>
    <t>03.04.2021 09:44:26</t>
  </si>
  <si>
    <t>03.04.2021 11:44:00</t>
  </si>
  <si>
    <t>03.04.2021 09:27:00</t>
  </si>
  <si>
    <t>03.04.2021 11:09:00</t>
  </si>
  <si>
    <t>OTOYOL SANCAKLIBOZKÖY DM 45-71-M02152_BAĞYURDU TM M01_61455634</t>
  </si>
  <si>
    <t>03.04.2021 10:13:00</t>
  </si>
  <si>
    <t>03.04.2021 13:18:34</t>
  </si>
  <si>
    <t>TAHSİN  ATALAY VE ARK. T-SULAMA GRB. 35-13-L00133_35-13-L00133_2374126</t>
  </si>
  <si>
    <t>03.04.2021 10:15:00</t>
  </si>
  <si>
    <t>03.04.2021 12:04:47</t>
  </si>
  <si>
    <t>SALİHLİ BİOKÜTLE YAKITLI ENERJİ SANTRALİ KÖK 45-78-M01333_HatBaşıAyırıcı_53139990 M02_53139990</t>
  </si>
  <si>
    <t>03.04.2021 19:08:00</t>
  </si>
  <si>
    <t>AŞAĞIKIRIKLAR DM 35-16-M00448_ÇİFTLİK SULAMA M03_2334649</t>
  </si>
  <si>
    <t>03.04.2021 08:56:00</t>
  </si>
  <si>
    <t>03.04.2021 09:36:00</t>
  </si>
  <si>
    <t>KÜÇÜKKALE TR-1 35-29-L00651_C_56407419_56407419</t>
  </si>
  <si>
    <t>03.04.2021 10:36:28</t>
  </si>
  <si>
    <t>03.04.2021 12:41:30</t>
  </si>
  <si>
    <t>YELKİ TR-3 (M-2344) 35-10-M02344_912605554_912605554</t>
  </si>
  <si>
    <t>03.04.2021 10:11:00</t>
  </si>
  <si>
    <t>03.04.2021 10:58:25</t>
  </si>
  <si>
    <t>SÖĞÜTALAN TR-1 45-76-M00146_45-76-M00146_2357393</t>
  </si>
  <si>
    <t>03.04.2021 10:15:30</t>
  </si>
  <si>
    <t>03.04.2021 13:16:13</t>
  </si>
  <si>
    <t>DEMİRCİLİ DM 35-15-L00895_SEYREKLİ L07_2115246</t>
  </si>
  <si>
    <t>03.04.2021 10:23:30</t>
  </si>
  <si>
    <t>03.04.2021 15:39:14</t>
  </si>
  <si>
    <t>L-437 ŞEHİTLİK 35-18-L00437_L-295 L01_2337307</t>
  </si>
  <si>
    <t>OG Klemens Arızası</t>
  </si>
  <si>
    <t>03.04.2021 10:18:38</t>
  </si>
  <si>
    <t>03.04.2021 12:07:38</t>
  </si>
  <si>
    <t>K-1870 35-09-K01870_97792324_97792324</t>
  </si>
  <si>
    <t>03.04.2021 10:17:25</t>
  </si>
  <si>
    <t>03.04.2021 12:56:36</t>
  </si>
  <si>
    <t>L-100 BELKENT 35-18-L00100_950442222_950442222</t>
  </si>
  <si>
    <t>03.04.2021 10:22:11</t>
  </si>
  <si>
    <t>03.04.2021 12:00:23</t>
  </si>
  <si>
    <t>ULUCAK DM-2/8 35-27-M00330_912623673_912623673</t>
  </si>
  <si>
    <t>03.04.2021 10:13:10</t>
  </si>
  <si>
    <t>03.04.2021 11:40:51</t>
  </si>
  <si>
    <t>TR-22/14 ÇUKUROVA KİMYA EML 45-71-M01186_DAĞITIM TRAFO TR-22/14 ÇUKUROVA KİMYA EML M03_72080454</t>
  </si>
  <si>
    <t>03.04.2021 10:19:11</t>
  </si>
  <si>
    <t>03.04.2021 11:50:18</t>
  </si>
  <si>
    <t>L-417 MIAMI EVLERİ 35-18-L00417_9669680_56365435_56365435</t>
  </si>
  <si>
    <t>03.04.2021 10:30:00</t>
  </si>
  <si>
    <t>03.04.2021 12:13:07</t>
  </si>
  <si>
    <t>MURADİYE TR-2/B (23 NİSAN PARKI) 45-71-M01852_953242990_953242990</t>
  </si>
  <si>
    <t>03.04.2021 09:51:08</t>
  </si>
  <si>
    <t>03.04.2021 12:22:16</t>
  </si>
  <si>
    <t>_A_56387125_56387125</t>
  </si>
  <si>
    <t>03.04.2021 10:31:00</t>
  </si>
  <si>
    <t>03.04.2021 18:19:00</t>
  </si>
  <si>
    <t>MÜTEVELLİ TR-2 45-80-M00101_45-80-M00101_2376559</t>
  </si>
  <si>
    <t>03.04.2021 10:36:57</t>
  </si>
  <si>
    <t>03.04.2021 11:27:40</t>
  </si>
  <si>
    <t>K-123 35-01-K00123_35-01-K00123_2375634</t>
  </si>
  <si>
    <t>03.04.2021 10:37:00</t>
  </si>
  <si>
    <t>03.04.2021 11:26:47</t>
  </si>
  <si>
    <t>L-90 ULAMIŞ YAREN 35-14-L00090_956633751_956633751</t>
  </si>
  <si>
    <t>03.04.2021 10:34:13</t>
  </si>
  <si>
    <t>03.04.2021 15:31:13</t>
  </si>
  <si>
    <t>İLHAN CAN SULAMA GRUBU 35-29-M00157_955028237_955028237</t>
  </si>
  <si>
    <t>03.04.2021 10:35:21</t>
  </si>
  <si>
    <t>03.04.2021 13:24:39</t>
  </si>
  <si>
    <t>GÜNYAKA TR-3 45-79-M00478_DIREK TIPI TRAFO HUCRESI H01_2073941</t>
  </si>
  <si>
    <t>03.04.2021 10:45:00</t>
  </si>
  <si>
    <t>03.04.2021 14:44:00</t>
  </si>
  <si>
    <t>AHMETBEYLİ MAYDANOZ M-8 35-22-M00246_955255882_955255882</t>
  </si>
  <si>
    <t>03.04.2021 10:36:47</t>
  </si>
  <si>
    <t>03.04.2021 12:07:00</t>
  </si>
  <si>
    <t>YENİ ŞAKRAN KÖK 35-17-M00174_KÖYLER M02_66296526</t>
  </si>
  <si>
    <t>03.04.2021 10:49:00</t>
  </si>
  <si>
    <t>03.04.2021 11:55:20</t>
  </si>
  <si>
    <t>DM-2/TR-12 35-22-M00299_955264888_955264888</t>
  </si>
  <si>
    <t>03.04.2021 10:50:36</t>
  </si>
  <si>
    <t>03.04.2021 15:08:24</t>
  </si>
  <si>
    <t>ÇANDARLI TR-21 35-30-M00021_955321361_955321361</t>
  </si>
  <si>
    <t>03.04.2021 10:56:42</t>
  </si>
  <si>
    <t>03.04.2021 11:26:06</t>
  </si>
  <si>
    <t>MENEMEN TR-75 35-28-L00075_953372656_953372656</t>
  </si>
  <si>
    <t>03.04.2021 10:56:53</t>
  </si>
  <si>
    <t>03.04.2021 13:24:53</t>
  </si>
  <si>
    <t>TR-105 35-15-M00105_TR-118 M01_66875011</t>
  </si>
  <si>
    <t>03.04.2021 10:58:19</t>
  </si>
  <si>
    <t>03.04.2021 11:28:27</t>
  </si>
  <si>
    <t>DM-5/19 35-26-M00815_AYRANCILAR DM-5 M01_65905959</t>
  </si>
  <si>
    <t>03.04.2021 11:07:52</t>
  </si>
  <si>
    <t>03.04.2021 12:09:02</t>
  </si>
  <si>
    <t>K-4950 35-01-K04950_911822419_911822419</t>
  </si>
  <si>
    <t>03.04.2021 11:12:21</t>
  </si>
  <si>
    <t>03.04.2021 12:34:34</t>
  </si>
  <si>
    <t>TATAR DM 35-19-M00256_MORDOĞAN-2 ÇIKIŞ M04_2318878</t>
  </si>
  <si>
    <t>03.04.2021 11:17:18</t>
  </si>
  <si>
    <t>03.04.2021 11:25:00</t>
  </si>
  <si>
    <t>TR-163 35-26-M01148_956618582_956618582</t>
  </si>
  <si>
    <t>03.04.2021 11:15:09</t>
  </si>
  <si>
    <t>03.04.2021 14:19:02</t>
  </si>
  <si>
    <t>KARABURUN TR-14 35-21-L00003_D D1_5771697</t>
  </si>
  <si>
    <t>03.04.2021 11:28:00</t>
  </si>
  <si>
    <t>03.04.2021 12:24:34</t>
  </si>
  <si>
    <t>TR-81 35-19-L00081_956690436_956690436</t>
  </si>
  <si>
    <t>03.04.2021 11:22:26</t>
  </si>
  <si>
    <t>03.04.2021 14:17:10</t>
  </si>
  <si>
    <t>SELİM GES KÖK 35-23-M00319__72372474_72372474</t>
  </si>
  <si>
    <t>03.04.2021 11:27:21</t>
  </si>
  <si>
    <t>03.04.2021 11:51:14</t>
  </si>
  <si>
    <t>L-259 35-18-L00259_952990536_952990536</t>
  </si>
  <si>
    <t>03.04.2021 11:22:27</t>
  </si>
  <si>
    <t>03.04.2021 15:09:21</t>
  </si>
  <si>
    <t>K-3558 35-02-K03558_967168319_967168319</t>
  </si>
  <si>
    <t>03.04.2021 11:24:13</t>
  </si>
  <si>
    <t>03.04.2021 12:56:12</t>
  </si>
  <si>
    <t>İRİMAĞZI TR-20 35-15-L00697_950402350_950402350</t>
  </si>
  <si>
    <t>03.04.2021 11:35:34</t>
  </si>
  <si>
    <t>03.04.2021 12:38:02</t>
  </si>
  <si>
    <t>KARAKOCA TR-1 45-71-M00978_A_56395236_56395236</t>
  </si>
  <si>
    <t>03.04.2021 11:33:13</t>
  </si>
  <si>
    <t>03.04.2021 15:43:58</t>
  </si>
  <si>
    <t>DİNDARLI KÖK TR-3 KAKLIK 45-79-M00395_KIZILÇUKUR GÜNYAKA KARACAALİ BEYHARMAN M06_72035360</t>
  </si>
  <si>
    <t>03.04.2021 08:57:00</t>
  </si>
  <si>
    <t>03.04.2021 09:45:00</t>
  </si>
  <si>
    <t>OSMANCALI KÖYÜ TR-3 45-71-M01722_953206153_953206153</t>
  </si>
  <si>
    <t>03.04.2021 11:26:49</t>
  </si>
  <si>
    <t>03.04.2021 13:05:21</t>
  </si>
  <si>
    <t>KARABÖRGLÜ TR-2 45-72-L00175_A_56394335_56394335</t>
  </si>
  <si>
    <t>03.04.2021 11:31:46</t>
  </si>
  <si>
    <t>03.04.2021 14:25:05</t>
  </si>
  <si>
    <t>DEMİRCİ TR-1 35-26-M00780_95000453929_95000453929</t>
  </si>
  <si>
    <t>03.04.2021 11:46:58</t>
  </si>
  <si>
    <t>03.04.2021 14:51:36</t>
  </si>
  <si>
    <t>PAYAMLI M-34 35-25-M00193_956660629_956660629</t>
  </si>
  <si>
    <t>03.04.2021 11:49:16</t>
  </si>
  <si>
    <t>03.04.2021 13:09:39</t>
  </si>
  <si>
    <t>MORDOĞAN TR-2 35-21-L00140_953365898_953365898</t>
  </si>
  <si>
    <t>03.04.2021 11:58:45</t>
  </si>
  <si>
    <t>03.04.2021 13:14:27</t>
  </si>
  <si>
    <t>TR-72 35-30-L00072_955330913_955330913</t>
  </si>
  <si>
    <t>03.04.2021 12:06:10</t>
  </si>
  <si>
    <t>03.04.2021 12:58:05</t>
  </si>
  <si>
    <t>CABBAR FAKILI TR-305 TARIMSAL SULAMA 45-73-M00651_45-73-M00651_2352406</t>
  </si>
  <si>
    <t>03.04.2021 11:15:00</t>
  </si>
  <si>
    <t>03.04.2021 14:18:00</t>
  </si>
  <si>
    <t>MORDOĞAN TR-34 35-21-L00148_953356990_953356990</t>
  </si>
  <si>
    <t>03.04.2021 12:22:01</t>
  </si>
  <si>
    <t>03.04.2021 14:19:48</t>
  </si>
  <si>
    <t>MENEMEN TR-58 35-28-L00058_B_60984528_60984528</t>
  </si>
  <si>
    <t>03.04.2021 12:26:00</t>
  </si>
  <si>
    <t>03.04.2021 15:16:24</t>
  </si>
  <si>
    <t>BAHRİ DUMAN SULAMA 35-26-M00495_956610354_956610354</t>
  </si>
  <si>
    <t>03.04.2021 12:23:12</t>
  </si>
  <si>
    <t>03.04.2021 14:00:27</t>
  </si>
  <si>
    <t>KARAPINAR TR-1 45-78-M01107_A_56387618_56387618</t>
  </si>
  <si>
    <t>03.04.2021 12:29:09</t>
  </si>
  <si>
    <t>03.04.2021 13:30:08</t>
  </si>
  <si>
    <t>K-593 35-01-K00593_B_56357520_56357520</t>
  </si>
  <si>
    <t>03.04.2021 12:34:00</t>
  </si>
  <si>
    <t>03.04.2021 14:15:24</t>
  </si>
  <si>
    <t>KAYMAKÇI TR-29 35-15-L00241_35-15-L00241_2365151</t>
  </si>
  <si>
    <t>03.04.2021 12:41:00</t>
  </si>
  <si>
    <t>03.04.2021 13:07:41</t>
  </si>
  <si>
    <t>K-1105 35-03-K01105_913490794_913490794</t>
  </si>
  <si>
    <t>03.04.2021 12:41:36</t>
  </si>
  <si>
    <t>03.04.2021 14:24:04</t>
  </si>
  <si>
    <t>KOZLUÖREN TR-1 45-82-M00309_945518619_945518619</t>
  </si>
  <si>
    <t>03.04.2021 12:33:32</t>
  </si>
  <si>
    <t>03.04.2021 18:27:20</t>
  </si>
  <si>
    <t>UMURLU TR-3 35-31-L00357_47788321_56352929_56352929</t>
  </si>
  <si>
    <t>03.04.2021 12:51:43</t>
  </si>
  <si>
    <t>03.04.2021 18:49:14</t>
  </si>
  <si>
    <t>OTOYOL SANCAKLIBOZKÖY DM 45-71-M02152_GİŞELER M05_61455691</t>
  </si>
  <si>
    <t>03.04.2021 12:57:38</t>
  </si>
  <si>
    <t>03.04.2021 19:14:30</t>
  </si>
  <si>
    <t>M-328 35-03-M00328_B_56379839_56379839</t>
  </si>
  <si>
    <t>03.04.2021 12:53:09</t>
  </si>
  <si>
    <t>03.04.2021 14:21:50</t>
  </si>
  <si>
    <t>MORDOĞAN İM 35-21-A00002_ÇATALKAYA L09_2314077</t>
  </si>
  <si>
    <t>03.04.2021 13:00:00</t>
  </si>
  <si>
    <t>03.04.2021 14:25:30</t>
  </si>
  <si>
    <t>M-2001 GÜZELBAHÇE ÇAMLI KÖK 35-10-M02001_M-2501 M03_47756368</t>
  </si>
  <si>
    <t>03.04.2021 12:58:30</t>
  </si>
  <si>
    <t>03.04.2021 13:38:46</t>
  </si>
  <si>
    <t>MEDAR DM 45-72-L00079_TR-6 L06_66588791</t>
  </si>
  <si>
    <t>03.04.2021 12:48:28</t>
  </si>
  <si>
    <t>03.04.2021 13:31:35</t>
  </si>
  <si>
    <t>İĞDECİK KÖK 45-71-M00077_ŞEHİR-1 M03_72234160</t>
  </si>
  <si>
    <t>03.04.2021 14:07:18</t>
  </si>
  <si>
    <t>03.04.2021 13:13:34</t>
  </si>
  <si>
    <t>03.04.2021 19:07:05</t>
  </si>
  <si>
    <t>03.04.2021 13:21:00</t>
  </si>
  <si>
    <t>03.04.2021 18:25:14</t>
  </si>
  <si>
    <t>L-207 MERKEZTUR 35-18-L00207_950467726_950467726</t>
  </si>
  <si>
    <t>03.04.2021 12:56:25</t>
  </si>
  <si>
    <t>03.04.2021 16:55:28</t>
  </si>
  <si>
    <t>YEŞİLYURT DM 45-73-M00476_SOBRAN M02_2318327</t>
  </si>
  <si>
    <t>03.04.2021 13:01:43</t>
  </si>
  <si>
    <t>03.04.2021 13:31:03</t>
  </si>
  <si>
    <t>TAYTAN OFİS KÖK 45-78-M00314_HatBaşıAyırıcı_53140331 M014_53140331</t>
  </si>
  <si>
    <t>03.04.2021 13:24:32</t>
  </si>
  <si>
    <t>03.04.2021 17:56:25</t>
  </si>
  <si>
    <t>AŞAĞIÇOBANİSA TR-14 45-71-M00099_A_56393059_56393059</t>
  </si>
  <si>
    <t>03.04.2021 13:06:10</t>
  </si>
  <si>
    <t>03.04.2021 15:47:17</t>
  </si>
  <si>
    <t>KAYRAK TR-1 45-83-L00256_955156457_955156457</t>
  </si>
  <si>
    <t>03.04.2021 13:01:03</t>
  </si>
  <si>
    <t>03.04.2021 15:54:22</t>
  </si>
  <si>
    <t>K-1074 35-01-K01074_911868928_911868928</t>
  </si>
  <si>
    <t>03.04.2021 13:23:15</t>
  </si>
  <si>
    <t>03.04.2021 17:30:47</t>
  </si>
  <si>
    <t>TR-55 35-15-M00055_48874677_56366094_56366094</t>
  </si>
  <si>
    <t>03.04.2021 13:33:00</t>
  </si>
  <si>
    <t>03.04.2021 15:56:06</t>
  </si>
  <si>
    <t>GÜZELKÖY TR 45-71-M00984_44426466_56387834_56387834</t>
  </si>
  <si>
    <t>03.04.2021 13:22:41</t>
  </si>
  <si>
    <t>03.04.2021 20:42:59</t>
  </si>
  <si>
    <t>K-217 35-01-K00217_35-01-K00217_2347911</t>
  </si>
  <si>
    <t>03.04.2021 13:33:05</t>
  </si>
  <si>
    <t>03.04.2021 14:17:43</t>
  </si>
  <si>
    <t>03.04.2021 13:38:00</t>
  </si>
  <si>
    <t>03.04.2021 14:24:22</t>
  </si>
  <si>
    <t>ÇAPAK KÖK 35-26-M00435_DAĞKIZILCA-2 ÇIKIŞ M05_66033272</t>
  </si>
  <si>
    <t>03.04.2021 13:32:18</t>
  </si>
  <si>
    <t>03.04.2021 14:11:05</t>
  </si>
  <si>
    <t>OVAKENT TR-11 35-15-L00633_950386903_950386903</t>
  </si>
  <si>
    <t>03.04.2021 13:35:55</t>
  </si>
  <si>
    <t>03.04.2021 19:30:26</t>
  </si>
  <si>
    <t>DEMİRCİLİ TR-2 35-19-M00212_7531981_56377761_56377761</t>
  </si>
  <si>
    <t>03.04.2021 13:37:02</t>
  </si>
  <si>
    <t>03.04.2021 19:15:48</t>
  </si>
  <si>
    <t>03.04.2021 09:07:00</t>
  </si>
  <si>
    <t>03.04.2021 15:06:02</t>
  </si>
  <si>
    <t>DİNDARLI KÖK TR-3 KAKLIK 45-79-M00395_KIZILÇUKUR GÜNYAKA KARACAALİ BEYHARMAN M06_72035421</t>
  </si>
  <si>
    <t>03.04.2021 14:00:53</t>
  </si>
  <si>
    <t>03.04.2021 14:52:34</t>
  </si>
  <si>
    <t>İRİMAĞZI TR-20 35-15-L00697_950402352_950402352</t>
  </si>
  <si>
    <t>03.04.2021 14:05:19</t>
  </si>
  <si>
    <t>03.04.2021 15:39:52</t>
  </si>
  <si>
    <t>DM-2/19 35-27-M01091_98941330_98941330</t>
  </si>
  <si>
    <t>03.04.2021 14:02:10</t>
  </si>
  <si>
    <t>03.04.2021 17:46:47</t>
  </si>
  <si>
    <t>TR-99/A 45-78-L00184_49361423_56387726_56387726</t>
  </si>
  <si>
    <t>03.04.2021 14:09:09</t>
  </si>
  <si>
    <t>03.04.2021 14:48:07</t>
  </si>
  <si>
    <t>YENİFOÇA TR-48 35-23-M00048_950418013_950418013</t>
  </si>
  <si>
    <t>03.04.2021 14:11:09</t>
  </si>
  <si>
    <t>03.04.2021 15:33:33</t>
  </si>
  <si>
    <t>AKPINAR TR-1 (MERKEZ) 35-31-L00304__72373283_72373283</t>
  </si>
  <si>
    <t>03.04.2021 14:25:00</t>
  </si>
  <si>
    <t>03.04.2021 15:52:58</t>
  </si>
  <si>
    <t>K-552 35-03-K00552_912822113_912822113</t>
  </si>
  <si>
    <t>03.04.2021 14:10:36</t>
  </si>
  <si>
    <t>03.04.2021 18:00:47</t>
  </si>
  <si>
    <t>SEYREK TR-7 KÖK 35-28-M00379_G G_53125753</t>
  </si>
  <si>
    <t>03.04.2021 14:22:25</t>
  </si>
  <si>
    <t>03.04.2021 16:36:07</t>
  </si>
  <si>
    <t>TR-59 45-78-M00059_953248807_953248807</t>
  </si>
  <si>
    <t>03.04.2021 14:17:03</t>
  </si>
  <si>
    <t>03.04.2021 15:27:01</t>
  </si>
  <si>
    <t>ÇİLEME TR-2 35-22-M00161_955267523_955267523</t>
  </si>
  <si>
    <t>03.04.2021 14:24:26</t>
  </si>
  <si>
    <t>03.04.2021 15:37:29</t>
  </si>
  <si>
    <t>TR-2/91-1 45-83-L00160_955172014_955172014</t>
  </si>
  <si>
    <t>03.04.2021 14:32:36</t>
  </si>
  <si>
    <t>03.04.2021 16:10:04</t>
  </si>
  <si>
    <t>YUSUFLU TR-7 35-20-L00358_9026016_56373903_56373903</t>
  </si>
  <si>
    <t>03.04.2021 10:50:00</t>
  </si>
  <si>
    <t>03.04.2021 16:01:01</t>
  </si>
  <si>
    <t>TR-90 ÖZTİRYAKİLER 35-19-L00090_956665475_956665475</t>
  </si>
  <si>
    <t>03.04.2021 14:39:49</t>
  </si>
  <si>
    <t>03.04.2021 19:02:03</t>
  </si>
  <si>
    <t>TOPALLAR TR-1 35-16-M00092_35-16-M00092_2361501</t>
  </si>
  <si>
    <t>03.04.2021 14:47:00</t>
  </si>
  <si>
    <t>03.04.2021 15:38:48</t>
  </si>
  <si>
    <t>ÇAPAK KÖK 35-26-M00435_DAĞKIZILCA-1 GİRİŞ M03_76015960</t>
  </si>
  <si>
    <t>03.04.2021 15:50:02</t>
  </si>
  <si>
    <t>ÇAKIRCA ALİ TR-4 45-73-M00367_945649057_945649057</t>
  </si>
  <si>
    <t>03.04.2021 14:39:18</t>
  </si>
  <si>
    <t>03.04.2021 15:49:14</t>
  </si>
  <si>
    <t>TOKATBAŞI TR-2 35-20-L00102_955206612_955206612</t>
  </si>
  <si>
    <t>03.04.2021 14:50:57</t>
  </si>
  <si>
    <t>03.04.2021 15:57:37</t>
  </si>
  <si>
    <t>MEMİŞ KİRLİ SULAMA GRUBU TR 35-27-M00509_35-27-M00509_2369449</t>
  </si>
  <si>
    <t>03.04.2021 14:49:02</t>
  </si>
  <si>
    <t>03.04.2021 16:59:38</t>
  </si>
  <si>
    <t>YENİ LİMAN TR-1 35-21-L00050_A_56406702_56406702</t>
  </si>
  <si>
    <t>03.04.2021 14:48:01</t>
  </si>
  <si>
    <t>03.04.2021 16:16:51</t>
  </si>
  <si>
    <t>CEVİZALAN TR-2 35-15-L01027_B_56361666_56361666</t>
  </si>
  <si>
    <t>03.04.2021 14:31:38</t>
  </si>
  <si>
    <t>03.04.2021 18:32:35</t>
  </si>
  <si>
    <t>L-524 SAĞLIKÇILAR 35-18-L00524_950461779_950461779</t>
  </si>
  <si>
    <t>03.04.2021 14:58:15</t>
  </si>
  <si>
    <t>03.04.2021 18:39:11</t>
  </si>
  <si>
    <t>K-2012 35-01-K02012_B_56382739_56382739</t>
  </si>
  <si>
    <t>03.04.2021 15:01:27</t>
  </si>
  <si>
    <t>03.04.2021 18:52:55</t>
  </si>
  <si>
    <t>ÇAMLI KÖYÜ TR-1 35-10-L00024_A_56360049_56360049</t>
  </si>
  <si>
    <t>03.04.2021 14:52:26</t>
  </si>
  <si>
    <t>03.04.2021 15:49:09</t>
  </si>
  <si>
    <t>03.04.2021 15:11:00</t>
  </si>
  <si>
    <t>03.04.2021 15:31:58</t>
  </si>
  <si>
    <t>MESCİTLİ DM 35-15-L00904_TURŞU L03_72321002</t>
  </si>
  <si>
    <t>03.04.2021 15:44:00</t>
  </si>
  <si>
    <t>03.04.2021 16:08:52</t>
  </si>
  <si>
    <t>YAZIBAŞI TOKİ TR-2 35-26-M00768_956631859_956631859</t>
  </si>
  <si>
    <t>03.04.2021 15:45:21</t>
  </si>
  <si>
    <t>03.04.2021 18:08:49</t>
  </si>
  <si>
    <t>M-1544 35-01-M01544_911213783_911213783</t>
  </si>
  <si>
    <t>03.04.2021 15:47:01</t>
  </si>
  <si>
    <t>03.04.2021 16:53:50</t>
  </si>
  <si>
    <t>ŞEVKİ OLGUN VE ARK. T-SULAMA GRB.TR-2 35-13-L00129_35-13-L00129_2374607</t>
  </si>
  <si>
    <t>03.04.2021 15:45:14</t>
  </si>
  <si>
    <t>03.04.2021 16:53:18</t>
  </si>
  <si>
    <t>K-3974 35-01-K03974_912993655_912993655</t>
  </si>
  <si>
    <t>03.04.2021 18:00:30</t>
  </si>
  <si>
    <t>K-2631 35-03-K02631_910112099_910112099</t>
  </si>
  <si>
    <t>03.04.2021 15:57:43</t>
  </si>
  <si>
    <t>03.04.2021 18:38:54</t>
  </si>
  <si>
    <t>L-202 35-18-L00202_950458224_950458224</t>
  </si>
  <si>
    <t>03.04.2021 16:01:08</t>
  </si>
  <si>
    <t>03.04.2021 18:13:33</t>
  </si>
  <si>
    <t>POYRAZDAMLARI TR-11 45-78-M00576_POYRAZDAMLARI TR-12-13-14 M04_2328104</t>
  </si>
  <si>
    <t>03.04.2021 15:55:36</t>
  </si>
  <si>
    <t>03.04.2021 16:47:56</t>
  </si>
  <si>
    <t>SUBAŞI İM 35-26-A00002_KIRBAŞ L01_2035575</t>
  </si>
  <si>
    <t>03.04.2021 16:10:52</t>
  </si>
  <si>
    <t>03.04.2021 16:17:22</t>
  </si>
  <si>
    <t>SANCAKLI TR-1 35-22-M00157_B_56354254_56354254</t>
  </si>
  <si>
    <t>03.04.2021 16:09:43</t>
  </si>
  <si>
    <t>03.04.2021 17:03:52</t>
  </si>
  <si>
    <t>TR-97 MENTEŞ YOLU 35-19-L00097_956662574_956662574</t>
  </si>
  <si>
    <t>03.04.2021 16:14:59</t>
  </si>
  <si>
    <t>03.04.2021 20:10:00</t>
  </si>
  <si>
    <t>YENİŞEHİR TR-4 35-31-L00112_47864744_56392747_56392747</t>
  </si>
  <si>
    <t>03.04.2021 16:00:49</t>
  </si>
  <si>
    <t>03.04.2021 18:02:43</t>
  </si>
  <si>
    <t>M-1233 35-01-M01233_914566521_914566521</t>
  </si>
  <si>
    <t>03.04.2021 16:24:00</t>
  </si>
  <si>
    <t>03.04.2021 16:48:57</t>
  </si>
  <si>
    <t>TR-1/79 45-72-M00079_D_56391881_56391881</t>
  </si>
  <si>
    <t>03.04.2021 16:18:49</t>
  </si>
  <si>
    <t>03.04.2021 17:07:56</t>
  </si>
  <si>
    <t>ÖRÜCÜLER KÖK 45-74-M00355_HatBaşıAyırıcı_53135286 M04_53135286</t>
  </si>
  <si>
    <t>03.04.2021 16:09:11</t>
  </si>
  <si>
    <t>03.04.2021 17:48:57</t>
  </si>
  <si>
    <t>MEDAR TR-2 45-72-M00593_45-72-M00593_2360274</t>
  </si>
  <si>
    <t>03.04.2021 16:16:12</t>
  </si>
  <si>
    <t>03.04.2021 17:45:52</t>
  </si>
  <si>
    <t>FOÇA TR-39 35-23-L00039_950422853_950422853</t>
  </si>
  <si>
    <t>03.04.2021 16:25:34</t>
  </si>
  <si>
    <t>03.04.2021 17:17:27</t>
  </si>
  <si>
    <t>M-362 35-09-M00362_HatBaşıAyırıcı_53137863 M03_53137863</t>
  </si>
  <si>
    <t>03.04.2021 16:32:23</t>
  </si>
  <si>
    <t>03.04.2021 16:41:43</t>
  </si>
  <si>
    <t>03.04.2021 16:38:37</t>
  </si>
  <si>
    <t>03.04.2021 16:46:10</t>
  </si>
  <si>
    <t>L-18 35-14-L00018_5653054_56354993_56354993</t>
  </si>
  <si>
    <t>03.04.2021 16:36:39</t>
  </si>
  <si>
    <t>03.04.2021 17:18:58</t>
  </si>
  <si>
    <t>M-1540 35-01-M01540_E_56381130_56381130</t>
  </si>
  <si>
    <t>03.04.2021 16:45:07</t>
  </si>
  <si>
    <t>03.04.2021 17:24:52</t>
  </si>
  <si>
    <t>YENİ LİMAN TR-1 35-21-L00050_953368918_953368918</t>
  </si>
  <si>
    <t>03.04.2021 16:55:00</t>
  </si>
  <si>
    <t>03.04.2021 17:42:34</t>
  </si>
  <si>
    <t>TEKELİ TR-1 35-22-M00231_955254258_955254258</t>
  </si>
  <si>
    <t>03.04.2021 16:59:00</t>
  </si>
  <si>
    <t>03.04.2021 17:46:24</t>
  </si>
  <si>
    <t>OVAKENT TR-10 35-15-L00630_48656094_56372075_56372075</t>
  </si>
  <si>
    <t>03.04.2021 16:52:55</t>
  </si>
  <si>
    <t>03.04.2021 19:13:39</t>
  </si>
  <si>
    <t>K-4711 35-04-K04711_35-04-K04711_2361810</t>
  </si>
  <si>
    <t>AG Direk Kırılması</t>
  </si>
  <si>
    <t>03.04.2021 17:15:00</t>
  </si>
  <si>
    <t>03.04.2021 18:59:12</t>
  </si>
  <si>
    <t>03.04.2021 17:15:53</t>
  </si>
  <si>
    <t>03.04.2021 17:16:33</t>
  </si>
  <si>
    <t>M-1871 35-01-M01871_912079651_912079651</t>
  </si>
  <si>
    <t>03.04.2021 17:07:17</t>
  </si>
  <si>
    <t>03.04.2021 17:53:11</t>
  </si>
  <si>
    <t>K-1406 35-01-K01406_R_56381096_56381096</t>
  </si>
  <si>
    <t>03.04.2021 17:15:43</t>
  </si>
  <si>
    <t>03.04.2021 18:36:57</t>
  </si>
  <si>
    <t>KAYIŞLAR KÖK 45-80-M00183_DİLEK M03_72195773</t>
  </si>
  <si>
    <t>03.04.2021 17:16:43</t>
  </si>
  <si>
    <t>03.04.2021 18:39:22</t>
  </si>
  <si>
    <t>MORDOĞAN TR-23 35-21-L00152_953356780_953356780</t>
  </si>
  <si>
    <t>03.04.2021 17:37:00</t>
  </si>
  <si>
    <t>03.04.2021 20:12:23</t>
  </si>
  <si>
    <t>ARAPBAŞI TR-1 35-20-L00082_955203622_955203622</t>
  </si>
  <si>
    <t>03.04.2021 17:41:00</t>
  </si>
  <si>
    <t>03.04.2021 18:48:21</t>
  </si>
  <si>
    <t>POYRAZ KARAPINAR MAHALLESİ TR-1 45-78-M00659_953293686_953293686</t>
  </si>
  <si>
    <t>03.04.2021 17:37:15</t>
  </si>
  <si>
    <t>03.04.2021 23:55:37</t>
  </si>
  <si>
    <t>K-4506 35-03-K04506_C_56362973_56362973</t>
  </si>
  <si>
    <t>03.04.2021 17:34:14</t>
  </si>
  <si>
    <t>03.04.2021 18:49:49</t>
  </si>
  <si>
    <t>ULUCAK DM-2/15 35-27-M00334_949814976_949814976</t>
  </si>
  <si>
    <t>03.04.2021 17:45:57</t>
  </si>
  <si>
    <t>03.04.2021 18:33:15</t>
  </si>
  <si>
    <t>M-1538 35-01-M01538_910780171_910780171</t>
  </si>
  <si>
    <t>03.04.2021 17:50:29</t>
  </si>
  <si>
    <t>03.04.2021 20:19:43</t>
  </si>
  <si>
    <t>K-4197 35-02-K04197_C_56362780_56362780</t>
  </si>
  <si>
    <t>03.04.2021 17:52:40</t>
  </si>
  <si>
    <t>03.04.2021 20:15:46</t>
  </si>
  <si>
    <t>K-3582 35-01-K03582_910765202_910765202</t>
  </si>
  <si>
    <t>03.04.2021 17:53:43</t>
  </si>
  <si>
    <t>03.04.2021 18:51:59</t>
  </si>
  <si>
    <t>TR-2/27 45-83-L00027_B_56388617_56388617</t>
  </si>
  <si>
    <t>03.04.2021 17:58:55</t>
  </si>
  <si>
    <t>03.04.2021 20:51:14</t>
  </si>
  <si>
    <t>K-548 35-01-K00548_D_56355515_56355515</t>
  </si>
  <si>
    <t>03.04.2021 17:57:51</t>
  </si>
  <si>
    <t>03.04.2021 19:53:34</t>
  </si>
  <si>
    <t>HACIKÖSELİ TR-1 45-83-L00427_955188178_955188178</t>
  </si>
  <si>
    <t>03.04.2021 18:10:19</t>
  </si>
  <si>
    <t>03.04.2021 23:43:56</t>
  </si>
  <si>
    <t>K-3766 35-04-K03766_B_56381375_56381375</t>
  </si>
  <si>
    <t>03.04.2021 18:13:19</t>
  </si>
  <si>
    <t>03.04.2021 19:36:22</t>
  </si>
  <si>
    <t>YENİŞEHİR TR-4 35-31-L00112_47864172_56390340_56390340</t>
  </si>
  <si>
    <t>03.04.2021 18:26:03</t>
  </si>
  <si>
    <t>03.04.2021 19:29:30</t>
  </si>
  <si>
    <t>DM-2/36 45-71-M00168_953186759_953186759</t>
  </si>
  <si>
    <t>03.04.2021 18:37:18</t>
  </si>
  <si>
    <t>03.04.2021 19:16:02</t>
  </si>
  <si>
    <t>KUYUCAK TR-2 35-27-M00864_914050764_914050764</t>
  </si>
  <si>
    <t>03.04.2021 18:49:50</t>
  </si>
  <si>
    <t>03.04.2021 20:51:53</t>
  </si>
  <si>
    <t>BÜNYAN OSMANİYE TARIMSAL SULAMA TR-3 45-72-L00562_B_56393071_56393071</t>
  </si>
  <si>
    <t>03.04.2021 18:19:45</t>
  </si>
  <si>
    <t>03.04.2021 19:52:19</t>
  </si>
  <si>
    <t>URGANLI TR-6 45-83-M00569_48025145_56400142_56400142</t>
  </si>
  <si>
    <t>03.04.2021 19:08:43</t>
  </si>
  <si>
    <t>03.04.2021 21:12:49</t>
  </si>
  <si>
    <t>M-2875 35-04-M02875_ M06_72335042</t>
  </si>
  <si>
    <t>03.04.2021 19:30:47</t>
  </si>
  <si>
    <t>03.04.2021 21:17:41</t>
  </si>
  <si>
    <t>TR-1/62 45-72-M00062_A_56392951_56392951</t>
  </si>
  <si>
    <t>03.04.2021 19:29:36</t>
  </si>
  <si>
    <t>03.04.2021 20:33:29</t>
  </si>
  <si>
    <t>BAYAT TR-2 45-75-M00232_C_56385961_56385961</t>
  </si>
  <si>
    <t>03.04.2021 19:29:24</t>
  </si>
  <si>
    <t>03.04.2021 22:39:01</t>
  </si>
  <si>
    <t>AKSELENDİ TR-2 45-72-L00824_A_56406431_56406431</t>
  </si>
  <si>
    <t>03.04.2021 19:35:59</t>
  </si>
  <si>
    <t>03.04.2021 20:28:56</t>
  </si>
  <si>
    <t>YENİ FOÇA TR-19 35-23-M00019_C_56365461_56365461</t>
  </si>
  <si>
    <t>03.04.2021 19:35:10</t>
  </si>
  <si>
    <t>03.04.2021 21:24:25</t>
  </si>
  <si>
    <t>BADEMLİ TR-18 35-15-L01033_950392384_950392384</t>
  </si>
  <si>
    <t>03.04.2021 19:50:48</t>
  </si>
  <si>
    <t>03.04.2021 21:34:44</t>
  </si>
  <si>
    <t>KAYRAK TR-1 45-83-L00256_48006982_56383910_56383910</t>
  </si>
  <si>
    <t>03.04.2021 19:52:08</t>
  </si>
  <si>
    <t>03.04.2021 23:53:41</t>
  </si>
  <si>
    <t>TR-18 35-26-M00018_95000595864_95000595864</t>
  </si>
  <si>
    <t>03.04.2021 20:00:21</t>
  </si>
  <si>
    <t>03.04.2021 20:25:33</t>
  </si>
  <si>
    <t>DİNGİLLER TR-1 45-72-L00171_956485476_956485476</t>
  </si>
  <si>
    <t>03.04.2021 19:57:55</t>
  </si>
  <si>
    <t>03.04.2021 21:38:28</t>
  </si>
  <si>
    <t>MUSACA TR-1 45-72-L00215_956484844_956484844</t>
  </si>
  <si>
    <t>03.04.2021 20:02:10</t>
  </si>
  <si>
    <t>03.04.2021 22:33:51</t>
  </si>
  <si>
    <t>L-10 MEZARLIK YANI 35-14-L00010_956640446_956640446</t>
  </si>
  <si>
    <t>03.04.2021 20:08:14</t>
  </si>
  <si>
    <t>03.04.2021 21:58:45</t>
  </si>
  <si>
    <t>KAYACIK GÖKKÖY 45-75-M00215_B_56387462_56387462</t>
  </si>
  <si>
    <t>03.04.2021 20:23:51</t>
  </si>
  <si>
    <t>03.04.2021 23:36:24</t>
  </si>
  <si>
    <t>M-1026 35-04-M01026_99629015_99629015</t>
  </si>
  <si>
    <t>03.04.2021 20:48:07</t>
  </si>
  <si>
    <t>03.04.2021 22:15:22</t>
  </si>
  <si>
    <t>YAĞCILAR TR-1 35-19-M00226_956687654_956687654</t>
  </si>
  <si>
    <t>03.04.2021 20:54:35</t>
  </si>
  <si>
    <t>03.04.2021 22:51:42</t>
  </si>
  <si>
    <t>SOĞUKYURT (OKULYANI) TR-1 45-73-M00207_C_56391822_56391822</t>
  </si>
  <si>
    <t>03.04.2021 20:50:19</t>
  </si>
  <si>
    <t>03.04.2021 22:35:11</t>
  </si>
  <si>
    <t>ULUDERBENT TR-2 45-73-M00492_45-73-M00492_67058715</t>
  </si>
  <si>
    <t>03.04.2021 21:14:40</t>
  </si>
  <si>
    <t>03.04.2021 21:27:51</t>
  </si>
  <si>
    <t>KORUCUK-2 35-26-M00462_941918097_941918097</t>
  </si>
  <si>
    <t>03.04.2021 21:21:01</t>
  </si>
  <si>
    <t>03.04.2021 22:00:10</t>
  </si>
  <si>
    <t>TR-20 35-27-M00020_D D02b_5922126</t>
  </si>
  <si>
    <t>03.04.2021 21:25:19</t>
  </si>
  <si>
    <t>03.04.2021 23:30:40</t>
  </si>
  <si>
    <t>BOSTANLI KÜME EVLERİ TR-3 45-83-M00692_95000456964_95000456964</t>
  </si>
  <si>
    <t>03.04.2021 21:38:17</t>
  </si>
  <si>
    <t>03.04.2021 23:15:11</t>
  </si>
  <si>
    <t>K-1229 35-01-K01229_910544042_910544042</t>
  </si>
  <si>
    <t>03.04.2021 21:51:17</t>
  </si>
  <si>
    <t>03.04.2021 23:35:38</t>
  </si>
  <si>
    <t>ARAPLIOVASI GES DM 35-16-M00811_BÖLCEK ENH ÇIKIŞ M022_62466278</t>
  </si>
  <si>
    <t>03.04.2021 21:56:54</t>
  </si>
  <si>
    <t>03.04.2021 22:51:02</t>
  </si>
  <si>
    <t>TAYTAN TR-5 45-78-M00308_DIREK TIPI TRAFO HUCRESI H01_2125309</t>
  </si>
  <si>
    <t>03.04.2021 22:35:14</t>
  </si>
  <si>
    <t>03.04.2021 22:52:21</t>
  </si>
  <si>
    <t>L-307 35-18-L00307_950446879_950446879</t>
  </si>
  <si>
    <t>03.04.2021 22:51:51</t>
  </si>
  <si>
    <t>03.04.2021 23:51:23</t>
  </si>
  <si>
    <t>KARAALİ TR-1 45-71-M01470_43157778_56395540_56395540</t>
  </si>
  <si>
    <t>03.04.2021 22:57:00</t>
  </si>
  <si>
    <t>04.04.2021 00:20:59</t>
  </si>
  <si>
    <t>K-345 35-02-K00345_99617294_99617294</t>
  </si>
  <si>
    <t>03.04.2021 23:17:45</t>
  </si>
  <si>
    <t>04.04.2021 01:14:37</t>
  </si>
  <si>
    <t>AYANLAR TR-1 45-81-M00094_45-81-M00094_2375760</t>
  </si>
  <si>
    <t>03.04.2021 23:53:34</t>
  </si>
  <si>
    <t>04.04.2021 01:30:15</t>
  </si>
  <si>
    <t>KARABURUN TR-2 35-21-L00014_B_56357704_56357704</t>
  </si>
  <si>
    <t>04.04.2021 19:26:35</t>
  </si>
  <si>
    <t>04.04.2021 20:02:44</t>
  </si>
  <si>
    <t>M-1335 KAYADİBİ KÖK 35-02-M01335_M-676 GİRİŞ M04_2333769</t>
  </si>
  <si>
    <t>04.04.2021 11:01:00</t>
  </si>
  <si>
    <t>04.04.2021 11:54:44</t>
  </si>
  <si>
    <t>SULTAN YAYLASI TR-3 45-71-M01768_43149280_56393090_56393090</t>
  </si>
  <si>
    <t>04.04.2021 16:36:43</t>
  </si>
  <si>
    <t>04.04.2021 19:56:15</t>
  </si>
  <si>
    <t>TR-29 45-74-M00029_C_56353756_56353756</t>
  </si>
  <si>
    <t>04.04.2021 11:56:13</t>
  </si>
  <si>
    <t>04.04.2021 12:58:21</t>
  </si>
  <si>
    <t>04.04.2021 17:39:55</t>
  </si>
  <si>
    <t>04.04.2021 17:40:35</t>
  </si>
  <si>
    <t>K-304 35-02-K00304_A A1B_5853025</t>
  </si>
  <si>
    <t>04.04.2021 09:49:42</t>
  </si>
  <si>
    <t>04.04.2021 13:27:07</t>
  </si>
  <si>
    <t>DM-2/9 SEPETÇİK 35-18-L00589_950454711_950454711</t>
  </si>
  <si>
    <t>04.04.2021 16:29:58</t>
  </si>
  <si>
    <t>04.04.2021 20:40:18</t>
  </si>
  <si>
    <t>SOĞUKYURT (OKULYANI) TR-1 45-73-M00207_45-73-M00207_2352507</t>
  </si>
  <si>
    <t>04.04.2021 22:17:35</t>
  </si>
  <si>
    <t>04.04.2021 23:47:32</t>
  </si>
  <si>
    <t>SELENDİ TR-4 45-81-M00004_945633768_945633768</t>
  </si>
  <si>
    <t>04.04.2021 14:24:20</t>
  </si>
  <si>
    <t>04.04.2021 17:32:42</t>
  </si>
  <si>
    <t>AKÇAŞEHİR AKKUYU TR-3 35-29-L00175_B_56360508_56360508</t>
  </si>
  <si>
    <t>04.04.2021 20:07:50</t>
  </si>
  <si>
    <t>04.04.2021 22:28:22</t>
  </si>
  <si>
    <t>04.04.2021 07:50:24</t>
  </si>
  <si>
    <t>04.04.2021 07:50:54</t>
  </si>
  <si>
    <t>K-4186 35-03-K04186_35-03-K04186_41947159</t>
  </si>
  <si>
    <t>04.04.2021 18:28:10</t>
  </si>
  <si>
    <t>05.04.2021 00:39:35</t>
  </si>
  <si>
    <t>M-30 35-02-M00030_M-33 M05_2117927</t>
  </si>
  <si>
    <t>04.04.2021 19:18:15</t>
  </si>
  <si>
    <t>04.04.2021 19:21:13</t>
  </si>
  <si>
    <t>IRLAMAZ KÖK 45-83-L00153_IRLAMAZ L03_72158527</t>
  </si>
  <si>
    <t>04.04.2021 22:01:55</t>
  </si>
  <si>
    <t>04.04.2021 22:35:42</t>
  </si>
  <si>
    <t>DM-25/37 45-71-M00058_A_56396824_56396824</t>
  </si>
  <si>
    <t>04.04.2021 20:57:35</t>
  </si>
  <si>
    <t>05.04.2021 01:47:53</t>
  </si>
  <si>
    <t>GÖKÇEÖREN KÖK 45-77-M00024_GÖKÇEÖREN TR-1 M01_72216606</t>
  </si>
  <si>
    <t>04.04.2021 21:32:25</t>
  </si>
  <si>
    <t>04.04.2021 22:49:56</t>
  </si>
  <si>
    <t>ÇAKALLAR TR-1 35-22-M00854_954872506_954872506</t>
  </si>
  <si>
    <t>04.04.2021 18:47:36</t>
  </si>
  <si>
    <t>04.04.2021 20:01:42</t>
  </si>
  <si>
    <t>K-277 35-04-K00277_D_56370541_56370541</t>
  </si>
  <si>
    <t>04.04.2021 15:38:41</t>
  </si>
  <si>
    <t>04.04.2021 18:59:14</t>
  </si>
  <si>
    <t>SALİHLİ TM 45-78-A00004_TR-B M10_2310854</t>
  </si>
  <si>
    <t>04.04.2021 10:29:27</t>
  </si>
  <si>
    <t>04.04.2021 10:54:22</t>
  </si>
  <si>
    <t>DM-2 35-17-M00002_M-43 M21_2321739</t>
  </si>
  <si>
    <t>04.04.2021 22:58:45</t>
  </si>
  <si>
    <t>04.04.2021 23:05:00</t>
  </si>
  <si>
    <t>SİYEKLİ KÖK 45-71-M00185_OSMANCALI M04_72256923</t>
  </si>
  <si>
    <t>04.04.2021 19:57:00</t>
  </si>
  <si>
    <t>04.04.2021 20:02:00</t>
  </si>
  <si>
    <t>K-81 35-01-K00081_35-01-K00081_2377157</t>
  </si>
  <si>
    <t>04.04.2021 13:45:10</t>
  </si>
  <si>
    <t>04.04.2021 17:41:09</t>
  </si>
  <si>
    <t>M-127 35-02-M00127_DIREK TIPI TRAFO HUCRESI H01_2058748</t>
  </si>
  <si>
    <t>04.04.2021 18:48:35</t>
  </si>
  <si>
    <t>04.04.2021 19:15:43</t>
  </si>
  <si>
    <t>ÇİFTLİK İM 35-18-A00003_SAĞLIKÇILAR L06_2054614</t>
  </si>
  <si>
    <t>04.04.2021 16:00:39</t>
  </si>
  <si>
    <t>04.04.2021 16:04:30</t>
  </si>
  <si>
    <t>TR-115 35-15-M00115_DIREK TIPI TRAFO HUCRESI H01_2047799</t>
  </si>
  <si>
    <t>OG Atlama(Jumper) Arızası</t>
  </si>
  <si>
    <t>04.04.2021 16:37:00</t>
  </si>
  <si>
    <t>04.04.2021 17:12:26</t>
  </si>
  <si>
    <t>K-81 35-01-K00081_DAĞITIM TRAFOSU K-81 K05_2335671</t>
  </si>
  <si>
    <t>04.04.2021 10:57:10</t>
  </si>
  <si>
    <t>04.04.2021 13:19:22</t>
  </si>
  <si>
    <t>GÜLENYAKA TURCUK TR-1 45-73-M00517_45-73-M00517_2353255</t>
  </si>
  <si>
    <t>04.04.2021 19:50:16</t>
  </si>
  <si>
    <t>04.04.2021 22:40:37</t>
  </si>
  <si>
    <t>M-127 35-02-M00127_A_56367824_56367824</t>
  </si>
  <si>
    <t>04.04.2021 23:27:39</t>
  </si>
  <si>
    <t>05.04.2021 00:53:33</t>
  </si>
  <si>
    <t>ÇAPAKLI KÖK 45-78-M01161_HatBaşıAyırıcı_53139052 M07_53139052</t>
  </si>
  <si>
    <t>04.04.2021 16:58:45</t>
  </si>
  <si>
    <t>04.04.2021 19:08:34</t>
  </si>
  <si>
    <t>L-192 35-18-L00192_35-18-L00192_2371629</t>
  </si>
  <si>
    <t>04.04.2021 19:28:18</t>
  </si>
  <si>
    <t>04.04.2021 22:45:00</t>
  </si>
  <si>
    <t>YİĞİTLER TR-2 35-27-L00224_35-27-L00224_61283954</t>
  </si>
  <si>
    <t>04.04.2021 21:45:25</t>
  </si>
  <si>
    <t>04.04.2021 23:07:48</t>
  </si>
  <si>
    <t>M-1465 35-03-M01465_DIREK TIPI TRAFO HUCRESI H01_2070530</t>
  </si>
  <si>
    <t>04.04.2021 16:02:25</t>
  </si>
  <si>
    <t>04.04.2021 18:19:24</t>
  </si>
  <si>
    <t>ÇUKURKÖY KÖK 35-29-L00034_ATEŞ TİCARET L01_2327033</t>
  </si>
  <si>
    <t>04.04.2021 18:06:27</t>
  </si>
  <si>
    <t>04.04.2021 21:32:46</t>
  </si>
  <si>
    <t>ÇELENLİOĞLU KÖK 45-85-M00043_GÖLMARMARA GİRİŞ M03_2321173</t>
  </si>
  <si>
    <t>04.04.2021 11:42:34</t>
  </si>
  <si>
    <t>04.04.2021 12:03:00</t>
  </si>
  <si>
    <t>KARGIN KÖK 45-71-M00095_AYTEKİNLER ESKİ HARMANDALI M07_2321769</t>
  </si>
  <si>
    <t>04.04.2021 21:02:47</t>
  </si>
  <si>
    <t>05.04.2021 03:24:50</t>
  </si>
  <si>
    <t>TOPARLAR TR-1 35-29-L00323_950327461_950327461</t>
  </si>
  <si>
    <t>04.04.2021 13:13:41</t>
  </si>
  <si>
    <t>04.04.2021 14:25:01</t>
  </si>
  <si>
    <t>KAYAKÖY İM 35-15-A00006_KAYAKÖY ÇIKIŞ L02_66921421</t>
  </si>
  <si>
    <t>04.04.2021 09:50:34</t>
  </si>
  <si>
    <t>04.04.2021 10:33:00</t>
  </si>
  <si>
    <t>L-250 35-18-L00250_8633827_56368473_56368473</t>
  </si>
  <si>
    <t>04.04.2021 17:29:00</t>
  </si>
  <si>
    <t>04.04.2021 21:34:22</t>
  </si>
  <si>
    <t>YUKARI AKTEPE KÖYÜ TR-1 35-32-L00073_B_65513153_65513153</t>
  </si>
  <si>
    <t>04.04.2021 18:26:25</t>
  </si>
  <si>
    <t>04.04.2021 19:25:16</t>
  </si>
  <si>
    <t>TR-45 MANZARA CAD. 35-19-M00045_7426927_56394741_56394741</t>
  </si>
  <si>
    <t>04.04.2021 20:30:14</t>
  </si>
  <si>
    <t>04.04.2021 21:57:40</t>
  </si>
  <si>
    <t>BUCA TM 35-03-A00003_Buca-9 K12_2311890</t>
  </si>
  <si>
    <t>04.04.2021 18:53:00</t>
  </si>
  <si>
    <t>04.04.2021 19:13:15</t>
  </si>
  <si>
    <t>HARMANDALI KÖK 45-71-M00061_HARMANDALI KÖYÜ M02_72230848</t>
  </si>
  <si>
    <t>04.04.2021 20:32:34</t>
  </si>
  <si>
    <t>04.04.2021 21:37:49</t>
  </si>
  <si>
    <t>SUDELİĞİ KÖK 45-72-L00111_DİNGİLLER ÇIKIŞI L03_66544615</t>
  </si>
  <si>
    <t>04.04.2021 19:02:19</t>
  </si>
  <si>
    <t>04.04.2021 21:24:20</t>
  </si>
  <si>
    <t>K-81 35-01-K00081_97452110_97452110</t>
  </si>
  <si>
    <t>04.04.2021 17:11:00</t>
  </si>
  <si>
    <t>05.04.2021 02:02:20</t>
  </si>
  <si>
    <t>TAŞTEPE TR-3 35-29-L00400_35-29-L00400_2376750</t>
  </si>
  <si>
    <t>04.04.2021 21:54:00</t>
  </si>
  <si>
    <t>04.04.2021 23:23:53</t>
  </si>
  <si>
    <t>TR-30 35-27-M00030_B_56372347_56372347</t>
  </si>
  <si>
    <t>04.04.2021 15:32:49</t>
  </si>
  <si>
    <t>04.04.2021 17:48:43</t>
  </si>
  <si>
    <t>KARAOĞLANLI TR-1 45-78-M00350_B_56405831_56405831</t>
  </si>
  <si>
    <t>04.04.2021 20:42:18</t>
  </si>
  <si>
    <t>04.04.2021 21:21:26</t>
  </si>
  <si>
    <t>M-1306 35-01-M01306_K_56377976_56377976</t>
  </si>
  <si>
    <t>04.04.2021 18:00:24</t>
  </si>
  <si>
    <t>04.04.2021 20:53:54</t>
  </si>
  <si>
    <t>BORLU TR-3 45-86-M00048_FATİH MAH.TR-4/FATİH MAH.TR-5 M05_72228504</t>
  </si>
  <si>
    <t>04.04.2021 14:03:21</t>
  </si>
  <si>
    <t>04.04.2021 16:23:10</t>
  </si>
  <si>
    <t>TORBALI İM 35-26-A00001_KEMALPAŞA YOLU L03_2071923</t>
  </si>
  <si>
    <t>04.04.2021 09:20:59</t>
  </si>
  <si>
    <t>04.04.2021 09:21:15</t>
  </si>
  <si>
    <t>BEYLER KÖK 45-85-L00034_YENİKÖY L02_72102990</t>
  </si>
  <si>
    <t>04.04.2021 17:13:44</t>
  </si>
  <si>
    <t>04.04.2021 19:38:13</t>
  </si>
  <si>
    <t>SALMAN KÖYÜ TR-1 35-21-L00076_947278011_947278011</t>
  </si>
  <si>
    <t>04.04.2021 12:27:37</t>
  </si>
  <si>
    <t>04.04.2021 16:10:51</t>
  </si>
  <si>
    <t>TR-104 ZEYTİNALANI 35-19-L00104_956697297_956697297</t>
  </si>
  <si>
    <t>04.04.2021 13:24:23</t>
  </si>
  <si>
    <t>04.04.2021 18:59:00</t>
  </si>
  <si>
    <t>04.04.2021 17:29:51</t>
  </si>
  <si>
    <t>04.04.2021 17:36:22</t>
  </si>
  <si>
    <t>ÜNİVERSİTE TM 35-02-A00008_EGE-1 M06_2321870</t>
  </si>
  <si>
    <t>04.04.2021 11:19:03</t>
  </si>
  <si>
    <t>04.04.2021 12:01:07</t>
  </si>
  <si>
    <t>MENEMEN DM-3/16 35-28-L00098_DAĞITIM TRAFO MENEMEN DM-3/16 L03_66748494</t>
  </si>
  <si>
    <t>04.04.2021 16:10:25</t>
  </si>
  <si>
    <t>04.04.2021 16:34:48</t>
  </si>
  <si>
    <t>KARAKILIÇLI TR-1 45-71-M01555_953212795_953212795</t>
  </si>
  <si>
    <t>04.04.2021 20:23:14</t>
  </si>
  <si>
    <t>05.04.2021 11:20:16</t>
  </si>
  <si>
    <t>MESCİTLİ S. KASAP GRB. TR-5 35-15-L01011_A_56406828_56406828</t>
  </si>
  <si>
    <t>04.04.2021 21:07:54</t>
  </si>
  <si>
    <t>04.04.2021 22:21:09</t>
  </si>
  <si>
    <t>M-3121 35-10-M03121_912596493_912596493</t>
  </si>
  <si>
    <t>04.04.2021 21:14:51</t>
  </si>
  <si>
    <t>04.04.2021 21:46:05</t>
  </si>
  <si>
    <t>KÜÇÜKKALE YEŞİLKENT TR-2 35-29-L00268_C_56355658_56355658</t>
  </si>
  <si>
    <t>04.04.2021 18:33:54</t>
  </si>
  <si>
    <t>04.04.2021 20:07:56</t>
  </si>
  <si>
    <t>ORTAKÖY TR-1 45-77-L00308_A_56385593_56385593</t>
  </si>
  <si>
    <t>04.04.2021 14:39:19</t>
  </si>
  <si>
    <t>04.04.2021 15:24:41</t>
  </si>
  <si>
    <t>TR-27 35-16-L00027_953352010_953352010</t>
  </si>
  <si>
    <t>04.04.2021 10:25:06</t>
  </si>
  <si>
    <t>04.04.2021 15:03:24</t>
  </si>
  <si>
    <t>M-1871 35-01-M01871_910854005_910854005</t>
  </si>
  <si>
    <t>04.04.2021 19:32:09</t>
  </si>
  <si>
    <t>04.04.2021 22:38:37</t>
  </si>
  <si>
    <t>DEREKÖY TR-1 45-84-L00015_7674357_56405709_56405709</t>
  </si>
  <si>
    <t>04.04.2021 22:23:04</t>
  </si>
  <si>
    <t>04.04.2021 23:25:03</t>
  </si>
  <si>
    <t>DM-9 45-71-M00386_DM-11 F TURGUT ÖZAL-2 M08_66182421</t>
  </si>
  <si>
    <t>04.04.2021 09:58:34</t>
  </si>
  <si>
    <t>04.04.2021 10:57:55</t>
  </si>
  <si>
    <t>BAHADIR TR-1 45-73-M00425_45-73-M00425_2354547</t>
  </si>
  <si>
    <t>04.04.2021 21:56:52</t>
  </si>
  <si>
    <t>05.04.2021 02:09:33</t>
  </si>
  <si>
    <t>K-2833 35-02-K02833_35-02-K02833_2350647</t>
  </si>
  <si>
    <t>04.04.2021 09:36:24</t>
  </si>
  <si>
    <t>04.04.2021 09:43:14</t>
  </si>
  <si>
    <t>KARABURUN TR-1/15 35-21-L00019_C_56358263_56358263</t>
  </si>
  <si>
    <t>04.04.2021 20:04:01</t>
  </si>
  <si>
    <t>04.04.2021 20:17:09</t>
  </si>
  <si>
    <t>ASARLIK TR-14 KÖK 35-28-M00168_ASARLIK TR-16(DM-1/5) M04_66531978</t>
  </si>
  <si>
    <t>04.04.2021 12:13:25</t>
  </si>
  <si>
    <t>04.04.2021 12:48:35</t>
  </si>
  <si>
    <t>04.04.2021 21:34:49</t>
  </si>
  <si>
    <t>04.04.2021 22:46:21</t>
  </si>
  <si>
    <t>M-2966 35-07-M02966_912478201_912478201</t>
  </si>
  <si>
    <t>04.04.2021 14:00:17</t>
  </si>
  <si>
    <t>04.04.2021 16:27:07</t>
  </si>
  <si>
    <t>MENEMEN DM-3/10 35-28-L00096_C_56359221_56359221</t>
  </si>
  <si>
    <t>04.04.2021 16:53:33</t>
  </si>
  <si>
    <t>04.04.2021 19:38:54</t>
  </si>
  <si>
    <t>ASARLIK TR-16 35-28-M00174_ASARLIK TR-3 M01_66531300</t>
  </si>
  <si>
    <t>04.04.2021 12:46:49</t>
  </si>
  <si>
    <t>04.04.2021 14:26:08</t>
  </si>
  <si>
    <t>KIRDAMLARI BOĞAZİÇİ TR-3 45-78-M00480_49232537_56391950_56391950</t>
  </si>
  <si>
    <t>04.04.2021 20:45:33</t>
  </si>
  <si>
    <t>05.04.2021 00:45:24</t>
  </si>
  <si>
    <t>AKÇAŞEHİR AKKUYU TR-3 35-29-L00175_A_56360509_56360509</t>
  </si>
  <si>
    <t>04.04.2021 20:06:19</t>
  </si>
  <si>
    <t>04.04.2021 22:06:12</t>
  </si>
  <si>
    <t>KAYRAK TR-1 45-83-L00256_955156541_955156541</t>
  </si>
  <si>
    <t>04.04.2021 11:55:31</t>
  </si>
  <si>
    <t>04.04.2021 14:28:37</t>
  </si>
  <si>
    <t>04.04.2021 01:11:41</t>
  </si>
  <si>
    <t>04.04.2021 01:13:38</t>
  </si>
  <si>
    <t>HARMANDALI DM-2 (M-200) 35-09-M00200_DM-2/1 (M-201) M07_45385840</t>
  </si>
  <si>
    <t>04.04.2021 05:36:57</t>
  </si>
  <si>
    <t>04.04.2021 08:04:26</t>
  </si>
  <si>
    <t>L-200 35-18-L00200_8116812_56370208_56370208</t>
  </si>
  <si>
    <t>04.04.2021 16:48:06</t>
  </si>
  <si>
    <t>04.04.2021 19:46:02</t>
  </si>
  <si>
    <t>SANAYİ SİTESİ TR-6 (DM-10/14) 35-17-M00501_SANAYİ SİTESİ TR-5 M01_66285244</t>
  </si>
  <si>
    <t>04.04.2021 09:02:44</t>
  </si>
  <si>
    <t>04.04.2021 09:04:14</t>
  </si>
  <si>
    <t>SOĞUKYURT (OKULYANI) TR-1 45-73-M00207_B_56391821_56391821</t>
  </si>
  <si>
    <t>04.04.2021 13:42:04</t>
  </si>
  <si>
    <t>04.04.2021 15:53:12</t>
  </si>
  <si>
    <t>04.04.2021 17:13:16</t>
  </si>
  <si>
    <t>04.04.2021 17:51:36</t>
  </si>
  <si>
    <t>K-1146 35-07-K01146_962845396_962845396</t>
  </si>
  <si>
    <t>04.04.2021 13:15:14</t>
  </si>
  <si>
    <t>04.04.2021 16:30:07</t>
  </si>
  <si>
    <t>FOÇAKÖY TR-3 35-23-M00224_35-23-M00224_2363642</t>
  </si>
  <si>
    <t>04.04.2021 20:22:12</t>
  </si>
  <si>
    <t>04.04.2021 21:36:13</t>
  </si>
  <si>
    <t>KAZANLI KÖK 35-15-L00951_BALABANLI KÖYÜ L07_66954510</t>
  </si>
  <si>
    <t>04.04.2021 09:46:55</t>
  </si>
  <si>
    <t>04.04.2021 15:11:02</t>
  </si>
  <si>
    <t>MENEMEN TR-75 35-28-L00075_953373063_953373063</t>
  </si>
  <si>
    <t>04.04.2021 14:56:35</t>
  </si>
  <si>
    <t>04.04.2021 15:54:27</t>
  </si>
  <si>
    <t>04.04.2021 23:44:09</t>
  </si>
  <si>
    <t>05.04.2021 06:47:59</t>
  </si>
  <si>
    <t>DM-14/11-A 45-71-M02001_953209366_953209366</t>
  </si>
  <si>
    <t>04.04.2021 18:36:13</t>
  </si>
  <si>
    <t>04.04.2021 22:14:28</t>
  </si>
  <si>
    <t>YENİFOÇA TR-44 35-23-M00044_950420684_950420684</t>
  </si>
  <si>
    <t>04.04.2021 11:24:52</t>
  </si>
  <si>
    <t>04.04.2021 15:57:56</t>
  </si>
  <si>
    <t>KARAAĞAÇLI TR-13 45-71-M01075_KARAAĞAÇLI TR-2 M06_2320971</t>
  </si>
  <si>
    <t>04.04.2021 11:00:34</t>
  </si>
  <si>
    <t>04.04.2021 22:36:15</t>
  </si>
  <si>
    <t>04.04.2021 22:53:55</t>
  </si>
  <si>
    <t>BADEMLİ TR-1 DM 35-15-L01010_BIÇAKÇI-OVACIK L09_67544171</t>
  </si>
  <si>
    <t>04.04.2021 19:21:15</t>
  </si>
  <si>
    <t>04.04.2021 19:56:00</t>
  </si>
  <si>
    <t>YENİFOÇA TR-48 35-23-M00048_D_56399979_56399979</t>
  </si>
  <si>
    <t>04.04.2021 19:50:00</t>
  </si>
  <si>
    <t>04.04.2021 22:33:46</t>
  </si>
  <si>
    <t>K-4445 35-03-K04445_B_56363600_56363600</t>
  </si>
  <si>
    <t>04.04.2021 09:28:00</t>
  </si>
  <si>
    <t>04.04.2021 10:22:30</t>
  </si>
  <si>
    <t>ÇİNİYERİ TR-1 35-29-L00293_35-29-L00293_72350931</t>
  </si>
  <si>
    <t>04.04.2021 19:58:08</t>
  </si>
  <si>
    <t>04.04.2021 22:49:10</t>
  </si>
  <si>
    <t>04.04.2021 08:35:45</t>
  </si>
  <si>
    <t>04.04.2021 13:13:00</t>
  </si>
  <si>
    <t>EBSO TM 35-09-A00001_EBSO-15 K50_2312304</t>
  </si>
  <si>
    <t>04.04.2021 14:12:44</t>
  </si>
  <si>
    <t>04.04.2021 14:16:24</t>
  </si>
  <si>
    <t>GRUPKENT TR-2 35-30-M00204_A_56367578_56367578</t>
  </si>
  <si>
    <t>04.04.2021 22:57:44</t>
  </si>
  <si>
    <t>05.04.2021 00:03:52</t>
  </si>
  <si>
    <t>AKKEÇİLİ TR-1 45-73-M00422_DIREK TIPI TRAFO HUCRESI H01_2094086</t>
  </si>
  <si>
    <t>04.04.2021 20:28:00</t>
  </si>
  <si>
    <t>04.04.2021 21:22:00</t>
  </si>
  <si>
    <t>GÖKÇEALAN KÖK 35-13-L00401_GÖKÇEALAN L02_66680401</t>
  </si>
  <si>
    <t>04.04.2021 15:44:55</t>
  </si>
  <si>
    <t>04.04.2021 15:45:15</t>
  </si>
  <si>
    <t>ÇIRPI TR-1/3 35-20-M00003_9141943_56381474_56381474</t>
  </si>
  <si>
    <t>04.04.2021 18:08:14</t>
  </si>
  <si>
    <t>04.04.2021 18:50:59</t>
  </si>
  <si>
    <t>YAHŞELLİ DM-5 35-28-M00882_EMİRALEM SULAMA M10_66811691</t>
  </si>
  <si>
    <t>04.04.2021 21:48:45</t>
  </si>
  <si>
    <t>04.04.2021 22:07:25</t>
  </si>
  <si>
    <t>SALİHLİ TM 45-78-A00004_YILMAZ DM-1 M12_2310856</t>
  </si>
  <si>
    <t>04.04.2021 10:25:43</t>
  </si>
  <si>
    <t>04.04.2021 16:15:17</t>
  </si>
  <si>
    <t>KAYRAK TR-1 45-83-L00256_48007000_56378863_56378863</t>
  </si>
  <si>
    <t>04.04.2021 15:57:26</t>
  </si>
  <si>
    <t>04.04.2021 18:35:07</t>
  </si>
  <si>
    <t>MURADİYE TR-3 45-71-M02147_953243097_953243097</t>
  </si>
  <si>
    <t>04.04.2021 22:26:26</t>
  </si>
  <si>
    <t>05.04.2021 07:56:01</t>
  </si>
  <si>
    <t>_B_56386087_56386087</t>
  </si>
  <si>
    <t>04.04.2021 10:13:51</t>
  </si>
  <si>
    <t>04.04.2021 18:04:56</t>
  </si>
  <si>
    <t>04.04.2021 09:37:36</t>
  </si>
  <si>
    <t>04.04.2021 11:03:23</t>
  </si>
  <si>
    <t>M-1199 35-10-M01199_B_56381467_56381467</t>
  </si>
  <si>
    <t>04.04.2021 13:37:51</t>
  </si>
  <si>
    <t>04.04.2021 17:25:03</t>
  </si>
  <si>
    <t>K-2689 35-10-K02689_97876534_97876534</t>
  </si>
  <si>
    <t>04.04.2021 18:54:25</t>
  </si>
  <si>
    <t>04.04.2021 19:44:59</t>
  </si>
  <si>
    <t>KURŞAK TR-3 35-29-L00732_35-29-L00732_41966158</t>
  </si>
  <si>
    <t>04.04.2021 18:27:27</t>
  </si>
  <si>
    <t>04.04.2021 21:41:48</t>
  </si>
  <si>
    <t>TEPEKÖY TR-1 45-73-M00785_945660936_945660936</t>
  </si>
  <si>
    <t>04.04.2021 13:51:09</t>
  </si>
  <si>
    <t>04.04.2021 15:13:48</t>
  </si>
  <si>
    <t>_A_56406562_56406562</t>
  </si>
  <si>
    <t>04.04.2021 15:05:11</t>
  </si>
  <si>
    <t>04.04.2021 19:43:22</t>
  </si>
  <si>
    <t>BALCILAR TR-1 35-20-M00042_955201431_955201431</t>
  </si>
  <si>
    <t>04.04.2021 18:22:00</t>
  </si>
  <si>
    <t>04.04.2021 20:18:03</t>
  </si>
  <si>
    <t>HARMANDALI KÖK 45-71-M00061_AHMET KURUT M011_72230853</t>
  </si>
  <si>
    <t>04.04.2021 23:19:47</t>
  </si>
  <si>
    <t>05.04.2021 04:04:03</t>
  </si>
  <si>
    <t>DM-11/TR-11 45-72-L01002_956499608_956499608</t>
  </si>
  <si>
    <t>04.04.2021 17:35:00</t>
  </si>
  <si>
    <t>04.04.2021 18:05:20</t>
  </si>
  <si>
    <t>GÜLBAHÇE TR-14 35-19-L00246_10462405_56372153_56372153</t>
  </si>
  <si>
    <t>04.04.2021 13:05:33</t>
  </si>
  <si>
    <t>04.04.2021 15:14:52</t>
  </si>
  <si>
    <t>EBSO TM 35-09-A00001_BORNOVA-1 M05_2311191</t>
  </si>
  <si>
    <t>04.04.2021 12:24:47</t>
  </si>
  <si>
    <t>04.04.2021 14:51:54</t>
  </si>
  <si>
    <t>ALAŞEHİR TR-57 45-73-M00057_B_56404307_56404307</t>
  </si>
  <si>
    <t>04.04.2021 17:19:24</t>
  </si>
  <si>
    <t>04.04.2021 18:14:18</t>
  </si>
  <si>
    <t>BADEMLİ TR-1 DM 35-15-L01010_BIÇAKÇI-OVACIK L09_67544256</t>
  </si>
  <si>
    <t>04.04.2021 20:25:10</t>
  </si>
  <si>
    <t>04.04.2021 20:52:04</t>
  </si>
  <si>
    <t>TURGUTLU TR-1/1 DM 45-83-M00001_DERBENT TM M09_72159590</t>
  </si>
  <si>
    <t>04.04.2021 01:54:00</t>
  </si>
  <si>
    <t>04.04.2021 02:32:39</t>
  </si>
  <si>
    <t>TR-37 35-15-M00037_950366699_950366699</t>
  </si>
  <si>
    <t>04.04.2021 20:15:04</t>
  </si>
  <si>
    <t>05.04.2021 01:48:58</t>
  </si>
  <si>
    <t>K-1611 35-07-K01611_B_56382269_56382269</t>
  </si>
  <si>
    <t>04.04.2021 13:37:28</t>
  </si>
  <si>
    <t>04.04.2021 14:50:35</t>
  </si>
  <si>
    <t>ALSANCAK TM 35-01-A00005_ŞARK SANAYİ K18_2308243</t>
  </si>
  <si>
    <t>04.04.2021 17:04:44</t>
  </si>
  <si>
    <t>04.04.2021 17:15:06</t>
  </si>
  <si>
    <t>EVRENLİ KÖK 45-73-M00139_BAHADIR GİRİŞ M01_2055374</t>
  </si>
  <si>
    <t>04.04.2021 21:52:15</t>
  </si>
  <si>
    <t>04.04.2021 21:52:45</t>
  </si>
  <si>
    <t>KARABURUN İM 35-21-A00001_KÜÇÜKBAHÇE L05_2063035</t>
  </si>
  <si>
    <t>04.04.2021 19:56:30</t>
  </si>
  <si>
    <t>04.04.2021 21:25:16</t>
  </si>
  <si>
    <t>L-10 MEZARLIK YANI 35-14-L00010_956645325_956645325</t>
  </si>
  <si>
    <t>04.04.2021 10:16:26</t>
  </si>
  <si>
    <t>04.04.2021 13:58:11</t>
  </si>
  <si>
    <t>PAMUKYAZI TOP.SULAMA TR-1 35-26-L00385_DIREK TIPI TRAFO HUCRESI H01_2040387</t>
  </si>
  <si>
    <t>04.04.2021 19:27:00</t>
  </si>
  <si>
    <t>04.04.2021 20:28:16</t>
  </si>
  <si>
    <t>04.04.2021 09:13:02</t>
  </si>
  <si>
    <t>04.04.2021 13:05:21</t>
  </si>
  <si>
    <t>MEDİ KÖK 35-27-M00425_AKALAN M01_72165947</t>
  </si>
  <si>
    <t>04.04.2021 09:43:45</t>
  </si>
  <si>
    <t>04.04.2021 11:45:10</t>
  </si>
  <si>
    <t>TR-112 35-15-M00112_35-15-M00112_2365556</t>
  </si>
  <si>
    <t>04.04.2021 15:51:09</t>
  </si>
  <si>
    <t>04.04.2021 16:38:12</t>
  </si>
  <si>
    <t>K-2473 35-01-K02473_911296152_911296152</t>
  </si>
  <si>
    <t>04.04.2021 10:04:41</t>
  </si>
  <si>
    <t>04.04.2021 14:07:05</t>
  </si>
  <si>
    <t>04.04.2021 19:25:05</t>
  </si>
  <si>
    <t>04.04.2021 19:33:10</t>
  </si>
  <si>
    <t>AZİZİYE TR-1 35-16-M00142_953304594_953304594</t>
  </si>
  <si>
    <t>04.04.2021 14:23:28</t>
  </si>
  <si>
    <t>04.04.2021 20:40:04</t>
  </si>
  <si>
    <t>YEŞİLKÖY TR-1 45-71-M01821_43139043_56387975_56387975</t>
  </si>
  <si>
    <t>04.04.2021 21:22:10</t>
  </si>
  <si>
    <t>05.04.2021 04:08:38</t>
  </si>
  <si>
    <t>BAHÇELİ TR-2 35-30-L00148_955320680_955320680</t>
  </si>
  <si>
    <t>04.04.2021 16:31:20</t>
  </si>
  <si>
    <t>04.04.2021 18:58:04</t>
  </si>
  <si>
    <t>L-353 İŞTUR 35-18-L00353_12483134_56373444_56373444</t>
  </si>
  <si>
    <t>04.04.2021 17:53:39</t>
  </si>
  <si>
    <t>04.04.2021 22:04:32</t>
  </si>
  <si>
    <t>04.04.2021 17:22:13</t>
  </si>
  <si>
    <t>04.04.2021 19:03:18</t>
  </si>
  <si>
    <t>04.04.2021 20:12:51</t>
  </si>
  <si>
    <t>04.04.2021 20:24:28</t>
  </si>
  <si>
    <t>ASMACIK TR-1 45-71-M01697_43105687_56384127_56384127</t>
  </si>
  <si>
    <t>04.04.2021 11:46:00</t>
  </si>
  <si>
    <t>04.04.2021 12:57:48</t>
  </si>
  <si>
    <t>K-1913 35-10-K01913_98221980_98221980</t>
  </si>
  <si>
    <t>04.04.2021 10:42:34</t>
  </si>
  <si>
    <t>04.04.2021 11:59:44</t>
  </si>
  <si>
    <t>04.04.2021 18:23:05</t>
  </si>
  <si>
    <t>04.04.2021 19:05:20</t>
  </si>
  <si>
    <t>04.04.2021 21:18:19</t>
  </si>
  <si>
    <t>04.04.2021 23:06:45</t>
  </si>
  <si>
    <t>AKGEDİK KÖK-2 45-71-M00163_UZUNBURUN M02_55994964</t>
  </si>
  <si>
    <t>04.04.2021 23:43:12</t>
  </si>
  <si>
    <t>05.04.2021 02:19:43</t>
  </si>
  <si>
    <t>TR-81 45-78-L00081_953262853_953262853</t>
  </si>
  <si>
    <t>04.04.2021 22:38:56</t>
  </si>
  <si>
    <t>04.04.2021 23:50:05</t>
  </si>
  <si>
    <t>GÖKÇEOLUK TR-1 45-81-M00078_A_56387674_56387674</t>
  </si>
  <si>
    <t>04.04.2021 19:43:20</t>
  </si>
  <si>
    <t>04.04.2021 21:53:06</t>
  </si>
  <si>
    <t>UMURLU KAHVEÖNÜ TR-8 35-31-L00372_47788650_56352002_56352002</t>
  </si>
  <si>
    <t>04.04.2021 21:20:19</t>
  </si>
  <si>
    <t>04.04.2021 23:02:34</t>
  </si>
  <si>
    <t>CABBAR DM 45-73-M00100_DSİ ÇIKIŞ M03_2057597</t>
  </si>
  <si>
    <t>04.04.2021 13:48:40</t>
  </si>
  <si>
    <t>04.04.2021 13:59:40</t>
  </si>
  <si>
    <t>TR-42 35-13-L00042_946423426_946423426</t>
  </si>
  <si>
    <t>04.04.2021 16:29:44</t>
  </si>
  <si>
    <t>04.04.2021 22:07:30</t>
  </si>
  <si>
    <t>YEŞİLTEPE MERKEZ TR-1 35-32-L00048_35-32-L00048_2362979</t>
  </si>
  <si>
    <t>04.04.2021 23:28:36</t>
  </si>
  <si>
    <t>05.04.2021 00:23:34</t>
  </si>
  <si>
    <t>TR-30 45-74-M00030_B_56401696_56401696</t>
  </si>
  <si>
    <t>04.04.2021 12:04:37</t>
  </si>
  <si>
    <t>04.04.2021 13:01:49</t>
  </si>
  <si>
    <t>K-4431 35-01-K04431_912247137_912247137</t>
  </si>
  <si>
    <t>04.04.2021 17:19:58</t>
  </si>
  <si>
    <t>04.04.2021 18:42:57</t>
  </si>
  <si>
    <t>04.04.2021 01:04:14</t>
  </si>
  <si>
    <t>04.04.2021 01:16:23</t>
  </si>
  <si>
    <t>M-400 35-09-M00400_C_56368921_56368921</t>
  </si>
  <si>
    <t>04.04.2021 17:20:19</t>
  </si>
  <si>
    <t>04.04.2021 18:11:19</t>
  </si>
  <si>
    <t>TR-17 35-19-L00017_12143421_56372842_56372842</t>
  </si>
  <si>
    <t>04.04.2021 19:56:02</t>
  </si>
  <si>
    <t>04.04.2021 20:47:53</t>
  </si>
  <si>
    <t>MÜTEVELLİ KÖK 45-80-M00100_MÜTEVELLİ ŞEHİR-2(MÜTEVELLİ TR-5/TR-6/TR-7) M04_72196216</t>
  </si>
  <si>
    <t>04.04.2021 11:13:24</t>
  </si>
  <si>
    <t>04.04.2021 11:44:57</t>
  </si>
  <si>
    <t>SARUHANLI TR-8 45-80-M00008_956562203_956562203</t>
  </si>
  <si>
    <t>04.04.2021 19:26:54</t>
  </si>
  <si>
    <t>04.04.2021 21:30:47</t>
  </si>
  <si>
    <t>ESKİOBA KÖK 35-29-L00037_AYAKLIKIRI L07_2045393</t>
  </si>
  <si>
    <t>04.04.2021 16:11:25</t>
  </si>
  <si>
    <t>04.04.2021 16:11:45</t>
  </si>
  <si>
    <t>04.04.2021 13:09:42</t>
  </si>
  <si>
    <t>04.04.2021 18:20:49</t>
  </si>
  <si>
    <t>K-3593 35-01-K03593_911998611_911998611</t>
  </si>
  <si>
    <t>04.04.2021 21:08:38</t>
  </si>
  <si>
    <t>04.04.2021 21:45:18</t>
  </si>
  <si>
    <t>04.04.2021 09:50:44</t>
  </si>
  <si>
    <t>TİRE İM-DM-1 35-29-A00001_BOYNUYOĞUN L04_2059646</t>
  </si>
  <si>
    <t>04.04.2021 18:37:27</t>
  </si>
  <si>
    <t>04.04.2021 18:41:41</t>
  </si>
  <si>
    <t>KARABURUN İM 35-21-A00001_YENİ LİMAN L03_2062912</t>
  </si>
  <si>
    <t>04.04.2021 20:21:00</t>
  </si>
  <si>
    <t>04.04.2021 22:00:04</t>
  </si>
  <si>
    <t>SARUHANLI TR-31 45-80-M00031_B B2_5985507</t>
  </si>
  <si>
    <t>04.04.2021 18:30:22</t>
  </si>
  <si>
    <t>04.04.2021 20:29:26</t>
  </si>
  <si>
    <t>AŞAĞIŞAKRAN TR-1 35-17-M00223_95000595562_95000595562</t>
  </si>
  <si>
    <t>04.04.2021 22:52:23</t>
  </si>
  <si>
    <t>05.04.2021 05:46:03</t>
  </si>
  <si>
    <t>FOÇA JANDARMA ALAYI KÖK 35-23-M00240_HatBaşıAyırıcı_53172761 M02_53172761</t>
  </si>
  <si>
    <t>04.04.2021 22:02:00</t>
  </si>
  <si>
    <t>05.04.2021 00:26:10</t>
  </si>
  <si>
    <t>TR-2/11-A 45-83-L00156_45-83-L00156_2355087</t>
  </si>
  <si>
    <t>04.04.2021 19:54:26</t>
  </si>
  <si>
    <t>04.04.2021 22:40:41</t>
  </si>
  <si>
    <t>M-2745 35-01-M02745_35-01-M02745_65990500</t>
  </si>
  <si>
    <t>04.04.2021 00:38:57</t>
  </si>
  <si>
    <t>04.04.2021 02:56:57</t>
  </si>
  <si>
    <t>ASARLIK TR-20 35-28-M00170_953377502_953377502</t>
  </si>
  <si>
    <t>04.04.2021 18:55:57</t>
  </si>
  <si>
    <t>04.04.2021 20:22:50</t>
  </si>
  <si>
    <t>TR-42 45-77-L00042_B_56395847_56395847</t>
  </si>
  <si>
    <t>04.04.2021 17:05:03</t>
  </si>
  <si>
    <t>04.04.2021 18:56:25</t>
  </si>
  <si>
    <t>EYKO TR-1 35-30-M00027_TR-2 M02_2323620</t>
  </si>
  <si>
    <t>04.04.2021 22:50:25</t>
  </si>
  <si>
    <t>05.04.2021 00:05:29</t>
  </si>
  <si>
    <t>TR-89 MAVİ PLAJ 35-19-L00089_956666332_956666332</t>
  </si>
  <si>
    <t>04.04.2021 18:03:53</t>
  </si>
  <si>
    <t>04.04.2021 19:47:40</t>
  </si>
  <si>
    <t>TR-52 35-19-L00052_956662817_956662817</t>
  </si>
  <si>
    <t>04.04.2021 15:37:18</t>
  </si>
  <si>
    <t>04.04.2021 17:44:35</t>
  </si>
  <si>
    <t>DM-23/03 TOKİ OKUL 45-71-M00518_45063147_56405194_56405194</t>
  </si>
  <si>
    <t>04.04.2021 20:40:42</t>
  </si>
  <si>
    <t>04.04.2021 23:13:07</t>
  </si>
  <si>
    <t>CUMALI TR-2 35-24-M00095_B_56354671_56354671</t>
  </si>
  <si>
    <t>04.04.2021 11:02:38</t>
  </si>
  <si>
    <t>04.04.2021 12:07:47</t>
  </si>
  <si>
    <t>DM-2/34 (MEVLANA YOLU) 45-71-M00532_A_60984765_60984765</t>
  </si>
  <si>
    <t>04.04.2021 16:03:34</t>
  </si>
  <si>
    <t>04.04.2021 21:09:42</t>
  </si>
  <si>
    <t>TR-1/11 45-83-M00011_SEMİZLER BLOK M04_2323583</t>
  </si>
  <si>
    <t>04.04.2021 17:18:51</t>
  </si>
  <si>
    <t>04.04.2021 18:00:34</t>
  </si>
  <si>
    <t>KÜÇÜKKALE KÖK 35-29-L00036_MEHMETLER L02_2327050</t>
  </si>
  <si>
    <t>04.04.2021 16:43:02</t>
  </si>
  <si>
    <t>04.04.2021 18:33:34</t>
  </si>
  <si>
    <t>04.04.2021 13:21:34</t>
  </si>
  <si>
    <t>04.04.2021 14:02:05</t>
  </si>
  <si>
    <t>04.04.2021 20:39:13</t>
  </si>
  <si>
    <t>05.04.2021 05:28:34</t>
  </si>
  <si>
    <t>SÜLEYMANLI KÖK 35-28-M00606_BOZALAN M04_66870929</t>
  </si>
  <si>
    <t>04.04.2021 14:49:55</t>
  </si>
  <si>
    <t>04.04.2021 14:50:24</t>
  </si>
  <si>
    <t>RAHMANLAR TR-1 45-81-M00108_DIREK TIPI TRAFO HUCRESI H01_2058290</t>
  </si>
  <si>
    <t>04.04.2021 14:29:15</t>
  </si>
  <si>
    <t>04.04.2021 15:54:54</t>
  </si>
  <si>
    <t>KARGIN KÖK 45-71-M00095_HatBaşıAyırıcı_53134727 M07_53134727</t>
  </si>
  <si>
    <t>04.04.2021 09:52:54</t>
  </si>
  <si>
    <t>04.04.2021 09:53:04</t>
  </si>
  <si>
    <t>04.04.2021 18:58:36</t>
  </si>
  <si>
    <t>04.04.2021 19:01:33</t>
  </si>
  <si>
    <t>KORDON TR-2 45-78-M00760_DIREK TIPI TRAFO HUCRESI H01_2112375</t>
  </si>
  <si>
    <t>04.04.2021 09:15:41</t>
  </si>
  <si>
    <t>04.04.2021 10:47:36</t>
  </si>
  <si>
    <t>SAMİ ERDOĞAN SULAMA GRUBU 35-29-L00350_E_56395684_56395684</t>
  </si>
  <si>
    <t>04.04.2021 20:58:18</t>
  </si>
  <si>
    <t>05.04.2021 00:51:07</t>
  </si>
  <si>
    <t>TR-69 35-16-L00069_47588591_56353630_56353630</t>
  </si>
  <si>
    <t>04.04.2021 21:30:21</t>
  </si>
  <si>
    <t>05.04.2021 00:30:54</t>
  </si>
  <si>
    <t>GÖKEYÜP TR-1 KÖK 45-78-M00798_SARISU M04_2328536</t>
  </si>
  <si>
    <t>04.04.2021 08:05:44</t>
  </si>
  <si>
    <t>04.04.2021 09:17:00</t>
  </si>
  <si>
    <t>PİYADELER TR-3 45-73-M00168_A_56404593_56404593</t>
  </si>
  <si>
    <t>04.04.2021 19:11:10</t>
  </si>
  <si>
    <t>04.04.2021 21:04:02</t>
  </si>
  <si>
    <t>04.04.2021 18:53:33</t>
  </si>
  <si>
    <t>04.04.2021 19:28:44</t>
  </si>
  <si>
    <t>M-3098 35-02-M03098_B b1_5842424</t>
  </si>
  <si>
    <t>04.04.2021 09:43:00</t>
  </si>
  <si>
    <t>04.04.2021 16:49:00</t>
  </si>
  <si>
    <t>SAİP KÖYÜ TR-1 35-21-L00102_DIREK TIPI TRAFO HUCRESI H01_2085809</t>
  </si>
  <si>
    <t>04.04.2021 18:06:34</t>
  </si>
  <si>
    <t>04.04.2021 19:02:06</t>
  </si>
  <si>
    <t>ALAŞEHİR TM 45-73-A00001_SARIGÖL-1 M02_2057193</t>
  </si>
  <si>
    <t>04.04.2021 01:04:04</t>
  </si>
  <si>
    <t>04.04.2021 01:07:12</t>
  </si>
  <si>
    <t>MATARLI KÖYÜ TR-1 45-73-M00325_A_56393734_56393734</t>
  </si>
  <si>
    <t>04.04.2021 20:36:51</t>
  </si>
  <si>
    <t>04.04.2021 22:46:17</t>
  </si>
  <si>
    <t>M-1299 35-02-M01299_D_56367449_56367449</t>
  </si>
  <si>
    <t>04.04.2021 14:00:14</t>
  </si>
  <si>
    <t>04.04.2021 14:56:45</t>
  </si>
  <si>
    <t>ŞAHYAR TR-2 45-73-M00192_945665450_945665450</t>
  </si>
  <si>
    <t>04.04.2021 15:09:52</t>
  </si>
  <si>
    <t>04.04.2021 17:50:09</t>
  </si>
  <si>
    <t>L-431 HAPPY PARK 35-18-L00431_950462432_950462432</t>
  </si>
  <si>
    <t>04.04.2021 13:53:28</t>
  </si>
  <si>
    <t>04.04.2021 17:34:24</t>
  </si>
  <si>
    <t>04.04.2021 13:39:40</t>
  </si>
  <si>
    <t>04.04.2021 14:24:01</t>
  </si>
  <si>
    <t>DM-2/36 45-71-M00168_A_56405353_56405353</t>
  </si>
  <si>
    <t>04.04.2021 20:41:54</t>
  </si>
  <si>
    <t>05.04.2021 03:31:47</t>
  </si>
  <si>
    <t>04.04.2021 18:28:53</t>
  </si>
  <si>
    <t>04.04.2021 18:48:44</t>
  </si>
  <si>
    <t>ALMAK TM 35-17-A00003_KAREL-2 M34_2307158</t>
  </si>
  <si>
    <t>04.04.2021 09:05:47</t>
  </si>
  <si>
    <t>04.04.2021 16:17:10</t>
  </si>
  <si>
    <t>_49237015_56393323_56393323</t>
  </si>
  <si>
    <t>04.04.2021 09:41:42</t>
  </si>
  <si>
    <t>04.04.2021 17:26:35</t>
  </si>
  <si>
    <t>M-639 OLDURUK KÖK 35-03-M00639_M-738  ( GÖLET) M02_42868455</t>
  </si>
  <si>
    <t>OG Hatta Yabancı Cisim</t>
  </si>
  <si>
    <t>04.04.2021 17:55:25</t>
  </si>
  <si>
    <t>04.04.2021 18:12:29</t>
  </si>
  <si>
    <t>SÜLEYMAN ÇAKMAK ÖZEL TR 45-79-M00501Ö_DIREK TIPI TRAFO HUCRESI H01_2104577</t>
  </si>
  <si>
    <t>04.04.2021 14:09:47</t>
  </si>
  <si>
    <t>04.04.2021 15:46:53</t>
  </si>
  <si>
    <t>TR-2/23 45-72-L00023_C_56407088_56407088</t>
  </si>
  <si>
    <t>04.04.2021 16:13:18</t>
  </si>
  <si>
    <t>04.04.2021 17:32:28</t>
  </si>
  <si>
    <t>SERİNYAYLA TR-1 45-73-L00004_A_56405348_56405348</t>
  </si>
  <si>
    <t>04.04.2021 18:10:00</t>
  </si>
  <si>
    <t>04.04.2021 22:23:23</t>
  </si>
  <si>
    <t>04.04.2021 11:30:37</t>
  </si>
  <si>
    <t>04.04.2021 13:22:21</t>
  </si>
  <si>
    <t>04.04.2021 19:19:12</t>
  </si>
  <si>
    <t>04.04.2021 19:48:58</t>
  </si>
  <si>
    <t>KARABURUN TR-16 35-21-L00016_B_56357700_56357700</t>
  </si>
  <si>
    <t>04.04.2021 19:36:26</t>
  </si>
  <si>
    <t>04.04.2021 22:30:25</t>
  </si>
  <si>
    <t>L-140 35-18-L00140_950443249_950443249</t>
  </si>
  <si>
    <t>04.04.2021 16:10:10</t>
  </si>
  <si>
    <t>04.04.2021 16:44:06</t>
  </si>
  <si>
    <t>ÇELİKLİ TR-3 OKULLU 45-78-M00751_953278175_953278175</t>
  </si>
  <si>
    <t>04.04.2021 16:33:42</t>
  </si>
  <si>
    <t>04.04.2021 21:43:24</t>
  </si>
  <si>
    <t>BAHADIRLAR TR-6 OVA 45-79-M00146_945552112_945552112</t>
  </si>
  <si>
    <t>04.04.2021 09:54:46</t>
  </si>
  <si>
    <t>04.04.2021 10:36:45</t>
  </si>
  <si>
    <t>M-2132 KÖK 35-07-M02132_912531402_912531402</t>
  </si>
  <si>
    <t>04.04.2021 19:10:06</t>
  </si>
  <si>
    <t>SALİHLİ TM 45-78-A00004_ÇAPAKLI M14_2054901</t>
  </si>
  <si>
    <t>04.04.2021 10:25:07</t>
  </si>
  <si>
    <t>04.04.2021 16:16:18</t>
  </si>
  <si>
    <t>HACILI TR-1 45-73-M01028_A_56385962_56385962</t>
  </si>
  <si>
    <t>04.04.2021 22:30:13</t>
  </si>
  <si>
    <t>04.04.2021 23:21:57</t>
  </si>
  <si>
    <t>NURİYE TR-2 45-80-M00091_956537322_956537322</t>
  </si>
  <si>
    <t>04.04.2021 08:41:00</t>
  </si>
  <si>
    <t>04.04.2021 09:45:48</t>
  </si>
  <si>
    <t>SELÇUK İM/DM 35-13-A00004_ŞİRİNCE L04_65986070</t>
  </si>
  <si>
    <t>04.04.2021 20:54:26</t>
  </si>
  <si>
    <t>04.04.2021 21:02:00</t>
  </si>
  <si>
    <t>MURADİYE DM-11/10 KÖK 45-71-M00782_YAVUZ DÖKÜM M07_50184783</t>
  </si>
  <si>
    <t>04.04.2021 22:39:51</t>
  </si>
  <si>
    <t>05.04.2021 09:23:05</t>
  </si>
  <si>
    <t>K-240 35-01-K00240_D_56374818_56374818</t>
  </si>
  <si>
    <t>04.04.2021 18:14:25</t>
  </si>
  <si>
    <t>04.04.2021 18:44:04</t>
  </si>
  <si>
    <t>TR-142 45-78-L00142_DIREK TIPI TRAFO HUCRESI H01_2107380</t>
  </si>
  <si>
    <t>04.04.2021 18:53:51</t>
  </si>
  <si>
    <t>04.04.2021 19:29:33</t>
  </si>
  <si>
    <t>KEMHALLI KÖK 45-86-M00044_UĞURLU KÖK M03_72224709</t>
  </si>
  <si>
    <t>04.04.2021 06:55:14</t>
  </si>
  <si>
    <t>04.04.2021 07:53:33</t>
  </si>
  <si>
    <t>TR-86 45-78-L00086_953262775_953262775</t>
  </si>
  <si>
    <t>04.04.2021 17:44:38</t>
  </si>
  <si>
    <t>04.04.2021 18:25:31</t>
  </si>
  <si>
    <t>04.04.2021 19:05:13</t>
  </si>
  <si>
    <t>04.04.2021 19:20:00</t>
  </si>
  <si>
    <t>İSMAİL HAS SULAMA GRUBU TR 35-27-M00540_35-27-M00540_2371178</t>
  </si>
  <si>
    <t>04.04.2021 10:39:25</t>
  </si>
  <si>
    <t>04.04.2021 13:22:18</t>
  </si>
  <si>
    <t>DM-2/34 (MEVLANA YOLU) 45-71-M00532_45-71-M00532_2369475</t>
  </si>
  <si>
    <t>04.04.2021 13:13:04</t>
  </si>
  <si>
    <t>04.04.2021 15:46:26</t>
  </si>
  <si>
    <t>GÖKÇELER (YAYLACIK MAH.) TR-1 45-71-M00999_45-71-M00999_2357089</t>
  </si>
  <si>
    <t>04.04.2021 13:08:10</t>
  </si>
  <si>
    <t>04.04.2021 17:47:40</t>
  </si>
  <si>
    <t>SARUHANLI TR-8 45-80-M00008_B B03b_60282616</t>
  </si>
  <si>
    <t>04.04.2021 14:08:08</t>
  </si>
  <si>
    <t>04.04.2021 15:23:59</t>
  </si>
  <si>
    <t>TR-13 35-19-L00013_35-19-L00013_2349696</t>
  </si>
  <si>
    <t>04.04.2021 20:13:23</t>
  </si>
  <si>
    <t>04.04.2021 22:11:29</t>
  </si>
  <si>
    <t>YENİ KENT TR-3 35-16-M00028_953329596_953329596</t>
  </si>
  <si>
    <t>04.04.2021 15:11:43</t>
  </si>
  <si>
    <t>04.04.2021 20:40:58</t>
  </si>
  <si>
    <t>K-3159 35-07-K03159_D_56382849_56382849</t>
  </si>
  <si>
    <t>04.04.2021 22:06:17</t>
  </si>
  <si>
    <t>04.04.2021 22:55:56</t>
  </si>
  <si>
    <t>ZEYTİNOVA KÖK 35-20-L00274_ÇATAL L04_2329876</t>
  </si>
  <si>
    <t>04.04.2021 12:57:14</t>
  </si>
  <si>
    <t>04.04.2021 13:52:05</t>
  </si>
  <si>
    <t>HACI HALİLLER DM 45-71-M00065_45-71-M00065_72237426</t>
  </si>
  <si>
    <t>04.04.2021 21:11:04</t>
  </si>
  <si>
    <t>05.04.2021 03:34:21</t>
  </si>
  <si>
    <t>ARMUTLU DM-2/TR-30 35-27-L00007_912561943_912561943</t>
  </si>
  <si>
    <t>04.04.2021 16:16:39</t>
  </si>
  <si>
    <t>04.04.2021 18:06:01</t>
  </si>
  <si>
    <t>DERBENT İM-DM 45-83-A00004_B.BELEN M14_2097152</t>
  </si>
  <si>
    <t>04.04.2021 10:42:52</t>
  </si>
  <si>
    <t>04.04.2021 11:21:43</t>
  </si>
  <si>
    <t>NEVZAT TİMUR SULAMA GRUBU 35-29-L00354_DIREK TIPI TRAFO HUCRESI H01_2095648</t>
  </si>
  <si>
    <t>04.04.2021 23:11:52</t>
  </si>
  <si>
    <t>05.04.2021 01:15:52</t>
  </si>
  <si>
    <t>SİYEKLİ KÖK 45-71-M00185_OSMANCALI M04_72256964</t>
  </si>
  <si>
    <t>04.04.2021 20:05:43</t>
  </si>
  <si>
    <t>05.04.2021 00:48:09</t>
  </si>
  <si>
    <t>04.04.2021 11:35:32</t>
  </si>
  <si>
    <t>04.04.2021 13:06:31</t>
  </si>
  <si>
    <t>TR-330 35-19-L00369_956677577_956677577</t>
  </si>
  <si>
    <t>04.04.2021 22:35:58</t>
  </si>
  <si>
    <t>04.04.2021 23:29:30</t>
  </si>
  <si>
    <t>KÜÇÜKBURUN TR-1 35-29-L00325_35-29-L00325_2375086</t>
  </si>
  <si>
    <t>04.04.2021 09:23:39</t>
  </si>
  <si>
    <t>04.04.2021 11:02:27</t>
  </si>
  <si>
    <t>DM-11/6 (ŞİRİN SOKAK) 45-71-M01779_A_56405404_56405404</t>
  </si>
  <si>
    <t>04.04.2021 20:23:00</t>
  </si>
  <si>
    <t>05.04.2021 01:24:08</t>
  </si>
  <si>
    <t>AKKEÇİLİ KÖK 45-73-M00239_AKKEÇİLİ M03_72035008</t>
  </si>
  <si>
    <t>04.04.2021 20:58:05</t>
  </si>
  <si>
    <t>04.04.2021 21:06:00</t>
  </si>
  <si>
    <t>TİRE DM2/5 35-29-L00024_48393037_56380114_56380114</t>
  </si>
  <si>
    <t>04.04.2021 16:50:55</t>
  </si>
  <si>
    <t>04.04.2021 17:44:32</t>
  </si>
  <si>
    <t>ÇAMLICA TR-1 35-29-L00480_950354007_950354007</t>
  </si>
  <si>
    <t>04.04.2021 19:33:19</t>
  </si>
  <si>
    <t>05.04.2021 03:04:51</t>
  </si>
  <si>
    <t>GÜMÜŞÇAY TR-1 45-73-M00903_45-73-M00903_2355342</t>
  </si>
  <si>
    <t>04.04.2021 12:15:00</t>
  </si>
  <si>
    <t>04.04.2021 13:30:07</t>
  </si>
  <si>
    <t>ÇANAKÇI KÖK 45-79-M00194_ÇİMENTEPE YENİKÖY M01_67098847</t>
  </si>
  <si>
    <t>04.04.2021 18:52:58</t>
  </si>
  <si>
    <t>04.04.2021 20:13:02</t>
  </si>
  <si>
    <t>ULUDERBENT TR-3 45-73-M00543_B_56386597_56386597</t>
  </si>
  <si>
    <t>04.04.2021 19:46:18</t>
  </si>
  <si>
    <t>04.04.2021 23:35:37</t>
  </si>
  <si>
    <t>TR-1/10 45-72-M00010_TR-1/11 VE ARITMA TESİSLERİ M01_66462250</t>
  </si>
  <si>
    <t>04.04.2021 09:50:20</t>
  </si>
  <si>
    <t>04.04.2021 12:46:05</t>
  </si>
  <si>
    <t>K-1403 35-01-K01403_911400195_911400195</t>
  </si>
  <si>
    <t>04.04.2021 15:55:26</t>
  </si>
  <si>
    <t>04.04.2021 17:04:39</t>
  </si>
  <si>
    <t>YAKAKÖY KÖK 45-75-M00067_HatBaşıAyırıcı_53134700 M05_53134700</t>
  </si>
  <si>
    <t>04.04.2021 14:51:24</t>
  </si>
  <si>
    <t>04.04.2021 18:05:28</t>
  </si>
  <si>
    <t>TR-2/83 45-83-L00083_48124206_56401391_56401391</t>
  </si>
  <si>
    <t>04.04.2021 10:01:33</t>
  </si>
  <si>
    <t>04.04.2021 12:15:12</t>
  </si>
  <si>
    <t>BURHAN ÇATAK HAHALLESİ TR 45-78-M00747_B_56403593_56403593</t>
  </si>
  <si>
    <t>04.04.2021 21:21:32</t>
  </si>
  <si>
    <t>04.04.2021 22:34:00</t>
  </si>
  <si>
    <t>DM-13/15 45-71-M00322_D_56397185_56397185</t>
  </si>
  <si>
    <t>04.04.2021 22:11:49</t>
  </si>
  <si>
    <t>04.04.2021 23:28:37</t>
  </si>
  <si>
    <t>ARSLANLAR TM 35-26-A00004_KÖYLER-1 L42_2305571</t>
  </si>
  <si>
    <t>04.04.2021 14:35:38</t>
  </si>
  <si>
    <t>04.04.2021 14:38:04</t>
  </si>
  <si>
    <t>M-460 35-03-M00460_DIREK TIPI TRAFO HUCRESI H01_2069738</t>
  </si>
  <si>
    <t>04.04.2021 23:13:38</t>
  </si>
  <si>
    <t>05.04.2021 06:42:40</t>
  </si>
  <si>
    <t>TİRE İM-DM-1 35-29-A00001_DM-1/51 M17_2059042</t>
  </si>
  <si>
    <t>04.04.2021 17:34:34</t>
  </si>
  <si>
    <t>04.04.2021 17:50:00</t>
  </si>
  <si>
    <t>YELKİ TR-4 35-10-L00004_35-10-L00004_2367718</t>
  </si>
  <si>
    <t>04.04.2021 20:26:57</t>
  </si>
  <si>
    <t>04.04.2021 21:17:05</t>
  </si>
  <si>
    <t>OVAKENT TR-1 35-15-L00631_950386743_950386743</t>
  </si>
  <si>
    <t>04.04.2021 20:02:11</t>
  </si>
  <si>
    <t>04.04.2021 21:15:40</t>
  </si>
  <si>
    <t>ALOSBİ TM 35-17-A00006_HatBaşıAyırıcı_65357671 M05_65357671</t>
  </si>
  <si>
    <t>04.04.2021 02:11:24</t>
  </si>
  <si>
    <t>04.04.2021 02:48:44</t>
  </si>
  <si>
    <t>DM-25/18 45-71-M00366_953195828_953195828</t>
  </si>
  <si>
    <t>04.04.2021 11:43:42</t>
  </si>
  <si>
    <t>04.04.2021 13:14:41</t>
  </si>
  <si>
    <t>MURADİYE DM-5/8 KÖK 45-71-M00828_DM-5/11 M08_72087092</t>
  </si>
  <si>
    <t>04.04.2021 21:35:22</t>
  </si>
  <si>
    <t>04.04.2021 21:49:51</t>
  </si>
  <si>
    <t>KABAAĞAÇKIRAN TR-1 45-72-L00266_45-72-L00266_2350642</t>
  </si>
  <si>
    <t>04.04.2021 18:27:17</t>
  </si>
  <si>
    <t>04.04.2021 19:13:00</t>
  </si>
  <si>
    <t>04.04.2021 18:54:15</t>
  </si>
  <si>
    <t>04.04.2021 19:29:00</t>
  </si>
  <si>
    <t>M-1228 35-01-M01228_912024614_912024614</t>
  </si>
  <si>
    <t>04.04.2021 20:52:40</t>
  </si>
  <si>
    <t>04.04.2021 21:32:27</t>
  </si>
  <si>
    <t>BOYABAĞ TR-1 35-21-L00113_A_56376280_56376280</t>
  </si>
  <si>
    <t>04.04.2021 13:38:41</t>
  </si>
  <si>
    <t>04.04.2021 17:51:03</t>
  </si>
  <si>
    <t>KARAKÖY ÜÇYOL TR-2 45-72-L00195_45-72-L00195_2367026</t>
  </si>
  <si>
    <t>04.04.2021 17:03:59</t>
  </si>
  <si>
    <t>04.04.2021 18:35:59</t>
  </si>
  <si>
    <t>KURUCUOVA TR-5 35-15-L00247_950401792_950401792</t>
  </si>
  <si>
    <t>04.04.2021 21:32:45</t>
  </si>
  <si>
    <t>04.04.2021 22:52:28</t>
  </si>
  <si>
    <t>ARMUTLU DM-2/TR-34 35-27-L00347_A_65514112_65514112</t>
  </si>
  <si>
    <t>04.04.2021 12:23:00</t>
  </si>
  <si>
    <t>04.04.2021 15:00:42</t>
  </si>
  <si>
    <t>ALMAK TM 35-17-A00003_KAREL-1 M33_2307157</t>
  </si>
  <si>
    <t>04.04.2021 09:17:23</t>
  </si>
  <si>
    <t>04.04.2021 16:23:50</t>
  </si>
  <si>
    <t>OG Travers Arızası</t>
  </si>
  <si>
    <t>04.04.2021 16:57:55</t>
  </si>
  <si>
    <t>04.04.2021 17:23:51</t>
  </si>
  <si>
    <t>ORTAKÖY KAYALI TR-2 35-29-L00225_DIREK TIPI TRAFO HUCRESI H01_2099070</t>
  </si>
  <si>
    <t>04.04.2021 09:46:15</t>
  </si>
  <si>
    <t>04.04.2021 16:22:44</t>
  </si>
  <si>
    <t>04.04.2021 14:21:54</t>
  </si>
  <si>
    <t>04.04.2021 15:12:15</t>
  </si>
  <si>
    <t>BEDELLER TR-1 45-80-M00089_956567727_956567727</t>
  </si>
  <si>
    <t>04.04.2021 10:03:44</t>
  </si>
  <si>
    <t>04.04.2021 13:00:49</t>
  </si>
  <si>
    <t>SAMİ ENGİNDERE SULAMA TR 45-71-M00997_44420187_56389143_56389143</t>
  </si>
  <si>
    <t>04.04.2021 15:24:26</t>
  </si>
  <si>
    <t>04.04.2021 17:58:37</t>
  </si>
  <si>
    <t>TR-27 35-16-L00027_953343062_953343062</t>
  </si>
  <si>
    <t>04.04.2021 11:16:37</t>
  </si>
  <si>
    <t>04.04.2021 15:23:50</t>
  </si>
  <si>
    <t>GÖKÇEALAN VERİCİLER KÖK 35-13-L00500_VERİCİLER L01_76583386</t>
  </si>
  <si>
    <t>04.04.2021 16:01:37</t>
  </si>
  <si>
    <t>04.04.2021 17:50:54</t>
  </si>
  <si>
    <t>MORDOĞAN İM 35-21-A00002_KARABURUN 15,8 (MORDOĞAN KÖYLER) L12_2039282</t>
  </si>
  <si>
    <t>04.04.2021 18:30:49</t>
  </si>
  <si>
    <t>04.04.2021 18:57:05</t>
  </si>
  <si>
    <t>DİKİLİ İM 35-30-A00001_ALTINOVA-1 M08_72357026</t>
  </si>
  <si>
    <t>04.04.2021 07:15:24</t>
  </si>
  <si>
    <t>04.04.2021 08:03:32</t>
  </si>
  <si>
    <t>TR-129 35-19-L00129_956697682_956697682</t>
  </si>
  <si>
    <t>04.04.2021 14:32:06</t>
  </si>
  <si>
    <t>04.04.2021 15:43:31</t>
  </si>
  <si>
    <t>SULTANİYE KÖYÜ TR-1 35-13-L00080_DIREK TIPI TRAFO HUCRESI H01_2039951</t>
  </si>
  <si>
    <t>04.04.2021 17:18:25</t>
  </si>
  <si>
    <t>04.04.2021 19:19:00</t>
  </si>
  <si>
    <t>KARABURUN TR-4/18 35-21-L00012_B_56357360_56357360</t>
  </si>
  <si>
    <t>04.04.2021 21:46:22</t>
  </si>
  <si>
    <t>05.04.2021 04:11:47</t>
  </si>
  <si>
    <t>M-3098 35-02-M03098_A A1b_5886669</t>
  </si>
  <si>
    <t>04.04.2021 09:52:14</t>
  </si>
  <si>
    <t>04.04.2021 16:50:11</t>
  </si>
  <si>
    <t>KARABURUN TR-8 35-21-L00015_A_56357682_56357682</t>
  </si>
  <si>
    <t>04.04.2021 20:02:19</t>
  </si>
  <si>
    <t>04.04.2021 23:33:39</t>
  </si>
  <si>
    <t>04.04.2021 20:45:11</t>
  </si>
  <si>
    <t>05.04.2021 05:37:17</t>
  </si>
  <si>
    <t>DİNDARLI TR-7 45-79-M00425_B_56400885_56400885</t>
  </si>
  <si>
    <t>04.04.2021 18:24:37</t>
  </si>
  <si>
    <t>04.04.2021 19:26:31</t>
  </si>
  <si>
    <t>L-231 35-18-L00231_950440538_950440538</t>
  </si>
  <si>
    <t>04.04.2021 13:11:47</t>
  </si>
  <si>
    <t>04.04.2021 14:19:26</t>
  </si>
  <si>
    <t>TR-23 35-27-M00023_98819542_98819542</t>
  </si>
  <si>
    <t>04.04.2021 17:29:58</t>
  </si>
  <si>
    <t>04.04.2021 20:17:00</t>
  </si>
  <si>
    <t>L-47 DENİZKENT SİTESİ 35-14-L00047_DAĞITIM TRAFO L-47 DENİZKENT SİTESİ L01_72204510</t>
  </si>
  <si>
    <t>04.04.2021 00:45:00</t>
  </si>
  <si>
    <t>04.04.2021 01:02:38</t>
  </si>
  <si>
    <t>K-3888 35-02-K03888_E_56382963_56382963</t>
  </si>
  <si>
    <t>04.04.2021 10:47:34</t>
  </si>
  <si>
    <t>04.04.2021 12:02:18</t>
  </si>
  <si>
    <t>AVŞAR İM 45-83-A00002_E KOLU L13_2309878</t>
  </si>
  <si>
    <t>04.04.2021 02:50:54</t>
  </si>
  <si>
    <t>04.04.2021 03:09:41</t>
  </si>
  <si>
    <t>DM-12/13 45-72-L00064_956498182_956498182</t>
  </si>
  <si>
    <t>04.04.2021 20:31:24</t>
  </si>
  <si>
    <t>04.04.2021 21:36:42</t>
  </si>
  <si>
    <t>TR-53 35-30-L00053_955330071_955330071</t>
  </si>
  <si>
    <t>04.04.2021 17:09:49</t>
  </si>
  <si>
    <t>04.04.2021 18:03:45</t>
  </si>
  <si>
    <t>MÜTEVELLİ TR-7 45-80-M00104_DIREK TIPI TRAFO HUCRESI H01_2091140</t>
  </si>
  <si>
    <t>04.04.2021 13:07:52</t>
  </si>
  <si>
    <t>04.04.2021 15:19:34</t>
  </si>
  <si>
    <t>KEMALİYE TR-7 45-73-M00155_SARI SIĞIRLI İÇME SUYU ÇIKIŞI M01_2088527</t>
  </si>
  <si>
    <t>04.04.2021 09:20:00</t>
  </si>
  <si>
    <t>04.04.2021 10:39:56</t>
  </si>
  <si>
    <t>KEMHALLI KÖK 45-86-M00044_KÖPRÜBAŞI DM M01_72224707</t>
  </si>
  <si>
    <t>04.04.2021 09:16:14</t>
  </si>
  <si>
    <t>04.04.2021 16:17:00</t>
  </si>
  <si>
    <t>04.04.2021 16:18:00</t>
  </si>
  <si>
    <t>04.04.2021 20:18:45</t>
  </si>
  <si>
    <t>TURGUTALP TR-2/2 45-82-M00420_945545982_945545982</t>
  </si>
  <si>
    <t>04.04.2021 11:06:41</t>
  </si>
  <si>
    <t>04.04.2021 15:18:50</t>
  </si>
  <si>
    <t>TR-144 35-16-L00144_B_65498682_65498682</t>
  </si>
  <si>
    <t>04.04.2021 11:46:01</t>
  </si>
  <si>
    <t>04.04.2021 18:52:32</t>
  </si>
  <si>
    <t>HALIKÖY OVACIK MAH. TR-3 35-32-L00124_B_56368042_56368042</t>
  </si>
  <si>
    <t>04.04.2021 20:10:04</t>
  </si>
  <si>
    <t>04.04.2021 22:53:00</t>
  </si>
  <si>
    <t>K-1074 35-01-K01074_B_56379402_56379402</t>
  </si>
  <si>
    <t>04.04.2021 16:05:06</t>
  </si>
  <si>
    <t>04.04.2021 17:53:07</t>
  </si>
  <si>
    <t>TR-108 ZEYTİNALANI 35-19-L00108__72410940_72410940</t>
  </si>
  <si>
    <t>04.04.2021 12:45:36</t>
  </si>
  <si>
    <t>04.04.2021 15:45:57</t>
  </si>
  <si>
    <t>SARUHANLI TR-24 45-80-M00024_45-80-M00024_2348688</t>
  </si>
  <si>
    <t>04.04.2021 13:14:28</t>
  </si>
  <si>
    <t>04.04.2021 14:03:33</t>
  </si>
  <si>
    <t>DELEMENLER KÖK 45-73-M00490_HACIALİLER M03_2081976</t>
  </si>
  <si>
    <t>04.04.2021 11:31:04</t>
  </si>
  <si>
    <t>04.04.2021 11:31:24</t>
  </si>
  <si>
    <t>ÇAYBAŞI DM-1/10 35-26-L00214__56357726_56357726</t>
  </si>
  <si>
    <t>04.04.2021 18:39:59</t>
  </si>
  <si>
    <t>04.04.2021 19:03:04</t>
  </si>
  <si>
    <t>ÇELİKLİ MANASTIR TR-2 45-78-M00750_B_56391440_56391440</t>
  </si>
  <si>
    <t>04.04.2021 20:18:40</t>
  </si>
  <si>
    <t>04.04.2021 21:57:59</t>
  </si>
  <si>
    <t>BELEVİ TR-2 35-13-L00061_B_56383510_56383510</t>
  </si>
  <si>
    <t>04.04.2021 17:21:16</t>
  </si>
  <si>
    <t>04.04.2021 21:10:58</t>
  </si>
  <si>
    <t>04.04.2021 13:14:08</t>
  </si>
  <si>
    <t>04.04.2021 18:27:49</t>
  </si>
  <si>
    <t>FOÇA TR-47 35-23-L00047_950414134_950414134</t>
  </si>
  <si>
    <t>04.04.2021 14:49:12</t>
  </si>
  <si>
    <t>04.04.2021 15:30:25</t>
  </si>
  <si>
    <t>04.04.2021 21:08:31</t>
  </si>
  <si>
    <t>04.04.2021 22:03:29</t>
  </si>
  <si>
    <t>SAĞANCI İM 35-16-A00003_SÜLEYMANLI L05_2072980</t>
  </si>
  <si>
    <t>04.04.2021 09:58:17</t>
  </si>
  <si>
    <t>04.04.2021 10:05:13</t>
  </si>
  <si>
    <t>TR-129 35-19-L00129_12057223_56391090_56391090</t>
  </si>
  <si>
    <t>04.04.2021 19:12:57</t>
  </si>
  <si>
    <t>04.04.2021 22:12:56</t>
  </si>
  <si>
    <t>YEŞİLYURT TR-3 45-73-M00482_945641797_945641797</t>
  </si>
  <si>
    <t>04.04.2021 09:17:15</t>
  </si>
  <si>
    <t>04.04.2021 12:14:03</t>
  </si>
  <si>
    <t>ZEYTİNALANI TR-101 35-19-L00101_B_56354892_56354892</t>
  </si>
  <si>
    <t>04.04.2021 21:30:19</t>
  </si>
  <si>
    <t>05.04.2021 00:43:22</t>
  </si>
  <si>
    <t>M-1531 35-09-M01531_DIREK TIPI TRAFO HUCRESI H01_2082680</t>
  </si>
  <si>
    <t>04.04.2021 08:05:00</t>
  </si>
  <si>
    <t>04.04.2021 09:29:22</t>
  </si>
  <si>
    <t>BADEMLİ TR-37 35-15-L01053_B_56361229_56361229</t>
  </si>
  <si>
    <t>04.04.2021 19:32:14</t>
  </si>
  <si>
    <t>04.04.2021 20:46:14</t>
  </si>
  <si>
    <t>TR-175 45-78-L00175_49380840_56407637_56407637</t>
  </si>
  <si>
    <t>04.04.2021 13:14:25</t>
  </si>
  <si>
    <t>04.04.2021 14:47:53</t>
  </si>
  <si>
    <t>04.04.2021 01:10:00</t>
  </si>
  <si>
    <t>KADIKÖY ÇERKEZBÜKÜ TR-3 35-16-M00276_DIREK TIPI TRAFO HUCRESI H01_2040294</t>
  </si>
  <si>
    <t>04.04.2021 15:26:52</t>
  </si>
  <si>
    <t>04.04.2021 19:28:14</t>
  </si>
  <si>
    <t>PAYAMLI TR-1 35-10-L00056_35-10-L00056_2361802</t>
  </si>
  <si>
    <t>04.04.2021 18:56:02</t>
  </si>
  <si>
    <t>04.04.2021 19:07:21</t>
  </si>
  <si>
    <t>TR-29 35-19-L00029_35-19-L00029_2349283</t>
  </si>
  <si>
    <t>04.04.2021 15:22:35</t>
  </si>
  <si>
    <t>04.04.2021 17:33:12</t>
  </si>
  <si>
    <t>L-281 35-18-L00281_6123668_56369815_56369815</t>
  </si>
  <si>
    <t>04.04.2021 17:21:36</t>
  </si>
  <si>
    <t>04.04.2021 20:52:43</t>
  </si>
  <si>
    <t>04.04.2021 01:20:39</t>
  </si>
  <si>
    <t>KARABURUN TR-7 35-21-L00033_D_56357084_56357084</t>
  </si>
  <si>
    <t>04.04.2021 20:41:11</t>
  </si>
  <si>
    <t>05.04.2021 02:02:04</t>
  </si>
  <si>
    <t>TR-133 ÇAMLIK 35-19-L00133_9312388_56354355_56354355</t>
  </si>
  <si>
    <t>04.04.2021 11:51:48</t>
  </si>
  <si>
    <t>04.04.2021 14:27:22</t>
  </si>
  <si>
    <t>EĞRİDERE MERKEZ TR-1 35-32-L00043_B_72222895_72222895</t>
  </si>
  <si>
    <t>04.04.2021 19:58:16</t>
  </si>
  <si>
    <t>04.04.2021 20:38:08</t>
  </si>
  <si>
    <t>04.04.2021 19:19:27</t>
  </si>
  <si>
    <t>04.04.2021 20:27:00</t>
  </si>
  <si>
    <t>K-3071 35-03-K03071_B_56354475_56354475</t>
  </si>
  <si>
    <t>04.04.2021 12:42:44</t>
  </si>
  <si>
    <t>04.04.2021 14:14:40</t>
  </si>
  <si>
    <t>TR-38 35-30-L00038_955325247_955325247</t>
  </si>
  <si>
    <t>04.04.2021 13:14:42</t>
  </si>
  <si>
    <t>04.04.2021 14:25:21</t>
  </si>
  <si>
    <t>04.04.2021 22:26:51</t>
  </si>
  <si>
    <t>05.04.2021 04:00:00</t>
  </si>
  <si>
    <t>GÖLBAŞI TR-1 45-77-M00087__72372185_72372185</t>
  </si>
  <si>
    <t>04.04.2021 22:04:15</t>
  </si>
  <si>
    <t>04.04.2021 23:56:43</t>
  </si>
  <si>
    <t>04.04.2021 18:52:27</t>
  </si>
  <si>
    <t>04.04.2021 20:57:01</t>
  </si>
  <si>
    <t>KURUCUOVA TR-8 35-15-L00249_B_56361727_56361727</t>
  </si>
  <si>
    <t>04.04.2021 21:09:35</t>
  </si>
  <si>
    <t>04.04.2021 23:26:27</t>
  </si>
  <si>
    <t>DM12/TR4 45-73-M00094_D F01_65952499</t>
  </si>
  <si>
    <t>04.04.2021 19:33:38</t>
  </si>
  <si>
    <t>04.04.2021 20:19:24</t>
  </si>
  <si>
    <t>DM-9 45-71-M00386_GENEL KONUTLAR M07_66182332</t>
  </si>
  <si>
    <t>04.04.2021 08:28:34</t>
  </si>
  <si>
    <t>04.04.2021 09:41:53</t>
  </si>
  <si>
    <t>04.04.2021 16:51:04</t>
  </si>
  <si>
    <t>04.04.2021 19:44:01</t>
  </si>
  <si>
    <t>ARAPBAŞI TR-3 35-20-M00033_955211001_955211001</t>
  </si>
  <si>
    <t>04.04.2021 14:00:48</t>
  </si>
  <si>
    <t>04.04.2021 15:32:33</t>
  </si>
  <si>
    <t>SALİHLİ TM 45-78-A00004_SALİHLİ-3 M11_2054893</t>
  </si>
  <si>
    <t>04.04.2021 10:27:20</t>
  </si>
  <si>
    <t>04.04.2021 16:16:58</t>
  </si>
  <si>
    <t>ÖDEMİŞ TM-2 35-15-A00005_ÖDEMİŞ-2 M22_2334246</t>
  </si>
  <si>
    <t>04.04.2021 15:40:57</t>
  </si>
  <si>
    <t>04.04.2021 15:55:00</t>
  </si>
  <si>
    <t>L-200 35-18-L00200_A A03_50105201</t>
  </si>
  <si>
    <t>04.04.2021 19:35:46</t>
  </si>
  <si>
    <t>05.04.2021 00:40:58</t>
  </si>
  <si>
    <t>YENİFOÇA TR-48 35-23-M00048_35-23-M00048_2363077</t>
  </si>
  <si>
    <t>04.04.2021 18:04:15</t>
  </si>
  <si>
    <t>04.04.2021 19:29:56</t>
  </si>
  <si>
    <t>M-1122 35-02-M01122_TRAFO-M01 M01_2118003</t>
  </si>
  <si>
    <t>04.04.2021 09:27:03</t>
  </si>
  <si>
    <t>04.04.2021 13:13:15</t>
  </si>
  <si>
    <t>K-3601 35-01-K03601_911262197_911262197</t>
  </si>
  <si>
    <t>04.04.2021 18:22:07</t>
  </si>
  <si>
    <t>04.04.2021 20:04:03</t>
  </si>
  <si>
    <t>TİRE TR-12 35-29-L00012_48356003_56361176_56361176</t>
  </si>
  <si>
    <t>04.04.2021 18:56:19</t>
  </si>
  <si>
    <t>SELENDİ TR-3 45-81-M00003_TR-30 M05_2321606</t>
  </si>
  <si>
    <t>04.04.2021 09:47:04</t>
  </si>
  <si>
    <t>04.04.2021 10:28:40</t>
  </si>
  <si>
    <t>KAPANCI KÖK 45-78-L00229_HASALAN L02_2108490</t>
  </si>
  <si>
    <t>04.04.2021 14:22:44</t>
  </si>
  <si>
    <t>04.04.2021 14:23:24</t>
  </si>
  <si>
    <t>M-1112 35-08-M01112_97482016_97482016</t>
  </si>
  <si>
    <t>04.04.2021 15:11:24</t>
  </si>
  <si>
    <t>04.04.2021 20:58:30</t>
  </si>
  <si>
    <t>DM-7/TR-11 35-22-M00301_955291600_955291600</t>
  </si>
  <si>
    <t>04.04.2021 18:23:18</t>
  </si>
  <si>
    <t>04.04.2021 20:39:21</t>
  </si>
  <si>
    <t>MÜDÜROĞLU KÖK 35-26-M00940_HALİL KOYUNCU M04_65893141</t>
  </si>
  <si>
    <t>04.04.2021 13:00:17</t>
  </si>
  <si>
    <t>04.04.2021 13:52:56</t>
  </si>
  <si>
    <t>AKÇAŞEHİR KÖK 35-29-L00035_ALAYLI ENH L04_72208764</t>
  </si>
  <si>
    <t>04.04.2021 17:32:25</t>
  </si>
  <si>
    <t>04.04.2021 17:32:55</t>
  </si>
  <si>
    <t>DM-2 35-17-M00002_M-7 M20_2336080</t>
  </si>
  <si>
    <t>04.04.2021 23:26:12</t>
  </si>
  <si>
    <t>05.04.2021 00:02:02</t>
  </si>
  <si>
    <t>04.04.2021 19:14:27</t>
  </si>
  <si>
    <t>04.04.2021 20:05:38</t>
  </si>
  <si>
    <t>M-911 35-09-M00911_912326601_912326601</t>
  </si>
  <si>
    <t>04.04.2021 11:39:47</t>
  </si>
  <si>
    <t>04.04.2021 12:19:44</t>
  </si>
  <si>
    <t>BEYLER KÖK 45-85-L00034_YENİKÖY L02_72102937</t>
  </si>
  <si>
    <t>04.04.2021 17:28:30</t>
  </si>
  <si>
    <t>04.04.2021 19:47:09</t>
  </si>
  <si>
    <t>YEŞİLTEPE MERKEZ TR-1 35-32-L00048_B_56391395_56391395</t>
  </si>
  <si>
    <t>04.04.2021 20:30:53</t>
  </si>
  <si>
    <t>04.04.2021 21:44:34</t>
  </si>
  <si>
    <t>_A_56385916_56385916</t>
  </si>
  <si>
    <t>04.04.2021 10:41:42</t>
  </si>
  <si>
    <t>04.04.2021 12:01:05</t>
  </si>
  <si>
    <t>TAŞDİBİ TR-1 45-80-M00171_45-80-M00171_73432596</t>
  </si>
  <si>
    <t>04.04.2021 10:10:34</t>
  </si>
  <si>
    <t>04.04.2021 10:59:52</t>
  </si>
  <si>
    <t>K-1654 35-07-K01654_912150319_912150319</t>
  </si>
  <si>
    <t>04.04.2021 20:47:48</t>
  </si>
  <si>
    <t>04.04.2021 22:03:20</t>
  </si>
  <si>
    <t>OĞLANANASI TR-2 35-22-M00255_955256921_955256921</t>
  </si>
  <si>
    <t>04.04.2021 23:04:51</t>
  </si>
  <si>
    <t>05.04.2021 00:02:53</t>
  </si>
  <si>
    <t>DİLEK TR-6 45-80-M02952_956558355_956558355</t>
  </si>
  <si>
    <t>04.04.2021 09:24:15</t>
  </si>
  <si>
    <t>04.04.2021 11:23:20</t>
  </si>
  <si>
    <t>TURGUTLU TR-1/1 DM 45-83-M00001_DAĞITIM TRAFO TURGUTLU TR-1/1 DM TRH_72401556</t>
  </si>
  <si>
    <t>04.04.2021 01:57:00</t>
  </si>
  <si>
    <t>04.04.2021 02:35:50</t>
  </si>
  <si>
    <t>04.04.2021 15:47:42</t>
  </si>
  <si>
    <t>04.04.2021 18:13:06</t>
  </si>
  <si>
    <t>M-2518 (YATIRIM REZERVE) 35-02-M02518_B_56357591_56357591</t>
  </si>
  <si>
    <t>04.04.2021 13:41:57</t>
  </si>
  <si>
    <t>04.04.2021 15:00:58</t>
  </si>
  <si>
    <t>DAĞDERE DM 45-72-M00097_KÖMÜRCÜ M06_2106080</t>
  </si>
  <si>
    <t>04.04.2021 17:05:19</t>
  </si>
  <si>
    <t>04.04.2021 17:12:30</t>
  </si>
  <si>
    <t>MEHMET ÇUĞ VE ARK. T-SULAMA GRB. 35-13-L00136_DIREK TIPI TRAFO HUCRESI H01_2042170</t>
  </si>
  <si>
    <t>04.04.2021 21:01:01</t>
  </si>
  <si>
    <t>04.04.2021 23:41:27</t>
  </si>
  <si>
    <t>DM-11F TURGUT ÖZAL-2 45-71-M00388_45-71-M00388_66174728</t>
  </si>
  <si>
    <t>04.04.2021 16:55:09</t>
  </si>
  <si>
    <t>05.04.2021 00:02:04</t>
  </si>
  <si>
    <t>K-215 35-04-K00215_B_56367552_56367552</t>
  </si>
  <si>
    <t>04.04.2021 21:42:42</t>
  </si>
  <si>
    <t>04.04.2021 22:40:01</t>
  </si>
  <si>
    <t>KAYAPINAR KÖK 45-71-M02146_MORSAN TM GİRİŞ M02_60777332</t>
  </si>
  <si>
    <t>OG Hatta Ağaç Kesimi</t>
  </si>
  <si>
    <t>04.04.2021 19:42:59</t>
  </si>
  <si>
    <t>04.04.2021 23:23:00</t>
  </si>
  <si>
    <t>SELÇUK İM/DM 35-13-A00004_KÖYLER-ÇAMLIK L14_65986062</t>
  </si>
  <si>
    <t>04.04.2021 19:04:05</t>
  </si>
  <si>
    <t>04.04.2021 20:07:01</t>
  </si>
  <si>
    <t>HALIKÖY TR-2 35-32-L00133_B_56386362_56386362</t>
  </si>
  <si>
    <t>04.04.2021 12:12:55</t>
  </si>
  <si>
    <t>04.04.2021 13:37:26</t>
  </si>
  <si>
    <t>TR-41 KÖK 45-78-L00041_KURŞUNLU BANYOLARI L07_65890245</t>
  </si>
  <si>
    <t>04.04.2021 21:47:35</t>
  </si>
  <si>
    <t>04.04.2021 22:25:01</t>
  </si>
  <si>
    <t>TR-76 (M-701) 35-30-M00701_955299715_955299715</t>
  </si>
  <si>
    <t>04.04.2021 14:12:11</t>
  </si>
  <si>
    <t>04.04.2021 15:11:51</t>
  </si>
  <si>
    <t>ÇÖMLEKÇİ TR-1 45-85-L00258_45-85-L00258_66339995</t>
  </si>
  <si>
    <t>04.04.2021 13:23:14</t>
  </si>
  <si>
    <t>04.04.2021 13:58:23</t>
  </si>
  <si>
    <t>EBSO TM 35-09-A00001_EBSO-18 K43_2312298</t>
  </si>
  <si>
    <t>04.04.2021 12:52:06</t>
  </si>
  <si>
    <t>04.04.2021 15:19:26</t>
  </si>
  <si>
    <t>KÜNER TR-17 35-22-M00826_955292769_955292769</t>
  </si>
  <si>
    <t>04.04.2021 18:39:08</t>
  </si>
  <si>
    <t>04.04.2021 19:26:25</t>
  </si>
  <si>
    <t>BALABANLI DM 35-15-M00280_KIZILCAAVLU M05_72306394</t>
  </si>
  <si>
    <t>04.04.2021 09:42:49</t>
  </si>
  <si>
    <t>04.04.2021 15:22:12</t>
  </si>
  <si>
    <t>SIRIMLI TR-1 35-31-L00201_47875030_56380208_56380208</t>
  </si>
  <si>
    <t>04.04.2021 17:49:35</t>
  </si>
  <si>
    <t>04.04.2021 20:29:08</t>
  </si>
  <si>
    <t>KIRBAŞI TR-1 35-26-L00319_DIREK TIPI TRAFO HUCRESI H01_2041764</t>
  </si>
  <si>
    <t>04.04.2021 18:29:00</t>
  </si>
  <si>
    <t>04.04.2021 18:39:25</t>
  </si>
  <si>
    <t>K-2778 35-09-K02778_K-4681 K03_47011331</t>
  </si>
  <si>
    <t>04.04.2021 15:17:01</t>
  </si>
  <si>
    <t>04.04.2021 15:42:38</t>
  </si>
  <si>
    <t>AZİZTEPE MEZARÖNÜ TR-3 45-73-M00222_B_56401066_56401066</t>
  </si>
  <si>
    <t>04.04.2021 21:28:43</t>
  </si>
  <si>
    <t>05.04.2021 01:09:10</t>
  </si>
  <si>
    <t>VELİ KOYUNCU SULAMA GRUBU TR 35-27-M00514_912519000_912519000</t>
  </si>
  <si>
    <t>04.04.2021 17:28:00</t>
  </si>
  <si>
    <t>04.04.2021 19:13:48</t>
  </si>
  <si>
    <t>04.04.2021 15:03:31</t>
  </si>
  <si>
    <t>04.04.2021 15:36:07</t>
  </si>
  <si>
    <t>SALİHLİ TM 45-78-A00004_KARAPINAR M15_2054904</t>
  </si>
  <si>
    <t>04.04.2021 10:17:45</t>
  </si>
  <si>
    <t>04.04.2021 17:05:58</t>
  </si>
  <si>
    <t>04.04.2021 18:47:13</t>
  </si>
  <si>
    <t>04.04.2021 18:48:10</t>
  </si>
  <si>
    <t>TR-90 ÖZTİRYAKİLER 35-19-L00090_956662402_956662402</t>
  </si>
  <si>
    <t>04.04.2021 16:27:09</t>
  </si>
  <si>
    <t>04.04.2021 19:08:01</t>
  </si>
  <si>
    <t>04.04.2021 19:25:39</t>
  </si>
  <si>
    <t>04.04.2021 19:33:06</t>
  </si>
  <si>
    <t>TR-38 35-19-L00038_8796182_56390362_56390362</t>
  </si>
  <si>
    <t>04.04.2021 22:08:53</t>
  </si>
  <si>
    <t>04.04.2021 23:01:29</t>
  </si>
  <si>
    <t>ÇAYKÖY TR-1 45-78-L00429_49322446_56405464_56405464</t>
  </si>
  <si>
    <t>04.04.2021 16:40:34</t>
  </si>
  <si>
    <t>04.04.2021 20:09:14</t>
  </si>
  <si>
    <t>KAZANLI TR-4 35-15-L00978_35-15-L00978_2352033</t>
  </si>
  <si>
    <t>04.04.2021 09:53:24</t>
  </si>
  <si>
    <t>04.04.2021 15:03:06</t>
  </si>
  <si>
    <t>04.04.2021 19:43:12</t>
  </si>
  <si>
    <t>04.04.2021 20:06:02</t>
  </si>
  <si>
    <t>04.04.2021 23:58:15</t>
  </si>
  <si>
    <t>05.04.2021 00:58:11</t>
  </si>
  <si>
    <t>04.04.2021 20:03:28</t>
  </si>
  <si>
    <t>04.04.2021 20:49:49</t>
  </si>
  <si>
    <t>KOYUNDERE DM 35-28-M00165_KOYUNDERE TR-13 M05_66524566</t>
  </si>
  <si>
    <t>04.04.2021 10:48:34</t>
  </si>
  <si>
    <t>04.04.2021 11:32:07</t>
  </si>
  <si>
    <t>AKÇAŞEHİR KÖK 35-29-L00035_ALAYLI ENH L04_72208822</t>
  </si>
  <si>
    <t>04.04.2021 23:16:45</t>
  </si>
  <si>
    <t>04.04.2021 23:40:00</t>
  </si>
  <si>
    <t>M-103 35-09-M00103__72410699_72410699</t>
  </si>
  <si>
    <t>04.04.2021 20:23:42</t>
  </si>
  <si>
    <t>04.04.2021 21:37:14</t>
  </si>
  <si>
    <t>EGE İM 35-02-A00003_PARK K09_2310918</t>
  </si>
  <si>
    <t>04.04.2021 12:01:17</t>
  </si>
  <si>
    <t>04.04.2021 12:33:00</t>
  </si>
  <si>
    <t>KÜÇÜKKALE KÖK 35-29-L00036_MEHMETLER L02_2088232</t>
  </si>
  <si>
    <t>04.04.2021 15:47:55</t>
  </si>
  <si>
    <t>04.04.2021 16:40:00</t>
  </si>
  <si>
    <t>TR-22 45-78-L00022_953265515_953265515</t>
  </si>
  <si>
    <t>04.04.2021 17:52:24</t>
  </si>
  <si>
    <t>04.04.2021 18:46:59</t>
  </si>
  <si>
    <t>DURASILLI TR-7 45-78-M01118_49274264_56384935_56384935</t>
  </si>
  <si>
    <t>04.04.2021 19:48:54</t>
  </si>
  <si>
    <t>04.04.2021 20:44:23</t>
  </si>
  <si>
    <t>ÇEPNİBEKTAŞ TR-1 45-83-L00300_A_56400730_56400730</t>
  </si>
  <si>
    <t>05.04.2021 12:34:28</t>
  </si>
  <si>
    <t>05.04.2021 14:35:41</t>
  </si>
  <si>
    <t>ALOSBİ TM 35-17-A00006_ŞAKRAN M05_2054686</t>
  </si>
  <si>
    <t>05.04.2021 00:50:55</t>
  </si>
  <si>
    <t>05.04.2021 01:07:47</t>
  </si>
  <si>
    <t>DM-2/34 (MEVLANA YOLU) 45-71-M00532_A_56404342_56404342</t>
  </si>
  <si>
    <t>05.04.2021 21:32:35</t>
  </si>
  <si>
    <t>06.04.2021 01:33:18</t>
  </si>
  <si>
    <t>L-37 YAT LİMANI 35-14-L00037_956651877_956651877</t>
  </si>
  <si>
    <t>05.04.2021 11:49:25</t>
  </si>
  <si>
    <t>05.04.2021 16:09:31</t>
  </si>
  <si>
    <t>_A_56401349_56401349</t>
  </si>
  <si>
    <t>05.04.2021 09:40:00</t>
  </si>
  <si>
    <t>05.04.2021 11:16:32</t>
  </si>
  <si>
    <t>BÖLCEK-2 TR 35-16-M00023_953316674_953316674</t>
  </si>
  <si>
    <t>05.04.2021 15:04:53</t>
  </si>
  <si>
    <t>05.04.2021 18:31:58</t>
  </si>
  <si>
    <t>KUŞÇUBURUN-3 35-26-M00538_956603369_956603369</t>
  </si>
  <si>
    <t>05.04.2021 20:04:07</t>
  </si>
  <si>
    <t>05.04.2021 20:43:47</t>
  </si>
  <si>
    <t>05.04.2021 09:44:00</t>
  </si>
  <si>
    <t>05.04.2021 11:02:31</t>
  </si>
  <si>
    <t>YAKACIK TR-1 35-20-L00232_955207666_955207666</t>
  </si>
  <si>
    <t>05.04.2021 15:49:50</t>
  </si>
  <si>
    <t>05.04.2021 16:45:11</t>
  </si>
  <si>
    <t>AKKEÇİLİ TR-3 45-73-M00432_B_56390801_56390801</t>
  </si>
  <si>
    <t>05.04.2021 13:23:32</t>
  </si>
  <si>
    <t>05.04.2021 16:31:20</t>
  </si>
  <si>
    <t>K-10 35-01-K00010_C_56363924_56363924</t>
  </si>
  <si>
    <t>05.04.2021 07:54:09</t>
  </si>
  <si>
    <t>05.04.2021 12:45:02</t>
  </si>
  <si>
    <t>M-30 35-02-M00030_C_56371946_56371946</t>
  </si>
  <si>
    <t>05.04.2021 06:41:59</t>
  </si>
  <si>
    <t>05.04.2021 08:10:04</t>
  </si>
  <si>
    <t>SAMİ ERDOĞAN SULAMA GRUBU TR 35-27-M00250_DIREK TIPI TRAFO HUCRESI H01_2053014</t>
  </si>
  <si>
    <t>05.04.2021 01:50:47</t>
  </si>
  <si>
    <t>05.04.2021 04:15:15</t>
  </si>
  <si>
    <t>KARABURUN TR-2 35-21-L00014_C_56357699_56357699</t>
  </si>
  <si>
    <t>05.04.2021 15:11:00</t>
  </si>
  <si>
    <t>05.04.2021 16:10:19</t>
  </si>
  <si>
    <t>05.04.2021 05:13:33</t>
  </si>
  <si>
    <t>05.04.2021 06:42:36</t>
  </si>
  <si>
    <t>CABBAR DM 45-73-M00100_KULA ÇIKIŞI M08_2058237</t>
  </si>
  <si>
    <t>05.04.2021 14:41:11</t>
  </si>
  <si>
    <t>05.04.2021 14:59:42</t>
  </si>
  <si>
    <t>HACILAR TR-1 35-16-M00084_953348969_953348969</t>
  </si>
  <si>
    <t>05.04.2021 17:27:22</t>
  </si>
  <si>
    <t>05.04.2021 19:49:13</t>
  </si>
  <si>
    <t>İSMET GÖKALP SULAMA GRUBU 35-29-M00242_B_56360647_56360647</t>
  </si>
  <si>
    <t>05.04.2021 18:58:44</t>
  </si>
  <si>
    <t>05.04.2021 22:10:23</t>
  </si>
  <si>
    <t>05.04.2021 01:14:15</t>
  </si>
  <si>
    <t>05.04.2021 01:50:20</t>
  </si>
  <si>
    <t>DM-18/03 45-71-M00258_C_56395187_56395187</t>
  </si>
  <si>
    <t>05.04.2021 15:29:14</t>
  </si>
  <si>
    <t>05.04.2021 23:53:26</t>
  </si>
  <si>
    <t>ZEYTİNELİ TR-1 35-19-M00208_DIREK TIPI TRAFO HUCRESI H01_2057017</t>
  </si>
  <si>
    <t>05.04.2021 10:32:59</t>
  </si>
  <si>
    <t>05.04.2021 17:49:48</t>
  </si>
  <si>
    <t>SAİP TR-2 35-21-L00103_B_56394901_56394901</t>
  </si>
  <si>
    <t>05.04.2021 10:15:28</t>
  </si>
  <si>
    <t>05.04.2021 14:49:09</t>
  </si>
  <si>
    <t>K-693 35-02-K00693_910047574_910047574</t>
  </si>
  <si>
    <t>05.04.2021 17:38:31</t>
  </si>
  <si>
    <t>05.04.2021 19:24:16</t>
  </si>
  <si>
    <t>GÜZELBAHÇE İM 35-10-A00001_M-2878 M02_77678690</t>
  </si>
  <si>
    <t>05.04.2021 20:21:03</t>
  </si>
  <si>
    <t>05.04.2021 20:58:28</t>
  </si>
  <si>
    <t>M-1989 35-09-M01989_C_56378628_56378628</t>
  </si>
  <si>
    <t>05.04.2021 09:25:23</t>
  </si>
  <si>
    <t>05.04.2021 10:03:19</t>
  </si>
  <si>
    <t>HASAN ATİK SULAMA GRUBU 35-29-L00183_35-29-L00183_2376266</t>
  </si>
  <si>
    <t>05.04.2021 08:55:08</t>
  </si>
  <si>
    <t>05.04.2021 11:52:58</t>
  </si>
  <si>
    <t>KARABURUN TR-9 35-21-L00027_12128678_56360114_56360114</t>
  </si>
  <si>
    <t>05.04.2021 02:59:43</t>
  </si>
  <si>
    <t>05.04.2021 04:48:56</t>
  </si>
  <si>
    <t>SİYEKLİ KÖK 45-71-M00185_DAĞYENİCE M07_72256926</t>
  </si>
  <si>
    <t>05.04.2021 22:58:42</t>
  </si>
  <si>
    <t>05.04.2021 23:08:31</t>
  </si>
  <si>
    <t>DEMİRKÖPRÜ TM 45-78-A00005_ALAŞEHİR M03_2329520</t>
  </si>
  <si>
    <t>05.04.2021 17:01:55</t>
  </si>
  <si>
    <t>05.04.2021 17:14:47</t>
  </si>
  <si>
    <t>ILIPINAR TR-1 35-23-M00081_950416002_950416002</t>
  </si>
  <si>
    <t>05.04.2021 11:07:51</t>
  </si>
  <si>
    <t>05.04.2021 13:11:26</t>
  </si>
  <si>
    <t>AYANLAR TR-1 45-81-M00094_A_56401882_56401882</t>
  </si>
  <si>
    <t>05.04.2021 19:56:17</t>
  </si>
  <si>
    <t>05.04.2021 22:11:02</t>
  </si>
  <si>
    <t>05.04.2021 13:42:52</t>
  </si>
  <si>
    <t>05.04.2021 15:56:40</t>
  </si>
  <si>
    <t>M-3039(YATIRIM REZERVE) 35-09-M03039_D_56379097_56379097</t>
  </si>
  <si>
    <t>05.04.2021 13:39:35</t>
  </si>
  <si>
    <t>05.04.2021 14:00:04</t>
  </si>
  <si>
    <t>ULDERBENT  HAYITLIDERE MAH.TR 45-73-M00550_45-73-M00550_2353603</t>
  </si>
  <si>
    <t>05.04.2021 07:21:17</t>
  </si>
  <si>
    <t>05.04.2021 09:37:39</t>
  </si>
  <si>
    <t>KAPANCI KÖK 45-78-L00229_KENDİRLİ-YARAŞLI L04_2328991</t>
  </si>
  <si>
    <t>05.04.2021 08:13:49</t>
  </si>
  <si>
    <t>05.04.2021 13:00:14</t>
  </si>
  <si>
    <t>EMİRLİ TR-13 35-15-L01128_950401812_950401812</t>
  </si>
  <si>
    <t>05.04.2021 13:47:04</t>
  </si>
  <si>
    <t>05.04.2021 15:20:34</t>
  </si>
  <si>
    <t>ŞEYHDAVUTLAR TR-7 (TR-3) 45-79-M00504_B_56386403_56386403</t>
  </si>
  <si>
    <t>05.04.2021 19:09:25</t>
  </si>
  <si>
    <t>05.04.2021 20:48:47</t>
  </si>
  <si>
    <t>M-1929 GEÇİT 35-03-M01929_M-2033 M02_66740300</t>
  </si>
  <si>
    <t>05.04.2021 06:16:05</t>
  </si>
  <si>
    <t>05.04.2021 06:16:35</t>
  </si>
  <si>
    <t>ARMUTLU DM-2/TR-37 35-27-L00346_913822214_913822214</t>
  </si>
  <si>
    <t>05.04.2021 15:22:41</t>
  </si>
  <si>
    <t>05.04.2021 17:40:45</t>
  </si>
  <si>
    <t>K-3011 35-01-K03011_911964720_911964720</t>
  </si>
  <si>
    <t>05.04.2021 18:42:17</t>
  </si>
  <si>
    <t>06.04.2021 00:07:15</t>
  </si>
  <si>
    <t>TR-12 35-16-L00012_953317447_953317447</t>
  </si>
  <si>
    <t>05.04.2021 09:36:39</t>
  </si>
  <si>
    <t>05.04.2021 11:17:10</t>
  </si>
  <si>
    <t>L-10 MEZARLIK YANI 35-14-L00010_HASTANE TR-76 L04_47484161</t>
  </si>
  <si>
    <t>05.04.2021 17:37:35</t>
  </si>
  <si>
    <t>05.04.2021 18:38:01</t>
  </si>
  <si>
    <t>ALAŞEHİR TR-69 45-73-M00069_A_56352503_56352503</t>
  </si>
  <si>
    <t>05.04.2021 08:34:45</t>
  </si>
  <si>
    <t>05.04.2021 10:42:38</t>
  </si>
  <si>
    <t>KARABURUN TR-8 35-21-L00015_D_56357680_56357680</t>
  </si>
  <si>
    <t>05.04.2021 08:29:00</t>
  </si>
  <si>
    <t>05.04.2021 13:02:56</t>
  </si>
  <si>
    <t>M-3036(YATIRIM REZERVE) 35-09-M03036_A_56380659_56380659</t>
  </si>
  <si>
    <t>05.04.2021 13:09:36</t>
  </si>
  <si>
    <t>05.04.2021 13:38:00</t>
  </si>
  <si>
    <t>GÖLMARMARA TR-19 45-85-L00019_TR-20 L04_72105872</t>
  </si>
  <si>
    <t>05.04.2021 11:05:32</t>
  </si>
  <si>
    <t>05.04.2021 13:36:24</t>
  </si>
  <si>
    <t>EĞRİDERE TR-8 35-32-L00129_B_65499301_65499301</t>
  </si>
  <si>
    <t>05.04.2021 16:27:24</t>
  </si>
  <si>
    <t>05.04.2021 17:35:57</t>
  </si>
  <si>
    <t>KİLLİK TR-16 45-73-M00350_SERİNYAYLA M04_67005554</t>
  </si>
  <si>
    <t>05.04.2021 03:51:35</t>
  </si>
  <si>
    <t>05.04.2021 04:15:29</t>
  </si>
  <si>
    <t>KOBAŞDERE TR-1 45-72-L00205_B_56391628_56391628</t>
  </si>
  <si>
    <t>05.04.2021 13:12:13</t>
  </si>
  <si>
    <t>05.04.2021 18:33:06</t>
  </si>
  <si>
    <t>05.04.2021 07:36:36</t>
  </si>
  <si>
    <t>05.04.2021 09:02:30</t>
  </si>
  <si>
    <t>KARGIN KÖK 45-71-M00095_HatBaşıAyırıcı_53134763 M07_53134763</t>
  </si>
  <si>
    <t>05.04.2021 13:46:31</t>
  </si>
  <si>
    <t>05.04.2021 15:27:08</t>
  </si>
  <si>
    <t>HAYKIRAN TR-1 35-28-M00200_C_56357561_56357561</t>
  </si>
  <si>
    <t>05.04.2021 09:55:35</t>
  </si>
  <si>
    <t>05.04.2021 11:45:56</t>
  </si>
  <si>
    <t>05.04.2021 10:23:31</t>
  </si>
  <si>
    <t>05.04.2021 12:40:40</t>
  </si>
  <si>
    <t>K-1078 35-02-K01078_98900936_98900936</t>
  </si>
  <si>
    <t>05.04.2021 10:18:08</t>
  </si>
  <si>
    <t>05.04.2021 13:47:57</t>
  </si>
  <si>
    <t>PAYAMLI M-27 (SAKIZAĞACI KÖK) 35-25-M00188_DAĞITIM TRAFO PAYAMLI M-27 (SAKIZAĞACI KÖK) M04_72070654</t>
  </si>
  <si>
    <t>05.04.2021 19:41:14</t>
  </si>
  <si>
    <t>05.04.2021 20:16:49</t>
  </si>
  <si>
    <t>DM-11/01a (TR-8/13) 45-71-M00375_B_56392771_56392771</t>
  </si>
  <si>
    <t>05.04.2021 04:19:00</t>
  </si>
  <si>
    <t>05.04.2021 05:03:04</t>
  </si>
  <si>
    <t>FIRINLI TR-1 35-20-L00370_955195575_955195575</t>
  </si>
  <si>
    <t>05.04.2021 13:12:24</t>
  </si>
  <si>
    <t>05.04.2021 14:40:22</t>
  </si>
  <si>
    <t>L-359 HAYAT SİTESİ 35-18-L00359_950455773_950455773</t>
  </si>
  <si>
    <t>05.04.2021 21:57:16</t>
  </si>
  <si>
    <t>05.04.2021 23:49:18</t>
  </si>
  <si>
    <t>ÇAYAĞZI KÖK 35-31-L00259_ÇAYAGZI L05_2113765</t>
  </si>
  <si>
    <t>05.04.2021 12:10:15</t>
  </si>
  <si>
    <t>05.04.2021 12:44:48</t>
  </si>
  <si>
    <t>ZEYTİNALANI TR-118 35-19-L00118_TR-119 L01_66026985</t>
  </si>
  <si>
    <t>05.04.2021 09:45:58</t>
  </si>
  <si>
    <t>05.04.2021 17:55:09</t>
  </si>
  <si>
    <t>ALAŞEHİR TR-86 ILGINKÖY 45-73-M00086_B_56401785_56401785</t>
  </si>
  <si>
    <t>05.04.2021 16:50:53</t>
  </si>
  <si>
    <t>05.04.2021 18:34:11</t>
  </si>
  <si>
    <t>KARABURÇ OYMAK ALTI TR-16 35-31-L00475_ H_72249900</t>
  </si>
  <si>
    <t>05.04.2021 14:47:00</t>
  </si>
  <si>
    <t>05.04.2021 15:43:55</t>
  </si>
  <si>
    <t>DELEMENLER BAHÇEARASI TR-1 45-73-M00670_A_56390297_56390297</t>
  </si>
  <si>
    <t>05.04.2021 18:03:22</t>
  </si>
  <si>
    <t>05.04.2021 19:55:29</t>
  </si>
  <si>
    <t>05.04.2021 19:26:41</t>
  </si>
  <si>
    <t>05.04.2021 20:54:11</t>
  </si>
  <si>
    <t>GÖLMARMARA İM 45-85-A00001_GÖLMARMARA ŞEHİR-1 L16_2306812</t>
  </si>
  <si>
    <t>05.04.2021 09:12:45</t>
  </si>
  <si>
    <t>05.04.2021 09:53:17</t>
  </si>
  <si>
    <t>BAKIR TR-3 45-76-M00070_45-76-M00070_2355459</t>
  </si>
  <si>
    <t>05.04.2021 20:03:53</t>
  </si>
  <si>
    <t>05.04.2021 20:46:09</t>
  </si>
  <si>
    <t>ÇEŞMEBAŞI TR-2 45-71-M00609_43132879_56400297_56400297</t>
  </si>
  <si>
    <t>05.04.2021 15:33:50</t>
  </si>
  <si>
    <t>05.04.2021 17:39:17</t>
  </si>
  <si>
    <t>SELÇUK İM/DM 35-13-A00004_ŞİRİNCE L04_65986299</t>
  </si>
  <si>
    <t>05.04.2021 00:05:05</t>
  </si>
  <si>
    <t>05.04.2021 00:51:12</t>
  </si>
  <si>
    <t>TEPECİK KÖPRÜ DM 35-14-M00332_TEPECİK ÇIKIŞI (M-78) M04_49833964</t>
  </si>
  <si>
    <t>05.04.2021 18:46:19</t>
  </si>
  <si>
    <t>05.04.2021 19:45:31</t>
  </si>
  <si>
    <t>DM-2 45-71-M00002_953186578_953186578</t>
  </si>
  <si>
    <t>05.04.2021 07:26:58</t>
  </si>
  <si>
    <t>05.04.2021 12:54:00</t>
  </si>
  <si>
    <t>K-4543 35-01-K04543_912358119_912358119</t>
  </si>
  <si>
    <t>05.04.2021 20:56:05</t>
  </si>
  <si>
    <t>05.04.2021 22:13:59</t>
  </si>
  <si>
    <t>AKGEDİK TR-1 45-71-M01047_A_56395255_56395255</t>
  </si>
  <si>
    <t>05.04.2021 00:54:00</t>
  </si>
  <si>
    <t>05.04.2021 07:25:06</t>
  </si>
  <si>
    <t>M-2024 35-09-M02024_B B01b_5968241</t>
  </si>
  <si>
    <t>05.04.2021 11:01:28</t>
  </si>
  <si>
    <t>05.04.2021 22:38:57</t>
  </si>
  <si>
    <t>KARABURUN TR-7 35-21-L00033_B_56357081_56357081</t>
  </si>
  <si>
    <t>05.04.2021 11:46:00</t>
  </si>
  <si>
    <t>05.04.2021 12:18:17</t>
  </si>
  <si>
    <t>KIRKAĞAÇ DM 45-76-M00043_GELENBE M03_72247483</t>
  </si>
  <si>
    <t>05.04.2021 23:33:15</t>
  </si>
  <si>
    <t>05.04.2021 23:55:37</t>
  </si>
  <si>
    <t>TAVUK ÇUKURU TR-1 35-16-M00043_953324504_953324504</t>
  </si>
  <si>
    <t>05.04.2021 17:54:56</t>
  </si>
  <si>
    <t>05.04.2021 20:48:48</t>
  </si>
  <si>
    <t>TR-24 35-27-M00024_F F01b_66365280</t>
  </si>
  <si>
    <t>05.04.2021 06:12:10</t>
  </si>
  <si>
    <t>05.04.2021 08:08:39</t>
  </si>
  <si>
    <t>05.04.2021 18:53:51</t>
  </si>
  <si>
    <t>05.04.2021 19:27:06</t>
  </si>
  <si>
    <t>05.04.2021 09:33:00</t>
  </si>
  <si>
    <t>05.04.2021 10:01:05</t>
  </si>
  <si>
    <t>M-1223 35-01-M01223_M-1573 M03_2070901</t>
  </si>
  <si>
    <t>05.04.2021 14:21:45</t>
  </si>
  <si>
    <t>05.04.2021 14:22:35</t>
  </si>
  <si>
    <t>K-3627 35-01-K03627_E_56375710_56375710</t>
  </si>
  <si>
    <t>05.04.2021 09:27:01</t>
  </si>
  <si>
    <t>05.04.2021 12:34:31</t>
  </si>
  <si>
    <t>M-9 GERMİYAN 35-18-M00009_DIREK TIPI TRAFO HUCRESI H01_2102131</t>
  </si>
  <si>
    <t>05.04.2021 17:06:27</t>
  </si>
  <si>
    <t>05.04.2021 19:16:48</t>
  </si>
  <si>
    <t>YARBASAN KÖK 45-74-M00119_HatBaşıAyırıcı_63955139 M04_63955139</t>
  </si>
  <si>
    <t>05.04.2021 13:21:00</t>
  </si>
  <si>
    <t>05.04.2021 15:24:06</t>
  </si>
  <si>
    <t>KARABURUN TR-1 35-21-L00001_A_56357078_56357078</t>
  </si>
  <si>
    <t>05.04.2021 06:23:20</t>
  </si>
  <si>
    <t>05.04.2021 07:14:51</t>
  </si>
  <si>
    <t>L-416 KAPALI SPOR SALONU 35-18-L00416_L-417 L03_72107110</t>
  </si>
  <si>
    <t>05.04.2021 10:37:15</t>
  </si>
  <si>
    <t>05.04.2021 12:17:00</t>
  </si>
  <si>
    <t>ORTAKÖY TR-1 35-29-L00217_950329492_950329492</t>
  </si>
  <si>
    <t>05.04.2021 07:28:31</t>
  </si>
  <si>
    <t>05.04.2021 10:47:47</t>
  </si>
  <si>
    <t>_C_56388503_56388503</t>
  </si>
  <si>
    <t>05.04.2021 08:21:25</t>
  </si>
  <si>
    <t>05.04.2021 11:40:06</t>
  </si>
  <si>
    <t>VELİLER KÖK 35-31-L00116_CERİTLER TR-1 L03_2119151</t>
  </si>
  <si>
    <t>05.04.2021 16:31:33</t>
  </si>
  <si>
    <t>05.04.2021 20:58:35</t>
  </si>
  <si>
    <t>05.04.2021 11:28:09</t>
  </si>
  <si>
    <t>05.04.2021 14:06:01</t>
  </si>
  <si>
    <t>TR-9 45-78-L00009_TR-10 ÇIKIŞI L05_65877409</t>
  </si>
  <si>
    <t>05.04.2021 09:06:00</t>
  </si>
  <si>
    <t>05.04.2021 10:35:00</t>
  </si>
  <si>
    <t>05.04.2021 22:01:15</t>
  </si>
  <si>
    <t>05.04.2021 22:45:29</t>
  </si>
  <si>
    <t>EVRENOS TR-2 45-71-M01405_953191932_953191932</t>
  </si>
  <si>
    <t>05.04.2021 14:45:40</t>
  </si>
  <si>
    <t>05.04.2021 15:49:46</t>
  </si>
  <si>
    <t>İBRAHİMKUYU DM 35-15-M00286_TÜRKÖNÜ TR-2 (KISIK-1) M05_67554612</t>
  </si>
  <si>
    <t>05.04.2021 11:15:53</t>
  </si>
  <si>
    <t>05.04.2021 12:53:37</t>
  </si>
  <si>
    <t>OSMANCIK TR-1 45-83-L00243_955158347_955158347</t>
  </si>
  <si>
    <t>05.04.2021 15:04:32</t>
  </si>
  <si>
    <t>05.04.2021 19:30:57</t>
  </si>
  <si>
    <t>HORZUM ALAYAKA YAYLA MEVKİİ TR-1 45-73-M00291_B_56391711_56391711</t>
  </si>
  <si>
    <t>05.04.2021 11:38:56</t>
  </si>
  <si>
    <t>05.04.2021 14:36:00</t>
  </si>
  <si>
    <t>L-336 REİSDERE 35-18-L00336_950439130_950439130</t>
  </si>
  <si>
    <t>05.04.2021 20:44:58</t>
  </si>
  <si>
    <t>05.04.2021 22:55:45</t>
  </si>
  <si>
    <t>URLA TM-1 35-19-A00004_ALAÇATI-2 M04_2313935</t>
  </si>
  <si>
    <t>05.04.2021 22:23:00</t>
  </si>
  <si>
    <t>05.04.2021 22:33:00</t>
  </si>
  <si>
    <t>M-2896(YATIRIM REZERVE) 35-01-M02896_C_56375250_56375250</t>
  </si>
  <si>
    <t>05.04.2021 09:13:17</t>
  </si>
  <si>
    <t>05.04.2021 16:40:12</t>
  </si>
  <si>
    <t>M-2605 YELKİ DM 35-10-M02605_KAHRAMANDERE-1 M04_2035518</t>
  </si>
  <si>
    <t>05.04.2021 20:22:12</t>
  </si>
  <si>
    <t>05.04.2021 20:27:37</t>
  </si>
  <si>
    <t>M-1989 35-09-M01989_D_56379950_56379950</t>
  </si>
  <si>
    <t>05.04.2021 10:04:44</t>
  </si>
  <si>
    <t>05.04.2021 10:20:46</t>
  </si>
  <si>
    <t>DM-25/17-A 45-71-M00054_D_60984234_60984234</t>
  </si>
  <si>
    <t>05.04.2021 16:40:00</t>
  </si>
  <si>
    <t>05.04.2021 19:34:02</t>
  </si>
  <si>
    <t>GÖRDES TR-27 45-75-M00042_GÖRDES TR-28 M01_61335195</t>
  </si>
  <si>
    <t>05.04.2021 11:11:25</t>
  </si>
  <si>
    <t>05.04.2021 11:34:01</t>
  </si>
  <si>
    <t>ALİAĞA TR-43 DM 35-17-M00043_GÜZELHİSAR ÇIKIŞI M13_2315084</t>
  </si>
  <si>
    <t>05.04.2021 00:53:39</t>
  </si>
  <si>
    <t>05.04.2021 04:15:56</t>
  </si>
  <si>
    <t>GÖRDES TR-27 45-75-M00042_HatBaşıAyırıcı_53135799 M01_53135799</t>
  </si>
  <si>
    <t>05.04.2021 11:40:00</t>
  </si>
  <si>
    <t>05.04.2021 12:51:45</t>
  </si>
  <si>
    <t>M-1163 35-01-M01163_911216437_911216437</t>
  </si>
  <si>
    <t>05.04.2021 12:00:01</t>
  </si>
  <si>
    <t>05.04.2021 15:22:39</t>
  </si>
  <si>
    <t>05.04.2021 08:52:59</t>
  </si>
  <si>
    <t>05.04.2021 10:05:45</t>
  </si>
  <si>
    <t>05.04.2021 08:29:56</t>
  </si>
  <si>
    <t>05.04.2021 08:52:06</t>
  </si>
  <si>
    <t>DOMBAYLI BAHÇELER TR-2 45-78-M00276_45-78-M00276_2352027</t>
  </si>
  <si>
    <t>05.04.2021 09:34:00</t>
  </si>
  <si>
    <t>05.04.2021 17:43:00</t>
  </si>
  <si>
    <t>DURASILLI TR-8 45-78-M01119_HatBaşıAyırıcı_53139602 M02_53139602</t>
  </si>
  <si>
    <t>05.04.2021 10:31:14</t>
  </si>
  <si>
    <t>05.04.2021 11:25:19</t>
  </si>
  <si>
    <t>K-1637 35-01-K01637_911904477_911904477</t>
  </si>
  <si>
    <t>05.04.2021 12:19:58</t>
  </si>
  <si>
    <t>05.04.2021 13:46:44</t>
  </si>
  <si>
    <t>YENİFOÇA TR-34 35-23-M00034_A_56356014_56356014</t>
  </si>
  <si>
    <t>05.04.2021 07:47:26</t>
  </si>
  <si>
    <t>05.04.2021 08:55:43</t>
  </si>
  <si>
    <t>HİSARLIK TR-1 35-29-L00212_950337916_950337916</t>
  </si>
  <si>
    <t>05.04.2021 09:39:47</t>
  </si>
  <si>
    <t>05.04.2021 13:46:36</t>
  </si>
  <si>
    <t>K-2889 35-03-K02889_910269778_910269778</t>
  </si>
  <si>
    <t>05.04.2021 15:27:43</t>
  </si>
  <si>
    <t>05.04.2021 16:44:56</t>
  </si>
  <si>
    <t>EMİRLİ TR-8 35-15-L00644_950401817_950401817</t>
  </si>
  <si>
    <t>05.04.2021 17:24:31</t>
  </si>
  <si>
    <t>05.04.2021 19:06:05</t>
  </si>
  <si>
    <t>DURASILLI TR-1 KÖK 45-78-M01114_TR-21 M05_2328784</t>
  </si>
  <si>
    <t>05.04.2021 16:55:37</t>
  </si>
  <si>
    <t>05.04.2021 17:11:42</t>
  </si>
  <si>
    <t>K-1174 35-01-K01174_912145601_912145601</t>
  </si>
  <si>
    <t>05.04.2021 22:22:08</t>
  </si>
  <si>
    <t>06.04.2021 02:13:40</t>
  </si>
  <si>
    <t>TR-170 35-26-M01191_956616977_956616977</t>
  </si>
  <si>
    <t>05.04.2021 09:54:00</t>
  </si>
  <si>
    <t>05.04.2021 12:34:18</t>
  </si>
  <si>
    <t>HACIHALİLLER TR-1 KÖK 45-71-M00066_TARIMSAL SULAMA M03_72238431</t>
  </si>
  <si>
    <t>05.04.2021 09:31:44</t>
  </si>
  <si>
    <t>05.04.2021 10:40:48</t>
  </si>
  <si>
    <t>05.04.2021 20:21:04</t>
  </si>
  <si>
    <t>05.04.2021 20:31:00</t>
  </si>
  <si>
    <t>DM-14/08 45-71-M00385_45-71-M00385_66509307</t>
  </si>
  <si>
    <t>05.04.2021 20:38:02</t>
  </si>
  <si>
    <t>TR-113 ZEYTİNALANI 35-19-L00113_TR-118 L01_2335171</t>
  </si>
  <si>
    <t>05.04.2021 08:58:38</t>
  </si>
  <si>
    <t>05.04.2021 14:41:47</t>
  </si>
  <si>
    <t>05.04.2021 14:18:02</t>
  </si>
  <si>
    <t>05.04.2021 15:00:37</t>
  </si>
  <si>
    <t>K-833 35-04-K00833_99433658_99433658</t>
  </si>
  <si>
    <t>05.04.2021 07:42:13</t>
  </si>
  <si>
    <t>05.04.2021 10:01:00</t>
  </si>
  <si>
    <t>05.04.2021 11:35:02</t>
  </si>
  <si>
    <t>05.04.2021 13:04:25</t>
  </si>
  <si>
    <t>TUMBULLAR TR-2 35-31-L00369_47788464_56352278_56352278</t>
  </si>
  <si>
    <t>05.04.2021 11:16:13</t>
  </si>
  <si>
    <t>05.04.2021 13:44:29</t>
  </si>
  <si>
    <t>L-253 35-18-L00253_950441319_950441319</t>
  </si>
  <si>
    <t>05.04.2021 09:03:02</t>
  </si>
  <si>
    <t>05.04.2021 17:17:19</t>
  </si>
  <si>
    <t>TİRE DM2/11 35-29-M00117_950339393_950339393</t>
  </si>
  <si>
    <t>05.04.2021 12:27:14</t>
  </si>
  <si>
    <t>05.04.2021 17:10:43</t>
  </si>
  <si>
    <t>KOBAKLAR TR-1 45-75-M00154_45-75-M00154_2367884</t>
  </si>
  <si>
    <t>05.04.2021 10:38:37</t>
  </si>
  <si>
    <t>05.04.2021 12:38:08</t>
  </si>
  <si>
    <t>ZEYTİNALANI TR-101 35-19-L00101_A_56354856_56354856</t>
  </si>
  <si>
    <t>05.04.2021 09:43:18</t>
  </si>
  <si>
    <t>05.04.2021 17:56:55</t>
  </si>
  <si>
    <t>05.04.2021 04:47:25</t>
  </si>
  <si>
    <t>05.04.2021 04:48:25</t>
  </si>
  <si>
    <t>TR-253 35-19-M00253_12197973_56394777_56394777</t>
  </si>
  <si>
    <t>05.04.2021 19:51:57</t>
  </si>
  <si>
    <t>05.04.2021 20:58:43</t>
  </si>
  <si>
    <t>K-1174 35-01-K01174_K-3188 K02_2118660</t>
  </si>
  <si>
    <t>05.04.2021 10:32:08</t>
  </si>
  <si>
    <t>05.04.2021 11:01:19</t>
  </si>
  <si>
    <t>BEYDAĞ İM 35-32-A00001_HALIKÖY L12_2049963</t>
  </si>
  <si>
    <t>05.04.2021 13:01:17</t>
  </si>
  <si>
    <t>05.04.2021 13:09:08</t>
  </si>
  <si>
    <t>TURGUTALP TR-1/2 (DM-3/18) 45-82-M00057_TURGUTALP TR-4 M03_72192254</t>
  </si>
  <si>
    <t>05.04.2021 01:23:22</t>
  </si>
  <si>
    <t>05.04.2021 02:33:57</t>
  </si>
  <si>
    <t>K-208 35-02-K00208_D_56362347_56362347</t>
  </si>
  <si>
    <t>05.04.2021 13:37:00</t>
  </si>
  <si>
    <t>05.04.2021 14:47:35</t>
  </si>
  <si>
    <t>DM-14/24 45-71-M00365_B_60983241_60983241</t>
  </si>
  <si>
    <t>05.04.2021 17:12:23</t>
  </si>
  <si>
    <t>05.04.2021 23:11:39</t>
  </si>
  <si>
    <t>L-6 İZMİR YOLU 35-14-L00006_DM-1/TR-12 L03_2305591</t>
  </si>
  <si>
    <t>05.04.2021 17:34:17</t>
  </si>
  <si>
    <t>05.04.2021 18:10:00</t>
  </si>
  <si>
    <t>L-281 35-18-L00281_950438525_950438525</t>
  </si>
  <si>
    <t>05.04.2021 14:00:00</t>
  </si>
  <si>
    <t>05.04.2021 15:37:56</t>
  </si>
  <si>
    <t>L-143 35-18-L00143_954735277_954735277</t>
  </si>
  <si>
    <t>05.04.2021 21:15:55</t>
  </si>
  <si>
    <t>05.04.2021 23:44:49</t>
  </si>
  <si>
    <t>TR-1/42-B 45-72-M00110_D_56393527_56393527</t>
  </si>
  <si>
    <t>05.04.2021 02:02:00</t>
  </si>
  <si>
    <t>05.04.2021 03:02:35</t>
  </si>
  <si>
    <t>ASLANLAR TR-4 35-26-L00147_956606428_956606428</t>
  </si>
  <si>
    <t>05.04.2021 17:28:45</t>
  </si>
  <si>
    <t>05.04.2021 19:40:36</t>
  </si>
  <si>
    <t>MAMATLI TR-1 45-78-M00885_45-78-M00885_2351826</t>
  </si>
  <si>
    <t>05.04.2021 17:44:26</t>
  </si>
  <si>
    <t>05.04.2021 20:54:45</t>
  </si>
  <si>
    <t>K-1526 35-02-K01526_95000105482_95000105482</t>
  </si>
  <si>
    <t>05.04.2021 20:25:57</t>
  </si>
  <si>
    <t>05.04.2021 22:54:07</t>
  </si>
  <si>
    <t>05.04.2021 16:25:52</t>
  </si>
  <si>
    <t>05.04.2021 18:06:08</t>
  </si>
  <si>
    <t>05.04.2021 18:59:32</t>
  </si>
  <si>
    <t>06.04.2021 00:15:20</t>
  </si>
  <si>
    <t>SARISU TR-1 35-31-L00078_47816994_56352552_56352552</t>
  </si>
  <si>
    <t>05.04.2021 06:00:01</t>
  </si>
  <si>
    <t>05.04.2021 09:16:01</t>
  </si>
  <si>
    <t>HALIKÖY TR-1 35-32-L00031_DIREK TIPI TRAFO HUCRESI H01_2045052</t>
  </si>
  <si>
    <t>05.04.2021 09:55:10</t>
  </si>
  <si>
    <t>05.04.2021 13:12:09</t>
  </si>
  <si>
    <t>05.04.2021 17:10:28</t>
  </si>
  <si>
    <t>05.04.2021 22:47:48</t>
  </si>
  <si>
    <t>05.04.2021 09:43:35</t>
  </si>
  <si>
    <t>05.04.2021 09:44:15</t>
  </si>
  <si>
    <t>SOMA DM-1 45-82-M00050_DM-2 M05_60207297</t>
  </si>
  <si>
    <t>05.04.2021 00:46:27</t>
  </si>
  <si>
    <t>05.04.2021 01:23:21</t>
  </si>
  <si>
    <t>MAMATLI TR-1 45-78-M00885_49184635_56406075_56406075</t>
  </si>
  <si>
    <t>05.04.2021 21:30:33</t>
  </si>
  <si>
    <t>05.04.2021 23:26:09</t>
  </si>
  <si>
    <t>TİRE İM-DM-1 35-29-A00001_HatBaşıAyırıcı_53138577 L13_53138577</t>
  </si>
  <si>
    <t>05.04.2021 16:31:41</t>
  </si>
  <si>
    <t>05.04.2021 17:38:50</t>
  </si>
  <si>
    <t>05.04.2021 09:29:00</t>
  </si>
  <si>
    <t>05.04.2021 10:17:00</t>
  </si>
  <si>
    <t>YARAŞLI TR-1 45-84-L00157_DIREK TIPI TRAFO HUCRESI H01_2113162</t>
  </si>
  <si>
    <t>05.04.2021 13:12:38</t>
  </si>
  <si>
    <t>05.04.2021 17:55:54</t>
  </si>
  <si>
    <t>AKTEPE TR-1 35-32-L00115_C_56390390_56390390</t>
  </si>
  <si>
    <t>05.04.2021 02:35:54</t>
  </si>
  <si>
    <t>05.04.2021 09:42:00</t>
  </si>
  <si>
    <t>UMURLU TR-6 35-31-L00360_47784426_56352033_56352033</t>
  </si>
  <si>
    <t>05.04.2021 16:03:00</t>
  </si>
  <si>
    <t>05.04.2021 21:45:57</t>
  </si>
  <si>
    <t>M-2898 35-02-M02898_910020425_910020425</t>
  </si>
  <si>
    <t>05.04.2021 20:02:12</t>
  </si>
  <si>
    <t>05.04.2021 21:08:15</t>
  </si>
  <si>
    <t>MURADİYE DM-4/12-A (DİREK TR-1) 45-71-M01872_45-71-M01872_2375745</t>
  </si>
  <si>
    <t>05.04.2021 16:56:04</t>
  </si>
  <si>
    <t>05.04.2021 22:09:40</t>
  </si>
  <si>
    <t>SARIPINAR TR-6 45-73-M00573_A_56402358_56402358</t>
  </si>
  <si>
    <t>05.04.2021 12:00:50</t>
  </si>
  <si>
    <t>05.04.2021 15:30:40</t>
  </si>
  <si>
    <t>AVŞAR TR-2 45-83-L00352_C_56400095_56400095</t>
  </si>
  <si>
    <t>05.04.2021 09:46:29</t>
  </si>
  <si>
    <t>05.04.2021 11:36:26</t>
  </si>
  <si>
    <t>GERMİYAN İM 35-18-A00004_ILDIR-1 L02_2064606</t>
  </si>
  <si>
    <t>05.04.2021 10:47:06</t>
  </si>
  <si>
    <t>05.04.2021 11:04:37</t>
  </si>
  <si>
    <t>ÜÇPINAR TR-7 (ESKİ TR-9) 45-71-M01545__56363743_56363743</t>
  </si>
  <si>
    <t>05.04.2021 11:23:00</t>
  </si>
  <si>
    <t>05.04.2021 14:42:58</t>
  </si>
  <si>
    <t>KÜNER TR-16 35-22-M00294_960906501_960906501</t>
  </si>
  <si>
    <t>05.04.2021 09:02:03</t>
  </si>
  <si>
    <t>05.04.2021 11:49:15</t>
  </si>
  <si>
    <t>05.04.2021 08:09:59</t>
  </si>
  <si>
    <t>05.04.2021 10:15:31</t>
  </si>
  <si>
    <t>EVRENLİ KÖK 45-73-M00139_BAHADIR ÇIKIŞ M02_2309339</t>
  </si>
  <si>
    <t>05.04.2021 15:11:15</t>
  </si>
  <si>
    <t>05.04.2021 16:09:06</t>
  </si>
  <si>
    <t>ARDIÇ MAHALLESİ TR-17 35-21-L00128_953356694_953356694</t>
  </si>
  <si>
    <t>05.04.2021 19:29:00</t>
  </si>
  <si>
    <t>05.04.2021 20:53:16</t>
  </si>
  <si>
    <t>_5922015_56386607_56386607</t>
  </si>
  <si>
    <t>05.04.2021 11:41:14</t>
  </si>
  <si>
    <t>05.04.2021 14:01:55</t>
  </si>
  <si>
    <t>K-1574 35-07-K01574_35-07-K01574_48429119</t>
  </si>
  <si>
    <t>05.04.2021 05:12:45</t>
  </si>
  <si>
    <t>05.04.2021 06:34:20</t>
  </si>
  <si>
    <t>SARISIĞIRLI TR-1 45-80-M00163_A_56386965_56386965</t>
  </si>
  <si>
    <t>05.04.2021 17:22:20</t>
  </si>
  <si>
    <t>05.04.2021 18:48:12</t>
  </si>
  <si>
    <t>EĞRİDERE TR-7 35-32-L00130_C_65508405_65508405</t>
  </si>
  <si>
    <t>05.04.2021 09:22:00</t>
  </si>
  <si>
    <t>05.04.2021 10:55:30</t>
  </si>
  <si>
    <t>SARPINCIK TR-1 35-21-L00070_B_56377576_56377576</t>
  </si>
  <si>
    <t>05.04.2021 20:56:00</t>
  </si>
  <si>
    <t>05.04.2021 22:28:33</t>
  </si>
  <si>
    <t>TR-55 KÖK 35-19-M00055_TR-77 KÖK M03_76783889</t>
  </si>
  <si>
    <t>05.04.2021 22:43:29</t>
  </si>
  <si>
    <t>06.04.2021 00:38:11</t>
  </si>
  <si>
    <t>ELMACIK TR-1 45-73-M00423_DIREK TIPI TRAFO HUCRESI H01_2093643</t>
  </si>
  <si>
    <t>05.04.2021 16:22:33</t>
  </si>
  <si>
    <t>05.04.2021 23:56:16</t>
  </si>
  <si>
    <t>ÖREN TR-3 35-27-L00218_98978090_98978090</t>
  </si>
  <si>
    <t>05.04.2021 08:28:23</t>
  </si>
  <si>
    <t>05.04.2021 11:41:39</t>
  </si>
  <si>
    <t>GÖLMARMARA TR-19 45-85-L00019_TR-20 L04_72105829</t>
  </si>
  <si>
    <t>05.04.2021 16:37:05</t>
  </si>
  <si>
    <t>05.04.2021 17:17:43</t>
  </si>
  <si>
    <t>TR-63 35-19-L00063_D_60983691_60983691</t>
  </si>
  <si>
    <t>05.04.2021 10:46:52</t>
  </si>
  <si>
    <t>05.04.2021 15:37:30</t>
  </si>
  <si>
    <t>YARBASAN KÖK 45-74-M00119_ELEK M04_72246662</t>
  </si>
  <si>
    <t>05.04.2021 09:23:35</t>
  </si>
  <si>
    <t>05.04.2021 09:23:55</t>
  </si>
  <si>
    <t>05.04.2021 09:37:22</t>
  </si>
  <si>
    <t>05.04.2021 18:42:54</t>
  </si>
  <si>
    <t>SALİHLİ TR-44/A 45-78-L00767_953274279_953274279</t>
  </si>
  <si>
    <t>05.04.2021 12:05:42</t>
  </si>
  <si>
    <t>05.04.2021 16:02:26</t>
  </si>
  <si>
    <t>M-2093 35-09-M02093_35-09-M02093_44447917</t>
  </si>
  <si>
    <t>05.04.2021 12:07:00</t>
  </si>
  <si>
    <t>05.04.2021 12:29:03</t>
  </si>
  <si>
    <t>L-100 BELKENT 35-18-L00100_950442225_950442225</t>
  </si>
  <si>
    <t>05.04.2021 09:56:54</t>
  </si>
  <si>
    <t>05.04.2021 13:23:07</t>
  </si>
  <si>
    <t>HORZUM EMBELLİ TR-1 45-73-M00271_A_56390443_56390443</t>
  </si>
  <si>
    <t>05.04.2021 08:56:28</t>
  </si>
  <si>
    <t>05.04.2021 12:48:36</t>
  </si>
  <si>
    <t>05.04.2021 02:25:45</t>
  </si>
  <si>
    <t>05.04.2021 04:15:08</t>
  </si>
  <si>
    <t>KONAKLI TR-4 35-15-L00901_950377473_950377473</t>
  </si>
  <si>
    <t>05.04.2021 10:36:53</t>
  </si>
  <si>
    <t>05.04.2021 12:07:48</t>
  </si>
  <si>
    <t>05.04.2021 21:13:36</t>
  </si>
  <si>
    <t>05.04.2021 22:38:03</t>
  </si>
  <si>
    <t>BUCA TM 35-03-A00003_Buca-6 K08_2311886</t>
  </si>
  <si>
    <t>05.04.2021 17:12:37</t>
  </si>
  <si>
    <t>05.04.2021 18:12:02</t>
  </si>
  <si>
    <t>M-1932 35-09-M01932_915055381_915055381</t>
  </si>
  <si>
    <t>05.04.2021 08:02:19</t>
  </si>
  <si>
    <t>05.04.2021 12:52:24</t>
  </si>
  <si>
    <t>K-4523 35-02-K04523_913893878_913893878</t>
  </si>
  <si>
    <t>05.04.2021 14:36:45</t>
  </si>
  <si>
    <t>05.04.2021 19:56:11</t>
  </si>
  <si>
    <t>05.04.2021 07:15:36</t>
  </si>
  <si>
    <t>05.04.2021 07:21:02</t>
  </si>
  <si>
    <t>DM-16/09 45-71-M00611_A_56399288_56399288</t>
  </si>
  <si>
    <t>05.04.2021 07:23:23</t>
  </si>
  <si>
    <t>05.04.2021 09:56:51</t>
  </si>
  <si>
    <t>ARMUTLU DM-2/TR-29 35-27-L00351_A_65513001_65513001</t>
  </si>
  <si>
    <t>05.04.2021 18:55:38</t>
  </si>
  <si>
    <t>05.04.2021 20:36:25</t>
  </si>
  <si>
    <t>ÖREN TR-9 35-27-L00214_35-27-L00214_2360061</t>
  </si>
  <si>
    <t>05.04.2021 09:13:51</t>
  </si>
  <si>
    <t>05.04.2021 12:40:18</t>
  </si>
  <si>
    <t>ARAPBAŞI TR-1 35-20-L00082_DIREK TIPI TRAFO HUCRESI H01_2039345</t>
  </si>
  <si>
    <t>05.04.2021 18:41:07</t>
  </si>
  <si>
    <t>05.04.2021 19:18:06</t>
  </si>
  <si>
    <t>TR-11 E TURGUT ÖZAL-1 45-71-M00389_953223366_953223366</t>
  </si>
  <si>
    <t>05.04.2021 19:13:46</t>
  </si>
  <si>
    <t>06.04.2021 02:13:47</t>
  </si>
  <si>
    <t>05.04.2021 00:58:44</t>
  </si>
  <si>
    <t>05.04.2021 00:58:55</t>
  </si>
  <si>
    <t>05.04.2021 20:31:45</t>
  </si>
  <si>
    <t>05.04.2021 21:30:34</t>
  </si>
  <si>
    <t>05.04.2021 17:39:55</t>
  </si>
  <si>
    <t>05.04.2021 19:14:58</t>
  </si>
  <si>
    <t>UZUNBURUN TR-1 45-71-M01048_953216704_953216704</t>
  </si>
  <si>
    <t>05.04.2021 07:23:31</t>
  </si>
  <si>
    <t>05.04.2021 10:16:45</t>
  </si>
  <si>
    <t>AYVACIK TR-1 35-28-M00256_953381906_953381906</t>
  </si>
  <si>
    <t>05.04.2021 11:11:00</t>
  </si>
  <si>
    <t>05.04.2021 19:11:29</t>
  </si>
  <si>
    <t>FOÇAKÖY TR-1 35-23-M00222_DIREK TIPI TRAFO HUCRESI H01_2037129</t>
  </si>
  <si>
    <t>05.04.2021 13:17:44</t>
  </si>
  <si>
    <t>05.04.2021 16:01:28</t>
  </si>
  <si>
    <t>TR-48 35-27-M00048_A_65510080_65510080</t>
  </si>
  <si>
    <t>05.04.2021 08:38:11</t>
  </si>
  <si>
    <t>05.04.2021 13:09:35</t>
  </si>
  <si>
    <t>TEPEKÖY TR-2 35-16-L00258_953354581_953354581</t>
  </si>
  <si>
    <t>05.04.2021 15:25:07</t>
  </si>
  <si>
    <t>05.04.2021 17:27:02</t>
  </si>
  <si>
    <t>05.04.2021 07:47:13</t>
  </si>
  <si>
    <t>05.04.2021 10:16:47</t>
  </si>
  <si>
    <t>NARLIDERE TR-1 45-73-M00715_C_56390843_56390843</t>
  </si>
  <si>
    <t>05.04.2021 18:03:15</t>
  </si>
  <si>
    <t>05.04.2021 19:06:27</t>
  </si>
  <si>
    <t>TR-40 35-27-M00040_35-27-M00040_2362301</t>
  </si>
  <si>
    <t>05.04.2021 04:13:00</t>
  </si>
  <si>
    <t>05.04.2021 05:38:30</t>
  </si>
  <si>
    <t>M-271 KARAKAYALAR DM 35-14-M00271_BADEMLER 477 SOL DEVRE M10_2097313</t>
  </si>
  <si>
    <t>05.04.2021 22:22:44</t>
  </si>
  <si>
    <t>05.04.2021 22:26:37</t>
  </si>
  <si>
    <t>M-540 35-09-M00540_913210907_913210907</t>
  </si>
  <si>
    <t>05.04.2021 09:07:21</t>
  </si>
  <si>
    <t>05.04.2021 11:48:36</t>
  </si>
  <si>
    <t>M-336 (DM-3/TR-3) 35-14-M00336_C c2b_5953021</t>
  </si>
  <si>
    <t>05.04.2021 14:04:49</t>
  </si>
  <si>
    <t>05.04.2021 18:22:12</t>
  </si>
  <si>
    <t>DM02/TR15 YURT ÜZERİ 45-73-M00045_945678512_945678512</t>
  </si>
  <si>
    <t>05.04.2021 17:23:36</t>
  </si>
  <si>
    <t>05.04.2021 18:56:30</t>
  </si>
  <si>
    <t>05.04.2021 10:05:38</t>
  </si>
  <si>
    <t>05.04.2021 16:53:19</t>
  </si>
  <si>
    <t>BİRGİ KÖK 35-19-M00041_KÖYLER M03_72152144</t>
  </si>
  <si>
    <t>05.04.2021 18:32:11</t>
  </si>
  <si>
    <t>05.04.2021 22:54:20</t>
  </si>
  <si>
    <t>TR-17 45-78-L00017_TR-3 L02_2107322</t>
  </si>
  <si>
    <t>05.04.2021 11:06:46</t>
  </si>
  <si>
    <t>05.04.2021 14:24:00</t>
  </si>
  <si>
    <t>AVŞAR TR-3 45-83-L00351_955159788_955159788</t>
  </si>
  <si>
    <t>05.04.2021 12:42:12</t>
  </si>
  <si>
    <t>05.04.2021 13:43:47</t>
  </si>
  <si>
    <t>05.04.2021 01:05:05</t>
  </si>
  <si>
    <t>05.04.2021 03:11:08</t>
  </si>
  <si>
    <t>M-1929 GEÇİT 35-03-M01929_M-2033 M02_66740322</t>
  </si>
  <si>
    <t>05.04.2021 06:50:25</t>
  </si>
  <si>
    <t>05.04.2021 07:00:17</t>
  </si>
  <si>
    <t>SUDELİĞİ KÖK 45-72-L00111_HatBaşıAyırıcı_53139806 L01_53139806</t>
  </si>
  <si>
    <t>05.04.2021 13:51:05</t>
  </si>
  <si>
    <t>05.04.2021 16:08:50</t>
  </si>
  <si>
    <t>BADEMLİ TR-1 DM 35-15-L01010_KETENDERESİ (HACI MUSA) L11_67544258</t>
  </si>
  <si>
    <t>05.04.2021 04:34:10</t>
  </si>
  <si>
    <t>ULUCAK DM-2/16 35-27-M00858_912824148_912824148</t>
  </si>
  <si>
    <t>05.04.2021 14:58:44</t>
  </si>
  <si>
    <t>05.04.2021 17:52:40</t>
  </si>
  <si>
    <t>YOLÜSTÜ İM 35-15-A00002_TR-1 L03_2074348</t>
  </si>
  <si>
    <t>05.04.2021 11:07:00</t>
  </si>
  <si>
    <t>SAZOBA DM 45-72-M00413_SAZOBA ÇIKIŞI M02_2102715</t>
  </si>
  <si>
    <t>05.04.2021 10:50:35</t>
  </si>
  <si>
    <t>05.04.2021 11:36:00</t>
  </si>
  <si>
    <t>YENİFOÇA TR-1 DM 35-23-M00001_950418064_950418064</t>
  </si>
  <si>
    <t>05.04.2021 10:48:11</t>
  </si>
  <si>
    <t>05.04.2021 12:08:52</t>
  </si>
  <si>
    <t>M-1169 35-01-M01169_TRAFO M03_2049128</t>
  </si>
  <si>
    <t>05.04.2021 03:37:25</t>
  </si>
  <si>
    <t>05.04.2021 06:26:49</t>
  </si>
  <si>
    <t>KARAOĞLANLI TR-6 45-71-M00094_45-71-M00094_72257845</t>
  </si>
  <si>
    <t>05.04.2021 22:06:45</t>
  </si>
  <si>
    <t>06.04.2021 01:15:24</t>
  </si>
  <si>
    <t>TEKELİ DM 35-22-M00088_ESKİ AHMETBEYLİ M08_48495873</t>
  </si>
  <si>
    <t>05.04.2021 19:40:39</t>
  </si>
  <si>
    <t>05.04.2021 20:13:04</t>
  </si>
  <si>
    <t>KAPANCI TR-4 45-78-L00383_45-78-L00383_2350550</t>
  </si>
  <si>
    <t>05.04.2021 17:00:47</t>
  </si>
  <si>
    <t>05.04.2021 18:47:14</t>
  </si>
  <si>
    <t>BAKTIRLI TR-2 45-83-L00429_955188928_955188928</t>
  </si>
  <si>
    <t>05.04.2021 18:24:36</t>
  </si>
  <si>
    <t>05.04.2021 22:22:04</t>
  </si>
  <si>
    <t>05.04.2021 12:16:55</t>
  </si>
  <si>
    <t>05.04.2021 12:17:45</t>
  </si>
  <si>
    <t>KÜREKÇİ KARADİKEN TR-1 45-75-M00100_C_56394090_56394090</t>
  </si>
  <si>
    <t>05.04.2021 00:06:42</t>
  </si>
  <si>
    <t>05.04.2021 01:41:28</t>
  </si>
  <si>
    <t>SARUHANLI TR-23 45-80-M00023_956563833_956563833</t>
  </si>
  <si>
    <t>05.04.2021 12:57:00</t>
  </si>
  <si>
    <t>05.04.2021 14:36:24</t>
  </si>
  <si>
    <t>SÖĞÜTÖREN TR-1 35-20-L00347_955194411_955194411</t>
  </si>
  <si>
    <t>05.04.2021 09:33:46</t>
  </si>
  <si>
    <t>05.04.2021 12:03:16</t>
  </si>
  <si>
    <t>HALİLLER KÖK 35-31-L00228_SIRIMLI L011_72238546</t>
  </si>
  <si>
    <t>05.04.2021 16:46:45</t>
  </si>
  <si>
    <t>05.04.2021 16:47:15</t>
  </si>
  <si>
    <t>05.04.2021 20:20:57</t>
  </si>
  <si>
    <t>05.04.2021 20:55:12</t>
  </si>
  <si>
    <t>VEZİR YILDIZ SLM GRB TR 35-27-M00545_35-27-M00545_2374164</t>
  </si>
  <si>
    <t>05.04.2021 10:41:30</t>
  </si>
  <si>
    <t>05.04.2021 15:18:46</t>
  </si>
  <si>
    <t>ÇİFTLİK İM 35-18-A00003_TURSİTE L14_2054626</t>
  </si>
  <si>
    <t>05.04.2021 06:56:47</t>
  </si>
  <si>
    <t>05.04.2021 07:27:57</t>
  </si>
  <si>
    <t>YENİ FOÇA TR-25 35-23-M00025_950417786_950417786</t>
  </si>
  <si>
    <t>05.04.2021 17:56:21</t>
  </si>
  <si>
    <t>05.04.2021 20:31:21</t>
  </si>
  <si>
    <t>05.04.2021 15:16:45</t>
  </si>
  <si>
    <t>05.04.2021 15:17:15</t>
  </si>
  <si>
    <t>05.04.2021 14:17:38</t>
  </si>
  <si>
    <t>05.04.2021 15:36:25</t>
  </si>
  <si>
    <t>TR-52 SAĞLIK OCAĞI 35-26-M00052_35-26-M00052_2365753</t>
  </si>
  <si>
    <t>05.04.2021 23:24:15</t>
  </si>
  <si>
    <t>05.04.2021 23:54:45</t>
  </si>
  <si>
    <t>KOCAKAĞAN TR-1 45-72-L00223_A_56406195_56406195</t>
  </si>
  <si>
    <t>05.04.2021 15:55:05</t>
  </si>
  <si>
    <t>05.04.2021 19:57:13</t>
  </si>
  <si>
    <t>05.04.2021 16:38:15</t>
  </si>
  <si>
    <t>05.04.2021 16:44:47</t>
  </si>
  <si>
    <t>_B_56386439_56386439</t>
  </si>
  <si>
    <t>05.04.2021 08:33:02</t>
  </si>
  <si>
    <t>05.04.2021 10:39:14</t>
  </si>
  <si>
    <t>MENEMEN TR-13 35-28-L00013_7002873_56393154_56393154</t>
  </si>
  <si>
    <t>05.04.2021 11:58:03</t>
  </si>
  <si>
    <t>05.04.2021 13:16:05</t>
  </si>
  <si>
    <t>EVRENLİ TR-1 45-73-M00494_B_56402321_56402321</t>
  </si>
  <si>
    <t>05.04.2021 14:53:38</t>
  </si>
  <si>
    <t>05.04.2021 10:38:07</t>
  </si>
  <si>
    <t>05.04.2021 12:51:36</t>
  </si>
  <si>
    <t>DM-20/13 (ÇAPRA KABİN) 45-71-M00272_D_56353863_56353863</t>
  </si>
  <si>
    <t>05.04.2021 09:54:08</t>
  </si>
  <si>
    <t>05.04.2021 11:05:21</t>
  </si>
  <si>
    <t>KOZBEYLİ TR-1 35-23-M00070_950426745_950426745</t>
  </si>
  <si>
    <t>05.04.2021 16:46:58</t>
  </si>
  <si>
    <t>05.04.2021 21:07:43</t>
  </si>
  <si>
    <t>KARAREİS KÖK 35-19-M00442_KARAREİS M02_72153263</t>
  </si>
  <si>
    <t>05.04.2021 07:51:14</t>
  </si>
  <si>
    <t>05.04.2021 16:26:00</t>
  </si>
  <si>
    <t>SALİHLİ BİOKÜTLE YAKITLI ENERJİ SANTRALİ KÖK 45-78-M01333_HatBaşıAyırıcı_53139525 M02_53139525</t>
  </si>
  <si>
    <t>05.04.2021 21:18:30</t>
  </si>
  <si>
    <t>05.04.2021 22:11:48</t>
  </si>
  <si>
    <t>ÇOBANKÖY KÖK 35-29-L00066_EĞRİDERE FİDERİ L04_72212417</t>
  </si>
  <si>
    <t>05.04.2021 18:29:11</t>
  </si>
  <si>
    <t>05.04.2021 18:43:00</t>
  </si>
  <si>
    <t>TR-27 35-16-L00027_953343067_953343067</t>
  </si>
  <si>
    <t>05.04.2021 19:29:23</t>
  </si>
  <si>
    <t>05.04.2021 22:59:41</t>
  </si>
  <si>
    <t>M-1431 35-02-M01431_A_56383544_56383544</t>
  </si>
  <si>
    <t>05.04.2021 07:57:02</t>
  </si>
  <si>
    <t>05.04.2021 09:07:12</t>
  </si>
  <si>
    <t>DM-01/TR-91 45-71-M01856_A a2_44959851</t>
  </si>
  <si>
    <t>05.04.2021 18:09:08</t>
  </si>
  <si>
    <t>05.04.2021 22:00:33</t>
  </si>
  <si>
    <t>L-111 ÇAMTEPE 35-14-L00111_A_56357240_56357240</t>
  </si>
  <si>
    <t>05.04.2021 10:39:21</t>
  </si>
  <si>
    <t>05.04.2021 12:21:08</t>
  </si>
  <si>
    <t>DOĞANCI TR-12 35-31-L00339_47793592_56351956_56351956</t>
  </si>
  <si>
    <t>05.04.2021 10:05:08</t>
  </si>
  <si>
    <t>05.04.2021 11:16:43</t>
  </si>
  <si>
    <t>05.04.2021 14:42:05</t>
  </si>
  <si>
    <t>05.04.2021 14:45:55</t>
  </si>
  <si>
    <t>_B_56406641_56406641</t>
  </si>
  <si>
    <t>05.04.2021 18:40:02</t>
  </si>
  <si>
    <t>05.04.2021 19:40:50</t>
  </si>
  <si>
    <t>ÇAYLI TR-10 35-15-L00203_D_56371157_56371157</t>
  </si>
  <si>
    <t>05.04.2021 06:20:33</t>
  </si>
  <si>
    <t>05.04.2021 09:56:27</t>
  </si>
  <si>
    <t>AZİZTEPE TR-1 45-73-M00214_C_56401068_56401068</t>
  </si>
  <si>
    <t>05.04.2021 09:30:57</t>
  </si>
  <si>
    <t>05.04.2021 11:53:20</t>
  </si>
  <si>
    <t>İZZETTİN TR-2 45-83-M00439_DIREK TIPI TRAFO HUCRESI H01_2109324</t>
  </si>
  <si>
    <t>05.04.2021 12:59:39</t>
  </si>
  <si>
    <t>05.04.2021 16:00:26</t>
  </si>
  <si>
    <t>K-1526 35-02-K01526_910353884_910353884</t>
  </si>
  <si>
    <t>05.04.2021 19:15:41</t>
  </si>
  <si>
    <t>05.04.2021 19:44:50</t>
  </si>
  <si>
    <t>Y. YAZAR SULAMA GRUBU TR 35-27-M00528_A_56363220_56363220</t>
  </si>
  <si>
    <t>05.04.2021 17:34:54</t>
  </si>
  <si>
    <t>05.04.2021 19:37:40</t>
  </si>
  <si>
    <t>DELEMENLER ORTAHAN TR-1 45-73-M00724_945644771_945644771</t>
  </si>
  <si>
    <t>05.04.2021 20:29:38</t>
  </si>
  <si>
    <t>05.04.2021 22:09:51</t>
  </si>
  <si>
    <t>ÇUKURALTI M-15 35-25-M00061_955268420_955268420</t>
  </si>
  <si>
    <t>05.04.2021 10:54:39</t>
  </si>
  <si>
    <t>05.04.2021 17:37:59</t>
  </si>
  <si>
    <t>M-192 35-02-M00192_35-02-M00192_2354148</t>
  </si>
  <si>
    <t>05.04.2021 16:32:05</t>
  </si>
  <si>
    <t>05.04.2021 16:58:11</t>
  </si>
  <si>
    <t>TR-13 35-19-L00013__72372416_72372416</t>
  </si>
  <si>
    <t>05.04.2021 21:32:22</t>
  </si>
  <si>
    <t>05.04.2021 23:12:15</t>
  </si>
  <si>
    <t>ORTA MAHALLE M-46 35-25-M00122_955257918_955257918</t>
  </si>
  <si>
    <t>05.04.2021 15:21:09</t>
  </si>
  <si>
    <t>05.04.2021 15:57:39</t>
  </si>
  <si>
    <t>KIRKAĞAÇ TR-15 45-76-M00015_DIREK TIPI TRAFO HUCRESI H01_2089107</t>
  </si>
  <si>
    <t>05.04.2021 15:06:15</t>
  </si>
  <si>
    <t>05.04.2021 15:57:49</t>
  </si>
  <si>
    <t>SUDELİĞİ KÖK 45-72-L00111_SELCİKLİ ÇIKIŞI L04_66544620</t>
  </si>
  <si>
    <t>05.04.2021 11:21:55</t>
  </si>
  <si>
    <t>05.04.2021 11:22:25</t>
  </si>
  <si>
    <t>TR-10 ( ALİ ÇOK SULAMA GRUBU ) 35-27-M00010_A_56370650_56370650</t>
  </si>
  <si>
    <t>05.04.2021 11:35:21</t>
  </si>
  <si>
    <t>05.04.2021 14:26:49</t>
  </si>
  <si>
    <t>ÇAKALTEPE TR-4 35-22-M00791_DIREK TIPI TRAFO HUCRESI H01_2117810</t>
  </si>
  <si>
    <t>05.04.2021 15:53:23</t>
  </si>
  <si>
    <t>05.04.2021 17:24:38</t>
  </si>
  <si>
    <t>M-2132 KÖK 35-07-M02132_M-2442 M03_60554924</t>
  </si>
  <si>
    <t>05.04.2021 04:36:05</t>
  </si>
  <si>
    <t>05.04.2021 08:40:00</t>
  </si>
  <si>
    <t>TİRE TR-8 35-29-L00008_950336973_950336973</t>
  </si>
  <si>
    <t>05.04.2021 17:24:26</t>
  </si>
  <si>
    <t>05.04.2021 18:30:10</t>
  </si>
  <si>
    <t>ARMUTLU DM-2/TR-34 35-27-L00347_914579833_914579833</t>
  </si>
  <si>
    <t>05.04.2021 16:48:33</t>
  </si>
  <si>
    <t>05.04.2021 20:12:47</t>
  </si>
  <si>
    <t>ULUDERBENT DM 45-73-M00491_D.YUSUF GRUBU M05_66856548</t>
  </si>
  <si>
    <t>05.04.2021 14:41:27</t>
  </si>
  <si>
    <t>05.04.2021 14:41:57</t>
  </si>
  <si>
    <t>ARMUTLU TR-5 35-27-L00005_912792102_912792102</t>
  </si>
  <si>
    <t>05.04.2021 15:04:36</t>
  </si>
  <si>
    <t>05.04.2021 18:14:37</t>
  </si>
  <si>
    <t>ALİAĞA TR-43 DM 35-17-M00043_M-54 ÇIKIŞI M12_2122091</t>
  </si>
  <si>
    <t>05.04.2021 00:28:06</t>
  </si>
  <si>
    <t>05.04.2021 01:02:12</t>
  </si>
  <si>
    <t>YENİ ŞAKRAN TR-9 35-17-M00209_12346210_56394880_56394880</t>
  </si>
  <si>
    <t>05.04.2021 18:58:32</t>
  </si>
  <si>
    <t>05.04.2021 20:59:40</t>
  </si>
  <si>
    <t>MUTAFLAR ORTA MAH. TR-2 35-32-L00071_C_56357863_56357863</t>
  </si>
  <si>
    <t>05.04.2021 06:59:41</t>
  </si>
  <si>
    <t>05.04.2021 09:00:33</t>
  </si>
  <si>
    <t>05.04.2021 10:06:19</t>
  </si>
  <si>
    <t>05.04.2021 10:34:00</t>
  </si>
  <si>
    <t>MUTAFLAR OKUL ÖNÜ TR-1 35-32-L00070_B_56357059_56357059</t>
  </si>
  <si>
    <t>05.04.2021 09:32:03</t>
  </si>
  <si>
    <t>05.04.2021 11:59:47</t>
  </si>
  <si>
    <t>TR-2/69 (15,8) 45-83-L00069_955150307_955150307</t>
  </si>
  <si>
    <t>05.04.2021 10:43:16</t>
  </si>
  <si>
    <t>05.04.2021 15:38:34</t>
  </si>
  <si>
    <t>EMİRLİ TR-7 35-15-L00636_A_56369759_56369759</t>
  </si>
  <si>
    <t>05.04.2021 12:02:40</t>
  </si>
  <si>
    <t>05.04.2021 14:38:40</t>
  </si>
  <si>
    <t>L-476 MAMURBABA YENİ KABİN 35-18-L00476_950451262_950451262</t>
  </si>
  <si>
    <t>05.04.2021 13:09:33</t>
  </si>
  <si>
    <t>05.04.2021 15:05:05</t>
  </si>
  <si>
    <t>EĞRİDERE TR-1 35-29-L00511_DIREK TIPI TRAFO HUCRESI H01_2103566</t>
  </si>
  <si>
    <t>05.04.2021 15:58:22</t>
  </si>
  <si>
    <t>05.04.2021 18:58:16</t>
  </si>
  <si>
    <t>SOMA TR-26/2 45-82-M00119_45-82-M00119_2369950</t>
  </si>
  <si>
    <t>05.04.2021 07:26:03</t>
  </si>
  <si>
    <t>05.04.2021 08:47:12</t>
  </si>
  <si>
    <t>05.04.2021 09:46:51</t>
  </si>
  <si>
    <t>05.04.2021 16:04:09</t>
  </si>
  <si>
    <t>05.04.2021 02:39:26</t>
  </si>
  <si>
    <t>05.04.2021 02:46:58</t>
  </si>
  <si>
    <t>05.04.2021 10:45:15</t>
  </si>
  <si>
    <t>05.04.2021 11:13:00</t>
  </si>
  <si>
    <t>ÜRKMEZ M-5 35-25-M00142_7262844 d1b_5913540</t>
  </si>
  <si>
    <t>05.04.2021 12:03:12</t>
  </si>
  <si>
    <t>05.04.2021 14:38:54</t>
  </si>
  <si>
    <t>DM02/TR28 MİLLİ EGEMENLİK 45-73-M00013_945671890_945671890</t>
  </si>
  <si>
    <t>05.04.2021 18:00:14</t>
  </si>
  <si>
    <t>05.04.2021 19:37:12</t>
  </si>
  <si>
    <t>SARIKAYA KÖK 35-31-L00284_İĞDELİ L01_2113777</t>
  </si>
  <si>
    <t>05.04.2021 04:02:35</t>
  </si>
  <si>
    <t>05.04.2021 05:19:27</t>
  </si>
  <si>
    <t>ZEYTİNALANI  TR-117 35-19-L00117_956672645_956672645</t>
  </si>
  <si>
    <t>05.04.2021 21:32:03</t>
  </si>
  <si>
    <t>06.04.2021 00:19:58</t>
  </si>
  <si>
    <t>YEŞİLDERE KEŞKEK TR-2 35-31-L00161_956591580_956591580</t>
  </si>
  <si>
    <t>05.04.2021 15:01:00</t>
  </si>
  <si>
    <t>05.04.2021 18:02:52</t>
  </si>
  <si>
    <t>KAZANLI TR-2 35-15-L00976_C_56373078_56373078</t>
  </si>
  <si>
    <t>05.04.2021 08:05:56</t>
  </si>
  <si>
    <t>05.04.2021 10:54:27</t>
  </si>
  <si>
    <t>TR-59 35-17-M00059_950314932_950314932</t>
  </si>
  <si>
    <t>05.04.2021 20:40:25</t>
  </si>
  <si>
    <t>08.04.2021 11:55:11</t>
  </si>
  <si>
    <t>05.04.2021 08:21:00</t>
  </si>
  <si>
    <t>05.04.2021 09:37:49</t>
  </si>
  <si>
    <t>ALACALI TR-2 35-29-L00776_35-29-L00776_72347283</t>
  </si>
  <si>
    <t>05.04.2021 10:17:38</t>
  </si>
  <si>
    <t>05.04.2021 12:11:41</t>
  </si>
  <si>
    <t>K-1570 35-01-K01570_M M2_49165006</t>
  </si>
  <si>
    <t>05.04.2021 18:49:18</t>
  </si>
  <si>
    <t>05.04.2021 21:05:14</t>
  </si>
  <si>
    <t>MORDOĞAN TR-34 35-21-L00148_B_56373629_56373629</t>
  </si>
  <si>
    <t>05.04.2021 20:37:04</t>
  </si>
  <si>
    <t>05.04.2021 22:56:28</t>
  </si>
  <si>
    <t>MADEN KÖK 45-83-M00128_İZZETTİN M03_47316729</t>
  </si>
  <si>
    <t>05.04.2021 11:39:25</t>
  </si>
  <si>
    <t>05.04.2021 12:31:00</t>
  </si>
  <si>
    <t>05.04.2021 23:09:00</t>
  </si>
  <si>
    <t>05.04.2021 23:45:00</t>
  </si>
  <si>
    <t>CAMBAZLI KÖK 45-84-M00005_HatBaşıAyırıcı_53137073 M03_53137073</t>
  </si>
  <si>
    <t>05.04.2021 17:41:03</t>
  </si>
  <si>
    <t>05.04.2021 22:50:18</t>
  </si>
  <si>
    <t>KARABEL KÖK(VİŞNELİ KÖK) 35-26-M01207_DEREKÖY CUMALI M05_66051272</t>
  </si>
  <si>
    <t>05.04.2021 12:37:15</t>
  </si>
  <si>
    <t>NEBİ ÖZDEN SLM GRB TR 35-27-M00706_C_56356302_56356302</t>
  </si>
  <si>
    <t>05.04.2021 02:44:55</t>
  </si>
  <si>
    <t>05.04.2021 09:57:43</t>
  </si>
  <si>
    <t>KAPANCI KÖK 45-78-L00229_HatBaşıAyırıcı_74639560 L02_74639560</t>
  </si>
  <si>
    <t>05.04.2021 16:32:03</t>
  </si>
  <si>
    <t>05.04.2021 19:17:37</t>
  </si>
  <si>
    <t>ÇELİKLİ MANASTIR TR-2 45-78-M00750_45-78-M00750_2375410</t>
  </si>
  <si>
    <t>05.04.2021 13:43:58</t>
  </si>
  <si>
    <t>05.04.2021 18:53:41</t>
  </si>
  <si>
    <t>05.04.2021 06:35:05</t>
  </si>
  <si>
    <t>05.04.2021 09:11:53</t>
  </si>
  <si>
    <t>MURADİYE DM-4 45-71-M00190_B_56389334_56389334</t>
  </si>
  <si>
    <t>05.04.2021 17:33:43</t>
  </si>
  <si>
    <t>05.04.2021 20:30:01</t>
  </si>
  <si>
    <t>K-2831 35-03-K02831_910852841_910852841</t>
  </si>
  <si>
    <t>05.04.2021 12:04:33</t>
  </si>
  <si>
    <t>05.04.2021 12:56:39</t>
  </si>
  <si>
    <t>AZİZİYE TR-1 35-16-M00142_953321481_953321481</t>
  </si>
  <si>
    <t>05.04.2021 19:33:32</t>
  </si>
  <si>
    <t>05.04.2021 21:04:28</t>
  </si>
  <si>
    <t>M-2896(YATIRIM REZERVE) 35-01-M02896_D_56374989_56374989</t>
  </si>
  <si>
    <t>05.04.2021 09:10:29</t>
  </si>
  <si>
    <t>05.04.2021 16:42:32</t>
  </si>
  <si>
    <t>DM-8/9-B 45-71-M02281_953206755_953206755</t>
  </si>
  <si>
    <t>05.04.2021 07:22:57</t>
  </si>
  <si>
    <t>05.04.2021 07:51:59</t>
  </si>
  <si>
    <t>UZUNKUYU TR-1 35-19-M00203_DIREK TIPI TRAFO HUCRESI H01_2057013</t>
  </si>
  <si>
    <t>05.04.2021 18:13:34</t>
  </si>
  <si>
    <t>05.04.2021 20:35:10</t>
  </si>
  <si>
    <t>K-4551 35-02-K04551_99644453_99644453</t>
  </si>
  <si>
    <t>05.04.2021 18:46:35</t>
  </si>
  <si>
    <t>05.04.2021 21:12:43</t>
  </si>
  <si>
    <t>K-4543 35-01-K04543_35-01-K04543_2349732</t>
  </si>
  <si>
    <t>05.04.2021 19:58:42</t>
  </si>
  <si>
    <t>05.04.2021 20:54:41</t>
  </si>
  <si>
    <t>KAPANCI KÖK 45-78-L00229_KENDİRLİ-YARAŞLI L04_2108494</t>
  </si>
  <si>
    <t>05.04.2021 08:14:55</t>
  </si>
  <si>
    <t>05.04.2021 08:49:06</t>
  </si>
  <si>
    <t>05.04.2021 13:32:33</t>
  </si>
  <si>
    <t>05.04.2021 15:08:34</t>
  </si>
  <si>
    <t>AŞAĞIÇOBANİSA TR-12 45-71-M00097_A_60984803_60984803</t>
  </si>
  <si>
    <t>05.04.2021 06:18:39</t>
  </si>
  <si>
    <t>05.04.2021 08:58:14</t>
  </si>
  <si>
    <t>PİRİNÇÇİ TR-2 35-15-L00101_950404389_950404389</t>
  </si>
  <si>
    <t>05.04.2021 17:37:41</t>
  </si>
  <si>
    <t>05.04.2021 19:22:19</t>
  </si>
  <si>
    <t>K-4032 35-01-K04032_911459269_911459269</t>
  </si>
  <si>
    <t>05.04.2021 11:41:00</t>
  </si>
  <si>
    <t>05.04.2021 12:35:36</t>
  </si>
  <si>
    <t>DAĞKIZILCA-1 35-26-M00499_941909264_941909264</t>
  </si>
  <si>
    <t>05.04.2021 11:00:12</t>
  </si>
  <si>
    <t>05.04.2021 14:09:24</t>
  </si>
  <si>
    <t>DEREKÖY TR-1 45-84-L00015_45-84-L00015_2356669</t>
  </si>
  <si>
    <t>05.04.2021 07:39:12</t>
  </si>
  <si>
    <t>05.04.2021 09:20:55</t>
  </si>
  <si>
    <t>05.04.2021 06:55:55</t>
  </si>
  <si>
    <t>05.04.2021 06:56:25</t>
  </si>
  <si>
    <t>KARABULU KÖK 35-31-L00227_KARABULU L05_2337017</t>
  </si>
  <si>
    <t>05.04.2021 15:04:15</t>
  </si>
  <si>
    <t>05.04.2021 20:07:26</t>
  </si>
  <si>
    <t>KOZBEYLİ TR-4 35-23-M00073_DIREK TIPI TRAFO HUCRESI H01_2048269</t>
  </si>
  <si>
    <t>05.04.2021 08:19:32</t>
  </si>
  <si>
    <t>05.04.2021 11:08:48</t>
  </si>
  <si>
    <t>YASEMİN DM 35-19-M00002_HatBaşıAyırıcı_53137322 M02_53137322</t>
  </si>
  <si>
    <t>05.04.2021 10:28:01</t>
  </si>
  <si>
    <t>05.04.2021 13:57:43</t>
  </si>
  <si>
    <t>05.04.2021 11:03:06</t>
  </si>
  <si>
    <t>05.04.2021 14:06:15</t>
  </si>
  <si>
    <t>CAMBAZLI KÖK 45-84-M00005_MADEN KÖK M03_50241539</t>
  </si>
  <si>
    <t>05.04.2021 21:23:25</t>
  </si>
  <si>
    <t>05.04.2021 22:55:47</t>
  </si>
  <si>
    <t>05.04.2021 04:37:00</t>
  </si>
  <si>
    <t>05.04.2021 11:46:47</t>
  </si>
  <si>
    <t>BİRGİ KÖK 35-19-M00041_KÖYLER M03_72152107</t>
  </si>
  <si>
    <t>05.04.2021 17:25:05</t>
  </si>
  <si>
    <t>05.04.2021 17:58:36</t>
  </si>
  <si>
    <t>PALAMUTÇUK CEVİZ DİBİ TR-2 35-32-L00078_B_56358388_56358388</t>
  </si>
  <si>
    <t>05.04.2021 13:36:00</t>
  </si>
  <si>
    <t>05.04.2021 14:49:16</t>
  </si>
  <si>
    <t>KAHRAMANDERE İM 35-10-A00002_GÜZELBAHÇE İM-2 M01_2090870</t>
  </si>
  <si>
    <t>05.04.2021 22:24:22</t>
  </si>
  <si>
    <t>05.04.2021 22:35:28</t>
  </si>
  <si>
    <t>ALİZE KÖK 35-18-M00059_ALAÇATI TM (URLA-1) M10_72185135</t>
  </si>
  <si>
    <t>05.04.2021 18:32:36</t>
  </si>
  <si>
    <t>05.04.2021 19:26:55</t>
  </si>
  <si>
    <t>05.04.2021 11:58:45</t>
  </si>
  <si>
    <t>05.04.2021 13:06:26</t>
  </si>
  <si>
    <t>EVRENLİ KÖK 45-73-M00139_BAHADIR ÇIKIŞ M02_2055359</t>
  </si>
  <si>
    <t>05.04.2021 17:00:45</t>
  </si>
  <si>
    <t>05.04.2021 17:18:00</t>
  </si>
  <si>
    <t>GERMİYAN İM 35-18-A00004_HatBaşıAyırıcı_53138494 L02_53138494</t>
  </si>
  <si>
    <t>05.04.2021 08:50:13</t>
  </si>
  <si>
    <t>05.04.2021 11:09:19</t>
  </si>
  <si>
    <t>BAĞARASI TR-11 35-23-M00180_950415776_950415776</t>
  </si>
  <si>
    <t>05.04.2021 22:29:09</t>
  </si>
  <si>
    <t>K-1725 35-07-K01725_967187119_967187119</t>
  </si>
  <si>
    <t>05.04.2021 13:55:11</t>
  </si>
  <si>
    <t>05.04.2021 14:34:35</t>
  </si>
  <si>
    <t>M-462 BELENBAŞI 35-03-M00462_35-03-M00462_2355227</t>
  </si>
  <si>
    <t>05.04.2021 09:55:25</t>
  </si>
  <si>
    <t>05.04.2021 16:24:34</t>
  </si>
  <si>
    <t>TROPİKAL DM 35-27-L00056_ÖRNEKKÖY L04_72201722</t>
  </si>
  <si>
    <t>05.04.2021 18:05:26</t>
  </si>
  <si>
    <t>05.04.2021 18:32:23</t>
  </si>
  <si>
    <t>05.04.2021 01:08:47</t>
  </si>
  <si>
    <t>05.04.2021 02:14:44</t>
  </si>
  <si>
    <t>TR-1/86-A (NAME SOKAK TRF) 45-83-M00271_955156039_955156039</t>
  </si>
  <si>
    <t>05.04.2021 11:29:04</t>
  </si>
  <si>
    <t>05.04.2021 14:02:11</t>
  </si>
  <si>
    <t>05.04.2021 19:09:26</t>
  </si>
  <si>
    <t>05.04.2021 19:16:00</t>
  </si>
  <si>
    <t>KARABURUN TR-7 35-21-L00033_35-21-L00033_72175533</t>
  </si>
  <si>
    <t>05.04.2021 06:54:48</t>
  </si>
  <si>
    <t>05.04.2021 12:14:39</t>
  </si>
  <si>
    <t>PAŞAKÖY TR-3 45-80-M00058_PAŞAKÖY KÖK M01_72199596</t>
  </si>
  <si>
    <t>05.04.2021 18:32:06</t>
  </si>
  <si>
    <t>05.04.2021 19:04:16</t>
  </si>
  <si>
    <t>K-3023 35-01-K03023_911478446_911478446</t>
  </si>
  <si>
    <t>05.04.2021 10:23:16</t>
  </si>
  <si>
    <t>05.04.2021 11:33:24</t>
  </si>
  <si>
    <t>_A_56368175_56368175</t>
  </si>
  <si>
    <t>05.04.2021 08:24:24</t>
  </si>
  <si>
    <t>05.04.2021 09:24:20</t>
  </si>
  <si>
    <t>05.04.2021 11:41:15</t>
  </si>
  <si>
    <t>05.04.2021 12:37:00</t>
  </si>
  <si>
    <t>05.04.2021 09:18:35</t>
  </si>
  <si>
    <t>05.04.2021 12:25:00</t>
  </si>
  <si>
    <t>K-1936 35-09-K01936_E_56378701_56378701</t>
  </si>
  <si>
    <t>05.04.2021 12:26:14</t>
  </si>
  <si>
    <t>05.04.2021 12:42:08</t>
  </si>
  <si>
    <t>GENCERLER TR-5 35-20-L00042_955203040_955203040</t>
  </si>
  <si>
    <t>05.04.2021 14:50:54</t>
  </si>
  <si>
    <t>05.04.2021 16:19:27</t>
  </si>
  <si>
    <t>05.04.2021 04:19:55</t>
  </si>
  <si>
    <t>05.04.2021 04:41:19</t>
  </si>
  <si>
    <t>DİNDARLI KÖK TR-3 KAKLIK 45-79-M00395_HatBaşıAyırıcı_53134371 M06_53134371</t>
  </si>
  <si>
    <t>05.04.2021 09:50:40</t>
  </si>
  <si>
    <t>05.04.2021 16:43:25</t>
  </si>
  <si>
    <t>KARABAĞLAR TM 35-01-A00012_KARABAĞLAR-21 K46_2310629</t>
  </si>
  <si>
    <t>05.04.2021 09:37:08</t>
  </si>
  <si>
    <t>05.04.2021 10:39:25</t>
  </si>
  <si>
    <t>TİRE İM-DM-1 35-29-A00001_MAHMUTLAR L13_2060148</t>
  </si>
  <si>
    <t>05.04.2021 09:49:33</t>
  </si>
  <si>
    <t>05.04.2021 11:31:31</t>
  </si>
  <si>
    <t>EVRENLİ KÖK 45-73-M00139_HatBaşıAyırıcı_53134692 M03_53134692</t>
  </si>
  <si>
    <t>05.04.2021 16:54:35</t>
  </si>
  <si>
    <t>05.04.2021 20:34:31</t>
  </si>
  <si>
    <t>RADAR KÖK 35-21-M00006_RADAR M02_72199828</t>
  </si>
  <si>
    <t>05.04.2021 13:23:16</t>
  </si>
  <si>
    <t>05.04.2021 16:51:31</t>
  </si>
  <si>
    <t>TR-11 E TURGUT ÖZAL-1 45-71-M00389__56403602_56403602</t>
  </si>
  <si>
    <t>05.04.2021 00:16:40</t>
  </si>
  <si>
    <t>05.04.2021 01:00:55</t>
  </si>
  <si>
    <t>K-1703 35-01-K01703_913380600_913380600</t>
  </si>
  <si>
    <t>05.04.2021 08:48:00</t>
  </si>
  <si>
    <t>05.04.2021 11:19:46</t>
  </si>
  <si>
    <t>EMİRLİ TR-4 35-15-L00862_A_56369060_56369060</t>
  </si>
  <si>
    <t>05.04.2021 06:42:38</t>
  </si>
  <si>
    <t>05.04.2021 10:29:27</t>
  </si>
  <si>
    <t>BAKIR KÖK 45-76-M00047_KIRKAĞAÇ OTOYOL DM M06_72212577</t>
  </si>
  <si>
    <t>05.04.2021 19:16:36</t>
  </si>
  <si>
    <t>05.04.2021 19:41:42</t>
  </si>
  <si>
    <t>GÜLBAHÇE İM 35-19-A00006_BALIKLIOVA L03_72213969</t>
  </si>
  <si>
    <t>05.04.2021 10:05:35</t>
  </si>
  <si>
    <t>05.04.2021 10:41:12</t>
  </si>
  <si>
    <t>SOMA A SANTRALİ İM/DM 45-82-A00001_DENİŞ-2 M12_2324964</t>
  </si>
  <si>
    <t>05.04.2021 11:50:09</t>
  </si>
  <si>
    <t>05.04.2021 12:12:11</t>
  </si>
  <si>
    <t>TR-69 35-16-L00069_F F1b_47588851</t>
  </si>
  <si>
    <t>05.04.2021 12:47:56</t>
  </si>
  <si>
    <t>05.04.2021 15:27:23</t>
  </si>
  <si>
    <t>06.04.2021 16:31:42</t>
  </si>
  <si>
    <t>06.04.2021 17:03:20</t>
  </si>
  <si>
    <t>GERELİ KÖYÜ ALİ BOZKAN SULAMA GRB TR-11 35-15-M00312_35-15-M00312_2365566</t>
  </si>
  <si>
    <t>06.04.2021 19:53:39</t>
  </si>
  <si>
    <t>07.04.2021 01:49:36</t>
  </si>
  <si>
    <t>DM-7/18 35-26-M00637_956622840_956622840</t>
  </si>
  <si>
    <t>06.04.2021 15:39:42</t>
  </si>
  <si>
    <t>06.04.2021 17:24:48</t>
  </si>
  <si>
    <t>AHMETLİ TR-74 KURTULUŞ 45-84-L00074_955179310_955179310</t>
  </si>
  <si>
    <t>06.04.2021 19:44:53</t>
  </si>
  <si>
    <t>06.04.2021 20:51:27</t>
  </si>
  <si>
    <t>DEĞİRMENDERE TR-6 35-22-M00196_D_56365175_56365175</t>
  </si>
  <si>
    <t>06.04.2021 17:39:29</t>
  </si>
  <si>
    <t>06.04.2021 20:00:56</t>
  </si>
  <si>
    <t>M-1817 35-01-M01817_35-01-M01817_2346588</t>
  </si>
  <si>
    <t>06.04.2021 18:17:24</t>
  </si>
  <si>
    <t>06.04.2021 20:56:14</t>
  </si>
  <si>
    <t>06.04.2021 19:24:21</t>
  </si>
  <si>
    <t>06.04.2021 20:43:21</t>
  </si>
  <si>
    <t>K-421 35-01-K00421_910355765_910355765</t>
  </si>
  <si>
    <t>06.04.2021 17:55:03</t>
  </si>
  <si>
    <t>06.04.2021 20:52:15</t>
  </si>
  <si>
    <t>MORDOĞAN TR-41 35-21-L00164_ÇATALKAYA KÖYÜ TR-1 L02_72179974</t>
  </si>
  <si>
    <t>06.04.2021 22:16:00</t>
  </si>
  <si>
    <t>06.04.2021 22:40:18</t>
  </si>
  <si>
    <t>TR-119 GÜNEŞ SANAYİ 35-26-L00041__56359031_56359031</t>
  </si>
  <si>
    <t>06.04.2021 18:40:00</t>
  </si>
  <si>
    <t>06.04.2021 19:53:56</t>
  </si>
  <si>
    <t>M-347 35-09-M00347_B_60982976_60982976</t>
  </si>
  <si>
    <t>06.04.2021 17:03:32</t>
  </si>
  <si>
    <t>06.04.2021 20:14:03</t>
  </si>
  <si>
    <t>YILMAZ İM 45-78-A00003_YILMAZ TR-2 L03_2331487</t>
  </si>
  <si>
    <t>06.04.2021 18:18:03</t>
  </si>
  <si>
    <t>06.04.2021 19:55:31</t>
  </si>
  <si>
    <t>URLA TM-1 35-19-A00004_HatBaşıAyırıcı_75048334 M07_75048334</t>
  </si>
  <si>
    <t>06.04.2021 21:16:03</t>
  </si>
  <si>
    <t>07.04.2021 04:04:10</t>
  </si>
  <si>
    <t>06.04.2021 13:48:19</t>
  </si>
  <si>
    <t>06.04.2021 14:32:04</t>
  </si>
  <si>
    <t>SELENDİ TR-33 (KASAP HÜSEYİN) 45-81-M00033_B_56387191_56387191</t>
  </si>
  <si>
    <t>06.04.2021 21:20:30</t>
  </si>
  <si>
    <t>07.04.2021 00:10:22</t>
  </si>
  <si>
    <t>MURADİYE SULAMA TR 45-71-M01392_953239731_953239731</t>
  </si>
  <si>
    <t>06.04.2021 11:53:21</t>
  </si>
  <si>
    <t>06.04.2021 15:32:55</t>
  </si>
  <si>
    <t>06.04.2021 15:12:31</t>
  </si>
  <si>
    <t>06.04.2021 16:37:06</t>
  </si>
  <si>
    <t>06.04.2021 18:22:40</t>
  </si>
  <si>
    <t>06.04.2021 20:16:06</t>
  </si>
  <si>
    <t>ÇATALKAYA KÖYÜ TR-1 35-21-L00171_DIREK TIPI TRAFO HUCRESI H01_2079812</t>
  </si>
  <si>
    <t>06.04.2021 19:16:03</t>
  </si>
  <si>
    <t>06.04.2021 22:36:47</t>
  </si>
  <si>
    <t>SELENDİ DM 45-81-M00001_ESKİ SELENDİ M16_2079218</t>
  </si>
  <si>
    <t>06.04.2021 06:50:16</t>
  </si>
  <si>
    <t>06.04.2021 06:50:46</t>
  </si>
  <si>
    <t>ÇERKEZ MAHMUDİYE KÖYÜ TR-1 45-71-M01095_45-71-M01095_2357180</t>
  </si>
  <si>
    <t>06.04.2021 12:50:22</t>
  </si>
  <si>
    <t>06.04.2021 14:32:53</t>
  </si>
  <si>
    <t>TR-12 45-78-L00012_49381716_56407748_56407748</t>
  </si>
  <si>
    <t>06.04.2021 21:46:41</t>
  </si>
  <si>
    <t>07.04.2021 02:09:34</t>
  </si>
  <si>
    <t>M-1222 35-01-M01222_911446690_911446690</t>
  </si>
  <si>
    <t>06.04.2021 01:03:50</t>
  </si>
  <si>
    <t>06.04.2021 07:21:42</t>
  </si>
  <si>
    <t>06.04.2021 14:23:57</t>
  </si>
  <si>
    <t>06.04.2021 15:03:49</t>
  </si>
  <si>
    <t>TR-2/26 (ARABACILAR) 45-83-M00825_48136641_56388647_56388647</t>
  </si>
  <si>
    <t>06.04.2021 17:44:18</t>
  </si>
  <si>
    <t>06.04.2021 19:48:06</t>
  </si>
  <si>
    <t>TR-171 35-15-M00404_950407087_950407087</t>
  </si>
  <si>
    <t>06.04.2021 13:20:53</t>
  </si>
  <si>
    <t>06.04.2021 15:36:29</t>
  </si>
  <si>
    <t>06.04.2021 11:29:37</t>
  </si>
  <si>
    <t>06.04.2021 12:14:26</t>
  </si>
  <si>
    <t>ASARLIK TR-10 35-28-M00593_953370567_953370567</t>
  </si>
  <si>
    <t>06.04.2021 10:14:10</t>
  </si>
  <si>
    <t>06.04.2021 19:56:52</t>
  </si>
  <si>
    <t>KARAHÜSEYİNLİ TR-1 45-71-M01687_45-71-M01687_2369339</t>
  </si>
  <si>
    <t>06.04.2021 20:02:15</t>
  </si>
  <si>
    <t>07.04.2021 00:08:19</t>
  </si>
  <si>
    <t>NARLIDERE TR-1 45-73-M00715_A_56385964_56385964</t>
  </si>
  <si>
    <t>06.04.2021 21:41:30</t>
  </si>
  <si>
    <t>07.04.2021 01:07:11</t>
  </si>
  <si>
    <t>K-4155 35-02-K04155_B_56382522_56382522</t>
  </si>
  <si>
    <t>06.04.2021 17:40:42</t>
  </si>
  <si>
    <t>06.04.2021 19:56:40</t>
  </si>
  <si>
    <t>YAHŞELLİ DM-5 35-28-M00882_EMİRALEM SULAMA M10_66811804</t>
  </si>
  <si>
    <t>06.04.2021 12:37:45</t>
  </si>
  <si>
    <t>06.04.2021 13:12:46</t>
  </si>
  <si>
    <t>TR-2/17 45-83-L00017_48122572_56389380_56389380</t>
  </si>
  <si>
    <t>06.04.2021 17:34:46</t>
  </si>
  <si>
    <t>06.04.2021 19:23:26</t>
  </si>
  <si>
    <t>OĞLANANASI TR-9 35-22-M00262_35-22-M00262_2362142</t>
  </si>
  <si>
    <t>06.04.2021 15:45:21</t>
  </si>
  <si>
    <t>06.04.2021 20:56:24</t>
  </si>
  <si>
    <t>BEYDERE KÖK 45-71-M00128_IŞIKAL MOBİLYA M01_50217155</t>
  </si>
  <si>
    <t>06.04.2021 16:44:59</t>
  </si>
  <si>
    <t>06.04.2021 23:49:38</t>
  </si>
  <si>
    <t>HALİLBEYLİ TR-5 35-27-M01054_35-27-M01054_61269268</t>
  </si>
  <si>
    <t>06.04.2021 15:45:16</t>
  </si>
  <si>
    <t>06.04.2021 20:53:13</t>
  </si>
  <si>
    <t>TR-104 45-78-L00104__72373429_72373429</t>
  </si>
  <si>
    <t>06.04.2021 19:33:20</t>
  </si>
  <si>
    <t>06.04.2021 22:18:43</t>
  </si>
  <si>
    <t>KERESTECİLER TR-2 45-83-M00139_A_56388933_56388933</t>
  </si>
  <si>
    <t>06.04.2021 18:06:11</t>
  </si>
  <si>
    <t>06.04.2021 20:28:34</t>
  </si>
  <si>
    <t>06.04.2021 20:02:25</t>
  </si>
  <si>
    <t>06.04.2021 20:57:48</t>
  </si>
  <si>
    <t>PEHLİVANLAR KÖK 35-27-M00091_ALİ ÖZŞAHİNLER SULAMA M02_72176919</t>
  </si>
  <si>
    <t>06.04.2021 09:21:28</t>
  </si>
  <si>
    <t>06.04.2021 12:04:34</t>
  </si>
  <si>
    <t>YEŞİLTEPE MERKEZ TR-1 35-32-L00048_946414302_946414302</t>
  </si>
  <si>
    <t>06.04.2021 17:49:23</t>
  </si>
  <si>
    <t>06.04.2021 19:26:16</t>
  </si>
  <si>
    <t>K-3373 35-10-K03373_97903667_97903667</t>
  </si>
  <si>
    <t>06.04.2021 15:36:11</t>
  </si>
  <si>
    <t>06.04.2021 16:30:51</t>
  </si>
  <si>
    <t>K-371 35-07-K00371_D_56376263_56376263</t>
  </si>
  <si>
    <t>06.04.2021 17:20:56</t>
  </si>
  <si>
    <t>06.04.2021 21:03:33</t>
  </si>
  <si>
    <t>06.04.2021 17:08:20</t>
  </si>
  <si>
    <t>06.04.2021 19:38:21</t>
  </si>
  <si>
    <t>M-2177 35-01-M02177_A_56374011_56374011</t>
  </si>
  <si>
    <t>06.04.2021 17:35:30</t>
  </si>
  <si>
    <t>06.04.2021 20:26:00</t>
  </si>
  <si>
    <t>BEBEKLİ TR-3 45-77-L00198_DIREK TIPI TRAFO HUCRESI H01_2055922</t>
  </si>
  <si>
    <t>06.04.2021 21:59:57</t>
  </si>
  <si>
    <t>06.04.2021 22:37:01</t>
  </si>
  <si>
    <t>YAĞCILAR TR-2 45-71-M01441_953216233_953216233</t>
  </si>
  <si>
    <t>06.04.2021 20:46:02</t>
  </si>
  <si>
    <t>07.04.2021 03:41:38</t>
  </si>
  <si>
    <t>K-4415 35-01-K04415_911723986_911723986</t>
  </si>
  <si>
    <t>06.04.2021 06:42:56</t>
  </si>
  <si>
    <t>06.04.2021 08:31:16</t>
  </si>
  <si>
    <t>L-456 35-18-L00456_950452249_950452249</t>
  </si>
  <si>
    <t>06.04.2021 11:17:11</t>
  </si>
  <si>
    <t>06.04.2021 21:14:59</t>
  </si>
  <si>
    <t>KARABURUN GIS TM 35-19-A00008_EĞLENHOCA M04_2317315</t>
  </si>
  <si>
    <t>06.04.2021 11:53:18</t>
  </si>
  <si>
    <t>06.04.2021 12:07:00</t>
  </si>
  <si>
    <t>TR-2/106 45-83-L00106_955145384_955145384</t>
  </si>
  <si>
    <t>06.04.2021 14:49:29</t>
  </si>
  <si>
    <t>06.04.2021 16:33:38</t>
  </si>
  <si>
    <t>KÖSELER DAMDERESİ TR-1 45-75-M00173__72373224_72373224</t>
  </si>
  <si>
    <t>06.04.2021 21:32:08</t>
  </si>
  <si>
    <t>06.04.2021 23:00:17</t>
  </si>
  <si>
    <t>YENİ ÇİFTLİK TOPRAK SU KOOP 35-20-L00392_DIREK TIPI TRAFO HUCRESI H01_2095338</t>
  </si>
  <si>
    <t>06.04.2021 23:19:59</t>
  </si>
  <si>
    <t>07.04.2021 08:14:24</t>
  </si>
  <si>
    <t>TR-73 35-16-L00073_HatBaşıAyırıcı_53135690 L02_53135690</t>
  </si>
  <si>
    <t>06.04.2021 14:34:04</t>
  </si>
  <si>
    <t>06.04.2021 16:37:43</t>
  </si>
  <si>
    <t>K-1913 35-10-K01913_C_56380447_56380447</t>
  </si>
  <si>
    <t>06.04.2021 16:40:23</t>
  </si>
  <si>
    <t>06.04.2021 17:24:54</t>
  </si>
  <si>
    <t>L-91 ULAMIŞ TEPE KAHVE 35-14-L00091_956646004_956646004</t>
  </si>
  <si>
    <t>06.04.2021 13:22:43</t>
  </si>
  <si>
    <t>06.04.2021 15:54:58</t>
  </si>
  <si>
    <t>IRLAMAZ KÖK 45-83-L00153_ÇEPİNDERE TR-1 L02_72158565</t>
  </si>
  <si>
    <t>06.04.2021 15:29:27</t>
  </si>
  <si>
    <t>06.04.2021 21:01:02</t>
  </si>
  <si>
    <t>TR-91 35-19-L00091_956684995_956684995</t>
  </si>
  <si>
    <t>06.04.2021 12:38:43</t>
  </si>
  <si>
    <t>06.04.2021 20:15:09</t>
  </si>
  <si>
    <t>TR-1/79 45-72-M00079_956505617_956505617</t>
  </si>
  <si>
    <t>06.04.2021 14:17:19</t>
  </si>
  <si>
    <t>06.04.2021 15:35:49</t>
  </si>
  <si>
    <t>TEKELİ TR-6 35-22-M00236_35-22-M00236_53096719</t>
  </si>
  <si>
    <t>06.04.2021 19:12:54</t>
  </si>
  <si>
    <t>06.04.2021 23:44:25</t>
  </si>
  <si>
    <t>OVAKENT TR-13 35-15-L00635_48655966_56372397_56372397</t>
  </si>
  <si>
    <t>06.04.2021 17:43:46</t>
  </si>
  <si>
    <t>06.04.2021 22:23:10</t>
  </si>
  <si>
    <t>DM-11F TURGUT ÖZAL-2 45-71-M00388__56403754_56403754</t>
  </si>
  <si>
    <t>06.04.2021 18:24:00</t>
  </si>
  <si>
    <t>06.04.2021 23:07:56</t>
  </si>
  <si>
    <t>YİĞİTLER KÖK 35-27-M00707_BAĞYURDU TOPRAK SU-2 M04_72159025</t>
  </si>
  <si>
    <t>06.04.2021 20:57:35</t>
  </si>
  <si>
    <t>07.04.2021 01:54:07</t>
  </si>
  <si>
    <t>KIZILAVLU KÖK 45-78-M00837_DELİBAŞLI GRUBU M02_66247833</t>
  </si>
  <si>
    <t>06.04.2021 07:45:26</t>
  </si>
  <si>
    <t>06.04.2021 07:45:46</t>
  </si>
  <si>
    <t>DM-05/02 45-71-M00048_FABRİKALAR M03_66503130</t>
  </si>
  <si>
    <t>06.04.2021 16:46:18</t>
  </si>
  <si>
    <t>06.04.2021 19:00:33</t>
  </si>
  <si>
    <t>_956590149_956590149</t>
  </si>
  <si>
    <t>06.04.2021 10:59:42</t>
  </si>
  <si>
    <t>06.04.2021 12:45:04</t>
  </si>
  <si>
    <t>BERGAMA TM 35-16-A00004_AŞAĞIKIRIKLAR-2 M07_2314063</t>
  </si>
  <si>
    <t>06.04.2021 10:33:58</t>
  </si>
  <si>
    <t>06.04.2021 10:34:56</t>
  </si>
  <si>
    <t>_48125307_56397679_56397679</t>
  </si>
  <si>
    <t>06.04.2021 17:27:53</t>
  </si>
  <si>
    <t>06.04.2021 18:08:49</t>
  </si>
  <si>
    <t>ALEMŞAHLI TR-5 ÇÖLDERE 45-79-M00457_A_56386632_56386632</t>
  </si>
  <si>
    <t>06.04.2021 18:12:37</t>
  </si>
  <si>
    <t>06.04.2021 21:41:03</t>
  </si>
  <si>
    <t>06.04.2021 17:16:06</t>
  </si>
  <si>
    <t>06.04.2021 17:24:00</t>
  </si>
  <si>
    <t>06.04.2021 18:31:26</t>
  </si>
  <si>
    <t>06.04.2021 18:38:00</t>
  </si>
  <si>
    <t>K-3499 35-03-K03499_B_56366639_56366639</t>
  </si>
  <si>
    <t>06.04.2021 17:46:52</t>
  </si>
  <si>
    <t>06.04.2021 22:19:34</t>
  </si>
  <si>
    <t>K-544 35-01-K00544_950127250_950127250</t>
  </si>
  <si>
    <t>06.04.2021 20:03:01</t>
  </si>
  <si>
    <t>07.04.2021 02:00:46</t>
  </si>
  <si>
    <t>MAVİDERE TR-1 35-31-L00209_47875134_56379514_56379514</t>
  </si>
  <si>
    <t>06.04.2021 18:30:48</t>
  </si>
  <si>
    <t>06.04.2021 19:59:10</t>
  </si>
  <si>
    <t>BİMEYKO TR-5 35-30-M00052_B_56352682_56352682</t>
  </si>
  <si>
    <t>06.04.2021 19:06:00</t>
  </si>
  <si>
    <t>07.04.2021 00:05:36</t>
  </si>
  <si>
    <t>06.04.2021 20:16:50</t>
  </si>
  <si>
    <t>06.04.2021 21:44:59</t>
  </si>
  <si>
    <t>TR-30 35-32-M00030_946411015_946411015</t>
  </si>
  <si>
    <t>06.04.2021 15:30:36</t>
  </si>
  <si>
    <t>06.04.2021 17:13:26</t>
  </si>
  <si>
    <t>L-105 DÜZCE AĞA ÇEŞMESİ 35-14-L00105_DIREK TIPI TRAFO HUCRESI H01_2101937</t>
  </si>
  <si>
    <t>06.04.2021 09:13:41</t>
  </si>
  <si>
    <t>06.04.2021 16:55:23</t>
  </si>
  <si>
    <t>DİNDARLI KÖK TR-3 KAKLIK 45-79-M00395_HatBaşıAyırıcı_75403798 M01_75403798</t>
  </si>
  <si>
    <t>06.04.2021 12:06:49</t>
  </si>
  <si>
    <t>06.04.2021 16:32:11</t>
  </si>
  <si>
    <t>ÇİFTLİK RUMBEYLİ TR-1 35-32-L00036_B_56377414_56377414</t>
  </si>
  <si>
    <t>06.04.2021 19:39:04</t>
  </si>
  <si>
    <t>06.04.2021 21:39:50</t>
  </si>
  <si>
    <t>GÜVERCİNLİK TR-1 45-77-L00334_DIREK TIPI TRAFO HUCRESI H01_2049615</t>
  </si>
  <si>
    <t>06.04.2021 17:51:10</t>
  </si>
  <si>
    <t>06.04.2021 21:06:52</t>
  </si>
  <si>
    <t>06.04.2021 09:22:26</t>
  </si>
  <si>
    <t>06.04.2021 09:24:58</t>
  </si>
  <si>
    <t>TR-246 35-28-M00537_35-28-M00537_2374952</t>
  </si>
  <si>
    <t>06.04.2021 12:17:45</t>
  </si>
  <si>
    <t>06.04.2021 15:07:42</t>
  </si>
  <si>
    <t>HALİLAĞALAR TR-1 35-16-M00088_A_56399021_56399021</t>
  </si>
  <si>
    <t>06.04.2021 19:59:13</t>
  </si>
  <si>
    <t>06.04.2021 22:00:41</t>
  </si>
  <si>
    <t>KEMALİYE TR-10 45-73-M00156_945655917_945655917</t>
  </si>
  <si>
    <t>07.04.2021 00:42:41</t>
  </si>
  <si>
    <t>TİRE SANAYİ TR-2 35-29-L00019_48352143_56361432_56361432</t>
  </si>
  <si>
    <t>06.04.2021 17:21:19</t>
  </si>
  <si>
    <t>06.04.2021 18:27:25</t>
  </si>
  <si>
    <t>AYVACIK TR-1 45-83-L00298_A_56395030_56395030</t>
  </si>
  <si>
    <t>06.04.2021 19:57:43</t>
  </si>
  <si>
    <t>06.04.2021 21:33:25</t>
  </si>
  <si>
    <t>06.04.2021 15:48:00</t>
  </si>
  <si>
    <t>06.04.2021 15:55:42</t>
  </si>
  <si>
    <t>KUŞÇULAR TR-11(KASABA EVLERİ) 35-19-M00264_35-19-M00264_72144701</t>
  </si>
  <si>
    <t>06.04.2021 15:22:58</t>
  </si>
  <si>
    <t>06.04.2021 17:54:32</t>
  </si>
  <si>
    <t>SEYREK TR-7 KÖK 35-28-M00379_GÜNERLİ M05_2329493</t>
  </si>
  <si>
    <t>06.04.2021 22:50:11</t>
  </si>
  <si>
    <t>07.04.2021 00:59:33</t>
  </si>
  <si>
    <t>KINIK İM 35-24-A00001_ŞEHİR-2 L02_2310180</t>
  </si>
  <si>
    <t>06.04.2021 18:22:37</t>
  </si>
  <si>
    <t>06.04.2021 18:52:50</t>
  </si>
  <si>
    <t>DEMİRCİ KÖK 35-26-M00779_KARACAAĞAÇ ENH M06_65897266</t>
  </si>
  <si>
    <t>06.04.2021 15:06:41</t>
  </si>
  <si>
    <t>06.04.2021 15:55:37</t>
  </si>
  <si>
    <t>06.04.2021 20:31:21</t>
  </si>
  <si>
    <t>07.04.2021 02:59:52</t>
  </si>
  <si>
    <t>YENİ FOÇA TR-19 35-23-M00019_A_56366088_56366088</t>
  </si>
  <si>
    <t>06.04.2021 19:57:52</t>
  </si>
  <si>
    <t>06.04.2021 20:51:37</t>
  </si>
  <si>
    <t>YEŞİLKÖY TR-1 45-71-M01821_43139097_56394345_56394345</t>
  </si>
  <si>
    <t>06.04.2021 12:30:08</t>
  </si>
  <si>
    <t>06.04.2021 15:48:13</t>
  </si>
  <si>
    <t>TR-2/115 45-83-L00115_955149776_955149776</t>
  </si>
  <si>
    <t>06.04.2021 11:28:43</t>
  </si>
  <si>
    <t>06.04.2021 12:27:59</t>
  </si>
  <si>
    <t>ÇAMLIK KÖK 35-13-L00084_ÇAMLIK KÖYÜ L04_66478166</t>
  </si>
  <si>
    <t>06.04.2021 16:43:08</t>
  </si>
  <si>
    <t>06.04.2021 19:08:24</t>
  </si>
  <si>
    <t>ÖDEMİŞ İM 35-15-A00001_ÖDEMİŞ-2 M07_2062392</t>
  </si>
  <si>
    <t>06.04.2021 17:01:57</t>
  </si>
  <si>
    <t>06.04.2021 17:49:00</t>
  </si>
  <si>
    <t>KARABURUN TR-4 35-21-L00145_C_56353980_56353980</t>
  </si>
  <si>
    <t>06.04.2021 21:05:34</t>
  </si>
  <si>
    <t>06.04.2021 23:54:56</t>
  </si>
  <si>
    <t>EROL ERBİL SULAMA TR-5 35-15-L00863_B_56368674_56368674</t>
  </si>
  <si>
    <t>06.04.2021 19:34:03</t>
  </si>
  <si>
    <t>07.04.2021 07:58:08</t>
  </si>
  <si>
    <t>BEYDERE KÖK 45-71-M00128_YENİ KARAAĞAÇLI M08_50217161</t>
  </si>
  <si>
    <t>06.04.2021 20:05:59</t>
  </si>
  <si>
    <t>07.04.2021 00:38:54</t>
  </si>
  <si>
    <t>SELENDİ TR-23 45-81-M00023_B_56361670_56361670</t>
  </si>
  <si>
    <t>06.04.2021 17:42:29</t>
  </si>
  <si>
    <t>06.04.2021 20:48:40</t>
  </si>
  <si>
    <t>M-2385 35-01-M02385_B_56379400_56379400</t>
  </si>
  <si>
    <t>06.04.2021 17:00:43</t>
  </si>
  <si>
    <t>06.04.2021 18:51:55</t>
  </si>
  <si>
    <t>KARABURUN GIS TM 35-19-A00008_KARAREİS M05_2317316</t>
  </si>
  <si>
    <t>06.04.2021 11:56:46</t>
  </si>
  <si>
    <t>06.04.2021 12:51:49</t>
  </si>
  <si>
    <t>TR-61 45-78-M00061_49416505_56389115_56389115</t>
  </si>
  <si>
    <t>06.04.2021 17:45:03</t>
  </si>
  <si>
    <t>06.04.2021 19:14:24</t>
  </si>
  <si>
    <t>KABAZLI TR-2 45-78-M00679_49290080_56407481_56407481</t>
  </si>
  <si>
    <t>06.04.2021 22:01:41</t>
  </si>
  <si>
    <t>07.04.2021 02:58:48</t>
  </si>
  <si>
    <t>TARIMSAL SULAMA TR-78 45-85-L00115_DIREK TIPI TRAFO HUCRESI H01_2084432</t>
  </si>
  <si>
    <t>06.04.2021 13:14:15</t>
  </si>
  <si>
    <t>06.04.2021 14:19:54</t>
  </si>
  <si>
    <t>KABAKUM BANKACILAR TR-3 35-30-M00209_955311801_955311801</t>
  </si>
  <si>
    <t>06.04.2021 13:57:28</t>
  </si>
  <si>
    <t>06.04.2021 15:56:01</t>
  </si>
  <si>
    <t>ÇUKURKÖY KÖK 35-29-L00034_ÇUKURKÖY ENH L06_2329347</t>
  </si>
  <si>
    <t>06.04.2021 18:58:58</t>
  </si>
  <si>
    <t>06.04.2021 19:50:00</t>
  </si>
  <si>
    <t>İLYASLAR TR-1 45-76-M00099_45-76-M00099_2352854</t>
  </si>
  <si>
    <t>06.04.2021 16:14:36</t>
  </si>
  <si>
    <t>06.04.2021 18:37:08</t>
  </si>
  <si>
    <t>06.04.2021 05:31:20</t>
  </si>
  <si>
    <t>06.04.2021 08:30:41</t>
  </si>
  <si>
    <t>MESCİTLİ TR-2 35-15-L01019_C_56361236_56361236</t>
  </si>
  <si>
    <t>06.04.2021 19:32:02</t>
  </si>
  <si>
    <t>06.04.2021 21:01:12</t>
  </si>
  <si>
    <t>EVRENOSOĞLU 35-30-L00131__75464443_75464443</t>
  </si>
  <si>
    <t>06.04.2021 10:54:11</t>
  </si>
  <si>
    <t>06.04.2021 12:18:49</t>
  </si>
  <si>
    <t>L-277 GÖLCÜK GÖDENCE KÖK 35-14-L00277_HatBaşıAyırıcı_53133306 L04_53133306</t>
  </si>
  <si>
    <t>06.04.2021 15:18:22</t>
  </si>
  <si>
    <t>06.04.2021 17:54:43</t>
  </si>
  <si>
    <t>EĞRİDERE TR-7 35-32-L00130_946408963_946408963</t>
  </si>
  <si>
    <t>06.04.2021 15:43:54</t>
  </si>
  <si>
    <t>06.04.2021 18:52:40</t>
  </si>
  <si>
    <t>YENİFOÇA TR-34 35-23-M00034_950417336_950417336</t>
  </si>
  <si>
    <t>06.04.2021 18:00:48</t>
  </si>
  <si>
    <t>06.04.2021 22:52:57</t>
  </si>
  <si>
    <t>L-90 RAINBOW DM 35-18-L00090_6347564_56369142_56369142</t>
  </si>
  <si>
    <t>06.04.2021 17:44:40</t>
  </si>
  <si>
    <t>06.04.2021 19:51:18</t>
  </si>
  <si>
    <t>MURADİYE DM-5/10 45-71-M00775_DM-5/10C M03_2124686</t>
  </si>
  <si>
    <t>06.04.2021 15:47:09</t>
  </si>
  <si>
    <t>06.04.2021 15:58:39</t>
  </si>
  <si>
    <t>ALHATLI TR-1 35-16-M00159_953322874_953322874</t>
  </si>
  <si>
    <t>06.04.2021 09:44:17</t>
  </si>
  <si>
    <t>06.04.2021 13:02:20</t>
  </si>
  <si>
    <t>KARABURUN TR-1/15 35-21-L00019_D_56358264_56358264</t>
  </si>
  <si>
    <t>06.04.2021 15:14:00</t>
  </si>
  <si>
    <t>06.04.2021 15:44:38</t>
  </si>
  <si>
    <t>ARSLANLAR TM 35-26-A00004_YAZIBAŞI-2 M17_2305565</t>
  </si>
  <si>
    <t>06.04.2021 08:34:16</t>
  </si>
  <si>
    <t>06.04.2021 08:50:57</t>
  </si>
  <si>
    <t>AHMETLİ İM 45-84-A00001_ATAKÖY L06_2314543</t>
  </si>
  <si>
    <t>06.04.2021 13:00:58</t>
  </si>
  <si>
    <t>06.04.2021 18:34:59</t>
  </si>
  <si>
    <t>SOMA TR-17/2 45-82-M00110_945524618_945524618</t>
  </si>
  <si>
    <t>06.04.2021 13:17:48</t>
  </si>
  <si>
    <t>06.04.2021 14:37:47</t>
  </si>
  <si>
    <t>06.04.2021 12:25:51</t>
  </si>
  <si>
    <t>06.04.2021 15:30:50</t>
  </si>
  <si>
    <t>YAYALAR TR-2 45-73-M00163_45-73-M00163_2354628</t>
  </si>
  <si>
    <t>06.04.2021 17:22:41</t>
  </si>
  <si>
    <t>06.04.2021 20:37:36</t>
  </si>
  <si>
    <t>IŞIKLAR TM 35-02-A00006_KEMALPAŞA-2 M23_2308412</t>
  </si>
  <si>
    <t>06.04.2021 15:53:44</t>
  </si>
  <si>
    <t>06.04.2021 16:36:07</t>
  </si>
  <si>
    <t>06.04.2021 18:45:41</t>
  </si>
  <si>
    <t>06.04.2021 20:24:00</t>
  </si>
  <si>
    <t>DEVELİ TR-1 35-22-M00279_C_56358913_56358913</t>
  </si>
  <si>
    <t>06.04.2021 22:13:36</t>
  </si>
  <si>
    <t>07.04.2021 00:15:33</t>
  </si>
  <si>
    <t>KİLLİK TR-10 45-73-M00850_B_56405679_56405679</t>
  </si>
  <si>
    <t>06.04.2021 18:26:46</t>
  </si>
  <si>
    <t>06.04.2021 23:41:26</t>
  </si>
  <si>
    <t>KARAHALİLLİ KÖK 35-20-L00087_TOKATBAŞI L05_66504217</t>
  </si>
  <si>
    <t>06.04.2021 15:23:41</t>
  </si>
  <si>
    <t>06.04.2021 17:36:29</t>
  </si>
  <si>
    <t>06.04.2021 18:25:28</t>
  </si>
  <si>
    <t>06.04.2021 18:30:57</t>
  </si>
  <si>
    <t>06.04.2021 16:26:12</t>
  </si>
  <si>
    <t>06.04.2021 17:54:12</t>
  </si>
  <si>
    <t>TR-89 MAVİ PLAJ 35-19-L00089_956695967_956695967</t>
  </si>
  <si>
    <t>06.04.2021 14:20:19</t>
  </si>
  <si>
    <t>06.04.2021 15:28:17</t>
  </si>
  <si>
    <t>YENİ FOÇA TR-25 35-23-M00025_950417759_950417759</t>
  </si>
  <si>
    <t>06.04.2021 09:11:50</t>
  </si>
  <si>
    <t>06.04.2021 10:59:58</t>
  </si>
  <si>
    <t>ARPALIK KÖK 45-83-M00137_ARPALIK KÖK-2 M08_2329851</t>
  </si>
  <si>
    <t>06.04.2021 19:23:00</t>
  </si>
  <si>
    <t>07.04.2021 02:23:13</t>
  </si>
  <si>
    <t>M-1690 35-01-M01690_B_56375249_56375249</t>
  </si>
  <si>
    <t>06.04.2021 15:20:29</t>
  </si>
  <si>
    <t>06.04.2021 16:39:05</t>
  </si>
  <si>
    <t>TR-96 GÜVENDİK 35-19-L00096_5650861_60982167_60982167</t>
  </si>
  <si>
    <t>06.04.2021 19:46:57</t>
  </si>
  <si>
    <t>06.04.2021 21:50:13</t>
  </si>
  <si>
    <t>K-2676 35-04-K02676_35-04-K02676_2365252</t>
  </si>
  <si>
    <t>06.04.2021 15:46:46</t>
  </si>
  <si>
    <t>06.04.2021 16:52:08</t>
  </si>
  <si>
    <t>DOĞANCI TR-13 35-31-L00368_35-31-L00368_2365638</t>
  </si>
  <si>
    <t>06.04.2021 21:44:17</t>
  </si>
  <si>
    <t>07.04.2021 00:07:20</t>
  </si>
  <si>
    <t>K-733 35-01-K00733_B_56373386_56373386</t>
  </si>
  <si>
    <t>06.04.2021 17:38:33</t>
  </si>
  <si>
    <t>06.04.2021 22:05:51</t>
  </si>
  <si>
    <t>L-166 35-18-L00166_950461034_950461034</t>
  </si>
  <si>
    <t>06.04.2021 11:59:32</t>
  </si>
  <si>
    <t>06.04.2021 18:08:55</t>
  </si>
  <si>
    <t>BÖLCEK-1 TR 35-16-M00022_953350406_953350406</t>
  </si>
  <si>
    <t>06.04.2021 21:48:51</t>
  </si>
  <si>
    <t>06.04.2021 23:50:40</t>
  </si>
  <si>
    <t>OVAKENT İM 35-15-A00003_TR-1 L07_2057392</t>
  </si>
  <si>
    <t>06.04.2021 21:36:00</t>
  </si>
  <si>
    <t>06.04.2021 21:38:00</t>
  </si>
  <si>
    <t>TR-10 ( ALİ ÇOK SULAMA GRUBU ) 35-27-M00010_97483826_97483826</t>
  </si>
  <si>
    <t>06.04.2021 11:05:37</t>
  </si>
  <si>
    <t>06.04.2021 13:31:56</t>
  </si>
  <si>
    <t>L-100 BELKENT 35-18-L00100_950442168_950442168</t>
  </si>
  <si>
    <t>06.04.2021 17:51:33</t>
  </si>
  <si>
    <t>06.04.2021 20:23:55</t>
  </si>
  <si>
    <t>ÖRENCİK TR-4 35-31-L00456__72373925_72373925</t>
  </si>
  <si>
    <t>06.04.2021 16:57:07</t>
  </si>
  <si>
    <t>06.04.2021 20:03:45</t>
  </si>
  <si>
    <t>GÖKEYÜP SARISU TR-4 45-78-M00804_49194431_56405839_56405839</t>
  </si>
  <si>
    <t>06.04.2021 21:22:50</t>
  </si>
  <si>
    <t>07.04.2021 01:05:00</t>
  </si>
  <si>
    <t>ÖREN TOPRAK SULAMA TR-5 35-27-M00775_ H_72385887</t>
  </si>
  <si>
    <t>06.04.2021 14:51:43</t>
  </si>
  <si>
    <t>06.04.2021 19:09:27</t>
  </si>
  <si>
    <t>ÇİLE DM 35-22-M00086_HatBaşıAyırıcı_54668784 M04_54668784</t>
  </si>
  <si>
    <t>06.04.2021 18:19:56</t>
  </si>
  <si>
    <t>06.04.2021 20:45:29</t>
  </si>
  <si>
    <t>BAĞCILAR TR-2 45-78-M00684_49289753_56401990_56401990</t>
  </si>
  <si>
    <t>06.04.2021 16:14:49</t>
  </si>
  <si>
    <t>06.04.2021 21:05:32</t>
  </si>
  <si>
    <t>K-1179 35-08-K01179_97579013_97579013</t>
  </si>
  <si>
    <t>06.04.2021 19:07:50</t>
  </si>
  <si>
    <t>06.04.2021 21:51:02</t>
  </si>
  <si>
    <t>SANCAKLI BOZKÖY TR-6 45-71-M00528_B_56385001_56385001</t>
  </si>
  <si>
    <t>06.04.2021 17:53:36</t>
  </si>
  <si>
    <t>06.04.2021 21:58:56</t>
  </si>
  <si>
    <t>K-1495 35-04-K01495_A_56369828_56369828</t>
  </si>
  <si>
    <t>06.04.2021 13:14:07</t>
  </si>
  <si>
    <t>06.04.2021 13:31:54</t>
  </si>
  <si>
    <t>_A_56403641_56403641</t>
  </si>
  <si>
    <t>06.04.2021 09:39:02</t>
  </si>
  <si>
    <t>06.04.2021 11:04:40</t>
  </si>
  <si>
    <t>YENİFOÇA TR-18 35-23-M00018_950425296_950425296</t>
  </si>
  <si>
    <t>06.04.2021 22:12:00</t>
  </si>
  <si>
    <t>07.04.2021 01:11:57</t>
  </si>
  <si>
    <t>TAŞLIYATAK TR-7 35-31-L00341_47890220_56391016_56391016</t>
  </si>
  <si>
    <t>06.04.2021 17:51:47</t>
  </si>
  <si>
    <t>06.04.2021 20:34:24</t>
  </si>
  <si>
    <t>M-1223 35-01-M01223_913498290_913498290</t>
  </si>
  <si>
    <t>06.04.2021 09:49:52</t>
  </si>
  <si>
    <t>06.04.2021 11:53:41</t>
  </si>
  <si>
    <t>BOZCAYAKA TR-1 35-15-L00919_B_56371089_56371089</t>
  </si>
  <si>
    <t>06.04.2021 16:35:47</t>
  </si>
  <si>
    <t>07.04.2021 04:54:12</t>
  </si>
  <si>
    <t>TR-107 ZEYTİNALANI 35-19-L00107_956690482_956690482</t>
  </si>
  <si>
    <t>06.04.2021 13:35:09</t>
  </si>
  <si>
    <t>06.04.2021 15:13:44</t>
  </si>
  <si>
    <t>ÇAMLIK KÖK 35-13-L00084_SELÇUK DM-21 (TR-21) L02_66478107</t>
  </si>
  <si>
    <t>06.04.2021 14:20:31</t>
  </si>
  <si>
    <t>06.04.2021 14:21:01</t>
  </si>
  <si>
    <t>06.04.2021 14:13:00</t>
  </si>
  <si>
    <t>06.04.2021 16:05:03</t>
  </si>
  <si>
    <t>OĞLANANASI TR-9 35-22-M00262_DIREK TIPI TRAFO HUCRESI H01_2112509</t>
  </si>
  <si>
    <t>06.04.2021 20:57:34</t>
  </si>
  <si>
    <t>07.04.2021 00:12:37</t>
  </si>
  <si>
    <t>KÖMÜRCÜ TR-1 45-72-M00200_A_65512561_65512561</t>
  </si>
  <si>
    <t>06.04.2021 10:40:37</t>
  </si>
  <si>
    <t>06.04.2021 12:08:11</t>
  </si>
  <si>
    <t>EMİRLİ TR-6 35-15-L00642__72372734_72372734</t>
  </si>
  <si>
    <t>06.04.2021 21:00:33</t>
  </si>
  <si>
    <t>07.04.2021 10:47:38</t>
  </si>
  <si>
    <t>ÇÖKELEK TR-2 45-78-L00650_45-78-L00650_2351079</t>
  </si>
  <si>
    <t>06.04.2021 21:09:58</t>
  </si>
  <si>
    <t>GÜZELKÖY KÖK 45-71-M00123_HAŞİM AKCURA ENH M03_50218012</t>
  </si>
  <si>
    <t>06.04.2021 14:53:45</t>
  </si>
  <si>
    <t>07.04.2021 03:15:02</t>
  </si>
  <si>
    <t>AKTEPE TR-1 35-32-L00115_B_56390389_56390389</t>
  </si>
  <si>
    <t>06.04.2021 18:41:50</t>
  </si>
  <si>
    <t>06.04.2021 20:07:07</t>
  </si>
  <si>
    <t>YENİ ŞAKRAN TR-7 35-17-M00207_950308928_950308928</t>
  </si>
  <si>
    <t>06.04.2021 14:10:37</t>
  </si>
  <si>
    <t>10.04.2021 11:35:56</t>
  </si>
  <si>
    <t>KIROBA KÖYÜ DEMİRCİLER TR-1 35-30-L00212_955295769_955295769</t>
  </si>
  <si>
    <t>06.04.2021 17:50:31</t>
  </si>
  <si>
    <t>06.04.2021 19:11:43</t>
  </si>
  <si>
    <t>MASKİ KİLLİK İÇME SUYU TR 45-73-M00871_45-73-M00871_2352966</t>
  </si>
  <si>
    <t>06.04.2021 09:07:51</t>
  </si>
  <si>
    <t>06.04.2021 11:20:28</t>
  </si>
  <si>
    <t>06.04.2021 20:33:58</t>
  </si>
  <si>
    <t>07.04.2021 00:02:32</t>
  </si>
  <si>
    <t>06.04.2021 22:35:38</t>
  </si>
  <si>
    <t>06.04.2021 23:26:53</t>
  </si>
  <si>
    <t>06.04.2021 08:03:08</t>
  </si>
  <si>
    <t>06.04.2021 12:59:27</t>
  </si>
  <si>
    <t>FOÇAKÖY TR-3 35-23-M00224_A_65513239_65513239</t>
  </si>
  <si>
    <t>06.04.2021 17:14:25</t>
  </si>
  <si>
    <t>06.04.2021 22:30:38</t>
  </si>
  <si>
    <t>DM-2/4 35-18-L00590_950453676_950453676</t>
  </si>
  <si>
    <t>06.04.2021 11:44:04</t>
  </si>
  <si>
    <t>06.04.2021 15:56:02</t>
  </si>
  <si>
    <t>M-1689 35-03-M01689_967126964_967126964</t>
  </si>
  <si>
    <t>06.04.2021 17:23:57</t>
  </si>
  <si>
    <t>06.04.2021 19:54:08</t>
  </si>
  <si>
    <t>ÖZLEMTUR SAHİL SİTESİ 35-21-L00084_DAĞITIM TRAFO ÖZLEMTUR SAHİL SİTESİ L01_72176560</t>
  </si>
  <si>
    <t>06.04.2021 17:42:18</t>
  </si>
  <si>
    <t>07.04.2021 03:13:18</t>
  </si>
  <si>
    <t>SANCAKLI BOZKÖY KÖK 45-71-M00087_SULAMA M02_61320770</t>
  </si>
  <si>
    <t>06.04.2021 22:00:20</t>
  </si>
  <si>
    <t>06.04.2021 23:31:47</t>
  </si>
  <si>
    <t>L-207 MERKEZTUR 35-18-L00207_950458194_950458194</t>
  </si>
  <si>
    <t>06.04.2021 12:31:57</t>
  </si>
  <si>
    <t>06.04.2021 18:36:07</t>
  </si>
  <si>
    <t>BATTALMUSTAFA TR-1 45-77-L00204_B_56385265_56385265</t>
  </si>
  <si>
    <t>06.04.2021 11:28:32</t>
  </si>
  <si>
    <t>06.04.2021 14:16:01</t>
  </si>
  <si>
    <t>SALİHLİ TR-108/A 45-78-L00734__72374471_72374471</t>
  </si>
  <si>
    <t>06.04.2021 18:41:37</t>
  </si>
  <si>
    <t>06.04.2021 22:16:23</t>
  </si>
  <si>
    <t>DM-12/04 45-71-M00578_45-71-M00578_2371668</t>
  </si>
  <si>
    <t>06.04.2021 18:45:08</t>
  </si>
  <si>
    <t>06.04.2021 20:11:23</t>
  </si>
  <si>
    <t>TORBALI DM-5/TR-1 (TR-101) 35-26-M00101_ORMAN FİD. (TR-103-104-105) M07_66227492</t>
  </si>
  <si>
    <t>06.04.2021 17:59:41</t>
  </si>
  <si>
    <t>06.04.2021 18:23:18</t>
  </si>
  <si>
    <t>MÜTEVELLİ TR-6 45-80-M00105_956537926_956537926</t>
  </si>
  <si>
    <t>06.04.2021 16:15:32</t>
  </si>
  <si>
    <t>06.04.2021 17:59:02</t>
  </si>
  <si>
    <t>L-134 AYARASANDA 35-18-L00134_B_56393842_56393842</t>
  </si>
  <si>
    <t>06.04.2021 19:42:23</t>
  </si>
  <si>
    <t>06.04.2021 22:26:32</t>
  </si>
  <si>
    <t>POYRAZDAMLARI TR-11 45-78-M00576_HatBaşıAyırıcı_53138947 M05_53138947</t>
  </si>
  <si>
    <t>06.04.2021 12:39:08</t>
  </si>
  <si>
    <t>06.04.2021 22:41:03</t>
  </si>
  <si>
    <t>PALAMUTÇUK CEVİZ DİBİ TR-2 35-32-L00078_A_56357646_56357646</t>
  </si>
  <si>
    <t>06.04.2021 23:12:00</t>
  </si>
  <si>
    <t>06.04.2021 23:40:52</t>
  </si>
  <si>
    <t>KUŞÇULAR TR-10 (OVAKAHVE) 35-19-M00222_5855805_56373292_56373292</t>
  </si>
  <si>
    <t>06.04.2021 16:50:12</t>
  </si>
  <si>
    <t>06.04.2021 18:38:26</t>
  </si>
  <si>
    <t>06.04.2021 18:36:44</t>
  </si>
  <si>
    <t>06.04.2021 18:47:58</t>
  </si>
  <si>
    <t>K-984 35-07-K00984_A_56381899_56381899</t>
  </si>
  <si>
    <t>06.04.2021 23:12:19</t>
  </si>
  <si>
    <t>07.04.2021 00:19:08</t>
  </si>
  <si>
    <t>K-2786 35-01-K02786_911444684_911444684</t>
  </si>
  <si>
    <t>06.04.2021 16:26:13</t>
  </si>
  <si>
    <t>06.04.2021 22:33:33</t>
  </si>
  <si>
    <t>06.04.2021 00:25:16</t>
  </si>
  <si>
    <t>06.04.2021 00:44:00</t>
  </si>
  <si>
    <t>BAHÇEDERE TR-2 45-73-M00558_B_56401633_56401633</t>
  </si>
  <si>
    <t>06.04.2021 13:40:54</t>
  </si>
  <si>
    <t>06.04.2021 14:52:20</t>
  </si>
  <si>
    <t>DAMLACIK TR 1 35-27-M00346_914538790_914538790</t>
  </si>
  <si>
    <t>06.04.2021 11:11:26</t>
  </si>
  <si>
    <t>06.04.2021 14:54:45</t>
  </si>
  <si>
    <t>DM-2/20 35-27-M01092_95000513823_95000513823</t>
  </si>
  <si>
    <t>06.04.2021 10:00:54</t>
  </si>
  <si>
    <t>06.04.2021 11:28:19</t>
  </si>
  <si>
    <t>K-764 35-01-K00764_C_56404265_56404265</t>
  </si>
  <si>
    <t>06.04.2021 16:39:07</t>
  </si>
  <si>
    <t>06.04.2021 21:01:53</t>
  </si>
  <si>
    <t>DİNDARLI TR-2 YEŞİLOVA 45-79-M00427_A_56386109_56386109</t>
  </si>
  <si>
    <t>06.04.2021 20:31:28</t>
  </si>
  <si>
    <t>06.04.2021 22:33:17</t>
  </si>
  <si>
    <t>SARUHANLI TR-26 45-80-M00026_A_56385123_56385123</t>
  </si>
  <si>
    <t>06.04.2021 15:39:07</t>
  </si>
  <si>
    <t>06.04.2021 18:40:46</t>
  </si>
  <si>
    <t>YUNUSEMRE TR-1 45-77-L00130_945498692_945498692</t>
  </si>
  <si>
    <t>06.04.2021 11:39:50</t>
  </si>
  <si>
    <t>06.04.2021 18:39:53</t>
  </si>
  <si>
    <t>SAİP TR-2 35-21-L00103_953358148_953358148</t>
  </si>
  <si>
    <t>06.04.2021 19:07:02</t>
  </si>
  <si>
    <t>06.04.2021 21:08:50</t>
  </si>
  <si>
    <t>MENEMEN TR-28 35-28-L00028_MENEMEN TR-90/MENEMEN TR-25 L02_66712105</t>
  </si>
  <si>
    <t>06.04.2021 10:14:08</t>
  </si>
  <si>
    <t>06.04.2021 11:03:33</t>
  </si>
  <si>
    <t>OVACIK TR-1 35-31-L00151_47822047_56352999_56352999</t>
  </si>
  <si>
    <t>06.04.2021 17:18:35</t>
  </si>
  <si>
    <t>06.04.2021 22:48:04</t>
  </si>
  <si>
    <t>DM-12/02 (LALELİ İ.Ö.) 45-71-M00306_A_56397572_56397572</t>
  </si>
  <si>
    <t>06.04.2021 15:15:30</t>
  </si>
  <si>
    <t>06.04.2021 16:59:01</t>
  </si>
  <si>
    <t>06.04.2021 16:55:16</t>
  </si>
  <si>
    <t>06.04.2021 17:24:27</t>
  </si>
  <si>
    <t>ÖDEMİŞ İM 35-15-A00001_ÖDEMİŞ-1 M15_2117936</t>
  </si>
  <si>
    <t>06.04.2021 17:17:17</t>
  </si>
  <si>
    <t>06.04.2021 17:22:57</t>
  </si>
  <si>
    <t>KARABULU TR-2 35-31-L00349_47897557_56394077_56394077</t>
  </si>
  <si>
    <t>06.04.2021 21:22:15</t>
  </si>
  <si>
    <t>07.04.2021 02:35:06</t>
  </si>
  <si>
    <t>GERMİYAN İM 35-18-A00004_HatBaşıAyırıcı_53138446 L02_53138446</t>
  </si>
  <si>
    <t>06.04.2021 08:01:45</t>
  </si>
  <si>
    <t>06.04.2021 10:44:52</t>
  </si>
  <si>
    <t>TR-108 ZEYTİNALANI 35-19-L00108_956677285_956677285</t>
  </si>
  <si>
    <t>06.04.2021 12:28:26</t>
  </si>
  <si>
    <t>06.04.2021 18:28:32</t>
  </si>
  <si>
    <t>HAYKIRAN TR-1 35-28-M00200__72372589_72372589</t>
  </si>
  <si>
    <t>06.04.2021 13:50:42</t>
  </si>
  <si>
    <t>06.04.2021 14:34:47</t>
  </si>
  <si>
    <t>BAYINDIR İM 35-20-A00001_YANIK KAVAK L04_2058789</t>
  </si>
  <si>
    <t>06.04.2021 13:37:27</t>
  </si>
  <si>
    <t>06.04.2021 13:44:36</t>
  </si>
  <si>
    <t>MALAZ BAĞBAŞI TR-1 45-75-M00289_D_56397877_56397877</t>
  </si>
  <si>
    <t>06.04.2021 23:32:49</t>
  </si>
  <si>
    <t>07.04.2021 01:22:38</t>
  </si>
  <si>
    <t>ŞEMSİLER TR-3 35-31-L00103_956594975_956594975</t>
  </si>
  <si>
    <t>06.04.2021 13:10:13</t>
  </si>
  <si>
    <t>06.04.2021 13:57:24</t>
  </si>
  <si>
    <t>AYTEKİNLER İNŞAAT ÖZEL TR 45-78-M01194Ö_DIREK TIPI TRAFO HUCRESI H01_2034849</t>
  </si>
  <si>
    <t>06.04.2021 20:06:20</t>
  </si>
  <si>
    <t>06.04.2021 22:29:09</t>
  </si>
  <si>
    <t>06.04.2021 16:21:07</t>
  </si>
  <si>
    <t>06.04.2021 18:04:34</t>
  </si>
  <si>
    <t>TR-81 35-19-L00081_TR-147 L02_72133484</t>
  </si>
  <si>
    <t>06.04.2021 16:24:20</t>
  </si>
  <si>
    <t>06.04.2021 19:29:52</t>
  </si>
  <si>
    <t>BADEMLER TR-6 35-19-L00296_C_56373267_56373267</t>
  </si>
  <si>
    <t>06.04.2021 16:39:17</t>
  </si>
  <si>
    <t>06.04.2021 19:56:57</t>
  </si>
  <si>
    <t>KULA İM 45-77-A00001_HatBaşıAyırıcı_66051527 M07_66051527</t>
  </si>
  <si>
    <t>06.04.2021 07:30:00</t>
  </si>
  <si>
    <t>06.04.2021 09:13:24</t>
  </si>
  <si>
    <t>ÇATALKAYA TR-3 35-21-L00193_49808256_56407385_56407385</t>
  </si>
  <si>
    <t>06.04.2021 09:33:00</t>
  </si>
  <si>
    <t>06.04.2021 09:46:35</t>
  </si>
  <si>
    <t>KULA İM 45-77-A00001_HatBaşıAyırıcı_66085765 M01_66085765</t>
  </si>
  <si>
    <t>06.04.2021 19:36:45</t>
  </si>
  <si>
    <t>06.04.2021 21:42:57</t>
  </si>
  <si>
    <t>DM-3 (TR-16) 35-15-M00016_TR-34 SARAÇOĞLU M05_67054318</t>
  </si>
  <si>
    <t>06.04.2021 19:36:41</t>
  </si>
  <si>
    <t>06.04.2021 20:13:33</t>
  </si>
  <si>
    <t>06.04.2021 15:42:57</t>
  </si>
  <si>
    <t>06.04.2021 16:08:00</t>
  </si>
  <si>
    <t>DİNDARLI KÖK TR-3 KAKLIK 45-79-M00395_KIZILÇUKUR GÜNYAKA KARACAALİ BEYHARMAN M06_72035371</t>
  </si>
  <si>
    <t>06.04.2021 14:46:41</t>
  </si>
  <si>
    <t>06.04.2021 14:47:07</t>
  </si>
  <si>
    <t>SARIAHMETLİ TR-1 45-71-M01701_45-71-M01701_2354134</t>
  </si>
  <si>
    <t>06.04.2021 17:28:02</t>
  </si>
  <si>
    <t>06.04.2021 21:29:29</t>
  </si>
  <si>
    <t>MAVİDERE TR-2 35-31-L00211_95000484472_95000484472</t>
  </si>
  <si>
    <t>06.04.2021 20:28:50</t>
  </si>
  <si>
    <t>07.04.2021 01:55:07</t>
  </si>
  <si>
    <t>DM-8/4-A 45-71-M02256__73544160_73544160</t>
  </si>
  <si>
    <t>06.04.2021 17:35:25</t>
  </si>
  <si>
    <t>06.04.2021 21:33:33</t>
  </si>
  <si>
    <t>BEBEKLİ TR-3 45-77-L00198_45-77-L00198_2374999</t>
  </si>
  <si>
    <t>06.04.2021 19:09:37</t>
  </si>
  <si>
    <t>06.04.2021 19:22:41</t>
  </si>
  <si>
    <t>K-2377 35-08-K02377_97571984_97571984</t>
  </si>
  <si>
    <t>06.04.2021 10:43:25</t>
  </si>
  <si>
    <t>06.04.2021 13:34:31</t>
  </si>
  <si>
    <t>GÖRECE TR-1 35-22-M00841_35-22-M00841_49665667</t>
  </si>
  <si>
    <t>06.04.2021 17:51:27</t>
  </si>
  <si>
    <t>06.04.2021 21:51:00</t>
  </si>
  <si>
    <t>K-739 35-04-K00739_A_56369552_56369552</t>
  </si>
  <si>
    <t>06.04.2021 15:08:47</t>
  </si>
  <si>
    <t>06.04.2021 17:52:31</t>
  </si>
  <si>
    <t>KORDON KÖK 45-78-M00730_HatBaşıAyırıcı_53139496 M03_53139496</t>
  </si>
  <si>
    <t>06.04.2021 17:31:07</t>
  </si>
  <si>
    <t>06.04.2021 17:31:31</t>
  </si>
  <si>
    <t>BAĞLICA TR-13 TARIMSAL SULAMA 45-79-M00300_DIREK TIPI TRAFO HUCRESI H01_2071519</t>
  </si>
  <si>
    <t>06.04.2021 11:43:03</t>
  </si>
  <si>
    <t>06.04.2021 13:46:14</t>
  </si>
  <si>
    <t>06.04.2021 05:17:51</t>
  </si>
  <si>
    <t>06.04.2021 14:22:55</t>
  </si>
  <si>
    <t>K-3341 35-02-K03341_910007554_910007554</t>
  </si>
  <si>
    <t>06.04.2021 14:56:01</t>
  </si>
  <si>
    <t>06.04.2021 17:44:29</t>
  </si>
  <si>
    <t>NACİ BEZİRGANOĞLU SULAMA GRUBU 35-29-L00286_95000454681_95000454681</t>
  </si>
  <si>
    <t>06.04.2021 15:07:33</t>
  </si>
  <si>
    <t>06.04.2021 17:46:08</t>
  </si>
  <si>
    <t>PİYADELER KÖK 45-73-M00136_ÖRNEKKÖY M04_66674753</t>
  </si>
  <si>
    <t>06.04.2021 17:12:47</t>
  </si>
  <si>
    <t>06.04.2021 17:13:11</t>
  </si>
  <si>
    <t>MAHMUT ESKİYÖRÜK SULAMA GRUBU 35-29-M00363_A_56395330_56395330</t>
  </si>
  <si>
    <t>06.04.2021 22:21:33</t>
  </si>
  <si>
    <t>07.04.2021 01:09:52</t>
  </si>
  <si>
    <t>L-45 JANDARMA SİTESİ 35-14-L00045_5836733_56375182_56375182</t>
  </si>
  <si>
    <t>06.04.2021 16:38:38</t>
  </si>
  <si>
    <t>06.04.2021 18:30:25</t>
  </si>
  <si>
    <t>06.04.2021 15:29:20</t>
  </si>
  <si>
    <t>06.04.2021 15:40:01</t>
  </si>
  <si>
    <t>L-325 (ALBAYRAK) 35-18-L00325_961162958_961162958</t>
  </si>
  <si>
    <t>06.04.2021 10:16:55</t>
  </si>
  <si>
    <t>06.04.2021 11:23:36</t>
  </si>
  <si>
    <t>L-210 35-18-L00210_950446050_950446050</t>
  </si>
  <si>
    <t>06.04.2021 12:44:27</t>
  </si>
  <si>
    <t>06.04.2021 18:57:30</t>
  </si>
  <si>
    <t>06.04.2021 18:47:42</t>
  </si>
  <si>
    <t>06.04.2021 19:17:01</t>
  </si>
  <si>
    <t>DM-18/08 45-71-M00257_D D3_44500683</t>
  </si>
  <si>
    <t>06.04.2021 17:58:51</t>
  </si>
  <si>
    <t>06.04.2021 19:50:52</t>
  </si>
  <si>
    <t>DÜNDARLI KÖK 35-29-L00053_HatBaşıAyırıcı_53138514 L05_53138514</t>
  </si>
  <si>
    <t>06.04.2021 17:06:32</t>
  </si>
  <si>
    <t>06.04.2021 21:50:14</t>
  </si>
  <si>
    <t>URGANLI TR-6 45-83-M00569_955161728_955161728</t>
  </si>
  <si>
    <t>06.04.2021 21:31:56</t>
  </si>
  <si>
    <t>06.04.2021 22:42:51</t>
  </si>
  <si>
    <t>SUBAŞI-3 35-26-L00330_35-26-L00330_2349963</t>
  </si>
  <si>
    <t>06.04.2021 18:31:33</t>
  </si>
  <si>
    <t>K-738 35-03-K00738_A_56377612_56377612</t>
  </si>
  <si>
    <t>06.04.2021 17:45:08</t>
  </si>
  <si>
    <t>06.04.2021 23:53:48</t>
  </si>
  <si>
    <t>AŞAĞI YENMİŞ KÖYÜ TR2 35-27-M00387_B_56380089_56380089</t>
  </si>
  <si>
    <t>06.04.2021 15:48:35</t>
  </si>
  <si>
    <t>06.04.2021 21:14:37</t>
  </si>
  <si>
    <t>METAL İŞLERİ TR-21 35-22-M00121_9587475 TR21/B3_5923893</t>
  </si>
  <si>
    <t>06.04.2021 10:14:05</t>
  </si>
  <si>
    <t>06.04.2021 11:32:44</t>
  </si>
  <si>
    <t>YENİKÖY TR-3 45-71-M01044_A_56352443_56352443</t>
  </si>
  <si>
    <t>06.04.2021 18:07:46</t>
  </si>
  <si>
    <t>06.04.2021 23:10:58</t>
  </si>
  <si>
    <t>SARIKAYA MERKEZ TR-1 35-32-L00063_B_56389724_56389724</t>
  </si>
  <si>
    <t>06.04.2021 20:18:58</t>
  </si>
  <si>
    <t>AKAY GARDEN ÖZEL 35-18-L00501Ö_DIREK TIPI TRAFO HUCRESI H01_2102796</t>
  </si>
  <si>
    <t>06.04.2021 09:37:58</t>
  </si>
  <si>
    <t>06.04.2021 15:41:34</t>
  </si>
  <si>
    <t>06.04.2021 17:24:47</t>
  </si>
  <si>
    <t>06.04.2021 19:15:12</t>
  </si>
  <si>
    <t>MENDERES DM-2/TR-1 35-22-M00300_955286856_955286856</t>
  </si>
  <si>
    <t>06.04.2021 12:03:46</t>
  </si>
  <si>
    <t>06.04.2021 13:08:52</t>
  </si>
  <si>
    <t>K-653 35-01-K00653_911223766_911223766</t>
  </si>
  <si>
    <t>06.04.2021 21:59:47</t>
  </si>
  <si>
    <t>07.04.2021 04:35:26</t>
  </si>
  <si>
    <t>DERBENT İM-DM 45-83-A00004_MANİSA-2 M12_2097148</t>
  </si>
  <si>
    <t>06.04.2021 17:27:00</t>
  </si>
  <si>
    <t>06.04.2021 19:15:49</t>
  </si>
  <si>
    <t>M-286 35-02-M00286_35-02-M00286_2363969</t>
  </si>
  <si>
    <t>06.04.2021 13:14:35</t>
  </si>
  <si>
    <t>06.04.2021 22:32:04</t>
  </si>
  <si>
    <t>TR-44 45-78-L00480_953295032_953295032</t>
  </si>
  <si>
    <t>06.04.2021 17:55:11</t>
  </si>
  <si>
    <t>06.04.2021 23:13:29</t>
  </si>
  <si>
    <t>OVAKENT İM 35-15-A00003_LOKMAN KUYU L06_2057393</t>
  </si>
  <si>
    <t>06.04.2021 23:46:39</t>
  </si>
  <si>
    <t>06.04.2021 23:47:51</t>
  </si>
  <si>
    <t>YENİFOÇA TR-37 35-23-M00037_950417274_950417274</t>
  </si>
  <si>
    <t>06.04.2021 15:37:31</t>
  </si>
  <si>
    <t>06.04.2021 19:15:22</t>
  </si>
  <si>
    <t>06.04.2021 18:55:29</t>
  </si>
  <si>
    <t>06.04.2021 23:01:44</t>
  </si>
  <si>
    <t>TR-32 DEREKÖY 35-22-M00032_955266085_955266085</t>
  </si>
  <si>
    <t>06.04.2021 21:11:53</t>
  </si>
  <si>
    <t>07.04.2021 01:24:49</t>
  </si>
  <si>
    <t>06.04.2021 17:45:28</t>
  </si>
  <si>
    <t>06.04.2021 21:19:03</t>
  </si>
  <si>
    <t>SELİMŞAHLAR TR-2 45-71-M00137_TR-1 M01_2080340</t>
  </si>
  <si>
    <t>06.04.2021 19:26:47</t>
  </si>
  <si>
    <t>06.04.2021 19:27:27</t>
  </si>
  <si>
    <t>SARUHANLI TR-24 45-80-M00024_956563894_956563894</t>
  </si>
  <si>
    <t>06.04.2021 12:22:31</t>
  </si>
  <si>
    <t>06.04.2021 13:43:40</t>
  </si>
  <si>
    <t>DM-2/TR-20 35-22-M00853_DM-2/TR-16 M04_66057497</t>
  </si>
  <si>
    <t>06.04.2021 17:10:17</t>
  </si>
  <si>
    <t>06.04.2021 17:33:00</t>
  </si>
  <si>
    <t>TR-27 35-16-L00027_953343046_953343046</t>
  </si>
  <si>
    <t>06.04.2021 11:54:06</t>
  </si>
  <si>
    <t>06.04.2021 15:08:23</t>
  </si>
  <si>
    <t>ÇAĞLAYAN TR-1 45-73-M00173_45-73-M00173_2354639</t>
  </si>
  <si>
    <t>06.04.2021 15:19:38</t>
  </si>
  <si>
    <t>06.04.2021 17:32:38</t>
  </si>
  <si>
    <t>KOZLUCA TR-1 45-73-M00500__72372291_72372291</t>
  </si>
  <si>
    <t>06.04.2021 19:32:15</t>
  </si>
  <si>
    <t>06.04.2021 23:45:45</t>
  </si>
  <si>
    <t>K-2587 35-04-K02587_35-04-K02587_2370800</t>
  </si>
  <si>
    <t>06.04.2021 17:25:26</t>
  </si>
  <si>
    <t>06.04.2021 20:34:44</t>
  </si>
  <si>
    <t>DERBENT İM-DM 45-83-A00004_TM GİRİŞ-1 M07_2099903</t>
  </si>
  <si>
    <t>06.04.2021 14:43:31</t>
  </si>
  <si>
    <t>06.04.2021 16:50:46</t>
  </si>
  <si>
    <t>06.04.2021 15:13:01</t>
  </si>
  <si>
    <t>TR-44 35-16-L00044_47569507_56352803_56352803</t>
  </si>
  <si>
    <t>06.04.2021 12:46:55</t>
  </si>
  <si>
    <t>06.04.2021 13:55:36</t>
  </si>
  <si>
    <t>L-166 35-18-L00166_950443284_950443284</t>
  </si>
  <si>
    <t>06.04.2021 07:06:33</t>
  </si>
  <si>
    <t>06.04.2021 09:32:54</t>
  </si>
  <si>
    <t>TR-2/3 45-83-L00003_TR-2/2 L03_72148298</t>
  </si>
  <si>
    <t>06.04.2021 16:42:00</t>
  </si>
  <si>
    <t>06.04.2021 17:05:00</t>
  </si>
  <si>
    <t>TR-34 35-15-M00034_DM-3 (TR-16) M02_66565466</t>
  </si>
  <si>
    <t>06.04.2021 17:47:55</t>
  </si>
  <si>
    <t>06.04.2021 18:04:00</t>
  </si>
  <si>
    <t>KÖPRÜBAŞI TR-31 45-86-M00031_A_56402505_56402505</t>
  </si>
  <si>
    <t>06.04.2021 19:49:06</t>
  </si>
  <si>
    <t>06.04.2021 20:13:45</t>
  </si>
  <si>
    <t>ÇAYLI TR-12 35-15-L00197_DIREK TIPI TRAFO HUCRESI H01_2046441</t>
  </si>
  <si>
    <t>06.04.2021 14:15:52</t>
  </si>
  <si>
    <t>06.04.2021 23:44:19</t>
  </si>
  <si>
    <t>TR-40 35-27-M00040_A_56371302_56371302</t>
  </si>
  <si>
    <t>06.04.2021 13:34:52</t>
  </si>
  <si>
    <t>06.04.2021 17:41:00</t>
  </si>
  <si>
    <t>HAYKIRAN TR-1 35-28-M00200__72372588_72372588</t>
  </si>
  <si>
    <t>06.04.2021 17:17:10</t>
  </si>
  <si>
    <t>06.04.2021 18:32:00</t>
  </si>
  <si>
    <t>TR-2/12 45-72-L00012_TR-2/15 - TR-2/16-L04 L04_2101583</t>
  </si>
  <si>
    <t>06.04.2021 11:29:48</t>
  </si>
  <si>
    <t>06.04.2021 12:00:24</t>
  </si>
  <si>
    <t>KAVAKLIDERE TR-11 45-73-M00144_45-73-M00144_2353049</t>
  </si>
  <si>
    <t>06.04.2021 15:44:47</t>
  </si>
  <si>
    <t>06.04.2021 17:00:19</t>
  </si>
  <si>
    <t>L-278 DM-1/TR-19 35-14-L00278_E E2_5851019</t>
  </si>
  <si>
    <t>06.04.2021 20:46:01</t>
  </si>
  <si>
    <t>06.04.2021 22:00:13</t>
  </si>
  <si>
    <t>M-1541 35-01-M01541_911057210_911057210</t>
  </si>
  <si>
    <t>06.04.2021 22:26:56</t>
  </si>
  <si>
    <t>06.04.2021 20:13:12</t>
  </si>
  <si>
    <t>06.04.2021 21:11:36</t>
  </si>
  <si>
    <t>SANCAKLI ÇEŞMEBAŞI TR-1 45-71-M01753_DIREK TIPI TRAFO HUCRESI H01_2046868</t>
  </si>
  <si>
    <t>06.04.2021 16:42:58</t>
  </si>
  <si>
    <t>07.04.2021 02:53:14</t>
  </si>
  <si>
    <t>ÇUKURKÖY KÖK 35-29-L00034_ÇUKURKÖY ENH L06_2087141</t>
  </si>
  <si>
    <t>06.04.2021 17:34:57</t>
  </si>
  <si>
    <t>06.04.2021 17:35:21</t>
  </si>
  <si>
    <t>K-3555 35-01-K03555_DIREK TIPI TRAFO HUCRESI H01_2076243</t>
  </si>
  <si>
    <t>06.04.2021 18:34:52</t>
  </si>
  <si>
    <t>06.04.2021 21:24:21</t>
  </si>
  <si>
    <t>ÇAMKÖY TR-1 45-81-M00096_A_56388610_56388610</t>
  </si>
  <si>
    <t>06.04.2021 09:56:05</t>
  </si>
  <si>
    <t>06.04.2021 11:20:42</t>
  </si>
  <si>
    <t>ÇAMLICA KÖK 45-81-M00048_ÇANŞA ÇIKIŞ M03_71996194</t>
  </si>
  <si>
    <t>06.04.2021 14:08:37</t>
  </si>
  <si>
    <t>K-440 35-01-K00440_K-4906 K02_2333819</t>
  </si>
  <si>
    <t>06.04.2021 17:47:01</t>
  </si>
  <si>
    <t>06.04.2021 17:57:00</t>
  </si>
  <si>
    <t>M-2896(YATIRIM REZERVE) 35-01-M02896_A_56377141_56377141</t>
  </si>
  <si>
    <t>06.04.2021 09:00:19</t>
  </si>
  <si>
    <t>06.04.2021 17:19:22</t>
  </si>
  <si>
    <t>GÖLCÜK TR-31 35-15-L00323_950357317_950357317</t>
  </si>
  <si>
    <t>06.04.2021 12:49:20</t>
  </si>
  <si>
    <t>06.04.2021 16:57:53</t>
  </si>
  <si>
    <t>L-90 RAINBOW DM 35-18-L00090_6347564_56368486_56368486</t>
  </si>
  <si>
    <t>06.04.2021 05:30:23</t>
  </si>
  <si>
    <t>06.04.2021 08:47:03</t>
  </si>
  <si>
    <t>BALIKLIOVA TR-1 35-19-L00271_35-19-L00271_2350462</t>
  </si>
  <si>
    <t>06.04.2021 15:29:32</t>
  </si>
  <si>
    <t>06.04.2021 17:39:34</t>
  </si>
  <si>
    <t>06.04.2021 09:54:24</t>
  </si>
  <si>
    <t>06.04.2021 10:07:36</t>
  </si>
  <si>
    <t>M-991 35-03-M00991_G_56368815_56368815</t>
  </si>
  <si>
    <t>06.04.2021 11:41:33</t>
  </si>
  <si>
    <t>06.04.2021 13:21:57</t>
  </si>
  <si>
    <t>FERİZLER SULAMA TR-1 35-16-M00303_953356267_953356267</t>
  </si>
  <si>
    <t>06.04.2021 19:20:26</t>
  </si>
  <si>
    <t>07.04.2021 01:12:52</t>
  </si>
  <si>
    <t>DEREKÖY KÖK 45-77-L00290_YURTBAŞI L05_2120663</t>
  </si>
  <si>
    <t>06.04.2021 20:30:17</t>
  </si>
  <si>
    <t>06.04.2021 20:55:00</t>
  </si>
  <si>
    <t>TATAR DM 35-19-M00256_ALAÇATI-1 ÇIKIŞ M12_2053774</t>
  </si>
  <si>
    <t>06.04.2021 20:11:14</t>
  </si>
  <si>
    <t>06.04.2021 20:18:30</t>
  </si>
  <si>
    <t>06.04.2021 23:09:53</t>
  </si>
  <si>
    <t>06.04.2021 23:12:50</t>
  </si>
  <si>
    <t>06.04.2021 09:41:25</t>
  </si>
  <si>
    <t>06.04.2021 11:09:50</t>
  </si>
  <si>
    <t>KURUDERE KÖYÜ TR-1 35-32-L00052_35-32-L00052_2350239</t>
  </si>
  <si>
    <t>06.04.2021 18:16:00</t>
  </si>
  <si>
    <t>06.04.2021 18:27:26</t>
  </si>
  <si>
    <t>TR-51 TORBALI PAZAR YERİ 35-26-M00051_942802551_942802551</t>
  </si>
  <si>
    <t>06.04.2021 10:03:47</t>
  </si>
  <si>
    <t>06.04.2021 13:17:28</t>
  </si>
  <si>
    <t>06.04.2021 17:50:02</t>
  </si>
  <si>
    <t>06.04.2021 21:39:22</t>
  </si>
  <si>
    <t>ÇATALOLUK DM 45-74-M00227_GÜVELİ M05_2115043</t>
  </si>
  <si>
    <t>06.04.2021 15:49:55</t>
  </si>
  <si>
    <t>06.04.2021 15:53:56</t>
  </si>
  <si>
    <t>DM-14 45-71-M00361_A_56403365_56403365</t>
  </si>
  <si>
    <t>06.04.2021 13:35:21</t>
  </si>
  <si>
    <t>06.04.2021 22:35:00</t>
  </si>
  <si>
    <t>ALAŞEHİR TR-70 45-73-M00070__72372538_72372538</t>
  </si>
  <si>
    <t>06.04.2021 21:26:52</t>
  </si>
  <si>
    <t>06.04.2021 23:01:35</t>
  </si>
  <si>
    <t>YENİ HARMANDALI TR-1 45-71-M00893_45-71-M00893_2356815</t>
  </si>
  <si>
    <t>06.04.2021 16:00:12</t>
  </si>
  <si>
    <t>06.04.2021 19:58:01</t>
  </si>
  <si>
    <t>TR-2/76 45-83-M00774_TR-2/77-1 L02_72114894</t>
  </si>
  <si>
    <t>06.04.2021 16:53:27</t>
  </si>
  <si>
    <t>06.04.2021 17:26:00</t>
  </si>
  <si>
    <t>M-2911(YATIRIM REZERVE) 35-01-M02911_B_56394167_56394167</t>
  </si>
  <si>
    <t>06.04.2021 19:08:15</t>
  </si>
  <si>
    <t>06.04.2021 20:37:24</t>
  </si>
  <si>
    <t>06.04.2021 15:15:28</t>
  </si>
  <si>
    <t>06.04.2021 17:09:35</t>
  </si>
  <si>
    <t>K-3555 35-01-K03555_C_56383246_56383246</t>
  </si>
  <si>
    <t>06.04.2021 07:49:47</t>
  </si>
  <si>
    <t>06.04.2021 08:51:03</t>
  </si>
  <si>
    <t>ASARLIK TR-20 35-28-M00170__72410361_72410361</t>
  </si>
  <si>
    <t>06.04.2021 11:11:38</t>
  </si>
  <si>
    <t>06.04.2021 12:33:36</t>
  </si>
  <si>
    <t>KÜÇÜKBÖLCEK DM 35-24-M00210_KÜÇÜK BÖLCEK M01_72093073</t>
  </si>
  <si>
    <t>06.04.2021 18:18:57</t>
  </si>
  <si>
    <t>06.04.2021 19:27:03</t>
  </si>
  <si>
    <t>06.04.2021 11:38:47</t>
  </si>
  <si>
    <t>06.04.2021 11:39:51</t>
  </si>
  <si>
    <t>K-4631 35-02-K04631_B_56370611_56370611</t>
  </si>
  <si>
    <t>06.04.2021 17:01:36</t>
  </si>
  <si>
    <t>06.04.2021 21:02:02</t>
  </si>
  <si>
    <t>HACIHALİLLER TR-1 KÖK 45-71-M00066_TARIMSAL SULAMA M03_72238376</t>
  </si>
  <si>
    <t>06.04.2021 21:22:27</t>
  </si>
  <si>
    <t>07.04.2021 01:06:58</t>
  </si>
  <si>
    <t>SEYREK TR-7 KÖK 35-28-M00379_SEYREK TR-1 M13_2092378</t>
  </si>
  <si>
    <t>06.04.2021 17:01:11</t>
  </si>
  <si>
    <t>06.04.2021 17:26:38</t>
  </si>
  <si>
    <t>TR-2/33 45-72-L00033_45-72-L00033_2370797</t>
  </si>
  <si>
    <t>06.04.2021 07:47:00</t>
  </si>
  <si>
    <t>06.04.2021 11:42:12</t>
  </si>
  <si>
    <t>K-2829 35-01-K02829_911684962_911684962</t>
  </si>
  <si>
    <t>06.04.2021 11:00:50</t>
  </si>
  <si>
    <t>06.04.2021 12:44:34</t>
  </si>
  <si>
    <t>M-1918 35-10-M01918_YELKİ DM M02_66800183</t>
  </si>
  <si>
    <t>06.04.2021 18:33:12</t>
  </si>
  <si>
    <t>06.04.2021 18:56:56</t>
  </si>
  <si>
    <t>L-103 35-18-L00103_C_56378200_56378200</t>
  </si>
  <si>
    <t>06.04.2021 09:04:23</t>
  </si>
  <si>
    <t>06.04.2021 15:13:53</t>
  </si>
  <si>
    <t>M-1227 35-01-M01227_E_56357989_56357989</t>
  </si>
  <si>
    <t>06.04.2021 17:38:05</t>
  </si>
  <si>
    <t>06.04.2021 19:28:57</t>
  </si>
  <si>
    <t>FUNDACIK ÇALKOCA TR-6 45-75-M00384_C_75331542_75331542</t>
  </si>
  <si>
    <t>06.04.2021 18:32:27</t>
  </si>
  <si>
    <t>06.04.2021 19:57:02</t>
  </si>
  <si>
    <t>06.04.2021 17:36:37</t>
  </si>
  <si>
    <t>06.04.2021 17:37:01</t>
  </si>
  <si>
    <t>K-3169 35-04-K03169_95000515988_95000515988</t>
  </si>
  <si>
    <t>06.04.2021 10:50:41</t>
  </si>
  <si>
    <t>06.04.2021 12:40:36</t>
  </si>
  <si>
    <t>HACIHALİLLER TR-1 KÖK 45-71-M00066_SULAMA M02_72238377</t>
  </si>
  <si>
    <t>06.04.2021 21:02:52</t>
  </si>
  <si>
    <t>07.04.2021 01:44:37</t>
  </si>
  <si>
    <t>DM-2 45-71-M00002_953192194_953192194</t>
  </si>
  <si>
    <t>06.04.2021 18:23:07</t>
  </si>
  <si>
    <t>07.04.2021 01:09:49</t>
  </si>
  <si>
    <t>TİRE İM-DM-1 35-29-A00001_DEREBAŞI M25_2059028</t>
  </si>
  <si>
    <t>06.04.2021 15:36:00</t>
  </si>
  <si>
    <t>06.04.2021 16:30:52</t>
  </si>
  <si>
    <t>K-1040 35-04-K01040_B_56383790_56383790</t>
  </si>
  <si>
    <t>06.04.2021 10:44:48</t>
  </si>
  <si>
    <t>06.04.2021 10:59:35</t>
  </si>
  <si>
    <t>06.04.2021 16:37:37</t>
  </si>
  <si>
    <t>06.04.2021 17:52:00</t>
  </si>
  <si>
    <t>TR-129 35-15-M00129_C c3b_48912984</t>
  </si>
  <si>
    <t>06.04.2021 20:18:22</t>
  </si>
  <si>
    <t>07.04.2021 09:20:00</t>
  </si>
  <si>
    <t>BÜLBÜLDERE TR-1 35-26-L00288_956610851_956610851</t>
  </si>
  <si>
    <t>06.04.2021 19:44:47</t>
  </si>
  <si>
    <t>06.04.2021 20:21:17</t>
  </si>
  <si>
    <t>ÖZBEK DM (TR-315) 35-19-M00044_EĞRİLİMAN M04_72140384</t>
  </si>
  <si>
    <t>06.04.2021 09:46:00</t>
  </si>
  <si>
    <t>06.04.2021 10:07:55</t>
  </si>
  <si>
    <t>TR-24 35-32-L00024_946411310_946411310</t>
  </si>
  <si>
    <t>06.04.2021 14:44:19</t>
  </si>
  <si>
    <t>06.04.2021 15:54:46</t>
  </si>
  <si>
    <t>TOYGAR KÖK 45-73-M00166_HatBaşıAyırıcı_53135949 M01_53135949</t>
  </si>
  <si>
    <t>06.04.2021 18:59:50</t>
  </si>
  <si>
    <t>07.04.2021 01:44:29</t>
  </si>
  <si>
    <t>KARABURUN TR-1/9 35-21-L00024_953358565_953358565</t>
  </si>
  <si>
    <t>06.04.2021 13:56:56</t>
  </si>
  <si>
    <t>06.04.2021 16:53:54</t>
  </si>
  <si>
    <t>ERGENEKON TR-4 45-83-L00141_955151592_955151592</t>
  </si>
  <si>
    <t>06.04.2021 11:49:27</t>
  </si>
  <si>
    <t>06.04.2021 13:28:32</t>
  </si>
  <si>
    <t>BAŞIBÜYÜK KÖK 45-77-L00158_HatBaşıAyırıcı_76564799 L03_76564799</t>
  </si>
  <si>
    <t>06.04.2021 15:27:17</t>
  </si>
  <si>
    <t>KIZILDAM TR-1 45-75-M00149_DIREK TIPI TRAFO HUCRESI H01_2085457</t>
  </si>
  <si>
    <t>06.04.2021 17:31:53</t>
  </si>
  <si>
    <t>06.04.2021 19:04:37</t>
  </si>
  <si>
    <t>K-1478 35-03-K01478_D_56373239_56373239</t>
  </si>
  <si>
    <t>06.04.2021 18:16:03</t>
  </si>
  <si>
    <t>06.04.2021 22:10:13</t>
  </si>
  <si>
    <t>DM-13/18 45-71-M00329_45-71-M00329_65992352</t>
  </si>
  <si>
    <t>06.04.2021 16:27:52</t>
  </si>
  <si>
    <t>06.04.2021 17:39:07</t>
  </si>
  <si>
    <t>06.04.2021 12:58:39</t>
  </si>
  <si>
    <t>EMİRALEM TR-7 35-28-M00225_953380510_953380510</t>
  </si>
  <si>
    <t>06.04.2021 20:20:51</t>
  </si>
  <si>
    <t>07.04.2021 01:53:40</t>
  </si>
  <si>
    <t>06.04.2021 17:31:47</t>
  </si>
  <si>
    <t>06.04.2021 19:06:55</t>
  </si>
  <si>
    <t>DOĞAKÖY TR-1 35-28-M00213_C_56357839_56357839</t>
  </si>
  <si>
    <t>06.04.2021 08:37:29</t>
  </si>
  <si>
    <t>06.04.2021 09:49:35</t>
  </si>
  <si>
    <t>MANDALLI TR-1 45-84-M00020_955181681_955181681</t>
  </si>
  <si>
    <t>06.04.2021 20:38:45</t>
  </si>
  <si>
    <t>06.04.2021 21:55:42</t>
  </si>
  <si>
    <t>K-849 35-04-K00849_35-04-K00849_2375201</t>
  </si>
  <si>
    <t>06.04.2021 23:01:00</t>
  </si>
  <si>
    <t>06.04.2021 23:52:53</t>
  </si>
  <si>
    <t>KARABURUN TR-1/9 35-21-L00024_A_56357249_56357249</t>
  </si>
  <si>
    <t>06.04.2021 13:14:12</t>
  </si>
  <si>
    <t>06.04.2021 16:03:36</t>
  </si>
  <si>
    <t>K-4832 35-01-K04832_913287853_913287853</t>
  </si>
  <si>
    <t>06.04.2021 15:30:48</t>
  </si>
  <si>
    <t>06.04.2021 17:32:51</t>
  </si>
  <si>
    <t>GÖKÇEYURT TR-1 35-27-M01049_35-27-M01049_61267115</t>
  </si>
  <si>
    <t>06.04.2021 19:56:46</t>
  </si>
  <si>
    <t>07.04.2021 02:19:07</t>
  </si>
  <si>
    <t>KURUDERE TR-1 45-83-L00419_A_56370319_56370319</t>
  </si>
  <si>
    <t>06.04.2021 18:57:37</t>
  </si>
  <si>
    <t>06.04.2021 22:12:30</t>
  </si>
  <si>
    <t>L-100 BELKENT 35-18-L00100_35-18-L00100_72136226</t>
  </si>
  <si>
    <t>06.04.2021 10:05:04</t>
  </si>
  <si>
    <t>06.04.2021 10:19:37</t>
  </si>
  <si>
    <t>SARIGÖL TR-54 45-79-M00054_950008255_950008255</t>
  </si>
  <si>
    <t>06.04.2021 17:07:58</t>
  </si>
  <si>
    <t>06.04.2021 20:39:47</t>
  </si>
  <si>
    <t>M-2517 35-02-M02517_C_56367039_56367039</t>
  </si>
  <si>
    <t>06.04.2021 15:10:38</t>
  </si>
  <si>
    <t>06.04.2021 16:26:55</t>
  </si>
  <si>
    <t>BİRGİ TR-24 35-15-L00795_B_56361845_56361845</t>
  </si>
  <si>
    <t>06.04.2021 19:47:08</t>
  </si>
  <si>
    <t>07.04.2021 00:58:05</t>
  </si>
  <si>
    <t>L-310 35-18-L00310_9109203_56369862_56369862</t>
  </si>
  <si>
    <t>06.04.2021 14:12:25</t>
  </si>
  <si>
    <t>06.04.2021 17:44:57</t>
  </si>
  <si>
    <t>ÇAMLIK DM 35-17-M00173_ZEYTİNDAĞ-1 M08_66328132</t>
  </si>
  <si>
    <t>06.04.2021 08:47:33</t>
  </si>
  <si>
    <t>06.04.2021 08:52:34</t>
  </si>
  <si>
    <t>MORSAN TM 45-71-A00002_AKGEDİK M14_2061932</t>
  </si>
  <si>
    <t>06.04.2021 22:02:36</t>
  </si>
  <si>
    <t>06.04.2021 22:50:38</t>
  </si>
  <si>
    <t>TR-114 35-26-M00114_CANET/TORBALI DEVLET HASTANESİ M01_65974760</t>
  </si>
  <si>
    <t>06.04.2021 17:40:40</t>
  </si>
  <si>
    <t>06.04.2021 18:13:44</t>
  </si>
  <si>
    <t>OVACIK TR-1 35-19-L00305_956662430_956662430</t>
  </si>
  <si>
    <t>06.04.2021 12:35:23</t>
  </si>
  <si>
    <t>06.04.2021 19:28:51</t>
  </si>
  <si>
    <t>KAYIŞLAR KÖK 45-80-M00183_DİLEK M03_72195716</t>
  </si>
  <si>
    <t>06.04.2021 12:02:47</t>
  </si>
  <si>
    <t>06.04.2021 14:01:56</t>
  </si>
  <si>
    <t>TR-44 SAKIZLI 35-19-L00044_35-19-L00044_2361629</t>
  </si>
  <si>
    <t>06.04.2021 17:28:18</t>
  </si>
  <si>
    <t>06.04.2021 21:36:52</t>
  </si>
  <si>
    <t>SELİMİYE TR-1 45-79-M00315_45-79-M00315_2372440</t>
  </si>
  <si>
    <t>06.04.2021 12:18:00</t>
  </si>
  <si>
    <t>06.04.2021 12:59:26</t>
  </si>
  <si>
    <t>K-2394 35-07-K02394_A_56378591_56378591</t>
  </si>
  <si>
    <t>06.04.2021 19:11:06</t>
  </si>
  <si>
    <t>06.04.2021 20:34:02</t>
  </si>
  <si>
    <t>BEYDERE KÖK 45-71-M00128_ESKİ KARAAĞAÇLI M07_50217162</t>
  </si>
  <si>
    <t>06.04.2021 12:44:00</t>
  </si>
  <si>
    <t>06.04.2021 14:08:00</t>
  </si>
  <si>
    <t>OĞLANANASI TR-5 KÖK 35-22-M00092_OĞLANANASI TR-7/TR-8/TR-9 M02_72111090</t>
  </si>
  <si>
    <t>06.04.2021 18:19:57</t>
  </si>
  <si>
    <t>06.04.2021 18:24:41</t>
  </si>
  <si>
    <t>ZEYTİNLER TR-1 35-19-M00207_DIREK TIPI TRAFO HUCRESI H01_2057018</t>
  </si>
  <si>
    <t>06.04.2021 20:03:00</t>
  </si>
  <si>
    <t>06.04.2021 20:26:42</t>
  </si>
  <si>
    <t>K-3628 35-01-K03628_913380330_913380330</t>
  </si>
  <si>
    <t>06.04.2021 19:38:41</t>
  </si>
  <si>
    <t>07.04.2021 05:40:46</t>
  </si>
  <si>
    <t>K-1040 35-04-K01040_G_56383795_56383795</t>
  </si>
  <si>
    <t>06.04.2021 10:00:29</t>
  </si>
  <si>
    <t>06.04.2021 10:43:03</t>
  </si>
  <si>
    <t>_B_56393346_56393346</t>
  </si>
  <si>
    <t>06.04.2021 16:16:55</t>
  </si>
  <si>
    <t>06.04.2021 17:50:33</t>
  </si>
  <si>
    <t>06.04.2021 14:24:30</t>
  </si>
  <si>
    <t>07.04.2021 00:22:35</t>
  </si>
  <si>
    <t>K-908 35-04-K00908_I_56358381_56358381</t>
  </si>
  <si>
    <t>06.04.2021 12:15:00</t>
  </si>
  <si>
    <t>06.04.2021 13:57:36</t>
  </si>
  <si>
    <t>YILMAZ TR-15 45-78-L00215_DAĞITIM TRAFOSU TR-15 L06_2107990</t>
  </si>
  <si>
    <t>06.04.2021 19:49:15</t>
  </si>
  <si>
    <t>06.04.2021 23:22:51</t>
  </si>
  <si>
    <t>DM-21/05 (DERE KENARI) 45-71-M00460_B_56397504_56397504</t>
  </si>
  <si>
    <t>06.04.2021 17:12:35</t>
  </si>
  <si>
    <t>M-36 DOĞALKENT 35-23-M00036_DAĞITIM TRAFO M-36 DOĞALKENT M02_72161145</t>
  </si>
  <si>
    <t>06.04.2021 18:18:29</t>
  </si>
  <si>
    <t>07.04.2021 00:59:05</t>
  </si>
  <si>
    <t>TİRE İM-DM-1 35-29-A00001_DM-1/66 M04_2059514</t>
  </si>
  <si>
    <t>06.04.2021 06:33:09</t>
  </si>
  <si>
    <t>06.04.2021 07:01:10</t>
  </si>
  <si>
    <t>L-290 35-18-L00290_950456663_950456663</t>
  </si>
  <si>
    <t>06.04.2021 16:52:04</t>
  </si>
  <si>
    <t>06.04.2021 22:34:12</t>
  </si>
  <si>
    <t>K-821 35-03-K00821_35-03-K00821_41974806</t>
  </si>
  <si>
    <t>06.04.2021 18:54:37</t>
  </si>
  <si>
    <t>06.04.2021 20:11:29</t>
  </si>
  <si>
    <t>06.04.2021 23:37:36</t>
  </si>
  <si>
    <t>06.04.2021 23:38:57</t>
  </si>
  <si>
    <t>YENİ ŞAKRAN TR-5 35-17-M00205_C_56393477_56393477</t>
  </si>
  <si>
    <t>06.04.2021 17:28:37</t>
  </si>
  <si>
    <t>06.04.2021 18:14:59</t>
  </si>
  <si>
    <t>MESCİTLİ TR-3 35-15-L00097_B_56362198_56362198</t>
  </si>
  <si>
    <t>06.04.2021 10:49:47</t>
  </si>
  <si>
    <t>06.04.2021 20:48:32</t>
  </si>
  <si>
    <t>MURADİYE DM-9/2 KÖK 45-71-M00676_VESTON HAVAİ HAT M02_2078542</t>
  </si>
  <si>
    <t>06.04.2021 20:04:20</t>
  </si>
  <si>
    <t>07.04.2021 02:29:14</t>
  </si>
  <si>
    <t>TR-2/32 45-72-L00032_956500172_956500172</t>
  </si>
  <si>
    <t>06.04.2021 06:44:08</t>
  </si>
  <si>
    <t>06.04.2021 07:59:19</t>
  </si>
  <si>
    <t>06.04.2021 00:52:35</t>
  </si>
  <si>
    <t>06.04.2021 02:16:51</t>
  </si>
  <si>
    <t>GÜZELBAHÇE İM 35-10-A00001_M-2878 M02_77678565</t>
  </si>
  <si>
    <t>06.04.2021 13:43:10</t>
  </si>
  <si>
    <t>06.04.2021 14:09:47</t>
  </si>
  <si>
    <t>06.04.2021 15:56:35</t>
  </si>
  <si>
    <t>06.04.2021 20:18:07</t>
  </si>
  <si>
    <t>BALABANLI TR-2 35-15-L00968_35-15-L00968_2352584</t>
  </si>
  <si>
    <t>06.04.2021 17:40:56</t>
  </si>
  <si>
    <t>06.04.2021 18:21:19</t>
  </si>
  <si>
    <t>K-660 35-04-K00660_35-04-K00660_2369081</t>
  </si>
  <si>
    <t>06.04.2021 16:56:21</t>
  </si>
  <si>
    <t>06.04.2021 17:24:09</t>
  </si>
  <si>
    <t>BADEMLİ KARAHAYIT MEV. TR-27 35-15-L01024_A_56362211_56362211</t>
  </si>
  <si>
    <t>06.04.2021 20:23:53</t>
  </si>
  <si>
    <t>07.04.2021 19:47:41</t>
  </si>
  <si>
    <t>06.04.2021 20:30:37</t>
  </si>
  <si>
    <t>06.04.2021 22:44:10</t>
  </si>
  <si>
    <t>SOMA TR-31 45-82-M00031_945524001_945524001</t>
  </si>
  <si>
    <t>06.04.2021 12:16:11</t>
  </si>
  <si>
    <t>06.04.2021 13:45:46</t>
  </si>
  <si>
    <t>06.04.2021 21:04:37</t>
  </si>
  <si>
    <t>06.04.2021 21:05:11</t>
  </si>
  <si>
    <t>TR-149 35-19-L00149_8163010_56394500_56394500</t>
  </si>
  <si>
    <t>06.04.2021 16:14:54</t>
  </si>
  <si>
    <t>06.04.2021 21:25:03</t>
  </si>
  <si>
    <t>DM-20 45-71-M00273_TR-20/12 TEKSTİLCİLER M06_2306673</t>
  </si>
  <si>
    <t>06.04.2021 09:07:00</t>
  </si>
  <si>
    <t>06.04.2021 10:41:00</t>
  </si>
  <si>
    <t>06.04.2021 19:23:16</t>
  </si>
  <si>
    <t>06.04.2021 19:25:51</t>
  </si>
  <si>
    <t>ÇANAKÇI KÖK 45-79-M00194_HatBaşıAyırıcı_53134191 M01_53134191</t>
  </si>
  <si>
    <t>06.04.2021 18:27:00</t>
  </si>
  <si>
    <t>06.04.2021 23:51:19</t>
  </si>
  <si>
    <t>YILMAZ TR-5 45-78-L00205_D_56407971_56407971</t>
  </si>
  <si>
    <t>06.04.2021 12:28:58</t>
  </si>
  <si>
    <t>06.04.2021 13:39:22</t>
  </si>
  <si>
    <t>L-401 ALTINYUNUS DM 35-18-L00401_950451366_950451366</t>
  </si>
  <si>
    <t>06.04.2021 15:02:09</t>
  </si>
  <si>
    <t>06.04.2021 19:30:29</t>
  </si>
  <si>
    <t>ALTINTEPE TR-41 35-22-M00856_955284728_955284728</t>
  </si>
  <si>
    <t>06.04.2021 08:11:01</t>
  </si>
  <si>
    <t>06.04.2021 11:06:25</t>
  </si>
  <si>
    <t>YUKARIAKTEPE TR-4 35-32-L00141_B_65507650_65507650</t>
  </si>
  <si>
    <t>06.04.2021 20:03:09</t>
  </si>
  <si>
    <t>06.04.2021 20:45:18</t>
  </si>
  <si>
    <t>TULUM TR-2 35-26-L00354_6970690_56358216_56358216</t>
  </si>
  <si>
    <t>06.04.2021 17:03:47</t>
  </si>
  <si>
    <t>06.04.2021 19:19:22</t>
  </si>
  <si>
    <t>M-1189 35-03-M01189_910928697_910928697</t>
  </si>
  <si>
    <t>06.04.2021 10:14:14</t>
  </si>
  <si>
    <t>06.04.2021 14:44:14</t>
  </si>
  <si>
    <t>06.04.2021 18:28:01</t>
  </si>
  <si>
    <t>06.04.2021 20:18:17</t>
  </si>
  <si>
    <t>BEYLİKLİ TR-1 45-78-M00727_A_56391435_56391435</t>
  </si>
  <si>
    <t>06.04.2021 18:15:11</t>
  </si>
  <si>
    <t>06.04.2021 21:56:25</t>
  </si>
  <si>
    <t>06.04.2021 16:25:56</t>
  </si>
  <si>
    <t>07.04.2021 01:08:38</t>
  </si>
  <si>
    <t>KARABULU KÖK 35-31-L00227_HALİLLER YENİ (SIRIMLI) L03_2119137</t>
  </si>
  <si>
    <t>06.04.2021 19:57:05</t>
  </si>
  <si>
    <t>06.04.2021 20:02:00</t>
  </si>
  <si>
    <t>TAYTAN OFİS KÖK 45-78-M00314_HatBaşıAyırıcı_53139316 M06_53139316</t>
  </si>
  <si>
    <t>06.04.2021 09:19:11</t>
  </si>
  <si>
    <t>06.04.2021 11:31:44</t>
  </si>
  <si>
    <t>06.04.2021 19:49:25</t>
  </si>
  <si>
    <t>06.04.2021 22:36:22</t>
  </si>
  <si>
    <t>DEVELİ TR-5 35-22-M00287_955285583_955285583</t>
  </si>
  <si>
    <t>06.04.2021 22:38:13</t>
  </si>
  <si>
    <t>07.04.2021 00:56:44</t>
  </si>
  <si>
    <t>BADEMLİ HACIMUSA MEV. TR-32 35-15-L01052_950405691_950405691</t>
  </si>
  <si>
    <t>06.04.2021 17:58:29</t>
  </si>
  <si>
    <t>07.04.2021 18:25:27</t>
  </si>
  <si>
    <t>K-3323 35-09-K03323_97661807_97661807</t>
  </si>
  <si>
    <t>06.04.2021 22:08:44</t>
  </si>
  <si>
    <t>06.04.2021 22:55:36</t>
  </si>
  <si>
    <t>SARUHANLI TR-20 45-80-M00020_A_56400529_56400529</t>
  </si>
  <si>
    <t>06.04.2021 17:33:02</t>
  </si>
  <si>
    <t>06.04.2021 19:45:15</t>
  </si>
  <si>
    <t>06.04.2021 20:33:17</t>
  </si>
  <si>
    <t>07.04.2021 03:53:43</t>
  </si>
  <si>
    <t>K-2407 35-02-K02407_35-02-K02407_2374174</t>
  </si>
  <si>
    <t>06.04.2021 11:44:00</t>
  </si>
  <si>
    <t>06.04.2021 14:34:25</t>
  </si>
  <si>
    <t>GERMİYAN İM 35-18-A00004_ILDIR-1 L02_2313571</t>
  </si>
  <si>
    <t>06.04.2021 08:51:36</t>
  </si>
  <si>
    <t>06.04.2021 10:42:08</t>
  </si>
  <si>
    <t>YUSUFLU TR-5 35-20-L00236_955212836_955212836</t>
  </si>
  <si>
    <t>06.04.2021 13:49:04</t>
  </si>
  <si>
    <t>06.04.2021 18:24:56</t>
  </si>
  <si>
    <t>YEŞİLKAVAK TR-4 45-78-M00718_49283830_56403837_56403837</t>
  </si>
  <si>
    <t>06.04.2021 18:32:59</t>
  </si>
  <si>
    <t>06.04.2021 21:41:40</t>
  </si>
  <si>
    <t>KFC KÖK 35-28-M00534_ M01_2329272</t>
  </si>
  <si>
    <t>06.04.2021 10:14:41</t>
  </si>
  <si>
    <t>06.04.2021 11:20:00</t>
  </si>
  <si>
    <t>SELİMŞAHLAR TR-4 45-71-M00136_B_56400949_56400949</t>
  </si>
  <si>
    <t>06.04.2021 20:00:23</t>
  </si>
  <si>
    <t>07.04.2021 02:07:03</t>
  </si>
  <si>
    <t>BEYDAĞ İM 35-32-A00001_BEYDAĞ L02_2049981</t>
  </si>
  <si>
    <t>06.04.2021 17:38:32</t>
  </si>
  <si>
    <t>06.04.2021 17:56:37</t>
  </si>
  <si>
    <t>DURASILLI TR-8 45-78-M01119_DAĞITIM TRAFOSU TR-8 - TR-20 M04_66108920</t>
  </si>
  <si>
    <t>06.04.2021 09:12:26</t>
  </si>
  <si>
    <t>06.04.2021 19:39:00</t>
  </si>
  <si>
    <t>İLYASÇILAR TR-1 45-71-M01671_45-71-M01671_2354141</t>
  </si>
  <si>
    <t>06.04.2021 12:29:11</t>
  </si>
  <si>
    <t>06.04.2021 23:11:12</t>
  </si>
  <si>
    <t>_B_56402657_56402657</t>
  </si>
  <si>
    <t>06.04.2021 09:06:23</t>
  </si>
  <si>
    <t>06.04.2021 17:27:35</t>
  </si>
  <si>
    <t>06.04.2021 16:38:17</t>
  </si>
  <si>
    <t>06.04.2021 17:36:06</t>
  </si>
  <si>
    <t>TİLKİKÖY TR-1 45-71-M01271_C_56387822_56387822</t>
  </si>
  <si>
    <t>06.04.2021 18:08:33</t>
  </si>
  <si>
    <t>07.04.2021 05:23:03</t>
  </si>
  <si>
    <t>06.04.2021 10:17:25</t>
  </si>
  <si>
    <t>06.04.2021 10:29:44</t>
  </si>
  <si>
    <t>DOĞANCI TR-12 35-31-L00339_35-31-L00339_2365268</t>
  </si>
  <si>
    <t>06.04.2021 20:53:07</t>
  </si>
  <si>
    <t>06.04.2021 23:13:51</t>
  </si>
  <si>
    <t>BAŞIBÜYÜK TR-1 45-77-L00218_45-77-L00218_2374425</t>
  </si>
  <si>
    <t>06.04.2021 20:19:35</t>
  </si>
  <si>
    <t>06.04.2021 22:55:53</t>
  </si>
  <si>
    <t>06.04.2021 17:03:13</t>
  </si>
  <si>
    <t>06.04.2021 18:47:23</t>
  </si>
  <si>
    <t>DM-08/10-A 45-71-M00288_DIREK TIPI TRAFO HUCRESI H01_2075615</t>
  </si>
  <si>
    <t>06.04.2021 06:57:16</t>
  </si>
  <si>
    <t>06.04.2021 07:32:53</t>
  </si>
  <si>
    <t>ARSLANLAR TM 35-26-A00004_BALIKDAĞI M02_2305251</t>
  </si>
  <si>
    <t>06.04.2021 10:12:42</t>
  </si>
  <si>
    <t>06.04.2021 11:29:00</t>
  </si>
  <si>
    <t>K-4259 35-01-K04259_DIREK TIPI TRAFO HUCRESI H01_2050251</t>
  </si>
  <si>
    <t>06.04.2021 14:06:42</t>
  </si>
  <si>
    <t>06.04.2021 18:57:00</t>
  </si>
  <si>
    <t>DM-11/05 (TR-39) 45-71-M00283_B_60983896_60983896</t>
  </si>
  <si>
    <t>06.04.2021 14:59:01</t>
  </si>
  <si>
    <t>06.04.2021 17:57:58</t>
  </si>
  <si>
    <t>K-1924 35-10-K01924_98072555_98072555</t>
  </si>
  <si>
    <t>06.04.2021 16:01:21</t>
  </si>
  <si>
    <t>06.04.2021 17:02:29</t>
  </si>
  <si>
    <t>ÇAYBAŞI DM-1/11 35-26-L00215_35-26-L00215_65966607</t>
  </si>
  <si>
    <t>06.04.2021 21:44:43</t>
  </si>
  <si>
    <t>06.04.2021 22:14:04</t>
  </si>
  <si>
    <t>ÖZBEY İM 35-26-A00005_TR-1/ÖLÇÜ L04_2066123</t>
  </si>
  <si>
    <t>06.04.2021 01:20:46</t>
  </si>
  <si>
    <t>06.04.2021 02:01:27</t>
  </si>
  <si>
    <t>TİRE TR-15/A 35-29-L00022_B_56388015_56388015</t>
  </si>
  <si>
    <t>06.04.2021 14:32:13</t>
  </si>
  <si>
    <t>06.04.2021 15:41:43</t>
  </si>
  <si>
    <t>YENİBAĞARASI TR-2 35-23-M00208_950424315_950424315</t>
  </si>
  <si>
    <t>06.04.2021 16:13:03</t>
  </si>
  <si>
    <t>06.04.2021 17:42:24</t>
  </si>
  <si>
    <t>DM-3 (TR-16) 35-15-M00016_DONANIMLI YEDEK M07_67054190</t>
  </si>
  <si>
    <t>06.04.2021 18:07:05</t>
  </si>
  <si>
    <t>06.04.2021 19:04:00</t>
  </si>
  <si>
    <t>UMURLU KAHVEÖNÜ TR-8 35-31-L00372_35-31-L00372_2365710</t>
  </si>
  <si>
    <t>06.04.2021 10:21:21</t>
  </si>
  <si>
    <t>06.04.2021 11:52:43</t>
  </si>
  <si>
    <t>SAYIK TR-1 45-74-M00217_45-74-M00217_2357664</t>
  </si>
  <si>
    <t>06.04.2021 20:11:22</t>
  </si>
  <si>
    <t>06.04.2021 21:39:46</t>
  </si>
  <si>
    <t>06.04.2021 20:56:54</t>
  </si>
  <si>
    <t>06.04.2021 22:13:00</t>
  </si>
  <si>
    <t>SIRIMLI AVCILAR TR 35-31-L00202_47892124_56380920_56380920</t>
  </si>
  <si>
    <t>06.04.2021 16:49:18</t>
  </si>
  <si>
    <t>06.04.2021 18:59:21</t>
  </si>
  <si>
    <t>AKTAŞ TR-1 45-77-L00264_DIREK TIPI TRAFO HUCRESI H01_2054722</t>
  </si>
  <si>
    <t>06.04.2021 18:20:57</t>
  </si>
  <si>
    <t>06.04.2021 23:55:02</t>
  </si>
  <si>
    <t>KARAVELİLER TR-2 35-20-L00141_5828015_56376425_56376425</t>
  </si>
  <si>
    <t>06.04.2021 18:38:34</t>
  </si>
  <si>
    <t>06.04.2021 20:04:08</t>
  </si>
  <si>
    <t>M-1856 YAKAKÖY TR-5 35-02-M01856_35-02-M01856_2358269</t>
  </si>
  <si>
    <t>06.04.2021 13:28:37</t>
  </si>
  <si>
    <t>06.04.2021 14:47:27</t>
  </si>
  <si>
    <t>KEMALİYE TR-3 45-73-M00151_A_56405005_56405005</t>
  </si>
  <si>
    <t>06.04.2021 17:03:25</t>
  </si>
  <si>
    <t>K-2883 35-03-K02883_C_56367314_56367314</t>
  </si>
  <si>
    <t>06.04.2021 08:03:54</t>
  </si>
  <si>
    <t>06.04.2021 10:22:49</t>
  </si>
  <si>
    <t>TAŞLIYATAK TR-1 35-31-L00366_47791625_56352978_56352978</t>
  </si>
  <si>
    <t>06.04.2021 20:55:54</t>
  </si>
  <si>
    <t>07.04.2021 03:49:38</t>
  </si>
  <si>
    <t>K-2864 35-01-K02864_C_56375236_56375236</t>
  </si>
  <si>
    <t>06.04.2021 16:45:44</t>
  </si>
  <si>
    <t>06.04.2021 21:12:24</t>
  </si>
  <si>
    <t>DOĞANBEY KÖK 35-14-M00100_HatBaşıAyırıcı_76711796 M02_76711796</t>
  </si>
  <si>
    <t>06.04.2021 16:52:11</t>
  </si>
  <si>
    <t>06.04.2021 17:23:00</t>
  </si>
  <si>
    <t>GÜLBAHÇE TR-21 (TR-280) 35-19-L00280_956690855_956690855</t>
  </si>
  <si>
    <t>06.04.2021 04:02:01</t>
  </si>
  <si>
    <t>06.04.2021 09:09:29</t>
  </si>
  <si>
    <t>ÇAYIRLI KOCADERE TR-5 35-29-L00157__72399334_72399334</t>
  </si>
  <si>
    <t>06.04.2021 20:04:03</t>
  </si>
  <si>
    <t>06.04.2021 22:53:53</t>
  </si>
  <si>
    <t>BADINCA TR-3 45-73-M00386_A_56390782_56390782</t>
  </si>
  <si>
    <t>06.04.2021 18:38:11</t>
  </si>
  <si>
    <t>06.04.2021 22:38:05</t>
  </si>
  <si>
    <t>TR-39 35-27-M00039_B_56381962_56381962</t>
  </si>
  <si>
    <t>06.04.2021 20:09:20</t>
  </si>
  <si>
    <t>06.04.2021 23:42:02</t>
  </si>
  <si>
    <t>06.04.2021 18:30:31</t>
  </si>
  <si>
    <t>M-1184 35-04-M01184_99826726_99826726</t>
  </si>
  <si>
    <t>06.04.2021 09:24:39</t>
  </si>
  <si>
    <t>06.04.2021 10:36:52</t>
  </si>
  <si>
    <t>K-1635 35-02-K01635_910056876_910056876</t>
  </si>
  <si>
    <t>06.04.2021 17:47:42</t>
  </si>
  <si>
    <t>06.04.2021 19:06:37</t>
  </si>
  <si>
    <t>TR-10 ( ALİ ÇOK SULAMA GRUBU ) 35-27-M00010_A_56370640_56370640</t>
  </si>
  <si>
    <t>06.04.2021 23:46:19</t>
  </si>
  <si>
    <t>07.04.2021 10:48:04</t>
  </si>
  <si>
    <t>M-998 35-03-M00998_C_56398421_56398421</t>
  </si>
  <si>
    <t>07.04.2021 00:12:48</t>
  </si>
  <si>
    <t>06.04.2021 19:14:52</t>
  </si>
  <si>
    <t>07.04.2021 03:16:38</t>
  </si>
  <si>
    <t>TR-144 35-16-L00144_953317661_953317661</t>
  </si>
  <si>
    <t>06.04.2021 14:37:00</t>
  </si>
  <si>
    <t>06.04.2021 15:54:34</t>
  </si>
  <si>
    <t>SARUHANLI TR-16 45-80-M00016_B_56389289_56389289</t>
  </si>
  <si>
    <t>06.04.2021 18:57:38</t>
  </si>
  <si>
    <t>06.04.2021 21:01:25</t>
  </si>
  <si>
    <t>K-174 35-02-K00174_D_56379930_56379930</t>
  </si>
  <si>
    <t>06.04.2021 16:22:35</t>
  </si>
  <si>
    <t>06.04.2021 19:42:58</t>
  </si>
  <si>
    <t>SARUHANLI TR-16 45-80-M00016_956559561_956559561</t>
  </si>
  <si>
    <t>06.04.2021 13:45:35</t>
  </si>
  <si>
    <t>06.04.2021 17:18:45</t>
  </si>
  <si>
    <t>K-1032 35-04-K01032_35-04-K01032_2376329</t>
  </si>
  <si>
    <t>06.04.2021 21:21:21</t>
  </si>
  <si>
    <t>06.04.2021 21:51:30</t>
  </si>
  <si>
    <t>EFEMÇUKURU TR-1 35-22-L00001_35-22-L00001_2353786</t>
  </si>
  <si>
    <t>06.04.2021 21:14:31</t>
  </si>
  <si>
    <t>06.04.2021 23:33:01</t>
  </si>
  <si>
    <t>YENİ ŞAKRAN TR-4 35-17-M00204_8607117_56354972_56354972</t>
  </si>
  <si>
    <t>06.04.2021 12:25:05</t>
  </si>
  <si>
    <t>06.04.2021 12:55:31</t>
  </si>
  <si>
    <t>DEMİRKÖPRÜ TM 45-78-A00005_HatBaşıAyırıcı_53139846 M05_53139846</t>
  </si>
  <si>
    <t>06.04.2021 19:51:06</t>
  </si>
  <si>
    <t>07.04.2021 02:23:32</t>
  </si>
  <si>
    <t>TR-130 35-26-M00130_956615852_956615852</t>
  </si>
  <si>
    <t>06.04.2021 15:34:34</t>
  </si>
  <si>
    <t>06.04.2021 18:09:59</t>
  </si>
  <si>
    <t>DM-1 45-71-M00001_DM-14 M27_2048785</t>
  </si>
  <si>
    <t>06.04.2021 12:58:58</t>
  </si>
  <si>
    <t>06.04.2021 13:18:18</t>
  </si>
  <si>
    <t>SANCAKLI UZUNÇINAR KÖYÜ 45-71-M00566_45-71-M00566_2353872</t>
  </si>
  <si>
    <t>06.04.2021 21:54:44</t>
  </si>
  <si>
    <t>07.04.2021 03:56:01</t>
  </si>
  <si>
    <t>CEVİZLİ BALYERİ TR-8 35-31-L00326_35-31-L00326_2364994</t>
  </si>
  <si>
    <t>06.04.2021 16:11:27</t>
  </si>
  <si>
    <t>06.04.2021 18:27:27</t>
  </si>
  <si>
    <t>06.04.2021 15:21:05</t>
  </si>
  <si>
    <t>06.04.2021 21:26:58</t>
  </si>
  <si>
    <t>ÖZBEK TR-1 35-19-M00231_5848249_56394883_56394883</t>
  </si>
  <si>
    <t>06.04.2021 17:21:49</t>
  </si>
  <si>
    <t>06.04.2021 22:07:19</t>
  </si>
  <si>
    <t>IŞIKLAR TM 35-02-A00006_HatBaşıAyırıcı_53137422 M23_53137422</t>
  </si>
  <si>
    <t>06.04.2021 15:12:00</t>
  </si>
  <si>
    <t>06.04.2021 16:32:25</t>
  </si>
  <si>
    <t>06.04.2021 07:21:06</t>
  </si>
  <si>
    <t>06.04.2021 07:21:56</t>
  </si>
  <si>
    <t>TR-2/11-A 45-83-L00156_A_56388934_56388934</t>
  </si>
  <si>
    <t>06.04.2021 17:46:31</t>
  </si>
  <si>
    <t>06.04.2021 19:12:22</t>
  </si>
  <si>
    <t>06.04.2021 13:35:55</t>
  </si>
  <si>
    <t>06.04.2021 19:48:54</t>
  </si>
  <si>
    <t>K-1478 35-03-K01478_A_56373203_56373203</t>
  </si>
  <si>
    <t>06.04.2021 18:34:09</t>
  </si>
  <si>
    <t>06.04.2021 21:22:07</t>
  </si>
  <si>
    <t>YILMAZ TR-2 45-78-L00202_TR-5 L03_2328377</t>
  </si>
  <si>
    <t>06.04.2021 19:58:46</t>
  </si>
  <si>
    <t>06.04.2021 23:57:00</t>
  </si>
  <si>
    <t>ERTUĞRUL TR-2 35-15-L00677_950349877_950349877</t>
  </si>
  <si>
    <t>06.04.2021 20:39:25</t>
  </si>
  <si>
    <t>07.04.2021 00:38:33</t>
  </si>
  <si>
    <t>KULA İM 45-77-A00001_KONURCA M01_2308471</t>
  </si>
  <si>
    <t>06.04.2021 18:28:28</t>
  </si>
  <si>
    <t>06.04.2021 20:13:59</t>
  </si>
  <si>
    <t>M-271 KARAKAYALAR DM 35-14-M00271_TEPECİK DM (DİREKT GİDEN) M11_2097315</t>
  </si>
  <si>
    <t>06.04.2021 18:32:05</t>
  </si>
  <si>
    <t>06.04.2021 18:39:14</t>
  </si>
  <si>
    <t>LOKMANKUYU KÖK 35-15-L00903_ÖZEL MÜŞTERİLER L03_67112627</t>
  </si>
  <si>
    <t>06.04.2021 18:21:00</t>
  </si>
  <si>
    <t>07.04.2021 02:19:40</t>
  </si>
  <si>
    <t>KAYNARPINAR TR-1 35-21-L00116_953360433_953360433</t>
  </si>
  <si>
    <t>06.04.2021 10:03:00</t>
  </si>
  <si>
    <t>06.04.2021 11:26:30</t>
  </si>
  <si>
    <t>TR-32 35-19-M00032_956671796_956671796</t>
  </si>
  <si>
    <t>06.04.2021 23:32:44</t>
  </si>
  <si>
    <t>07.04.2021 01:02:14</t>
  </si>
  <si>
    <t>06.04.2021 08:57:09</t>
  </si>
  <si>
    <t>06.04.2021 17:17:25</t>
  </si>
  <si>
    <t>ALLAHDİYEN TR-2 45-78-L00281_B_56402323_56402323</t>
  </si>
  <si>
    <t>06.04.2021 19:26:07</t>
  </si>
  <si>
    <t>06.04.2021 22:56:33</t>
  </si>
  <si>
    <t>TR-2 35-27-M00002_914567979_914567979</t>
  </si>
  <si>
    <t>06.04.2021 10:11:23</t>
  </si>
  <si>
    <t>06.04.2021 12:07:14</t>
  </si>
  <si>
    <t>SELENDİ TR-23 45-81-M00023_A_56386477_56386477</t>
  </si>
  <si>
    <t>06.04.2021 16:29:41</t>
  </si>
  <si>
    <t>06.04.2021 19:23:32</t>
  </si>
  <si>
    <t>KABAZLI TR-4 45-78-M00678_49289991_56407773_56407773</t>
  </si>
  <si>
    <t>06.04.2021 18:06:49</t>
  </si>
  <si>
    <t>06.04.2021 21:26:00</t>
  </si>
  <si>
    <t>POYRAZDAMLARI TR-11 45-78-M00576_HatBaşıAyırıcı_53139047 M05_53139047</t>
  </si>
  <si>
    <t>06.04.2021 17:15:18</t>
  </si>
  <si>
    <t>07.04.2021 00:30:45</t>
  </si>
  <si>
    <t>06.04.2021 19:24:24</t>
  </si>
  <si>
    <t>06.04.2021 20:28:08</t>
  </si>
  <si>
    <t>06.04.2021 09:31:00</t>
  </si>
  <si>
    <t>06.04.2021 11:24:03</t>
  </si>
  <si>
    <t>DM-1/59 45-71-M00020_45139178_56397633_56397633</t>
  </si>
  <si>
    <t>06.04.2021 18:45:10</t>
  </si>
  <si>
    <t>07.04.2021 03:15:49</t>
  </si>
  <si>
    <t>ÇANAKÇI KÖK 45-79-M00194_ÇİMENTEPE YENİKÖY M01_67098832</t>
  </si>
  <si>
    <t>06.04.2021 14:47:17</t>
  </si>
  <si>
    <t>06.04.2021 14:47:37</t>
  </si>
  <si>
    <t>K-14 35-01-K00014_910662125_910662125</t>
  </si>
  <si>
    <t>06.04.2021 09:06:29</t>
  </si>
  <si>
    <t>06.04.2021 10:41:12</t>
  </si>
  <si>
    <t>ÜÇPINAR DM 45-71-M00183_HatBaşıAyırıcı_53134779 M03_53134779</t>
  </si>
  <si>
    <t>06.04.2021 11:04:00</t>
  </si>
  <si>
    <t>06.04.2021 13:39:51</t>
  </si>
  <si>
    <t>TR-76 45-78-L00076_953260517_953260517</t>
  </si>
  <si>
    <t>06.04.2021 16:20:12</t>
  </si>
  <si>
    <t>06.04.2021 22:55:50</t>
  </si>
  <si>
    <t>GÖBEKLİ TR-1 45-73-M01076_A_56386898_56386898</t>
  </si>
  <si>
    <t>06.04.2021 17:17:40</t>
  </si>
  <si>
    <t>06.04.2021 19:13:33</t>
  </si>
  <si>
    <t>06.04.2021 15:47:40</t>
  </si>
  <si>
    <t>06.04.2021 16:32:58</t>
  </si>
  <si>
    <t>EMİRALEM TR-18 KÖK 35-28-M00239_EMİRALEM TR-15 M04_66567533</t>
  </si>
  <si>
    <t>06.04.2021 12:49:07</t>
  </si>
  <si>
    <t>06.04.2021 13:32:57</t>
  </si>
  <si>
    <t>M-2385 35-01-M02385__73560688_73560688</t>
  </si>
  <si>
    <t>06.04.2021 19:24:36</t>
  </si>
  <si>
    <t>07.04.2021 00:10:21</t>
  </si>
  <si>
    <t>K-515 35-03-K00515_35-03-K00515_2348593</t>
  </si>
  <si>
    <t>06.04.2021 17:25:21</t>
  </si>
  <si>
    <t>06.04.2021 18:27:38</t>
  </si>
  <si>
    <t>ALAŞARLI TR-1 35-15-L00195_35-15-L00195_2365419</t>
  </si>
  <si>
    <t>06.04.2021 17:15:37</t>
  </si>
  <si>
    <t>06.04.2021 22:35:45</t>
  </si>
  <si>
    <t>TR-130 35-26-M00130_35-26-M00130_66032241</t>
  </si>
  <si>
    <t>06.04.2021 17:29:14</t>
  </si>
  <si>
    <t>06.04.2021 18:17:02</t>
  </si>
  <si>
    <t>ULUCAK DM-2/18 35-27-M00943_95000106850_95000106850</t>
  </si>
  <si>
    <t>06.04.2021 11:49:40</t>
  </si>
  <si>
    <t>06.04.2021 15:40:26</t>
  </si>
  <si>
    <t>İĞDECİK TR-6 45-71-M00086_953246660_953246660</t>
  </si>
  <si>
    <t>06.04.2021 23:55:16</t>
  </si>
  <si>
    <t>07.04.2021 04:24:24</t>
  </si>
  <si>
    <t>TR-2/33 45-72-L00033_956478213_956478213</t>
  </si>
  <si>
    <t>06.04.2021 17:03:31</t>
  </si>
  <si>
    <t>06.04.2021 18:11:18</t>
  </si>
  <si>
    <t>DURMUŞ SABANCI SULAMA GRUBU 35-29-M00295_35-29-M00295_2350591</t>
  </si>
  <si>
    <t>06.04.2021 21:49:10</t>
  </si>
  <si>
    <t>07.04.2021 03:43:38</t>
  </si>
  <si>
    <t>06.04.2021 12:56:27</t>
  </si>
  <si>
    <t>06.04.2021 12:56:57</t>
  </si>
  <si>
    <t>ÇİLE DM 35-22-M00086_ÇAKALTEPE M04_50064049</t>
  </si>
  <si>
    <t>06.04.2021 20:06:07</t>
  </si>
  <si>
    <t>06.04.2021 20:36:00</t>
  </si>
  <si>
    <t>AYRANCILAR DM-2/17 35-26-M01286_35-26-M01286_2358191</t>
  </si>
  <si>
    <t>06.04.2021 18:11:57</t>
  </si>
  <si>
    <t>06.04.2021 20:32:33</t>
  </si>
  <si>
    <t>MURADİYE DM-5/10 45-71-M00775_DM-5/10C M03_2306993</t>
  </si>
  <si>
    <t>06.04.2021 14:59:19</t>
  </si>
  <si>
    <t>06.04.2021 15:46:00</t>
  </si>
  <si>
    <t>K-1295 35-01-K01295_K K1_5904292</t>
  </si>
  <si>
    <t>06.04.2021 09:28:52</t>
  </si>
  <si>
    <t>06.04.2021 11:14:59</t>
  </si>
  <si>
    <t>L-201 GÜZELÇİFTLİK 35-14-L00201_11133234_56357219_56357219</t>
  </si>
  <si>
    <t>06.04.2021 17:42:26</t>
  </si>
  <si>
    <t>EMİRLİ TR-6 35-15-L00642_35-15-L00642_65832086</t>
  </si>
  <si>
    <t>06.04.2021 14:20:16</t>
  </si>
  <si>
    <t>06.04.2021 21:10:30</t>
  </si>
  <si>
    <t>MENEMEN TR-24 35-28-L00024_A_56364096_56364096</t>
  </si>
  <si>
    <t>06.04.2021 19:13:30</t>
  </si>
  <si>
    <t>06.04.2021 20:55:21</t>
  </si>
  <si>
    <t>EVRENOS TR-2 45-71-M01405_45-71-M01405_2366556</t>
  </si>
  <si>
    <t>06.04.2021 11:15:06</t>
  </si>
  <si>
    <t>06.04.2021 11:50:00</t>
  </si>
  <si>
    <t>L-111 ÇAMTEPE 35-14-L00111_DIREK TIPI TRAFO HUCRESI H01_2100314</t>
  </si>
  <si>
    <t>06.04.2021 19:32:41</t>
  </si>
  <si>
    <t>06.04.2021 20:44:25</t>
  </si>
  <si>
    <t>K-3342 35-02-K03342_35-02-K03342_2373669</t>
  </si>
  <si>
    <t>06.04.2021 11:37:41</t>
  </si>
  <si>
    <t>06.04.2021 12:41:00</t>
  </si>
  <si>
    <t>K-3167 35-04-K03167_B_60982964_60982964</t>
  </si>
  <si>
    <t>06.04.2021 09:18:01</t>
  </si>
  <si>
    <t>06.04.2021 09:55:49</t>
  </si>
  <si>
    <t>TR-1/83 KAPTANOĞLU DM 45-83-M00083_BAĞYURDU TM GİRİŞ M010_61291941</t>
  </si>
  <si>
    <t>06.04.2021 16:51:41</t>
  </si>
  <si>
    <t>06.04.2021 17:47:00</t>
  </si>
  <si>
    <t>06.04.2021 15:54:27</t>
  </si>
  <si>
    <t>06.04.2021 18:18:00</t>
  </si>
  <si>
    <t>OSMANGAZİ İM 35-02-A00004_ZİYA GÖKALP K14_2101351</t>
  </si>
  <si>
    <t>06.04.2021 11:07:08</t>
  </si>
  <si>
    <t>06.04.2021 12:14:32</t>
  </si>
  <si>
    <t>KEMHALLI KÖK 45-86-M00044_UĞURLU KÖK M03_72224712</t>
  </si>
  <si>
    <t>06.04.2021 07:48:38</t>
  </si>
  <si>
    <t>06.04.2021 08:17:23</t>
  </si>
  <si>
    <t>06.04.2021 17:37:11</t>
  </si>
  <si>
    <t>06.04.2021 18:00:11</t>
  </si>
  <si>
    <t>KÜÇÜK EVRENOS TR-3 45-71-M01396_44424416_56385352_56385352</t>
  </si>
  <si>
    <t>06.04.2021 21:26:13</t>
  </si>
  <si>
    <t>07.04.2021 06:51:38</t>
  </si>
  <si>
    <t>K-705 35-02-K00705_K-264 K03_2034992</t>
  </si>
  <si>
    <t>06.04.2021 12:15:44</t>
  </si>
  <si>
    <t>06.04.2021 12:41:50</t>
  </si>
  <si>
    <t>06.04.2021 17:16:00</t>
  </si>
  <si>
    <t>06.04.2021 20:59:42</t>
  </si>
  <si>
    <t>KAYNARPINAR TR-1 35-21-L00116_B_56376248_56376248</t>
  </si>
  <si>
    <t>06.04.2021 11:39:27</t>
  </si>
  <si>
    <t>06.04.2021 12:52:38</t>
  </si>
  <si>
    <t>_B_56408000_56408000</t>
  </si>
  <si>
    <t>06.04.2021 18:29:10</t>
  </si>
  <si>
    <t>07.04.2021 01:25:58</t>
  </si>
  <si>
    <t>EMİRALEM TR-4 35-28-M00502_A_56357448_56357448</t>
  </si>
  <si>
    <t>06.04.2021 17:39:49</t>
  </si>
  <si>
    <t>06.04.2021 19:10:10</t>
  </si>
  <si>
    <t>ULUDERBENT TR-6 45-73-M00537_A_56386116_56386116</t>
  </si>
  <si>
    <t>06.04.2021 18:53:49</t>
  </si>
  <si>
    <t>06.04.2021 23:34:31</t>
  </si>
  <si>
    <t>06.04.2021 19:02:55</t>
  </si>
  <si>
    <t>06.04.2021 19:36:13</t>
  </si>
  <si>
    <t>FOÇA TR-45 35-23-L00045_950416480_950416480</t>
  </si>
  <si>
    <t>06.04.2021 16:57:26</t>
  </si>
  <si>
    <t>07.04.2021 02:22:34</t>
  </si>
  <si>
    <t>06.04.2021 19:41:25</t>
  </si>
  <si>
    <t>07.04.2021 02:19:15</t>
  </si>
  <si>
    <t>KARAKUYU-8 35-26-M00442_956612200_956612200</t>
  </si>
  <si>
    <t>06.04.2021 19:24:33</t>
  </si>
  <si>
    <t>06.04.2021 21:59:38</t>
  </si>
  <si>
    <t>ÇAMLICA KÖK 45-81-M00048_HatBaşıAyırıcı_53134908 M03_53134908</t>
  </si>
  <si>
    <t>06.04.2021 16:04:17</t>
  </si>
  <si>
    <t>06.04.2021 17:56:44</t>
  </si>
  <si>
    <t>L-286 35-18-L00286_35-18-L00286_72087603</t>
  </si>
  <si>
    <t>06.04.2021 14:01:25</t>
  </si>
  <si>
    <t>06.04.2021 14:59:54</t>
  </si>
  <si>
    <t>06.04.2021 14:42:34</t>
  </si>
  <si>
    <t>07.04.2021 01:52:25</t>
  </si>
  <si>
    <t>BODAMAS TR-1 45-75-M00297_DIREK TIPI TRAFO HUCRESI H01_2089058</t>
  </si>
  <si>
    <t>06.04.2021 13:33:57</t>
  </si>
  <si>
    <t>06.04.2021 13:47:01</t>
  </si>
  <si>
    <t>HORZUMKESERLER TR-1 45-73-M00295_B_56391513_56391513</t>
  </si>
  <si>
    <t>06.04.2021 22:01:58</t>
  </si>
  <si>
    <t>07.04.2021 02:01:30</t>
  </si>
  <si>
    <t>06.04.2021 09:01:07</t>
  </si>
  <si>
    <t>06.04.2021 18:43:46</t>
  </si>
  <si>
    <t>TR-9 35-26-M00009_TR-11 M04_65916565</t>
  </si>
  <si>
    <t>06.04.2021 18:30:27</t>
  </si>
  <si>
    <t>06.04.2021 20:25:39</t>
  </si>
  <si>
    <t>TR-2 35-27-M00002_913680724_913680724</t>
  </si>
  <si>
    <t>06.04.2021 17:11:40</t>
  </si>
  <si>
    <t>06.04.2021 22:57:32</t>
  </si>
  <si>
    <t>06.04.2021 16:39:52</t>
  </si>
  <si>
    <t>06.04.2021 18:21:32</t>
  </si>
  <si>
    <t>06.04.2021 00:10:00</t>
  </si>
  <si>
    <t>06.04.2021 02:21:15</t>
  </si>
  <si>
    <t>_49382004_56407591_56407591</t>
  </si>
  <si>
    <t>06.04.2021 18:38:08</t>
  </si>
  <si>
    <t>06.04.2021 21:35:33</t>
  </si>
  <si>
    <t>GÖKÇEYURT TR-1 35-27-M01049_961395666_961395666</t>
  </si>
  <si>
    <t>06.04.2021 16:36:49</t>
  </si>
  <si>
    <t>06.04.2021 22:00:51</t>
  </si>
  <si>
    <t>EYKO TR-2 35-30-M00028_955322217_955322217</t>
  </si>
  <si>
    <t>06.04.2021 15:32:39</t>
  </si>
  <si>
    <t>06.04.2021 20:37:52</t>
  </si>
  <si>
    <t>06.04.2021 15:03:28</t>
  </si>
  <si>
    <t>06.04.2021 16:43:48</t>
  </si>
  <si>
    <t>06.04.2021 13:07:55</t>
  </si>
  <si>
    <t>06.04.2021 14:14:13</t>
  </si>
  <si>
    <t>KAŞIKÇI KÖYÜ TR-1 45-75-M00078_A_56385316_56385316</t>
  </si>
  <si>
    <t>06.04.2021 14:08:32</t>
  </si>
  <si>
    <t>06.04.2021 15:42:58</t>
  </si>
  <si>
    <t>KARABURUN TR-7 35-21-L00033_C_56357082_56357082</t>
  </si>
  <si>
    <t>06.04.2021 14:30:06</t>
  </si>
  <si>
    <t>06.04.2021 18:24:44</t>
  </si>
  <si>
    <t>L-365 ILDIR ÇAYAĞZI 35-18-L00365_11899175_56376067_56376067</t>
  </si>
  <si>
    <t>06.04.2021 15:22:00</t>
  </si>
  <si>
    <t>06.04.2021 20:12:11</t>
  </si>
  <si>
    <t>TR-2/73 45-83-L00073_45-83-L00073_72150760</t>
  </si>
  <si>
    <t>06.04.2021 22:07:04</t>
  </si>
  <si>
    <t>07.04.2021 09:42:58</t>
  </si>
  <si>
    <t>M-577 (DM-6/17) 35-17-M00577_950313264_950313264</t>
  </si>
  <si>
    <t>06.04.2021 22:30:50</t>
  </si>
  <si>
    <t>07.04.2021 00:57:07</t>
  </si>
  <si>
    <t>06.04.2021 16:05:00</t>
  </si>
  <si>
    <t>06.04.2021 17:28:00</t>
  </si>
  <si>
    <t>K-3620 35-01-K03620_B_56394135_56394135</t>
  </si>
  <si>
    <t>06.04.2021 18:18:44</t>
  </si>
  <si>
    <t>06.04.2021 20:01:30</t>
  </si>
  <si>
    <t>06.04.2021 10:09:24</t>
  </si>
  <si>
    <t>06.04.2021 11:37:23</t>
  </si>
  <si>
    <t>06.04.2021 15:10:41</t>
  </si>
  <si>
    <t>06.04.2021 16:10:01</t>
  </si>
  <si>
    <t>06.04.2021 12:39:27</t>
  </si>
  <si>
    <t>06.04.2021 12:39:57</t>
  </si>
  <si>
    <t>K-3591 35-01-K03591_C_56373614_56373614</t>
  </si>
  <si>
    <t>06.04.2021 19:22:45</t>
  </si>
  <si>
    <t>06.04.2021 22:07:29</t>
  </si>
  <si>
    <t>DURASIL TR-1 45-72-L01009_956490990_956490990</t>
  </si>
  <si>
    <t>06.04.2021 12:11:03</t>
  </si>
  <si>
    <t>06.04.2021 15:48:29</t>
  </si>
  <si>
    <t>DM-16/16-A 45-71-M00427_953244610_953244610</t>
  </si>
  <si>
    <t>06.04.2021 21:57:00</t>
  </si>
  <si>
    <t>07.04.2021 04:34:24</t>
  </si>
  <si>
    <t>BALABANLI FİKRET TEKELİ SULAMA GRB TR-6 35-15-M00335_B_56373052_56373052</t>
  </si>
  <si>
    <t>06.04.2021 19:46:13</t>
  </si>
  <si>
    <t>06.04.2021 21:28:00</t>
  </si>
  <si>
    <t>ÖREN TR-2 35-31-L00315_47810580_56353024_56353024</t>
  </si>
  <si>
    <t>06.04.2021 11:02:28</t>
  </si>
  <si>
    <t>06.04.2021 13:55:35</t>
  </si>
  <si>
    <t>KAYMAKÇI TR-36 35-15-L00230_B_56406854_56406854</t>
  </si>
  <si>
    <t>06.04.2021 20:00:54</t>
  </si>
  <si>
    <t>07.04.2021 02:47:43</t>
  </si>
  <si>
    <t>KARABURUN TR-4/18 35-21-L00012_C_56357359_56357359</t>
  </si>
  <si>
    <t>06.04.2021 11:33:47</t>
  </si>
  <si>
    <t>06.04.2021 13:29:39</t>
  </si>
  <si>
    <t>TR-175 45-78-L00175_49380854_56407669_56407669</t>
  </si>
  <si>
    <t>06.04.2021 19:10:05</t>
  </si>
  <si>
    <t>07.04.2021 00:08:09</t>
  </si>
  <si>
    <t>K-3373 35-10-K03373_D_56374461_56374461</t>
  </si>
  <si>
    <t>06.04.2021 17:24:37</t>
  </si>
  <si>
    <t>06.04.2021 19:23:27</t>
  </si>
  <si>
    <t>ERTUĞRUL TR-3 35-15-L00676_950349639_950349639</t>
  </si>
  <si>
    <t>06.04.2021 10:24:38</t>
  </si>
  <si>
    <t>06.04.2021 12:14:46</t>
  </si>
  <si>
    <t>K-337 35-07-K00337_E_56383017_56383017</t>
  </si>
  <si>
    <t>06.04.2021 18:47:53</t>
  </si>
  <si>
    <t>06.04.2021 19:28:33</t>
  </si>
  <si>
    <t>TR-157 35-16-L00157_953320093_953320093</t>
  </si>
  <si>
    <t>06.04.2021 12:58:42</t>
  </si>
  <si>
    <t>06.04.2021 15:44:25</t>
  </si>
  <si>
    <t>_49307831_56393310_56393310</t>
  </si>
  <si>
    <t>06.04.2021 16:52:45</t>
  </si>
  <si>
    <t>06.04.2021 23:37:22</t>
  </si>
  <si>
    <t>ARDIÇ MAHALLESİ TR-52 35-21-L00132_B_56376560_56376560</t>
  </si>
  <si>
    <t>06.04.2021 14:11:00</t>
  </si>
  <si>
    <t>06.04.2021 14:47:45</t>
  </si>
  <si>
    <t>AKTEPE TR-1 35-32-L00115_A_56392141_56392141</t>
  </si>
  <si>
    <t>06.04.2021 16:27:34</t>
  </si>
  <si>
    <t>06.04.2021 17:26:22</t>
  </si>
  <si>
    <t>K-480 35-03-K00480_35-03-K00480_2372699</t>
  </si>
  <si>
    <t>06.04.2021 12:14:13</t>
  </si>
  <si>
    <t>06.04.2021 12:50:30</t>
  </si>
  <si>
    <t>06.04.2021 14:52:39</t>
  </si>
  <si>
    <t>06.04.2021 15:40:08</t>
  </si>
  <si>
    <t>TR-52 SAĞLIK OCAĞI 35-26-M00052_956613777_956613777</t>
  </si>
  <si>
    <t>06.04.2021 05:12:40</t>
  </si>
  <si>
    <t>06.04.2021 13:21:16</t>
  </si>
  <si>
    <t>DM-14/3 45-71-M00387_DM-14/02 M04_66511377</t>
  </si>
  <si>
    <t>06.04.2021 13:19:14</t>
  </si>
  <si>
    <t>İRİMAĞZI TR-20 35-15-L00697_35-15-L00697_2350660</t>
  </si>
  <si>
    <t>06.04.2021 09:50:00</t>
  </si>
  <si>
    <t>06.04.2021 19:21:52</t>
  </si>
  <si>
    <t>İNECİK TR-1 35-21-L00121_A_56373638_56373638</t>
  </si>
  <si>
    <t>06.04.2021 20:04:13</t>
  </si>
  <si>
    <t>06.04.2021 21:23:28</t>
  </si>
  <si>
    <t>ALÇUK TM 35-17-A00001_MENEMEN-2 M28_2307838</t>
  </si>
  <si>
    <t>06.04.2021 10:13:00</t>
  </si>
  <si>
    <t>06.04.2021 10:19:16</t>
  </si>
  <si>
    <t>KAYMAKÇI İM 35-15-A00004_ÇAYLI L04_2121819</t>
  </si>
  <si>
    <t>06.04.2021 23:03:22</t>
  </si>
  <si>
    <t>06.04.2021 23:51:50</t>
  </si>
  <si>
    <t>06.04.2021 16:51:32</t>
  </si>
  <si>
    <t>06.04.2021 22:35:33</t>
  </si>
  <si>
    <t>MORDOĞAN TR-35 35-21-L00147_953358273_953358273</t>
  </si>
  <si>
    <t>06.04.2021 17:15:39</t>
  </si>
  <si>
    <t>06.04.2021 22:07:01</t>
  </si>
  <si>
    <t>TAYTAN OFİS KÖK 45-78-M00314_ESKİ KABAZLI M015_60669845</t>
  </si>
  <si>
    <t>06.04.2021 15:36:03</t>
  </si>
  <si>
    <t>06.04.2021 17:17:23</t>
  </si>
  <si>
    <t>L-271 SANATKARLAR SİTESİ 35-18-L00271_5767564_56362399_56362399</t>
  </si>
  <si>
    <t>06.04.2021 13:47:50</t>
  </si>
  <si>
    <t>06.04.2021 16:38:43</t>
  </si>
  <si>
    <t>06.04.2021 16:21:16</t>
  </si>
  <si>
    <t>06.04.2021 15:37:45</t>
  </si>
  <si>
    <t>06.04.2021 17:13:49</t>
  </si>
  <si>
    <t>K-1924 35-10-K01924_C_56374059_56374059</t>
  </si>
  <si>
    <t>06.04.2021 20:01:19</t>
  </si>
  <si>
    <t>06.04.2021 20:46:44</t>
  </si>
  <si>
    <t>K-3769 35-04-K03769_99933591_99933591</t>
  </si>
  <si>
    <t>06.04.2021 14:27:24</t>
  </si>
  <si>
    <t>06.04.2021 15:40:33</t>
  </si>
  <si>
    <t>DM-2/13 35-26-M00833_956628778_956628778</t>
  </si>
  <si>
    <t>06.04.2021 12:33:54</t>
  </si>
  <si>
    <t>06.04.2021 14:07:52</t>
  </si>
  <si>
    <t>06.04.2021 15:26:17</t>
  </si>
  <si>
    <t>06.04.2021 15:27:01</t>
  </si>
  <si>
    <t>ARPALIK KÖK 45-83-M00137_ARPALIK KÖK-2 M08_2096497</t>
  </si>
  <si>
    <t>06.04.2021 17:05:02</t>
  </si>
  <si>
    <t>06.04.2021 20:20:31</t>
  </si>
  <si>
    <t>M-577 (DM-6/17) 35-17-M00577_D D01_60797529</t>
  </si>
  <si>
    <t>07.04.2021 08:49:19</t>
  </si>
  <si>
    <t>07.04.2021 11:10:57</t>
  </si>
  <si>
    <t>ARMUTLU TR-15 35-27-M00580_97529615_97529615</t>
  </si>
  <si>
    <t>07.04.2021 10:18:40</t>
  </si>
  <si>
    <t>07.04.2021 13:27:25</t>
  </si>
  <si>
    <t>_A_56390997_56390997</t>
  </si>
  <si>
    <t>07.04.2021 16:04:57</t>
  </si>
  <si>
    <t>07.04.2021 18:05:55</t>
  </si>
  <si>
    <t>L-325 (ALBAYRAK) 35-18-L00325_950436645_950436645</t>
  </si>
  <si>
    <t>07.04.2021 11:58:52</t>
  </si>
  <si>
    <t>07.04.2021 17:23:20</t>
  </si>
  <si>
    <t>TR-140 35-16-L00140_953337935_953337935</t>
  </si>
  <si>
    <t>07.04.2021 18:26:24</t>
  </si>
  <si>
    <t>07.04.2021 20:04:46</t>
  </si>
  <si>
    <t>DM-2/8 BAŞKENT TR 35-18-L00588_HatBaşıAyırıcı_53138369 L03_53138369</t>
  </si>
  <si>
    <t>07.04.2021 14:17:55</t>
  </si>
  <si>
    <t>07.04.2021 15:52:56</t>
  </si>
  <si>
    <t>KARAKURT KÖK 45-76-M00049_KARAKURT M02_72213484</t>
  </si>
  <si>
    <t>07.04.2021 13:50:08</t>
  </si>
  <si>
    <t>07.04.2021 14:06:38</t>
  </si>
  <si>
    <t>KARABURUN TR-14 35-21-L00003_B_56357354_56357354</t>
  </si>
  <si>
    <t>07.04.2021 17:47:50</t>
  </si>
  <si>
    <t>07.04.2021 22:40:40</t>
  </si>
  <si>
    <t>07.04.2021 08:00:22</t>
  </si>
  <si>
    <t>07.04.2021 12:59:12</t>
  </si>
  <si>
    <t>TR-249 (DM-5/10) 35-19-M00249_BELEDİYE AVM M04_2095030</t>
  </si>
  <si>
    <t>07.04.2021 19:08:08</t>
  </si>
  <si>
    <t>07.04.2021 21:13:39</t>
  </si>
  <si>
    <t>TR-75 45-78-M00075_953264388_953264388</t>
  </si>
  <si>
    <t>07.04.2021 06:35:11</t>
  </si>
  <si>
    <t>07.04.2021 07:02:09</t>
  </si>
  <si>
    <t>07.04.2021 22:08:11</t>
  </si>
  <si>
    <t>07.04.2021 23:58:52</t>
  </si>
  <si>
    <t>K-4406 35-04-K04406_99364293_99364293</t>
  </si>
  <si>
    <t>07.04.2021 14:46:41</t>
  </si>
  <si>
    <t>07.04.2021 17:59:35</t>
  </si>
  <si>
    <t>YENMİŞ KÖK 35-27-M00366_DSİ M06_72163658</t>
  </si>
  <si>
    <t>07.04.2021 06:56:15</t>
  </si>
  <si>
    <t>07.04.2021 07:17:59</t>
  </si>
  <si>
    <t>L-201 GÜZELÇİFTLİK 35-14-L00201_8355331_56358201_56358201</t>
  </si>
  <si>
    <t>07.04.2021 00:34:00</t>
  </si>
  <si>
    <t>07.04.2021 02:20:57</t>
  </si>
  <si>
    <t>07.04.2021 09:31:34</t>
  </si>
  <si>
    <t>07.04.2021 09:49:46</t>
  </si>
  <si>
    <t>TR-60 35-26-M00060_D _72295262</t>
  </si>
  <si>
    <t>07.04.2021 20:08:34</t>
  </si>
  <si>
    <t>07.04.2021 21:08:47</t>
  </si>
  <si>
    <t>KARABURUN TR-1 35-21-L00001_D_56357365_56357365</t>
  </si>
  <si>
    <t>07.04.2021 11:44:32</t>
  </si>
  <si>
    <t>07.04.2021 15:54:18</t>
  </si>
  <si>
    <t>07.04.2021 09:47:46</t>
  </si>
  <si>
    <t>07.04.2021 12:23:32</t>
  </si>
  <si>
    <t>M-531 KAVAKLIDERE KÖK 35-02-M00531_M-530 / M529 M11_72200151</t>
  </si>
  <si>
    <t>07.04.2021 10:26:57</t>
  </si>
  <si>
    <t>07.04.2021 12:11:25</t>
  </si>
  <si>
    <t>M-984 35-03-M00984_D d1b_5792674</t>
  </si>
  <si>
    <t>07.04.2021 11:59:24</t>
  </si>
  <si>
    <t>07.04.2021 16:06:25</t>
  </si>
  <si>
    <t>ESKİOBA TR-3 35-29-L00145_B_56400328_56400328</t>
  </si>
  <si>
    <t>07.04.2021 12:37:05</t>
  </si>
  <si>
    <t>07.04.2021 14:48:53</t>
  </si>
  <si>
    <t>ÜZÜMLER TR-1 35-29-L00650_950326617_950326617</t>
  </si>
  <si>
    <t>07.04.2021 07:45:40</t>
  </si>
  <si>
    <t>07.04.2021 10:26:34</t>
  </si>
  <si>
    <t>L-197 GÖLCÜK KÖYÜ 35-14-L00197_962818716_962818716</t>
  </si>
  <si>
    <t>07.04.2021 14:14:00</t>
  </si>
  <si>
    <t>07.04.2021 15:07:53</t>
  </si>
  <si>
    <t>07.04.2021 03:01:46</t>
  </si>
  <si>
    <t>07.04.2021 03:50:31</t>
  </si>
  <si>
    <t>GÜNLÜCE KÖYÜ TR-2 35-15-L00836_950383792_950383792</t>
  </si>
  <si>
    <t>07.04.2021 12:28:54</t>
  </si>
  <si>
    <t>07.04.2021 21:25:38</t>
  </si>
  <si>
    <t>DOĞUŞLAR TR-2 45-79-M00103_950087029_950087029</t>
  </si>
  <si>
    <t>07.04.2021 07:48:09</t>
  </si>
  <si>
    <t>07.04.2021 10:18:05</t>
  </si>
  <si>
    <t>YAMANDERE TR-1 35-29-L00311_A_56400176_56400176</t>
  </si>
  <si>
    <t>07.04.2021 16:50:42</t>
  </si>
  <si>
    <t>07.04.2021 18:30:34</t>
  </si>
  <si>
    <t>K-4542 35-01-K04542_911089988_911089988</t>
  </si>
  <si>
    <t>07.04.2021 14:56:49</t>
  </si>
  <si>
    <t>07.04.2021 16:45:19</t>
  </si>
  <si>
    <t>KUŞLUK ÇAMKÖY TR-1 45-75-M00144_A_56385664_56385664</t>
  </si>
  <si>
    <t>07.04.2021 18:58:32</t>
  </si>
  <si>
    <t>07.04.2021 21:43:05</t>
  </si>
  <si>
    <t>SALMAN KÖYÜ TR-1 35-21-L00076_A_56366459_56366459</t>
  </si>
  <si>
    <t>07.04.2021 09:34:28</t>
  </si>
  <si>
    <t>07.04.2021 12:29:50</t>
  </si>
  <si>
    <t>ADALA TR-9 45-78-M00294_953271561_953271561</t>
  </si>
  <si>
    <t>07.04.2021 11:16:32</t>
  </si>
  <si>
    <t>07.04.2021 17:15:54</t>
  </si>
  <si>
    <t>TİRE İM-DM-1 35-29-A00001_TİRE ŞEHİR-4 L21_2060277</t>
  </si>
  <si>
    <t>07.04.2021 09:01:07</t>
  </si>
  <si>
    <t>07.04.2021 09:09:24</t>
  </si>
  <si>
    <t>EYKO TR-3 35-30-M00029_955315679_955315679</t>
  </si>
  <si>
    <t>07.04.2021 13:47:40</t>
  </si>
  <si>
    <t>07.04.2021 17:54:16</t>
  </si>
  <si>
    <t>TR-106 ZEYTİNALANI 35-19-L00106_A_56390016_56390016</t>
  </si>
  <si>
    <t>07.04.2021 16:03:54</t>
  </si>
  <si>
    <t>07.04.2021 16:36:36</t>
  </si>
  <si>
    <t>ALİ SEZGİNER SULAMA GRUBU 35-29-L00609_950326488_950326488</t>
  </si>
  <si>
    <t>07.04.2021 12:19:03</t>
  </si>
  <si>
    <t>07.04.2021 15:26:03</t>
  </si>
  <si>
    <t>MENDERES DM-2/TR-1 35-22-M00300_DM-2/TR-16 M07_2095189</t>
  </si>
  <si>
    <t>07.04.2021 11:34:34</t>
  </si>
  <si>
    <t>07.04.2021 11:34:37</t>
  </si>
  <si>
    <t>OCAKLI TR-1 35-15-L00770_A_56406996_56406996</t>
  </si>
  <si>
    <t>07.04.2021 11:58:47</t>
  </si>
  <si>
    <t>07.04.2021 19:38:45</t>
  </si>
  <si>
    <t>L-185 35-18-L00185_950442402_950442402</t>
  </si>
  <si>
    <t>07.04.2021 17:52:34</t>
  </si>
  <si>
    <t>07.04.2021 20:26:03</t>
  </si>
  <si>
    <t>07.04.2021 09:04:08</t>
  </si>
  <si>
    <t>07.04.2021 09:07:48</t>
  </si>
  <si>
    <t>KAYMAKÇI TR-36 35-15-L00230_A_56361798_56361798</t>
  </si>
  <si>
    <t>07.04.2021 19:33:00</t>
  </si>
  <si>
    <t>07.04.2021 20:04:37</t>
  </si>
  <si>
    <t>_C_56389825_56389825</t>
  </si>
  <si>
    <t>07.04.2021 00:03:01</t>
  </si>
  <si>
    <t>07.04.2021 00:47:36</t>
  </si>
  <si>
    <t>TİRE İM-DM-1 35-29-A00001_TİRE-1 M08_2059506</t>
  </si>
  <si>
    <t>07.04.2021 15:26:28</t>
  </si>
  <si>
    <t>07.04.2021 15:29:28</t>
  </si>
  <si>
    <t>TR-9 45-77-L00009_C_56403935_56403935</t>
  </si>
  <si>
    <t>07.04.2021 15:41:16</t>
  </si>
  <si>
    <t>07.04.2021 17:08:23</t>
  </si>
  <si>
    <t>M-2877 35-07-M02877_M-2878 M02_72353064</t>
  </si>
  <si>
    <t>07.04.2021 09:18:00</t>
  </si>
  <si>
    <t>07.04.2021 10:24:04</t>
  </si>
  <si>
    <t>M-3121 35-10-M03121_97996298_97996298</t>
  </si>
  <si>
    <t>07.04.2021 21:02:25</t>
  </si>
  <si>
    <t>07.04.2021 21:42:12</t>
  </si>
  <si>
    <t>TR-63 35-19-L00063_956675615_956675615</t>
  </si>
  <si>
    <t>07.04.2021 08:12:51</t>
  </si>
  <si>
    <t>07.04.2021 12:40:14</t>
  </si>
  <si>
    <t>FOÇA TR-4 35-23-L00004_950422391_950422391</t>
  </si>
  <si>
    <t>07.04.2021 22:17:33</t>
  </si>
  <si>
    <t>08.04.2021 03:25:15</t>
  </si>
  <si>
    <t>UZUNHASANLAR TR-1 35-17-M00471_DIREK TIPI TRAFO HUCRESI H01_2048766</t>
  </si>
  <si>
    <t>07.04.2021 10:09:19</t>
  </si>
  <si>
    <t>07.04.2021 11:07:00</t>
  </si>
  <si>
    <t>HOŞCALAR TR-1 45-74-M00106_945575560_945575560</t>
  </si>
  <si>
    <t>07.04.2021 18:34:00</t>
  </si>
  <si>
    <t>07.04.2021 19:51:47</t>
  </si>
  <si>
    <t>DM-1/50 35-29-M00050_A a1b_48400082</t>
  </si>
  <si>
    <t>07.04.2021 01:54:44</t>
  </si>
  <si>
    <t>07.04.2021 03:35:45</t>
  </si>
  <si>
    <t>EMİRLİ TR-2 35-15-L00858__72373599_72373599</t>
  </si>
  <si>
    <t>07.04.2021 11:21:13</t>
  </si>
  <si>
    <t>07.04.2021 20:03:51</t>
  </si>
  <si>
    <t>TR-15 45-74-M00015_YURT ÖZEL M04_72236897</t>
  </si>
  <si>
    <t>07.04.2021 13:55:00</t>
  </si>
  <si>
    <t>07.04.2021 16:11:41</t>
  </si>
  <si>
    <t>K-934 35-04-K00934_C_56383178_56383178</t>
  </si>
  <si>
    <t>07.04.2021 12:13:00</t>
  </si>
  <si>
    <t>07.04.2021 14:14:40</t>
  </si>
  <si>
    <t>DOĞANCI TR-6 35-31-L00331_47904064_56391348_56391348</t>
  </si>
  <si>
    <t>07.04.2021 13:50:10</t>
  </si>
  <si>
    <t>07.04.2021 18:56:11</t>
  </si>
  <si>
    <t>BAHÇEDERE TR-1 45-73-M00556_A_56401353_56401353</t>
  </si>
  <si>
    <t>07.04.2021 11:20:04</t>
  </si>
  <si>
    <t>07.04.2021 14:49:52</t>
  </si>
  <si>
    <t>K-1083 35-04-K01083_E K-1083E1B_5774629</t>
  </si>
  <si>
    <t>07.04.2021 16:45:31</t>
  </si>
  <si>
    <t>07.04.2021 18:47:09</t>
  </si>
  <si>
    <t>ALEMŞAHLI TR-1 45-79-M00448_A_56406574_56406574</t>
  </si>
  <si>
    <t>07.04.2021 15:56:34</t>
  </si>
  <si>
    <t>07.04.2021 19:27:26</t>
  </si>
  <si>
    <t>ULUDERBENT TR-5 45-73-M00536_945651608_945651608</t>
  </si>
  <si>
    <t>07.04.2021 19:29:06</t>
  </si>
  <si>
    <t>07.04.2021 21:43:23</t>
  </si>
  <si>
    <t>M-1054 35-02-M01054_A_56382105_56382105</t>
  </si>
  <si>
    <t>07.04.2021 15:17:52</t>
  </si>
  <si>
    <t>07.04.2021 16:23:39</t>
  </si>
  <si>
    <t>07.04.2021 18:04:58</t>
  </si>
  <si>
    <t>07.04.2021 18:05:18</t>
  </si>
  <si>
    <t>BİRGİ KÖK 35-19-M00041_KÖYLER M03_72152106</t>
  </si>
  <si>
    <t>07.04.2021 03:55:22</t>
  </si>
  <si>
    <t>07.04.2021 10:08:23</t>
  </si>
  <si>
    <t>07.04.2021 09:48:21</t>
  </si>
  <si>
    <t>07.04.2021 09:55:03</t>
  </si>
  <si>
    <t>07.04.2021 15:59:27</t>
  </si>
  <si>
    <t>07.04.2021 17:42:38</t>
  </si>
  <si>
    <t>K-3696 35-02-K03696_35-02-K03696_2351602</t>
  </si>
  <si>
    <t>07.04.2021 10:07:27</t>
  </si>
  <si>
    <t>07.04.2021 10:58:42</t>
  </si>
  <si>
    <t>TAYTAN OFİS KÖK 45-78-M00314_HatBaşıAyırıcı_53140187 M06_53140187</t>
  </si>
  <si>
    <t>07.04.2021 09:04:47</t>
  </si>
  <si>
    <t>07.04.2021 21:55:19</t>
  </si>
  <si>
    <t>SOMA TR-12 45-82-M00012_B_56401158_56401158</t>
  </si>
  <si>
    <t>07.04.2021 19:56:21</t>
  </si>
  <si>
    <t>07.04.2021 20:34:40</t>
  </si>
  <si>
    <t>YENİKÖY TR-3 45-71-M01044_D_56352461_56352461</t>
  </si>
  <si>
    <t>07.04.2021 17:23:36</t>
  </si>
  <si>
    <t>07.04.2021 18:54:31</t>
  </si>
  <si>
    <t>07.04.2021 08:48:00</t>
  </si>
  <si>
    <t>07.04.2021 13:20:53</t>
  </si>
  <si>
    <t>L-278 DM-1/TR-19 35-14-L00278_956645438_956645438</t>
  </si>
  <si>
    <t>07.04.2021 20:50:08</t>
  </si>
  <si>
    <t>07.04.2021 21:54:50</t>
  </si>
  <si>
    <t>TR-26 35-22-M00026_955266123_955266123</t>
  </si>
  <si>
    <t>07.04.2021 17:42:49</t>
  </si>
  <si>
    <t>07.04.2021 20:13:33</t>
  </si>
  <si>
    <t>SELİMİYE TR-3 ARNAVUTLAR 45-79-M00507_B_56387096_56387096</t>
  </si>
  <si>
    <t>07.04.2021 14:36:03</t>
  </si>
  <si>
    <t>07.04.2021 16:18:58</t>
  </si>
  <si>
    <t>KARABURUN TR-15 35-21-L00013_95000074367_95000074367</t>
  </si>
  <si>
    <t>07.04.2021 12:03:55</t>
  </si>
  <si>
    <t>07.04.2021 18:24:27</t>
  </si>
  <si>
    <t>DM06/TR-01 45-73-M00053_DM-6/25 M011_67583632</t>
  </si>
  <si>
    <t>07.04.2021 06:58:57</t>
  </si>
  <si>
    <t>07.04.2021 07:33:00</t>
  </si>
  <si>
    <t>ZEYTİN KOOP. ÖZEL TR 35-23-M00205Ö_93537146_93537146</t>
  </si>
  <si>
    <t>07.04.2021 17:04:36</t>
  </si>
  <si>
    <t>07.04.2021 22:13:23</t>
  </si>
  <si>
    <t>MESCİTLİ S. KASAP GRB. TR-5 35-15-L01011_35-15-L01011_2364778</t>
  </si>
  <si>
    <t>07.04.2021 08:08:04</t>
  </si>
  <si>
    <t>07.04.2021 23:35:10</t>
  </si>
  <si>
    <t>AKÇAPINAR TR-3 45-83-L00441_B_56401756_56401756</t>
  </si>
  <si>
    <t>07.04.2021 09:52:07</t>
  </si>
  <si>
    <t>07.04.2021 12:38:53</t>
  </si>
  <si>
    <t>TR-23 35-19-L00023_A_56390073_56390073</t>
  </si>
  <si>
    <t>07.04.2021 08:46:25</t>
  </si>
  <si>
    <t>07.04.2021 14:28:07</t>
  </si>
  <si>
    <t>KABAKUM TR-2 35-30-L00128_955303474_955303474</t>
  </si>
  <si>
    <t>07.04.2021 09:13:13</t>
  </si>
  <si>
    <t>07.04.2021 12:53:12</t>
  </si>
  <si>
    <t>M-3333 (YATIRIM REZERVE) 35-04-M03333_A_56369608_56369608</t>
  </si>
  <si>
    <t>07.04.2021 09:12:00</t>
  </si>
  <si>
    <t>07.04.2021 11:09:48</t>
  </si>
  <si>
    <t>HİKMET TRAŞOĞLU SULAMA GRUBU 35-29-M00195_DIREK TIPI TRAFO HUCRESI H01_2099243</t>
  </si>
  <si>
    <t>07.04.2021 11:47:58</t>
  </si>
  <si>
    <t>07.04.2021 16:13:00</t>
  </si>
  <si>
    <t>ÖREN TOPRAK SULAMA TR-3 35-27-M00764_35-27-M00764_72382992</t>
  </si>
  <si>
    <t>07.04.2021 11:47:29</t>
  </si>
  <si>
    <t>07.04.2021 15:17:43</t>
  </si>
  <si>
    <t>SARILAR KÖYÜ TR-2 35-27-L00264_98891815_98891815</t>
  </si>
  <si>
    <t>07.04.2021 13:57:00</t>
  </si>
  <si>
    <t>07.04.2021 20:46:02</t>
  </si>
  <si>
    <t>07.04.2021 11:48:35</t>
  </si>
  <si>
    <t>07.04.2021 12:04:32</t>
  </si>
  <si>
    <t>07.04.2021 08:24:46</t>
  </si>
  <si>
    <t>07.04.2021 12:02:23</t>
  </si>
  <si>
    <t>BALABANLI TR-3 35-15-L00969_A_56367939_56367939</t>
  </si>
  <si>
    <t>07.04.2021 09:40:07</t>
  </si>
  <si>
    <t>07.04.2021 13:25:45</t>
  </si>
  <si>
    <t>L-90 RAINBOW DM 35-18-L00090_950461826_950461826</t>
  </si>
  <si>
    <t>07.04.2021 11:19:06</t>
  </si>
  <si>
    <t>07.04.2021 18:24:02</t>
  </si>
  <si>
    <t>BADEMLİ TR-16 35-15-L01032_48663735_56361710_56361710</t>
  </si>
  <si>
    <t>07.04.2021 05:39:18</t>
  </si>
  <si>
    <t>07.04.2021 16:00:38</t>
  </si>
  <si>
    <t>GÜMÜŞÇAY KÖK 45-73-M00477_AYDOĞDU M02_2309298</t>
  </si>
  <si>
    <t>07.04.2021 15:56:16</t>
  </si>
  <si>
    <t>YENİFOÇA M-274 35-23-M00274_950424272_950424272</t>
  </si>
  <si>
    <t>07.04.2021 19:26:17</t>
  </si>
  <si>
    <t>07.04.2021 21:03:34</t>
  </si>
  <si>
    <t>DM-11/01a (TR-8/13) 45-71-M00375_45-71-M00375_2362198</t>
  </si>
  <si>
    <t>07.04.2021 16:24:16</t>
  </si>
  <si>
    <t>07.04.2021 17:27:53</t>
  </si>
  <si>
    <t>TR-150 45-78-M00150_A TR150/A01_49409279</t>
  </si>
  <si>
    <t>07.04.2021 15:33:38</t>
  </si>
  <si>
    <t>07.04.2021 18:41:55</t>
  </si>
  <si>
    <t>07.04.2021 00:23:13</t>
  </si>
  <si>
    <t>07.04.2021 02:05:12</t>
  </si>
  <si>
    <t>GÖKEYÜP İKİOLUK MAH.TR-1 45-78-M00818_49206975_56387411_56387411</t>
  </si>
  <si>
    <t>07.04.2021 09:28:41</t>
  </si>
  <si>
    <t>07.04.2021 11:26:24</t>
  </si>
  <si>
    <t>L-185 35-18-L00185_950442317_950442317</t>
  </si>
  <si>
    <t>07.04.2021 22:12:00</t>
  </si>
  <si>
    <t>07.04.2021 23:49:57</t>
  </si>
  <si>
    <t>VEZİROĞLU TR-1 45-71-M01034_45-71-M01034_42027125</t>
  </si>
  <si>
    <t>07.04.2021 06:26:08</t>
  </si>
  <si>
    <t>07.04.2021 07:47:07</t>
  </si>
  <si>
    <t>AHMETLİ TR-1 35-26-L00125_DIREK TIPI TRAFO HUCRESI H01_2041217</t>
  </si>
  <si>
    <t>07.04.2021 10:18:27</t>
  </si>
  <si>
    <t>07.04.2021 12:04:39</t>
  </si>
  <si>
    <t>07.04.2021 02:22:52</t>
  </si>
  <si>
    <t>07.04.2021 06:37:58</t>
  </si>
  <si>
    <t>ÇAYLI TR-12 35-15-L00197_A_56368287_56368287</t>
  </si>
  <si>
    <t>07.04.2021 15:00:16</t>
  </si>
  <si>
    <t>07.04.2021 19:52:37</t>
  </si>
  <si>
    <t>K-569 35-02-K00569_B_56355452_56355452</t>
  </si>
  <si>
    <t>07.04.2021 17:22:53</t>
  </si>
  <si>
    <t>07.04.2021 18:58:31</t>
  </si>
  <si>
    <t>K-907 35-04-K00907_98968300_98968300</t>
  </si>
  <si>
    <t>07.04.2021 07:42:25</t>
  </si>
  <si>
    <t>07.04.2021 11:31:26</t>
  </si>
  <si>
    <t>TR-1/11 45-72-M00011_956480169_956480169</t>
  </si>
  <si>
    <t>07.04.2021 13:24:21</t>
  </si>
  <si>
    <t>07.04.2021 17:45:56</t>
  </si>
  <si>
    <t>K-3027 35-10-K03027_98132344_98132344</t>
  </si>
  <si>
    <t>07.04.2021 20:00:59</t>
  </si>
  <si>
    <t>07.04.2021 20:55:19</t>
  </si>
  <si>
    <t>M-292 OĞLANANASI HAVUZ TR 35-22-M00643_C_56356844_56356844</t>
  </si>
  <si>
    <t>07.04.2021 08:39:25</t>
  </si>
  <si>
    <t>07.04.2021 10:03:37</t>
  </si>
  <si>
    <t>K-421 35-01-K00421_910394827_910394827</t>
  </si>
  <si>
    <t>07.04.2021 11:58:10</t>
  </si>
  <si>
    <t>07.04.2021 15:54:49</t>
  </si>
  <si>
    <t>BELENYAKA TR-1 45-73-M00713_B_56390494_56390494</t>
  </si>
  <si>
    <t>07.04.2021 18:41:52</t>
  </si>
  <si>
    <t>07.04.2021 20:30:02</t>
  </si>
  <si>
    <t>07.04.2021 08:54:57</t>
  </si>
  <si>
    <t>07.04.2021 16:42:10</t>
  </si>
  <si>
    <t>ÇATALKÖPRÜ TR-1 45-83-L00253_A_56399788_56399788</t>
  </si>
  <si>
    <t>07.04.2021 14:33:22</t>
  </si>
  <si>
    <t>07.04.2021 21:09:45</t>
  </si>
  <si>
    <t>DİNDARLI KÖK TR-3 KAKLIK 45-79-M00395_HatBaşıAyırıcı_53133087 M06_53133087</t>
  </si>
  <si>
    <t>07.04.2021 09:52:00</t>
  </si>
  <si>
    <t>07.04.2021 17:44:00</t>
  </si>
  <si>
    <t>TABAKLAR TR-2 45-75-M00337_C_56398563_56398563</t>
  </si>
  <si>
    <t>07.04.2021 14:56:00</t>
  </si>
  <si>
    <t>07.04.2021 15:43:37</t>
  </si>
  <si>
    <t>MESCİTLİ S. KASAP GRB. TR-5 35-15-L01011_B_56361622_56361622</t>
  </si>
  <si>
    <t>07.04.2021 13:02:19</t>
  </si>
  <si>
    <t>07.04.2021 23:46:19</t>
  </si>
  <si>
    <t>EMİRLİ TR-6 35-15-L00642__72372733_72372733</t>
  </si>
  <si>
    <t>07.04.2021 21:16:53</t>
  </si>
  <si>
    <t>08.04.2021 02:08:54</t>
  </si>
  <si>
    <t>M-2362 35-03-M02362_A_56404391_56404391</t>
  </si>
  <si>
    <t>07.04.2021 08:47:56</t>
  </si>
  <si>
    <t>07.04.2021 09:45:43</t>
  </si>
  <si>
    <t>_48078210_56387530_56387530</t>
  </si>
  <si>
    <t>07.04.2021 08:14:34</t>
  </si>
  <si>
    <t>07.04.2021 10:18:14</t>
  </si>
  <si>
    <t>BALABANLI DM 35-15-M00280_OTURAKKUYU M04_72306393</t>
  </si>
  <si>
    <t>07.04.2021 10:46:54</t>
  </si>
  <si>
    <t>07.04.2021 13:08:38</t>
  </si>
  <si>
    <t>KIZILCAAVLU TR-1 35-29-L00565_B_56360459_56360459</t>
  </si>
  <si>
    <t>07.04.2021 08:58:46</t>
  </si>
  <si>
    <t>07.04.2021 10:39:02</t>
  </si>
  <si>
    <t>BADEMLİ KELTEPE MEV. TR-30 35-15-L01054_950404474_950404474</t>
  </si>
  <si>
    <t>07.04.2021 10:32:13</t>
  </si>
  <si>
    <t>07.04.2021 19:10:46</t>
  </si>
  <si>
    <t>URLA TM-1 35-19-A00004_ZEYTİNALANI İM M07_2313938</t>
  </si>
  <si>
    <t>07.04.2021 03:01:05</t>
  </si>
  <si>
    <t>07.04.2021 03:14:21</t>
  </si>
  <si>
    <t>FOÇAKÖY TR-1 35-23-M00222_950423769_950423769</t>
  </si>
  <si>
    <t>07.04.2021 21:05:10</t>
  </si>
  <si>
    <t>08.04.2021 00:49:56</t>
  </si>
  <si>
    <t>SANCAKLI UZUNÇINAR KÖYÜ 45-71-M00566_953203518_953203518</t>
  </si>
  <si>
    <t>07.04.2021 18:20:53</t>
  </si>
  <si>
    <t>07.04.2021 21:12:36</t>
  </si>
  <si>
    <t>KARABURUN MERKEZ DM 35-21-L00002_KARABURUN TR-14 MERKEZ L02_72170404</t>
  </si>
  <si>
    <t>07.04.2021 09:43:26</t>
  </si>
  <si>
    <t>07.04.2021 13:27:00</t>
  </si>
  <si>
    <t>07.04.2021 00:20:42</t>
  </si>
  <si>
    <t>07.04.2021 03:16:31</t>
  </si>
  <si>
    <t>TR-1/83 KAPTANOĞLU DM 45-83-M00083_48103956_56384425_56384425</t>
  </si>
  <si>
    <t>07.04.2021 07:44:00</t>
  </si>
  <si>
    <t>07.04.2021 09:27:00</t>
  </si>
  <si>
    <t>TARIMSAL SULAMA TR-89 45-85-M00040_45-85-M00040_2358057</t>
  </si>
  <si>
    <t>07.04.2021 12:46:51</t>
  </si>
  <si>
    <t>07.04.2021 14:08:23</t>
  </si>
  <si>
    <t>K-1906 35-10-K01906__72538690_72538690</t>
  </si>
  <si>
    <t>07.04.2021 12:43:30</t>
  </si>
  <si>
    <t>07.04.2021 15:01:47</t>
  </si>
  <si>
    <t>TR-77 (M-777) 35-30-M00777_TR-15 M01_72056897</t>
  </si>
  <si>
    <t>07.04.2021 16:08:08</t>
  </si>
  <si>
    <t>07.04.2021 16:08:32</t>
  </si>
  <si>
    <t>İNNİCE TR-1 45-81-M00035_A_56402949_56402949</t>
  </si>
  <si>
    <t>07.04.2021 20:27:10</t>
  </si>
  <si>
    <t>07.04.2021 21:11:48</t>
  </si>
  <si>
    <t>SUBAŞI-3 35-26-L00330__72372046_72372046</t>
  </si>
  <si>
    <t>07.04.2021 10:22:00</t>
  </si>
  <si>
    <t>07.04.2021 13:14:50</t>
  </si>
  <si>
    <t>ÜRKMEZ M-7 35-25-M00144_956638721_956638721</t>
  </si>
  <si>
    <t>07.04.2021 15:27:36</t>
  </si>
  <si>
    <t>07.04.2021 17:57:09</t>
  </si>
  <si>
    <t>URGANLI TR-4 45-83-M00554_48025146_56353959_56353959</t>
  </si>
  <si>
    <t>07.04.2021 11:58:40</t>
  </si>
  <si>
    <t>07.04.2021 13:37:35</t>
  </si>
  <si>
    <t>ARMUTLU DM-2/TR-29 35-27-L00351_913521315_913521315</t>
  </si>
  <si>
    <t>07.04.2021 12:21:29</t>
  </si>
  <si>
    <t>07.04.2021 18:57:11</t>
  </si>
  <si>
    <t>KARAYAĞCI AVŞAR TR-1 45-75-M00293_45-75-M00293_2373266</t>
  </si>
  <si>
    <t>07.04.2021 10:47:05</t>
  </si>
  <si>
    <t>07.04.2021 11:56:27</t>
  </si>
  <si>
    <t>K-2537 35-09-K02537_913402024_913402024</t>
  </si>
  <si>
    <t>07.04.2021 12:36:02</t>
  </si>
  <si>
    <t>07.04.2021 13:33:57</t>
  </si>
  <si>
    <t>KULALAR TR-1 45-74-M00208_A_56353680_56353680</t>
  </si>
  <si>
    <t>07.04.2021 15:07:07</t>
  </si>
  <si>
    <t>07.04.2021 17:42:08</t>
  </si>
  <si>
    <t>K-4408 35-01-K04408_35-01-K04408_65794506</t>
  </si>
  <si>
    <t>07.04.2021 10:01:37</t>
  </si>
  <si>
    <t>07.04.2021 10:13:34</t>
  </si>
  <si>
    <t>07.04.2021 02:52:11</t>
  </si>
  <si>
    <t>07.04.2021 05:14:01</t>
  </si>
  <si>
    <t>K-1579 35-01-K01579_910394213_910394213</t>
  </si>
  <si>
    <t>07.04.2021 19:37:00</t>
  </si>
  <si>
    <t>07.04.2021 20:44:29</t>
  </si>
  <si>
    <t>K-217 35-01-K00217_910875255_910875255</t>
  </si>
  <si>
    <t>07.04.2021 16:28:24</t>
  </si>
  <si>
    <t>07.04.2021 20:32:54</t>
  </si>
  <si>
    <t>BADEMLİ TR-16 35-15-L01032_48663693_56361674_56361674</t>
  </si>
  <si>
    <t>07.04.2021 08:41:00</t>
  </si>
  <si>
    <t>07.04.2021 13:53:06</t>
  </si>
  <si>
    <t>K-2877 35-02-K02877_910152799_910152799</t>
  </si>
  <si>
    <t>07.04.2021 17:42:53</t>
  </si>
  <si>
    <t>07.04.2021 19:43:33</t>
  </si>
  <si>
    <t>07.04.2021 11:28:42</t>
  </si>
  <si>
    <t>07.04.2021 14:49:47</t>
  </si>
  <si>
    <t>FİKRİ KOÇTÜRK-2 45-71-M00789_45-71-M00789_2354854</t>
  </si>
  <si>
    <t>07.04.2021 18:24:07</t>
  </si>
  <si>
    <t>07.04.2021 22:08:38</t>
  </si>
  <si>
    <t>BOZCAYAKA TR-1 35-15-L00919_A_56371088_56371088</t>
  </si>
  <si>
    <t>07.04.2021 07:56:11</t>
  </si>
  <si>
    <t>07.04.2021 08:30:38</t>
  </si>
  <si>
    <t>TİRE İM-DM-1 35-29-A00001_TİRE ŞEHİR-4 L21_2312362</t>
  </si>
  <si>
    <t>07.04.2021 09:01:52</t>
  </si>
  <si>
    <t>07.04.2021 09:13:29</t>
  </si>
  <si>
    <t>KEMALİYE DM (TR-1) 45-73-M00150_TOYGAR M03_66716003</t>
  </si>
  <si>
    <t>07.04.2021 01:22:21</t>
  </si>
  <si>
    <t>07.04.2021 01:41:28</t>
  </si>
  <si>
    <t>KAYALIOĞLU KÖK 45-72-L00070_KAYALIOĞLU ÇIKIŞ L01_66592870</t>
  </si>
  <si>
    <t>07.04.2021 17:16:50</t>
  </si>
  <si>
    <t>07.04.2021 17:19:56</t>
  </si>
  <si>
    <t>KADIKÖY ÇERKEZBÜKÜ TR-2 35-16-M00275_A_56353598_56353598</t>
  </si>
  <si>
    <t>07.04.2021 17:03:12</t>
  </si>
  <si>
    <t>07.04.2021 20:57:43</t>
  </si>
  <si>
    <t>K-2008 35-02-K02008_910396990_910396990</t>
  </si>
  <si>
    <t>07.04.2021 11:55:50</t>
  </si>
  <si>
    <t>07.04.2021 12:55:51</t>
  </si>
  <si>
    <t>K-175 35-02-K00175_910015793_910015793</t>
  </si>
  <si>
    <t>07.04.2021 10:07:25</t>
  </si>
  <si>
    <t>07.04.2021 12:12:56</t>
  </si>
  <si>
    <t>KABAZLI KÖK 45-78-M00675_HatBaşıAyırıcı_53139537 M02_53139537</t>
  </si>
  <si>
    <t>07.04.2021 11:23:58</t>
  </si>
  <si>
    <t>07.04.2021 14:33:20</t>
  </si>
  <si>
    <t>07.04.2021 16:57:14</t>
  </si>
  <si>
    <t>07.04.2021 17:18:57</t>
  </si>
  <si>
    <t>KARABURUN TR-1/9 35-21-L00024_DAĞITIM TRAFO KARABURUN TR-1/9 L03_72179596</t>
  </si>
  <si>
    <t>07.04.2021 16:18:31</t>
  </si>
  <si>
    <t>07.04.2021 16:52:38</t>
  </si>
  <si>
    <t>YENİ FOÇA TR-10 35-23-M00010_D_56364730_56364730</t>
  </si>
  <si>
    <t>07.04.2021 10:38:59</t>
  </si>
  <si>
    <t>07.04.2021 15:08:23</t>
  </si>
  <si>
    <t>KARABURUN TR-14 35-21-L00003_953368674_953368674</t>
  </si>
  <si>
    <t>07.04.2021 15:03:32</t>
  </si>
  <si>
    <t>07.04.2021 18:41:43</t>
  </si>
  <si>
    <t>K-4237 35-03-K04237_B_60984787_60984787</t>
  </si>
  <si>
    <t>07.04.2021 12:29:13</t>
  </si>
  <si>
    <t>07.04.2021 19:32:56</t>
  </si>
  <si>
    <t>SOMA TR-44/1 45-82-M00076_A_56390440_56390440</t>
  </si>
  <si>
    <t>07.04.2021 10:22:34</t>
  </si>
  <si>
    <t>07.04.2021 15:40:47</t>
  </si>
  <si>
    <t>YENİ FOÇA TR-19 35-23-M00019_950425295_950425295</t>
  </si>
  <si>
    <t>07.04.2021 12:17:30</t>
  </si>
  <si>
    <t>07.04.2021 14:09:04</t>
  </si>
  <si>
    <t>K-1662 35-01-K01662_911442780_911442780</t>
  </si>
  <si>
    <t>07.04.2021 19:35:30</t>
  </si>
  <si>
    <t>07.04.2021 11:53:43</t>
  </si>
  <si>
    <t>07.04.2021 11:55:57</t>
  </si>
  <si>
    <t>BAŞPINAR KÖK 45-76-L00001_HatBaşıAyırıcı_53136551 L04_53136551</t>
  </si>
  <si>
    <t>07.04.2021 17:54:11</t>
  </si>
  <si>
    <t>07.04.2021 19:03:39</t>
  </si>
  <si>
    <t>YAĞCILAR TR-4 45-71-M01477_A_56399243_56399243</t>
  </si>
  <si>
    <t>07.04.2021 09:54:01</t>
  </si>
  <si>
    <t>07.04.2021 14:24:42</t>
  </si>
  <si>
    <t>DİLEK TR-4 45-80-M00139_45-80-M00139_2373715</t>
  </si>
  <si>
    <t>07.04.2021 16:23:57</t>
  </si>
  <si>
    <t>07.04.2021 17:45:37</t>
  </si>
  <si>
    <t>07.04.2021 18:18:54</t>
  </si>
  <si>
    <t>07.04.2021 20:17:11</t>
  </si>
  <si>
    <t>07.04.2021 11:18:35</t>
  </si>
  <si>
    <t>07.04.2021 13:33:32</t>
  </si>
  <si>
    <t>KAYMAKÇI TR-33 35-15-L00236_35-15-L00236_2364867</t>
  </si>
  <si>
    <t>07.04.2021 08:19:27</t>
  </si>
  <si>
    <t>07.04.2021 10:55:58</t>
  </si>
  <si>
    <t>MÜDÜROĞLU KÖK 35-26-M00940_HALİL KOYUNCU M04_65893189</t>
  </si>
  <si>
    <t>07.04.2021 06:49:00</t>
  </si>
  <si>
    <t>07.04.2021 07:31:55</t>
  </si>
  <si>
    <t>KARAMAN OKUL YANI TR-2 35-31-L00052_47863731_56393982_56393982</t>
  </si>
  <si>
    <t>07.04.2021 17:03:38</t>
  </si>
  <si>
    <t>07.04.2021 18:05:46</t>
  </si>
  <si>
    <t>07.04.2021 16:37:33</t>
  </si>
  <si>
    <t>KOZLUCA TR-1 45-73-M00500_945688376_945688376</t>
  </si>
  <si>
    <t>07.04.2021 08:35:52</t>
  </si>
  <si>
    <t>07.04.2021 11:12:15</t>
  </si>
  <si>
    <t>07.04.2021 07:02:55</t>
  </si>
  <si>
    <t>07.04.2021 07:03:11</t>
  </si>
  <si>
    <t>M-2075 35-02-M02075__72410395_72410395</t>
  </si>
  <si>
    <t>07.04.2021 22:03:37</t>
  </si>
  <si>
    <t>08.04.2021 03:49:11</t>
  </si>
  <si>
    <t>BALABANLI FİKRET TEKELİ SULAMA GRB TR-6 35-15-M00335_DIREK TIPI TRAFO HUCRESI H01_2048899</t>
  </si>
  <si>
    <t>07.04.2021 11:39:00</t>
  </si>
  <si>
    <t>07.04.2021 15:59:47</t>
  </si>
  <si>
    <t>TÜRKELLİ TR-6 35-28-M00459_35-28-M00459_2372080</t>
  </si>
  <si>
    <t>07.04.2021 09:47:02</t>
  </si>
  <si>
    <t>07.04.2021 09:54:00</t>
  </si>
  <si>
    <t>BADINCA TR-5 45-73-M00395_A_56394447_56394447</t>
  </si>
  <si>
    <t>07.04.2021 09:50:40</t>
  </si>
  <si>
    <t>07.04.2021 11:01:04</t>
  </si>
  <si>
    <t>K-3023 35-01-K03023_911212538_911212538</t>
  </si>
  <si>
    <t>07.04.2021 13:24:45</t>
  </si>
  <si>
    <t>07.04.2021 16:16:59</t>
  </si>
  <si>
    <t>ÖREN TR-3 35-27-L00218_98931682_98931682</t>
  </si>
  <si>
    <t>07.04.2021 14:34:50</t>
  </si>
  <si>
    <t>07.04.2021 15:54:11</t>
  </si>
  <si>
    <t>BALABANLI DM 35-15-M00280_HANAYLIKUYU M08_72306333</t>
  </si>
  <si>
    <t>07.04.2021 17:53:56</t>
  </si>
  <si>
    <t>07.04.2021 18:36:33</t>
  </si>
  <si>
    <t>TR-1/83C 45-83-M00738_915900099_915900099</t>
  </si>
  <si>
    <t>07.04.2021 17:27:24</t>
  </si>
  <si>
    <t>07.04.2021 18:43:27</t>
  </si>
  <si>
    <t>TR-2 35-27-M00002_95000471895_95000471895</t>
  </si>
  <si>
    <t>07.04.2021 11:17:24</t>
  </si>
  <si>
    <t>07.04.2021 13:08:04</t>
  </si>
  <si>
    <t>K-2537 35-09-K02537_35-09-K02537_45407086</t>
  </si>
  <si>
    <t>07.04.2021 16:51:06</t>
  </si>
  <si>
    <t>07.04.2021 18:23:03</t>
  </si>
  <si>
    <t>07.04.2021 16:22:00</t>
  </si>
  <si>
    <t>07.04.2021 18:48:42</t>
  </si>
  <si>
    <t>TR-17 35-32-L00116_A_65507587_65507587</t>
  </si>
  <si>
    <t>07.04.2021 12:57:54</t>
  </si>
  <si>
    <t>07.04.2021 14:04:57</t>
  </si>
  <si>
    <t>TR- 17 45-74-M00017_TR-18 CENGİZ TOPEL M01_72234337</t>
  </si>
  <si>
    <t>07.04.2021 12:04:48</t>
  </si>
  <si>
    <t>07.04.2021 12:29:28</t>
  </si>
  <si>
    <t>TR-49 35-26-M00049_E a1b_5759486</t>
  </si>
  <si>
    <t>07.04.2021 21:50:55</t>
  </si>
  <si>
    <t>07.04.2021 22:32:33</t>
  </si>
  <si>
    <t>SEYDİKÖY İM 35-08-A00002_MEDYA M21_2050822</t>
  </si>
  <si>
    <t>07.04.2021 06:04:05</t>
  </si>
  <si>
    <t>07.04.2021 06:17:21</t>
  </si>
  <si>
    <t>SİYEKLİ KÖK 45-71-M00185_MALDAN M05_72256924</t>
  </si>
  <si>
    <t>07.04.2021 08:14:12</t>
  </si>
  <si>
    <t>07.04.2021 08:27:03</t>
  </si>
  <si>
    <t>HALIKÖY OVA TR-2 35-32-L00022_A_56393819_56393819</t>
  </si>
  <si>
    <t>07.04.2021 11:48:34</t>
  </si>
  <si>
    <t>07.04.2021 14:42:10</t>
  </si>
  <si>
    <t>M-1540 35-01-M01540_910560818_910560818</t>
  </si>
  <si>
    <t>07.04.2021 10:36:20</t>
  </si>
  <si>
    <t>07.04.2021 13:40:53</t>
  </si>
  <si>
    <t>TR-55/A 45-77-L00079_945490678_945490678</t>
  </si>
  <si>
    <t>07.04.2021 15:15:07</t>
  </si>
  <si>
    <t>07.04.2021 19:31:41</t>
  </si>
  <si>
    <t>K-2337 35-03-K02337_911006199_911006199</t>
  </si>
  <si>
    <t>07.04.2021 09:58:12</t>
  </si>
  <si>
    <t>07.04.2021 11:35:49</t>
  </si>
  <si>
    <t>07.04.2021 02:40:21</t>
  </si>
  <si>
    <t>07.04.2021 02:57:00</t>
  </si>
  <si>
    <t>YENİ ÇİFTLİK TR-3 35-32-L00079_35-32-L00079_2349797</t>
  </si>
  <si>
    <t>07.04.2021 08:53:11</t>
  </si>
  <si>
    <t>07.04.2021 10:38:46</t>
  </si>
  <si>
    <t>KAYALIOĞLU KÖK 45-72-L00070_KAYALIOĞLU ÇIKIŞ L01_66592886</t>
  </si>
  <si>
    <t>07.04.2021 09:05:07</t>
  </si>
  <si>
    <t>07.04.2021 09:39:51</t>
  </si>
  <si>
    <t>KARAKOCA TR-1 45-71-M00978_45-71-M00978_2355322</t>
  </si>
  <si>
    <t>07.04.2021 08:36:02</t>
  </si>
  <si>
    <t>07.04.2021 12:36:44</t>
  </si>
  <si>
    <t>PAYAMLI M-27 (SAKIZAĞACI KÖK) 35-25-M00188_M-25/M-22/M-23/M-24/İZSU M03_72070653</t>
  </si>
  <si>
    <t>07.04.2021 07:52:07</t>
  </si>
  <si>
    <t>07.04.2021 08:34:00</t>
  </si>
  <si>
    <t>M-2116 35-03-M02116_913636245_913636245</t>
  </si>
  <si>
    <t>07.04.2021 12:34:56</t>
  </si>
  <si>
    <t>07.04.2021 15:05:59</t>
  </si>
  <si>
    <t>SEKLİK TR-1 35-16-M00036_953324598_953324598</t>
  </si>
  <si>
    <t>07.04.2021 18:36:02</t>
  </si>
  <si>
    <t>08.04.2021 00:07:58</t>
  </si>
  <si>
    <t>BELENYAKA TR-4 45-73-M00701_B_56386318_56386318</t>
  </si>
  <si>
    <t>07.04.2021 13:44:12</t>
  </si>
  <si>
    <t>TR-11 45-74-M00011_DAĞITIM TRAFO TR-11 M04_72233550</t>
  </si>
  <si>
    <t>07.04.2021 11:14:15</t>
  </si>
  <si>
    <t>07.04.2021 11:50:55</t>
  </si>
  <si>
    <t>YENİ HARMANDALI TR-2 45-71-M00892_45-71-M00892_2355983</t>
  </si>
  <si>
    <t>07.04.2021 09:33:00</t>
  </si>
  <si>
    <t>07.04.2021 18:36:53</t>
  </si>
  <si>
    <t>07.04.2021 20:18:11</t>
  </si>
  <si>
    <t>DM-1 45-71-M00001_953222643_953222643</t>
  </si>
  <si>
    <t>07.04.2021 17:14:05</t>
  </si>
  <si>
    <t>07.04.2021 18:35:22</t>
  </si>
  <si>
    <t>07.04.2021 17:59:50</t>
  </si>
  <si>
    <t>07.04.2021 20:42:03</t>
  </si>
  <si>
    <t>ZEYTİNALANI  TR-117 35-19-L00117_956683806_956683806</t>
  </si>
  <si>
    <t>07.04.2021 12:55:39</t>
  </si>
  <si>
    <t>07.04.2021 16:26:41</t>
  </si>
  <si>
    <t>DM-9 45-71-M00386_45-71-M00386_66182425</t>
  </si>
  <si>
    <t>07.04.2021 09:00:19</t>
  </si>
  <si>
    <t>07.04.2021 16:58:44</t>
  </si>
  <si>
    <t>AKÇAKÖY TR-1 45-71-M01662_43182693_56393068_56393068</t>
  </si>
  <si>
    <t>07.04.2021 09:25:26</t>
  </si>
  <si>
    <t>07.04.2021 13:48:53</t>
  </si>
  <si>
    <t>BELEVİ TR-5 35-13-L00064_946419079_946419079</t>
  </si>
  <si>
    <t>07.04.2021 21:39:12</t>
  </si>
  <si>
    <t>07.04.2021 22:44:29</t>
  </si>
  <si>
    <t>K-1383 35-01-K01383_D_56378527_56378527</t>
  </si>
  <si>
    <t>07.04.2021 19:28:46</t>
  </si>
  <si>
    <t>07.04.2021 20:02:35</t>
  </si>
  <si>
    <t>BEYOBA TARIMSAL SULAMA TR-18 45-72-M00431_DIREK TIPI TRAFO HUCRESI H01_2111052</t>
  </si>
  <si>
    <t>07.04.2021 10:00:18</t>
  </si>
  <si>
    <t>07.04.2021 12:24:58</t>
  </si>
  <si>
    <t>KARTAL İM 35-08-A00003_KARABAĞLAR M26_2307679</t>
  </si>
  <si>
    <t>07.04.2021 08:11:26</t>
  </si>
  <si>
    <t>07.04.2021 09:38:56</t>
  </si>
  <si>
    <t>KURUCUOVA TR-5 35-15-L00247_B_56361703_56361703</t>
  </si>
  <si>
    <t>07.04.2021 11:39:40</t>
  </si>
  <si>
    <t>07.04.2021 20:56:28</t>
  </si>
  <si>
    <t>TÜRKELLİ TR-7 35-28-M00461_953395285_953395285</t>
  </si>
  <si>
    <t>07.04.2021 14:57:54</t>
  </si>
  <si>
    <t>07.04.2021 16:56:24</t>
  </si>
  <si>
    <t>L-96 35-18-L00096_950453459_950453459</t>
  </si>
  <si>
    <t>07.04.2021 20:11:29</t>
  </si>
  <si>
    <t>07.04.2021 23:09:38</t>
  </si>
  <si>
    <t>07.04.2021 15:15:37</t>
  </si>
  <si>
    <t>07.04.2021 20:43:50</t>
  </si>
  <si>
    <t>K-231 35-01-K00231_A_56374215_56374215</t>
  </si>
  <si>
    <t>07.04.2021 21:54:55</t>
  </si>
  <si>
    <t>08.04.2021 00:28:20</t>
  </si>
  <si>
    <t>07.04.2021 09:50:39</t>
  </si>
  <si>
    <t>07.04.2021 17:13:51</t>
  </si>
  <si>
    <t>L-42 35-14-L00042_956643643_956643643</t>
  </si>
  <si>
    <t>07.04.2021 22:43:10</t>
  </si>
  <si>
    <t>07.04.2021 23:47:25</t>
  </si>
  <si>
    <t>K-1294 35-04-K01294_35-04-K01294_2359159</t>
  </si>
  <si>
    <t>07.04.2021 08:48:02</t>
  </si>
  <si>
    <t>07.04.2021 09:15:00</t>
  </si>
  <si>
    <t>ALAŞARLI M.ÇETİN GRUBU TR-3 35-15-L00221_A_56367945_56367945</t>
  </si>
  <si>
    <t>07.04.2021 07:11:37</t>
  </si>
  <si>
    <t>07.04.2021 19:35:26</t>
  </si>
  <si>
    <t>DURASILLI TR-14 45-78-M01150_49274955_56384115_56384115</t>
  </si>
  <si>
    <t>07.04.2021 18:37:38</t>
  </si>
  <si>
    <t>07.04.2021 20:51:37</t>
  </si>
  <si>
    <t>M-2921 35-02-M02921_912450378_912450378</t>
  </si>
  <si>
    <t>07.04.2021 20:44:00</t>
  </si>
  <si>
    <t>07.04.2021 21:59:51</t>
  </si>
  <si>
    <t>KULA İM 45-77-A00001_ESKİ SELENDİ M07_2120660</t>
  </si>
  <si>
    <t>07.04.2021 19:46:22</t>
  </si>
  <si>
    <t>07.04.2021 21:06:00</t>
  </si>
  <si>
    <t>ALİBEYLİ TR-5 45-80-M00087_965906046_965906046</t>
  </si>
  <si>
    <t>07.04.2021 18:51:23</t>
  </si>
  <si>
    <t>07.04.2021 21:09:06</t>
  </si>
  <si>
    <t>TR-149 35-19-L00149_6374048_56373685_56373685</t>
  </si>
  <si>
    <t>07.04.2021 09:47:23</t>
  </si>
  <si>
    <t>07.04.2021 11:31:58</t>
  </si>
  <si>
    <t>TR-40 TARIMSAL SULAMA 45-80-M01040_45-80-M01040_2361210</t>
  </si>
  <si>
    <t>07.04.2021 15:04:26</t>
  </si>
  <si>
    <t>07.04.2021 17:23:38</t>
  </si>
  <si>
    <t>K-2417 35-01-K02417_911749684_911749684</t>
  </si>
  <si>
    <t>07.04.2021 10:15:16</t>
  </si>
  <si>
    <t>07.04.2021 12:28:47</t>
  </si>
  <si>
    <t>YILMAZ TARIMSAL SULAMA TR-1 45-78-L00401_953249028_953249028</t>
  </si>
  <si>
    <t>07.04.2021 10:18:28</t>
  </si>
  <si>
    <t>07.04.2021 11:28:07</t>
  </si>
  <si>
    <t>DAĞARLAR TR-2 45-73-M00600_A_56386394_56386394</t>
  </si>
  <si>
    <t>07.04.2021 14:29:42</t>
  </si>
  <si>
    <t>07.04.2021 16:24:46</t>
  </si>
  <si>
    <t>M-1297 35-02-M01297_C_56381160_56381160</t>
  </si>
  <si>
    <t>07.04.2021 14:12:12</t>
  </si>
  <si>
    <t>07.04.2021 14:51:17</t>
  </si>
  <si>
    <t>07.04.2021 13:24:00</t>
  </si>
  <si>
    <t>07.04.2021 14:54:16</t>
  </si>
  <si>
    <t>TR-33 45-77-L00033_C_56395138_56395138</t>
  </si>
  <si>
    <t>07.04.2021 08:29:00</t>
  </si>
  <si>
    <t>07.04.2021 09:23:00</t>
  </si>
  <si>
    <t>K-3949 35-02-K03949_950225835_950225835</t>
  </si>
  <si>
    <t>07.04.2021 13:41:24</t>
  </si>
  <si>
    <t>07.04.2021 18:44:39</t>
  </si>
  <si>
    <t>TİRE İM-DM-1 35-29-A00001_DM-3 (DM-2 KESİKBAŞ) M13_2312223</t>
  </si>
  <si>
    <t>07.04.2021 16:32:57</t>
  </si>
  <si>
    <t>07.04.2021 16:50:22</t>
  </si>
  <si>
    <t>DM-4/09A (MALTA SPOR) 45-71-M00212_953208430_953208430</t>
  </si>
  <si>
    <t>07.04.2021 10:48:36</t>
  </si>
  <si>
    <t>07.04.2021 15:21:31</t>
  </si>
  <si>
    <t>TEKELLER KÖYÜ TR-1 45-71-M01268_44415594_56387801_56387801</t>
  </si>
  <si>
    <t>07.04.2021 03:03:56</t>
  </si>
  <si>
    <t>07.04.2021 08:09:05</t>
  </si>
  <si>
    <t>DERBENT TR-3 45-83-L00323_B_56400083_56400083</t>
  </si>
  <si>
    <t>07.04.2021 08:18:46</t>
  </si>
  <si>
    <t>07.04.2021 11:08:58</t>
  </si>
  <si>
    <t>YOLÜSTÜ İM 35-15-A00002_ERTUĞRUL KÖYÜ L15_2076426</t>
  </si>
  <si>
    <t>07.04.2021 23:10:59</t>
  </si>
  <si>
    <t>07.04.2021 23:22:20</t>
  </si>
  <si>
    <t>07.04.2021 06:44:39</t>
  </si>
  <si>
    <t>07.04.2021 08:49:15</t>
  </si>
  <si>
    <t>M. ALİ ÇETİN SULAMA GRUBU 35-27-M00172_A_56382978_56382978</t>
  </si>
  <si>
    <t>07.04.2021 08:22:55</t>
  </si>
  <si>
    <t>07.04.2021 10:09:22</t>
  </si>
  <si>
    <t>07.04.2021 13:33:21</t>
  </si>
  <si>
    <t>07.04.2021 17:13:27</t>
  </si>
  <si>
    <t>07.04.2021 20:14:10</t>
  </si>
  <si>
    <t>07.04.2021 22:00:00</t>
  </si>
  <si>
    <t>07.04.2021 00:31:33</t>
  </si>
  <si>
    <t>07.04.2021 01:19:46</t>
  </si>
  <si>
    <t>K-2790 İZSU 35-04-K02790Ö_93550401_93550401</t>
  </si>
  <si>
    <t>07.04.2021 22:30:58</t>
  </si>
  <si>
    <t>L-476 MAMURBABA YENİ KABİN 35-18-L00476_DAĞITIM TRAFO L-476 MAMURBABA YENİ KABİN L02_72085796</t>
  </si>
  <si>
    <t>07.04.2021 13:19:13</t>
  </si>
  <si>
    <t>NİMTAŞ İNŞ.TAAH.NAK.SAN. ÖZEL 45-72-L00103Ö_DIREK TIPI TRAFO HUCRESI H01_2107658</t>
  </si>
  <si>
    <t>07.04.2021 09:41:05</t>
  </si>
  <si>
    <t>07.04.2021 17:15:08</t>
  </si>
  <si>
    <t>KAYMAKÇI TR-12 35-15-M00249_48699448_56361778_56361778</t>
  </si>
  <si>
    <t>07.04.2021 19:18:55</t>
  </si>
  <si>
    <t>DM-3/TR-39 35-22-M00097_955271400_955271400</t>
  </si>
  <si>
    <t>07.04.2021 15:38:38</t>
  </si>
  <si>
    <t>07.04.2021 17:07:27</t>
  </si>
  <si>
    <t>DM-2/32 (İŞKUR) 45-71-M00134_953175008_953175008</t>
  </si>
  <si>
    <t>07.04.2021 08:46:35</t>
  </si>
  <si>
    <t>07.04.2021 10:19:21</t>
  </si>
  <si>
    <t>TR-111 35-15-M00111_950367089_950367089</t>
  </si>
  <si>
    <t>07.04.2021 15:09:04</t>
  </si>
  <si>
    <t>07.04.2021 23:01:07</t>
  </si>
  <si>
    <t>DOMBAYLI BAHÇELER TR-3 45-78-M00277_DIREK TIPI TRAFO HUCRESI H01_2125156</t>
  </si>
  <si>
    <t>07.04.2021 09:14:03</t>
  </si>
  <si>
    <t>07.04.2021 21:57:10</t>
  </si>
  <si>
    <t>MAHMUTLAR TR-1 35-29-L00118_950324078_950324078</t>
  </si>
  <si>
    <t>07.04.2021 12:23:18</t>
  </si>
  <si>
    <t>07.04.2021 14:29:36</t>
  </si>
  <si>
    <t>SEYREK TR-7 KÖK 35-28-M00379_DONANIMLI YEDEK M14_2043285</t>
  </si>
  <si>
    <t>07.04.2021 14:50:16</t>
  </si>
  <si>
    <t>07.04.2021 15:24:51</t>
  </si>
  <si>
    <t>SÜLEYMANLI KÖK 35-28-M00606_BOZALAN M04_66870996</t>
  </si>
  <si>
    <t>07.04.2021 12:05:07</t>
  </si>
  <si>
    <t>07.04.2021 12:53:10</t>
  </si>
  <si>
    <t>TR-65 MOBİL ÖNÜ 35-19-L00065_5857752_56377392_56377392</t>
  </si>
  <si>
    <t>07.04.2021 15:23:41</t>
  </si>
  <si>
    <t>07.04.2021 19:40:33</t>
  </si>
  <si>
    <t>K-782 35-01-K00782_C_56356066_56356066</t>
  </si>
  <si>
    <t>07.04.2021 18:07:15</t>
  </si>
  <si>
    <t>07.04.2021 19:31:14</t>
  </si>
  <si>
    <t>DM-2/9 SEPETÇİK 35-18-L00589_950453697_950453697</t>
  </si>
  <si>
    <t>07.04.2021 14:10:55</t>
  </si>
  <si>
    <t>07.04.2021 19:07:23</t>
  </si>
  <si>
    <t>SİYEKLİ KÖK 45-71-M00185_SİYEKLİ M06_72256925</t>
  </si>
  <si>
    <t>07.04.2021 12:39:30</t>
  </si>
  <si>
    <t>07.04.2021 12:47:59</t>
  </si>
  <si>
    <t>K-3193 35-03-K03193_910776572_910776572</t>
  </si>
  <si>
    <t>07.04.2021 19:23:44</t>
  </si>
  <si>
    <t>07.04.2021 20:42:41</t>
  </si>
  <si>
    <t>07.04.2021 17:43:48</t>
  </si>
  <si>
    <t>YAĞCILAR TR-4 45-71-M01477_953216170_953216170</t>
  </si>
  <si>
    <t>07.04.2021 10:46:10</t>
  </si>
  <si>
    <t>07.04.2021 14:21:34</t>
  </si>
  <si>
    <t>K-4406 35-04-K04406_99234953_99234953</t>
  </si>
  <si>
    <t>07.04.2021 10:53:51</t>
  </si>
  <si>
    <t>07.04.2021 12:13:06</t>
  </si>
  <si>
    <t>07.04.2021 06:37:00</t>
  </si>
  <si>
    <t>HİSAR MAH.TR-8 45-86-M00200_45-86-M00200_2361485</t>
  </si>
  <si>
    <t>07.04.2021 17:25:02</t>
  </si>
  <si>
    <t>07.04.2021 18:29:34</t>
  </si>
  <si>
    <t>M-1112 35-08-M01112_TRAFO M03_42040110</t>
  </si>
  <si>
    <t>07.04.2021 07:40:26</t>
  </si>
  <si>
    <t>07.04.2021 11:57:32</t>
  </si>
  <si>
    <t>07.04.2021 00:23:34</t>
  </si>
  <si>
    <t>07.04.2021 00:46:56</t>
  </si>
  <si>
    <t>L-308 35-18-L00308_950447477_950447477</t>
  </si>
  <si>
    <t>07.04.2021 08:50:11</t>
  </si>
  <si>
    <t>07.04.2021 10:04:49</t>
  </si>
  <si>
    <t>M-2039 SENİYE-HASAN SARAY İLKOKU ÖZEL TR 35-01-M02039Ö_35-01-M02039Ö_2364330</t>
  </si>
  <si>
    <t>07.04.2021 13:19:00</t>
  </si>
  <si>
    <t>07.04.2021 14:15:43</t>
  </si>
  <si>
    <t>GÜMÜŞÇAY KÖK 45-73-M00477_HatBaşıAyırıcı_53135725 M05_53135725</t>
  </si>
  <si>
    <t>07.04.2021 15:56:20</t>
  </si>
  <si>
    <t>07.04.2021 19:10:50</t>
  </si>
  <si>
    <t>DM-22/06-A 45-71-M02002_DM-22/6 GİRİŞ M2_2066982</t>
  </si>
  <si>
    <t>07.04.2021 09:14:14</t>
  </si>
  <si>
    <t>07.04.2021 14:55:00</t>
  </si>
  <si>
    <t>TURGUTLAR TR-1 35-28-M00285_B_56358088_56358088</t>
  </si>
  <si>
    <t>07.04.2021 12:56:00</t>
  </si>
  <si>
    <t>07.04.2021 14:11:55</t>
  </si>
  <si>
    <t>M-919 35-02-M00919_A_56372708_56372708</t>
  </si>
  <si>
    <t>07.04.2021 11:19:49</t>
  </si>
  <si>
    <t>07.04.2021 12:59:07</t>
  </si>
  <si>
    <t>BEKİRLER TR-1 45-72-L00357_956511804_956511804</t>
  </si>
  <si>
    <t>07.04.2021 16:40:11</t>
  </si>
  <si>
    <t>07.04.2021 17:54:55</t>
  </si>
  <si>
    <t>İSHAKÇELEBİ TR-3 45-80-M00155_956540385_956540385</t>
  </si>
  <si>
    <t>07.04.2021 15:30:19</t>
  </si>
  <si>
    <t>07.04.2021 18:41:23</t>
  </si>
  <si>
    <t>HELVACI TR-3 35-17-M00363_950301173_950301173</t>
  </si>
  <si>
    <t>07.04.2021 16:07:03</t>
  </si>
  <si>
    <t>08.04.2021 12:41:06</t>
  </si>
  <si>
    <t>GÜLKENT TR-4 35-30-M00227_967184065_967184065</t>
  </si>
  <si>
    <t>07.04.2021 10:51:35</t>
  </si>
  <si>
    <t>07.04.2021 15:39:42</t>
  </si>
  <si>
    <t>YEŞİLYURT DM 45-73-M00476_GÜMÜŞÇAY M01_2318333</t>
  </si>
  <si>
    <t>07.04.2021 13:06:18</t>
  </si>
  <si>
    <t>07.04.2021 13:52:00</t>
  </si>
  <si>
    <t>SULTAN YAYLASI TR-1 45-71-M01766_953217432_953217432</t>
  </si>
  <si>
    <t>07.04.2021 11:19:21</t>
  </si>
  <si>
    <t>07.04.2021 19:54:30</t>
  </si>
  <si>
    <t>BEYLER KÖK 45-85-L00034_TAŞKUYUCAK L03_72102935</t>
  </si>
  <si>
    <t>07.04.2021 12:30:38</t>
  </si>
  <si>
    <t>07.04.2021 13:17:58</t>
  </si>
  <si>
    <t>TR-74 35-19-L00074_TR-69 L02_2334543</t>
  </si>
  <si>
    <t>07.04.2021 17:34:48</t>
  </si>
  <si>
    <t>07.04.2021 19:28:44</t>
  </si>
  <si>
    <t>07.04.2021 19:51:57</t>
  </si>
  <si>
    <t>07.04.2021 20:16:12</t>
  </si>
  <si>
    <t>07.04.2021 07:56:00</t>
  </si>
  <si>
    <t>07.04.2021 08:46:02</t>
  </si>
  <si>
    <t>ZEYTİN KOOP. ÖZEL TR 35-23-M00205Ö_35-23-M00205Ö_2368378</t>
  </si>
  <si>
    <t>07.04.2021 21:48:28</t>
  </si>
  <si>
    <t>07.04.2021 22:25:00</t>
  </si>
  <si>
    <t>OVAKENT TR-13 35-15-L00635_48656002_56372044_56372044</t>
  </si>
  <si>
    <t>07.04.2021 10:52:00</t>
  </si>
  <si>
    <t>07.04.2021 15:51:30</t>
  </si>
  <si>
    <t>K-1790 35-01-K01790_B_56378319_56378319</t>
  </si>
  <si>
    <t>07.04.2021 11:54:24</t>
  </si>
  <si>
    <t>07.04.2021 13:19:26</t>
  </si>
  <si>
    <t>MEDAR TR-3 45-72-L00286_967174940_967174940</t>
  </si>
  <si>
    <t>07.04.2021 16:25:10</t>
  </si>
  <si>
    <t>07.04.2021 19:23:21</t>
  </si>
  <si>
    <t>K-376 35-01-K00376_E_56363183_56363183</t>
  </si>
  <si>
    <t>07.04.2021 10:05:27</t>
  </si>
  <si>
    <t>07.04.2021 10:49:55</t>
  </si>
  <si>
    <t>07.04.2021 21:18:25</t>
  </si>
  <si>
    <t>07.04.2021 23:49:47</t>
  </si>
  <si>
    <t>07.04.2021 09:02:57</t>
  </si>
  <si>
    <t>07.04.2021 09:45:27</t>
  </si>
  <si>
    <t>ÖZBEK TR-5 35-19-M00235_956692747_956692747</t>
  </si>
  <si>
    <t>07.04.2021 15:27:00</t>
  </si>
  <si>
    <t>07.04.2021 20:47:54</t>
  </si>
  <si>
    <t>GÜNEYDAMLARI TR-3 45-79-M00119_45-79-M00119_2367424</t>
  </si>
  <si>
    <t>07.04.2021 09:27:43</t>
  </si>
  <si>
    <t>07.04.2021 10:59:41</t>
  </si>
  <si>
    <t>L-281 35-18-L00281_950438319_950438319</t>
  </si>
  <si>
    <t>07.04.2021 11:22:14</t>
  </si>
  <si>
    <t>07.04.2021 20:32:31</t>
  </si>
  <si>
    <t>YELKİ TR-20 35-10-L00020_ KÖYLER L03_50105689</t>
  </si>
  <si>
    <t>07.04.2021 11:25:07</t>
  </si>
  <si>
    <t>07.04.2021 11:37:00</t>
  </si>
  <si>
    <t>ÇAYLI TR-8 35-15-L00199_C_56369663_56369663</t>
  </si>
  <si>
    <t>07.04.2021 08:23:58</t>
  </si>
  <si>
    <t>07.04.2021 12:15:15</t>
  </si>
  <si>
    <t>FOÇA TR-47 35-23-L00047_42133503_56398888_56398888</t>
  </si>
  <si>
    <t>07.04.2021 13:58:00</t>
  </si>
  <si>
    <t>07.04.2021 18:24:03</t>
  </si>
  <si>
    <t>K-3103 35-10-K03103_913656106_913656106</t>
  </si>
  <si>
    <t>07.04.2021 15:02:00</t>
  </si>
  <si>
    <t>07.04.2021 16:19:51</t>
  </si>
  <si>
    <t>KARAKÖY TR-1 45-84-L00043_D_56402527_56402527</t>
  </si>
  <si>
    <t>07.04.2021 17:05:16</t>
  </si>
  <si>
    <t>07.04.2021 18:23:05</t>
  </si>
  <si>
    <t>07.04.2021 01:19:33</t>
  </si>
  <si>
    <t>07.04.2021 02:13:32</t>
  </si>
  <si>
    <t>TAYTAN OFİS KÖK 45-78-M00314_ÜLKÜ FABRİKALAR M014_60669732</t>
  </si>
  <si>
    <t>07.04.2021 16:35:47</t>
  </si>
  <si>
    <t>07.04.2021 17:52:42</t>
  </si>
  <si>
    <t>TR-2/9 45-83-L00009_TR-2/11 L02_72118483</t>
  </si>
  <si>
    <t>07.04.2021 10:59:02</t>
  </si>
  <si>
    <t>07.04.2021 11:38:57</t>
  </si>
  <si>
    <t>_49464115_56406250_56406250</t>
  </si>
  <si>
    <t>07.04.2021 16:07:48</t>
  </si>
  <si>
    <t>07.04.2021 19:13:57</t>
  </si>
  <si>
    <t>MASKİ KARAVELİLER KÖYÜ İÇME SUYU ÖZEL TR 45-71-M01561Ö_DIREK TIPI TRAFO HUCRESI H01_2086652</t>
  </si>
  <si>
    <t>07.04.2021 10:21:13</t>
  </si>
  <si>
    <t>07.04.2021 17:44:31</t>
  </si>
  <si>
    <t>TR-35 45-74-M00035_TR-34 M03_72244477</t>
  </si>
  <si>
    <t>07.04.2021 12:08:38</t>
  </si>
  <si>
    <t>07.04.2021 12:50:00</t>
  </si>
  <si>
    <t>YELKİ TR-3 (M-2344) 35-10-M02344_913616865_913616865</t>
  </si>
  <si>
    <t>07.04.2021 14:28:46</t>
  </si>
  <si>
    <t>07.04.2021 16:56:38</t>
  </si>
  <si>
    <t>_B_56371905_56371905</t>
  </si>
  <si>
    <t>07.04.2021 08:01:43</t>
  </si>
  <si>
    <t>07.04.2021 09:29:00</t>
  </si>
  <si>
    <t>ULUCAK DM-2/5-A 35-27-M00338_99043332_99043332</t>
  </si>
  <si>
    <t>07.04.2021 17:48:06</t>
  </si>
  <si>
    <t>07.04.2021 20:30:57</t>
  </si>
  <si>
    <t>ILICAKSU TR-1 45-72-L00884_A_56389852_56389852</t>
  </si>
  <si>
    <t>07.04.2021 21:39:40</t>
  </si>
  <si>
    <t>07.04.2021 23:59:20</t>
  </si>
  <si>
    <t>DEMİRKÖPRÜ TM 45-78-A00005_HatBaşıAyırıcı_53139734 M05_53139734</t>
  </si>
  <si>
    <t>07.04.2021 14:11:47</t>
  </si>
  <si>
    <t>07.04.2021 22:18:44</t>
  </si>
  <si>
    <t>RAŞİT AŞÇIOĞLU SULAMA GRB. BELEVİ TR-115 35-13-L00132_A_56379756_56379756</t>
  </si>
  <si>
    <t>07.04.2021 18:21:05</t>
  </si>
  <si>
    <t>07.04.2021 19:14:33</t>
  </si>
  <si>
    <t>K-3319 35-09-K03319_915944423_915944423</t>
  </si>
  <si>
    <t>07.04.2021 19:16:22</t>
  </si>
  <si>
    <t>L-36 35-18-L00036_950463335_950463335</t>
  </si>
  <si>
    <t>07.04.2021 08:51:24</t>
  </si>
  <si>
    <t>07.04.2021 12:32:50</t>
  </si>
  <si>
    <t>07.04.2021 07:55:52</t>
  </si>
  <si>
    <t>07.04.2021 09:34:58</t>
  </si>
  <si>
    <t>K-1756 35-04-K01756_C_56363031_56363031</t>
  </si>
  <si>
    <t>07.04.2021 09:28:35</t>
  </si>
  <si>
    <t>07.04.2021 10:21:36</t>
  </si>
  <si>
    <t>EMİRALEM TR-7 35-28-M00225_C_56365814_56365814</t>
  </si>
  <si>
    <t>07.04.2021 15:56:00</t>
  </si>
  <si>
    <t>07.04.2021 17:31:41</t>
  </si>
  <si>
    <t>07.04.2021 13:04:22</t>
  </si>
  <si>
    <t>07.04.2021 16:05:44</t>
  </si>
  <si>
    <t>07.04.2021 06:56:02</t>
  </si>
  <si>
    <t>07.04.2021 06:56:27</t>
  </si>
  <si>
    <t>L-25 35-14-L00025_95000569864_95000569864</t>
  </si>
  <si>
    <t>07.04.2021 12:47:00</t>
  </si>
  <si>
    <t>07.04.2021 16:04:15</t>
  </si>
  <si>
    <t>DM-01/51 45-71-M00320_A_56402440_56402440</t>
  </si>
  <si>
    <t>07.04.2021 00:45:25</t>
  </si>
  <si>
    <t>07.04.2021 03:19:10</t>
  </si>
  <si>
    <t>İSKELE KÖK 35-19-L00275_ÇAYIR L03_72119365</t>
  </si>
  <si>
    <t>07.04.2021 18:56:38</t>
  </si>
  <si>
    <t>07.04.2021 18:57:32</t>
  </si>
  <si>
    <t>YILMAZ TR-13 45-78-L00213_49330169_56389099_56389099</t>
  </si>
  <si>
    <t>07.04.2021 15:22:14</t>
  </si>
  <si>
    <t>07.04.2021 17:05:26</t>
  </si>
  <si>
    <t>EĞERCİ TR-1 35-26-L00167_DIREK TIPI TRAFO HUCRESI H01_2040538</t>
  </si>
  <si>
    <t>07.04.2021 10:40:17</t>
  </si>
  <si>
    <t>07.04.2021 05:21:50</t>
  </si>
  <si>
    <t>07.04.2021 07:11:57</t>
  </si>
  <si>
    <t>KAYRAK TR-1 45-83-L00256_955156796_955156796</t>
  </si>
  <si>
    <t>07.04.2021 12:26:19</t>
  </si>
  <si>
    <t>07.04.2021 15:21:30</t>
  </si>
  <si>
    <t>PAYAMLI M-11 35-25-M00186_95000571557_95000571557</t>
  </si>
  <si>
    <t>07.04.2021 10:45:21</t>
  </si>
  <si>
    <t>07.04.2021 13:46:14</t>
  </si>
  <si>
    <t>RAMAZAN  GÜLGÜN  VE ARK. T-SULAMA GRB. 35-13-L00135_35-13-L00135_2346985</t>
  </si>
  <si>
    <t>07.04.2021 12:32:06</t>
  </si>
  <si>
    <t>07.04.2021 14:30:39</t>
  </si>
  <si>
    <t>ÇERİKÖZÜ YAYLA TR-1 35-29-L00800__72410802_72410802</t>
  </si>
  <si>
    <t>07.04.2021 10:19:34</t>
  </si>
  <si>
    <t>07.04.2021 17:06:23</t>
  </si>
  <si>
    <t>EVRENOS TR-2 45-71-M01405_C_56384651_56384651</t>
  </si>
  <si>
    <t>07.04.2021 12:07:15</t>
  </si>
  <si>
    <t>07.04.2021 14:23:41</t>
  </si>
  <si>
    <t>K-3129 35-01-K03129_A_56374906_56374906</t>
  </si>
  <si>
    <t>07.04.2021 11:21:20</t>
  </si>
  <si>
    <t>07.04.2021 11:48:19</t>
  </si>
  <si>
    <t>07.04.2021 15:57:07</t>
  </si>
  <si>
    <t>07.04.2021 16:50:56</t>
  </si>
  <si>
    <t>07.04.2021 00:22:52</t>
  </si>
  <si>
    <t>07.04.2021 00:42:49</t>
  </si>
  <si>
    <t>ARMAĞANLAR TR-1 35-16-M00031_DIREK TIPI TRAFO HUCRESI H01_2043338</t>
  </si>
  <si>
    <t>07.04.2021 10:05:23</t>
  </si>
  <si>
    <t>07.04.2021 10:49:00</t>
  </si>
  <si>
    <t>GÜMÜŞÇAY KÖK 45-73-M00477_SULAMA ÇIKIŞI M05_2309301</t>
  </si>
  <si>
    <t>07.04.2021 17:37:00</t>
  </si>
  <si>
    <t>07.04.2021 19:07:17</t>
  </si>
  <si>
    <t>M-3122 35-10-M03122_913087927_913087927</t>
  </si>
  <si>
    <t>07.04.2021 21:52:07</t>
  </si>
  <si>
    <t>07.04.2021 22:49:00</t>
  </si>
  <si>
    <t>M-577 (DM-6/17) 35-17-M00577_950307368_950307368</t>
  </si>
  <si>
    <t>07.04.2021 01:58:49</t>
  </si>
  <si>
    <t>07.04.2021 03:06:35</t>
  </si>
  <si>
    <t>07.04.2021 22:52:00</t>
  </si>
  <si>
    <t>08.04.2021 02:05:34</t>
  </si>
  <si>
    <t>K-311 35-01-K00311__72410579_72410579</t>
  </si>
  <si>
    <t>07.04.2021 20:06:56</t>
  </si>
  <si>
    <t>07.04.2021 22:16:35</t>
  </si>
  <si>
    <t>MORDOĞAN KÖYÜ TR-2 35-21-L00137_B_56373428_56373428</t>
  </si>
  <si>
    <t>07.04.2021 09:11:05</t>
  </si>
  <si>
    <t>07.04.2021 18:02:17</t>
  </si>
  <si>
    <t>K-1915 35-10-K01915_A_56378842_56378842</t>
  </si>
  <si>
    <t>07.04.2021 15:45:10</t>
  </si>
  <si>
    <t>07.04.2021 16:28:06</t>
  </si>
  <si>
    <t>K-2974 35-02-K02974_956421242_956421242</t>
  </si>
  <si>
    <t>07.04.2021 13:45:11</t>
  </si>
  <si>
    <t>M-2098 35-09-M02098_B_60984474_60984474</t>
  </si>
  <si>
    <t>07.04.2021 08:52:00</t>
  </si>
  <si>
    <t>KURUCUOVA TR-8 35-15-L00249_950407221_950407221</t>
  </si>
  <si>
    <t>07.04.2021 22:25:46</t>
  </si>
  <si>
    <t>YUKARI YENMİŞ TR-1 35-27-M00382_98997320_98997320</t>
  </si>
  <si>
    <t>07.04.2021 13:54:55</t>
  </si>
  <si>
    <t>07.04.2021 19:02:58</t>
  </si>
  <si>
    <t>07.04.2021 14:57:32</t>
  </si>
  <si>
    <t>07.04.2021 15:39:06</t>
  </si>
  <si>
    <t>M-9 GERMİYAN 35-18-M00009_950442088_950442088</t>
  </si>
  <si>
    <t>07.04.2021 17:28:05</t>
  </si>
  <si>
    <t>07.04.2021 22:57:10</t>
  </si>
  <si>
    <t>M-2383 35-01-M02383_911829602_911829602</t>
  </si>
  <si>
    <t>07.04.2021 13:26:45</t>
  </si>
  <si>
    <t>07.04.2021 17:31:36</t>
  </si>
  <si>
    <t>YASSIALAN TR-1 45-75-M00238_A_56393754_56393754</t>
  </si>
  <si>
    <t>07.04.2021 11:40:13</t>
  </si>
  <si>
    <t>07.04.2021 12:43:12</t>
  </si>
  <si>
    <t>TİRE DM2/5 35-29-L00024_DIREK TIPI TRAFO HUCRESI H01_2094775</t>
  </si>
  <si>
    <t>07.04.2021 09:06:31</t>
  </si>
  <si>
    <t>07.04.2021 17:00:41</t>
  </si>
  <si>
    <t>TR-50 35-27-M00050_911434908_911434908</t>
  </si>
  <si>
    <t>07.04.2021 12:08:28</t>
  </si>
  <si>
    <t>07.04.2021 17:53:45</t>
  </si>
  <si>
    <t>TR-2/51 45-83-L00051_A_56405602_56405602</t>
  </si>
  <si>
    <t>07.04.2021 08:08:25</t>
  </si>
  <si>
    <t>07.04.2021 10:35:40</t>
  </si>
  <si>
    <t>K-928 35-04-K00928_B B1B_5827420</t>
  </si>
  <si>
    <t>07.04.2021 15:23:18</t>
  </si>
  <si>
    <t>07.04.2021 16:54:41</t>
  </si>
  <si>
    <t>DM-11/6 (ŞİRİN SOKAK) 45-71-M01779_DIREK TIPI TRAFO HUCRESI H01_2058895</t>
  </si>
  <si>
    <t>07.04.2021 15:50:38</t>
  </si>
  <si>
    <t>07.04.2021 16:28:56</t>
  </si>
  <si>
    <t>L-92 35-18-L00092_950458535_950458535</t>
  </si>
  <si>
    <t>07.04.2021 09:53:44</t>
  </si>
  <si>
    <t>07.04.2021 17:21:14</t>
  </si>
  <si>
    <t>DM-14/2 45-71-M00373_953183400_953183400</t>
  </si>
  <si>
    <t>07.04.2021 15:24:02</t>
  </si>
  <si>
    <t>07.04.2021 17:00:57</t>
  </si>
  <si>
    <t>SEYDİKÖY İM 35-08-A00002_MEDYA M21_2307093</t>
  </si>
  <si>
    <t>07.04.2021 06:10:35</t>
  </si>
  <si>
    <t>07.04.2021 07:17:40</t>
  </si>
  <si>
    <t>ÇAPAKLI TR-3 45-78-M00447_953279047_953279047</t>
  </si>
  <si>
    <t>07.04.2021 16:02:02</t>
  </si>
  <si>
    <t>07.04.2021 19:50:49</t>
  </si>
  <si>
    <t>L-498 35-18-L00498_L-416 KAPALI SPOR SALONU L02_72086055</t>
  </si>
  <si>
    <t>07.04.2021 02:44:00</t>
  </si>
  <si>
    <t>07.04.2021 03:12:20</t>
  </si>
  <si>
    <t>VEZİROĞLU TR-1 45-71-M01034_B_56400291_56400291</t>
  </si>
  <si>
    <t>07.04.2021 09:07:56</t>
  </si>
  <si>
    <t>07.04.2021 11:27:07</t>
  </si>
  <si>
    <t>M-2896(YATIRIM REZERVE) 35-01-M02896_35-01-M02896_73034230</t>
  </si>
  <si>
    <t>07.04.2021 08:51:20</t>
  </si>
  <si>
    <t>07.04.2021 16:09:39</t>
  </si>
  <si>
    <t>07.04.2021 07:48:12</t>
  </si>
  <si>
    <t>07.04.2021 09:21:00</t>
  </si>
  <si>
    <t>GÜMÜLDÜR M-51 35-25-M00051_955259468_955259468</t>
  </si>
  <si>
    <t>07.04.2021 14:46:08</t>
  </si>
  <si>
    <t>07.04.2021 16:26:08</t>
  </si>
  <si>
    <t>K-1658 35-03-K01658_910303561_910303561</t>
  </si>
  <si>
    <t>08.04.2021 09:18:01</t>
  </si>
  <si>
    <t>08.04.2021 12:11:26</t>
  </si>
  <si>
    <t>K-4419 35-01-K04419_B_56373943_56373943</t>
  </si>
  <si>
    <t>08.04.2021 09:49:52</t>
  </si>
  <si>
    <t>08.04.2021 12:23:59</t>
  </si>
  <si>
    <t>TR-89 MAVİ PLAJ 35-19-L00089_956670207_956670207</t>
  </si>
  <si>
    <t>08.04.2021 13:06:03</t>
  </si>
  <si>
    <t>08.04.2021 19:28:29</t>
  </si>
  <si>
    <t>K-3955 35-01-K03955_ÖZEL SDP_5901003</t>
  </si>
  <si>
    <t>08.04.2021 12:47:00</t>
  </si>
  <si>
    <t>08.04.2021 16:48:46</t>
  </si>
  <si>
    <t>K-3713 35-01-K03713_B_56375253_56375253</t>
  </si>
  <si>
    <t>08.04.2021 13:42:15</t>
  </si>
  <si>
    <t>08.04.2021 14:30:03</t>
  </si>
  <si>
    <t>L-513 REİSDERE 35-18-L00513_950461714_950461714</t>
  </si>
  <si>
    <t>08.04.2021 09:39:32</t>
  </si>
  <si>
    <t>08.04.2021 18:07:00</t>
  </si>
  <si>
    <t>KARAAĞAÇLI TR-1 45-71-M01904_ M03_2334945</t>
  </si>
  <si>
    <t>08.04.2021 15:14:01</t>
  </si>
  <si>
    <t>08.04.2021 16:57:47</t>
  </si>
  <si>
    <t>OVACIK TR-6 35-31-L00148_47821954_56352476_56352476</t>
  </si>
  <si>
    <t>08.04.2021 17:43:16</t>
  </si>
  <si>
    <t>08.04.2021 19:43:23</t>
  </si>
  <si>
    <t>YAYAKENT TR-3 35-24-M00003_B_56352661_56352661</t>
  </si>
  <si>
    <t>08.04.2021 11:52:24</t>
  </si>
  <si>
    <t>08.04.2021 13:09:43</t>
  </si>
  <si>
    <t>BÜYÜKBELEN TR-6 45-80-M00069_956549991_956549991</t>
  </si>
  <si>
    <t>08.04.2021 19:42:00</t>
  </si>
  <si>
    <t>08.04.2021 22:01:19</t>
  </si>
  <si>
    <t>SELİMŞAHLAR TR-7 45-71-M01294_45-71-M01294_2356040</t>
  </si>
  <si>
    <t>08.04.2021 16:45:14</t>
  </si>
  <si>
    <t>08.04.2021 18:56:34</t>
  </si>
  <si>
    <t>BİMEYKO KÖK-10 35-30-M00048_DENİZKÖY M05_2325697</t>
  </si>
  <si>
    <t>08.04.2021 05:21:28</t>
  </si>
  <si>
    <t>08.04.2021 06:04:00</t>
  </si>
  <si>
    <t>HASAN ÖZER SULAMA TR 45-71-M01012_44420071_56392008_56392008</t>
  </si>
  <si>
    <t>08.04.2021 11:45:26</t>
  </si>
  <si>
    <t>08.04.2021 20:22:22</t>
  </si>
  <si>
    <t>M-1201 35-10-M01201_915158355_915158355</t>
  </si>
  <si>
    <t>08.04.2021 17:00:17</t>
  </si>
  <si>
    <t>08.04.2021 19:05:25</t>
  </si>
  <si>
    <t>08.04.2021 14:33:40</t>
  </si>
  <si>
    <t>08.04.2021 15:03:49</t>
  </si>
  <si>
    <t>KARAKUZU TR-1 35-17-M00466_7472884_56356277_56356277</t>
  </si>
  <si>
    <t>08.04.2021 22:35:23</t>
  </si>
  <si>
    <t>09.04.2021 00:21:09</t>
  </si>
  <si>
    <t>K-2483 35-07-K02483_35-07-K02483_48215268</t>
  </si>
  <si>
    <t>08.04.2021 13:28:52</t>
  </si>
  <si>
    <t>08.04.2021 14:18:51</t>
  </si>
  <si>
    <t>ÜÇYOL KÖK 45-82-M00128_HatBaşıAyırıcı_53136072 M06_53136072</t>
  </si>
  <si>
    <t>08.04.2021 20:03:00</t>
  </si>
  <si>
    <t>08.04.2021 23:15:13</t>
  </si>
  <si>
    <t>BAŞIBÜYÜK KÖK 45-77-L00158_HatBaşıAyırıcı_76441434 L04_76441434</t>
  </si>
  <si>
    <t>08.04.2021 11:00:44</t>
  </si>
  <si>
    <t>08.04.2021 13:44:30</t>
  </si>
  <si>
    <t>K-3761 35-02-K03761_910260460_910260460</t>
  </si>
  <si>
    <t>08.04.2021 19:27:16</t>
  </si>
  <si>
    <t>08.04.2021 20:26:10</t>
  </si>
  <si>
    <t>DAYSAN TR-1 35-29-L00126_ H_61266789</t>
  </si>
  <si>
    <t>08.04.2021 14:18:09</t>
  </si>
  <si>
    <t>08.04.2021 17:09:01</t>
  </si>
  <si>
    <t>YENMİŞ KÖK 35-27-M00366_Recloser M03_2303188</t>
  </si>
  <si>
    <t>08.04.2021 17:11:17</t>
  </si>
  <si>
    <t>08.04.2021 17:33:27</t>
  </si>
  <si>
    <t>ULUCAK DM-2 35-27-M00331_ULUCAK DM-2/1 M01_72170823</t>
  </si>
  <si>
    <t>08.04.2021 12:12:53</t>
  </si>
  <si>
    <t>08.04.2021 13:10:19</t>
  </si>
  <si>
    <t>K-782 35-01-K00782_912364291_912364291</t>
  </si>
  <si>
    <t>08.04.2021 09:45:22</t>
  </si>
  <si>
    <t>08.04.2021 13:43:37</t>
  </si>
  <si>
    <t>KUMKUYUCAK KÖK 45-80-M00093_KUMKUYUCAK TR-1/TR-2/TR-3/TR-4 TARIMSAL SULAMA M02_72193244</t>
  </si>
  <si>
    <t>08.04.2021 08:26:04</t>
  </si>
  <si>
    <t>08.04.2021 10:53:37</t>
  </si>
  <si>
    <t>M-1212 35-02-M01212_910007345_910007345</t>
  </si>
  <si>
    <t>08.04.2021 19:18:54</t>
  </si>
  <si>
    <t>08.04.2021 20:16:27</t>
  </si>
  <si>
    <t>L-513 REİSDERE 35-18-L00513_950462638_950462638</t>
  </si>
  <si>
    <t>08.04.2021 00:32:36</t>
  </si>
  <si>
    <t>08.04.2021 02:34:33</t>
  </si>
  <si>
    <t>POYRACIK TR-6 35-24-L00223_955215780_955215780</t>
  </si>
  <si>
    <t>08.04.2021 13:34:44</t>
  </si>
  <si>
    <t>08.04.2021 15:36:28</t>
  </si>
  <si>
    <t>MUSALAR YENİKÖY TR-2 45-83-M00664_955158283_955158283</t>
  </si>
  <si>
    <t>08.04.2021 20:42:18</t>
  </si>
  <si>
    <t>08.04.2021 21:56:16</t>
  </si>
  <si>
    <t>L-27 KONAK ARKASI 35-14-L00283_956659404_956659404</t>
  </si>
  <si>
    <t>08.04.2021 14:37:40</t>
  </si>
  <si>
    <t>08.04.2021 17:34:05</t>
  </si>
  <si>
    <t>K-3181 35-01-K03181_D_56373477_56373477</t>
  </si>
  <si>
    <t>08.04.2021 03:17:16</t>
  </si>
  <si>
    <t>08.04.2021 04:34:23</t>
  </si>
  <si>
    <t>TR-85 45-78-L00085_45-78-L00085_2359513</t>
  </si>
  <si>
    <t>08.04.2021 17:06:54</t>
  </si>
  <si>
    <t>08.04.2021 17:51:03</t>
  </si>
  <si>
    <t>TR-16 35-30-L00016_TR-77 L02_2332559</t>
  </si>
  <si>
    <t>08.04.2021 05:21:23</t>
  </si>
  <si>
    <t>08.04.2021 06:36:00</t>
  </si>
  <si>
    <t>ÖZBEY TR-4 35-26-L00414_956602651_956602651</t>
  </si>
  <si>
    <t>08.04.2021 21:59:26</t>
  </si>
  <si>
    <t>08.04.2021 23:00:07</t>
  </si>
  <si>
    <t>ÇİFTÇİGEDİĞİ TR-1 35-20-L00169_DIREK TIPI TRAFO HUCRESI H01_2048023</t>
  </si>
  <si>
    <t>08.04.2021 16:38:40</t>
  </si>
  <si>
    <t>08.04.2021 17:28:24</t>
  </si>
  <si>
    <t>ÜÇPINAR DM 45-71-M00183_ESKİ YAĞCILAR M10_72249340</t>
  </si>
  <si>
    <t>08.04.2021 08:06:17</t>
  </si>
  <si>
    <t>08.04.2021 08:10:44</t>
  </si>
  <si>
    <t>KABAAĞAÇKIRAN TR-1 45-72-L00266_A_56390563_56390563</t>
  </si>
  <si>
    <t>08.04.2021 12:39:35</t>
  </si>
  <si>
    <t>08.04.2021 17:58:48</t>
  </si>
  <si>
    <t>DEMİRCİLİ TALAŞMAN TR-3 35-15-L01025_DIREK TIPI TRAFO HUCRESI H01_2041852</t>
  </si>
  <si>
    <t>08.04.2021 09:08:05</t>
  </si>
  <si>
    <t>08.04.2021 17:16:13</t>
  </si>
  <si>
    <t>MENEMEN TR-32 35-28-L00032_DIREK TIPI TRAFO HUCRESI H01_2108605</t>
  </si>
  <si>
    <t>08.04.2021 10:21:05</t>
  </si>
  <si>
    <t>08.04.2021 12:42:59</t>
  </si>
  <si>
    <t>FOÇA TR-3 35-23-L00003_950422444_950422444</t>
  </si>
  <si>
    <t>08.04.2021 15:19:00</t>
  </si>
  <si>
    <t>08.04.2021 17:49:22</t>
  </si>
  <si>
    <t>M-2917 35-01-M02917_911379304_911379304</t>
  </si>
  <si>
    <t>08.04.2021 16:20:23</t>
  </si>
  <si>
    <t>08.04.2021 21:20:42</t>
  </si>
  <si>
    <t>TR-40 35-19-L00040_956685995_956685995</t>
  </si>
  <si>
    <t>08.04.2021 11:31:17</t>
  </si>
  <si>
    <t>08.04.2021 19:21:45</t>
  </si>
  <si>
    <t>K-1958 35-09-K01958_B_56383993_56383993</t>
  </si>
  <si>
    <t>08.04.2021 10:27:00</t>
  </si>
  <si>
    <t>08.04.2021 11:07:03</t>
  </si>
  <si>
    <t>K-3703 35-01-K03703_910457389_910457389</t>
  </si>
  <si>
    <t>08.04.2021 14:51:26</t>
  </si>
  <si>
    <t>08.04.2021 20:48:53</t>
  </si>
  <si>
    <t>SELİMŞAHLAR TR-2 45-71-M00137_B_60984796_60984796</t>
  </si>
  <si>
    <t>08.04.2021 08:11:52</t>
  </si>
  <si>
    <t>08.04.2021 13:06:35</t>
  </si>
  <si>
    <t>08.04.2021 01:16:21</t>
  </si>
  <si>
    <t>08.04.2021 01:37:55</t>
  </si>
  <si>
    <t>AYAKLIKIRI TR-1 35-29-L00097_DIREK TIPI TRAFO HUCRESI H01_2051116</t>
  </si>
  <si>
    <t>08.04.2021 19:18:39</t>
  </si>
  <si>
    <t>08.04.2021 20:12:27</t>
  </si>
  <si>
    <t>DM-3/03 (YİĞİTBAŞ CAMİİ) 45-71-M00069_953199664_953199664</t>
  </si>
  <si>
    <t>08.04.2021 11:31:23</t>
  </si>
  <si>
    <t>08.04.2021 12:50:50</t>
  </si>
  <si>
    <t>DM06/TR03 45-73-M00048_DM-6/04 (ESKİ TR-49) (RADYAL) M02_66701706</t>
  </si>
  <si>
    <t>08.04.2021 12:15:33</t>
  </si>
  <si>
    <t>08.04.2021 12:59:57</t>
  </si>
  <si>
    <t>08.04.2021 20:59:00</t>
  </si>
  <si>
    <t>08.04.2021 22:00:24</t>
  </si>
  <si>
    <t>08.04.2021 21:17:18</t>
  </si>
  <si>
    <t>09.04.2021 00:05:11</t>
  </si>
  <si>
    <t>K-379 35-01-K00379_K-2007 K03_2113438</t>
  </si>
  <si>
    <t>08.04.2021 02:00:58</t>
  </si>
  <si>
    <t>08.04.2021 02:01:43</t>
  </si>
  <si>
    <t>TR-136 35-26-M00136_35-26-M00136_2370645</t>
  </si>
  <si>
    <t>08.04.2021 12:11:48</t>
  </si>
  <si>
    <t>08.04.2021 12:32:56</t>
  </si>
  <si>
    <t>M-1975 35-09-M01975_35-09-M01975_45348627</t>
  </si>
  <si>
    <t>08.04.2021 17:26:00</t>
  </si>
  <si>
    <t>08.04.2021 17:44:29</t>
  </si>
  <si>
    <t>TR-12 HÜKÜMET KONAĞI 35-19-M00012_8244632 E03_5941349</t>
  </si>
  <si>
    <t>08.04.2021 12:02:00</t>
  </si>
  <si>
    <t>08.04.2021 16:12:41</t>
  </si>
  <si>
    <t>_B_56401006_56401006</t>
  </si>
  <si>
    <t>08.04.2021 13:41:13</t>
  </si>
  <si>
    <t>08.04.2021 15:15:32</t>
  </si>
  <si>
    <t>_A_56387002_56387002</t>
  </si>
  <si>
    <t>08.04.2021 12:52:09</t>
  </si>
  <si>
    <t>08.04.2021 16:59:58</t>
  </si>
  <si>
    <t>MEHMET KARABIYIK TR-2 35-27-M01102_35-27-M01102_72383703</t>
  </si>
  <si>
    <t>08.04.2021 09:05:03</t>
  </si>
  <si>
    <t>08.04.2021 11:09:41</t>
  </si>
  <si>
    <t>MENEMEN TR-14 35-28-L00014_MENEMEN TR-17/MENEMEN TR-24 L05_66717214</t>
  </si>
  <si>
    <t>08.04.2021 09:00:13</t>
  </si>
  <si>
    <t>08.04.2021 09:35:48</t>
  </si>
  <si>
    <t>ÇAMLICA TR-1 35-26-M00454_DIREK TIPI TRAFO HUCRESI H01_2040252</t>
  </si>
  <si>
    <t>08.04.2021 18:34:00</t>
  </si>
  <si>
    <t>08.04.2021 20:08:01</t>
  </si>
  <si>
    <t>M-2842 35-02-M02842_910100891_910100891</t>
  </si>
  <si>
    <t>08.04.2021 15:32:27</t>
  </si>
  <si>
    <t>08.04.2021 16:50:06</t>
  </si>
  <si>
    <t>DM-1/52 45-71-M00325_DM-1/51 ÇIKIŞ M04_61063745</t>
  </si>
  <si>
    <t>08.04.2021 12:48:08</t>
  </si>
  <si>
    <t>08.04.2021 13:45:24</t>
  </si>
  <si>
    <t>MECİDİYE TR-3 45-72-L00576_TR-1 GİRİŞ L01_2104644</t>
  </si>
  <si>
    <t>08.04.2021 07:21:18</t>
  </si>
  <si>
    <t>08.04.2021 07:21:43</t>
  </si>
  <si>
    <t>DEĞİRMENDERE TR-11 35-22-M00164_DIREK TIPI TRAFO HUCRESI H01_2035396</t>
  </si>
  <si>
    <t>08.04.2021 19:42:10</t>
  </si>
  <si>
    <t>09.04.2021 01:27:57</t>
  </si>
  <si>
    <t>K-768 35-01-K00768_910857245_910857245</t>
  </si>
  <si>
    <t>08.04.2021 13:29:58</t>
  </si>
  <si>
    <t>08.04.2021 16:38:14</t>
  </si>
  <si>
    <t>DM-20/TR01-A 45-71-M02373_953244680_953244680</t>
  </si>
  <si>
    <t>08.04.2021 15:50:43</t>
  </si>
  <si>
    <t>08.04.2021 19:10:15</t>
  </si>
  <si>
    <t>08.04.2021 22:57:00</t>
  </si>
  <si>
    <t>08.04.2021 23:36:05</t>
  </si>
  <si>
    <t>KUMKUYUCAK KÖK 45-80-M00093_ÇİFTLİK M04_72193246</t>
  </si>
  <si>
    <t>08.04.2021 01:36:20</t>
  </si>
  <si>
    <t>08.04.2021 07:41:59</t>
  </si>
  <si>
    <t>GÜLKENT KÖK-3 35-30-M00219_ALTINOVA-1 ÇIKIŞ M05_2099586</t>
  </si>
  <si>
    <t>08.04.2021 06:47:19</t>
  </si>
  <si>
    <t>08.04.2021 11:28:25</t>
  </si>
  <si>
    <t>08.04.2021 15:53:29</t>
  </si>
  <si>
    <t>08.04.2021 16:42:56</t>
  </si>
  <si>
    <t>K-1302 35-08-K01302_TRAFO K07_42456690</t>
  </si>
  <si>
    <t>08.04.2021 21:16:00</t>
  </si>
  <si>
    <t>08.04.2021 22:04:35</t>
  </si>
  <si>
    <t>ÇAMÖNÜ TR-2 45-72-L00272_956529224_956529224</t>
  </si>
  <si>
    <t>08.04.2021 13:52:46</t>
  </si>
  <si>
    <t>08.04.2021 19:05:09</t>
  </si>
  <si>
    <t>L-278 35-18-L00278_950461400_950461400</t>
  </si>
  <si>
    <t>08.04.2021 08:48:00</t>
  </si>
  <si>
    <t>08.04.2021 11:02:15</t>
  </si>
  <si>
    <t>TALAT TATAR 35-30-M00233_A_56405116_56405116</t>
  </si>
  <si>
    <t>08.04.2021 13:04:05</t>
  </si>
  <si>
    <t>08.04.2021 17:51:41</t>
  </si>
  <si>
    <t>TAYTAN OFİS KÖK 45-78-M00314_SALİHLİ DM-2 GİRİŞİ (DEMİRKÖPRÜ-2) M07_60669849</t>
  </si>
  <si>
    <t>08.04.2021 18:03:29</t>
  </si>
  <si>
    <t>08.04.2021 19:06:05</t>
  </si>
  <si>
    <t>TR-40 35-16-L00040_C_56352705_56352705</t>
  </si>
  <si>
    <t>08.04.2021 09:20:58</t>
  </si>
  <si>
    <t>08.04.2021 15:49:53</t>
  </si>
  <si>
    <t>ASARLIK TR-20 35-28-M00170_7506303_56367124_56367124</t>
  </si>
  <si>
    <t>08.04.2021 18:45:22</t>
  </si>
  <si>
    <t>08.04.2021 19:52:19</t>
  </si>
  <si>
    <t>TR-51 35-22-M00051_C_56377054_56377054</t>
  </si>
  <si>
    <t>08.04.2021 17:53:05</t>
  </si>
  <si>
    <t>08.04.2021 19:54:08</t>
  </si>
  <si>
    <t>08.04.2021 20:10:55</t>
  </si>
  <si>
    <t>08.04.2021 21:14:02</t>
  </si>
  <si>
    <t>K-1611 35-07-K01611_35-07-K01611_48259395</t>
  </si>
  <si>
    <t>08.04.2021 09:30:00</t>
  </si>
  <si>
    <t>08.04.2021 10:22:00</t>
  </si>
  <si>
    <t>İSHAKÇELEBİ TR-4 45-80-M00151_A_56386900_56386900</t>
  </si>
  <si>
    <t>08.04.2021 09:55:09</t>
  </si>
  <si>
    <t>08.04.2021 13:53:42</t>
  </si>
  <si>
    <t>SARIGÖL TR-58 45-79-M00058_C_56396610_56396610</t>
  </si>
  <si>
    <t>08.04.2021 12:52:08</t>
  </si>
  <si>
    <t>08.04.2021 13:29:45</t>
  </si>
  <si>
    <t>AKSELENDİ TR-7 45-72-L00837_TR-8 L01_66578693</t>
  </si>
  <si>
    <t>08.04.2021 09:08:38</t>
  </si>
  <si>
    <t>08.04.2021 14:20:31</t>
  </si>
  <si>
    <t>KAYMAKÇI DM-2 35-15-M00309_KAYMAKÇI İM M01_66415305</t>
  </si>
  <si>
    <t>08.04.2021 12:11:29</t>
  </si>
  <si>
    <t>08.04.2021 14:26:22</t>
  </si>
  <si>
    <t>HAKKI YEŞİLTEPE SULAMA GRUBU 35-29-M00392_A_56398764_56398764</t>
  </si>
  <si>
    <t>08.04.2021 17:10:00</t>
  </si>
  <si>
    <t>08.04.2021 19:00:53</t>
  </si>
  <si>
    <t>TR-89 MAVİ PLAJ 35-19-L00089_956696742_956696742</t>
  </si>
  <si>
    <t>08.04.2021 16:37:24</t>
  </si>
  <si>
    <t>08.04.2021 18:47:37</t>
  </si>
  <si>
    <t>AHMETLİ İM 45-84-A00001_KÖY GRUBU L05_2314527</t>
  </si>
  <si>
    <t>08.04.2021 13:17:10</t>
  </si>
  <si>
    <t>08.04.2021 18:28:28</t>
  </si>
  <si>
    <t>KARAOBA ÇİFTE KUYULAR TR-2 35-32-L00060_946409331_946409331</t>
  </si>
  <si>
    <t>08.04.2021 15:45:34</t>
  </si>
  <si>
    <t>08.04.2021 17:03:36</t>
  </si>
  <si>
    <t>DM-12/13 45-72-L00064_956512823_956512823</t>
  </si>
  <si>
    <t>08.04.2021 13:52:55</t>
  </si>
  <si>
    <t>08.04.2021 17:07:35</t>
  </si>
  <si>
    <t>MURADİYE DM-4 45-71-M00190_953221742_953221742</t>
  </si>
  <si>
    <t>08.04.2021 17:38:00</t>
  </si>
  <si>
    <t>08.04.2021 19:40:25</t>
  </si>
  <si>
    <t>SAMURLU TR-1 35-17-M00318_6373817_56377502_56377502</t>
  </si>
  <si>
    <t>08.04.2021 15:10:14</t>
  </si>
  <si>
    <t>08.04.2021 17:20:12</t>
  </si>
  <si>
    <t>08.04.2021 10:28:00</t>
  </si>
  <si>
    <t>08.04.2021 13:02:51</t>
  </si>
  <si>
    <t>TR-89 MAVİ PLAJ 35-19-L00089_6707261_56354561_56354561</t>
  </si>
  <si>
    <t>08.04.2021 03:45:50</t>
  </si>
  <si>
    <t>08.04.2021 09:17:07</t>
  </si>
  <si>
    <t>08.04.2021 20:21:05</t>
  </si>
  <si>
    <t>08.04.2021 20:22:44</t>
  </si>
  <si>
    <t>L-318 35-14-L00318_956633983_956633983</t>
  </si>
  <si>
    <t>08.04.2021 09:37:15</t>
  </si>
  <si>
    <t>08.04.2021 12:41:13</t>
  </si>
  <si>
    <t>BURUNCUK TR-1 35-20-L00247_35-20-L00247_2348645</t>
  </si>
  <si>
    <t>08.04.2021 09:11:38</t>
  </si>
  <si>
    <t>08.04.2021 10:15:22</t>
  </si>
  <si>
    <t>TR-65 MOBİL ÖNÜ 35-19-L00065_9483005_56373268_56373268</t>
  </si>
  <si>
    <t>08.04.2021 07:58:01</t>
  </si>
  <si>
    <t>08.04.2021 10:28:19</t>
  </si>
  <si>
    <t>KABAZLI TR-4 45-78-M00678_49289992_56407774_56407774</t>
  </si>
  <si>
    <t>08.04.2021 11:40:14</t>
  </si>
  <si>
    <t>08.04.2021 14:13:04</t>
  </si>
  <si>
    <t>ARMUTLU DM-2/TR-34 35-27-L00347_D_65513951_65513951</t>
  </si>
  <si>
    <t>08.04.2021 16:55:52</t>
  </si>
  <si>
    <t>08.04.2021 20:24:38</t>
  </si>
  <si>
    <t>KAYMAKÇI DM 35-15-M00254_TR-10 M03_66813715</t>
  </si>
  <si>
    <t>08.04.2021 14:29:00</t>
  </si>
  <si>
    <t>08.04.2021 15:28:50</t>
  </si>
  <si>
    <t>TR-84 ORHAN HALLIOĞLU GRB. 35-15-M00084_B_56373146_56373146</t>
  </si>
  <si>
    <t>08.04.2021 07:22:22</t>
  </si>
  <si>
    <t>08.04.2021 10:15:49</t>
  </si>
  <si>
    <t>08.04.2021 10:55:38</t>
  </si>
  <si>
    <t>08.04.2021 10:55:58</t>
  </si>
  <si>
    <t>KABAKLAR TR-1 45-81-M00224_DIREK TIPI TRAFO HUCRESI H01_2087038</t>
  </si>
  <si>
    <t>08.04.2021 11:59:49</t>
  </si>
  <si>
    <t>08.04.2021 15:37:07</t>
  </si>
  <si>
    <t>K-344 35-01-K00344_35-01-K00344_61209569</t>
  </si>
  <si>
    <t>08.04.2021 09:27:39</t>
  </si>
  <si>
    <t>08.04.2021 10:44:39</t>
  </si>
  <si>
    <t>08.04.2021 13:10:00</t>
  </si>
  <si>
    <t>08.04.2021 14:56:43</t>
  </si>
  <si>
    <t>KIRKAĞAÇ DM 45-76-M00043_SOMA A SANTRALİ İM/DM M02_72247485</t>
  </si>
  <si>
    <t>08.04.2021 09:50:56</t>
  </si>
  <si>
    <t>08.04.2021 10:04:00</t>
  </si>
  <si>
    <t>K-4203 35-03-K04203_35-03-K04203_41925771</t>
  </si>
  <si>
    <t>08.04.2021 12:36:04</t>
  </si>
  <si>
    <t>08.04.2021 14:09:34</t>
  </si>
  <si>
    <t>BUCA TM 35-03-A00003_Buca-16 K16_2311893</t>
  </si>
  <si>
    <t>08.04.2021 02:24:56</t>
  </si>
  <si>
    <t>08.04.2021 03:11:22</t>
  </si>
  <si>
    <t>ÇIRPI İM 35-20-A00002_ÇİFTÇİGEDİĞİ L09_2307625</t>
  </si>
  <si>
    <t>08.04.2021 13:16:05</t>
  </si>
  <si>
    <t>08.04.2021 14:54:21</t>
  </si>
  <si>
    <t>GELENBE İM 45-76-A00001_HatBaşıAyırıcı_53136523 L03_53136523</t>
  </si>
  <si>
    <t>08.04.2021 08:23:55</t>
  </si>
  <si>
    <t>08.04.2021 10:30:40</t>
  </si>
  <si>
    <t>DM-5/TR13 (TR-57) ALPKENT 35-26-M00057_956617374_956617374</t>
  </si>
  <si>
    <t>08.04.2021 12:37:23</t>
  </si>
  <si>
    <t>08.04.2021 15:04:17</t>
  </si>
  <si>
    <t>08.04.2021 15:48:17</t>
  </si>
  <si>
    <t>TR-106 35-26-M00106_95000562570_95000562570</t>
  </si>
  <si>
    <t>08.04.2021 15:39:00</t>
  </si>
  <si>
    <t>08.04.2021 18:17:04</t>
  </si>
  <si>
    <t>KADIKÖY TR-1 35-16-M00145_953332977_953332977</t>
  </si>
  <si>
    <t>08.04.2021 10:06:37</t>
  </si>
  <si>
    <t>08.04.2021 11:51:01</t>
  </si>
  <si>
    <t>TORBALI İM 35-26-A00001_ÖRNEK YAPI-SULAMA L05_2071927</t>
  </si>
  <si>
    <t>08.04.2021 13:38:47</t>
  </si>
  <si>
    <t>08.04.2021 13:55:37</t>
  </si>
  <si>
    <t>KARAYAĞCI AVŞAR TR-1 45-75-M00293_A_56385883_56385883</t>
  </si>
  <si>
    <t>08.04.2021 14:33:00</t>
  </si>
  <si>
    <t>08.04.2021 15:48:30</t>
  </si>
  <si>
    <t>GÖÇBEYLİ DM 35-16-M00139_GÖÇBEYLİ M01_72044683</t>
  </si>
  <si>
    <t>08.04.2021 07:56:23</t>
  </si>
  <si>
    <t>08.04.2021 08:50:16</t>
  </si>
  <si>
    <t>SARIGÖL TR-52 45-79-M00052_B_56402286_56402286</t>
  </si>
  <si>
    <t>08.04.2021 14:09:46</t>
  </si>
  <si>
    <t>08.04.2021 14:47:04</t>
  </si>
  <si>
    <t>M-535 (DM-6/6) 35-17-M00535_F F02_5762878</t>
  </si>
  <si>
    <t>08.04.2021 23:28:07</t>
  </si>
  <si>
    <t>09.04.2021 00:02:12</t>
  </si>
  <si>
    <t>YAKAKÖY KÖK 45-75-M00067_HatBaşıAyırıcı_53134698 M05_53134698</t>
  </si>
  <si>
    <t>08.04.2021 14:34:41</t>
  </si>
  <si>
    <t>08.04.2021 17:00:40</t>
  </si>
  <si>
    <t>BOZALAN TR-2 35-28-M00280_953381570_953381570</t>
  </si>
  <si>
    <t>08.04.2021 15:13:45</t>
  </si>
  <si>
    <t>08.04.2021 17:20:01</t>
  </si>
  <si>
    <t>08.04.2021 12:51:34</t>
  </si>
  <si>
    <t>08.04.2021 13:54:07</t>
  </si>
  <si>
    <t>TR-111 ZEYTİNALANI 35-19-L00111_8631331_56368369_56368369</t>
  </si>
  <si>
    <t>08.04.2021 08:32:30</t>
  </si>
  <si>
    <t>08.04.2021 14:19:11</t>
  </si>
  <si>
    <t>M-85 ORHANLI TEMESALTI 35-14-M00085_95000468124_95000468124</t>
  </si>
  <si>
    <t>08.04.2021 12:53:11</t>
  </si>
  <si>
    <t>08.04.2021 14:49:26</t>
  </si>
  <si>
    <t>YENİFOÇA TR-51 35-23-M00051_950414316_950414316</t>
  </si>
  <si>
    <t>08.04.2021 12:10:03</t>
  </si>
  <si>
    <t>08.04.2021 14:39:15</t>
  </si>
  <si>
    <t>M-2896(YATIRIM REZERVE) 35-01-M02896_B_56374988_56374988</t>
  </si>
  <si>
    <t>08.04.2021 08:56:13</t>
  </si>
  <si>
    <t>08.04.2021 16:11:26</t>
  </si>
  <si>
    <t>TR-136 35-26-M00136_8358272_56358559_56358559</t>
  </si>
  <si>
    <t>08.04.2021 11:14:33</t>
  </si>
  <si>
    <t>08.04.2021 12:28:22</t>
  </si>
  <si>
    <t>ÖZBEY İM 35-26-A00005_HatBaşıAyırıcı_53132914 L02_53132914</t>
  </si>
  <si>
    <t>08.04.2021 17:23:36</t>
  </si>
  <si>
    <t>08.04.2021 17:47:39</t>
  </si>
  <si>
    <t>BİRGİ DM 35-15-L01013_HatBaşıAyırıcı_72411442 L06_72411442</t>
  </si>
  <si>
    <t>08.04.2021 18:31:54</t>
  </si>
  <si>
    <t>08.04.2021 19:55:36</t>
  </si>
  <si>
    <t>MURADİYE TR-6 45-71-M01473_C_56393062_56393062</t>
  </si>
  <si>
    <t>08.04.2021 19:36:57</t>
  </si>
  <si>
    <t>08.04.2021 20:32:07</t>
  </si>
  <si>
    <t>08.04.2021 06:35:48</t>
  </si>
  <si>
    <t>08.04.2021 06:36:08</t>
  </si>
  <si>
    <t>SAİP KÖYÜ TR-1 35-21-L00102_953358016_953358016</t>
  </si>
  <si>
    <t>08.04.2021 13:18:12</t>
  </si>
  <si>
    <t>08.04.2021 17:38:39</t>
  </si>
  <si>
    <t>M-2382 35-02-M02382_A_56374389_56374389</t>
  </si>
  <si>
    <t>08.04.2021 09:08:00</t>
  </si>
  <si>
    <t>08.04.2021 09:36:08</t>
  </si>
  <si>
    <t>OĞLANANASI TR-13 35-22-M00296_DIREK TIPI TRAFO HUCRESI H01_2102589</t>
  </si>
  <si>
    <t>08.04.2021 09:46:12</t>
  </si>
  <si>
    <t>08.04.2021 11:33:27</t>
  </si>
  <si>
    <t>08.04.2021 18:26:19</t>
  </si>
  <si>
    <t>08.04.2021 18:50:06</t>
  </si>
  <si>
    <t>08.04.2021 09:41:27</t>
  </si>
  <si>
    <t>08.04.2021 19:45:17</t>
  </si>
  <si>
    <t>TR-2/106 45-83-L00106_955141352_955141352</t>
  </si>
  <si>
    <t>08.04.2021 10:10:25</t>
  </si>
  <si>
    <t>08.04.2021 12:14:59</t>
  </si>
  <si>
    <t>AKGEDİK KÖK-1 45-71-M00162_EMLAKDERE M03_56219224</t>
  </si>
  <si>
    <t>08.04.2021 01:17:28</t>
  </si>
  <si>
    <t>08.04.2021 03:24:15</t>
  </si>
  <si>
    <t>L-217 35-18-L00217_950451878_950451878</t>
  </si>
  <si>
    <t>08.04.2021 13:46:40</t>
  </si>
  <si>
    <t>08.04.2021 17:47:05</t>
  </si>
  <si>
    <t>K-3540 35-01-K03540_910544834_910544834</t>
  </si>
  <si>
    <t>08.04.2021 09:21:04</t>
  </si>
  <si>
    <t>08.04.2021 10:38:03</t>
  </si>
  <si>
    <t>YENİ KALABAK TR 35-17-M00226_6484210_56356392_56356392</t>
  </si>
  <si>
    <t>08.04.2021 19:24:27</t>
  </si>
  <si>
    <t>08.04.2021 20:57:47</t>
  </si>
  <si>
    <t>DM-9/12-A 45-71-M01919_953223281_953223281</t>
  </si>
  <si>
    <t>08.04.2021 16:06:48</t>
  </si>
  <si>
    <t>08.04.2021 17:22:52</t>
  </si>
  <si>
    <t>AKHİSAR İM 45-72-A00001_DM-8 ŞEHİR-2 L05_2058307</t>
  </si>
  <si>
    <t>08.04.2021 11:42:03</t>
  </si>
  <si>
    <t>08.04.2021 12:24:15</t>
  </si>
  <si>
    <t>YAYAKENT TR-7 35-24-M00007_DIREK TIPI TRAFO HUCRESI H01_2042232</t>
  </si>
  <si>
    <t>08.04.2021 08:02:24</t>
  </si>
  <si>
    <t>08.04.2021 08:50:34</t>
  </si>
  <si>
    <t>BAŞKÖY MAŞAT TR-1 35-29-L00192_35-29-L00192_2347751</t>
  </si>
  <si>
    <t>08.04.2021 16:52:00</t>
  </si>
  <si>
    <t>08.04.2021 20:07:47</t>
  </si>
  <si>
    <t>K-3582 35-01-K03582_910575598_910575598</t>
  </si>
  <si>
    <t>08.04.2021 16:00:13</t>
  </si>
  <si>
    <t>08.04.2021 20:44:09</t>
  </si>
  <si>
    <t>08.04.2021 10:20:51</t>
  </si>
  <si>
    <t>08.04.2021 11:01:16</t>
  </si>
  <si>
    <t>08.04.2021 05:46:58</t>
  </si>
  <si>
    <t>08.04.2021 06:16:33</t>
  </si>
  <si>
    <t>08.04.2021 11:43:56</t>
  </si>
  <si>
    <t>08.04.2021 15:10:49</t>
  </si>
  <si>
    <t>08.04.2021 14:15:03</t>
  </si>
  <si>
    <t>08.04.2021 14:15:18</t>
  </si>
  <si>
    <t>TR-64 35-19-L00064_956668462_956668462</t>
  </si>
  <si>
    <t>08.04.2021 15:44:54</t>
  </si>
  <si>
    <t>09.04.2021 00:36:51</t>
  </si>
  <si>
    <t>ABALIOĞLU KÖK 35-27-M00491_ABALIOĞLU ÖZEL M02_72168652</t>
  </si>
  <si>
    <t>08.04.2021 13:30:49</t>
  </si>
  <si>
    <t>08.04.2021 15:03:18</t>
  </si>
  <si>
    <t>08.04.2021 01:51:40</t>
  </si>
  <si>
    <t>08.04.2021 04:26:57</t>
  </si>
  <si>
    <t>TEKKEDERE TR-1 35-16-M00056_47520878_56396427_56396427</t>
  </si>
  <si>
    <t>08.04.2021 07:19:18</t>
  </si>
  <si>
    <t>08.04.2021 09:06:18</t>
  </si>
  <si>
    <t>08.04.2021 08:17:21</t>
  </si>
  <si>
    <t>08.04.2021 10:06:35</t>
  </si>
  <si>
    <t>K-1302 35-08-K01302_35-08-K01302_42456245</t>
  </si>
  <si>
    <t>08.04.2021 15:48:32</t>
  </si>
  <si>
    <t>08.04.2021 20:17:41</t>
  </si>
  <si>
    <t>KUŞÇULAR DM-2 35-19-M00515_956697687_956697687</t>
  </si>
  <si>
    <t>08.04.2021 13:13:00</t>
  </si>
  <si>
    <t>08.04.2021 20:16:11</t>
  </si>
  <si>
    <t>K-4124 35-09-K04124_35-09-K04124_47239085</t>
  </si>
  <si>
    <t>08.04.2021 11:09:57</t>
  </si>
  <si>
    <t>08.04.2021 11:46:20</t>
  </si>
  <si>
    <t>DM02/TR04 45-73-M00062_TOPTEPE DİREK (TR-24) M03_66928422</t>
  </si>
  <si>
    <t>08.04.2021 12:30:12</t>
  </si>
  <si>
    <t>08.04.2021 13:39:07</t>
  </si>
  <si>
    <t>TİRE İM-DM-1 35-29-A00001_MAHMUTLAR L13_2060147</t>
  </si>
  <si>
    <t>08.04.2021 13:59:28</t>
  </si>
  <si>
    <t>08.04.2021 14:04:33</t>
  </si>
  <si>
    <t>GÜMÜLDÜR M-39 35-25-M00039_955275706_955275706</t>
  </si>
  <si>
    <t>08.04.2021 16:11:55</t>
  </si>
  <si>
    <t>08.04.2021 17:34:52</t>
  </si>
  <si>
    <t>TR-16 35-30-L00016_TR-11-L03 L03_2124030</t>
  </si>
  <si>
    <t>08.04.2021 17:37:33</t>
  </si>
  <si>
    <t>08.04.2021 17:46:45</t>
  </si>
  <si>
    <t>TR-10 ( ALİ ÇOK SULAMA GRUBU ) 35-27-M00010_961413505_961413505</t>
  </si>
  <si>
    <t>08.04.2021 18:51:50</t>
  </si>
  <si>
    <t>08.04.2021 21:56:43</t>
  </si>
  <si>
    <t>M-2530 35-07-M02530__56379384_56379384</t>
  </si>
  <si>
    <t>08.04.2021 09:23:57</t>
  </si>
  <si>
    <t>08.04.2021 12:05:53</t>
  </si>
  <si>
    <t>HAMZABEYLİ TR-2 45-71-M01772_953189323_953189323</t>
  </si>
  <si>
    <t>08.04.2021 14:49:13</t>
  </si>
  <si>
    <t>08.04.2021 22:31:53</t>
  </si>
  <si>
    <t>K-845 35-01-K00845_35-01-K00845_2353855</t>
  </si>
  <si>
    <t>08.04.2021 09:34:43</t>
  </si>
  <si>
    <t>08.04.2021 10:00:47</t>
  </si>
  <si>
    <t>M-201(DM-2/1) 35-09-M00201_M-200 M01_42989096</t>
  </si>
  <si>
    <t>08.04.2021 19:51:58</t>
  </si>
  <si>
    <t>08.04.2021 20:50:06</t>
  </si>
  <si>
    <t>DM-2/4 35-26-M00826_35-26-M00826_65896756</t>
  </si>
  <si>
    <t>08.04.2021 10:45:18</t>
  </si>
  <si>
    <t>08.04.2021 11:04:13</t>
  </si>
  <si>
    <t>GÜLBAHÇE TR-2 (TR-183) 35-19-L00183_956696750_956696750</t>
  </si>
  <si>
    <t>08.04.2021 13:33:21</t>
  </si>
  <si>
    <t>08.04.2021 16:51:46</t>
  </si>
  <si>
    <t>08.04.2021 23:38:29</t>
  </si>
  <si>
    <t>08.04.2021 23:58:39</t>
  </si>
  <si>
    <t>DURMUŞ SABANCI SULAMA GRUBU 35-29-M00295_C_60983636_60983636</t>
  </si>
  <si>
    <t>08.04.2021 16:45:22</t>
  </si>
  <si>
    <t>08.04.2021 19:22:34</t>
  </si>
  <si>
    <t>KAZANLI KÖK 35-15-L00951_GÖKÇEN İM L01_66954456</t>
  </si>
  <si>
    <t>08.04.2021 10:43:12</t>
  </si>
  <si>
    <t>08.04.2021 13:34:59</t>
  </si>
  <si>
    <t>KARABURUN GIS TM 35-19-A00008_KARAREİS M05_2072607</t>
  </si>
  <si>
    <t>08.04.2021 14:28:47</t>
  </si>
  <si>
    <t>08.04.2021 15:48:43</t>
  </si>
  <si>
    <t>08.04.2021 11:13:06</t>
  </si>
  <si>
    <t>08.04.2021 11:51:40</t>
  </si>
  <si>
    <t>MENEMEN TR-48 35-28-L00048_953395996_953395996</t>
  </si>
  <si>
    <t>08.04.2021 16:50:03</t>
  </si>
  <si>
    <t>08.04.2021 18:12:00</t>
  </si>
  <si>
    <t>TR-249 (DM-5/10) 35-19-M00249_956695895_956695895</t>
  </si>
  <si>
    <t>08.04.2021 16:20:42</t>
  </si>
  <si>
    <t>08.04.2021 21:08:44</t>
  </si>
  <si>
    <t>KALEMOĞLU KÖK 45-75-M00069_FUNDACIK KÖK M01_2101948</t>
  </si>
  <si>
    <t>08.04.2021 11:41:48</t>
  </si>
  <si>
    <t>08.04.2021 11:42:18</t>
  </si>
  <si>
    <t>TR-54 YILDIZTEPE 35-19-L00054_956696678_956696678</t>
  </si>
  <si>
    <t>08.04.2021 09:18:30</t>
  </si>
  <si>
    <t>08.04.2021 11:20:27</t>
  </si>
  <si>
    <t>KILCANLAR GÖLCÜK TR-1 45-75-M00247_B_56383202_56383202</t>
  </si>
  <si>
    <t>08.04.2021 14:45:04</t>
  </si>
  <si>
    <t>08.04.2021 19:04:21</t>
  </si>
  <si>
    <t>08.04.2021 02:02:00</t>
  </si>
  <si>
    <t>08.04.2021 02:49:39</t>
  </si>
  <si>
    <t>ÜRKMEZ M-11 35-25-M00148_956638898_956638898</t>
  </si>
  <si>
    <t>08.04.2021 21:12:07</t>
  </si>
  <si>
    <t>08.04.2021 23:48:01</t>
  </si>
  <si>
    <t>L-62 İMBAT KONUT ÖZEL 35-18-L00062Ö_ L01_2324435</t>
  </si>
  <si>
    <t>08.04.2021 17:19:23</t>
  </si>
  <si>
    <t>08.04.2021 20:09:45</t>
  </si>
  <si>
    <t>SANCAKLI BOZKÖY TR-6 45-71-M00528_C_56392403_56392403</t>
  </si>
  <si>
    <t>08.04.2021 09:29:04</t>
  </si>
  <si>
    <t>08.04.2021 21:09:05</t>
  </si>
  <si>
    <t>K-1321 35-09-K01321_35-09-K01321_2363353</t>
  </si>
  <si>
    <t>08.04.2021 09:18:18</t>
  </si>
  <si>
    <t>08.04.2021 10:23:18</t>
  </si>
  <si>
    <t>KADIOVACIK TR-1 35-19-M00202_DIREK TIPI TRAFO HUCRESI H01_2057020</t>
  </si>
  <si>
    <t>08.04.2021 19:02:03</t>
  </si>
  <si>
    <t>08.04.2021 20:29:09</t>
  </si>
  <si>
    <t>YUNUSEMRE TR-1 45-77-L00130_45-77-L00130_2358741</t>
  </si>
  <si>
    <t>08.04.2021 09:00:15</t>
  </si>
  <si>
    <t>08.04.2021 18:54:43</t>
  </si>
  <si>
    <t>SEYREK TR-7 KÖK 35-28-M00379_HatBaşıAyırıcı_53133679 M05_53133679</t>
  </si>
  <si>
    <t>08.04.2021 15:34:06</t>
  </si>
  <si>
    <t>08.04.2021 16:35:38</t>
  </si>
  <si>
    <t>TR-2/104 45-83-L00104_955140556_955140556</t>
  </si>
  <si>
    <t>08.04.2021 07:12:42</t>
  </si>
  <si>
    <t>08.04.2021 09:05:37</t>
  </si>
  <si>
    <t>DM-14/3A 45-71-M02249_964975117_964975117</t>
  </si>
  <si>
    <t>08.04.2021 20:03:58</t>
  </si>
  <si>
    <t>08.04.2021 22:16:11</t>
  </si>
  <si>
    <t>TR-140 35-16-L00140_953338079_953338079</t>
  </si>
  <si>
    <t>08.04.2021 10:34:23</t>
  </si>
  <si>
    <t>08.04.2021 12:12:38</t>
  </si>
  <si>
    <t>KEMHALLI KÖK 45-86-M00044_UĞURLU KÖK M03_72224733</t>
  </si>
  <si>
    <t>08.04.2021 13:03:18</t>
  </si>
  <si>
    <t>08.04.2021 14:02:09</t>
  </si>
  <si>
    <t>K-3265 35-04-K03265_99726652_99726652</t>
  </si>
  <si>
    <t>08.04.2021 13:27:14</t>
  </si>
  <si>
    <t>08.04.2021 14:53:51</t>
  </si>
  <si>
    <t>ÖZBEY TR-2 35-26-L00138_35-26-L00138_42450234</t>
  </si>
  <si>
    <t>08.04.2021 16:56:42</t>
  </si>
  <si>
    <t>08.04.2021 17:40:05</t>
  </si>
  <si>
    <t>L-274 35-18-L00274_950444933_950444933</t>
  </si>
  <si>
    <t>08.04.2021 09:54:03</t>
  </si>
  <si>
    <t>08.04.2021 13:24:08</t>
  </si>
  <si>
    <t>DAĞDERE DM 45-72-M00097_ÇITAK M05_2106082</t>
  </si>
  <si>
    <t>08.04.2021 07:37:21</t>
  </si>
  <si>
    <t>08.04.2021 07:51:37</t>
  </si>
  <si>
    <t>DM-18/03 45-71-M00258_953222788_953222788</t>
  </si>
  <si>
    <t>08.04.2021 22:59:51</t>
  </si>
  <si>
    <t>09.04.2021 00:35:04</t>
  </si>
  <si>
    <t>K-858 35-01-K00858_911459626_911459626</t>
  </si>
  <si>
    <t>08.04.2021 12:32:41</t>
  </si>
  <si>
    <t>08.04.2021 21:54:41</t>
  </si>
  <si>
    <t>08.04.2021 18:26:24</t>
  </si>
  <si>
    <t>08.04.2021 19:51:26</t>
  </si>
  <si>
    <t>MENEMEN TR-14 35-28-L00014_MENEMEN TR-17/MENEMEN TR-24 L05_66717168</t>
  </si>
  <si>
    <t>08.04.2021 12:01:58</t>
  </si>
  <si>
    <t>08.04.2021 12:46:13</t>
  </si>
  <si>
    <t>EYNEZ TR-1 45-82-M00295_DIREK TIPI TRAFO HUCRESI H01_2092670</t>
  </si>
  <si>
    <t>08.04.2021 16:49:23</t>
  </si>
  <si>
    <t>08.04.2021 19:47:00</t>
  </si>
  <si>
    <t>08.04.2021 09:01:29</t>
  </si>
  <si>
    <t>08.04.2021 16:07:15</t>
  </si>
  <si>
    <t>08.04.2021 17:41:25</t>
  </si>
  <si>
    <t>08.04.2021 18:59:28</t>
  </si>
  <si>
    <t>SARAÇLAR TR-2 45-77-L00106_945501195_945501195</t>
  </si>
  <si>
    <t>08.04.2021 13:31:06</t>
  </si>
  <si>
    <t>08.04.2021 19:27:04</t>
  </si>
  <si>
    <t>YAĞCILI TR-1 45-82-M00331_45-82-M00331_2353949</t>
  </si>
  <si>
    <t>08.04.2021 09:38:53</t>
  </si>
  <si>
    <t>08.04.2021 15:07:38</t>
  </si>
  <si>
    <t>08.04.2021 20:47:00</t>
  </si>
  <si>
    <t>08.04.2021 20:56:41</t>
  </si>
  <si>
    <t>TR-318 ZEYTİNALANI 35-19-L00366_956674607_956674607</t>
  </si>
  <si>
    <t>08.04.2021 11:13:52</t>
  </si>
  <si>
    <t>08.04.2021 14:27:29</t>
  </si>
  <si>
    <t>YAŞAR SÖKELİOĞLU-1 35-20-L00099_9096320_56360369_56360369</t>
  </si>
  <si>
    <t>08.04.2021 15:59:15</t>
  </si>
  <si>
    <t>08.04.2021 17:54:17</t>
  </si>
  <si>
    <t>TABAKLAR TR-2 45-75-M00337_B_56397918_56397918</t>
  </si>
  <si>
    <t>08.04.2021 20:28:27</t>
  </si>
  <si>
    <t>08.04.2021 22:00:36</t>
  </si>
  <si>
    <t>K-2922 35-02-K02922_C C1B_5839038</t>
  </si>
  <si>
    <t>08.04.2021 11:22:01</t>
  </si>
  <si>
    <t>08.04.2021 12:46:31</t>
  </si>
  <si>
    <t>FOÇA TR-4 35-23-L00004_42134324_56398922_56398922</t>
  </si>
  <si>
    <t>08.04.2021 03:07:00</t>
  </si>
  <si>
    <t>08.04.2021 03:53:59</t>
  </si>
  <si>
    <t>OKLUİSA KÖK 45-81-M00046_CINAN GRUP M04_71994464</t>
  </si>
  <si>
    <t>08.04.2021 10:30:38</t>
  </si>
  <si>
    <t>08.04.2021 11:18:25</t>
  </si>
  <si>
    <t>KUMKUYUCAK TR-2 45-80-M00175_45-80-M00175_2348141</t>
  </si>
  <si>
    <t>08.04.2021 00:43:38</t>
  </si>
  <si>
    <t>08.04.2021 01:43:05</t>
  </si>
  <si>
    <t>SOMA TR-27 45-82-M00027_945525052_945525052</t>
  </si>
  <si>
    <t>08.04.2021 10:07:36</t>
  </si>
  <si>
    <t>08.04.2021 11:01:07</t>
  </si>
  <si>
    <t>08.04.2021 08:06:16</t>
  </si>
  <si>
    <t>08.04.2021 08:10:08</t>
  </si>
  <si>
    <t>K-4631 35-02-K04631_913950783_913950783</t>
  </si>
  <si>
    <t>08.04.2021 13:45:19</t>
  </si>
  <si>
    <t>08.04.2021 16:42:27</t>
  </si>
  <si>
    <t>GÖKÇEN İM 35-29-A00004_KAZANLI L07_2106422</t>
  </si>
  <si>
    <t>08.04.2021 11:56:33</t>
  </si>
  <si>
    <t>08.04.2021 12:26:00</t>
  </si>
  <si>
    <t>ÇAYBAŞI DM-1/19 35-26-M00182_ M12_2333048</t>
  </si>
  <si>
    <t>08.04.2021 08:57:06</t>
  </si>
  <si>
    <t>08.04.2021 09:35:38</t>
  </si>
  <si>
    <t>KARPUZLUK TR-1 45-76-M00183_955252553_955252553</t>
  </si>
  <si>
    <t>08.04.2021 13:10:02</t>
  </si>
  <si>
    <t>08.04.2021 19:06:20</t>
  </si>
  <si>
    <t>PAYAMLI M-21 35-25-M00171_956642065_956642065</t>
  </si>
  <si>
    <t>08.04.2021 13:38:46</t>
  </si>
  <si>
    <t>08.04.2021 18:20:06</t>
  </si>
  <si>
    <t>SALUR KÖK 45-75-M00062_OĞULDURUK M03_72037122</t>
  </si>
  <si>
    <t>08.04.2021 16:45:48</t>
  </si>
  <si>
    <t>08.04.2021 17:37:08</t>
  </si>
  <si>
    <t>K-933 35-01-K00933_D D2_5902307</t>
  </si>
  <si>
    <t>08.04.2021 08:18:01</t>
  </si>
  <si>
    <t>08.04.2021 09:40:16</t>
  </si>
  <si>
    <t>HACIRAHMANLI TR-8 45-80-M00085_956564516_956564516</t>
  </si>
  <si>
    <t>08.04.2021 12:08:46</t>
  </si>
  <si>
    <t>08.04.2021 14:27:17</t>
  </si>
  <si>
    <t>08.04.2021 08:01:33</t>
  </si>
  <si>
    <t>08.04.2021 13:01:34</t>
  </si>
  <si>
    <t>İKİZLER TR-1 45-81-M00226_A_56399174_56399174</t>
  </si>
  <si>
    <t>08.04.2021 03:53:55</t>
  </si>
  <si>
    <t>08.04.2021 05:15:30</t>
  </si>
  <si>
    <t>M-328 35-03-M00328_DIREK TIPI TRAFO HUCRESI H01_2070661</t>
  </si>
  <si>
    <t>08.04.2021 10:10:33</t>
  </si>
  <si>
    <t>08.04.2021 12:03:25</t>
  </si>
  <si>
    <t>DİLEK TR-6 45-80-M02952_956545169_956545169</t>
  </si>
  <si>
    <t>08.04.2021 10:18:43</t>
  </si>
  <si>
    <t>08.04.2021 12:41:48</t>
  </si>
  <si>
    <t>K-2967 35-02-K02967_910064027_910064027</t>
  </si>
  <si>
    <t>08.04.2021 15:41:22</t>
  </si>
  <si>
    <t>08.04.2021 18:02:38</t>
  </si>
  <si>
    <t>M-2008 35-02-M02008_910137517_910137517</t>
  </si>
  <si>
    <t>08.04.2021 09:25:58</t>
  </si>
  <si>
    <t>08.04.2021 12:27:04</t>
  </si>
  <si>
    <t>DEREBAŞI TR-10 35-29-L00259_35-29-L00259_2371556</t>
  </si>
  <si>
    <t>08.04.2021 18:00:59</t>
  </si>
  <si>
    <t>09.04.2021 01:15:40</t>
  </si>
  <si>
    <t>K-2537 35-09-K02537_913209144_913209144</t>
  </si>
  <si>
    <t>08.04.2021 14:14:15</t>
  </si>
  <si>
    <t>08.04.2021 16:03:43</t>
  </si>
  <si>
    <t>AKGEDİK KÖK-3 45-71-M00164_GÜRLE M04_55994735</t>
  </si>
  <si>
    <t>08.04.2021 09:10:20</t>
  </si>
  <si>
    <t>08.04.2021 10:10:37</t>
  </si>
  <si>
    <t>KARAYENİCE TR-2 45-71-M01507_A_56395546_56395546</t>
  </si>
  <si>
    <t>08.04.2021 19:15:18</t>
  </si>
  <si>
    <t>08.04.2021 21:05:36</t>
  </si>
  <si>
    <t>L-325 (ALBAYRAK) 35-18-L00325_950449939_950449939</t>
  </si>
  <si>
    <t>08.04.2021 10:37:12</t>
  </si>
  <si>
    <t>08.04.2021 17:37:03</t>
  </si>
  <si>
    <t>08.04.2021 14:05:38</t>
  </si>
  <si>
    <t>08.04.2021 15:04:57</t>
  </si>
  <si>
    <t>M-1838 35-02-M01838_35-02-M01838_42586962</t>
  </si>
  <si>
    <t>08.04.2021 09:57:03</t>
  </si>
  <si>
    <t>08.04.2021 11:10:52</t>
  </si>
  <si>
    <t>TR-63 35-19-L00063_956668917_956668917</t>
  </si>
  <si>
    <t>08.04.2021 09:27:04</t>
  </si>
  <si>
    <t>08.04.2021 11:40:43</t>
  </si>
  <si>
    <t>AŞAĞI YENMİŞ KÖYÜ TR2 35-27-M00387_35-27-M00387_2366398</t>
  </si>
  <si>
    <t>08.04.2021 09:28:11</t>
  </si>
  <si>
    <t>08.04.2021 13:01:44</t>
  </si>
  <si>
    <t>HORZUMKESERLER PEYNİR ÇUKURU TR-2 45-73-M01160__72373969_72373969</t>
  </si>
  <si>
    <t>08.04.2021 13:32:18</t>
  </si>
  <si>
    <t>08.04.2021 16:18:59</t>
  </si>
  <si>
    <t>K-3848 35-04-K03848_912574470_912574470</t>
  </si>
  <si>
    <t>08.04.2021 01:21:00</t>
  </si>
  <si>
    <t>08.04.2021 02:53:37</t>
  </si>
  <si>
    <t>ALAŞEHİR TR-49 45-73-M00049_945674451_945674451</t>
  </si>
  <si>
    <t>08.04.2021 21:08:40</t>
  </si>
  <si>
    <t>08.04.2021 21:53:06</t>
  </si>
  <si>
    <t>M-2442 35-07-M02442_97595553_97595553</t>
  </si>
  <si>
    <t>08.04.2021 12:16:38</t>
  </si>
  <si>
    <t>08.04.2021 13:06:04</t>
  </si>
  <si>
    <t>YENİKÖY TR-3 45-71-M01044_45-71-M01044_2371688</t>
  </si>
  <si>
    <t>08.04.2021 09:11:09</t>
  </si>
  <si>
    <t>08.04.2021 11:28:58</t>
  </si>
  <si>
    <t>08.04.2021 08:47:00</t>
  </si>
  <si>
    <t>08.04.2021 09:33:16</t>
  </si>
  <si>
    <t>DM-1/59 45-71-M00020_C_56397955_56397955</t>
  </si>
  <si>
    <t>08.04.2021 17:16:19</t>
  </si>
  <si>
    <t>08.04.2021 18:30:26</t>
  </si>
  <si>
    <t>İKİZTEPE KÖK 45-78-M00258_HatBaşıAyırıcı_53139862 M03_53139862</t>
  </si>
  <si>
    <t>08.04.2021 22:28:34</t>
  </si>
  <si>
    <t>08.04.2021 23:47:04</t>
  </si>
  <si>
    <t>K-3558 35-02-K03558_C_56372035_56372035</t>
  </si>
  <si>
    <t>08.04.2021 11:08:04</t>
  </si>
  <si>
    <t>08.04.2021 15:17:17</t>
  </si>
  <si>
    <t>MURADİYE TR-10 45-71-M02143_A A01_60706223</t>
  </si>
  <si>
    <t>08.04.2021 08:52:32</t>
  </si>
  <si>
    <t>08.04.2021 11:21:26</t>
  </si>
  <si>
    <t>OVAKENT TR-7 35-15-L00583_B_56358373_56358373</t>
  </si>
  <si>
    <t>08.04.2021 09:40:03</t>
  </si>
  <si>
    <t>08.04.2021 11:24:52</t>
  </si>
  <si>
    <t>TR-257(DM-2/7) 35-19-L00257_35-19-L00257_72132452</t>
  </si>
  <si>
    <t>08.04.2021 19:59:33</t>
  </si>
  <si>
    <t>08.04.2021 23:44:58</t>
  </si>
  <si>
    <t>K-4230 35-03-K04230_D_56370472_56370472</t>
  </si>
  <si>
    <t>08.04.2021 14:33:50</t>
  </si>
  <si>
    <t>08.04.2021 19:41:02</t>
  </si>
  <si>
    <t>08.04.2021 20:06:44</t>
  </si>
  <si>
    <t>08.04.2021 20:16:35</t>
  </si>
  <si>
    <t>L-293 YENİ MECİDİYE 35-18-L00293_950448432_950448432</t>
  </si>
  <si>
    <t>08.04.2021 19:30:37</t>
  </si>
  <si>
    <t>08.04.2021 21:55:07</t>
  </si>
  <si>
    <t>ÇUKURALTI M-12 35-25-M00058_955267336_955267336</t>
  </si>
  <si>
    <t>08.04.2021 15:38:34</t>
  </si>
  <si>
    <t>08.04.2021 17:21:19</t>
  </si>
  <si>
    <t>AKALAN TR-3 35-27-M00431_DIREK TIPI TRAFO HUCRESI H01_2051130</t>
  </si>
  <si>
    <t>08.04.2021 18:18:01</t>
  </si>
  <si>
    <t>08.04.2021 20:52:51</t>
  </si>
  <si>
    <t>L-258 35-18-L00654_B_56368118_56368118</t>
  </si>
  <si>
    <t>08.04.2021 10:54:05</t>
  </si>
  <si>
    <t>08.04.2021 14:46:44</t>
  </si>
  <si>
    <t>08.04.2021 09:37:20</t>
  </si>
  <si>
    <t>08.04.2021 12:38:52</t>
  </si>
  <si>
    <t>PAYAMLI M-22 35-25-M00192_956642201_956642201</t>
  </si>
  <si>
    <t>08.04.2021 20:35:38</t>
  </si>
  <si>
    <t>08.04.2021 22:46:51</t>
  </si>
  <si>
    <t>ÜÇPINAR TR-5 45-71-M01536_953217110_953217110</t>
  </si>
  <si>
    <t>08.04.2021 08:14:34</t>
  </si>
  <si>
    <t>08.04.2021 12:12:44</t>
  </si>
  <si>
    <t>SEYDİKÖY İM 35-08-A00002_AKÇAY K05_2309387</t>
  </si>
  <si>
    <t>08.04.2021 01:03:00</t>
  </si>
  <si>
    <t>08.04.2021 01:09:22</t>
  </si>
  <si>
    <t>DAYIOĞLU TR-1 45-72-L00339_956510151_956510151</t>
  </si>
  <si>
    <t>08.04.2021 13:40:36</t>
  </si>
  <si>
    <t>08.04.2021 15:49:20</t>
  </si>
  <si>
    <t>K-344 35-01-K00344_910479692_910479692</t>
  </si>
  <si>
    <t>08.04.2021 16:06:17</t>
  </si>
  <si>
    <t>08.04.2021 21:37:07</t>
  </si>
  <si>
    <t>SARUHANLI TR-22 45-80-M00022_962029015_962029015</t>
  </si>
  <si>
    <t>08.04.2021 16:23:00</t>
  </si>
  <si>
    <t>08.04.2021 18:55:50</t>
  </si>
  <si>
    <t>KOZAKLI TR-1 45-86-M00093_915905385_915905385</t>
  </si>
  <si>
    <t>08.04.2021 11:29:22</t>
  </si>
  <si>
    <t>08.04.2021 12:44:44</t>
  </si>
  <si>
    <t>DM02/TR30 45-73-M00032_TR-34 M02_2089265</t>
  </si>
  <si>
    <t>08.04.2021 09:16:26</t>
  </si>
  <si>
    <t>08.04.2021 16:18:36</t>
  </si>
  <si>
    <t>08.04.2021 06:50:43</t>
  </si>
  <si>
    <t>08.04.2021 06:51:33</t>
  </si>
  <si>
    <t>ÇALTICAK TR-1 45-76-L00012_60381248_60982960_60982960</t>
  </si>
  <si>
    <t>08.04.2021 18:35:11</t>
  </si>
  <si>
    <t>08.04.2021 20:07:38</t>
  </si>
  <si>
    <t>KAYMAKÇI TR-18 35-15-M00252_48698979_56368646_56368646</t>
  </si>
  <si>
    <t>08.04.2021 15:37:50</t>
  </si>
  <si>
    <t>08.04.2021 18:00:13</t>
  </si>
  <si>
    <t>K-4526 35-03-K04526_B_56366708_56366708</t>
  </si>
  <si>
    <t>08.04.2021 13:18:26</t>
  </si>
  <si>
    <t>08.04.2021 14:37:44</t>
  </si>
  <si>
    <t>BEYDAĞ İM 35-32-A00001_MUTAFLAR L14_2049959</t>
  </si>
  <si>
    <t>08.04.2021 22:51:10</t>
  </si>
  <si>
    <t>08.04.2021 22:57:09</t>
  </si>
  <si>
    <t>M-447 35-09-M00447_97742291_97742291</t>
  </si>
  <si>
    <t>08.04.2021 16:47:44</t>
  </si>
  <si>
    <t>08.04.2021 18:32:28</t>
  </si>
  <si>
    <t>K-2 35-01-K00002_910565459_910565459</t>
  </si>
  <si>
    <t>08.04.2021 11:54:53</t>
  </si>
  <si>
    <t>08.04.2021 16:00:12</t>
  </si>
  <si>
    <t>K-4419 35-01-K04419_35-01-K04419_65827407</t>
  </si>
  <si>
    <t>08.04.2021 11:43:00</t>
  </si>
  <si>
    <t>08.04.2021 12:27:52</t>
  </si>
  <si>
    <t>M-1871 35-01-M01871_910534978_910534978</t>
  </si>
  <si>
    <t>08.04.2021 17:22:18</t>
  </si>
  <si>
    <t>ZEYTİNKÖY TR-2 35-13-L00066_35-13-L00066_2351292</t>
  </si>
  <si>
    <t>08.04.2021 17:16:03</t>
  </si>
  <si>
    <t>08.04.2021 17:40:29</t>
  </si>
  <si>
    <t>TR-40 35-19-L00040_6600963 tr40 a1b_5928979</t>
  </si>
  <si>
    <t>08.04.2021 12:04:09</t>
  </si>
  <si>
    <t>08.04.2021 18:26:40</t>
  </si>
  <si>
    <t>KAPANCI KÖK 45-78-L00229_HASALAN L02_2328992</t>
  </si>
  <si>
    <t>08.04.2021 15:55:29</t>
  </si>
  <si>
    <t>08.04.2021 16:43:53</t>
  </si>
  <si>
    <t>08.04.2021 09:27:16</t>
  </si>
  <si>
    <t>08.04.2021 16:52:27</t>
  </si>
  <si>
    <t>DURASILLI TR-24 45-78-M01138_TOKİ TR-18 M02_2107483</t>
  </si>
  <si>
    <t>08.04.2021 08:09:52</t>
  </si>
  <si>
    <t>08.04.2021 08:48:09</t>
  </si>
  <si>
    <t>TURGUTALP TR-1 45-71-M01762_45-71-M01762_2349726</t>
  </si>
  <si>
    <t>08.04.2021 21:30:48</t>
  </si>
  <si>
    <t>08.04.2021 23:36:22</t>
  </si>
  <si>
    <t>YUNTDAĞIKÖSELER KÖYÜ TR-1 45-71-M01748_DIREK TIPI TRAFO HUCRESI H01_2095410</t>
  </si>
  <si>
    <t>08.04.2021 15:02:00</t>
  </si>
  <si>
    <t>08.04.2021 15:51:50</t>
  </si>
  <si>
    <t>KOCAÖMERLİ TR-1 35-24-M00074_955218703_955218703</t>
  </si>
  <si>
    <t>08.04.2021 02:11:45</t>
  </si>
  <si>
    <t>08.04.2021 10:46:37</t>
  </si>
  <si>
    <t>ASARLIK TR-8 35-28-M00182_10902933_56374160_56374160</t>
  </si>
  <si>
    <t>08.04.2021 13:56:00</t>
  </si>
  <si>
    <t>08.04.2021 15:19:40</t>
  </si>
  <si>
    <t>ÜRKMEZ M-27 35-25-M00127_956638635_956638635</t>
  </si>
  <si>
    <t>08.04.2021 08:17:15</t>
  </si>
  <si>
    <t>08.04.2021 13:32:09</t>
  </si>
  <si>
    <t>KARAKUZU TR-1 35-17-M00466_950303385_950303385</t>
  </si>
  <si>
    <t>08.04.2021 14:08:08</t>
  </si>
  <si>
    <t>08.04.2021 22:57:37</t>
  </si>
  <si>
    <t>_956558007_956558007</t>
  </si>
  <si>
    <t>08.04.2021 10:09:00</t>
  </si>
  <si>
    <t>M-2896(YATIRIM REZERVE) 35-01-M02896_910385858_910385858</t>
  </si>
  <si>
    <t>08.04.2021 20:09:40</t>
  </si>
  <si>
    <t>08.04.2021 22:43:55</t>
  </si>
  <si>
    <t>M-447 35-09-M00447_97752236_97752236</t>
  </si>
  <si>
    <t>08.04.2021 07:37:22</t>
  </si>
  <si>
    <t>08.04.2021 09:14:13</t>
  </si>
  <si>
    <t>TR-92 35-19-L00092_956662569_956662569</t>
  </si>
  <si>
    <t>08.04.2021 18:11:45</t>
  </si>
  <si>
    <t>08.04.2021 21:54:07</t>
  </si>
  <si>
    <t>DERBENT İM-DM 45-83-A00004_FABRİKALAR L06_2097157</t>
  </si>
  <si>
    <t>08.04.2021 07:31:11</t>
  </si>
  <si>
    <t>08.04.2021 08:21:46</t>
  </si>
  <si>
    <t>MUTAFLAR OKUL ÖNÜ TR-1 35-32-L00070_DIREK TIPI TRAFO HUCRESI H01_2044873</t>
  </si>
  <si>
    <t>08.04.2021 23:16:50</t>
  </si>
  <si>
    <t>08.04.2021 23:58:30</t>
  </si>
  <si>
    <t>L-363 ŞENGÜDER SİTESİ 35-18-L00363_8733990_56357102_56357102</t>
  </si>
  <si>
    <t>08.04.2021 08:19:08</t>
  </si>
  <si>
    <t>08.04.2021 16:13:48</t>
  </si>
  <si>
    <t>08.04.2021 15:37:13</t>
  </si>
  <si>
    <t>08.04.2021 15:37:53</t>
  </si>
  <si>
    <t>L-437 ŞEHİTLİK 35-18-L00437_950448385_950448385</t>
  </si>
  <si>
    <t>08.04.2021 13:35:40</t>
  </si>
  <si>
    <t>08.04.2021 19:12:36</t>
  </si>
  <si>
    <t>TR-11 ( RAMAZAN IŞIK SULAMA GRUBU ) 35-27-M00011_98996869_98996869</t>
  </si>
  <si>
    <t>08.04.2021 15:43:37</t>
  </si>
  <si>
    <t>08.04.2021 18:47:47</t>
  </si>
  <si>
    <t>TR-113 ZEYTİNALANI 35-19-L00113_956676805_956676805</t>
  </si>
  <si>
    <t>08.04.2021 12:32:40</t>
  </si>
  <si>
    <t>08.04.2021 14:01:30</t>
  </si>
  <si>
    <t>KASAPLI TR-1 45-73-M00267_945659164_945659164</t>
  </si>
  <si>
    <t>08.04.2021 21:41:06</t>
  </si>
  <si>
    <t>08.04.2021 22:43:09</t>
  </si>
  <si>
    <t>08.04.2021 02:57:33</t>
  </si>
  <si>
    <t>08.04.2021 02:58:09</t>
  </si>
  <si>
    <t>GERELİ KÖYÜ KAVAKKUYU TR-8 35-15-M00225_950409203_950409203</t>
  </si>
  <si>
    <t>08.04.2021 11:03:03</t>
  </si>
  <si>
    <t>08.04.2021 15:51:48</t>
  </si>
  <si>
    <t>K-3265 35-04-K03265_35-04-K03265_2347574</t>
  </si>
  <si>
    <t>08.04.2021 13:56:08</t>
  </si>
  <si>
    <t>08.04.2021 14:12:00</t>
  </si>
  <si>
    <t>K-4512 35-03-K04512_910364522_910364522</t>
  </si>
  <si>
    <t>08.04.2021 17:16:57</t>
  </si>
  <si>
    <t>08.04.2021 19:02:38</t>
  </si>
  <si>
    <t>KURUCUOVA TR-6 35-15-L00250_B_56361751_56361751</t>
  </si>
  <si>
    <t>08.04.2021 18:53:20</t>
  </si>
  <si>
    <t>08.04.2021 21:42:07</t>
  </si>
  <si>
    <t>TR-1/80 45-72-M00080_956504702_956504702</t>
  </si>
  <si>
    <t>08.04.2021 15:35:45</t>
  </si>
  <si>
    <t>08.04.2021 18:01:00</t>
  </si>
  <si>
    <t>BURUNCUK KÖK 35-20-L00273_BURUNCUK OVA - ÇAYIR L05_66528760</t>
  </si>
  <si>
    <t>08.04.2021 09:05:18</t>
  </si>
  <si>
    <t>08.04.2021 13:20:03</t>
  </si>
  <si>
    <t>SOMA A SANTRALİ İM/DM 45-82-A00001_MADEN L16_2324962</t>
  </si>
  <si>
    <t>08.04.2021 09:02:38</t>
  </si>
  <si>
    <t>08.04.2021 11:01:59</t>
  </si>
  <si>
    <t>UMURLU TR-2 35-31-L00355_47788193_56351972_56351972</t>
  </si>
  <si>
    <t>08.04.2021 14:18:00</t>
  </si>
  <si>
    <t>08.04.2021 18:36:49</t>
  </si>
  <si>
    <t>TR-14 35-32-L00014_946411825_946411825</t>
  </si>
  <si>
    <t>08.04.2021 17:58:11</t>
  </si>
  <si>
    <t>08.04.2021 19:12:58</t>
  </si>
  <si>
    <t>KURŞUNLU TR-1 45-81-M00177_ H_61298106</t>
  </si>
  <si>
    <t>08.04.2021 10:37:58</t>
  </si>
  <si>
    <t>08.04.2021 13:02:00</t>
  </si>
  <si>
    <t>K-4140 35-07-K04140_B b1_5796176</t>
  </si>
  <si>
    <t>09.04.2021 16:46:09</t>
  </si>
  <si>
    <t>09.04.2021 17:26:03</t>
  </si>
  <si>
    <t>YUSUFLU TR-4 35-20-L00235_948429041_948429041</t>
  </si>
  <si>
    <t>09.04.2021 12:40:39</t>
  </si>
  <si>
    <t>09.04.2021 13:56:24</t>
  </si>
  <si>
    <t>K-290 35-01-K00290_911243394_911243394</t>
  </si>
  <si>
    <t>09.04.2021 11:28:24</t>
  </si>
  <si>
    <t>09.04.2021 14:34:38</t>
  </si>
  <si>
    <t>K-3869 35-02-K03869_DIREK TIPI TRAFO HUCRESI H01_2049132</t>
  </si>
  <si>
    <t>09.04.2021 15:46:10</t>
  </si>
  <si>
    <t>09.04.2021 18:02:15</t>
  </si>
  <si>
    <t>SARIGÖL DM 45-79-M00069_ESKİ KÖYLER FİDERİ M05_2318419</t>
  </si>
  <si>
    <t>09.04.2021 10:14:20</t>
  </si>
  <si>
    <t>09.04.2021 10:36:08</t>
  </si>
  <si>
    <t>K-1105 35-03-K01105_35-03-K01105_2359998</t>
  </si>
  <si>
    <t>09.04.2021 11:21:19</t>
  </si>
  <si>
    <t>09.04.2021 11:56:28</t>
  </si>
  <si>
    <t>HACIHALİLLER TR-4 45-71-M01783_C_56393386_56393386</t>
  </si>
  <si>
    <t>09.04.2021 19:13:53</t>
  </si>
  <si>
    <t>10.04.2021 04:31:21</t>
  </si>
  <si>
    <t>OĞLANANASI TR-9 35-22-M00262_7950912_56353876_56353876</t>
  </si>
  <si>
    <t>09.04.2021 14:20:50</t>
  </si>
  <si>
    <t>09.04.2021 17:54:55</t>
  </si>
  <si>
    <t>KONURCA TR-1 45-77-M00108_945515537_945515537</t>
  </si>
  <si>
    <t>09.04.2021 20:12:16</t>
  </si>
  <si>
    <t>10.04.2021 00:59:03</t>
  </si>
  <si>
    <t>_49236935_56393674_56393674</t>
  </si>
  <si>
    <t>09.04.2021 09:04:08</t>
  </si>
  <si>
    <t>09.04.2021 17:47:53</t>
  </si>
  <si>
    <t>TR-1-3/2 ESKİ ARIZA KABİN 35-20-L00017_955198429_955198429</t>
  </si>
  <si>
    <t>09.04.2021 10:19:21</t>
  </si>
  <si>
    <t>09.04.2021 11:48:32</t>
  </si>
  <si>
    <t>SARUHANLI TR-26 45-80-M00026_956564040_956564040</t>
  </si>
  <si>
    <t>09.04.2021 17:21:33</t>
  </si>
  <si>
    <t>09.04.2021 21:03:51</t>
  </si>
  <si>
    <t>PAZARKÖY TR-2 45-78-L00651_49253217_56391110_56391110</t>
  </si>
  <si>
    <t>09.04.2021 18:18:44</t>
  </si>
  <si>
    <t>10.04.2021 02:26:25</t>
  </si>
  <si>
    <t>EMİRLİ TR-8 35-15-L00644_B_65513476_65513476</t>
  </si>
  <si>
    <t>09.04.2021 18:12:40</t>
  </si>
  <si>
    <t>09.04.2021 19:58:34</t>
  </si>
  <si>
    <t>09.04.2021 01:54:56</t>
  </si>
  <si>
    <t>09.04.2021 03:02:15</t>
  </si>
  <si>
    <t>TR-2/20 45-83-L00020_48136737_56384783_56384783</t>
  </si>
  <si>
    <t>09.04.2021 22:00:16</t>
  </si>
  <si>
    <t>09.04.2021 22:54:01</t>
  </si>
  <si>
    <t>L-437 ŞEHİTLİK 35-18-L00437_950464873_950464873</t>
  </si>
  <si>
    <t>09.04.2021 08:46:18</t>
  </si>
  <si>
    <t>09.04.2021 20:45:49</t>
  </si>
  <si>
    <t>M-271 KARAKAYALAR DM 35-14-M00271_BAHÇEŞEHİR M01_2066816</t>
  </si>
  <si>
    <t>09.04.2021 15:13:55</t>
  </si>
  <si>
    <t>09.04.2021 15:19:15</t>
  </si>
  <si>
    <t>POYRACIK TR-13 35-24-L00227_B_72308383_72308383</t>
  </si>
  <si>
    <t>09.04.2021 11:34:25</t>
  </si>
  <si>
    <t>09.04.2021 14:35:36</t>
  </si>
  <si>
    <t>GÜMÜŞÇAY KÖK 45-73-M00477_SULAMA ÇIKIŞI M05_2056802</t>
  </si>
  <si>
    <t>09.04.2021 00:14:19</t>
  </si>
  <si>
    <t>09.04.2021 00:20:49</t>
  </si>
  <si>
    <t>K-817 35-04-K00817_99298197_99298197</t>
  </si>
  <si>
    <t>09.04.2021 20:43:20</t>
  </si>
  <si>
    <t>09.04.2021 22:16:05</t>
  </si>
  <si>
    <t>MIDIKLI KÖK 45-81-M00043_A_56388930_56388930</t>
  </si>
  <si>
    <t>09.04.2021 16:41:57</t>
  </si>
  <si>
    <t>09.04.2021 17:58:07</t>
  </si>
  <si>
    <t>L-400 35-18-L00400_950463980_950463980</t>
  </si>
  <si>
    <t>09.04.2021 14:12:13</t>
  </si>
  <si>
    <t>09.04.2021 19:11:36</t>
  </si>
  <si>
    <t>M-2380 35-03-M02380_C_65513396_65513396</t>
  </si>
  <si>
    <t>09.04.2021 13:09:00</t>
  </si>
  <si>
    <t>09.04.2021 13:58:50</t>
  </si>
  <si>
    <t>K-4022 35-01-K04022_F m3_5907795</t>
  </si>
  <si>
    <t>09.04.2021 18:00:20</t>
  </si>
  <si>
    <t>09.04.2021 20:55:37</t>
  </si>
  <si>
    <t>09.04.2021 08:21:13</t>
  </si>
  <si>
    <t>09.04.2021 13:03:56</t>
  </si>
  <si>
    <t>DELEMENLER KÖK 45-73-M00490_GÜZLE BELENYAKA M05_2317061</t>
  </si>
  <si>
    <t>09.04.2021 19:57:00</t>
  </si>
  <si>
    <t>09.04.2021 20:08:49</t>
  </si>
  <si>
    <t>İZZETTİN TR-1 45-83-M00438_A_56399754_56399754</t>
  </si>
  <si>
    <t>09.04.2021 19:48:21</t>
  </si>
  <si>
    <t>09.04.2021 21:52:48</t>
  </si>
  <si>
    <t>CENGİZ ŞENTÜRK SLM 35-26-L00246_DIREK TIPI TRAFO HUCRESI H01_2040534</t>
  </si>
  <si>
    <t>09.04.2021 15:43:53</t>
  </si>
  <si>
    <t>09.04.2021 16:44:29</t>
  </si>
  <si>
    <t>K-3723 35-04-K03723_A_56381314_56381314</t>
  </si>
  <si>
    <t>09.04.2021 09:00:00</t>
  </si>
  <si>
    <t>09.04.2021 11:42:21</t>
  </si>
  <si>
    <t>M-1999 35-09-M01999_A A01b_5964754</t>
  </si>
  <si>
    <t>09.04.2021 16:12:19</t>
  </si>
  <si>
    <t>09.04.2021 23:35:14</t>
  </si>
  <si>
    <t>K-243 35-04-K00243_E_56369589_56369589</t>
  </si>
  <si>
    <t>09.04.2021 09:17:51</t>
  </si>
  <si>
    <t>09.04.2021 09:43:33</t>
  </si>
  <si>
    <t>09.04.2021 09:38:24</t>
  </si>
  <si>
    <t>09.04.2021 10:28:46</t>
  </si>
  <si>
    <t>09.04.2021 16:05:29</t>
  </si>
  <si>
    <t>09.04.2021 18:05:49</t>
  </si>
  <si>
    <t>NURİYE DM 45-80-M00090_HatBaşıAyırıcı_53136714 M01_53136714</t>
  </si>
  <si>
    <t>09.04.2021 06:14:54</t>
  </si>
  <si>
    <t>09.04.2021 07:13:14</t>
  </si>
  <si>
    <t>L-278 DM-1/TR-19 35-14-L00278_956657078_956657078</t>
  </si>
  <si>
    <t>09.04.2021 12:33:13</t>
  </si>
  <si>
    <t>09.04.2021 15:28:51</t>
  </si>
  <si>
    <t>YENİFOÇA TR-37 35-23-M00037_B_56377460_56377460</t>
  </si>
  <si>
    <t>09.04.2021 14:46:22</t>
  </si>
  <si>
    <t>09.04.2021 16:02:30</t>
  </si>
  <si>
    <t>TR-13(M-713) 35-30-M00713_43004011_56363009_56363009</t>
  </si>
  <si>
    <t>09.04.2021 21:14:16</t>
  </si>
  <si>
    <t>09.04.2021 22:31:01</t>
  </si>
  <si>
    <t>DM02/TR30 45-73-M00032_C c3_45110367</t>
  </si>
  <si>
    <t>09.04.2021 10:18:16</t>
  </si>
  <si>
    <t>09.04.2021 17:06:30</t>
  </si>
  <si>
    <t>09.04.2021 23:56:08</t>
  </si>
  <si>
    <t>10.04.2021 00:55:12</t>
  </si>
  <si>
    <t>TR-25 35-13-L00025_946421683_946421683</t>
  </si>
  <si>
    <t>09.04.2021 17:09:49</t>
  </si>
  <si>
    <t>09.04.2021 19:35:39</t>
  </si>
  <si>
    <t>MUTAFLAR OKUL ÖNÜ TR-1 35-32-L00070_35-32-L00070_2350096</t>
  </si>
  <si>
    <t>09.04.2021 06:42:40</t>
  </si>
  <si>
    <t>09.04.2021 12:38:04</t>
  </si>
  <si>
    <t>ÇATALOLUK TR 1 45-74-M00230_A_56352233_56352233</t>
  </si>
  <si>
    <t>09.04.2021 18:38:12</t>
  </si>
  <si>
    <t>09.04.2021 19:53:40</t>
  </si>
  <si>
    <t>09.04.2021 18:26:04</t>
  </si>
  <si>
    <t>09.04.2021 18:26:19</t>
  </si>
  <si>
    <t>09.04.2021 01:30:00</t>
  </si>
  <si>
    <t>09.04.2021 02:31:55</t>
  </si>
  <si>
    <t>09.04.2021 10:15:57</t>
  </si>
  <si>
    <t>09.04.2021 10:27:09</t>
  </si>
  <si>
    <t>K-2537 35-09-K02537_912788736_912788736</t>
  </si>
  <si>
    <t>10.04.2021 00:34:25</t>
  </si>
  <si>
    <t>ÇAYLI TR-10 35-15-L00203_C_56371158_56371158</t>
  </si>
  <si>
    <t>09.04.2021 19:00:29</t>
  </si>
  <si>
    <t>09.04.2021 22:29:59</t>
  </si>
  <si>
    <t>L-288 MENDERES MAH. 35-18-L00288_7237804_56392638_56392638</t>
  </si>
  <si>
    <t>09.04.2021 09:15:00</t>
  </si>
  <si>
    <t>09.04.2021 13:09:49</t>
  </si>
  <si>
    <t>SOĞANLI TR-1 45-73-M01034_945657980_945657980</t>
  </si>
  <si>
    <t>09.04.2021 12:55:00</t>
  </si>
  <si>
    <t>09.04.2021 15:17:54</t>
  </si>
  <si>
    <t>KIZILAVLU KÖK 45-78-M00837_HatBaşıAyırıcı_66245487 M02_66245487</t>
  </si>
  <si>
    <t>09.04.2021 20:50:00</t>
  </si>
  <si>
    <t>09.04.2021 23:29:19</t>
  </si>
  <si>
    <t>09.04.2021 10:14:41</t>
  </si>
  <si>
    <t>09.04.2021 13:06:24</t>
  </si>
  <si>
    <t>KUYUCAK TR-1 35-22-M00273_955285218_955285218</t>
  </si>
  <si>
    <t>09.04.2021 17:52:14</t>
  </si>
  <si>
    <t>09.04.2021 19:18:04</t>
  </si>
  <si>
    <t>M-2447 35-03-M02447_910469849_910469849</t>
  </si>
  <si>
    <t>09.04.2021 17:15:47</t>
  </si>
  <si>
    <t>09.04.2021 19:41:34</t>
  </si>
  <si>
    <t>K-480 35-03-K00480_C_56359532_56359532</t>
  </si>
  <si>
    <t>09.04.2021 10:00:00</t>
  </si>
  <si>
    <t>09.04.2021 11:04:19</t>
  </si>
  <si>
    <t>İSHAKÇELEBİ TR-4 45-80-M00151_956540507_956540507</t>
  </si>
  <si>
    <t>09.04.2021 12:46:54</t>
  </si>
  <si>
    <t>09.04.2021 15:20:33</t>
  </si>
  <si>
    <t>__72410420_72410420</t>
  </si>
  <si>
    <t>09.04.2021 16:06:01</t>
  </si>
  <si>
    <t>K-3849 35-04-K03849_C_56380350_56380350</t>
  </si>
  <si>
    <t>09.04.2021 10:44:26</t>
  </si>
  <si>
    <t>09.04.2021 11:12:51</t>
  </si>
  <si>
    <t>AYVACIK TR-1 35-28-M00256_B_65513387_65513387</t>
  </si>
  <si>
    <t>09.04.2021 13:57:00</t>
  </si>
  <si>
    <t>09.04.2021 18:08:11</t>
  </si>
  <si>
    <t>L-353 İŞTUR 35-18-L00353_12483134_56375212_56375212</t>
  </si>
  <si>
    <t>09.04.2021 09:37:15</t>
  </si>
  <si>
    <t>09.04.2021 12:17:23</t>
  </si>
  <si>
    <t>ZEYTİNLİOVA TR-16 45-72-L00409_C_56370215_56370215</t>
  </si>
  <si>
    <t>09.04.2021 13:34:01</t>
  </si>
  <si>
    <t>09.04.2021 15:55:17</t>
  </si>
  <si>
    <t>M-3401(YATIRIM REZERVE) 35-03-M03401_913229229_913229229</t>
  </si>
  <si>
    <t>09.04.2021 15:41:37</t>
  </si>
  <si>
    <t>09.04.2021 20:22:12</t>
  </si>
  <si>
    <t>PINARKÖY TR-1 35-16-L00265_B_56398095_56398095</t>
  </si>
  <si>
    <t>09.04.2021 18:20:33</t>
  </si>
  <si>
    <t>09.04.2021 19:57:56</t>
  </si>
  <si>
    <t>K-3751 35-08-K03751_R R1_48444665</t>
  </si>
  <si>
    <t>09.04.2021 07:02:43</t>
  </si>
  <si>
    <t>09.04.2021 10:16:09</t>
  </si>
  <si>
    <t>09.04.2021 19:28:21</t>
  </si>
  <si>
    <t>10.04.2021 02:51:20</t>
  </si>
  <si>
    <t>EKİZLER TR-1 35-16-M00094_953328531_953328531</t>
  </si>
  <si>
    <t>09.04.2021 19:14:04</t>
  </si>
  <si>
    <t>09.04.2021 21:34:48</t>
  </si>
  <si>
    <t>KÜÇÜKSÜMBÜLLER KÖYÜ TR-1 45-71-M01745_44433064_56366872_56366872</t>
  </si>
  <si>
    <t>09.04.2021 09:11:52</t>
  </si>
  <si>
    <t>09.04.2021 11:08:13</t>
  </si>
  <si>
    <t>09.04.2021 10:59:09</t>
  </si>
  <si>
    <t>09.04.2021 21:40:34</t>
  </si>
  <si>
    <t>09.04.2021 08:55:09</t>
  </si>
  <si>
    <t>09.04.2021 08:56:29</t>
  </si>
  <si>
    <t>YENİ FOÇA TR-25 35-23-M00025_42098422_56376420_56376420</t>
  </si>
  <si>
    <t>09.04.2021 20:02:12</t>
  </si>
  <si>
    <t>09.04.2021 21:38:09</t>
  </si>
  <si>
    <t>BAŞIBÜYÜK KÖK 45-77-L00158_HatBaşıAyırıcı_53135720 L06_53135720</t>
  </si>
  <si>
    <t>09.04.2021 18:37:31</t>
  </si>
  <si>
    <t>09.04.2021 21:41:08</t>
  </si>
  <si>
    <t>ÇAPAKLI TR-3 45-78-M00447_49250730_56407956_56407956</t>
  </si>
  <si>
    <t>09.04.2021 16:20:25</t>
  </si>
  <si>
    <t>10.04.2021 01:01:39</t>
  </si>
  <si>
    <t>_B_56381154_56381154</t>
  </si>
  <si>
    <t>09.04.2021 19:31:07</t>
  </si>
  <si>
    <t>09.04.2021 21:08:49</t>
  </si>
  <si>
    <t>HACIHASAN KÖYÜ TR-2 35-15-L00272_B_56372088_56372088</t>
  </si>
  <si>
    <t>09.04.2021 22:22:54</t>
  </si>
  <si>
    <t>09.04.2021 23:54:04</t>
  </si>
  <si>
    <t>TİYENLİ KÖK 45-85-M00004_GÖLMARMARA İM  -  GERİLİM M06_72102213</t>
  </si>
  <si>
    <t>09.04.2021 18:22:34</t>
  </si>
  <si>
    <t>09.04.2021 18:22:44</t>
  </si>
  <si>
    <t>DEREBEBEKLER TR-1 35-15-L00481_C_56362056_56362056</t>
  </si>
  <si>
    <t>09.04.2021 16:55:47</t>
  </si>
  <si>
    <t>09.04.2021 23:52:09</t>
  </si>
  <si>
    <t>K-3848 35-04-K03848_98917567_98917567</t>
  </si>
  <si>
    <t>09.04.2021 14:30:56</t>
  </si>
  <si>
    <t>09.04.2021 19:02:35</t>
  </si>
  <si>
    <t>TR-3 (M-703) 35-30-M00703_955299427_955299427</t>
  </si>
  <si>
    <t>09.04.2021 13:01:33</t>
  </si>
  <si>
    <t>09.04.2021 16:33:32</t>
  </si>
  <si>
    <t>SALİHLİ TR-74 45-78-M00074_953263388_953263388</t>
  </si>
  <si>
    <t>09.04.2021 09:48:41</t>
  </si>
  <si>
    <t>09.04.2021 18:40:44</t>
  </si>
  <si>
    <t>09.04.2021 20:22:49</t>
  </si>
  <si>
    <t>09.04.2021 22:26:23</t>
  </si>
  <si>
    <t>ÇAYBAŞI YOLU TR-2 35-26-M01195_35-26-M01195_2370643</t>
  </si>
  <si>
    <t>09.04.2021 12:27:44</t>
  </si>
  <si>
    <t>09.04.2021 14:25:21</t>
  </si>
  <si>
    <t>NARLIDERE TR-2 45-73-M00714_DIREK TIPI TRAFO HUCRESI H01_2093667</t>
  </si>
  <si>
    <t>09.04.2021 18:51:28</t>
  </si>
  <si>
    <t>09.04.2021 20:14:59</t>
  </si>
  <si>
    <t>09.04.2021 15:05:51</t>
  </si>
  <si>
    <t>09.04.2021 15:48:29</t>
  </si>
  <si>
    <t>KARGINIŞIKLAR TR-1 45-74-M00125_B_56352180_56352180</t>
  </si>
  <si>
    <t>09.04.2021 21:27:24</t>
  </si>
  <si>
    <t>10.04.2021 00:28:04</t>
  </si>
  <si>
    <t>KIZILCAAVLU T.ÖZÇELİK GRUBU TR-4 35-15-L00186_35-15-L00186_2365345</t>
  </si>
  <si>
    <t>09.04.2021 18:23:58</t>
  </si>
  <si>
    <t>09.04.2021 21:02:31</t>
  </si>
  <si>
    <t>DM-11F TURGUT ÖZAL-2 45-71-M00388__56403616_56403616</t>
  </si>
  <si>
    <t>09.04.2021 19:12:09</t>
  </si>
  <si>
    <t>09.04.2021 20:23:59</t>
  </si>
  <si>
    <t>YENİFOÇA TR-48 35-23-M00048_950427963_950427963</t>
  </si>
  <si>
    <t>09.04.2021 11:19:54</t>
  </si>
  <si>
    <t>09.04.2021 16:07:20</t>
  </si>
  <si>
    <t>09.04.2021 08:58:55</t>
  </si>
  <si>
    <t>09.04.2021 16:29:38</t>
  </si>
  <si>
    <t>FOÇA TR-39 35-23-L00039_950422476_950422476</t>
  </si>
  <si>
    <t>09.04.2021 10:19:16</t>
  </si>
  <si>
    <t>09.04.2021 13:19:45</t>
  </si>
  <si>
    <t>09.04.2021 19:46:21</t>
  </si>
  <si>
    <t>09.04.2021 20:01:40</t>
  </si>
  <si>
    <t>YENİKÖY TR-1 45-78-L00306_C_56405826_56405826</t>
  </si>
  <si>
    <t>09.04.2021 11:00:40</t>
  </si>
  <si>
    <t>09.04.2021 14:39:33</t>
  </si>
  <si>
    <t>SAZOBA DM 45-72-M00413_KEMİKLİDERE GİRİŞ M04_2102716</t>
  </si>
  <si>
    <t>09.04.2021 14:34:04</t>
  </si>
  <si>
    <t>09.04.2021 14:34:39</t>
  </si>
  <si>
    <t>AKHİSAR İM 45-72-A00001_CAMÖNÜ L03_2058311</t>
  </si>
  <si>
    <t>09.04.2021 20:57:46</t>
  </si>
  <si>
    <t>09.04.2021 21:20:36</t>
  </si>
  <si>
    <t>K-4432 35-01-K04432_D_56355366_56355366</t>
  </si>
  <si>
    <t>09.04.2021 11:46:02</t>
  </si>
  <si>
    <t>09.04.2021 14:00:33</t>
  </si>
  <si>
    <t>09.04.2021 18:06:03</t>
  </si>
  <si>
    <t>09.04.2021 20:45:32</t>
  </si>
  <si>
    <t>K-2950 35-03-K02950_915119521_915119521</t>
  </si>
  <si>
    <t>09.04.2021 15:15:06</t>
  </si>
  <si>
    <t>09.04.2021 17:39:22</t>
  </si>
  <si>
    <t>HACIMUSA TR-1 45-80-M00128_956542202_956542202</t>
  </si>
  <si>
    <t>09.04.2021 15:02:57</t>
  </si>
  <si>
    <t>09.04.2021 17:53:38</t>
  </si>
  <si>
    <t>DEMİRCİ TM 45-74-A00001_HatBaşıAyırıcı_53135265 M15_53135265</t>
  </si>
  <si>
    <t>09.04.2021 15:46:44</t>
  </si>
  <si>
    <t>09.04.2021 17:21:22</t>
  </si>
  <si>
    <t>09.04.2021 18:49:54</t>
  </si>
  <si>
    <t>09.04.2021 21:43:54</t>
  </si>
  <si>
    <t>MURADİYE DM-4 45-71-M00190_95000020068_95000020068</t>
  </si>
  <si>
    <t>09.04.2021 12:01:33</t>
  </si>
  <si>
    <t>09.04.2021 15:39:34</t>
  </si>
  <si>
    <t>KARAKUYU KÖK 35-26-M00437_KÖYLER KORUCUK M06_66057122</t>
  </si>
  <si>
    <t>09.04.2021 11:35:29</t>
  </si>
  <si>
    <t>09.04.2021 12:03:28</t>
  </si>
  <si>
    <t>L-264 ŞİFNE CAD. SONU 35-18-L00264_L-265 L01_72081703</t>
  </si>
  <si>
    <t>09.04.2021 17:54:04</t>
  </si>
  <si>
    <t>09.04.2021 20:28:45</t>
  </si>
  <si>
    <t>_47574147_56352849_56352849</t>
  </si>
  <si>
    <t>09.04.2021 08:58:24</t>
  </si>
  <si>
    <t>09.04.2021 15:46:18</t>
  </si>
  <si>
    <t>M-249 35-02-M00249_910150005_910150005</t>
  </si>
  <si>
    <t>09.04.2021 20:08:00</t>
  </si>
  <si>
    <t>09.04.2021 20:54:04</t>
  </si>
  <si>
    <t>ORHANLI M-88 ORTA 35-14-M00088_DIREK TIPI TRAFO HUCRESI H01_2125448</t>
  </si>
  <si>
    <t>09.04.2021 11:09:52</t>
  </si>
  <si>
    <t>09.04.2021 13:28:29</t>
  </si>
  <si>
    <t>K-123 35-01-K00123_C_56375267_56375267</t>
  </si>
  <si>
    <t>09.04.2021 17:12:12</t>
  </si>
  <si>
    <t>09.04.2021 18:41:58</t>
  </si>
  <si>
    <t>K-4770 35-02-K04770_910255378_910255378</t>
  </si>
  <si>
    <t>09.04.2021 13:09:42</t>
  </si>
  <si>
    <t>09.04.2021 14:44:05</t>
  </si>
  <si>
    <t>ZEYTİNLİOVA TR-1 KÖK 45-72-L00389_TR-14 ÇIKIŞI L07_2330196</t>
  </si>
  <si>
    <t>09.04.2021 16:07:32</t>
  </si>
  <si>
    <t>09.04.2021 18:50:57</t>
  </si>
  <si>
    <t>TR-292 (İM-1/TR-2) 35-19-L00292_50031814 D05_50032194</t>
  </si>
  <si>
    <t>09.04.2021 04:11:33</t>
  </si>
  <si>
    <t>10.04.2021 00:45:35</t>
  </si>
  <si>
    <t>SÖĞÜTÖREN TR-3 35-20-L00349_12425208_56360588_56360588</t>
  </si>
  <si>
    <t>09.04.2021 19:05:46</t>
  </si>
  <si>
    <t>09.04.2021 20:58:26</t>
  </si>
  <si>
    <t>09.04.2021 13:09:07</t>
  </si>
  <si>
    <t>09.04.2021 15:26:51</t>
  </si>
  <si>
    <t>09.04.2021 10:04:19</t>
  </si>
  <si>
    <t>09.04.2021 13:33:55</t>
  </si>
  <si>
    <t>M-1544 35-01-M01544_910640132_910640132</t>
  </si>
  <si>
    <t>09.04.2021 09:06:11</t>
  </si>
  <si>
    <t>09.04.2021 10:50:59</t>
  </si>
  <si>
    <t>09.04.2021 14:45:02</t>
  </si>
  <si>
    <t>DM-3/17 35-19-M00017_956668923_956668923</t>
  </si>
  <si>
    <t>09.04.2021 12:05:00</t>
  </si>
  <si>
    <t>09.04.2021 12:29:34</t>
  </si>
  <si>
    <t>TR-33 35-15-M00033_48859339_56383895_56383895</t>
  </si>
  <si>
    <t>09.04.2021 09:56:45</t>
  </si>
  <si>
    <t>09.04.2021 15:18:09</t>
  </si>
  <si>
    <t>KAZANLI TR-2 35-15-L00976_A_56368293_56368293</t>
  </si>
  <si>
    <t>09.04.2021 18:55:42</t>
  </si>
  <si>
    <t>09.04.2021 19:58:00</t>
  </si>
  <si>
    <t>09.04.2021 11:38:02</t>
  </si>
  <si>
    <t>09.04.2021 12:16:09</t>
  </si>
  <si>
    <t>TEPECİK KÖYÜ TR-2 45-71-M01287_44415723_56387787_56387787</t>
  </si>
  <si>
    <t>09.04.2021 15:10:29</t>
  </si>
  <si>
    <t>09.04.2021 21:40:03</t>
  </si>
  <si>
    <t>DM-10/TR-27 (M-1879) 35-22-M00148_M-724 GÜRGÜN MOBİLYA ÖZEL M04_72140653</t>
  </si>
  <si>
    <t>09.04.2021 12:41:23</t>
  </si>
  <si>
    <t>09.04.2021 13:39:49</t>
  </si>
  <si>
    <t>09.04.2021 12:59:34</t>
  </si>
  <si>
    <t>09.04.2021 14:39:00</t>
  </si>
  <si>
    <t>_D_56384788_56384788</t>
  </si>
  <si>
    <t>09.04.2021 20:04:29</t>
  </si>
  <si>
    <t>09.04.2021 20:42:46</t>
  </si>
  <si>
    <t>TR-68 ÇAYIRÇEŞME 35-19-L00068_8797612_56376341_56376341</t>
  </si>
  <si>
    <t>09.04.2021 09:40:35</t>
  </si>
  <si>
    <t>09.04.2021 14:17:19</t>
  </si>
  <si>
    <t>09.04.2021 06:05:54</t>
  </si>
  <si>
    <t>09.04.2021 06:06:39</t>
  </si>
  <si>
    <t>09.04.2021 13:31:59</t>
  </si>
  <si>
    <t>09.04.2021 14:40:04</t>
  </si>
  <si>
    <t>MORDOĞAN TR-25 35-21-L00153_A_56376058_56376058</t>
  </si>
  <si>
    <t>09.04.2021 20:33:12</t>
  </si>
  <si>
    <t>09.04.2021 23:12:28</t>
  </si>
  <si>
    <t>KARAOĞLANLI TR-1 45-78-M00350_953294526_953294526</t>
  </si>
  <si>
    <t>09.04.2021 09:39:16</t>
  </si>
  <si>
    <t>09.04.2021 10:39:08</t>
  </si>
  <si>
    <t>GÜNEŞLİ KÖK 45-75-M00056_SALUR M03_67577911</t>
  </si>
  <si>
    <t>09.04.2021 17:19:00</t>
  </si>
  <si>
    <t>09.04.2021 18:34:52</t>
  </si>
  <si>
    <t>KUŞÇULAR DM 35-19-M00461_ALAÇATI-1 ÇIKIŞ M02_46998946</t>
  </si>
  <si>
    <t>09.04.2021 12:33:55</t>
  </si>
  <si>
    <t>09.04.2021 13:22:40</t>
  </si>
  <si>
    <t>AKGEDİK KÖK-3 45-71-M00164_AKGEDİK M02_55994694</t>
  </si>
  <si>
    <t>09.04.2021 18:32:03</t>
  </si>
  <si>
    <t>09.04.2021 19:45:44</t>
  </si>
  <si>
    <t>M-378 35-30-M00378_95000482756_95000482756</t>
  </si>
  <si>
    <t>09.04.2021 19:41:42</t>
  </si>
  <si>
    <t>09.04.2021 21:45:25</t>
  </si>
  <si>
    <t>K-84 35-02-K00084_913337258_913337258</t>
  </si>
  <si>
    <t>09.04.2021 13:57:52</t>
  </si>
  <si>
    <t>09.04.2021 17:54:13</t>
  </si>
  <si>
    <t>L-356 BAŞKENT SİTESİ 35-18-L00356_35-18-L00356_72187177</t>
  </si>
  <si>
    <t>09.04.2021 08:03:30</t>
  </si>
  <si>
    <t>09.04.2021 10:42:19</t>
  </si>
  <si>
    <t>BAĞCILAR TR-3 45-78-M00685_49289943_56407738_56407738</t>
  </si>
  <si>
    <t>09.04.2021 18:57:41</t>
  </si>
  <si>
    <t>09.04.2021 20:18:37</t>
  </si>
  <si>
    <t>BEYOBA TR-9 45-72-M00427_C_56390979_56390979</t>
  </si>
  <si>
    <t>09.04.2021 10:53:00</t>
  </si>
  <si>
    <t>09.04.2021 17:10:36</t>
  </si>
  <si>
    <t>PAYAMLI M-29 35-25-M00173_956650901_956650901</t>
  </si>
  <si>
    <t>09.04.2021 23:13:56</t>
  </si>
  <si>
    <t>10.04.2021 00:47:46</t>
  </si>
  <si>
    <t>L-209 35-18-L00209_950458179_950458179</t>
  </si>
  <si>
    <t>09.04.2021 16:21:24</t>
  </si>
  <si>
    <t>09.04.2021 17:38:40</t>
  </si>
  <si>
    <t>AHMET TÜRELİ SULAMA GRUBU 35-29-M00255_A_56377830_56377830</t>
  </si>
  <si>
    <t>09.04.2021 20:32:52</t>
  </si>
  <si>
    <t>09.04.2021 21:28:23</t>
  </si>
  <si>
    <t>BÜYÜKOBA TR-1 35-24-M00079_955226627_955226627</t>
  </si>
  <si>
    <t>09.04.2021 20:15:14</t>
  </si>
  <si>
    <t>09.04.2021 22:15:53</t>
  </si>
  <si>
    <t>AHMETLİ TR-13 MANDIRA 45-84-L00013_45-84-L00013_2373575</t>
  </si>
  <si>
    <t>09.04.2021 16:13:57</t>
  </si>
  <si>
    <t>09.04.2021 16:53:39</t>
  </si>
  <si>
    <t>TURGUTALP TR-1 45-71-M01762_43149452_56392398_56392398</t>
  </si>
  <si>
    <t>09.04.2021 12:08:55</t>
  </si>
  <si>
    <t>10.04.2021 06:52:21</t>
  </si>
  <si>
    <t>09.04.2021 09:38:00</t>
  </si>
  <si>
    <t>09.04.2021 11:09:24</t>
  </si>
  <si>
    <t>TEPEBOZ TR-3 35-21-L00062__72410941_72410941</t>
  </si>
  <si>
    <t>09.04.2021 11:35:31</t>
  </si>
  <si>
    <t>09.04.2021 13:26:54</t>
  </si>
  <si>
    <t>09.04.2021 17:00:11</t>
  </si>
  <si>
    <t>09.04.2021 17:10:28</t>
  </si>
  <si>
    <t>KOLDERE TR-9 45-80-M00113_45-80-M00113_2363988</t>
  </si>
  <si>
    <t>09.04.2021 12:37:37</t>
  </si>
  <si>
    <t>09.04.2021 14:07:47</t>
  </si>
  <si>
    <t>ALTINKÖY TR-1 45-81-M00120_A_56399167_56399167</t>
  </si>
  <si>
    <t>09.04.2021 15:41:23</t>
  </si>
  <si>
    <t>09.04.2021 17:19:43</t>
  </si>
  <si>
    <t>09.04.2021 14:30:04</t>
  </si>
  <si>
    <t>09.04.2021 16:29:44</t>
  </si>
  <si>
    <t>TR-112 ZEYTİNALANI 35-19-L00112_915139672_915139672</t>
  </si>
  <si>
    <t>09.04.2021 21:00:46</t>
  </si>
  <si>
    <t>10.04.2021 07:24:04</t>
  </si>
  <si>
    <t>L-366 ILDIR KÖY 35-18-L00366_7527128_56375056_56375056</t>
  </si>
  <si>
    <t>09.04.2021 10:57:25</t>
  </si>
  <si>
    <t>09.04.2021 12:54:42</t>
  </si>
  <si>
    <t>AYASKENT DM-2 (TR-1) 35-16-M00011_ÖZBATILILAR BELEDİYE-AZİZİYE-PAŞAKÖY M05_72045877</t>
  </si>
  <si>
    <t>09.04.2021 06:59:19</t>
  </si>
  <si>
    <t>09.04.2021 07:26:50</t>
  </si>
  <si>
    <t>ARAPLIOVASI GES DM 35-16-M00811_PAŞAKÖY ENH-ÇIKIŞ M016_48716786</t>
  </si>
  <si>
    <t>09.04.2021 01:46:22</t>
  </si>
  <si>
    <t>09.04.2021 01:46:39</t>
  </si>
  <si>
    <t>GÜLBAHÇE TR-6 35-19-L00166_SC_56373294_56373294</t>
  </si>
  <si>
    <t>09.04.2021 22:04:31</t>
  </si>
  <si>
    <t>10.04.2021 10:18:44</t>
  </si>
  <si>
    <t>BOZDAĞ TR-12 35-15-L00299_A_65513111_65513111</t>
  </si>
  <si>
    <t>09.04.2021 16:44:01</t>
  </si>
  <si>
    <t>09.04.2021 20:11:14</t>
  </si>
  <si>
    <t>GÜLKENT TR-3 35-30-M00226_B_56405127_56405127</t>
  </si>
  <si>
    <t>09.04.2021 15:26:00</t>
  </si>
  <si>
    <t>09.04.2021 17:49:26</t>
  </si>
  <si>
    <t>ÜÇPINAR DM 45-71-M00183_PELİTALAN M03_72249140</t>
  </si>
  <si>
    <t>09.04.2021 18:08:39</t>
  </si>
  <si>
    <t>09.04.2021 18:13:00</t>
  </si>
  <si>
    <t>ARIKBAŞI TR-1 35-20-L00218_95000148998_95000148998</t>
  </si>
  <si>
    <t>09.04.2021 17:58:29</t>
  </si>
  <si>
    <t>09.04.2021 19:17:37</t>
  </si>
  <si>
    <t>09.04.2021 09:18:20</t>
  </si>
  <si>
    <t>09.04.2021 17:27:04</t>
  </si>
  <si>
    <t>DERBENT İM-DM 45-83-A00004_DSİ-2 M04_2099897</t>
  </si>
  <si>
    <t>09.04.2021 10:52:17</t>
  </si>
  <si>
    <t>09.04.2021 11:12:27</t>
  </si>
  <si>
    <t>NAZARKÖY TR-1 35-27-L00069_914378360_914378360</t>
  </si>
  <si>
    <t>09.04.2021 16:53:18</t>
  </si>
  <si>
    <t>09.04.2021 19:00:05</t>
  </si>
  <si>
    <t>MORDOĞAN TR-27 35-21-L00154_953365553_953365553</t>
  </si>
  <si>
    <t>09.04.2021 12:03:57</t>
  </si>
  <si>
    <t>09.04.2021 15:01:06</t>
  </si>
  <si>
    <t>09.04.2021 15:27:48</t>
  </si>
  <si>
    <t>09.04.2021 16:52:06</t>
  </si>
  <si>
    <t>M-1295 35-02-M01295_A_56375446_56375446</t>
  </si>
  <si>
    <t>09.04.2021 11:11:29</t>
  </si>
  <si>
    <t>09.04.2021 13:55:14</t>
  </si>
  <si>
    <t>_49546130_56390868_56390868</t>
  </si>
  <si>
    <t>09.04.2021 19:33:37</t>
  </si>
  <si>
    <t>09.04.2021 21:36:53</t>
  </si>
  <si>
    <t>TR-91 35-19-L00091_956697599_956697599</t>
  </si>
  <si>
    <t>09.04.2021 09:23:05</t>
  </si>
  <si>
    <t>09.04.2021 20:38:49</t>
  </si>
  <si>
    <t>09.04.2021 12:29:38</t>
  </si>
  <si>
    <t>09.04.2021 13:20:39</t>
  </si>
  <si>
    <t>L-92 35-18-L00092_11055095_56373208_56373208</t>
  </si>
  <si>
    <t>09.04.2021 21:09:36</t>
  </si>
  <si>
    <t>09.04.2021 23:03:44</t>
  </si>
  <si>
    <t>DM-1/4 35-18-L00579_950466858_950466858</t>
  </si>
  <si>
    <t>09.04.2021 08:58:03</t>
  </si>
  <si>
    <t>09.04.2021 13:51:28</t>
  </si>
  <si>
    <t>09.04.2021 10:30:54</t>
  </si>
  <si>
    <t>09.04.2021 11:03:48</t>
  </si>
  <si>
    <t>K-2377 35-08-K02377_912010377_912010377</t>
  </si>
  <si>
    <t>09.04.2021 18:13:21</t>
  </si>
  <si>
    <t>09.04.2021 19:36:46</t>
  </si>
  <si>
    <t>HAMZABEYLİ TR-2 45-71-M01772_A_56389190_56389190</t>
  </si>
  <si>
    <t>09.04.2021 18:42:37</t>
  </si>
  <si>
    <t>10.04.2021 05:08:41</t>
  </si>
  <si>
    <t>ÇIRPI İM 35-20-A00002_ARIKBAŞI L12_2307623</t>
  </si>
  <si>
    <t>09.04.2021 08:22:44</t>
  </si>
  <si>
    <t>09.04.2021 09:16:07</t>
  </si>
  <si>
    <t>TR-15 ( M-715) 35-30-M00715_955298056_955298056</t>
  </si>
  <si>
    <t>09.04.2021 21:14:53</t>
  </si>
  <si>
    <t>09.04.2021 23:43:31</t>
  </si>
  <si>
    <t>09.04.2021 22:22:34</t>
  </si>
  <si>
    <t>09.04.2021 22:55:22</t>
  </si>
  <si>
    <t>TR-293 (İM-1/TR-5) 35-19-L00348_956683444_956683444</t>
  </si>
  <si>
    <t>09.04.2021 02:01:50</t>
  </si>
  <si>
    <t>09.04.2021 03:06:40</t>
  </si>
  <si>
    <t>ÜÇYOL KÖK 45-82-M00128_HatBaşıAyırıcı_53136006 M04_53136006</t>
  </si>
  <si>
    <t>09.04.2021 06:53:17</t>
  </si>
  <si>
    <t>09.04.2021 10:34:04</t>
  </si>
  <si>
    <t>ULDERBENT  HAYITLIDERE MAH.TR 45-73-M00550_A_56382642_56382642</t>
  </si>
  <si>
    <t>09.04.2021 19:31:34</t>
  </si>
  <si>
    <t>09.04.2021 20:50:28</t>
  </si>
  <si>
    <t>09.04.2021 09:47:42</t>
  </si>
  <si>
    <t>09.04.2021 12:33:31</t>
  </si>
  <si>
    <t>TR-96 35-26-M00096_956616471_956616471</t>
  </si>
  <si>
    <t>09.04.2021 20:34:40</t>
  </si>
  <si>
    <t>09.04.2021 21:38:11</t>
  </si>
  <si>
    <t>ALAŞEHİR TR-8 45-73-M00008_TR-7 M01_66756192</t>
  </si>
  <si>
    <t>09.04.2021 11:49:14</t>
  </si>
  <si>
    <t>09.04.2021 12:29:07</t>
  </si>
  <si>
    <t>ÇIRPI İM 35-20-A00002_PAZARYERİ(ÇIRPI-2) M01_2308542</t>
  </si>
  <si>
    <t>09.04.2021 19:51:20</t>
  </si>
  <si>
    <t>09.04.2021 20:22:59</t>
  </si>
  <si>
    <t>GÜLBAHÇE TR-21 (TR-280) 35-19-L00280_956690703_956690703</t>
  </si>
  <si>
    <t>09.04.2021 14:26:29</t>
  </si>
  <si>
    <t>09.04.2021 22:04:52</t>
  </si>
  <si>
    <t>L-427 35-18-L00427_950452590_950452590</t>
  </si>
  <si>
    <t>09.04.2021 10:53:29</t>
  </si>
  <si>
    <t>09.04.2021 15:34:36</t>
  </si>
  <si>
    <t>ÇAMLICA TR-1 35-26-M00454_966087999_966087999</t>
  </si>
  <si>
    <t>09.04.2021 19:24:21</t>
  </si>
  <si>
    <t>09.04.2021 20:54:24</t>
  </si>
  <si>
    <t>TR-77 ÇEŞMEALTI KÖK 35-19-M00077_İZSU L05_76784632</t>
  </si>
  <si>
    <t>09.04.2021 14:23:00</t>
  </si>
  <si>
    <t>09.04.2021 19:39:36</t>
  </si>
  <si>
    <t>SARUHANLI TR-24 45-80-M00024_956562432_956562432</t>
  </si>
  <si>
    <t>09.04.2021 09:08:39</t>
  </si>
  <si>
    <t>09.04.2021 11:21:58</t>
  </si>
  <si>
    <t>URLA TM-1 35-19-A00004_ALAÇATI-1 M02_2054354</t>
  </si>
  <si>
    <t>09.04.2021 12:31:00</t>
  </si>
  <si>
    <t>09.04.2021 13:22:22</t>
  </si>
  <si>
    <t>09.04.2021 18:28:15</t>
  </si>
  <si>
    <t>09.04.2021 19:59:45</t>
  </si>
  <si>
    <t>TR-1/48 45-72-M00048_D_56390670_56390670</t>
  </si>
  <si>
    <t>09.04.2021 18:12:59</t>
  </si>
  <si>
    <t>09.04.2021 19:39:06</t>
  </si>
  <si>
    <t>09.04.2021 14:48:00</t>
  </si>
  <si>
    <t>09.04.2021 15:13:40</t>
  </si>
  <si>
    <t>UMURLU TR-4 35-31-L00359_47784649_56352354_56352354</t>
  </si>
  <si>
    <t>09.04.2021 10:30:08</t>
  </si>
  <si>
    <t>09.04.2021 12:03:42</t>
  </si>
  <si>
    <t>YUKARI SÜTÇÜLER KÖYÜ TR-1 35-27-M00410_Ayırıcı H01_2054511</t>
  </si>
  <si>
    <t>09.04.2021 13:53:00</t>
  </si>
  <si>
    <t>09.04.2021 15:13:36</t>
  </si>
  <si>
    <t>ÜÇPINAR DM 45-71-M00183_HatBaşıAyırıcı_74252552 M03_74252552</t>
  </si>
  <si>
    <t>09.04.2021 13:13:42</t>
  </si>
  <si>
    <t>09.04.2021 23:00:04</t>
  </si>
  <si>
    <t>TEMREK TR-1 45-83-M00485_955166104_955166104</t>
  </si>
  <si>
    <t>09.04.2021 20:15:36</t>
  </si>
  <si>
    <t>09.04.2021 22:34:41</t>
  </si>
  <si>
    <t>ORTADOĞULULAR SİTESİ 35-21-L00200_A ta3_5893729</t>
  </si>
  <si>
    <t>09.04.2021 14:52:26</t>
  </si>
  <si>
    <t>09.04.2021 15:47:36</t>
  </si>
  <si>
    <t>MORDOĞAN İM 35-21-A00002_TRAFO-A - GERİLİM-ÖLÇÜ L01_2065979</t>
  </si>
  <si>
    <t>09.04.2021 04:09:59</t>
  </si>
  <si>
    <t>09.04.2021 04:15:54</t>
  </si>
  <si>
    <t>ALAŞEHİR TR-8 45-73-M00008_TR-9 - TR-72 - TR-79 M02_66756212</t>
  </si>
  <si>
    <t>09.04.2021 12:30:00</t>
  </si>
  <si>
    <t>09.04.2021 12:54:11</t>
  </si>
  <si>
    <t>09.04.2021 16:13:14</t>
  </si>
  <si>
    <t>K-4022 35-01-K04022_911337834_911337834</t>
  </si>
  <si>
    <t>09.04.2021 21:27:09</t>
  </si>
  <si>
    <t>09.04.2021 22:09:22</t>
  </si>
  <si>
    <t>ALKANLAR TR-1 45-81-M00172_B_56386197_56386197</t>
  </si>
  <si>
    <t>09.04.2021 18:38:42</t>
  </si>
  <si>
    <t>09.04.2021 20:34:46</t>
  </si>
  <si>
    <t>TR-1/2 BAYSAN KABİN 35-20-L00002_955202395_955202395</t>
  </si>
  <si>
    <t>09.04.2021 08:34:00</t>
  </si>
  <si>
    <t>09.04.2021 09:42:14</t>
  </si>
  <si>
    <t>K-342 35-02-K00342_35-02-K00342_42307260</t>
  </si>
  <si>
    <t>09.04.2021 09:10:57</t>
  </si>
  <si>
    <t>09.04.2021 17:09:45</t>
  </si>
  <si>
    <t>M-114 KAVAKLIDERE CAMİİ 35-14-M00114_956639324_956639324</t>
  </si>
  <si>
    <t>09.04.2021 19:26:09</t>
  </si>
  <si>
    <t>09.04.2021 21:22:49</t>
  </si>
  <si>
    <t>AŞAĞI ILGINDERE TR-1 35-16-M00151_953322157_953322157</t>
  </si>
  <si>
    <t>09.04.2021 20:03:07</t>
  </si>
  <si>
    <t>09.04.2021 22:48:26</t>
  </si>
  <si>
    <t>09.04.2021 12:03:09</t>
  </si>
  <si>
    <t>09.04.2021 12:03:39</t>
  </si>
  <si>
    <t>09.04.2021 19:46:29</t>
  </si>
  <si>
    <t>09.04.2021 21:26:18</t>
  </si>
  <si>
    <t>YENİKÖY HASYURT TR-1 45-75-M00270_B_56390191_56390191</t>
  </si>
  <si>
    <t>09.04.2021 17:45:47</t>
  </si>
  <si>
    <t>09.04.2021 21:21:05</t>
  </si>
  <si>
    <t>SAHALAR METAL DEMİR ÇELİK SAN.TİC.LTD.ŞTİ.ÖZEL TR 45-71-M01415Ö_DIREK TIPI TRAFO HUCRESI H01_2083813</t>
  </si>
  <si>
    <t>09.04.2021 20:50:56</t>
  </si>
  <si>
    <t>10.04.2021 07:46:25</t>
  </si>
  <si>
    <t>OSMAN KARAASLAN SLM TR 35-26-L00365_35-26-L00365_2370065</t>
  </si>
  <si>
    <t>09.04.2021 15:28:50</t>
  </si>
  <si>
    <t>09.04.2021 19:47:36</t>
  </si>
  <si>
    <t>TR-3 35-31-L00003_TR-4 ÇIKIŞ L02_61249242</t>
  </si>
  <si>
    <t>09.04.2021 09:56:20</t>
  </si>
  <si>
    <t>09.04.2021 12:20:41</t>
  </si>
  <si>
    <t>TR-11 TARIMSAL SULAMA 45-80-M01011_45-80-M01011_2373414</t>
  </si>
  <si>
    <t>09.04.2021 19:01:14</t>
  </si>
  <si>
    <t>09.04.2021 20:21:47</t>
  </si>
  <si>
    <t>M-9 GERMİYAN 35-18-M00009_950441954_950441954</t>
  </si>
  <si>
    <t>09.04.2021 22:51:24</t>
  </si>
  <si>
    <t>09.04.2021 23:55:59</t>
  </si>
  <si>
    <t>09.04.2021 11:55:07</t>
  </si>
  <si>
    <t>09.04.2021 12:11:51</t>
  </si>
  <si>
    <t>SEYREK TR-7 KÖK 35-28-M00379_HatBaşıAyırıcı_53133668 M07_53133668</t>
  </si>
  <si>
    <t>09.04.2021 09:42:24</t>
  </si>
  <si>
    <t>09.04.2021 12:51:40</t>
  </si>
  <si>
    <t>BÜYÜKBELEN KÖK 45-80-M00066_ALİBEYLİ DM M01_72191795</t>
  </si>
  <si>
    <t>09.04.2021 18:36:29</t>
  </si>
  <si>
    <t>09.04.2021 18:36:44</t>
  </si>
  <si>
    <t>K-1580 35-01-K01580_912013262_912013262</t>
  </si>
  <si>
    <t>09.04.2021 10:44:00</t>
  </si>
  <si>
    <t>09.04.2021 12:11:26</t>
  </si>
  <si>
    <t>09.04.2021 13:31:07</t>
  </si>
  <si>
    <t>09.04.2021 16:03:57</t>
  </si>
  <si>
    <t>ULUCAK DM-2/10 35-27-M00337_A_56364879_56364879</t>
  </si>
  <si>
    <t>09.04.2021 09:37:04</t>
  </si>
  <si>
    <t>09.04.2021 11:23:39</t>
  </si>
  <si>
    <t>ESKİ KARAKÖY TR 35-17-M00447_6110785_56357309_56357309</t>
  </si>
  <si>
    <t>09.04.2021 17:03:08</t>
  </si>
  <si>
    <t>09.04.2021 18:20:09</t>
  </si>
  <si>
    <t>09.04.2021 03:06:24</t>
  </si>
  <si>
    <t>09.04.2021 03:28:59</t>
  </si>
  <si>
    <t>KAZANLI TR-2 35-15-L00976_B_56368292_56368292</t>
  </si>
  <si>
    <t>09.04.2021 21:26:05</t>
  </si>
  <si>
    <t>09.04.2021 23:59:21</t>
  </si>
  <si>
    <t>K-290 35-01-K00290__72410743_72410743</t>
  </si>
  <si>
    <t>09.04.2021 12:35:00</t>
  </si>
  <si>
    <t>09.04.2021 14:44:08</t>
  </si>
  <si>
    <t>09.04.2021 11:29:54</t>
  </si>
  <si>
    <t>09.04.2021 14:27:14</t>
  </si>
  <si>
    <t>ÜÇPINAR TR-9 45-71-M01537_B_56363744_56363744</t>
  </si>
  <si>
    <t>09.04.2021 17:07:24</t>
  </si>
  <si>
    <t>10.04.2021 02:01:37</t>
  </si>
  <si>
    <t>09.04.2021 10:56:36</t>
  </si>
  <si>
    <t>09.04.2021 14:49:56</t>
  </si>
  <si>
    <t>AKSELENDİ İM 45-72-A00004_TR-A GİRİŞ L18_2326920</t>
  </si>
  <si>
    <t>09.04.2021 15:41:49</t>
  </si>
  <si>
    <t>09.04.2021 16:44:10</t>
  </si>
  <si>
    <t>BÜYÜKBELEN KÖK 45-80-M00066_ÇULLU GÖRECE ENH M03_72191842</t>
  </si>
  <si>
    <t>09.04.2021 19:22:08</t>
  </si>
  <si>
    <t>09.04.2021 21:24:20</t>
  </si>
  <si>
    <t>TR-15 35-32-L00015_946414091_946414091</t>
  </si>
  <si>
    <t>09.04.2021 12:50:49</t>
  </si>
  <si>
    <t>09.04.2021 14:35:30</t>
  </si>
  <si>
    <t>KADIKÖY ÇERKEZBÜKÜ TR-1 35-16-M00274_35-16-M00274_2346725</t>
  </si>
  <si>
    <t>09.04.2021 16:21:06</t>
  </si>
  <si>
    <t>09.04.2021 18:44:15</t>
  </si>
  <si>
    <t>LÜTFİYE TR-1 45-80-M00131_B_56386144_56386144</t>
  </si>
  <si>
    <t>09.04.2021 07:46:16</t>
  </si>
  <si>
    <t>09.04.2021 09:06:56</t>
  </si>
  <si>
    <t>İĞDECİK TR-2 45-71-M00081_43125829_56403770_56403770</t>
  </si>
  <si>
    <t>09.04.2021 23:11:35</t>
  </si>
  <si>
    <t>10.04.2021 03:16:01</t>
  </si>
  <si>
    <t>BEYOBA TR-3 45-72-M00420_D_56393545_56393545</t>
  </si>
  <si>
    <t>09.04.2021 18:50:16</t>
  </si>
  <si>
    <t>09.04.2021 19:42:30</t>
  </si>
  <si>
    <t>TR-87 MENTEŞ KAVŞAĞI 35-19-L00087_956695154_956695154</t>
  </si>
  <si>
    <t>09.04.2021 11:31:13</t>
  </si>
  <si>
    <t>09.04.2021 23:30:07</t>
  </si>
  <si>
    <t>ÇAKIRCA ALİ TR-2 45-73-M00560_A_56393554_56393554</t>
  </si>
  <si>
    <t>09.04.2021 19:11:00</t>
  </si>
  <si>
    <t>09.04.2021 20:33:46</t>
  </si>
  <si>
    <t>YENİFOÇA TR-48 35-23-M00048_950417986_950417986</t>
  </si>
  <si>
    <t>09.04.2021 12:14:00</t>
  </si>
  <si>
    <t>09.04.2021 13:15:29</t>
  </si>
  <si>
    <t>YABACI KÖYÜ TR-1 45-86-M00187_B_56404857_56404857</t>
  </si>
  <si>
    <t>09.04.2021 19:03:07</t>
  </si>
  <si>
    <t>09.04.2021 19:50:35</t>
  </si>
  <si>
    <t>TR-257(DM-2/7) 35-19-L00257_956666684_956666684</t>
  </si>
  <si>
    <t>09.04.2021 15:02:48</t>
  </si>
  <si>
    <t>10.04.2021 09:18:48</t>
  </si>
  <si>
    <t>YAYALAR TR-1 45-73-M00161_45-73-M00161_2351881</t>
  </si>
  <si>
    <t>09.04.2021 11:56:58</t>
  </si>
  <si>
    <t>09.04.2021 14:27:30</t>
  </si>
  <si>
    <t>09.04.2021 09:33:44</t>
  </si>
  <si>
    <t>09.04.2021 11:39:18</t>
  </si>
  <si>
    <t>09.04.2021 14:27:41</t>
  </si>
  <si>
    <t>09.04.2021 17:24:13</t>
  </si>
  <si>
    <t>ALİ ERİSEV GRB 35-20-L00059_35-20-L00059_2351721</t>
  </si>
  <si>
    <t>09.04.2021 20:00:45</t>
  </si>
  <si>
    <t>09.04.2021 20:33:57</t>
  </si>
  <si>
    <t>ÇİĞLİLER TR-1 45-75-M00237_45-75-M00237_2373946</t>
  </si>
  <si>
    <t>09.04.2021 09:00:27</t>
  </si>
  <si>
    <t>09.04.2021 10:41:24</t>
  </si>
  <si>
    <t>KIZILAVLU KÖK 45-78-M00837_DELİBAŞLI GRUBU M02_66247846</t>
  </si>
  <si>
    <t>09.04.2021 17:55:31</t>
  </si>
  <si>
    <t>09.04.2021 20:36:48</t>
  </si>
  <si>
    <t>K-4503 35-04-K04503_35-04-K04503_2353028</t>
  </si>
  <si>
    <t>09.04.2021 09:38:14</t>
  </si>
  <si>
    <t>09.04.2021 10:35:16</t>
  </si>
  <si>
    <t>M-2118 35-03-M02118_910055325_910055325</t>
  </si>
  <si>
    <t>09.04.2021 12:23:19</t>
  </si>
  <si>
    <t>09.04.2021 14:48:32</t>
  </si>
  <si>
    <t>DM-18/03 45-71-M00258_953222799_953222799</t>
  </si>
  <si>
    <t>09.04.2021 01:00:31</t>
  </si>
  <si>
    <t>09.04.2021 01:48:19</t>
  </si>
  <si>
    <t>AKSELENDİ TR-5 45-72-L00827_C_56406566_56406566</t>
  </si>
  <si>
    <t>09.04.2021 18:16:39</t>
  </si>
  <si>
    <t>09.04.2021 19:53:30</t>
  </si>
  <si>
    <t>K-2950 35-03-K02950_910992129_910992129</t>
  </si>
  <si>
    <t>09.04.2021 21:47:44</t>
  </si>
  <si>
    <t>10.04.2021 00:46:32</t>
  </si>
  <si>
    <t>DM-7/23 35-28-M00962_953385515_953385515</t>
  </si>
  <si>
    <t>09.04.2021 18:35:53</t>
  </si>
  <si>
    <t>09.04.2021 20:19:54</t>
  </si>
  <si>
    <t>KOYUNDERE TR-15 35-28-M00159_953385496_953385496</t>
  </si>
  <si>
    <t>09.04.2021 12:58:05</t>
  </si>
  <si>
    <t>09.04.2021 14:31:57</t>
  </si>
  <si>
    <t>09.04.2021 13:56:19</t>
  </si>
  <si>
    <t>09.04.2021 19:18:55</t>
  </si>
  <si>
    <t>YUKARI EMLAKDERE TR-1 45-71-M01032_A_56384515_56384515</t>
  </si>
  <si>
    <t>09.04.2021 07:52:29</t>
  </si>
  <si>
    <t>09.04.2021 12:42:35</t>
  </si>
  <si>
    <t>TR-75 35-19-L00075_95000081483_95000081483</t>
  </si>
  <si>
    <t>09.04.2021 10:46:13</t>
  </si>
  <si>
    <t>09.04.2021 12:04:07</t>
  </si>
  <si>
    <t>09.04.2021 16:52:46</t>
  </si>
  <si>
    <t>09.04.2021 17:02:20</t>
  </si>
  <si>
    <t>PINARLI KÖK 35-20-M00085_TR-2 - TR-3 M03_72358871</t>
  </si>
  <si>
    <t>09.04.2021 15:25:48</t>
  </si>
  <si>
    <t>09.04.2021 16:32:33</t>
  </si>
  <si>
    <t>GÖLMARMARA İM 45-85-A00001_ESKİ GÖLMARMARA L28_2305901</t>
  </si>
  <si>
    <t>09.04.2021 16:14:24</t>
  </si>
  <si>
    <t>09.04.2021 17:43:28</t>
  </si>
  <si>
    <t>GÜNEY TR-1 45-83-L00269_B_56399729_56399729</t>
  </si>
  <si>
    <t>09.04.2021 11:56:33</t>
  </si>
  <si>
    <t>09.04.2021 14:05:52</t>
  </si>
  <si>
    <t>K-4492 35-10-K04492_95000037274_95000037274</t>
  </si>
  <si>
    <t>09.04.2021 18:14:33</t>
  </si>
  <si>
    <t>09.04.2021 19:25:40</t>
  </si>
  <si>
    <t>İBRAHİMKUYU DM 35-15-M00286_TR-9 TR-10 TR-11 M04_67554611</t>
  </si>
  <si>
    <t>09.04.2021 06:30:54</t>
  </si>
  <si>
    <t>09.04.2021 07:27:46</t>
  </si>
  <si>
    <t>DM-14/12 45-71-M00560_A_56398281_56398281</t>
  </si>
  <si>
    <t>09.04.2021 14:47:16</t>
  </si>
  <si>
    <t>09.04.2021 19:19:57</t>
  </si>
  <si>
    <t>K-3537 35-01-K03537_910451341_910451341</t>
  </si>
  <si>
    <t>09.04.2021 19:59:37</t>
  </si>
  <si>
    <t>09.04.2021 21:43:11</t>
  </si>
  <si>
    <t>RADAR KÖK 35-21-M00006_RADAR M02_72199789</t>
  </si>
  <si>
    <t>09.04.2021 04:23:07</t>
  </si>
  <si>
    <t>09.04.2021 12:38:33</t>
  </si>
  <si>
    <t>M-180 DALYAN ARITMA DM 35-18-M00180_950442598_950442598</t>
  </si>
  <si>
    <t>09.04.2021 17:18:10</t>
  </si>
  <si>
    <t>09.04.2021 18:12:41</t>
  </si>
  <si>
    <t>TR-88 35-15-M00088_48853414_56371070_56371070</t>
  </si>
  <si>
    <t>09.04.2021 13:27:11</t>
  </si>
  <si>
    <t>09.04.2021 14:58:11</t>
  </si>
  <si>
    <t>BAŞARAN TR-5 35-31-L00074_35-31-L00074_2351194</t>
  </si>
  <si>
    <t>09.04.2021 10:06:01</t>
  </si>
  <si>
    <t>09.04.2021 13:39:45</t>
  </si>
  <si>
    <t>L-436 35-18-L00436_950457042_950457042</t>
  </si>
  <si>
    <t>09.04.2021 20:22:06</t>
  </si>
  <si>
    <t>MELTEMKÖY SAHİL SİTESİ TR 35-30-M00676_B_65511099_65511099</t>
  </si>
  <si>
    <t>09.04.2021 17:49:57</t>
  </si>
  <si>
    <t>09.04.2021 18:22:15</t>
  </si>
  <si>
    <t>K-4133 35-04-K04133_B_56369577_56369577</t>
  </si>
  <si>
    <t>09.04.2021 09:57:39</t>
  </si>
  <si>
    <t>09.04.2021 10:09:13</t>
  </si>
  <si>
    <t>09.04.2021 22:08:29</t>
  </si>
  <si>
    <t>10.04.2021 00:14:00</t>
  </si>
  <si>
    <t>DM-1/52 45-71-M00325_953240728_953240728</t>
  </si>
  <si>
    <t>09.04.2021 11:56:55</t>
  </si>
  <si>
    <t>09.04.2021 18:03:15</t>
  </si>
  <si>
    <t>BUCA TM 35-03-A00003_Buca-5 K07_2311885</t>
  </si>
  <si>
    <t>09.04.2021 23:57:58</t>
  </si>
  <si>
    <t>10.04.2021 00:08:05</t>
  </si>
  <si>
    <t>YAŞAR SÖKELİOĞLU-1 35-20-L00099_DIREK TIPI TRAFO HUCRESI H01_2038051</t>
  </si>
  <si>
    <t>09.04.2021 16:41:19</t>
  </si>
  <si>
    <t>09.04.2021 18:07:14</t>
  </si>
  <si>
    <t>SÜLEYMANLI TR-6 45-72-L00303_A_56390513_56390513</t>
  </si>
  <si>
    <t>09.04.2021 18:03:53</t>
  </si>
  <si>
    <t>09.04.2021 20:21:30</t>
  </si>
  <si>
    <t>SAMİ ERDOĞAN SULAMA GRUBU TR 35-27-M00250_35-27-M00250_2369928</t>
  </si>
  <si>
    <t>09.04.2021 13:58:54</t>
  </si>
  <si>
    <t>09.04.2021 15:53:09</t>
  </si>
  <si>
    <t>KUŞÇULAR TR-10 (OVAKAHVE) 35-19-M00222_35-19-M00222_2349912</t>
  </si>
  <si>
    <t>09.04.2021 19:32:09</t>
  </si>
  <si>
    <t>10.04.2021 04:14:52</t>
  </si>
  <si>
    <t>09.04.2021 17:22:04</t>
  </si>
  <si>
    <t>09.04.2021 18:42:24</t>
  </si>
  <si>
    <t>KAPANCI KÖK 45-78-L00229_HatBaşıAyırıcı_53140495 L02_53140495</t>
  </si>
  <si>
    <t>09.04.2021 15:40:27</t>
  </si>
  <si>
    <t>09.04.2021 17:10:04</t>
  </si>
  <si>
    <t>YURDAKUL ALKAN SULAMA GRUBU TR 35-27-M00260_A_56372332_56372332</t>
  </si>
  <si>
    <t>09.04.2021 16:54:55</t>
  </si>
  <si>
    <t>09.04.2021 21:47:30</t>
  </si>
  <si>
    <t>TR-42 35-17-M00042_A A02_5765461</t>
  </si>
  <si>
    <t>09.04.2021 16:24:00</t>
  </si>
  <si>
    <t>09.04.2021 16:48:34</t>
  </si>
  <si>
    <t>ALACAYAKA TR-2 45-75-M00199_DIREK TIPI TRAFO HUCRESI H01_2086119</t>
  </si>
  <si>
    <t>09.04.2021 19:34:06</t>
  </si>
  <si>
    <t>09.04.2021 22:47:51</t>
  </si>
  <si>
    <t>09.04.2021 17:19:01</t>
  </si>
  <si>
    <t>09.04.2021 18:22:10</t>
  </si>
  <si>
    <t>DM-3/19 35-19-M00019_956666411_956666411</t>
  </si>
  <si>
    <t>09.04.2021 11:48:27</t>
  </si>
  <si>
    <t>09.04.2021 21:56:56</t>
  </si>
  <si>
    <t>K-3545 35-01-K03545_C_56383242_56383242</t>
  </si>
  <si>
    <t>09.04.2021 20:26:18</t>
  </si>
  <si>
    <t>09.04.2021 23:44:02</t>
  </si>
  <si>
    <t>09.04.2021 09:05:08</t>
  </si>
  <si>
    <t>09.04.2021 09:32:29</t>
  </si>
  <si>
    <t>NİHAT ÇORUM SULAMA GRUBU TR 35-27-M00207_35-27-M00207_2349198</t>
  </si>
  <si>
    <t>09.04.2021 15:02:34</t>
  </si>
  <si>
    <t>09.04.2021 21:44:08</t>
  </si>
  <si>
    <t>CELALETTİN AŞKIN TARIMSAL SULAMA TR-2 45-83-M00604_B_56407860_56407860</t>
  </si>
  <si>
    <t>09.04.2021 21:26:10</t>
  </si>
  <si>
    <t>09.04.2021 22:22:30</t>
  </si>
  <si>
    <t>AKYURT TR-1 35-29-L00624_35-29-L00624_2368910</t>
  </si>
  <si>
    <t>09.04.2021 14:35:39</t>
  </si>
  <si>
    <t>09.04.2021 15:02:36</t>
  </si>
  <si>
    <t>DM-3/TR-30 35-26-M01632_C A03b_66386147</t>
  </si>
  <si>
    <t>09.04.2021 14:44:07</t>
  </si>
  <si>
    <t>09.04.2021 15:25:44</t>
  </si>
  <si>
    <t>K-1864 35-09-K01864_912786943_912786943</t>
  </si>
  <si>
    <t>09.04.2021 09:35:21</t>
  </si>
  <si>
    <t>09.04.2021 10:53:48</t>
  </si>
  <si>
    <t>DEMİRKÖPRÜ TM 45-78-A00005_HatBaşıAyırıcı_53139855 M05_53139855</t>
  </si>
  <si>
    <t>09.04.2021 10:15:15</t>
  </si>
  <si>
    <t>09.04.2021 13:19:46</t>
  </si>
  <si>
    <t>K-4548 35-03-K04548_910404825_910404825</t>
  </si>
  <si>
    <t>09.04.2021 18:14:16</t>
  </si>
  <si>
    <t>09.04.2021 18:58:57</t>
  </si>
  <si>
    <t>KARABÖRGLÜ TR-1 45-72-L00174_956501347_956501347</t>
  </si>
  <si>
    <t>09.04.2021 10:06:02</t>
  </si>
  <si>
    <t>09.04.2021 13:59:24</t>
  </si>
  <si>
    <t>09.04.2021 10:37:00</t>
  </si>
  <si>
    <t>09.04.2021 17:14:08</t>
  </si>
  <si>
    <t>SEYREK TR-2 35-28-M00909_953388611_953388611</t>
  </si>
  <si>
    <t>09.04.2021 22:10:33</t>
  </si>
  <si>
    <t>09.04.2021 23:30:49</t>
  </si>
  <si>
    <t>09.04.2021 08:41:51</t>
  </si>
  <si>
    <t>09.04.2021 10:43:14</t>
  </si>
  <si>
    <t>09.04.2021 02:11:00</t>
  </si>
  <si>
    <t>09.04.2021 03:01:44</t>
  </si>
  <si>
    <t>L-434 MENDERES BP 35-18-L00434_950456880_950456880</t>
  </si>
  <si>
    <t>09.04.2021 07:09:08</t>
  </si>
  <si>
    <t>09.04.2021 09:52:58</t>
  </si>
  <si>
    <t>BALLICA İM 45-72-A00005_TR-B 34.5 M04_2034841</t>
  </si>
  <si>
    <t>09.04.2021 11:49:49</t>
  </si>
  <si>
    <t>09.04.2021 13:09:39</t>
  </si>
  <si>
    <t>PAPUÇLU-PINARTEPE MAH 45-77-M00073_A_56386102_56386102</t>
  </si>
  <si>
    <t>09.04.2021 17:52:47</t>
  </si>
  <si>
    <t>09.04.2021 19:35:08</t>
  </si>
  <si>
    <t>SARISU TR-2 35-31-L00080_47816832_56352418_56352418</t>
  </si>
  <si>
    <t>09.04.2021 20:33:15</t>
  </si>
  <si>
    <t>10.04.2021 01:31:53</t>
  </si>
  <si>
    <t>L-108 (AKARCA TR-1) 35-18-L00108_950440431_950440431</t>
  </si>
  <si>
    <t>09.04.2021 09:50:07</t>
  </si>
  <si>
    <t>09.04.2021 12:16:40</t>
  </si>
  <si>
    <t>K-883 35-01-K00883_35-01-K00883_2359651</t>
  </si>
  <si>
    <t>09.04.2021 09:21:46</t>
  </si>
  <si>
    <t>09.04.2021 10:43:59</t>
  </si>
  <si>
    <t>GÖLBAŞI TR-1 45-81-M00097_945630628_945630628</t>
  </si>
  <si>
    <t>09.04.2021 19:57:49</t>
  </si>
  <si>
    <t>09.04.2021 22:31:02</t>
  </si>
  <si>
    <t>K-4453 35-10-K04453_913071771_913071771</t>
  </si>
  <si>
    <t>09.04.2021 14:47:35</t>
  </si>
  <si>
    <t>09.04.2021 18:49:18</t>
  </si>
  <si>
    <t>KIRANÇİFTLİK TR-1 45-71-M01489_44437856_56366865_56366865</t>
  </si>
  <si>
    <t>09.04.2021 14:10:38</t>
  </si>
  <si>
    <t>10.04.2021 01:37:22</t>
  </si>
  <si>
    <t>BEYOBA TR-9 45-72-M00427_45-72-M00427_2363033</t>
  </si>
  <si>
    <t>09.04.2021 09:19:19</t>
  </si>
  <si>
    <t>09.04.2021 10:46:39</t>
  </si>
  <si>
    <t>ZEYTİNALANI TR-116 35-19-L00116_956678634_956678634</t>
  </si>
  <si>
    <t>09.04.2021 12:48:37</t>
  </si>
  <si>
    <t>09.04.2021 15:45:56</t>
  </si>
  <si>
    <t>M-163 35-18-M00163_950444031_950444031</t>
  </si>
  <si>
    <t>10.04.2021 06:41:01</t>
  </si>
  <si>
    <t>MORALILAR TR-1 45-72-L00674_B_56403759_56403759</t>
  </si>
  <si>
    <t>09.04.2021 20:19:28</t>
  </si>
  <si>
    <t>09.04.2021 23:50:26</t>
  </si>
  <si>
    <t>BİRGİ TR-15 35-15-L00269_35-15-L00269_2365437</t>
  </si>
  <si>
    <t>09.04.2021 17:21:51</t>
  </si>
  <si>
    <t>09.04.2021 20:29:19</t>
  </si>
  <si>
    <t>L-236 35-18-L00236_950440762_950440762</t>
  </si>
  <si>
    <t>09.04.2021 09:54:04</t>
  </si>
  <si>
    <t>09.04.2021 17:24:41</t>
  </si>
  <si>
    <t>YENMİŞ KÖK 35-27-M00366_GÜVENİKSAN-ÇAMBEL 2 M01_72163649</t>
  </si>
  <si>
    <t>09.04.2021 13:39:59</t>
  </si>
  <si>
    <t>09.04.2021 13:42:54</t>
  </si>
  <si>
    <t>KOLDERE KÖK 45-80-M00051_GÜMÜLCELİ M011_73403251</t>
  </si>
  <si>
    <t>09.04.2021 16:07:09</t>
  </si>
  <si>
    <t>09.04.2021 16:07:24</t>
  </si>
  <si>
    <t>TEPEKÖY TR-1 45-74-M00223_45-74-M00223_2349025</t>
  </si>
  <si>
    <t>09.04.2021 21:24:00</t>
  </si>
  <si>
    <t>10.04.2021 01:42:44</t>
  </si>
  <si>
    <t>DAĞDERE DM 45-72-M00097_HatBaşıAyırıcı_66364245 M04_66364245</t>
  </si>
  <si>
    <t>09.04.2021 08:58:47</t>
  </si>
  <si>
    <t>09.04.2021 11:26:22</t>
  </si>
  <si>
    <t>09.04.2021 02:39:19</t>
  </si>
  <si>
    <t>09.04.2021 03:01:11</t>
  </si>
  <si>
    <t>K-4345 35-01-K04345_910848388_910848388</t>
  </si>
  <si>
    <t>09.04.2021 18:14:46</t>
  </si>
  <si>
    <t>09.04.2021 21:27:07</t>
  </si>
  <si>
    <t>K-3766 35-04-K03766_A_56378612_56378612</t>
  </si>
  <si>
    <t>09.04.2021 11:27:04</t>
  </si>
  <si>
    <t>09.04.2021 11:36:50</t>
  </si>
  <si>
    <t>DERBENT İM-DM 45-83-A00004_CANBAZLI KÖK M02_2097293</t>
  </si>
  <si>
    <t>09.04.2021 18:46:26</t>
  </si>
  <si>
    <t>09.04.2021 19:53:00</t>
  </si>
  <si>
    <t>SARAYCIK MAH. TR-1 45-86-M00257_A_56402499_56402499</t>
  </si>
  <si>
    <t>09.04.2021 19:14:24</t>
  </si>
  <si>
    <t>09.04.2021 20:12:42</t>
  </si>
  <si>
    <t>ÇOBANLAR SUBATAN TR-1 35-15-L00358_B_56371078_56371078</t>
  </si>
  <si>
    <t>09.04.2021 06:54:44</t>
  </si>
  <si>
    <t>09.04.2021 09:31:32</t>
  </si>
  <si>
    <t>DOĞANKAYA TR-1 45-72-L00187_C_56389526_56389526</t>
  </si>
  <si>
    <t>09.04.2021 18:56:44</t>
  </si>
  <si>
    <t>09.04.2021 21:58:34</t>
  </si>
  <si>
    <t>09.04.2021 01:46:29</t>
  </si>
  <si>
    <t>09.04.2021 01:46:59</t>
  </si>
  <si>
    <t>KARAKOVA MUZAFFER AKKAŞ SUL. GRB. TR-3 35-15-M00329_DIREK TIPI TRAFO HUCRESI H01_2048571</t>
  </si>
  <si>
    <t>09.04.2021 19:48:48</t>
  </si>
  <si>
    <t>09.04.2021 21:48:39</t>
  </si>
  <si>
    <t>GÜMÜLCELİ KÖK 45-80-M00057_GÜMÜLCELİ TR-2/TR-3/TR-4 M02_72197425</t>
  </si>
  <si>
    <t>09.04.2021 16:21:23</t>
  </si>
  <si>
    <t>09.04.2021 17:00:01</t>
  </si>
  <si>
    <t>ARPALIK KÖK 45-83-M00137_ATIK SU ARITMA TESİSİ M07_2096498</t>
  </si>
  <si>
    <t>09.04.2021 22:21:10</t>
  </si>
  <si>
    <t>09.04.2021 23:57:26</t>
  </si>
  <si>
    <t>09.04.2021 11:58:19</t>
  </si>
  <si>
    <t>09.04.2021 12:29:00</t>
  </si>
  <si>
    <t>K-3723 35-04-K03723_B_56381320_56381320</t>
  </si>
  <si>
    <t>09.04.2021 11:48:02</t>
  </si>
  <si>
    <t>TR-54 35-30-L00054_955330266_955330266</t>
  </si>
  <si>
    <t>09.04.2021 18:08:58</t>
  </si>
  <si>
    <t>09.04.2021 19:02:45</t>
  </si>
  <si>
    <t>SİNDEL TR-1 45-75-M00331_DIREK TIPI TRAFO HUCRESI H01_2089069</t>
  </si>
  <si>
    <t>09.04.2021 14:14:18</t>
  </si>
  <si>
    <t>09.04.2021 16:04:44</t>
  </si>
  <si>
    <t>SARIÇALI TR-2 45-72-L00777_45-72-L00777_2351172</t>
  </si>
  <si>
    <t>09.04.2021 18:47:53</t>
  </si>
  <si>
    <t>09.04.2021 20:59:52</t>
  </si>
  <si>
    <t>SUBAŞI-4 35-26-L00331_12271504_56358850_56358850</t>
  </si>
  <si>
    <t>09.04.2021 20:34:49</t>
  </si>
  <si>
    <t>09.04.2021 22:17:06</t>
  </si>
  <si>
    <t>KARAGÖZLER TR-2 45-72-M00265_45-72-M00265_2360749</t>
  </si>
  <si>
    <t>09.04.2021 18:07:53</t>
  </si>
  <si>
    <t>09.04.2021 22:23:08</t>
  </si>
  <si>
    <t>DM-3/07 (KURTULUŞ) 45-71-M00073_A A1b_75844211</t>
  </si>
  <si>
    <t>09.04.2021 13:43:28</t>
  </si>
  <si>
    <t>09.04.2021 19:40:27</t>
  </si>
  <si>
    <t>M-3089 35-03-M03089_910493222_910493222</t>
  </si>
  <si>
    <t>09.04.2021 13:59:10</t>
  </si>
  <si>
    <t>09.04.2021 16:23:44</t>
  </si>
  <si>
    <t>TR-74 45-77-L00074_DIREK TIPI TRAFO HUCRESI H01_2052764</t>
  </si>
  <si>
    <t>09.04.2021 16:06:21</t>
  </si>
  <si>
    <t>09.04.2021 17:57:49</t>
  </si>
  <si>
    <t>09.04.2021 18:15:30</t>
  </si>
  <si>
    <t>09.04.2021 19:23:45</t>
  </si>
  <si>
    <t>09.04.2021 09:00:26</t>
  </si>
  <si>
    <t>09.04.2021 09:28:00</t>
  </si>
  <si>
    <t>DM-2/8 BAŞKENT TR 35-18-L00588_11056145_56377459_56377459</t>
  </si>
  <si>
    <t>09.04.2021 21:17:43</t>
  </si>
  <si>
    <t>10.04.2021 03:34:58</t>
  </si>
  <si>
    <t>ATALAN KÖK 35-26-L00247_GÖLLÜCE L06_72823352</t>
  </si>
  <si>
    <t>09.04.2021 18:50:44</t>
  </si>
  <si>
    <t>09.04.2021 21:41:04</t>
  </si>
  <si>
    <t>TR-89 45-78-L00089_49414807 h5_49409238</t>
  </si>
  <si>
    <t>09.04.2021 11:52:43</t>
  </si>
  <si>
    <t>09.04.2021 18:08:59</t>
  </si>
  <si>
    <t>GÖRDES TR-14 45-75-M00014_45-75-M00014_2351159</t>
  </si>
  <si>
    <t>09.04.2021 20:00:33</t>
  </si>
  <si>
    <t>09.04.2021 20:47:15</t>
  </si>
  <si>
    <t>L-309 35-18-L00309_950464411_950464411</t>
  </si>
  <si>
    <t>09.04.2021 12:20:31</t>
  </si>
  <si>
    <t>09.04.2021 21:35:07</t>
  </si>
  <si>
    <t>NARLIDERE TR-4 45-73-M00702_B_56394356_56394356</t>
  </si>
  <si>
    <t>09.04.2021 09:24:00</t>
  </si>
  <si>
    <t>09.04.2021 14:20:05</t>
  </si>
  <si>
    <t>ÇİLEME TR-1 35-22-M00160_DIREK TIPI TRAFO HUCRESI H01_2126244</t>
  </si>
  <si>
    <t>09.04.2021 17:17:00</t>
  </si>
  <si>
    <t>09.04.2021 17:37:21</t>
  </si>
  <si>
    <t>M-2447 35-03-M02447_95000468461_95000468461</t>
  </si>
  <si>
    <t>09.04.2021 09:35:16</t>
  </si>
  <si>
    <t>09.04.2021 11:15:40</t>
  </si>
  <si>
    <t>K-3416 35-08-K03416_B_56381350_56381350</t>
  </si>
  <si>
    <t>09.04.2021 09:09:23</t>
  </si>
  <si>
    <t>09.04.2021 11:09:49</t>
  </si>
  <si>
    <t>YENİŞEHİR TR-3 35-31-L00113_35-31-L00113_2363998</t>
  </si>
  <si>
    <t>09.04.2021 15:47:55</t>
  </si>
  <si>
    <t>SOMA TR-12 45-82-M00012_45-82-M00012_72186425</t>
  </si>
  <si>
    <t>09.04.2021 08:47:15</t>
  </si>
  <si>
    <t>09.04.2021 10:34:56</t>
  </si>
  <si>
    <t>OVACIK TR-1 35-16-L00262_953331389_953331389</t>
  </si>
  <si>
    <t>09.04.2021 11:02:46</t>
  </si>
  <si>
    <t>09.04.2021 12:33:04</t>
  </si>
  <si>
    <t>ÇAYBAŞI YOLU TR-2 35-26-M01195_7379059_56358684_56358684</t>
  </si>
  <si>
    <t>09.04.2021 11:17:04</t>
  </si>
  <si>
    <t>09.04.2021 12:54:21</t>
  </si>
  <si>
    <t>DEMİRKÖPRÜ TM 45-78-A00005_KULA M05_2329518</t>
  </si>
  <si>
    <t>09.04.2021 09:56:04</t>
  </si>
  <si>
    <t>09.04.2021 10:12:52</t>
  </si>
  <si>
    <t>09.04.2021 16:22:31</t>
  </si>
  <si>
    <t>09.04.2021 17:31:03</t>
  </si>
  <si>
    <t>KUŞÇULAR TR-12 35-19-M00266_50034151_56394767_56394767</t>
  </si>
  <si>
    <t>09.04.2021 15:26:42</t>
  </si>
  <si>
    <t>09.04.2021 17:38:59</t>
  </si>
  <si>
    <t>TABAKLAR TR-1 45-75-M00336_C_56362014_56362014</t>
  </si>
  <si>
    <t>09.04.2021 19:45:02</t>
  </si>
  <si>
    <t>09.04.2021 23:40:06</t>
  </si>
  <si>
    <t>KÖPRÜBAŞI TR-31 45-86-M00031_C_56405553_56405553</t>
  </si>
  <si>
    <t>09.04.2021 18:55:47</t>
  </si>
  <si>
    <t>09.04.2021 21:00:15</t>
  </si>
  <si>
    <t>TR-110 35-15-M00110_48878046_56368039_56368039</t>
  </si>
  <si>
    <t>09.04.2021 18:14:08</t>
  </si>
  <si>
    <t>09.04.2021 22:14:36</t>
  </si>
  <si>
    <t>SULTAN YAYLASI TR-1 45-71-M01766_A_56391994_56391994</t>
  </si>
  <si>
    <t>09.04.2021 18:29:17</t>
  </si>
  <si>
    <t>10.04.2021 06:20:38</t>
  </si>
  <si>
    <t>TEKELİ ARITMA KÖK 35-22-M00090_KARAKUYU ÇIKIŞI M03_2328482</t>
  </si>
  <si>
    <t>09.04.2021 10:41:59</t>
  </si>
  <si>
    <t>09.04.2021 11:21:00</t>
  </si>
  <si>
    <t>ÇAMLICA TR-2 45-81-M00189_945632821_945632821</t>
  </si>
  <si>
    <t>09.04.2021 14:50:44</t>
  </si>
  <si>
    <t>09.04.2021 15:50:58</t>
  </si>
  <si>
    <t>TR-1-5/14 35-20-L00057_35-20-L00057_2365046</t>
  </si>
  <si>
    <t>09.04.2021 17:39:24</t>
  </si>
  <si>
    <t>09.04.2021 18:13:42</t>
  </si>
  <si>
    <t>K-175 35-02-K00175_910009085_910009085</t>
  </si>
  <si>
    <t>09.04.2021 14:27:52</t>
  </si>
  <si>
    <t>09.04.2021 15:53:32</t>
  </si>
  <si>
    <t>GÜMÜLDÜR M-3 35-25-M00003_955260196_955260196</t>
  </si>
  <si>
    <t>09.04.2021 13:07:38</t>
  </si>
  <si>
    <t>09.04.2021 16:45:07</t>
  </si>
  <si>
    <t>TEKKE TR-2 35-15-L01012_B_56368989_56368989</t>
  </si>
  <si>
    <t>09.04.2021 15:39:56</t>
  </si>
  <si>
    <t>09.04.2021 18:57:13</t>
  </si>
  <si>
    <t>GÖKÇEN DM 35-29-M00123_SEYREKLİ M03_2104369</t>
  </si>
  <si>
    <t>09.04.2021 18:26:33</t>
  </si>
  <si>
    <t>09.04.2021 18:52:00</t>
  </si>
  <si>
    <t>K-1390 35-01-K01390_E_56374044_56374044</t>
  </si>
  <si>
    <t>09.04.2021 09:44:00</t>
  </si>
  <si>
    <t>09.04.2021 11:12:05</t>
  </si>
  <si>
    <t>KARABURUN İM 35-21-A00001_TR-1 - GERİLİM-ÖLÇÜ L01_2062908</t>
  </si>
  <si>
    <t>09.04.2021 04:10:04</t>
  </si>
  <si>
    <t>09.04.2021 04:15:44</t>
  </si>
  <si>
    <t>CEVİZLİ ASKERLER TR-4 35-31-L00323_47798321_56352462_56352462</t>
  </si>
  <si>
    <t>09.04.2021 19:20:14</t>
  </si>
  <si>
    <t>09.04.2021 21:07:54</t>
  </si>
  <si>
    <t>SUBAŞI-4 35-26-L00331_6112617_56358851_56358851</t>
  </si>
  <si>
    <t>09.04.2021 19:25:29</t>
  </si>
  <si>
    <t>09.04.2021 20:07:23</t>
  </si>
  <si>
    <t>L-264 ŞİFNE CAD. SONU 35-18-L00264_35-18-L00264_72081704</t>
  </si>
  <si>
    <t>09.04.2021 15:58:31</t>
  </si>
  <si>
    <t>09.04.2021 19:34:09</t>
  </si>
  <si>
    <t>HALIKÖY TR-1 35-32-L00031_A_56380906_56380906</t>
  </si>
  <si>
    <t>09.04.2021 16:40:07</t>
  </si>
  <si>
    <t>09.04.2021 18:06:43</t>
  </si>
  <si>
    <t>09.04.2021 19:55:30</t>
  </si>
  <si>
    <t>10.04.2021 00:44:31</t>
  </si>
  <si>
    <t>M-448 35-03-M00448_958199925_958199925</t>
  </si>
  <si>
    <t>09.04.2021 12:06:47</t>
  </si>
  <si>
    <t>09.04.2021 18:58:09</t>
  </si>
  <si>
    <t>K-4512 35-03-K04512_965641181_965641181</t>
  </si>
  <si>
    <t>09.04.2021 20:26:37</t>
  </si>
  <si>
    <t>09.04.2021 21:34:05</t>
  </si>
  <si>
    <t>KARACAKAŞ TR-3 45-82-M00343_45-82-M00343_2361959</t>
  </si>
  <si>
    <t>09.04.2021 19:46:32</t>
  </si>
  <si>
    <t>09.04.2021 23:15:51</t>
  </si>
  <si>
    <t>DM-5/TR-12 45-72-M00619_95000595430_95000595430</t>
  </si>
  <si>
    <t>09.04.2021 13:54:30</t>
  </si>
  <si>
    <t>09.04.2021 15:12:37</t>
  </si>
  <si>
    <t>HALİTPAŞA TR-6 45-80-M00062__72410366_72410366</t>
  </si>
  <si>
    <t>09.04.2021 17:47:27</t>
  </si>
  <si>
    <t>09.04.2021 19:09:38</t>
  </si>
  <si>
    <t>KUŞÇULAR TR-1 35-19-M00213_11059057_56378388_56378388</t>
  </si>
  <si>
    <t>09.04.2021 09:16:03</t>
  </si>
  <si>
    <t>09.04.2021 10:58:39</t>
  </si>
  <si>
    <t>K-2495 35-02-K02495_99745322_99745322</t>
  </si>
  <si>
    <t>09.04.2021 13:00:30</t>
  </si>
  <si>
    <t>09.04.2021 13:44:25</t>
  </si>
  <si>
    <t>AŞAĞICUMA TR-3 35-16-M00102_953322196_953322196</t>
  </si>
  <si>
    <t>09.04.2021 08:02:32</t>
  </si>
  <si>
    <t>09.04.2021 14:19:07</t>
  </si>
  <si>
    <t>ÇAPAKLI KÖK 45-78-M01161_HatBaşıAyırıcı_53140251 M04_53140251</t>
  </si>
  <si>
    <t>09.04.2021 19:44:17</t>
  </si>
  <si>
    <t>10.04.2021 01:29:08</t>
  </si>
  <si>
    <t>MASKİ İLYASLAR İÇME SUYU ÖZEL TR 45-76-L00059Ö_45-76-L00059Ö_2363408</t>
  </si>
  <si>
    <t>09.04.2021 10:00:25</t>
  </si>
  <si>
    <t>09.04.2021 13:24:11</t>
  </si>
  <si>
    <t>YILANLI TR-1 35-31-L00171_A_56371016_56371016</t>
  </si>
  <si>
    <t>10.04.2021 07:37:31</t>
  </si>
  <si>
    <t>10.04.2021 11:34:38</t>
  </si>
  <si>
    <t>AKPINAR TR-1 45-75-M00079_45-75-M00079_2368342</t>
  </si>
  <si>
    <t>10.04.2021 17:59:46</t>
  </si>
  <si>
    <t>10.04.2021 19:18:20</t>
  </si>
  <si>
    <t>K-1683 35-01-K01683_910564106_910564106</t>
  </si>
  <si>
    <t>10.04.2021 19:16:33</t>
  </si>
  <si>
    <t>10.04.2021 20:55:28</t>
  </si>
  <si>
    <t>OĞLANANASI TR-9 35-22-M00262__72371892_72371892</t>
  </si>
  <si>
    <t>10.04.2021 13:36:37</t>
  </si>
  <si>
    <t>10.04.2021 14:53:08</t>
  </si>
  <si>
    <t>TAYTAN TR-3 TARIMSAL SULAMA 45-78-M00374_45-78-M00374_2371570</t>
  </si>
  <si>
    <t>10.04.2021 21:35:59</t>
  </si>
  <si>
    <t>10.04.2021 23:00:24</t>
  </si>
  <si>
    <t>TR-41 TARIMSAL SULAMA 45-80-M01041_45-80-M01041_2361842</t>
  </si>
  <si>
    <t>10.04.2021 17:35:06</t>
  </si>
  <si>
    <t>10.04.2021 20:56:32</t>
  </si>
  <si>
    <t>KUMKUYUCAK TR-2 45-80-M00175_956538616_956538616</t>
  </si>
  <si>
    <t>10.04.2021 14:33:37</t>
  </si>
  <si>
    <t>10.04.2021 16:45:49</t>
  </si>
  <si>
    <t>M-251 35-09-M00251_M-252 M03_47547415</t>
  </si>
  <si>
    <t>10.04.2021 15:28:35</t>
  </si>
  <si>
    <t>10.04.2021 16:34:01</t>
  </si>
  <si>
    <t>DEREBEBEKLER TR-1 35-15-L00481_A_56379917_56379917</t>
  </si>
  <si>
    <t>10.04.2021 17:16:42</t>
  </si>
  <si>
    <t>10.04.2021 19:14:37</t>
  </si>
  <si>
    <t>TR-157 35-19-M00157_956694873_956694873</t>
  </si>
  <si>
    <t>10.04.2021 14:30:46</t>
  </si>
  <si>
    <t>10.04.2021 15:46:07</t>
  </si>
  <si>
    <t>M-1524 ÇİNÇİN MEVKİİ 35-03-M01524_B_56379837_56379837</t>
  </si>
  <si>
    <t>10.04.2021 17:32:47</t>
  </si>
  <si>
    <t>10.04.2021 18:14:30</t>
  </si>
  <si>
    <t>BAYINDIR İM 35-20-A00001_ŞEHİR-3 L05_2313519</t>
  </si>
  <si>
    <t>10.04.2021 12:00:46</t>
  </si>
  <si>
    <t>10.04.2021 12:14:22</t>
  </si>
  <si>
    <t>DEREBEBEKLER TR-1 35-15-L00481_B_56361912_56361912</t>
  </si>
  <si>
    <t>10.04.2021 09:22:46</t>
  </si>
  <si>
    <t>10.04.2021 13:02:47</t>
  </si>
  <si>
    <t>YENİOBA KÖK 35-29-M00125_YENİÇİFTLİK M05_72190934</t>
  </si>
  <si>
    <t>10.04.2021 12:17:44</t>
  </si>
  <si>
    <t>10.04.2021 16:34:15</t>
  </si>
  <si>
    <t>10.04.2021 16:10:22</t>
  </si>
  <si>
    <t>10.04.2021 18:32:02</t>
  </si>
  <si>
    <t>NİHAT ÇORUM SULAMA GRUBU TR 35-27-M00207_950220551_950220551</t>
  </si>
  <si>
    <t>10.04.2021 12:58:15</t>
  </si>
  <si>
    <t>10.04.2021 15:20:16</t>
  </si>
  <si>
    <t>DM-12/TR-1 45-73-M00067_945675538_945675538</t>
  </si>
  <si>
    <t>10.04.2021 09:56:47</t>
  </si>
  <si>
    <t>10.04.2021 10:53:47</t>
  </si>
  <si>
    <t>TR-102 GÜNLÜCE YOLU ÜZERİ 35-15-L00102_DIREK TIPI TRAFO HUCRESI H01_2047792</t>
  </si>
  <si>
    <t>10.04.2021 15:01:17</t>
  </si>
  <si>
    <t>10.04.2021 17:11:59</t>
  </si>
  <si>
    <t>İTOB DM 35-22-M00089_ARITMA M05_2044435</t>
  </si>
  <si>
    <t>10.04.2021 15:57:02</t>
  </si>
  <si>
    <t>10.04.2021 16:57:55</t>
  </si>
  <si>
    <t>POLYAK TR-2 35-30-L00133_955310485_955310485</t>
  </si>
  <si>
    <t>10.04.2021 19:00:00</t>
  </si>
  <si>
    <t>10.04.2021 21:55:37</t>
  </si>
  <si>
    <t>TR-81 35-19-L00081_956699947_956699947</t>
  </si>
  <si>
    <t>10.04.2021 08:24:17</t>
  </si>
  <si>
    <t>10.04.2021 09:41:25</t>
  </si>
  <si>
    <t>CEVİZALAN TR-3 35-15-L01018_C_56407198_56407198</t>
  </si>
  <si>
    <t>10.04.2021 14:43:33</t>
  </si>
  <si>
    <t>10.04.2021 20:49:14</t>
  </si>
  <si>
    <t>TR-26 45-77-L00026_945495290_945495290</t>
  </si>
  <si>
    <t>10.04.2021 14:05:49</t>
  </si>
  <si>
    <t>10.04.2021 15:52:45</t>
  </si>
  <si>
    <t>ARDIÇ TR-8 35-21-L00131_953356702_953356702</t>
  </si>
  <si>
    <t>10.04.2021 09:56:00</t>
  </si>
  <si>
    <t>10.04.2021 10:51:04</t>
  </si>
  <si>
    <t>OVAKENT İM 35-15-A00003_OVAKENT GİRİŞ M01_2057379</t>
  </si>
  <si>
    <t>10.04.2021 23:14:20</t>
  </si>
  <si>
    <t>10.04.2021 23:14:46</t>
  </si>
  <si>
    <t>KARAHIDIRLI KÖK 35-16-M00718_HatBaşıAyırıcı_53139686 M4_53139686</t>
  </si>
  <si>
    <t>10.04.2021 11:18:00</t>
  </si>
  <si>
    <t>10.04.2021 15:38:58</t>
  </si>
  <si>
    <t>GÖKEYÜP EŞELER TR-2 45-78-M00813_49193880_56388088_56388088</t>
  </si>
  <si>
    <t>10.04.2021 14:25:25</t>
  </si>
  <si>
    <t>10.04.2021 17:21:54</t>
  </si>
  <si>
    <t>EĞRECİ TR-2 35-26-L00168_35-26-L00168_2355277</t>
  </si>
  <si>
    <t>10.04.2021 14:04:50</t>
  </si>
  <si>
    <t>10.04.2021 15:16:33</t>
  </si>
  <si>
    <t>TR-1-4/3 ANIRGANKAYA 35-20-L00031_11310049_56359731_56359731</t>
  </si>
  <si>
    <t>10.04.2021 07:41:12</t>
  </si>
  <si>
    <t>10.04.2021 10:05:26</t>
  </si>
  <si>
    <t>TR-1-4/3 ANIRGANKAYA 35-20-L00031_12128574_56359408_56359408</t>
  </si>
  <si>
    <t>10.04.2021 08:23:41</t>
  </si>
  <si>
    <t>10.04.2021 11:32:14</t>
  </si>
  <si>
    <t>10.04.2021 19:47:23</t>
  </si>
  <si>
    <t>10.04.2021 20:45:06</t>
  </si>
  <si>
    <t>TR-2/2 45-83-L00002_AVŞAR İM L01_72143552</t>
  </si>
  <si>
    <t>10.04.2021 02:27:50</t>
  </si>
  <si>
    <t>10.04.2021 02:28:15</t>
  </si>
  <si>
    <t>SOBRAN TR-597 TARIMSAL SULAMA 45-73-M00923_45-73-M00923_2352335</t>
  </si>
  <si>
    <t>10.04.2021 15:23:51</t>
  </si>
  <si>
    <t>10.04.2021 17:07:18</t>
  </si>
  <si>
    <t>10.04.2021 18:42:39</t>
  </si>
  <si>
    <t>10.04.2021 21:32:27</t>
  </si>
  <si>
    <t>TAŞLIYATAK CEBECİLER TR-4 35-31-L00367_956569887_956569887</t>
  </si>
  <si>
    <t>10.04.2021 10:17:05</t>
  </si>
  <si>
    <t>10.04.2021 18:41:56</t>
  </si>
  <si>
    <t>MEHMET AKMAZ VE ARKADAŞLARI 35-24-M00017_35-24-M00017_2369438</t>
  </si>
  <si>
    <t>10.04.2021 18:00:00</t>
  </si>
  <si>
    <t>10.04.2021 21:00:42</t>
  </si>
  <si>
    <t>UMURLU TR-5 35-31-L00358_35-31-L00358_2365356</t>
  </si>
  <si>
    <t>10.04.2021 09:59:19</t>
  </si>
  <si>
    <t>10.04.2021 14:46:38</t>
  </si>
  <si>
    <t>KARAAĞAÇLI TR-2 45-71-M00130_TR-13 M01_72242791</t>
  </si>
  <si>
    <t>10.04.2021 08:05:15</t>
  </si>
  <si>
    <t>10.04.2021 08:05:45</t>
  </si>
  <si>
    <t>KEMALİYE TR-1 TARIMSAL SULAMA 45-73-M00977_45-73-M00977_2353939</t>
  </si>
  <si>
    <t>10.04.2021 15:24:18</t>
  </si>
  <si>
    <t>10.04.2021 18:50:05</t>
  </si>
  <si>
    <t>DOĞANCI TR-7 35-31-L00332_47904969_56385809_56385809</t>
  </si>
  <si>
    <t>10.04.2021 21:53:57</t>
  </si>
  <si>
    <t>11.04.2021 03:12:00</t>
  </si>
  <si>
    <t>K-4406 35-04-K04406_912818176_912818176</t>
  </si>
  <si>
    <t>10.04.2021 13:42:44</t>
  </si>
  <si>
    <t>10.04.2021 18:49:01</t>
  </si>
  <si>
    <t>TR-1-3/8 YENİ MAHALLE 35-20-L00024_7036549_56359126_56359126</t>
  </si>
  <si>
    <t>10.04.2021 19:19:01</t>
  </si>
  <si>
    <t>10.04.2021 20:39:52</t>
  </si>
  <si>
    <t>ÇAYLI TR-12 35-15-L00197_B_56368254_56368254</t>
  </si>
  <si>
    <t>10.04.2021 09:55:35</t>
  </si>
  <si>
    <t>10.04.2021 15:04:20</t>
  </si>
  <si>
    <t>L-472 OLTULU 35-18-L00472_950464821_950464821</t>
  </si>
  <si>
    <t>10.04.2021 12:21:03</t>
  </si>
  <si>
    <t>10.04.2021 19:29:44</t>
  </si>
  <si>
    <t>KÖPRÜBAŞI DM 45-86-M00051_TR-25/SANAYİ M010_72246993</t>
  </si>
  <si>
    <t>10.04.2021 09:32:42</t>
  </si>
  <si>
    <t>10.04.2021 16:05:10</t>
  </si>
  <si>
    <t>İĞDELİ TR-3 35-31-L00299_956572976_956572976</t>
  </si>
  <si>
    <t>10.04.2021 14:08:32</t>
  </si>
  <si>
    <t>10.04.2021 18:49:05</t>
  </si>
  <si>
    <t>ŞERİTLİ BAKACAK TR 45-77-L00235_A_56403939_56403939</t>
  </si>
  <si>
    <t>10.04.2021 19:16:32</t>
  </si>
  <si>
    <t>10.04.2021 20:07:01</t>
  </si>
  <si>
    <t>K-811 35-01-K00811_35-01-K00811_2368306</t>
  </si>
  <si>
    <t>10.04.2021 16:02:30</t>
  </si>
  <si>
    <t>10.04.2021 16:42:45</t>
  </si>
  <si>
    <t>SOMA TR-24 45-82-M00024_945528111_945528111</t>
  </si>
  <si>
    <t>10.04.2021 15:03:03</t>
  </si>
  <si>
    <t>10.04.2021 15:59:23</t>
  </si>
  <si>
    <t>L-45 JANDARMA SİTESİ 35-14-L00045_956645876_956645876</t>
  </si>
  <si>
    <t>10.04.2021 20:36:07</t>
  </si>
  <si>
    <t>10.04.2021 22:30:53</t>
  </si>
  <si>
    <t>KORDON KÖK 45-78-M00730_HatBaşıAyırıcı_53139533 M02_53139533</t>
  </si>
  <si>
    <t>10.04.2021 12:33:42</t>
  </si>
  <si>
    <t>10.04.2021 13:40:53</t>
  </si>
  <si>
    <t>L-523 ALTINKUM 35-18-L00523_965984595_965984595</t>
  </si>
  <si>
    <t>10.04.2021 11:24:08</t>
  </si>
  <si>
    <t>10.04.2021 13:50:36</t>
  </si>
  <si>
    <t>TR-1-3/3 HÜKÜMET ÖNÜ KABİN 35-20-L00018_35-20-L00018_66513702</t>
  </si>
  <si>
    <t>10.04.2021 06:40:32</t>
  </si>
  <si>
    <t>10.04.2021 09:15:38</t>
  </si>
  <si>
    <t>UMURLU TR-3 35-31-L00357_47788309_56352035_56352035</t>
  </si>
  <si>
    <t>10.04.2021 18:06:17</t>
  </si>
  <si>
    <t>10.04.2021 23:07:26</t>
  </si>
  <si>
    <t>L-431 HAPPY PARK 35-18-L00431_950452341_950452341</t>
  </si>
  <si>
    <t>10.04.2021 12:07:12</t>
  </si>
  <si>
    <t>10.04.2021 15:56:31</t>
  </si>
  <si>
    <t>EFENDİLİ ESENYURT TR-1 45-75-M00184_45-75-M00184_2367656</t>
  </si>
  <si>
    <t>10.04.2021 11:34:50</t>
  </si>
  <si>
    <t>10.04.2021 12:23:09</t>
  </si>
  <si>
    <t>K-471 35-02-K00471_99983646_99983646</t>
  </si>
  <si>
    <t>10.04.2021 09:00:25</t>
  </si>
  <si>
    <t>10.04.2021 10:43:53</t>
  </si>
  <si>
    <t>10.04.2021 10:01:53</t>
  </si>
  <si>
    <t>10.04.2021 16:16:44</t>
  </si>
  <si>
    <t>İBRAHİMKUYU DM 35-15-M00286_TÜRKÖNÜ TR-2 (KISIK-1) M05_67554484</t>
  </si>
  <si>
    <t>10.04.2021 11:41:31</t>
  </si>
  <si>
    <t>10.04.2021 12:43:28</t>
  </si>
  <si>
    <t>K-4779 35-04-K04779_99547849_99547849</t>
  </si>
  <si>
    <t>10.04.2021 18:30:08</t>
  </si>
  <si>
    <t>10.04.2021 21:16:04</t>
  </si>
  <si>
    <t>L-433 35-18-L00433_950452906_950452906</t>
  </si>
  <si>
    <t>10.04.2021 00:41:11</t>
  </si>
  <si>
    <t>10.04.2021 04:00:18</t>
  </si>
  <si>
    <t>DM-2 45-71-M00002_MANİSA TM NECATİBEY GİRİŞ M19_2053132</t>
  </si>
  <si>
    <t>10.04.2021 17:49:29</t>
  </si>
  <si>
    <t>10.04.2021 18:14:18</t>
  </si>
  <si>
    <t>AŞAĞIÇOBANİSA TR-27 45-71-M00934_DIREK TIPI TRAFO HUCRESI H01_2084899</t>
  </si>
  <si>
    <t>10.04.2021 16:33:22</t>
  </si>
  <si>
    <t>10.04.2021 18:30:03</t>
  </si>
  <si>
    <t>10.04.2021 13:26:20</t>
  </si>
  <si>
    <t>10.04.2021 13:31:15</t>
  </si>
  <si>
    <t>BALIKLIOVA TR-1 35-19-L00271_956700154_956700154</t>
  </si>
  <si>
    <t>10.04.2021 13:26:01</t>
  </si>
  <si>
    <t>10.04.2021 17:50:24</t>
  </si>
  <si>
    <t>ÜRKMEZ M-13 35-25-M00153_6451575_56376638_56376638</t>
  </si>
  <si>
    <t>10.04.2021 15:40:40</t>
  </si>
  <si>
    <t>10.04.2021 17:04:12</t>
  </si>
  <si>
    <t>OVACIK TR-1 35-31-L00151_47821995_56352577_56352577</t>
  </si>
  <si>
    <t>10.04.2021 10:09:25</t>
  </si>
  <si>
    <t>10.04.2021 10:47:06</t>
  </si>
  <si>
    <t>10.04.2021 23:32:42</t>
  </si>
  <si>
    <t>11.04.2021 01:39:51</t>
  </si>
  <si>
    <t>10.04.2021 06:06:38</t>
  </si>
  <si>
    <t>10.04.2021 08:56:50</t>
  </si>
  <si>
    <t>MUSALAR YENİKÖY TR-1 45-83-M00663_955158709_955158709</t>
  </si>
  <si>
    <t>10.04.2021 13:45:28</t>
  </si>
  <si>
    <t>10.04.2021 20:29:05</t>
  </si>
  <si>
    <t>K-4022 35-01-K04022_910078502_910078502</t>
  </si>
  <si>
    <t>10.04.2021 00:17:33</t>
  </si>
  <si>
    <t>10.04.2021 03:13:32</t>
  </si>
  <si>
    <t>TR-76 (M-701) 35-30-M00701_955300077_955300077</t>
  </si>
  <si>
    <t>10.04.2021 11:19:01</t>
  </si>
  <si>
    <t>10.04.2021 19:15:42</t>
  </si>
  <si>
    <t>İSMAİL AYRANCI SULAMA GRUBU 35-29-M00199_955210512_955210512</t>
  </si>
  <si>
    <t>10.04.2021 14:02:57</t>
  </si>
  <si>
    <t>10.04.2021 16:15:16</t>
  </si>
  <si>
    <t>YENİOBA KÖK 35-29-M00125_ÇIRPI M06_72190956</t>
  </si>
  <si>
    <t>10.04.2021 14:53:00</t>
  </si>
  <si>
    <t>10.04.2021 15:50:35</t>
  </si>
  <si>
    <t>ÖDEMİŞ İM 35-15-A00001_GERİLİM-ÖLÇÜ -B L18_2062388</t>
  </si>
  <si>
    <t>10.04.2021 21:20:16</t>
  </si>
  <si>
    <t>10.04.2021 21:47:12</t>
  </si>
  <si>
    <t>10.04.2021 16:07:36</t>
  </si>
  <si>
    <t>10.04.2021 18:43:35</t>
  </si>
  <si>
    <t>K-4612 35-01-K04612_912296501_912296501</t>
  </si>
  <si>
    <t>10.04.2021 12:11:00</t>
  </si>
  <si>
    <t>10.04.2021 20:37:29</t>
  </si>
  <si>
    <t>TR-54 35-17-M00054_DIREK TIPI TRAFO HUCRESI H01_2039177</t>
  </si>
  <si>
    <t>10.04.2021 13:00:32</t>
  </si>
  <si>
    <t>10.04.2021 15:20:34</t>
  </si>
  <si>
    <t>KOCAKUZ TR-1 45-81-M00268_ H_75311971</t>
  </si>
  <si>
    <t>10.04.2021 11:06:40</t>
  </si>
  <si>
    <t>10.04.2021 12:37:36</t>
  </si>
  <si>
    <t>YENİ ŞAKRAN TR-1 35-17-M00201_B_56355388_56355388</t>
  </si>
  <si>
    <t>10.04.2021 09:34:00</t>
  </si>
  <si>
    <t>10.04.2021 10:28:25</t>
  </si>
  <si>
    <t>YENİ ŞAKRAN TR-1 35-17-M00201_C_56355746_56355746</t>
  </si>
  <si>
    <t>10.04.2021 20:19:14</t>
  </si>
  <si>
    <t>10.04.2021 21:39:26</t>
  </si>
  <si>
    <t>CELALETTİN AŞKIN TARIMSAL SULAMA TR-1 45-83-M00311_48066394_56398043_56398043</t>
  </si>
  <si>
    <t>10.04.2021 09:56:15</t>
  </si>
  <si>
    <t>10.04.2021 12:01:12</t>
  </si>
  <si>
    <t>10.04.2021 14:48:43</t>
  </si>
  <si>
    <t>10.04.2021 14:50:20</t>
  </si>
  <si>
    <t>AVDAL TR-1 45-71-M01588_B_56366895_56366895</t>
  </si>
  <si>
    <t>10.04.2021 22:16:14</t>
  </si>
  <si>
    <t>11.04.2021 02:46:31</t>
  </si>
  <si>
    <t>10.04.2021 15:54:00</t>
  </si>
  <si>
    <t>10.04.2021 19:08:48</t>
  </si>
  <si>
    <t>10.04.2021 19:01:54</t>
  </si>
  <si>
    <t>10.04.2021 19:04:15</t>
  </si>
  <si>
    <t>YENİCEKÖY TR-6 35-15-L00414_A_56381963_56381963</t>
  </si>
  <si>
    <t>10.04.2021 08:57:48</t>
  </si>
  <si>
    <t>10.04.2021 13:59:47</t>
  </si>
  <si>
    <t>ÇANDARLI TATİL KÖYÜ TR-1 35-30-M00088_955305427_955305427</t>
  </si>
  <si>
    <t>10.04.2021 16:18:33</t>
  </si>
  <si>
    <t>10.04.2021 18:30:13</t>
  </si>
  <si>
    <t>10.04.2021 04:28:00</t>
  </si>
  <si>
    <t>10.04.2021 04:52:06</t>
  </si>
  <si>
    <t>TR-2/100 45-83-M00781_DIREK TIPI TRAFO HUCRESI H01_2103715</t>
  </si>
  <si>
    <t>10.04.2021 14:56:11</t>
  </si>
  <si>
    <t>10.04.2021 15:49:46</t>
  </si>
  <si>
    <t>10.04.2021 15:22:00</t>
  </si>
  <si>
    <t>10.04.2021 16:50:10</t>
  </si>
  <si>
    <t>DERBENT İM-DM 45-83-A00004_TM-2 GİRİŞ M09_2097144</t>
  </si>
  <si>
    <t>10.04.2021 07:29:49</t>
  </si>
  <si>
    <t>10.04.2021 07:33:15</t>
  </si>
  <si>
    <t>HAŞİM KILINÇ ÖZEL TR 35-16-L00305Ö_DIREK TIPI TRAFO HUCRESI H01_2043993</t>
  </si>
  <si>
    <t>10.04.2021 10:45:00</t>
  </si>
  <si>
    <t>10.04.2021 17:32:00</t>
  </si>
  <si>
    <t>KARA KIZLAR TR-1 35-26-M00509_35-26-M00509_2364165</t>
  </si>
  <si>
    <t>10.04.2021 05:29:35</t>
  </si>
  <si>
    <t>10.04.2021 06:20:00</t>
  </si>
  <si>
    <t>K-3555 35-01-K03555_910415429_910415429</t>
  </si>
  <si>
    <t>10.04.2021 13:47:25</t>
  </si>
  <si>
    <t>10.04.2021 16:04:54</t>
  </si>
  <si>
    <t>GÖÇBEYLİ DM 35-16-M00139_GÖÇBEYLİ TARIMSAL SULAMA M02_72044615</t>
  </si>
  <si>
    <t>10.04.2021 07:02:54</t>
  </si>
  <si>
    <t>10.04.2021 11:12:06</t>
  </si>
  <si>
    <t>10.04.2021 16:11:03</t>
  </si>
  <si>
    <t>10.04.2021 18:44:58</t>
  </si>
  <si>
    <t>TR-17 45-77-L00017_945505413_945505413</t>
  </si>
  <si>
    <t>10.04.2021 08:28:24</t>
  </si>
  <si>
    <t>BADEMLER TR-1 35-19-L00298_956684802_956684802</t>
  </si>
  <si>
    <t>10.04.2021 12:46:04</t>
  </si>
  <si>
    <t>10.04.2021 17:35:03</t>
  </si>
  <si>
    <t>SIĞACIK DM (L-35) 35-14-M00425_A_56354115_56354115</t>
  </si>
  <si>
    <t>10.04.2021 23:27:43</t>
  </si>
  <si>
    <t>11.04.2021 00:43:20</t>
  </si>
  <si>
    <t>SART TR-1 KÖK 45-78-M00168_953253028_953253028</t>
  </si>
  <si>
    <t>10.04.2021 19:21:22</t>
  </si>
  <si>
    <t>10.04.2021 20:57:25</t>
  </si>
  <si>
    <t>10.04.2021 01:49:00</t>
  </si>
  <si>
    <t>10.04.2021 03:07:21</t>
  </si>
  <si>
    <t>_955257599_955257599</t>
  </si>
  <si>
    <t>10.04.2021 16:41:39</t>
  </si>
  <si>
    <t>10.04.2021 19:00:26</t>
  </si>
  <si>
    <t>10.04.2021 06:40:42</t>
  </si>
  <si>
    <t>10.04.2021 07:08:52</t>
  </si>
  <si>
    <t>YAZIBAŞI DM-6 35-26-M00634_6714230_56360861_56360861</t>
  </si>
  <si>
    <t>10.04.2021 17:43:47</t>
  </si>
  <si>
    <t>10.04.2021 18:52:22</t>
  </si>
  <si>
    <t>10.04.2021 17:44:48</t>
  </si>
  <si>
    <t>10.04.2021 20:07:43</t>
  </si>
  <si>
    <t>GEDİK TR-1 35-31-L00135_35-31-L00135_2364012</t>
  </si>
  <si>
    <t>10.04.2021 08:01:00</t>
  </si>
  <si>
    <t>10.04.2021 09:15:18</t>
  </si>
  <si>
    <t>10.04.2021 22:29:56</t>
  </si>
  <si>
    <t>11.04.2021 01:32:44</t>
  </si>
  <si>
    <t>M-879 GÖKÇELER 35-02-M00879_50120788_56357316_56357316</t>
  </si>
  <si>
    <t>10.04.2021 13:36:12</t>
  </si>
  <si>
    <t>11.04.2021 01:29:38</t>
  </si>
  <si>
    <t>10.04.2021 12:55:59</t>
  </si>
  <si>
    <t>10.04.2021 16:02:26</t>
  </si>
  <si>
    <t>ŞEMİKLER TM 35-04-A00003_İMBAT M03_2310728</t>
  </si>
  <si>
    <t>10.04.2021 12:22:24</t>
  </si>
  <si>
    <t>10.04.2021 12:47:05</t>
  </si>
  <si>
    <t>CUMALI TOPRAK SULAMA TR-1 35-24-M00197_95000464970_95000464970</t>
  </si>
  <si>
    <t>10.04.2021 10:01:36</t>
  </si>
  <si>
    <t>10.04.2021 15:18:34</t>
  </si>
  <si>
    <t>K-1024 35-01-K01024_35-01-K01024_61260309</t>
  </si>
  <si>
    <t>10.04.2021 14:29:47</t>
  </si>
  <si>
    <t>10.04.2021 19:52:39</t>
  </si>
  <si>
    <t>M-2925 35-03-M02925_F f1b_5802075</t>
  </si>
  <si>
    <t>10.04.2021 10:54:17</t>
  </si>
  <si>
    <t>10.04.2021 20:31:29</t>
  </si>
  <si>
    <t>TR-1/91 45-72-M00091_956520535_956520535</t>
  </si>
  <si>
    <t>10.04.2021 15:33:00</t>
  </si>
  <si>
    <t>10.04.2021 16:13:40</t>
  </si>
  <si>
    <t>K-165 35-03-K00165_B_56362355_56362355</t>
  </si>
  <si>
    <t>10.04.2021 10:22:55</t>
  </si>
  <si>
    <t>10.04.2021 12:06:07</t>
  </si>
  <si>
    <t>TR-69 35-16-L00069_35-16-L00069_72054133</t>
  </si>
  <si>
    <t>10.04.2021 19:13:00</t>
  </si>
  <si>
    <t>10.04.2021 19:41:37</t>
  </si>
  <si>
    <t>TR-90 ÖZTİRYAKİLER 35-19-L00090_956683016_956683016</t>
  </si>
  <si>
    <t>10.04.2021 08:47:31</t>
  </si>
  <si>
    <t>10.04.2021 12:19:42</t>
  </si>
  <si>
    <t>10.04.2021 12:23:18</t>
  </si>
  <si>
    <t>10.04.2021 13:55:36</t>
  </si>
  <si>
    <t>DM-2/14-A 35-29-M00094_48383825 B1b_48384467</t>
  </si>
  <si>
    <t>10.04.2021 09:26:28</t>
  </si>
  <si>
    <t>10.04.2021 13:31:00</t>
  </si>
  <si>
    <t>GİRELLİ KIROĞLAN TR-4 45-73-M00764_A_56389549_56389549</t>
  </si>
  <si>
    <t>10.04.2021 19:33:40</t>
  </si>
  <si>
    <t>11.04.2021 00:05:40</t>
  </si>
  <si>
    <t>DAĞARLAR TR-2 45-73-M00600_45-73-M00600_2355970</t>
  </si>
  <si>
    <t>10.04.2021 08:10:42</t>
  </si>
  <si>
    <t>10.04.2021 11:32:49</t>
  </si>
  <si>
    <t>HALİLLER DAVULCULAR TR-11 35-31-L00192_47867638_56393717_56393717</t>
  </si>
  <si>
    <t>10.04.2021 20:42:12</t>
  </si>
  <si>
    <t>ZİHNİ ÖNEM SULAMA GRUBU 35-29-M00332_DIREK TIPI TRAFO HUCRESI H01_2101145</t>
  </si>
  <si>
    <t>10.04.2021 16:09:39</t>
  </si>
  <si>
    <t>10.04.2021 17:30:37</t>
  </si>
  <si>
    <t>M-1524 ÇİNÇİN MEVKİİ 35-03-M01524_35-03-M01524_2375780</t>
  </si>
  <si>
    <t>10.04.2021 12:54:24</t>
  </si>
  <si>
    <t>10.04.2021 17:29:30</t>
  </si>
  <si>
    <t>K-254 35-04-K00254_99324112_99324112</t>
  </si>
  <si>
    <t>10.04.2021 11:21:48</t>
  </si>
  <si>
    <t>10.04.2021 17:58:42</t>
  </si>
  <si>
    <t>L-499 35-18-L00499_7108324_56369811_56369811</t>
  </si>
  <si>
    <t>10.04.2021 19:26:40</t>
  </si>
  <si>
    <t>10.04.2021 20:35:57</t>
  </si>
  <si>
    <t>ÇANDARLI TR-18 35-30-M00018__72410785_72410785</t>
  </si>
  <si>
    <t>10.04.2021 20:27:28</t>
  </si>
  <si>
    <t>10.04.2021 21:12:49</t>
  </si>
  <si>
    <t>TEPECİK KÖYÜ TR-2 45-71-M01287_953218912_953218912</t>
  </si>
  <si>
    <t>10.04.2021 09:44:50</t>
  </si>
  <si>
    <t>10.04.2021 21:09:43</t>
  </si>
  <si>
    <t>10.04.2021 13:52:16</t>
  </si>
  <si>
    <t>11.04.2021 07:48:11</t>
  </si>
  <si>
    <t>TR-64 35-19-L00064_95000474356_95000474356</t>
  </si>
  <si>
    <t>10.04.2021 13:27:26</t>
  </si>
  <si>
    <t>10.04.2021 15:31:53</t>
  </si>
  <si>
    <t>KÜNER TR-1 35-22-M00229_954891469_954891469</t>
  </si>
  <si>
    <t>10.04.2021 21:19:59</t>
  </si>
  <si>
    <t>10.04.2021 22:16:59</t>
  </si>
  <si>
    <t>10.04.2021 10:06:45</t>
  </si>
  <si>
    <t>10.04.2021 21:45:37</t>
  </si>
  <si>
    <t>TR-78 HULUSİ İZLEYEN GRB. 35-15-M00078_950380101_950380101</t>
  </si>
  <si>
    <t>10.04.2021 13:57:33</t>
  </si>
  <si>
    <t>10.04.2021 18:11:36</t>
  </si>
  <si>
    <t>TOPARLAR KARŞI MAH.TR-2 35-29-L00324_35-29-L00324_2375083</t>
  </si>
  <si>
    <t>10.04.2021 09:48:28</t>
  </si>
  <si>
    <t>10.04.2021 17:42:11</t>
  </si>
  <si>
    <t>10.04.2021 21:50:00</t>
  </si>
  <si>
    <t>10.04.2021 23:56:04</t>
  </si>
  <si>
    <t>OKLUİSA KÖK 45-81-M00046_CINAN GRUP M04_71994402</t>
  </si>
  <si>
    <t>10.04.2021 17:51:40</t>
  </si>
  <si>
    <t>10.04.2021 17:52:10</t>
  </si>
  <si>
    <t>YUSUFLU KÖK 35-20-L00077_ERGENLİ L01_66527928</t>
  </si>
  <si>
    <t>10.04.2021 01:27:16</t>
  </si>
  <si>
    <t>10.04.2021 02:00:37</t>
  </si>
  <si>
    <t>ARDIÇ TR-8 35-21-L00131_953356701_953356701</t>
  </si>
  <si>
    <t>10.04.2021 01:51:23</t>
  </si>
  <si>
    <t>10.04.2021 10:04:57</t>
  </si>
  <si>
    <t>L-2 35-18-L00002_950428120_950428120</t>
  </si>
  <si>
    <t>10.04.2021 19:57:56</t>
  </si>
  <si>
    <t>10.04.2021 22:48:32</t>
  </si>
  <si>
    <t>10.04.2021 17:16:52</t>
  </si>
  <si>
    <t>10.04.2021 21:18:13</t>
  </si>
  <si>
    <t>AKPINAR TR-1 (MERKEZ) 35-31-L00304_956571757_956571757</t>
  </si>
  <si>
    <t>10.04.2021 11:05:54</t>
  </si>
  <si>
    <t>10.04.2021 13:02:19</t>
  </si>
  <si>
    <t>HACIKARACALAR TR-1 45-81-M00102_B_56401898_56401898</t>
  </si>
  <si>
    <t>10.04.2021 08:11:15</t>
  </si>
  <si>
    <t>10.04.2021 11:25:00</t>
  </si>
  <si>
    <t>K-1024 35-01-K01024_C_56377909_56377909</t>
  </si>
  <si>
    <t>10.04.2021 19:55:29</t>
  </si>
  <si>
    <t>10.04.2021 22:06:45</t>
  </si>
  <si>
    <t>ARMUTLU TR-15 35-27-M00580_962916177_962916177</t>
  </si>
  <si>
    <t>10.04.2021 09:43:07</t>
  </si>
  <si>
    <t>10.04.2021 10:41:33</t>
  </si>
  <si>
    <t>10.04.2021 15:36:48</t>
  </si>
  <si>
    <t>10.04.2021 15:48:30</t>
  </si>
  <si>
    <t>DM-2/40-A (SERİN SOKAK) 45-71-M00516_953187111_953187111</t>
  </si>
  <si>
    <t>10.04.2021 19:13:36</t>
  </si>
  <si>
    <t>10.04.2021 21:07:23</t>
  </si>
  <si>
    <t>10.04.2021 11:44:48</t>
  </si>
  <si>
    <t>10.04.2021 14:27:26</t>
  </si>
  <si>
    <t>ARSLANLAR TM 35-26-A00004_KÖYLER-2 L43_2305570</t>
  </si>
  <si>
    <t>10.04.2021 15:58:53</t>
  </si>
  <si>
    <t>10.04.2021 16:06:18</t>
  </si>
  <si>
    <t>10.04.2021 08:24:27</t>
  </si>
  <si>
    <t>10.04.2021 15:14:47</t>
  </si>
  <si>
    <t>K-3203 35-04-K03203_99359654_99359654</t>
  </si>
  <si>
    <t>10.04.2021 18:31:47</t>
  </si>
  <si>
    <t>10.04.2021 20:42:00</t>
  </si>
  <si>
    <t>10.04.2021 21:04:40</t>
  </si>
  <si>
    <t>K-4123 35-09-K04123_97850978_97850978</t>
  </si>
  <si>
    <t>10.04.2021 14:58:05</t>
  </si>
  <si>
    <t>10.04.2021 16:51:56</t>
  </si>
  <si>
    <t>M-906 35-03-M00906_D_56366707_56366707</t>
  </si>
  <si>
    <t>10.04.2021 10:53:19</t>
  </si>
  <si>
    <t>10.04.2021 12:58:05</t>
  </si>
  <si>
    <t>TR-140 ŞHT.ALİ DERELİ MEVKİİ 35-15-L00140_B_56372115_56372115</t>
  </si>
  <si>
    <t>10.04.2021 18:30:22</t>
  </si>
  <si>
    <t>10.04.2021 23:08:51</t>
  </si>
  <si>
    <t>L-139 35-18-L00139_950443429_950443429</t>
  </si>
  <si>
    <t>10.04.2021 09:05:00</t>
  </si>
  <si>
    <t>10.04.2021 10:51:51</t>
  </si>
  <si>
    <t>M-2902 (YATIRIM REZERVE) 35-02-M02902_A_56375086_56375086</t>
  </si>
  <si>
    <t>10.04.2021 09:35:42</t>
  </si>
  <si>
    <t>10.04.2021 17:10:43</t>
  </si>
  <si>
    <t>SARUHANLI TR-6/B 45-80-M03001_956561335_956561335</t>
  </si>
  <si>
    <t>10.04.2021 15:48:15</t>
  </si>
  <si>
    <t>10.04.2021 22:31:23</t>
  </si>
  <si>
    <t>BİRGİ DM 35-15-L01013_KEMER L06_67562405</t>
  </si>
  <si>
    <t>10.04.2021 10:56:55</t>
  </si>
  <si>
    <t>10.04.2021 12:20:48</t>
  </si>
  <si>
    <t>YAVUZ BLOK KÖK 45-83-L00135_AVŞAR İM L03_72130028</t>
  </si>
  <si>
    <t>10.04.2021 02:40:05</t>
  </si>
  <si>
    <t>10.04.2021 02:40:35</t>
  </si>
  <si>
    <t>10.04.2021 18:09:21</t>
  </si>
  <si>
    <t>10.04.2021 18:16:41</t>
  </si>
  <si>
    <t>K-618 35-04-K00618_912585776_912585776</t>
  </si>
  <si>
    <t>10.04.2021 09:45:15</t>
  </si>
  <si>
    <t>10.04.2021 17:16:06</t>
  </si>
  <si>
    <t>KOYUNDERE TR-1 35-28-M00154_C_56365117_56365117</t>
  </si>
  <si>
    <t>10.04.2021 08:05:00</t>
  </si>
  <si>
    <t>10.04.2021 13:47:09</t>
  </si>
  <si>
    <t>SOMA TR-3/1 45-82-M00081_A_56388273_56388273</t>
  </si>
  <si>
    <t>10.04.2021 13:35:42</t>
  </si>
  <si>
    <t>10.04.2021 15:14:21</t>
  </si>
  <si>
    <t>TR-2/83-A 45-83-L00309_DIREK TIPI TRAFO HUCRESI H01_2106240</t>
  </si>
  <si>
    <t>10.04.2021 23:28:53</t>
  </si>
  <si>
    <t>11.04.2021 00:41:22</t>
  </si>
  <si>
    <t>10.04.2021 10:02:25</t>
  </si>
  <si>
    <t>10.04.2021 10:28:00</t>
  </si>
  <si>
    <t>10.04.2021 19:52:42</t>
  </si>
  <si>
    <t>10.04.2021 21:11:58</t>
  </si>
  <si>
    <t>L-437 ŞEHİTLİK 35-18-L00437_950448037_950448037</t>
  </si>
  <si>
    <t>10.04.2021 13:17:10</t>
  </si>
  <si>
    <t>10.04.2021 17:04:08</t>
  </si>
  <si>
    <t>TR-14 35-16-L00014_C_56353330_56353330</t>
  </si>
  <si>
    <t>Yük Aktarımı</t>
  </si>
  <si>
    <t>10.04.2021 17:37:00</t>
  </si>
  <si>
    <t>10.04.2021 21:22:07</t>
  </si>
  <si>
    <t>GÜLKENT TR-1 35-30-M00224_955313799_955313799</t>
  </si>
  <si>
    <t>10.04.2021 21:02:09</t>
  </si>
  <si>
    <t>10.04.2021 23:59:20</t>
  </si>
  <si>
    <t>KABAAĞAÇ TR-1 35-20-L00108_955205030_955205030</t>
  </si>
  <si>
    <t>10.04.2021 16:18:17</t>
  </si>
  <si>
    <t>10.04.2021 17:47:12</t>
  </si>
  <si>
    <t>DM-5/TR-5 35-26-M00774_D_56403873_56403873</t>
  </si>
  <si>
    <t>10.04.2021 14:41:21</t>
  </si>
  <si>
    <t>10.04.2021 15:19:34</t>
  </si>
  <si>
    <t>YENİFOÇA TR-45 35-23-M00045_D_56365096_56365096</t>
  </si>
  <si>
    <t>10.04.2021 00:09:40</t>
  </si>
  <si>
    <t>10.04.2021 01:44:21</t>
  </si>
  <si>
    <t>ÇARIKTEKKE TR-2 45-73-M01201_945660173_945660173</t>
  </si>
  <si>
    <t>10.04.2021 17:01:28</t>
  </si>
  <si>
    <t>10.04.2021 19:56:10</t>
  </si>
  <si>
    <t>ALKANLAR TR-1 45-81-M00172_A_65510089_65510089</t>
  </si>
  <si>
    <t>10.04.2021 09:24:10</t>
  </si>
  <si>
    <t>10.04.2021 15:43:51</t>
  </si>
  <si>
    <t>10.04.2021 14:53:29</t>
  </si>
  <si>
    <t>10.04.2021 19:08:51</t>
  </si>
  <si>
    <t>ALAŞEHİR TR-59 45-73-M00059_945670677_945670677</t>
  </si>
  <si>
    <t>10.04.2021 15:02:02</t>
  </si>
  <si>
    <t>10.04.2021 15:59:09</t>
  </si>
  <si>
    <t>TR-2/78 45-83-L00078_TR-2/75 L04_61345004</t>
  </si>
  <si>
    <t>10.04.2021 10:49:10</t>
  </si>
  <si>
    <t>10.04.2021 11:31:49</t>
  </si>
  <si>
    <t>AHMET DİRİK SULAMA GRUBU TR 35-27-M00266_A_56356716_56356716</t>
  </si>
  <si>
    <t>10.04.2021 10:37:06</t>
  </si>
  <si>
    <t>10.04.2021 12:09:19</t>
  </si>
  <si>
    <t>ÇAYIRYERİ TR-2 45-76-M00175_45-76-M00175_2347050</t>
  </si>
  <si>
    <t>10.04.2021 18:10:50</t>
  </si>
  <si>
    <t>10.04.2021 20:35:47</t>
  </si>
  <si>
    <t>MURADİYE TR-5 (ESKİ MEZARLIK YANI) 45-71-M00204_DM-5 M03_75532429</t>
  </si>
  <si>
    <t>10.04.2021 06:55:12</t>
  </si>
  <si>
    <t>10.04.2021 09:50:59</t>
  </si>
  <si>
    <t>TİRE TR-17 35-29-M00452_950317047_950317047</t>
  </si>
  <si>
    <t>10.04.2021 14:40:20</t>
  </si>
  <si>
    <t>10.04.2021 16:03:53</t>
  </si>
  <si>
    <t>ÇAPAKLI TR-1 45-78-M00445_45-78-M00445_2362444</t>
  </si>
  <si>
    <t>10.04.2021 09:07:02</t>
  </si>
  <si>
    <t>10.04.2021 11:47:35</t>
  </si>
  <si>
    <t>L-280 35-18-L00280_9763848_56370848_56370848</t>
  </si>
  <si>
    <t>10.04.2021 11:08:43</t>
  </si>
  <si>
    <t>10.04.2021 13:22:31</t>
  </si>
  <si>
    <t>İZSU ARITMA ÖZEL 35-17-M00136Ö_ M02_2336012</t>
  </si>
  <si>
    <t>10.04.2021 18:04:42</t>
  </si>
  <si>
    <t>10.04.2021 18:50:52</t>
  </si>
  <si>
    <t>M-1869 35-09-M01869_B_56362401_56362401</t>
  </si>
  <si>
    <t>10.04.2021 07:51:24</t>
  </si>
  <si>
    <t>10.04.2021 10:41:04</t>
  </si>
  <si>
    <t>M-1827 35-01-M01827_35-01-M01827_2351779</t>
  </si>
  <si>
    <t>10.04.2021 22:02:15</t>
  </si>
  <si>
    <t>11.04.2021 00:16:45</t>
  </si>
  <si>
    <t>10.04.2021 12:09:18</t>
  </si>
  <si>
    <t>10.04.2021 14:24:37</t>
  </si>
  <si>
    <t>VELİLER KÖK 35-31-L00116_VELİLER TR-1 L02_2337022</t>
  </si>
  <si>
    <t>10.04.2021 04:21:25</t>
  </si>
  <si>
    <t>10.04.2021 04:50:07</t>
  </si>
  <si>
    <t>L-19 35-14-L00019_956662169_956662169</t>
  </si>
  <si>
    <t>10.04.2021 13:41:57</t>
  </si>
  <si>
    <t>10.04.2021 16:03:16</t>
  </si>
  <si>
    <t>M-2902 35-02-M02902_C_56374113_56374113</t>
  </si>
  <si>
    <t>10.04.2021 09:29:57</t>
  </si>
  <si>
    <t>10.04.2021 17:09:34</t>
  </si>
  <si>
    <t>KÖPRÜBAŞI TR-28 (OKUL YANI) 45-86-M00028_KÖPRÜBAŞI TR-27 M03_72220725</t>
  </si>
  <si>
    <t>10.04.2021 17:17:02</t>
  </si>
  <si>
    <t>10.04.2021 17:37:25</t>
  </si>
  <si>
    <t>KARAVELİLER TR-1 (SARNIÇKÖY) 45-72-L00260_A_56389829_56389829</t>
  </si>
  <si>
    <t>10.04.2021 11:09:25</t>
  </si>
  <si>
    <t>10.04.2021 12:40:50</t>
  </si>
  <si>
    <t>K-2302 35-04-K02302_C_56368538_56368538</t>
  </si>
  <si>
    <t>10.04.2021 14:05:05</t>
  </si>
  <si>
    <t>10.04.2021 18:30:14</t>
  </si>
  <si>
    <t>10.04.2021 09:16:36</t>
  </si>
  <si>
    <t>10.04.2021 18:29:42</t>
  </si>
  <si>
    <t>10.04.2021 18:34:49</t>
  </si>
  <si>
    <t>GÜLBAHÇE İM 35-19-A00006_GÜLBAHÇE L02_72213955</t>
  </si>
  <si>
    <t>10.04.2021 16:01:58</t>
  </si>
  <si>
    <t>10.04.2021 16:51:00</t>
  </si>
  <si>
    <t>GÜNLÜCE KÖYÜ TR-1 35-15-L00837_C_56371021_56371021</t>
  </si>
  <si>
    <t>10.04.2021 18:10:39</t>
  </si>
  <si>
    <t>10.04.2021 20:38:28</t>
  </si>
  <si>
    <t>10.04.2021 23:14:36</t>
  </si>
  <si>
    <t>10.04.2021 23:14:50</t>
  </si>
  <si>
    <t>İBRAHİMKUYU DM 35-15-M00286_ARITMA M10_67554617</t>
  </si>
  <si>
    <t>10.04.2021 20:19:02</t>
  </si>
  <si>
    <t>10.04.2021 23:29:59</t>
  </si>
  <si>
    <t>CABARLAR TR-6 45-75-M00117_B_56398185_56398185</t>
  </si>
  <si>
    <t>10.04.2021 13:00:00</t>
  </si>
  <si>
    <t>10.04.2021 14:11:55</t>
  </si>
  <si>
    <t>TR-99 KIZMEZARLIĞI 35-26-M00099_35-26-M00099_2348839</t>
  </si>
  <si>
    <t>10.04.2021 12:09:45</t>
  </si>
  <si>
    <t>10.04.2021 12:26:25</t>
  </si>
  <si>
    <t>AHMETAĞA TR-3 45-79-M00320_945571315_945571315</t>
  </si>
  <si>
    <t>10.04.2021 21:17:29</t>
  </si>
  <si>
    <t>10.04.2021 23:07:16</t>
  </si>
  <si>
    <t>GÜLBAHÇE TR-4 35-19-L00144_6875203_56390403_56390403</t>
  </si>
  <si>
    <t>10.04.2021 22:13:36</t>
  </si>
  <si>
    <t>10.04.2021 23:52:15</t>
  </si>
  <si>
    <t>ÖREN TR-2 35-31-L00315_DIREK TIPI TRAFO HUCRESI H01_2050061</t>
  </si>
  <si>
    <t>10.04.2021 15:42:03</t>
  </si>
  <si>
    <t>10.04.2021 20:08:39</t>
  </si>
  <si>
    <t>KADIOVACIK TR-1 35-19-M00202_10777779_56376016_56376016</t>
  </si>
  <si>
    <t>10.04.2021 10:30:00</t>
  </si>
  <si>
    <t>10.04.2021 12:38:57</t>
  </si>
  <si>
    <t>TR-46 35-30-L00046_955301682_955301682</t>
  </si>
  <si>
    <t>10.04.2021 10:34:43</t>
  </si>
  <si>
    <t>10.04.2021 15:08:40</t>
  </si>
  <si>
    <t>10.04.2021 08:55:28</t>
  </si>
  <si>
    <t>10.04.2021 10:36:57</t>
  </si>
  <si>
    <t>ÜÇYOL KÖK 45-82-M00128_HatBaşıAyırıcı_53135961 M05_53135961</t>
  </si>
  <si>
    <t>10.04.2021 01:30:10</t>
  </si>
  <si>
    <t>10.04.2021 03:06:04</t>
  </si>
  <si>
    <t>DAĞDERE TR-1 35-29-L00320_A_56395295_56395295</t>
  </si>
  <si>
    <t>10.04.2021 19:50:22</t>
  </si>
  <si>
    <t>10.04.2021 21:26:21</t>
  </si>
  <si>
    <t>10.04.2021 18:31:30</t>
  </si>
  <si>
    <t>10.04.2021 18:56:00</t>
  </si>
  <si>
    <t>MAHMUDİYE TR-1 35-16-M00069_A_56399718_56399718</t>
  </si>
  <si>
    <t>10.04.2021 14:56:24</t>
  </si>
  <si>
    <t>10.04.2021 17:49:56</t>
  </si>
  <si>
    <t>TR-75 35-19-L00075_956693050_956693050</t>
  </si>
  <si>
    <t>10.04.2021 08:43:09</t>
  </si>
  <si>
    <t>10.04.2021 11:06:58</t>
  </si>
  <si>
    <t>TEPECİK KÖPRÜ DM 35-14-M00332_HatBaşıAyırıcı_53138341 M15_53138341</t>
  </si>
  <si>
    <t>10.04.2021 11:54:10</t>
  </si>
  <si>
    <t>10.04.2021 12:02:45</t>
  </si>
  <si>
    <t>TR-2/83-A 45-83-L00309_955149677_955149677</t>
  </si>
  <si>
    <t>10.04.2021 22:14:13</t>
  </si>
  <si>
    <t>10.04.2021 23:37:19</t>
  </si>
  <si>
    <t>DERBENT İM-DM 45-83-A00004_MANİSA-2 M12_2331771</t>
  </si>
  <si>
    <t>10.04.2021 07:44:10</t>
  </si>
  <si>
    <t>10.04.2021 11:16:00</t>
  </si>
  <si>
    <t>L-281 35-18-L00281_950438315_950438315</t>
  </si>
  <si>
    <t>10.04.2021 15:18:39</t>
  </si>
  <si>
    <t>10.04.2021 18:58:56</t>
  </si>
  <si>
    <t>KARAHIDIRLI KÖK 35-16-M00718_KARAHIDIRLI M3_2333492</t>
  </si>
  <si>
    <t>10.04.2021 13:58:00</t>
  </si>
  <si>
    <t>10.04.2021 15:40:58</t>
  </si>
  <si>
    <t>TR-20 35-27-M00020_912449247_912449247</t>
  </si>
  <si>
    <t>10.04.2021 19:24:57</t>
  </si>
  <si>
    <t>10.04.2021 21:34:43</t>
  </si>
  <si>
    <t>TR-48 35-15-M00048_48866678_56364021_56364021</t>
  </si>
  <si>
    <t>10.04.2021 10:59:05</t>
  </si>
  <si>
    <t>10.04.2021 14:27:54</t>
  </si>
  <si>
    <t>TR-11 35-15-M00011_950372793_950372793</t>
  </si>
  <si>
    <t>10.04.2021 16:19:14</t>
  </si>
  <si>
    <t>10.04.2021 18:10:42</t>
  </si>
  <si>
    <t>K-4756 35-04-K04756_I I01b_5788939</t>
  </si>
  <si>
    <t>10.04.2021 08:46:00</t>
  </si>
  <si>
    <t>10.04.2021 13:30:09</t>
  </si>
  <si>
    <t>DİBEKDERE TR-1 45-84-L00034_DIREK TIPI TRAFO HUCRESI H01_2066095</t>
  </si>
  <si>
    <t>10.04.2021 15:58:52</t>
  </si>
  <si>
    <t>10.04.2021 17:59:10</t>
  </si>
  <si>
    <t>AKGEDİK KÖK-1 45-71-M00162_EMLAKDERE M03_56219277</t>
  </si>
  <si>
    <t>10.04.2021 09:46:50</t>
  </si>
  <si>
    <t>10.04.2021 10:01:00</t>
  </si>
  <si>
    <t>L-376 PAZARYERİ 35-18-L00376_950448110_950448110</t>
  </si>
  <si>
    <t>10.04.2021 17:14:01</t>
  </si>
  <si>
    <t>10.04.2021 19:47:03</t>
  </si>
  <si>
    <t>DM-20/19 45-71-M00604_953244825_953244825</t>
  </si>
  <si>
    <t>10.04.2021 09:33:00</t>
  </si>
  <si>
    <t>10.04.2021 12:37:31</t>
  </si>
  <si>
    <t>TR-2/2 45-83-L00002_955176510_955176510</t>
  </si>
  <si>
    <t>10.04.2021 21:16:12</t>
  </si>
  <si>
    <t>10.04.2021 22:04:11</t>
  </si>
  <si>
    <t>TR-25 35-19-L00025_956673468_956673468</t>
  </si>
  <si>
    <t>10.04.2021 10:38:28</t>
  </si>
  <si>
    <t>10.04.2021 12:35:58</t>
  </si>
  <si>
    <t>HACILAR TR-1 35-16-M00084_953348987_953348987</t>
  </si>
  <si>
    <t>10.04.2021 12:15:31</t>
  </si>
  <si>
    <t>10.04.2021 14:06:29</t>
  </si>
  <si>
    <t>10.04.2021 17:49:32</t>
  </si>
  <si>
    <t>10.04.2021 18:07:40</t>
  </si>
  <si>
    <t>YOLÜSTÜ TR-8 35-15-M00271_B_56369285_56369285</t>
  </si>
  <si>
    <t>10.04.2021 18:47:13</t>
  </si>
  <si>
    <t>10.04.2021 21:04:32</t>
  </si>
  <si>
    <t>10.04.2021 07:58:40</t>
  </si>
  <si>
    <t>10.04.2021 10:09:38</t>
  </si>
  <si>
    <t>TR-10 35-15-M00010_TR-88 TR-122 TR-89 TR-11  (TEKSTİL TARAFI) M02_66873603</t>
  </si>
  <si>
    <t>10.04.2021 00:41:39</t>
  </si>
  <si>
    <t>10.04.2021 03:03:55</t>
  </si>
  <si>
    <t>KARAYAĞCI YANIKDAĞ TR-2 45-75-M00194_C_56368633_56368633</t>
  </si>
  <si>
    <t>10.04.2021 13:20:21</t>
  </si>
  <si>
    <t>10.04.2021 15:06:04</t>
  </si>
  <si>
    <t>DÜNDARLI AKKAVAK TR-3 35-29-L00333_950272038_950272038</t>
  </si>
  <si>
    <t>10.04.2021 19:35:18</t>
  </si>
  <si>
    <t>11.04.2021 01:39:55</t>
  </si>
  <si>
    <t>MUSTAFA KOÇOĞLU SULAMA GRUBU 35-29-M00207_95000550899_95000550899</t>
  </si>
  <si>
    <t>10.04.2021 14:03:28</t>
  </si>
  <si>
    <t>10.04.2021 15:40:14</t>
  </si>
  <si>
    <t>K-2745 35-03-K02745_C_56364008_56364008</t>
  </si>
  <si>
    <t>10.04.2021 16:36:30</t>
  </si>
  <si>
    <t>10.04.2021 11:13:05</t>
  </si>
  <si>
    <t>10.04.2021 14:51:06</t>
  </si>
  <si>
    <t>AŞAĞIÇOBANİSA SANAYİ 45-71-M00108_ M01_2081211</t>
  </si>
  <si>
    <t>10.04.2021 18:14:35</t>
  </si>
  <si>
    <t>10.04.2021 18:21:25</t>
  </si>
  <si>
    <t>ASLANLAR TR-5 35-26-L00406_7475338_60982517_60982517</t>
  </si>
  <si>
    <t>10.04.2021 15:18:08</t>
  </si>
  <si>
    <t>10.04.2021 15:47:32</t>
  </si>
  <si>
    <t>10.04.2021 14:03:17</t>
  </si>
  <si>
    <t>10.04.2021 14:06:53</t>
  </si>
  <si>
    <t>K-122 35-01-K00122_R_56376824_56376824</t>
  </si>
  <si>
    <t>10.04.2021 19:21:58</t>
  </si>
  <si>
    <t>10.04.2021 20:08:49</t>
  </si>
  <si>
    <t>KARAKUYU KÖK 35-22-M00091_NOHUT GÖLÜ(KÖY SULAMA) M01_72111629</t>
  </si>
  <si>
    <t>10.04.2021 17:02:12</t>
  </si>
  <si>
    <t>10.04.2021 18:07:10</t>
  </si>
  <si>
    <t>TR-6 45-78-L00802_953264761_953264761</t>
  </si>
  <si>
    <t>10.04.2021 09:38:49</t>
  </si>
  <si>
    <t>10.04.2021 11:07:45</t>
  </si>
  <si>
    <t>K-3209 35-03-K03209_A_56366046_56366046</t>
  </si>
  <si>
    <t>10.04.2021 22:18:38</t>
  </si>
  <si>
    <t>11.04.2021 00:18:45</t>
  </si>
  <si>
    <t>MUSALAR ÇUKURALAN TR-2 35-29-L00223_35-29-L00223_2372126</t>
  </si>
  <si>
    <t>10.04.2021 14:41:00</t>
  </si>
  <si>
    <t>10.04.2021 15:23:55</t>
  </si>
  <si>
    <t>ÇARIKKARALAR TR-1 45-73-M01075_B_56403451_56403451</t>
  </si>
  <si>
    <t>10.04.2021 19:35:21</t>
  </si>
  <si>
    <t>10.04.2021 22:25:54</t>
  </si>
  <si>
    <t>KÖPRÜBAŞI DM 45-86-M00051_TR-17/KAY.LOJMANI M09_72246994</t>
  </si>
  <si>
    <t>10.04.2021 09:02:30</t>
  </si>
  <si>
    <t>10.04.2021 09:31:15</t>
  </si>
  <si>
    <t>GÜMÜLDÜR DM 35-25-M00100_DM-6/1 M15_2054398</t>
  </si>
  <si>
    <t>10.04.2021 11:09:07</t>
  </si>
  <si>
    <t>10.04.2021 11:31:09</t>
  </si>
  <si>
    <t>OVACIK TR-1 35-31-L00151_47821936_56352459_56352459</t>
  </si>
  <si>
    <t>10.04.2021 18:38:00</t>
  </si>
  <si>
    <t>10.04.2021 19:13:02</t>
  </si>
  <si>
    <t>M-378 35-30-M00378_962825600_962825600</t>
  </si>
  <si>
    <t>10.04.2021 16:29:49</t>
  </si>
  <si>
    <t>10.04.2021 17:55:57</t>
  </si>
  <si>
    <t>K-936 35-02-K00936_R_56366890_56366890</t>
  </si>
  <si>
    <t>10.04.2021 15:21:40</t>
  </si>
  <si>
    <t>10.04.2021 18:58:39</t>
  </si>
  <si>
    <t>K-81 35-01-K00081_910721385_910721385</t>
  </si>
  <si>
    <t>10.04.2021 07:40:27</t>
  </si>
  <si>
    <t>10.04.2021 08:37:54</t>
  </si>
  <si>
    <t>TR-2/2 45-83-L00002_DAĞITIM TRAFOSU L04_72143551</t>
  </si>
  <si>
    <t>10.04.2021 10:14:18</t>
  </si>
  <si>
    <t>10.04.2021 19:40:16</t>
  </si>
  <si>
    <t>TR-1/40 45-83-M00040_TR-1/1 M03_2096925</t>
  </si>
  <si>
    <t>10.04.2021 02:12:45</t>
  </si>
  <si>
    <t>10.04.2021 02:16:40</t>
  </si>
  <si>
    <t>TEMREK YAKUPLAR TR-1 45-83-M00484_956421202_956421202</t>
  </si>
  <si>
    <t>10.04.2021 19:43:47</t>
  </si>
  <si>
    <t>10.04.2021 20:56:08</t>
  </si>
  <si>
    <t>ÖREN TOPRAK SULAMA TR-5 35-27-M00775_95000094573_95000094573</t>
  </si>
  <si>
    <t>10.04.2021 10:24:17</t>
  </si>
  <si>
    <t>10.04.2021 12:42:56</t>
  </si>
  <si>
    <t>10.04.2021 21:38:51</t>
  </si>
  <si>
    <t>11.04.2021 00:12:02</t>
  </si>
  <si>
    <t>GÜNEYDAMLARI TR-3 45-79-M00119_945550637_945550637</t>
  </si>
  <si>
    <t>10.04.2021 19:30:26</t>
  </si>
  <si>
    <t>10.04.2021 21:08:59</t>
  </si>
  <si>
    <t>İĞDELİ TR-2 35-31-L00301_47810662_56353084_56353084</t>
  </si>
  <si>
    <t>10.04.2021 09:49:12</t>
  </si>
  <si>
    <t>10.04.2021 12:16:15</t>
  </si>
  <si>
    <t>M-2902 (YATIRIM REZERVE) 35-02-M02902_B_56362339_56362339</t>
  </si>
  <si>
    <t>10.04.2021 09:17:59</t>
  </si>
  <si>
    <t>10.04.2021 17:11:17</t>
  </si>
  <si>
    <t>DM-1/52 45-71-M00325__72410668_72410668</t>
  </si>
  <si>
    <t>10.04.2021 12:08:38</t>
  </si>
  <si>
    <t>10.04.2021 13:41:06</t>
  </si>
  <si>
    <t>M-1060 35-02-M01060_A_56374611_56374611</t>
  </si>
  <si>
    <t>10.04.2021 16:49:12</t>
  </si>
  <si>
    <t>10.04.2021 18:54:39</t>
  </si>
  <si>
    <t>DM02/TR31 (ESKİ TR-33) 45-73-M00033_45-73-M00033_2354632</t>
  </si>
  <si>
    <t>10.04.2021 09:01:09</t>
  </si>
  <si>
    <t>10.04.2021 17:11:44</t>
  </si>
  <si>
    <t>M-70 BELEDİYE PARK 35-14-M00070_956652787_956652787</t>
  </si>
  <si>
    <t>10.04.2021 16:20:10</t>
  </si>
  <si>
    <t>10.04.2021 18:34:19</t>
  </si>
  <si>
    <t>ATAKÖY TR-1 35-22-M00190_955290673_955290673</t>
  </si>
  <si>
    <t>10.04.2021 19:12:11</t>
  </si>
  <si>
    <t>10.04.2021 20:41:48</t>
  </si>
  <si>
    <t>M-164 35-18-M00164_950444064_950444064</t>
  </si>
  <si>
    <t>10.04.2021 11:21:15</t>
  </si>
  <si>
    <t>10.04.2021 13:09:13</t>
  </si>
  <si>
    <t>10.04.2021 07:53:54</t>
  </si>
  <si>
    <t>10.04.2021 08:51:00</t>
  </si>
  <si>
    <t>TİRE TR-4 35-29-L00004_TİRE TR-3 L03_66159465</t>
  </si>
  <si>
    <t>10.04.2021 17:53:40</t>
  </si>
  <si>
    <t>10.04.2021 19:27:49</t>
  </si>
  <si>
    <t>AHMET EVİŞ VE ARK. SULAMA GRB. 45-84-L00041_45-84-L00041_2360399</t>
  </si>
  <si>
    <t>10.04.2021 22:44:37</t>
  </si>
  <si>
    <t>10.04.2021 23:24:21</t>
  </si>
  <si>
    <t>DİNDARLI KÖK TR-3 KAKLIK 45-79-M00395_HatBaşıAyırıcı_72341736 M01_72341736</t>
  </si>
  <si>
    <t>10.04.2021 15:00:38</t>
  </si>
  <si>
    <t>10.04.2021 18:11:12</t>
  </si>
  <si>
    <t>ÇINARDİBİ TR-1 35-20-M00049_915131057_915131057</t>
  </si>
  <si>
    <t>10.04.2021 17:51:58</t>
  </si>
  <si>
    <t>10.04.2021 20:29:15</t>
  </si>
  <si>
    <t>ALAÇATI TM 35-18-A00005_KARABURUN-1 M19_2310585</t>
  </si>
  <si>
    <t>10.04.2021 07:08:40</t>
  </si>
  <si>
    <t>10.04.2021 07:19:00</t>
  </si>
  <si>
    <t>K-1505 35-03-K01505_A a4b_5777436</t>
  </si>
  <si>
    <t>10.04.2021 17:41:12</t>
  </si>
  <si>
    <t>10.04.2021 19:29:30</t>
  </si>
  <si>
    <t>YAĞCILI TR-1 45-82-M00331_A_56387677_56387677</t>
  </si>
  <si>
    <t>10.04.2021 07:28:57</t>
  </si>
  <si>
    <t>10.04.2021 11:32:12</t>
  </si>
  <si>
    <t>VELİLER KÖK 35-31-L00116_VELİLER TR-1 L02_2119147</t>
  </si>
  <si>
    <t>10.04.2021 10:58:13</t>
  </si>
  <si>
    <t>10.04.2021 12:02:10</t>
  </si>
  <si>
    <t>TR-63 35-19-L00063_956695784_956695784</t>
  </si>
  <si>
    <t>10.04.2021 18:23:53</t>
  </si>
  <si>
    <t>10.04.2021 21:49:58</t>
  </si>
  <si>
    <t>DM-21/03(CUMDURİYET MAH. MUHT.) 45-71-M00469_953193606_953193606</t>
  </si>
  <si>
    <t>10.04.2021 15:33:33</t>
  </si>
  <si>
    <t>10.04.2021 19:39:40</t>
  </si>
  <si>
    <t>DM12/TR02 HORZUMOĞLU 45-73-M00047_945675467_945675467</t>
  </si>
  <si>
    <t>10.04.2021 07:26:43</t>
  </si>
  <si>
    <t>10.04.2021 08:21:31</t>
  </si>
  <si>
    <t>10.04.2021 03:24:20</t>
  </si>
  <si>
    <t>10.04.2021 03:30:53</t>
  </si>
  <si>
    <t>ADALA TR-8 45-78-M00293_45-78-M00293_2351529</t>
  </si>
  <si>
    <t>10.04.2021 10:07:14</t>
  </si>
  <si>
    <t>10.04.2021 14:34:23</t>
  </si>
  <si>
    <t>SETÜSTÜ TR-1 45-83-M00133_TR-1/1 M04_2097683</t>
  </si>
  <si>
    <t>10.04.2021 01:57:20</t>
  </si>
  <si>
    <t>10.04.2021 01:58:45</t>
  </si>
  <si>
    <t>M-2794 35-01-M02794_910308304_910308304</t>
  </si>
  <si>
    <t>10.04.2021 14:29:00</t>
  </si>
  <si>
    <t>10.04.2021 15:41:37</t>
  </si>
  <si>
    <t>M-739 35-03-M00739_ M04_2314039</t>
  </si>
  <si>
    <t>10.04.2021 09:27:25</t>
  </si>
  <si>
    <t>10.04.2021 12:40:39</t>
  </si>
  <si>
    <t>L-19 35-14-L00019_7227868_56357446_56357446</t>
  </si>
  <si>
    <t>10.04.2021 15:56:55</t>
  </si>
  <si>
    <t>10.04.2021 18:10:15</t>
  </si>
  <si>
    <t>KÖSEDERE TR-2 35-21-L00125_953359493_953359493</t>
  </si>
  <si>
    <t>10.04.2021 11:41:18</t>
  </si>
  <si>
    <t>10.04.2021 18:43:10</t>
  </si>
  <si>
    <t>10.04.2021 08:59:34</t>
  </si>
  <si>
    <t>10.04.2021 09:27:32</t>
  </si>
  <si>
    <t>HİKMET TRAŞOĞLU SULAMA GRUBU 35-29-M00195_35-29-M00195_2371513</t>
  </si>
  <si>
    <t>10.04.2021 12:04:58</t>
  </si>
  <si>
    <t>10.04.2021 14:48:12</t>
  </si>
  <si>
    <t>ÇINARDİBİ TR-5 35-20-M00072_35-20-M00072_41895747</t>
  </si>
  <si>
    <t>10.04.2021 19:37:50</t>
  </si>
  <si>
    <t>10.04.2021 21:02:33</t>
  </si>
  <si>
    <t>GÜLBAHÇE TR-6 35-19-L00166_B_56378102_56378102</t>
  </si>
  <si>
    <t>10.04.2021 20:06:41</t>
  </si>
  <si>
    <t>10.04.2021 22:08:36</t>
  </si>
  <si>
    <t>MALTEPE TR-3 35-28-M00446_DIREK TIPI TRAFO HUCRESI H01_2109467</t>
  </si>
  <si>
    <t>10.04.2021 16:12:48</t>
  </si>
  <si>
    <t>10.04.2021 18:17:50</t>
  </si>
  <si>
    <t>MENDERES DM-4/TR-1 35-22-M00004_DM-1/TR-1(M-900) M12_2330243</t>
  </si>
  <si>
    <t>10.04.2021 12:58:01</t>
  </si>
  <si>
    <t>10.04.2021 13:19:11</t>
  </si>
  <si>
    <t>K-1746 35-04-K01746_98907987_98907987</t>
  </si>
  <si>
    <t>10.04.2021 06:55:51</t>
  </si>
  <si>
    <t>10.04.2021 08:42:21</t>
  </si>
  <si>
    <t>TURAN KÖYÜ TR-1 35-20-L00070_ H_49168575</t>
  </si>
  <si>
    <t>10.04.2021 18:43:22</t>
  </si>
  <si>
    <t>KARABURÇ KÖK 35-31-L00253_SARIKAYA L02_2113672</t>
  </si>
  <si>
    <t>10.04.2021 15:11:45</t>
  </si>
  <si>
    <t>10.04.2021 15:12:15</t>
  </si>
  <si>
    <t>L-97 35-18-L00097_950453523_950453523</t>
  </si>
  <si>
    <t>10.04.2021 11:23:21</t>
  </si>
  <si>
    <t>10.04.2021 15:00:22</t>
  </si>
  <si>
    <t>K-4689 35-04-K04689_K-4689 K-1 k-4689 A-1_5780580</t>
  </si>
  <si>
    <t>10.04.2021 12:12:05</t>
  </si>
  <si>
    <t>10.04.2021 15:42:26</t>
  </si>
  <si>
    <t>OVACIK TR-2 35-31-L00150_47822293_56352611_56352611</t>
  </si>
  <si>
    <t>10.04.2021 19:42:46</t>
  </si>
  <si>
    <t>10.04.2021 21:52:29</t>
  </si>
  <si>
    <t>AKGEDİK TOKİ TR-1 45-71-M02124_KARAALİ DM-M02 M02_54849792</t>
  </si>
  <si>
    <t>10.04.2021 09:19:21</t>
  </si>
  <si>
    <t>10.04.2021 15:15:04</t>
  </si>
  <si>
    <t>GÖÇBEYLİ TR-3 35-16-M00018_953327269_953327269</t>
  </si>
  <si>
    <t>10.04.2021 11:32:48</t>
  </si>
  <si>
    <t>10.04.2021 12:37:26</t>
  </si>
  <si>
    <t>L-184 35-18-L00184_950437267_950437267</t>
  </si>
  <si>
    <t>10.04.2021 10:57:10</t>
  </si>
  <si>
    <t>10.04.2021 12:00:36</t>
  </si>
  <si>
    <t>K-1024 35-01-K01024_K-813 K05_61260264</t>
  </si>
  <si>
    <t>10.04.2021 14:48:35</t>
  </si>
  <si>
    <t>10.04.2021 14:56:15</t>
  </si>
  <si>
    <t>BAYINDIR İM 35-20-A00001_ZEYTİNOVA-1 L07_2058784</t>
  </si>
  <si>
    <t>10.04.2021 15:36:04</t>
  </si>
  <si>
    <t>10.04.2021 16:31:59</t>
  </si>
  <si>
    <t>TR-13 35-31-L00013_956592797_956592797</t>
  </si>
  <si>
    <t>10.04.2021 16:43:00</t>
  </si>
  <si>
    <t>10.04.2021 17:17:41</t>
  </si>
  <si>
    <t>ÇATAK TR-4 35-31-L00174_956586759_956586759</t>
  </si>
  <si>
    <t>10.04.2021 18:37:19</t>
  </si>
  <si>
    <t>10.04.2021 19:30:10</t>
  </si>
  <si>
    <t>ÇAMLICA KÖYÜ TR-2 45-71-M01597_45-71-M01597_2355936</t>
  </si>
  <si>
    <t>10.04.2021 15:28:30</t>
  </si>
  <si>
    <t>10.04.2021 18:20:00</t>
  </si>
  <si>
    <t>BİRGİ DM 35-15-L01013_KEMER L06_67562277</t>
  </si>
  <si>
    <t>10.04.2021 07:52:58</t>
  </si>
  <si>
    <t>10.04.2021 09:02:00</t>
  </si>
  <si>
    <t>TR-3 (M-703) 35-30-M00703_955299430_955299430</t>
  </si>
  <si>
    <t>10.04.2021 04:19:16</t>
  </si>
  <si>
    <t>10.04.2021 05:11:21</t>
  </si>
  <si>
    <t>DERBENT TM 45-83-A00003_AHMETLİ M18_2312523</t>
  </si>
  <si>
    <t>10.04.2021 00:04:34</t>
  </si>
  <si>
    <t>10.04.2021 00:05:59</t>
  </si>
  <si>
    <t>K-1024 35-01-K01024_910664556_910664556</t>
  </si>
  <si>
    <t>10.04.2021 20:02:29</t>
  </si>
  <si>
    <t>11.04.2021 01:01:46</t>
  </si>
  <si>
    <t>GÖKÇEN DM 35-29-M00123_ASMALIK M12_2104355</t>
  </si>
  <si>
    <t>10.04.2021 09:46:46</t>
  </si>
  <si>
    <t>10.04.2021 10:40:00</t>
  </si>
  <si>
    <t>10.04.2021 18:26:15</t>
  </si>
  <si>
    <t>10.04.2021 22:22:05</t>
  </si>
  <si>
    <t>K-3415 35-08-K03415_97630489_97630489</t>
  </si>
  <si>
    <t>10.04.2021 12:32:45</t>
  </si>
  <si>
    <t>10.04.2021 14:30:20</t>
  </si>
  <si>
    <t>KELLETEPE KÖK 35-31-L00035_ŞEMSİLER TR-1 L04_72230944</t>
  </si>
  <si>
    <t>10.04.2021 12:56:35</t>
  </si>
  <si>
    <t>10.04.2021 17:08:43</t>
  </si>
  <si>
    <t>UZUNKÖY TR-3 35-31-L00145_35-31-L00145_2364099</t>
  </si>
  <si>
    <t>10.04.2021 13:47:14</t>
  </si>
  <si>
    <t>10.04.2021 18:24:22</t>
  </si>
  <si>
    <t>ESKİ ORHANLI M-89 35-14-M00089_DIREK TIPI TRAFO HUCRESI H01_2125446</t>
  </si>
  <si>
    <t>10.04.2021 08:36:54</t>
  </si>
  <si>
    <t>10.04.2021 13:19:32</t>
  </si>
  <si>
    <t>KARA KIZLAR TR-2 35-26-M00510_10565837_56358218_56358218</t>
  </si>
  <si>
    <t>10.04.2021 16:03:31</t>
  </si>
  <si>
    <t>10.04.2021 18:02:06</t>
  </si>
  <si>
    <t>TR-1-3/2 ESKİ ARIZA KABİN 35-20-L00017_35-20-L00017_66702578</t>
  </si>
  <si>
    <t>10.04.2021 10:24:12</t>
  </si>
  <si>
    <t>10.04.2021 11:30:45</t>
  </si>
  <si>
    <t>10.04.2021 14:57:51</t>
  </si>
  <si>
    <t>10.04.2021 18:02:40</t>
  </si>
  <si>
    <t>MUSTAFA ÖZER VE ARK. ÖZEL TR 45-71-M00416Ö_45-71-M00416Ö_2371949</t>
  </si>
  <si>
    <t>10.04.2021 11:22:51</t>
  </si>
  <si>
    <t>10.04.2021 15:52:29</t>
  </si>
  <si>
    <t>TR-2/80-A 45-83-L00306_955147914_955147914</t>
  </si>
  <si>
    <t>10.04.2021 18:51:47</t>
  </si>
  <si>
    <t>10.04.2021 20:02:02</t>
  </si>
  <si>
    <t>NAMET KÖK 35-26-M00556_İDOL-LA ŞARAPÇILIK M02_65931706</t>
  </si>
  <si>
    <t>10.04.2021 08:56:56</t>
  </si>
  <si>
    <t>10.04.2021 09:38:52</t>
  </si>
  <si>
    <t>K-3018 35-04-K03018_H SDP_5921814</t>
  </si>
  <si>
    <t>10.04.2021 09:20:43</t>
  </si>
  <si>
    <t>10.04.2021 11:52:19</t>
  </si>
  <si>
    <t>10.04.2021 20:20:32</t>
  </si>
  <si>
    <t>11.04.2021 00:54:17</t>
  </si>
  <si>
    <t>10.04.2021 11:16:19</t>
  </si>
  <si>
    <t>10.04.2021 13:17:23</t>
  </si>
  <si>
    <t>10.04.2021 11:35:24</t>
  </si>
  <si>
    <t>10.04.2021 19:54:36</t>
  </si>
  <si>
    <t>DİLEK TR-3 45-80-M00138_956545407_956545407</t>
  </si>
  <si>
    <t>10.04.2021 18:01:03</t>
  </si>
  <si>
    <t>10.04.2021 19:38:26</t>
  </si>
  <si>
    <t>UZUNKÖY TR-1 35-31-L00144_A_72255945_72255945</t>
  </si>
  <si>
    <t>10.04.2021 07:53:19</t>
  </si>
  <si>
    <t>10.04.2021 09:49:48</t>
  </si>
  <si>
    <t>10.04.2021 00:46:30</t>
  </si>
  <si>
    <t>10.04.2021 00:48:30</t>
  </si>
  <si>
    <t>10.04.2021 18:44:29</t>
  </si>
  <si>
    <t>10.04.2021 23:46:47</t>
  </si>
  <si>
    <t>DERBENT İM-DM 45-83-A00004_TR-A M11_2331770</t>
  </si>
  <si>
    <t>10.04.2021 13:05:34</t>
  </si>
  <si>
    <t>10.04.2021 19:24:06</t>
  </si>
  <si>
    <t>10.04.2021 13:41:01</t>
  </si>
  <si>
    <t>10.04.2021 14:38:35</t>
  </si>
  <si>
    <t>10.04.2021 14:15:09</t>
  </si>
  <si>
    <t>10.04.2021 18:11:34</t>
  </si>
  <si>
    <t>K-592 35-03-K00592_910325341_910325341</t>
  </si>
  <si>
    <t>10.04.2021 07:03:52</t>
  </si>
  <si>
    <t>10.04.2021 09:42:45</t>
  </si>
  <si>
    <t>K-3590 35-01-K03590_910365336_910365336</t>
  </si>
  <si>
    <t>10.04.2021 09:46:51</t>
  </si>
  <si>
    <t>10.04.2021 12:47:27</t>
  </si>
  <si>
    <t>HACIKARACALAR TR-1 45-81-M00102_45-81-M00102_2358792</t>
  </si>
  <si>
    <t>10.04.2021 00:15:56</t>
  </si>
  <si>
    <t>10.04.2021 02:05:41</t>
  </si>
  <si>
    <t>10.04.2021 05:08:46</t>
  </si>
  <si>
    <t>10.04.2021 08:01:11</t>
  </si>
  <si>
    <t>BÖRTLÜCE TR-1 45-77-M00115_945510336_945510336</t>
  </si>
  <si>
    <t>10.04.2021 15:59:07</t>
  </si>
  <si>
    <t>10.04.2021 17:58:41</t>
  </si>
  <si>
    <t>K-811 35-01-K00811_B_56357496_56357496</t>
  </si>
  <si>
    <t>10.04.2021 15:12:00</t>
  </si>
  <si>
    <t>10.04.2021 16:40:06</t>
  </si>
  <si>
    <t>DOĞANCI TR-3 35-31-L00336_35-31-L00336_2365265</t>
  </si>
  <si>
    <t>10.04.2021 17:02:24</t>
  </si>
  <si>
    <t>10.04.2021 20:57:43</t>
  </si>
  <si>
    <t>BÖRTLÜCE TR-1 45-77-M00115_945510035_945510035</t>
  </si>
  <si>
    <t>10.04.2021 08:38:14</t>
  </si>
  <si>
    <t>10.04.2021 11:23:33</t>
  </si>
  <si>
    <t>TR-2 GÖLCÜKLER 35-22-M00002_955261822_955261822</t>
  </si>
  <si>
    <t>10.04.2021 12:37:30</t>
  </si>
  <si>
    <t>10.04.2021 13:35:18</t>
  </si>
  <si>
    <t>KARAYENİCE TR-2 45-71-M01507_953246758_953246758</t>
  </si>
  <si>
    <t>10.04.2021 09:23:03</t>
  </si>
  <si>
    <t>10.04.2021 14:32:19</t>
  </si>
  <si>
    <t>YILMAZ TR-11 45-78-L00211__56389108_56389108</t>
  </si>
  <si>
    <t>10.04.2021 13:24:55</t>
  </si>
  <si>
    <t>10.04.2021 14:34:29</t>
  </si>
  <si>
    <t>_B_56399783_56399783</t>
  </si>
  <si>
    <t>10.04.2021 20:23:53</t>
  </si>
  <si>
    <t>10.04.2021 22:14:53</t>
  </si>
  <si>
    <t>TR-1-2/1 35-20-L00007_955197641_955197641</t>
  </si>
  <si>
    <t>10.04.2021 22:25:17</t>
  </si>
  <si>
    <t>10.04.2021 23:08:19</t>
  </si>
  <si>
    <t>MURADİYE DM-5/9 KÖK 45-71-M00673_DM-5/10-C M04_72117075</t>
  </si>
  <si>
    <t>10.04.2021 18:21:21</t>
  </si>
  <si>
    <t>10.04.2021 22:16:02</t>
  </si>
  <si>
    <t>BAĞYURDU DM-2/22 35-27-L00231_C_56379406_56379406</t>
  </si>
  <si>
    <t>10.04.2021 11:43:53</t>
  </si>
  <si>
    <t>10.04.2021 15:04:44</t>
  </si>
  <si>
    <t>10.04.2021 09:23:24</t>
  </si>
  <si>
    <t>10.04.2021 12:37:28</t>
  </si>
  <si>
    <t>ÇAPAKLI KÖK 45-78-M01161_ÇAPAKLI MERKEZ M06_66218165</t>
  </si>
  <si>
    <t>10.04.2021 01:02:00</t>
  </si>
  <si>
    <t>10.04.2021 01:41:25</t>
  </si>
  <si>
    <t>DM-3/TR-24 (TR-95) 35-26-M00095_J J04b_66387640</t>
  </si>
  <si>
    <t>10.04.2021 17:40:32</t>
  </si>
  <si>
    <t>10.04.2021 18:40:55</t>
  </si>
  <si>
    <t>10.04.2021 14:13:57</t>
  </si>
  <si>
    <t>10.04.2021 19:51:30</t>
  </si>
  <si>
    <t>TR-1-1/5 CEZAEVİ KABİN 35-20-L00005_TAVUK PAZARI L04_66681455</t>
  </si>
  <si>
    <t>10.04.2021 10:11:52</t>
  </si>
  <si>
    <t>10.04.2021 10:42:58</t>
  </si>
  <si>
    <t>YOLÜSTÜ İM 35-15-A00002_TR-1 M09_2316418</t>
  </si>
  <si>
    <t>10.04.2021 14:33:49</t>
  </si>
  <si>
    <t>10.04.2021 17:45:52</t>
  </si>
  <si>
    <t>10.04.2021 11:08:41</t>
  </si>
  <si>
    <t>10.04.2021 21:15:17</t>
  </si>
  <si>
    <t>10.04.2021 23:42:59</t>
  </si>
  <si>
    <t>11.04.2021 01:40:59</t>
  </si>
  <si>
    <t>TOKATBAŞI TR-2 35-20-L00102_955206515_955206515</t>
  </si>
  <si>
    <t>10.04.2021 15:00:48</t>
  </si>
  <si>
    <t>10.04.2021 16:29:29</t>
  </si>
  <si>
    <t>M-1040 35-04-M01040_TRAFO M03_2113878</t>
  </si>
  <si>
    <t>10.04.2021 12:22:50</t>
  </si>
  <si>
    <t>10.04.2021 12:45:00</t>
  </si>
  <si>
    <t>GÖKÇEN DM 35-29-M00123_ASMALIK M12_2328948</t>
  </si>
  <si>
    <t>10.04.2021 17:44:11</t>
  </si>
  <si>
    <t>10.04.2021 19:11:00</t>
  </si>
  <si>
    <t>KİBAR KÖYÜ TR-2 35-31-L00313_35-31-L00313_2364981</t>
  </si>
  <si>
    <t>10.04.2021 14:41:44</t>
  </si>
  <si>
    <t>10.04.2021 18:06:53</t>
  </si>
  <si>
    <t>YUNTDAĞ KÖK 35-16-M00010_YUNTDAĞ M01_72050956</t>
  </si>
  <si>
    <t>10.04.2021 09:48:01</t>
  </si>
  <si>
    <t>10.04.2021 12:16:23</t>
  </si>
  <si>
    <t>OSMAN KARAASLAN SLM TR 35-26-L00365_6486302_56358904_56358904</t>
  </si>
  <si>
    <t>10.04.2021 16:21:00</t>
  </si>
  <si>
    <t>10.04.2021 17:34:33</t>
  </si>
  <si>
    <t>TR-37 TARIMSAL SULAMA 45-80-M01037_45-80-M01037_2367877</t>
  </si>
  <si>
    <t>10.04.2021 13:58:02</t>
  </si>
  <si>
    <t>10.04.2021 15:13:32</t>
  </si>
  <si>
    <t>ALKANLAR TR-1 45-81-M00172_45-81-M00172_2375079</t>
  </si>
  <si>
    <t>10.04.2021 17:12:16</t>
  </si>
  <si>
    <t>10.04.2021 19:15:08</t>
  </si>
  <si>
    <t>ASARLIK TR-15 35-28-M00187_B TR15-B4b_5829428</t>
  </si>
  <si>
    <t>10.04.2021 20:25:36</t>
  </si>
  <si>
    <t>10.04.2021 22:29:26</t>
  </si>
  <si>
    <t>DOĞANCI TR-6 35-31-L00331_35-31-L00331_2364999</t>
  </si>
  <si>
    <t>10.04.2021 13:32:36</t>
  </si>
  <si>
    <t>10.04.2021 15:53:39</t>
  </si>
  <si>
    <t>M-2926 35-03-M02926_910440737_910440737</t>
  </si>
  <si>
    <t>10.04.2021 21:35:27</t>
  </si>
  <si>
    <t>11.04.2021 00:07:47</t>
  </si>
  <si>
    <t>KARABURUN TR-10 35-21-L00020_953367674_953367674</t>
  </si>
  <si>
    <t>10.04.2021 12:13:33</t>
  </si>
  <si>
    <t>10.04.2021 19:08:06</t>
  </si>
  <si>
    <t>DOĞANCI TR-13 35-31-L00368_47904260_56392349_56392349</t>
  </si>
  <si>
    <t>10.04.2021 10:01:54</t>
  </si>
  <si>
    <t>10.04.2021 13:32:30</t>
  </si>
  <si>
    <t>HASAN GÜLLER SULAMA 35-26-L00196_956632734_956632734</t>
  </si>
  <si>
    <t>10.04.2021 10:37:43</t>
  </si>
  <si>
    <t>10.04.2021 12:22:52</t>
  </si>
  <si>
    <t>TİRE İM-DM-1 35-29-A00001_HatBaşıAyırıcı_53133478 M03_53133478</t>
  </si>
  <si>
    <t>10.04.2021 16:41:24</t>
  </si>
  <si>
    <t>10.04.2021 18:38:34</t>
  </si>
  <si>
    <t>KARATEKE TR-1 35-29-L00142_950334331_950334331</t>
  </si>
  <si>
    <t>10.04.2021 19:48:08</t>
  </si>
  <si>
    <t>10.04.2021 21:06:07</t>
  </si>
  <si>
    <t>SÜLEYMANLI KÖK 35-28-M00606_HatBaşıAyırıcı_53133924 M04_53133924</t>
  </si>
  <si>
    <t>10.04.2021 17:51:35</t>
  </si>
  <si>
    <t>10.04.2021 19:48:30</t>
  </si>
  <si>
    <t>ÇANDARLI TR-1 35-30-M00001_955312465_955312465</t>
  </si>
  <si>
    <t>10.04.2021 16:25:04</t>
  </si>
  <si>
    <t>10.04.2021 19:11:02</t>
  </si>
  <si>
    <t>SEYREKLİ TR-3 35-15-L00442_B_56406959_56406959</t>
  </si>
  <si>
    <t>10.04.2021 09:03:53</t>
  </si>
  <si>
    <t>10.04.2021 10:53:45</t>
  </si>
  <si>
    <t>M-2326 35-04-M02326_99438878_99438878</t>
  </si>
  <si>
    <t>10.04.2021 18:10:07</t>
  </si>
  <si>
    <t>10.04.2021 19:23:28</t>
  </si>
  <si>
    <t>10.04.2021 08:43:57</t>
  </si>
  <si>
    <t>10.04.2021 09:42:37</t>
  </si>
  <si>
    <t>KAYNARPINAR TR-2 35-21-L00115_B_56376250_56376250</t>
  </si>
  <si>
    <t>10.04.2021 11:55:00</t>
  </si>
  <si>
    <t>KAZIM AVŞAR SULAMA GRUBU 35-29-M00259_DIREK TIPI TRAFO HUCRESI H01_2095302</t>
  </si>
  <si>
    <t>10.04.2021 09:14:34</t>
  </si>
  <si>
    <t>10.04.2021 15:31:10</t>
  </si>
  <si>
    <t>DİNDARLI TR-1 45-79-M00416_945574279_945574279</t>
  </si>
  <si>
    <t>10.04.2021 14:54:56</t>
  </si>
  <si>
    <t>10.04.2021 22:25:50</t>
  </si>
  <si>
    <t>10.04.2021 15:18:51</t>
  </si>
  <si>
    <t>10.04.2021 18:23:02</t>
  </si>
  <si>
    <t>KESİKKÖY TR-2 35-28-M00334_953374139_953374139</t>
  </si>
  <si>
    <t>10.04.2021 15:59:00</t>
  </si>
  <si>
    <t>10.04.2021 19:21:37</t>
  </si>
  <si>
    <t>DOMBAYLI BAHÇELER TR-3 45-78-M00277_45-78-M00277_2352028</t>
  </si>
  <si>
    <t>10.04.2021 09:52:18</t>
  </si>
  <si>
    <t>10.04.2021 17:45:41</t>
  </si>
  <si>
    <t>K-4508 35-02-K04508_913518974_913518974</t>
  </si>
  <si>
    <t>10.04.2021 11:18:49</t>
  </si>
  <si>
    <t>10.04.2021 17:58:30</t>
  </si>
  <si>
    <t>K-4269 35-01-K04269_911343518_911343518</t>
  </si>
  <si>
    <t>10.04.2021 18:00:52</t>
  </si>
  <si>
    <t>10.04.2021 22:07:18</t>
  </si>
  <si>
    <t>GÜMÜLDÜR DM-6 (M-17) 35-25-M00017_ÖZDERE ORTA MAH.DM(M-1) M02_72088248</t>
  </si>
  <si>
    <t>10.04.2021 11:08:00</t>
  </si>
  <si>
    <t>10.04.2021 11:44:00</t>
  </si>
  <si>
    <t>ALİ YALINIZ ÖZEL TR 35-22-M00830Ö_ H_44466155</t>
  </si>
  <si>
    <t>10.04.2021 16:36:50</t>
  </si>
  <si>
    <t>10.04.2021 18:26:54</t>
  </si>
  <si>
    <t>TR-49 TARIMSAL SULAMA 45-80-M01049_45-80-M01049_2375950</t>
  </si>
  <si>
    <t>11.04.2021 00:10:40</t>
  </si>
  <si>
    <t>11.04.2021 02:41:24</t>
  </si>
  <si>
    <t>TAYTAN TR-5 45-78-M00308_49266883_56385740_56385740</t>
  </si>
  <si>
    <t>11.04.2021 00:16:00</t>
  </si>
  <si>
    <t>11.04.2021 00:54:01</t>
  </si>
  <si>
    <t>KARAKÖY TR-1 45-84-L00043_45-84-L00043_2359187</t>
  </si>
  <si>
    <t>11.04.2021 00:37:38</t>
  </si>
  <si>
    <t>11.04.2021 01:49:41</t>
  </si>
  <si>
    <t>HACIHALİLLER TR-1 KÖK 45-71-M00066_43141094_56393388_56393388</t>
  </si>
  <si>
    <t>11.04.2021 00:47:32</t>
  </si>
  <si>
    <t>11.04.2021 05:35:34</t>
  </si>
  <si>
    <t>M-2539 35-02-M02539_913081192_913081192</t>
  </si>
  <si>
    <t>11.04.2021 00:49:17</t>
  </si>
  <si>
    <t>11.04.2021 02:33:36</t>
  </si>
  <si>
    <t>GÜLBAHÇER TR-9 ÖĞRETMENLER SİTESİ 35-19-L00169_956678856_956678856</t>
  </si>
  <si>
    <t>11.04.2021 01:00:35</t>
  </si>
  <si>
    <t>11.04.2021 02:39:50</t>
  </si>
  <si>
    <t>K-1685 35-01-K01685_910959705_910959705</t>
  </si>
  <si>
    <t>11.04.2021 00:11:03</t>
  </si>
  <si>
    <t>11.04.2021 01:46:47</t>
  </si>
  <si>
    <t>L-297 35-18-L00297_950447857_950447857</t>
  </si>
  <si>
    <t>11.04.2021 01:22:26</t>
  </si>
  <si>
    <t>11.04.2021 02:03:14</t>
  </si>
  <si>
    <t>11.04.2021 02:32:47</t>
  </si>
  <si>
    <t>11.04.2021 02:40:33</t>
  </si>
  <si>
    <t>M-2672(YATIRIM REZERVE) 35-01-M02672_35-01-M02672_64960591</t>
  </si>
  <si>
    <t>11.04.2021 02:32:36</t>
  </si>
  <si>
    <t>11.04.2021 06:00:18</t>
  </si>
  <si>
    <t>MESTANLI KÖYÜ TR-1 45-86-M00158_DIREK TIPI TRAFO HUCRESI H01_2083341</t>
  </si>
  <si>
    <t>11.04.2021 03:44:29</t>
  </si>
  <si>
    <t>11.04.2021 05:07:39</t>
  </si>
  <si>
    <t>11.04.2021 05:12:26</t>
  </si>
  <si>
    <t>11.04.2021 12:13:27</t>
  </si>
  <si>
    <t>SALİHLİ İM 45-78-A00001_ŞEHİR-5 L10_48929098</t>
  </si>
  <si>
    <t>11.04.2021 05:27:00</t>
  </si>
  <si>
    <t>11.04.2021 05:40:59</t>
  </si>
  <si>
    <t>BİRGİ DM 35-15-L01013_KEMER L06_67562293</t>
  </si>
  <si>
    <t>11.04.2021 06:43:43</t>
  </si>
  <si>
    <t>11.04.2021 08:16:27</t>
  </si>
  <si>
    <t>DEĞİRMENDERE DM 35-22-M00085_ÇAMÖNÜ - ATAKÖY M09_50066540</t>
  </si>
  <si>
    <t>11.04.2021 07:09:26</t>
  </si>
  <si>
    <t>11.04.2021 08:13:50</t>
  </si>
  <si>
    <t>M-1149 35-09-M01149_M-538 M07_47615744</t>
  </si>
  <si>
    <t>11.04.2021 07:28:37</t>
  </si>
  <si>
    <t>11.04.2021 09:15:41</t>
  </si>
  <si>
    <t>AĞAÇ İŞLERİ KÖK-2 (M-703) 35-22-M00125_KISIKKÖY(KARTAL) M02_72110798</t>
  </si>
  <si>
    <t>11.04.2021 07:25:04</t>
  </si>
  <si>
    <t>11.04.2021 07:54:11</t>
  </si>
  <si>
    <t>11.04.2021 07:46:56</t>
  </si>
  <si>
    <t>11.04.2021 09:26:52</t>
  </si>
  <si>
    <t>KAPANCI TR-3 45-78-L00382_953291069_953291069</t>
  </si>
  <si>
    <t>11.04.2021 07:46:02</t>
  </si>
  <si>
    <t>11.04.2021 09:22:07</t>
  </si>
  <si>
    <t>11.04.2021 07:51:45</t>
  </si>
  <si>
    <t>11.04.2021 09:08:59</t>
  </si>
  <si>
    <t>K-3776 35-04-K03776__72372833_72372833</t>
  </si>
  <si>
    <t>11.04.2021 07:57:53</t>
  </si>
  <si>
    <t>11.04.2021 10:44:20</t>
  </si>
  <si>
    <t>11.04.2021 08:02:26</t>
  </si>
  <si>
    <t>11.04.2021 13:12:26</t>
  </si>
  <si>
    <t>SULUDERE MUSLUK TR-5 35-31-L00122_47982950_56400184_56400184</t>
  </si>
  <si>
    <t>11.04.2021 08:42:01</t>
  </si>
  <si>
    <t>11.04.2021 09:30:52</t>
  </si>
  <si>
    <t>11.04.2021 08:55:00</t>
  </si>
  <si>
    <t>11.04.2021 10:02:01</t>
  </si>
  <si>
    <t>GÖKÇEÖREN TR-6 45-77-M00034_42386514_56386743_56386743</t>
  </si>
  <si>
    <t>11.04.2021 09:02:00</t>
  </si>
  <si>
    <t>11.04.2021 11:11:20</t>
  </si>
  <si>
    <t>YENİ FOÇA TR-25 35-23-M00025_950423843_950423843</t>
  </si>
  <si>
    <t>11.04.2021 09:07:00</t>
  </si>
  <si>
    <t>11.04.2021 11:22:47</t>
  </si>
  <si>
    <t>K-848 35-04-K00848_K-3857 K02_2119040</t>
  </si>
  <si>
    <t>11.04.2021 09:12:49</t>
  </si>
  <si>
    <t>11.04.2021 09:44:28</t>
  </si>
  <si>
    <t>SALİHLİ TM 45-78-A00004_ÇAPAKLI M14_2310857</t>
  </si>
  <si>
    <t>11.04.2021 09:14:34</t>
  </si>
  <si>
    <t>11.04.2021 21:04:01</t>
  </si>
  <si>
    <t>11.04.2021 09:05:06</t>
  </si>
  <si>
    <t>11.04.2021 12:54:42</t>
  </si>
  <si>
    <t>L-19 35-14-L00019_9207080_56357589_56357589</t>
  </si>
  <si>
    <t>11.04.2021 09:17:00</t>
  </si>
  <si>
    <t>11.04.2021 11:19:12</t>
  </si>
  <si>
    <t>M-2009 35-01-M02009_M-2011 M01_45331711</t>
  </si>
  <si>
    <t>11.04.2021 09:06:28</t>
  </si>
  <si>
    <t>11.04.2021 09:27:25</t>
  </si>
  <si>
    <t>GÜLSÜM DURGU ÖZEL TR 35-27-M00224Ö_DIREK TIPI TRAFO HUCRESI H01_2054816</t>
  </si>
  <si>
    <t>11.04.2021 09:18:29</t>
  </si>
  <si>
    <t>11.04.2021 14:14:28</t>
  </si>
  <si>
    <t>DM02/TR31 (ESKİ TR-33) 45-73-M00033_DIREK TIPI TRAFO HUCRESI H01_2089264</t>
  </si>
  <si>
    <t>11.04.2021 09:25:00</t>
  </si>
  <si>
    <t>11.04.2021 18:09:28</t>
  </si>
  <si>
    <t>11.04.2021 09:24:44</t>
  </si>
  <si>
    <t>11.04.2021 10:48:01</t>
  </si>
  <si>
    <t>11.04.2021 09:30:44</t>
  </si>
  <si>
    <t>11.04.2021 14:10:57</t>
  </si>
  <si>
    <t>İRİMAĞZI TR-22 35-15-L00699_950407131_950407131</t>
  </si>
  <si>
    <t>11.04.2021 09:25:37</t>
  </si>
  <si>
    <t>11.04.2021 10:48:10</t>
  </si>
  <si>
    <t>BAŞIBÜYÜK TR-3 45-77-L00370_945492413_945492413</t>
  </si>
  <si>
    <t>11.04.2021 09:10:11</t>
  </si>
  <si>
    <t>11.04.2021 12:49:24</t>
  </si>
  <si>
    <t>K-2964 35-02-K02964_35-02-K02964_2369027</t>
  </si>
  <si>
    <t>11.04.2021 09:35:46</t>
  </si>
  <si>
    <t>11.04.2021 17:30:22</t>
  </si>
  <si>
    <t>SARISU TR-3 35-31-L00081_47816444_56352574_56352574</t>
  </si>
  <si>
    <t>11.04.2021 09:36:00</t>
  </si>
  <si>
    <t>11.04.2021 10:52:47</t>
  </si>
  <si>
    <t>TR-98 35-16-L00098_DIREK TIPI TRAFO HUCRESI H01_2042466</t>
  </si>
  <si>
    <t>11.04.2021 09:37:44</t>
  </si>
  <si>
    <t>11.04.2021 17:29:24</t>
  </si>
  <si>
    <t>K-4482 35-02-K04482_35-02-K04482_2369029</t>
  </si>
  <si>
    <t>11.04.2021 09:50:11</t>
  </si>
  <si>
    <t>11.04.2021 17:30:36</t>
  </si>
  <si>
    <t>BAHRİ DUMAN SULAMA 35-26-M00495_DIREK TIPI TRAFO HUCRESI H01_2039657</t>
  </si>
  <si>
    <t>11.04.2021 09:43:35</t>
  </si>
  <si>
    <t>11.04.2021 10:17:37</t>
  </si>
  <si>
    <t>ÇINARDİBİ KÖK 35-20-M00069_DERNEKLİ-BALCILAR-OSMANLAR-BAYRAMLAR-KAMBERLER M04_66050736</t>
  </si>
  <si>
    <t>11.04.2021 10:00:28</t>
  </si>
  <si>
    <t>11.04.2021 11:23:13</t>
  </si>
  <si>
    <t>YAKAKÖY KÖK 45-75-M00067_HatBaşıAyırıcı_74492946 M05_74492946</t>
  </si>
  <si>
    <t>11.04.2021 10:02:42</t>
  </si>
  <si>
    <t>11.04.2021 12:03:53</t>
  </si>
  <si>
    <t>VİLLAKENT TR-5 35-28-M00382_960803516_960803516</t>
  </si>
  <si>
    <t>11.04.2021 09:47:02</t>
  </si>
  <si>
    <t>11.04.2021 12:24:52</t>
  </si>
  <si>
    <t>BALIKLIOVA TR-4 35-19-L00274_956697095_956697095</t>
  </si>
  <si>
    <t>11.04.2021 10:04:46</t>
  </si>
  <si>
    <t>11.04.2021 12:03:39</t>
  </si>
  <si>
    <t>AHMETLİ İM 45-84-A00001_KÖY GRUBU L05_2067789</t>
  </si>
  <si>
    <t>11.04.2021 10:10:39</t>
  </si>
  <si>
    <t>11.04.2021 14:24:51</t>
  </si>
  <si>
    <t>KAREL DM 35-17-M00247_BAZTAŞ DM M05_66441215</t>
  </si>
  <si>
    <t>11.04.2021 10:02:15</t>
  </si>
  <si>
    <t>11.04.2021 10:41:33</t>
  </si>
  <si>
    <t>İRFAN MADRAN GRUP SULAMA 35-29-M00335_35-29-M00335_2373909</t>
  </si>
  <si>
    <t>11.04.2021 09:53:13</t>
  </si>
  <si>
    <t>11.04.2021 10:45:56</t>
  </si>
  <si>
    <t>TR-2/83-A 45-83-L00309_45-83-L00309_2367604</t>
  </si>
  <si>
    <t>11.04.2021 10:21:09</t>
  </si>
  <si>
    <t>11.04.2021 11:45:34</t>
  </si>
  <si>
    <t>L-433 35-18-L00433_950464856_950464856</t>
  </si>
  <si>
    <t>11.04.2021 10:16:40</t>
  </si>
  <si>
    <t>11.04.2021 11:48:16</t>
  </si>
  <si>
    <t>ÇAPAK KÖK 35-26-M00435_KARAKUYU M02_66033275</t>
  </si>
  <si>
    <t>11.04.2021 10:22:38</t>
  </si>
  <si>
    <t>11.04.2021 11:26:43</t>
  </si>
  <si>
    <t>M-30 35-02-M00030_M-454 M08_2121890</t>
  </si>
  <si>
    <t>11.04.2021 10:36:07</t>
  </si>
  <si>
    <t>11.04.2021 10:46:35</t>
  </si>
  <si>
    <t>M-639 OLDURUK KÖK 35-03-M00639_M-738  ( GÖLET) M02_42868422</t>
  </si>
  <si>
    <t>11.04.2021 10:28:51</t>
  </si>
  <si>
    <t>11.04.2021 10:49:36</t>
  </si>
  <si>
    <t>11.04.2021 10:36:00</t>
  </si>
  <si>
    <t>11.04.2021 11:48:13</t>
  </si>
  <si>
    <t>K-2434 İZSU DOĞANÇAY ŞİŞELEME TESİSİ 35-04-K02434Ö_ K03_2315550</t>
  </si>
  <si>
    <t>11.04.2021 10:29:37</t>
  </si>
  <si>
    <t>11.04.2021 16:26:33</t>
  </si>
  <si>
    <t>11.04.2021 10:41:06</t>
  </si>
  <si>
    <t>11.04.2021 10:48:17</t>
  </si>
  <si>
    <t>DOĞANBEY KÖK 35-14-M00100_-M02 M02_2102052</t>
  </si>
  <si>
    <t>11.04.2021 10:25:06</t>
  </si>
  <si>
    <t>11.04.2021 11:49:53</t>
  </si>
  <si>
    <t>KAVAKLIDERE TR-5 45-73-M00308_945664920_945664920</t>
  </si>
  <si>
    <t>11.04.2021 10:39:06</t>
  </si>
  <si>
    <t>11.04.2021 12:29:48</t>
  </si>
  <si>
    <t>K-1024 35-01-K01024_911371925_911371925</t>
  </si>
  <si>
    <t>11.04.2021 10:42:19</t>
  </si>
  <si>
    <t>11.04.2021 11:42:48</t>
  </si>
  <si>
    <t>AŞAĞICUMA DM 35-16-M00103_OKÇULAR M02_72040416</t>
  </si>
  <si>
    <t>11.04.2021 10:57:41</t>
  </si>
  <si>
    <t>11.04.2021 11:41:39</t>
  </si>
  <si>
    <t>ARSLANLAR TM 35-26-A00004_KÖYLER-3 L45_2057977</t>
  </si>
  <si>
    <t>11.04.2021 11:02:31</t>
  </si>
  <si>
    <t>11.04.2021 12:43:17</t>
  </si>
  <si>
    <t>SUBAŞI TR-345 TARIMSAL SULAMA 45-73-M00806_45-73-M00806_2352666</t>
  </si>
  <si>
    <t>11.04.2021 10:56:31</t>
  </si>
  <si>
    <t>11.04.2021 15:10:07</t>
  </si>
  <si>
    <t>ARİF DURSUN SULAMA GRB 35-26-M00534__72371791_72371791</t>
  </si>
  <si>
    <t>11.04.2021 10:57:52</t>
  </si>
  <si>
    <t>11.04.2021 11:40:42</t>
  </si>
  <si>
    <t>ŞEYHDAVUTLAR TR-3 KERTİL 45-79-M00141_C_56397603_56397603</t>
  </si>
  <si>
    <t>11.04.2021 11:02:51</t>
  </si>
  <si>
    <t>11.04.2021 17:27:24</t>
  </si>
  <si>
    <t>M-1676 35-04-M01676_D_60984876_60984876</t>
  </si>
  <si>
    <t>11.04.2021 10:57:17</t>
  </si>
  <si>
    <t>11.04.2021 12:00:34</t>
  </si>
  <si>
    <t>SARUHANLI TR-24 45-80-M00024_B B01_5985723</t>
  </si>
  <si>
    <t>11.04.2021 11:18:00</t>
  </si>
  <si>
    <t>11.04.2021 14:16:51</t>
  </si>
  <si>
    <t>SARUHANLI TR-24 45-80-M00024_956563919_956563919</t>
  </si>
  <si>
    <t>11.04.2021 11:19:00</t>
  </si>
  <si>
    <t>11.04.2021 15:53:48</t>
  </si>
  <si>
    <t>11.04.2021 11:37:00</t>
  </si>
  <si>
    <t>11.04.2021 12:19:40</t>
  </si>
  <si>
    <t>ALİ BACO TR 45-71-M00994_44420142_56384099_56384099</t>
  </si>
  <si>
    <t>11.04.2021 11:22:00</t>
  </si>
  <si>
    <t>11.04.2021 13:39:23</t>
  </si>
  <si>
    <t>ULDERBENT  HAYITLIDERE MAH.TR 45-73-M00550_945652097_945652097</t>
  </si>
  <si>
    <t>11.04.2021 11:36:09</t>
  </si>
  <si>
    <t>11.04.2021 14:00:02</t>
  </si>
  <si>
    <t>11.04.2021 10:53:28</t>
  </si>
  <si>
    <t>11.04.2021 12:37:07</t>
  </si>
  <si>
    <t>11.04.2021 11:50:33</t>
  </si>
  <si>
    <t>11.04.2021 13:43:48</t>
  </si>
  <si>
    <t>ÜÇKONAK TR-1 35-15-L00258_950400307_950400307</t>
  </si>
  <si>
    <t>11.04.2021 11:20:55</t>
  </si>
  <si>
    <t>11.04.2021 14:01:03</t>
  </si>
  <si>
    <t>RADAR KÖK 35-21-M00006_HatBaşıAyırıcı_53138199 M03_53138199</t>
  </si>
  <si>
    <t>11.04.2021 11:55:00</t>
  </si>
  <si>
    <t>11.04.2021 13:28:30</t>
  </si>
  <si>
    <t>AŞAĞICUMA DM 35-16-M00103_TERZİHALİLLER M03_72040361</t>
  </si>
  <si>
    <t>11.04.2021 11:59:06</t>
  </si>
  <si>
    <t>11.04.2021 12:52:41</t>
  </si>
  <si>
    <t>SART TR-11 45-78-M00177_49316229_56391925_56391925</t>
  </si>
  <si>
    <t>11.04.2021 11:53:36</t>
  </si>
  <si>
    <t>11.04.2021 14:50:37</t>
  </si>
  <si>
    <t>11.04.2021 12:01:00</t>
  </si>
  <si>
    <t>11.04.2021 13:19:18</t>
  </si>
  <si>
    <t>TAHSİN AYTEKİN SULAMA GRUBU TR 35-22-M00207_DIREK TIPI TRAFO HUCRESI H01_2126896</t>
  </si>
  <si>
    <t>11.04.2021 12:02:26</t>
  </si>
  <si>
    <t>11.04.2021 14:09:41</t>
  </si>
  <si>
    <t>BAYINDIR İM 35-20-A00001_YANIK KAVAK L04_2058788</t>
  </si>
  <si>
    <t>11.04.2021 12:10:07</t>
  </si>
  <si>
    <t>11.04.2021 13:14:13</t>
  </si>
  <si>
    <t>ARPALIK KÖK 45-83-M00137_MADEN M05_2096502</t>
  </si>
  <si>
    <t>11.04.2021 11:55:43</t>
  </si>
  <si>
    <t>11.04.2021 13:19:41</t>
  </si>
  <si>
    <t>TR-28 35-27-M00028_KOZLUDERE TR-29 M02_66129627</t>
  </si>
  <si>
    <t>11.04.2021 12:11:08</t>
  </si>
  <si>
    <t>11.04.2021 13:38:57</t>
  </si>
  <si>
    <t>11.04.2021 12:21:14</t>
  </si>
  <si>
    <t>11.04.2021 14:00:50</t>
  </si>
  <si>
    <t>MENEMEN TR-16 35-28-L00016_DIREK TIPI TRAFO HUCRESI H01_2108602</t>
  </si>
  <si>
    <t>11.04.2021 12:30:00</t>
  </si>
  <si>
    <t>11.04.2021 15:46:50</t>
  </si>
  <si>
    <t>DOĞANBEY KÖK 35-14-M00100_ M01_2323975</t>
  </si>
  <si>
    <t>11.04.2021 12:18:47</t>
  </si>
  <si>
    <t>11.04.2021 13:12:51</t>
  </si>
  <si>
    <t>M-1974 35-09-M01974_97781875_97781875</t>
  </si>
  <si>
    <t>11.04.2021 12:19:39</t>
  </si>
  <si>
    <t>11.04.2021 13:45:37</t>
  </si>
  <si>
    <t>SANCAKLI BOZKÖY TR-8 45-71-M00501_43130337_56392374_56392374</t>
  </si>
  <si>
    <t>11.04.2021 12:33:37</t>
  </si>
  <si>
    <t>11.04.2021 15:41:30</t>
  </si>
  <si>
    <t>11.04.2021 12:35:54</t>
  </si>
  <si>
    <t>11.04.2021 14:10:28</t>
  </si>
  <si>
    <t>ÇAPAK KÖK 35-26-M00435_DAĞKIZILCA-2 ÇIKIŞ M05_66033225</t>
  </si>
  <si>
    <t>11.04.2021 12:52:00</t>
  </si>
  <si>
    <t>11.04.2021 13:35:24</t>
  </si>
  <si>
    <t>TAŞTEPE TR-3 35-29-L00400_B_56395601_56395601</t>
  </si>
  <si>
    <t>11.04.2021 12:53:00</t>
  </si>
  <si>
    <t>11.04.2021 14:24:16</t>
  </si>
  <si>
    <t>HACIHALİLLER TR-5 45-71-M01782_45-71-M01782_2363802</t>
  </si>
  <si>
    <t>11.04.2021 12:45:58</t>
  </si>
  <si>
    <t>11.04.2021 14:21:37</t>
  </si>
  <si>
    <t>UMURLU TR-5 35-31-L00358_47784500_56352976_56352976</t>
  </si>
  <si>
    <t>11.04.2021 13:03:53</t>
  </si>
  <si>
    <t>11.04.2021 15:08:06</t>
  </si>
  <si>
    <t>11.04.2021 13:07:24</t>
  </si>
  <si>
    <t>11.04.2021 19:08:57</t>
  </si>
  <si>
    <t>K-4708 35-04-K04708_DAĞITIM TRAFO K-4708 K03_2310933</t>
  </si>
  <si>
    <t>11.04.2021 13:07:19</t>
  </si>
  <si>
    <t>11.04.2021 16:34:27</t>
  </si>
  <si>
    <t>TR-142 35-16-L00142_TR-143 L03_72032869</t>
  </si>
  <si>
    <t>11.04.2021 13:24:24</t>
  </si>
  <si>
    <t>11.04.2021 14:23:59</t>
  </si>
  <si>
    <t>M-995 35-03-M00995_TRAFO M03_41946523</t>
  </si>
  <si>
    <t>11.04.2021 13:02:58</t>
  </si>
  <si>
    <t>11.04.2021 15:00:38</t>
  </si>
  <si>
    <t>TR-2/80-A 45-83-L00306_955147267_955147267</t>
  </si>
  <si>
    <t>11.04.2021 13:23:53</t>
  </si>
  <si>
    <t>11.04.2021 14:47:00</t>
  </si>
  <si>
    <t>KARKIN TR-1 45-84-M00031_955178589_955178589</t>
  </si>
  <si>
    <t>11.04.2021 13:25:33</t>
  </si>
  <si>
    <t>11.04.2021 15:15:35</t>
  </si>
  <si>
    <t>BAHÇELİ TR-1 35-30-L00147_C_56402141_56402141</t>
  </si>
  <si>
    <t>11.04.2021 13:42:15</t>
  </si>
  <si>
    <t>11.04.2021 15:12:49</t>
  </si>
  <si>
    <t>HAMZABEYLİ TR-3 45-71-M01773_A_56352546_56352546</t>
  </si>
  <si>
    <t>11.04.2021 13:36:39</t>
  </si>
  <si>
    <t>11.04.2021 14:46:04</t>
  </si>
  <si>
    <t>K-590 35-04-K00590_99062900_99062900</t>
  </si>
  <si>
    <t>11.04.2021 13:45:33</t>
  </si>
  <si>
    <t>11.04.2021 16:16:33</t>
  </si>
  <si>
    <t>11.04.2021 13:41:05</t>
  </si>
  <si>
    <t>11.04.2021 17:58:05</t>
  </si>
  <si>
    <t>M-2125 35-03-M02125_910596292_910596292</t>
  </si>
  <si>
    <t>11.04.2021 13:25:25</t>
  </si>
  <si>
    <t>11.04.2021 16:58:17</t>
  </si>
  <si>
    <t>MAHMUTLAR TR-2 35-29-L00119_950329895_950329895</t>
  </si>
  <si>
    <t>11.04.2021 13:50:40</t>
  </si>
  <si>
    <t>11.04.2021 14:55:38</t>
  </si>
  <si>
    <t>DM-14/13-A 45-71-M01922_953208887_953208887</t>
  </si>
  <si>
    <t>11.04.2021 14:02:00</t>
  </si>
  <si>
    <t>11.04.2021 15:04:50</t>
  </si>
  <si>
    <t>11.04.2021 13:55:24</t>
  </si>
  <si>
    <t>11.04.2021 15:02:23</t>
  </si>
  <si>
    <t>TR-60 45-78-M00060_953256252_953256252</t>
  </si>
  <si>
    <t>11.04.2021 13:57:03</t>
  </si>
  <si>
    <t>11.04.2021 15:12:27</t>
  </si>
  <si>
    <t>TR-69 35-16-L00069_953318868_953318868</t>
  </si>
  <si>
    <t>11.04.2021 14:01:26</t>
  </si>
  <si>
    <t>11.04.2021 15:25:05</t>
  </si>
  <si>
    <t>K-3776 35-04-K03776_913656961_913656961</t>
  </si>
  <si>
    <t>11.04.2021 14:09:00</t>
  </si>
  <si>
    <t>11.04.2021 23:19:34</t>
  </si>
  <si>
    <t>DM-4/18 35-26-M00803__60982676_60982676</t>
  </si>
  <si>
    <t>11.04.2021 14:14:25</t>
  </si>
  <si>
    <t>11.04.2021 16:04:47</t>
  </si>
  <si>
    <t>ULUDERBENT UZUNALAN MAH. TR 45-73-M00561_A_56386417_56386417</t>
  </si>
  <si>
    <t>11.04.2021 14:01:11</t>
  </si>
  <si>
    <t>11.04.2021 16:03:24</t>
  </si>
  <si>
    <t>L-145 DALYAN DM 35-18-L00145_HAVACILAR L03_72052132</t>
  </si>
  <si>
    <t>11.04.2021 14:18:58</t>
  </si>
  <si>
    <t>11.04.2021 15:00:00</t>
  </si>
  <si>
    <t>TR-253 35-19-M00253_9034190_56377338_56377338</t>
  </si>
  <si>
    <t>11.04.2021 14:16:54</t>
  </si>
  <si>
    <t>11.04.2021 15:29:33</t>
  </si>
  <si>
    <t>11.04.2021 14:40:35</t>
  </si>
  <si>
    <t>11.04.2021 14:50:47</t>
  </si>
  <si>
    <t>K-2666 35-03-K02666_6653045 _5773649</t>
  </si>
  <si>
    <t>11.04.2021 14:24:48</t>
  </si>
  <si>
    <t>11.04.2021 16:29:11</t>
  </si>
  <si>
    <t>DEĞİRMENDERE TR-1 35-22-M00197_A_56365551_56365551</t>
  </si>
  <si>
    <t>11.04.2021 14:13:46</t>
  </si>
  <si>
    <t>11.04.2021 15:36:17</t>
  </si>
  <si>
    <t>IŞIKLI TR-1 35-29-L00244_950318548_950318548</t>
  </si>
  <si>
    <t>11.04.2021 14:24:35</t>
  </si>
  <si>
    <t>11.04.2021 17:14:52</t>
  </si>
  <si>
    <t>ÇİLEME TR-2 35-22-M00161_955273112_955273112</t>
  </si>
  <si>
    <t>11.04.2021 14:30:38</t>
  </si>
  <si>
    <t>11.04.2021 16:42:42</t>
  </si>
  <si>
    <t>HASAN YILDIRIM SULAMA GRUBU 2 TR 35-27-M00264_B_56356000_56356000</t>
  </si>
  <si>
    <t>11.04.2021 14:26:27</t>
  </si>
  <si>
    <t>11.04.2021 20:11:42</t>
  </si>
  <si>
    <t>SELVİLER TR-1 45-86-M00241_45-86-M00241_2355812</t>
  </si>
  <si>
    <t>11.04.2021 14:55:55</t>
  </si>
  <si>
    <t>11.04.2021 15:58:59</t>
  </si>
  <si>
    <t>L-271 SANATKARLAR SİTESİ 35-18-L00271_950445226_950445226</t>
  </si>
  <si>
    <t>11.04.2021 13:56:39</t>
  </si>
  <si>
    <t>11.04.2021 17:34:01</t>
  </si>
  <si>
    <t>BAĞCILAR KÖK 35-28-M00603_ALANİÇİ TR-1 (ÇALTI) M02_66566252</t>
  </si>
  <si>
    <t>11.04.2021 15:02:09</t>
  </si>
  <si>
    <t>11.04.2021 16:17:21</t>
  </si>
  <si>
    <t>BAĞCILAR TR-2 45-78-M00684_49289660_56392119_56392119</t>
  </si>
  <si>
    <t>11.04.2021 14:51:13</t>
  </si>
  <si>
    <t>11.04.2021 17:19:09</t>
  </si>
  <si>
    <t>SÜLEYMANLI KÖK 45-72-L00299_KÖYLER ÇIKIŞI L03_2331423</t>
  </si>
  <si>
    <t>11.04.2021 15:15:31</t>
  </si>
  <si>
    <t>11.04.2021 16:06:28</t>
  </si>
  <si>
    <t>M-1624 35-02-M01624_915152198_915152198</t>
  </si>
  <si>
    <t>11.04.2021 15:04:38</t>
  </si>
  <si>
    <t>11.04.2021 18:03:51</t>
  </si>
  <si>
    <t>TİRE TR-14 35-29-L00014_950335451_950335451</t>
  </si>
  <si>
    <t>11.04.2021 15:07:00</t>
  </si>
  <si>
    <t>11.04.2021 16:50:40</t>
  </si>
  <si>
    <t>11.04.2021 15:26:32</t>
  </si>
  <si>
    <t>11.04.2021 17:12:22</t>
  </si>
  <si>
    <t>TR-75 35-19-L00075_956666678_956666678</t>
  </si>
  <si>
    <t>11.04.2021 15:32:21</t>
  </si>
  <si>
    <t>11.04.2021 17:28:53</t>
  </si>
  <si>
    <t>ÖRSELLİ KÖYÜ TR-1 45-71-M01685_953206467_953206467</t>
  </si>
  <si>
    <t>11.04.2021 15:39:53</t>
  </si>
  <si>
    <t>11.04.2021 18:39:53</t>
  </si>
  <si>
    <t>K-3955 35-01-K03955_913070651_913070651</t>
  </si>
  <si>
    <t>11.04.2021 15:42:02</t>
  </si>
  <si>
    <t>12.04.2021 02:15:21</t>
  </si>
  <si>
    <t>KİLLİK TR-10 45-73-M00850_A_56400943_56400943</t>
  </si>
  <si>
    <t>11.04.2021 15:39:35</t>
  </si>
  <si>
    <t>11.04.2021 17:22:51</t>
  </si>
  <si>
    <t>BÖLCEK MEZARLIK-4 TR 35-16-M00266_953354751_953354751</t>
  </si>
  <si>
    <t>11.04.2021 15:52:28</t>
  </si>
  <si>
    <t>11.04.2021 19:19:25</t>
  </si>
  <si>
    <t>K-1821 35-01-K01821_912378826_912378826</t>
  </si>
  <si>
    <t>11.04.2021 15:53:05</t>
  </si>
  <si>
    <t>11.04.2021 17:04:59</t>
  </si>
  <si>
    <t>AKKOYUNLU TR-4 35-29-L00128_A_56359903_56359903</t>
  </si>
  <si>
    <t>11.04.2021 15:45:05</t>
  </si>
  <si>
    <t>11.04.2021 17:13:40</t>
  </si>
  <si>
    <t>TR-14 35-16-L00014_35-16-L00014_2347264</t>
  </si>
  <si>
    <t>11.04.2021 16:05:00</t>
  </si>
  <si>
    <t>11.04.2021 18:54:57</t>
  </si>
  <si>
    <t>DOĞANCI HACILAR TR-9 35-31-L00329_47797234_56352325_56352325</t>
  </si>
  <si>
    <t>11.04.2021 15:49:13</t>
  </si>
  <si>
    <t>11.04.2021 17:58:07</t>
  </si>
  <si>
    <t>SULTAN YAYLASI TR-1 45-71-M01766_953223705_953223705</t>
  </si>
  <si>
    <t>11.04.2021 16:09:50</t>
  </si>
  <si>
    <t>11.04.2021 18:21:50</t>
  </si>
  <si>
    <t>ÇINARKÖY TR-33 35-27-M00033_97506292_97506292</t>
  </si>
  <si>
    <t>11.04.2021 15:59:34</t>
  </si>
  <si>
    <t>11.04.2021 18:06:43</t>
  </si>
  <si>
    <t>PELİTALAN TR-1 45-71-M01570_A_56385288_56385288</t>
  </si>
  <si>
    <t>11.04.2021 16:10:50</t>
  </si>
  <si>
    <t>11.04.2021 18:21:17</t>
  </si>
  <si>
    <t>MENDERES DM-2/TR-1 35-22-M00300_DM-2/TR-16 M07_2328341</t>
  </si>
  <si>
    <t>11.04.2021 16:11:15</t>
  </si>
  <si>
    <t>11.04.2021 16:36:45</t>
  </si>
  <si>
    <t>K-3097 35-01-K03097_TRAFO K04_2316903</t>
  </si>
  <si>
    <t>11.04.2021 16:19:13</t>
  </si>
  <si>
    <t>11.04.2021 17:27:36</t>
  </si>
  <si>
    <t>K-826 35-03-K00826_911901351_911901351</t>
  </si>
  <si>
    <t>11.04.2021 16:17:54</t>
  </si>
  <si>
    <t>11.04.2021 17:30:06</t>
  </si>
  <si>
    <t>K-4123 35-09-K04123_97850484_97850484</t>
  </si>
  <si>
    <t>11.04.2021 16:12:27</t>
  </si>
  <si>
    <t>11.04.2021 18:32:22</t>
  </si>
  <si>
    <t>ÖREN TOPRAK SU KÖK 35-27-M00760_ TR TABAN_72159778</t>
  </si>
  <si>
    <t>11.04.2021 16:31:09</t>
  </si>
  <si>
    <t>11.04.2021 20:01:10</t>
  </si>
  <si>
    <t>M-1543 35-01-M01543_R_56380828_56380828</t>
  </si>
  <si>
    <t>11.04.2021 16:51:37</t>
  </si>
  <si>
    <t>11.04.2021 18:05:16</t>
  </si>
  <si>
    <t>BAĞARASI TR-2 35-23-M00171_42067706_56366547_56366547</t>
  </si>
  <si>
    <t>11.04.2021 16:52:27</t>
  </si>
  <si>
    <t>11.04.2021 18:24:39</t>
  </si>
  <si>
    <t>HALIKÖY OVACIK MAH. TR-4 35-32-L00125_A_56368020_56368020</t>
  </si>
  <si>
    <t>11.04.2021 17:21:00</t>
  </si>
  <si>
    <t>11.04.2021 18:36:30</t>
  </si>
  <si>
    <t>11.04.2021 17:09:11</t>
  </si>
  <si>
    <t>11.04.2021 17:40:16</t>
  </si>
  <si>
    <t>11.04.2021 16:57:42</t>
  </si>
  <si>
    <t>11.04.2021 23:45:09</t>
  </si>
  <si>
    <t>AYASKENT DM-1 35-16-M00009_AYASKENT SULAMA M01_72046483</t>
  </si>
  <si>
    <t>11.04.2021 16:41:16</t>
  </si>
  <si>
    <t>11.04.2021 17:53:59</t>
  </si>
  <si>
    <t>K-4508 35-02-K04508_99929839_99929839</t>
  </si>
  <si>
    <t>11.04.2021 17:11:51</t>
  </si>
  <si>
    <t>11.04.2021 18:30:25</t>
  </si>
  <si>
    <t>ARMUTLU İM 35-27-A00001_ARMUTLU-1 M10_49927377</t>
  </si>
  <si>
    <t>11.04.2021 17:33:31</t>
  </si>
  <si>
    <t>11.04.2021 18:14:35</t>
  </si>
  <si>
    <t>GÜMELE TR-1 45-74-M00247_A_56352032_56352032</t>
  </si>
  <si>
    <t>11.04.2021 17:37:55</t>
  </si>
  <si>
    <t>11.04.2021 21:02:27</t>
  </si>
  <si>
    <t>L-106 İHSANİYE 35-14-L00106__72372863_72372863</t>
  </si>
  <si>
    <t>11.04.2021 17:34:06</t>
  </si>
  <si>
    <t>11.04.2021 19:29:11</t>
  </si>
  <si>
    <t>BERGAMA İM-1 35-16-A00001_ŞEHİR-5 L05_2094416</t>
  </si>
  <si>
    <t>11.04.2021 17:57:07</t>
  </si>
  <si>
    <t>11.04.2021 18:08:23</t>
  </si>
  <si>
    <t>KADIKÖY ÇERKEZBÜKÜ TR-2 35-16-M00275_953354786_953354786</t>
  </si>
  <si>
    <t>11.04.2021 16:28:34</t>
  </si>
  <si>
    <t>11.04.2021 18:35:23</t>
  </si>
  <si>
    <t>SARIGÖL DM 45-79-M00069_DADAĞLI FİDERİ M17_2076608</t>
  </si>
  <si>
    <t>11.04.2021 18:08:54</t>
  </si>
  <si>
    <t>11.04.2021 18:14:29</t>
  </si>
  <si>
    <t>UZUNBURUN TR-1 35-30-M00158_C_56355490_56355490</t>
  </si>
  <si>
    <t>11.04.2021 17:49:30</t>
  </si>
  <si>
    <t>11.04.2021 18:48:06</t>
  </si>
  <si>
    <t>YENİ LİMAN TR-4 35-21-L00199_49798935_56407103_56407103</t>
  </si>
  <si>
    <t>11.04.2021 18:06:50</t>
  </si>
  <si>
    <t>12.04.2021 00:45:30</t>
  </si>
  <si>
    <t>KOLDERE TR-5 45-80-M00116_965820463_965820463</t>
  </si>
  <si>
    <t>11.04.2021 18:07:49</t>
  </si>
  <si>
    <t>11.04.2021 20:37:12</t>
  </si>
  <si>
    <t>11.04.2021 18:16:29</t>
  </si>
  <si>
    <t>11.04.2021 19:17:48</t>
  </si>
  <si>
    <t>KOCAKUZ TR-1 45-81-M00268_45-81-M00268_75311974</t>
  </si>
  <si>
    <t>11.04.2021 17:57:51</t>
  </si>
  <si>
    <t>11.04.2021 19:42:21</t>
  </si>
  <si>
    <t>11.04.2021 18:07:23</t>
  </si>
  <si>
    <t>11.04.2021 19:00:56</t>
  </si>
  <si>
    <t>CEVİZLİ DERVİŞLER TR-5 35-31-L00325_95000467462_95000467462</t>
  </si>
  <si>
    <t>11.04.2021 18:20:00</t>
  </si>
  <si>
    <t>11.04.2021 19:58:03</t>
  </si>
  <si>
    <t>ÇANDARLI TR-17 35-30-M00017_955320693_955320693</t>
  </si>
  <si>
    <t>11.04.2021 18:14:10</t>
  </si>
  <si>
    <t>11.04.2021 20:00:57</t>
  </si>
  <si>
    <t>11.04.2021 18:17:00</t>
  </si>
  <si>
    <t>11.04.2021 19:00:20</t>
  </si>
  <si>
    <t>METAL İŞLERİ TR-12 KÖK 35-22-M00112_TAHTALIÇAY-OĞLANANASI DİZDARLAR SULAMA GRUBU M04_72106669</t>
  </si>
  <si>
    <t>11.04.2021 17:48:23</t>
  </si>
  <si>
    <t>11.04.2021 18:59:18</t>
  </si>
  <si>
    <t>MENDERES DM-4/TR-1 35-22-M00004_955286503_955286503</t>
  </si>
  <si>
    <t>11.04.2021 18:36:08</t>
  </si>
  <si>
    <t>11.04.2021 19:46:51</t>
  </si>
  <si>
    <t>11.04.2021 15:19:20</t>
  </si>
  <si>
    <t>11.04.2021 19:50:51</t>
  </si>
  <si>
    <t>TR-11/9C 45-71-M01975_C_56365535_56365535</t>
  </si>
  <si>
    <t>11.04.2021 18:50:37</t>
  </si>
  <si>
    <t>11.04.2021 19:19:48</t>
  </si>
  <si>
    <t>YEŞİLKAVAK TR-2 45-78-M00716_A_56391050_56391050</t>
  </si>
  <si>
    <t>11.04.2021 18:45:52</t>
  </si>
  <si>
    <t>11.04.2021 21:08:24</t>
  </si>
  <si>
    <t>TR-37 35-15-M00037_48890161_56366149_56366149</t>
  </si>
  <si>
    <t>11.04.2021 18:55:16</t>
  </si>
  <si>
    <t>11.04.2021 20:17:59</t>
  </si>
  <si>
    <t>ÇANDARLI TR-17 35-30-M00017_E_56364034_56364034</t>
  </si>
  <si>
    <t>11.04.2021 19:09:00</t>
  </si>
  <si>
    <t>11.04.2021 20:25:38</t>
  </si>
  <si>
    <t>TR-31 45-77-L00031_45-77-L00031_2363795</t>
  </si>
  <si>
    <t>11.04.2021 19:02:49</t>
  </si>
  <si>
    <t>11.04.2021 19:53:17</t>
  </si>
  <si>
    <t>SARUHANLI TR-20 45-80-M00020_956560924_956560924</t>
  </si>
  <si>
    <t>11.04.2021 19:06:42</t>
  </si>
  <si>
    <t>11.04.2021 22:12:02</t>
  </si>
  <si>
    <t>ÇAKIRCA ALİ TR-4 45-73-M00367_945649229_945649229</t>
  </si>
  <si>
    <t>11.04.2021 19:10:18</t>
  </si>
  <si>
    <t>11.04.2021 20:51:36</t>
  </si>
  <si>
    <t>ARMUTLU TR-5 35-27-L00005_ARMUTLU DM-2/TR-28 (ESKİ TR-2) L03_72164932</t>
  </si>
  <si>
    <t>11.04.2021 19:25:51</t>
  </si>
  <si>
    <t>11.04.2021 22:17:02</t>
  </si>
  <si>
    <t>TR-1/126-1 (KEMALPAŞA SOKAK TRF) 45-83-M00270_48123543_56405624_56405624</t>
  </si>
  <si>
    <t>11.04.2021 19:41:47</t>
  </si>
  <si>
    <t>11.04.2021 21:57:42</t>
  </si>
  <si>
    <t>DALBAHÇE TR-1 45-83-L00187_45-83-L00187_2350425</t>
  </si>
  <si>
    <t>11.04.2021 19:56:05</t>
  </si>
  <si>
    <t>11.04.2021 20:42:04</t>
  </si>
  <si>
    <t>ÇALTIKORU TR-1 35-16-M00077_35-16-M00077_2352873</t>
  </si>
  <si>
    <t>11.04.2021 20:06:11</t>
  </si>
  <si>
    <t>11.04.2021 21:07:28</t>
  </si>
  <si>
    <t>DEREKÖY TR-1 35-27-M00966_914497348_914497348</t>
  </si>
  <si>
    <t>11.04.2021 19:49:59</t>
  </si>
  <si>
    <t>11.04.2021 22:46:38</t>
  </si>
  <si>
    <t>ERGENEKON TR-3 45-83-L00140_955151788_955151788</t>
  </si>
  <si>
    <t>11.04.2021 20:21:05</t>
  </si>
  <si>
    <t>11.04.2021 22:33:10</t>
  </si>
  <si>
    <t>URGANLI TR-4 45-83-M00554_MERA M03_2103479</t>
  </si>
  <si>
    <t>11.04.2021 19:18:40</t>
  </si>
  <si>
    <t>11.04.2021 21:21:36</t>
  </si>
  <si>
    <t>ŞEMSİLER TR-1 35-31-L00098_956596021_956596021</t>
  </si>
  <si>
    <t>11.04.2021 20:18:24</t>
  </si>
  <si>
    <t>11.04.2021 22:59:49</t>
  </si>
  <si>
    <t>ZEYTİNELİ TR-3 35-19-M00210_12349990_56390749_56390749</t>
  </si>
  <si>
    <t>11.04.2021 20:46:14</t>
  </si>
  <si>
    <t>11.04.2021 23:23:21</t>
  </si>
  <si>
    <t>TR-68 ÇAYIRÇEŞME 35-19-L00068_956668881_956668881</t>
  </si>
  <si>
    <t>11.04.2021 20:54:39</t>
  </si>
  <si>
    <t>11.04.2021 22:14:11</t>
  </si>
  <si>
    <t>_955159813_955159813</t>
  </si>
  <si>
    <t>11.04.2021 21:10:49</t>
  </si>
  <si>
    <t>11.04.2021 23:57:15</t>
  </si>
  <si>
    <t>ARMUTLU DM-2/TR-26 35-27-L00349_B_65514220_65514220</t>
  </si>
  <si>
    <t>11.04.2021 20:18:54</t>
  </si>
  <si>
    <t>12.04.2021 02:26:16</t>
  </si>
  <si>
    <t>ZEYTİNELİ TR-3 35-19-M00210_6055280_56390750_56390750</t>
  </si>
  <si>
    <t>11.04.2021 22:22:16</t>
  </si>
  <si>
    <t>11.04.2021 23:31:19</t>
  </si>
  <si>
    <t>M-1182 35-04-M01182_TRAFO M02_2333567</t>
  </si>
  <si>
    <t>11.04.2021 22:56:20</t>
  </si>
  <si>
    <t>12.04.2021 06:40:10</t>
  </si>
  <si>
    <t>M-625 35-09-M00625_913598626_913598626</t>
  </si>
  <si>
    <t>11.04.2021 22:57:18</t>
  </si>
  <si>
    <t>12.04.2021 00:16:35</t>
  </si>
  <si>
    <t>K-1013 35-03-K01013_910268171_910268171</t>
  </si>
  <si>
    <t>11.04.2021 23:12:30</t>
  </si>
  <si>
    <t>12.04.2021 00:09:49</t>
  </si>
  <si>
    <t>YUKARI ŞEHİT KEMAL TR 35-17-M00358_C_56357348_56357348</t>
  </si>
  <si>
    <t>11.04.2021 23:12:07</t>
  </si>
  <si>
    <t>12.04.2021 00:41:11</t>
  </si>
  <si>
    <t>11.04.2021 23:44:47</t>
  </si>
  <si>
    <t>11.04.2021 23:56:34</t>
  </si>
  <si>
    <t>TR-13(M-713) 35-30-M00713_35-30-M00713_72054190</t>
  </si>
  <si>
    <t>12.04.2021 10:04:25</t>
  </si>
  <si>
    <t>12.04.2021 13:57:06</t>
  </si>
  <si>
    <t>12.04.2021 09:45:00</t>
  </si>
  <si>
    <t>12.04.2021 12:03:13</t>
  </si>
  <si>
    <t>12.04.2021 14:00:00</t>
  </si>
  <si>
    <t>12.04.2021 14:45:31</t>
  </si>
  <si>
    <t>TR-27(M-727) 35-30-M00727_955299913_955299913</t>
  </si>
  <si>
    <t>12.04.2021 14:23:00</t>
  </si>
  <si>
    <t>12.04.2021 15:51:41</t>
  </si>
  <si>
    <t>KAPANCI KÖK 45-78-L00229_HatBaşıAyırıcı_53140003 L03_53140003</t>
  </si>
  <si>
    <t>12.04.2021 12:49:00</t>
  </si>
  <si>
    <t>12.04.2021 14:28:54</t>
  </si>
  <si>
    <t>_A_56389824_56389824</t>
  </si>
  <si>
    <t>12.04.2021 15:02:07</t>
  </si>
  <si>
    <t>12.04.2021 17:11:01</t>
  </si>
  <si>
    <t>TR-26 TARIMSAL SULAMA 45-80-M01026_45-80-M01026_2373171</t>
  </si>
  <si>
    <t>12.04.2021 11:55:00</t>
  </si>
  <si>
    <t>12.04.2021 14:09:31</t>
  </si>
  <si>
    <t>DOĞANCI TR-3 35-31-L00336_47796966_56352956_56352956</t>
  </si>
  <si>
    <t>12.04.2021 08:37:00</t>
  </si>
  <si>
    <t>12.04.2021 10:36:54</t>
  </si>
  <si>
    <t>KESİKKÖY TR-1 35-28-M00335_35-28-M00335_2372790</t>
  </si>
  <si>
    <t>12.04.2021 09:00:27</t>
  </si>
  <si>
    <t>12.04.2021 13:28:54</t>
  </si>
  <si>
    <t>12.04.2021 17:15:08</t>
  </si>
  <si>
    <t>12.04.2021 17:39:00</t>
  </si>
  <si>
    <t>ÇOBANKÖY TR-1 35-29-L00507_950318486_950318486</t>
  </si>
  <si>
    <t>12.04.2021 12:25:54</t>
  </si>
  <si>
    <t>12.04.2021 13:46:55</t>
  </si>
  <si>
    <t>ASARLIK TR-8 35-28-M00182_953377184_953377184</t>
  </si>
  <si>
    <t>12.04.2021 18:08:02</t>
  </si>
  <si>
    <t>12.04.2021 21:05:07</t>
  </si>
  <si>
    <t>BAŞIBÜYÜK TR-3 45-77-L00370_B_65511483_65511483</t>
  </si>
  <si>
    <t>12.04.2021 13:11:34</t>
  </si>
  <si>
    <t>12.04.2021 14:21:32</t>
  </si>
  <si>
    <t>HASAN BÜYÜKYOLDAŞ SULAMA GRUBU 35-29-M00277_A_56360446_56360446</t>
  </si>
  <si>
    <t>12.04.2021 16:00:47</t>
  </si>
  <si>
    <t>12.04.2021 18:53:40</t>
  </si>
  <si>
    <t>L-110 OVACIK 35-18-L00110_11812830_56353720_56353720</t>
  </si>
  <si>
    <t>12.04.2021 10:04:57</t>
  </si>
  <si>
    <t>12.04.2021 14:09:38</t>
  </si>
  <si>
    <t>K-3720 35-02-K03720_TRAFO K01_2119478</t>
  </si>
  <si>
    <t>12.04.2021 18:53:24</t>
  </si>
  <si>
    <t>13.04.2021 02:59:46</t>
  </si>
  <si>
    <t>GÜLKENT TR-5 35-30-M00228_955308909_955308909</t>
  </si>
  <si>
    <t>12.04.2021 12:00:05</t>
  </si>
  <si>
    <t>12.04.2021 14:44:23</t>
  </si>
  <si>
    <t>TR-2/104-1 45-83-L00460_E_56355373_56355373</t>
  </si>
  <si>
    <t>12.04.2021 13:47:32</t>
  </si>
  <si>
    <t>12.04.2021 14:49:42</t>
  </si>
  <si>
    <t>TR-320 35-19-M00517_956678078_956678078</t>
  </si>
  <si>
    <t>12.04.2021 17:35:44</t>
  </si>
  <si>
    <t>12.04.2021 20:09:00</t>
  </si>
  <si>
    <t>12.04.2021 09:49:00</t>
  </si>
  <si>
    <t>12.04.2021 12:14:29</t>
  </si>
  <si>
    <t>SELÇİKLİ OVA MAH.TR-1 45-72-L00160_D_56392274_56392274</t>
  </si>
  <si>
    <t>12.04.2021 04:10:50</t>
  </si>
  <si>
    <t>12.04.2021 11:31:41</t>
  </si>
  <si>
    <t>GÖKGEDİK TR-1 45-81-M00173_DIREK TIPI TRAFO HUCRESI H01_2054917</t>
  </si>
  <si>
    <t>12.04.2021 17:01:14</t>
  </si>
  <si>
    <t>12.04.2021 19:56:28</t>
  </si>
  <si>
    <t>K-844 35-01-K00844_911577409_911577409</t>
  </si>
  <si>
    <t>12.04.2021 15:01:00</t>
  </si>
  <si>
    <t>12.04.2021 17:21:27</t>
  </si>
  <si>
    <t>K-344 35-01-K00344_911201094_911201094</t>
  </si>
  <si>
    <t>12.04.2021 16:15:01</t>
  </si>
  <si>
    <t>12.04.2021 17:15:49</t>
  </si>
  <si>
    <t>BAŞIBÜYÜK KÖK 45-77-L00158_BAŞIBÜYÜK ÇIKIŞI L05_61353397</t>
  </si>
  <si>
    <t>12.04.2021 08:45:00</t>
  </si>
  <si>
    <t>12.04.2021 09:04:58</t>
  </si>
  <si>
    <t>BAHÇELİ AR ÇİFTLİĞİ TR1 35-30-L00145_A_56404421_56404421</t>
  </si>
  <si>
    <t>12.04.2021 23:05:50</t>
  </si>
  <si>
    <t>13.04.2021 02:25:44</t>
  </si>
  <si>
    <t>TR-100 KANAL KARŞISI 35-26-M00100_9974208_56358834_56358834</t>
  </si>
  <si>
    <t>12.04.2021 19:16:40</t>
  </si>
  <si>
    <t>12.04.2021 19:45:37</t>
  </si>
  <si>
    <t>SAİP KÖYÜ TR-1 35-21-L00102_953358070_953358070</t>
  </si>
  <si>
    <t>12.04.2021 15:46:00</t>
  </si>
  <si>
    <t>12.04.2021 16:59:21</t>
  </si>
  <si>
    <t>TR-79 DEREKENARI 35-19-L00079_956683809_956683809</t>
  </si>
  <si>
    <t>12.04.2021 12:33:32</t>
  </si>
  <si>
    <t>12.04.2021 14:13:55</t>
  </si>
  <si>
    <t>KARAAĞAÇ TR-1 45-75-M00228_A_56386726_56386726</t>
  </si>
  <si>
    <t>12.04.2021 16:49:21</t>
  </si>
  <si>
    <t>12.04.2021 17:41:13</t>
  </si>
  <si>
    <t>TR-15 35-15-M00015_TR-14 M02_67047587</t>
  </si>
  <si>
    <t>12.04.2021 01:02:00</t>
  </si>
  <si>
    <t>12.04.2021 01:11:14</t>
  </si>
  <si>
    <t>ÇIRPI MEKTEP MAH. TR 35-20-M00005_955192650_955192650</t>
  </si>
  <si>
    <t>12.04.2021 19:24:19</t>
  </si>
  <si>
    <t>12.04.2021 21:11:38</t>
  </si>
  <si>
    <t>KARAKUYU KÖK 35-22-M00091_NOHUT GÖLÜ(KÖY SULAMA) M01_72111686</t>
  </si>
  <si>
    <t>12.04.2021 09:04:47</t>
  </si>
  <si>
    <t>12.04.2021 11:27:43</t>
  </si>
  <si>
    <t>12.04.2021 20:49:53</t>
  </si>
  <si>
    <t>12.04.2021 23:51:38</t>
  </si>
  <si>
    <t>K-1478 35-03-K01478_C_56373204_56373204</t>
  </si>
  <si>
    <t>12.04.2021 09:06:31</t>
  </si>
  <si>
    <t>12.04.2021 10:24:54</t>
  </si>
  <si>
    <t>UZUNBURUN TR-1 45-71-M01048_43155909_56388512_56388512</t>
  </si>
  <si>
    <t>12.04.2021 13:26:47</t>
  </si>
  <si>
    <t>12.04.2021 22:23:05</t>
  </si>
  <si>
    <t>L-158 ONTUR 35-18-L00158_950443948_950443948</t>
  </si>
  <si>
    <t>12.04.2021 22:12:57</t>
  </si>
  <si>
    <t>13.04.2021 03:08:54</t>
  </si>
  <si>
    <t>12.04.2021 11:08:16</t>
  </si>
  <si>
    <t>12.04.2021 13:38:55</t>
  </si>
  <si>
    <t>K-4668 35-02-K04668_D_56353613_56353613</t>
  </si>
  <si>
    <t>12.04.2021 13:28:00</t>
  </si>
  <si>
    <t>12.04.2021 16:51:56</t>
  </si>
  <si>
    <t>L-293 YENİ MECİDİYE 35-18-L00293_950449170_950449170</t>
  </si>
  <si>
    <t>12.04.2021 11:05:50</t>
  </si>
  <si>
    <t>12.04.2021 12:57:53</t>
  </si>
  <si>
    <t>L-58 HAVACILAR SİTESİ 35-14-L00058_956652578_956652578</t>
  </si>
  <si>
    <t>12.04.2021 22:42:36</t>
  </si>
  <si>
    <t>12.04.2021 23:37:30</t>
  </si>
  <si>
    <t>MEHMET ÖZ SULAMA GRUBU 35-29-M00162_A_56395678_56395678</t>
  </si>
  <si>
    <t>12.04.2021 16:12:04</t>
  </si>
  <si>
    <t>12.04.2021 18:19:58</t>
  </si>
  <si>
    <t>L-309 35-18-L00309_950447277_950447277</t>
  </si>
  <si>
    <t>12.04.2021 15:44:04</t>
  </si>
  <si>
    <t>12.04.2021 19:59:36</t>
  </si>
  <si>
    <t>TR-69 35-16-L00069_961447373_961447373</t>
  </si>
  <si>
    <t>12.04.2021 14:50:38</t>
  </si>
  <si>
    <t>12.04.2021 19:03:19</t>
  </si>
  <si>
    <t>12.04.2021 13:05:00</t>
  </si>
  <si>
    <t>12.04.2021 18:29:45</t>
  </si>
  <si>
    <t>KOYUNDERE DM-2/25 35-28-M00125_KOYUNDERE TR-2 M02_66523709</t>
  </si>
  <si>
    <t>12.04.2021 16:51:40</t>
  </si>
  <si>
    <t>12.04.2021 17:49:45</t>
  </si>
  <si>
    <t>12.04.2021 10:16:32</t>
  </si>
  <si>
    <t>12.04.2021 10:20:03</t>
  </si>
  <si>
    <t>12.04.2021 13:41:08</t>
  </si>
  <si>
    <t>12.04.2021 14:26:52</t>
  </si>
  <si>
    <t>YENİ LİMAN TR-2 35-21-L00051_953357663_953357663</t>
  </si>
  <si>
    <t>12.04.2021 17:42:03</t>
  </si>
  <si>
    <t>12.04.2021 21:40:07</t>
  </si>
  <si>
    <t>12.04.2021 16:14:00</t>
  </si>
  <si>
    <t>12.04.2021 16:27:31</t>
  </si>
  <si>
    <t>AHMETLİ TR-77 TARİŞ 45-84-L00077_DIREK TIPI TRAFO HUCRESI H01_2063832</t>
  </si>
  <si>
    <t>12.04.2021 12:42:00</t>
  </si>
  <si>
    <t>12.04.2021 13:23:37</t>
  </si>
  <si>
    <t>M-36 ZİNDANCIK KÖK 35-25-M00106_TURAÇLAR EFES ROYAL ÖZEL-KORUKENT TATİL SİTESİ M03_72118683</t>
  </si>
  <si>
    <t>12.04.2021 17:19:32</t>
  </si>
  <si>
    <t>12.04.2021 17:51:01</t>
  </si>
  <si>
    <t>12.04.2021 09:13:03</t>
  </si>
  <si>
    <t>12.04.2021 15:23:47</t>
  </si>
  <si>
    <t>KAPANCI KÖK 45-78-L00229_HatBaşıAyırıcı_53140022 L03_53140022</t>
  </si>
  <si>
    <t>12.04.2021 07:48:39</t>
  </si>
  <si>
    <t>12.04.2021 12:53:17</t>
  </si>
  <si>
    <t>L-306 35-18-L00306_11160128_56372563_56372563</t>
  </si>
  <si>
    <t>12.04.2021 16:51:23</t>
  </si>
  <si>
    <t>12.04.2021 23:07:04</t>
  </si>
  <si>
    <t>DEĞİRMENDERE DM 35-22-M00085_ÇİLE KÖK M07_50066610</t>
  </si>
  <si>
    <t>12.04.2021 17:33:08</t>
  </si>
  <si>
    <t>12.04.2021 18:28:44</t>
  </si>
  <si>
    <t>K-444 35-02-K00444_C_56364241_56364241</t>
  </si>
  <si>
    <t>12.04.2021 09:35:27</t>
  </si>
  <si>
    <t>12.04.2021 16:46:56</t>
  </si>
  <si>
    <t>M-2114 35-03-M02114_35-03-M02114_2376154</t>
  </si>
  <si>
    <t>12.04.2021 09:53:37</t>
  </si>
  <si>
    <t>12.04.2021 10:31:42</t>
  </si>
  <si>
    <t>ERCAN MERAL SULAMA GRUBU 35-29-M00282_B_56381525_56381525</t>
  </si>
  <si>
    <t>12.04.2021 18:05:54</t>
  </si>
  <si>
    <t>12.04.2021 20:27:03</t>
  </si>
  <si>
    <t>YENİ ŞAKRAN TR-9 35-17-M00209_950308431_950308431</t>
  </si>
  <si>
    <t>12.04.2021 12:07:04</t>
  </si>
  <si>
    <t>12.04.2021 18:16:56</t>
  </si>
  <si>
    <t>L-103 35-18-L00103_35-18-L00103_72056026</t>
  </si>
  <si>
    <t>12.04.2021 08:48:21</t>
  </si>
  <si>
    <t>12.04.2021 10:01:24</t>
  </si>
  <si>
    <t>TR-1/91 45-72-M00091_956520560_956520560</t>
  </si>
  <si>
    <t>12.04.2021 15:06:35</t>
  </si>
  <si>
    <t>12.04.2021 17:10:18</t>
  </si>
  <si>
    <t>CENKYERİ TR-1 45-82-M00131_CENKYERİ TR-3 M08_72194964</t>
  </si>
  <si>
    <t>12.04.2021 19:49:26</t>
  </si>
  <si>
    <t>12.04.2021 21:32:02</t>
  </si>
  <si>
    <t>EMİRALEM TR-7 35-28-M00225_953380375_953380375</t>
  </si>
  <si>
    <t>12.04.2021 21:18:03</t>
  </si>
  <si>
    <t>12.04.2021 22:45:05</t>
  </si>
  <si>
    <t>ÖRENCİK TR-1 45-71-M01564_953206556_953206556</t>
  </si>
  <si>
    <t>12.04.2021 10:52:36</t>
  </si>
  <si>
    <t>12.04.2021 13:01:56</t>
  </si>
  <si>
    <t>TR-8 BOZAVLU 35-19-L00008_956694383_956694383</t>
  </si>
  <si>
    <t>12.04.2021 10:10:39</t>
  </si>
  <si>
    <t>12.04.2021 12:11:01</t>
  </si>
  <si>
    <t>DEREKÖY KÖK 45-77-L00290_DEREKÖY L04_2334411</t>
  </si>
  <si>
    <t>12.04.2021 11:01:41</t>
  </si>
  <si>
    <t>12.04.2021 11:04:00</t>
  </si>
  <si>
    <t>12.04.2021 12:14:53</t>
  </si>
  <si>
    <t>12.04.2021 14:27:02</t>
  </si>
  <si>
    <t>ÇAPAKLI KÖK 45-78-M01161_GÖKÇEKÖY M04_66218170</t>
  </si>
  <si>
    <t>12.04.2021 09:27:26</t>
  </si>
  <si>
    <t>12.04.2021 11:52:00</t>
  </si>
  <si>
    <t>L-241 35-18-L00241_950463538_950463538</t>
  </si>
  <si>
    <t>12.04.2021 12:39:41</t>
  </si>
  <si>
    <t>12.04.2021 21:57:50</t>
  </si>
  <si>
    <t>L-239 BAYKAL 35-18-L00239_95000007678_95000007678</t>
  </si>
  <si>
    <t>12.04.2021 14:16:59</t>
  </si>
  <si>
    <t>12.04.2021 20:50:08</t>
  </si>
  <si>
    <t>SEYREKLİ TR-2 35-15-L00440_950370922_950370922</t>
  </si>
  <si>
    <t>12.04.2021 16:12:15</t>
  </si>
  <si>
    <t>12.04.2021 18:39:57</t>
  </si>
  <si>
    <t>AHMETLİ TR-3 35-26-L00127_35-26-L00127_2351715</t>
  </si>
  <si>
    <t>12.04.2021 17:31:42</t>
  </si>
  <si>
    <t>12.04.2021 19:11:23</t>
  </si>
  <si>
    <t>ALAŞEHİR TR-77 BAKLACI KÖYÜ 45-73-M00077_945676465_945676465</t>
  </si>
  <si>
    <t>12.04.2021 10:16:30</t>
  </si>
  <si>
    <t>12.04.2021 11:02:30</t>
  </si>
  <si>
    <t>ZİHNİ KARAKAYA SULAMA GRUBU 35-29-M00200_A_56361254_56361254</t>
  </si>
  <si>
    <t>12.04.2021 17:55:04</t>
  </si>
  <si>
    <t>12.04.2021 19:31:52</t>
  </si>
  <si>
    <t>KAYMAKÇI TR-27 35-15-L00237_DIREK TIPI TRAFO HUCRESI H01_2045420</t>
  </si>
  <si>
    <t>12.04.2021 16:48:00</t>
  </si>
  <si>
    <t>12.04.2021 19:55:07</t>
  </si>
  <si>
    <t>TR-79 DEREKENARI 35-19-L00079_956662633_956662633</t>
  </si>
  <si>
    <t>12.04.2021 08:45:40</t>
  </si>
  <si>
    <t>12.04.2021 09:39:24</t>
  </si>
  <si>
    <t>TR-53 35-15-M00053_48866695_56363732_56363732</t>
  </si>
  <si>
    <t>12.04.2021 15:18:25</t>
  </si>
  <si>
    <t>12.04.2021 16:01:02</t>
  </si>
  <si>
    <t>K-3902 35-03-K03902_35-03-K03902_2355578</t>
  </si>
  <si>
    <t>12.04.2021 09:46:51</t>
  </si>
  <si>
    <t>12.04.2021 10:31:56</t>
  </si>
  <si>
    <t>M-2632 35-03-M02632_910177357_910177357</t>
  </si>
  <si>
    <t>12.04.2021 20:01:22</t>
  </si>
  <si>
    <t>12.04.2021 22:25:38</t>
  </si>
  <si>
    <t>GÜMÜLDÜR DM 35-25-M00100_SEFERİHİSAR M20_2055235</t>
  </si>
  <si>
    <t>12.04.2021 19:39:05</t>
  </si>
  <si>
    <t>12.04.2021 19:45:16</t>
  </si>
  <si>
    <t>L-281 35-18-L00281_950438514_950438514</t>
  </si>
  <si>
    <t>12.04.2021 13:41:17</t>
  </si>
  <si>
    <t>12.04.2021 15:22:16</t>
  </si>
  <si>
    <t>BAĞYOLU TR-2 45-71-M01599_C_56366875_56366875</t>
  </si>
  <si>
    <t>12.04.2021 16:59:48</t>
  </si>
  <si>
    <t>12.04.2021 21:43:38</t>
  </si>
  <si>
    <t>K-1104 35-03-K01104_35-03-K01104_41968471</t>
  </si>
  <si>
    <t>12.04.2021 12:18:19</t>
  </si>
  <si>
    <t>12.04.2021 12:56:04</t>
  </si>
  <si>
    <t>ÇATALKAYA KÖYÜ TR-1 35-21-L00171_953367246_953367246</t>
  </si>
  <si>
    <t>12.04.2021 18:40:55</t>
  </si>
  <si>
    <t>12.04.2021 23:29:14</t>
  </si>
  <si>
    <t>L-260 35-18-L00260_950444481_950444481</t>
  </si>
  <si>
    <t>12.04.2021 14:40:16</t>
  </si>
  <si>
    <t>12.04.2021 22:54:27</t>
  </si>
  <si>
    <t>BELEVİ İM 35-13-A00002_MEHMETLER L12_2313343</t>
  </si>
  <si>
    <t>12.04.2021 10:07:03</t>
  </si>
  <si>
    <t>12.04.2021 10:40:57</t>
  </si>
  <si>
    <t>12.04.2021 18:41:53</t>
  </si>
  <si>
    <t>12.04.2021 21:59:18</t>
  </si>
  <si>
    <t>SANCAKLI TR-1 35-22-M00157_955254859_955254859</t>
  </si>
  <si>
    <t>12.04.2021 11:01:40</t>
  </si>
  <si>
    <t>12.04.2021 11:59:49</t>
  </si>
  <si>
    <t>K-4070 35-03-K04070_910441518_910441518</t>
  </si>
  <si>
    <t>12.04.2021 15:36:20</t>
  </si>
  <si>
    <t>12.04.2021 21:08:55</t>
  </si>
  <si>
    <t>12.04.2021 18:27:18</t>
  </si>
  <si>
    <t>12.04.2021 19:10:50</t>
  </si>
  <si>
    <t>K-3437 35-03-K03437_A_56364971_56364971</t>
  </si>
  <si>
    <t>12.04.2021 15:06:00</t>
  </si>
  <si>
    <t>12.04.2021 15:50:10</t>
  </si>
  <si>
    <t>DM-1 45-71-M00001_953222645_953222645</t>
  </si>
  <si>
    <t>12.04.2021 11:52:21</t>
  </si>
  <si>
    <t>12.04.2021 13:46:33</t>
  </si>
  <si>
    <t>KARAMAN TR-1 35-31-L00049_47864620_56394406_56394406</t>
  </si>
  <si>
    <t>12.04.2021 13:50:31</t>
  </si>
  <si>
    <t>12.04.2021 15:02:41</t>
  </si>
  <si>
    <t>12.04.2021 00:52:01</t>
  </si>
  <si>
    <t>12.04.2021 01:01:39</t>
  </si>
  <si>
    <t>MERDİVENLİ TR-1 35-30-M00161_955296805_955296805</t>
  </si>
  <si>
    <t>12.04.2021 12:31:50</t>
  </si>
  <si>
    <t>12.04.2021 15:07:56</t>
  </si>
  <si>
    <t>TR-3 (M-703) 35-30-M00703_955299275_955299275</t>
  </si>
  <si>
    <t>12.04.2021 09:26:23</t>
  </si>
  <si>
    <t>12.04.2021 12:57:07</t>
  </si>
  <si>
    <t>TR-8 35-13-L00008_946424293_946424293</t>
  </si>
  <si>
    <t>12.04.2021 12:48:25</t>
  </si>
  <si>
    <t>12.04.2021 13:34:58</t>
  </si>
  <si>
    <t>M-1814 KISIK DM-1 35-22-M00095_SULAMA M15_72099859</t>
  </si>
  <si>
    <t>12.04.2021 17:41:54</t>
  </si>
  <si>
    <t>12.04.2021 18:14:37</t>
  </si>
  <si>
    <t>SOMA TR-44 45-82-M00044_KIRKAĞAÇ YOLU TR M04_2324900</t>
  </si>
  <si>
    <t>12.04.2021 09:01:31</t>
  </si>
  <si>
    <t>12.04.2021 10:22:42</t>
  </si>
  <si>
    <t>K-844 35-01-K00844_B_56370076_56370076</t>
  </si>
  <si>
    <t>12.04.2021 09:00:15</t>
  </si>
  <si>
    <t>12.04.2021 10:56:37</t>
  </si>
  <si>
    <t>EVRENLİ İNCELER MAH TR-1 45-73-M00496_DIREK TIPI TRAFO HUCRESI H01_2083974</t>
  </si>
  <si>
    <t>12.04.2021 08:40:00</t>
  </si>
  <si>
    <t>12.04.2021 09:42:29</t>
  </si>
  <si>
    <t>TR-11 ( RAMAZAN IŞIK SULAMA GRUBU ) 35-27-M00011_914670727_914670727</t>
  </si>
  <si>
    <t>12.04.2021 11:45:15</t>
  </si>
  <si>
    <t>12.04.2021 15:51:47</t>
  </si>
  <si>
    <t>ÜZÜMLÜ AYSAN BEY TR-3 45-73-M00605_45-73-M00605_2352775</t>
  </si>
  <si>
    <t>12.04.2021 11:19:47</t>
  </si>
  <si>
    <t>12.04.2021 12:55:47</t>
  </si>
  <si>
    <t>12.04.2021 10:13:27</t>
  </si>
  <si>
    <t>12.04.2021 15:13:50</t>
  </si>
  <si>
    <t>M-2337 35-10-M02337_915108038_915108038</t>
  </si>
  <si>
    <t>12.04.2021 07:21:40</t>
  </si>
  <si>
    <t>12.04.2021 10:43:58</t>
  </si>
  <si>
    <t>K-4668 35-02-K04668_A_56353612_56353612</t>
  </si>
  <si>
    <t>12.04.2021 13:23:34</t>
  </si>
  <si>
    <t>12.04.2021 16:58:52</t>
  </si>
  <si>
    <t>K-1902 35-10-K01902_914989951_914989951</t>
  </si>
  <si>
    <t>12.04.2021 10:39:15</t>
  </si>
  <si>
    <t>12.04.2021 11:13:55</t>
  </si>
  <si>
    <t>M-2793 35-01-M02793_910608913_910608913</t>
  </si>
  <si>
    <t>12.04.2021 19:04:40</t>
  </si>
  <si>
    <t>12.04.2021 20:50:32</t>
  </si>
  <si>
    <t>ÇIRPI İM 35-20-A00002_HASKÖY L13_2307622</t>
  </si>
  <si>
    <t>12.04.2021 10:02:17</t>
  </si>
  <si>
    <t>12.04.2021 12:55:24</t>
  </si>
  <si>
    <t>TİRE DM2/6 35-29-L00025_950325366_950325366</t>
  </si>
  <si>
    <t>12.04.2021 22:20:43</t>
  </si>
  <si>
    <t>12.04.2021 22:59:07</t>
  </si>
  <si>
    <t>TR-89 45-78-L00089_953254161_953254161</t>
  </si>
  <si>
    <t>12.04.2021 11:05:10</t>
  </si>
  <si>
    <t>12.04.2021 14:26:05</t>
  </si>
  <si>
    <t>EROĞLU TR-1 45-77-L00213_B_56402954_56402954</t>
  </si>
  <si>
    <t>12.04.2021 17:38:26</t>
  </si>
  <si>
    <t>12.04.2021 19:51:25</t>
  </si>
  <si>
    <t>POYRAZ KÖK 45-78-M00651_HatBaşıAyırıcı_53140094 M03_53140094</t>
  </si>
  <si>
    <t>12.04.2021 13:41:53</t>
  </si>
  <si>
    <t>12.04.2021 15:59:35</t>
  </si>
  <si>
    <t>DELEMENLER ÇAMLICA TR-5 45-73-M00765_A_56386659_56386659</t>
  </si>
  <si>
    <t>12.04.2021 08:34:31</t>
  </si>
  <si>
    <t>12.04.2021 10:09:44</t>
  </si>
  <si>
    <t>ÖDEMİŞ İM 35-15-A00001_KUBLAJ L11_2060967</t>
  </si>
  <si>
    <t>12.04.2021 00:21:07</t>
  </si>
  <si>
    <t>12.04.2021 00:26:09</t>
  </si>
  <si>
    <t>MUSTAFA ŞENTÜRK SULAMA GRUBU 35-29-L00393_D_56373580_56373580</t>
  </si>
  <si>
    <t>12.04.2021 08:54:08</t>
  </si>
  <si>
    <t>12.04.2021 10:19:55</t>
  </si>
  <si>
    <t>ÇATALCA TR-2 35-22-M00268_955271190_955271190</t>
  </si>
  <si>
    <t>12.04.2021 17:04:36</t>
  </si>
  <si>
    <t>12.04.2021 18:06:41</t>
  </si>
  <si>
    <t>12.04.2021 11:51:51</t>
  </si>
  <si>
    <t>12.04.2021 14:51:50</t>
  </si>
  <si>
    <t>TR-19 (M-719) 35-30-M00719_955300164_955300164</t>
  </si>
  <si>
    <t>12.04.2021 12:31:32</t>
  </si>
  <si>
    <t>12.04.2021 14:38:48</t>
  </si>
  <si>
    <t>12.04.2021 06:42:00</t>
  </si>
  <si>
    <t>13.04.2021 02:00:22</t>
  </si>
  <si>
    <t>K-3280 35-08-K03280_913430918_913430918</t>
  </si>
  <si>
    <t>12.04.2021 13:01:13</t>
  </si>
  <si>
    <t>12.04.2021 21:11:53</t>
  </si>
  <si>
    <t>SEYREK TR-7 KÖK 35-28-M00379_HatBaşıAyırıcı_53132275 M04_53132275</t>
  </si>
  <si>
    <t>12.04.2021 11:30:38</t>
  </si>
  <si>
    <t>12.04.2021 13:35:38</t>
  </si>
  <si>
    <t>YAĞCILAR TR-4 35-19-M00229_6301527_56378398_56378398</t>
  </si>
  <si>
    <t>12.04.2021 12:05:32</t>
  </si>
  <si>
    <t>12.04.2021 14:39:10</t>
  </si>
  <si>
    <t>PINARLI KÖK 35-20-M00085_TR-4 - TR-5 M04_72358872</t>
  </si>
  <si>
    <t>12.04.2021 16:49:42</t>
  </si>
  <si>
    <t>12.04.2021 18:11:47</t>
  </si>
  <si>
    <t>AKKEÇİLİ TR-1 45-73-M00422_945668112_945668112</t>
  </si>
  <si>
    <t>12.04.2021 16:17:45</t>
  </si>
  <si>
    <t>12.04.2021 18:27:28</t>
  </si>
  <si>
    <t>L-266 35-18-L00266_950445496_950445496</t>
  </si>
  <si>
    <t>12.04.2021 16:22:50</t>
  </si>
  <si>
    <t>12.04.2021 22:03:31</t>
  </si>
  <si>
    <t>UMURLU TR-7 35-31-L00361_35-31-L00361_2365359</t>
  </si>
  <si>
    <t>12.04.2021 13:04:00</t>
  </si>
  <si>
    <t>12.04.2021 16:39:29</t>
  </si>
  <si>
    <t>SOMA TR-31/2 45-82-M00103_945525699_945525699</t>
  </si>
  <si>
    <t>12.04.2021 09:36:25</t>
  </si>
  <si>
    <t>SANAYİ SİTESİ TR-1 35-17-M00295_950314027_950314027</t>
  </si>
  <si>
    <t>12.04.2021 10:50:58</t>
  </si>
  <si>
    <t>12.04.2021 16:02:16</t>
  </si>
  <si>
    <t>K-3776 35-04-K03776_913532431_913532431</t>
  </si>
  <si>
    <t>12.04.2021 08:36:56</t>
  </si>
  <si>
    <t>12.04.2021 14:00:20</t>
  </si>
  <si>
    <t>ALANKÖY TR-1 35-20-L00288_DIREK TIPI TRAFO HUCRESI H01_2045463</t>
  </si>
  <si>
    <t>12.04.2021 17:46:05</t>
  </si>
  <si>
    <t>12.04.2021 18:25:14</t>
  </si>
  <si>
    <t>YAHŞELLİ DM-5 35-28-M00882_KÖK-20 M09_66819936</t>
  </si>
  <si>
    <t>12.04.2021 10:51:21</t>
  </si>
  <si>
    <t>12.04.2021 12:03:33</t>
  </si>
  <si>
    <t>12.04.2021 14:17:22</t>
  </si>
  <si>
    <t>12.04.2021 15:21:37</t>
  </si>
  <si>
    <t>KULAKSIZLAR KÖK 45-72-L00839_SIRÇALI L04_66574896</t>
  </si>
  <si>
    <t>12.04.2021 10:00:55</t>
  </si>
  <si>
    <t>12.04.2021 10:45:41</t>
  </si>
  <si>
    <t>ALAYBEY MH TR-1 45-74-M00177_DIREK TIPI TRAFO HUCRESI H01_2058869</t>
  </si>
  <si>
    <t>12.04.2021 09:16:13</t>
  </si>
  <si>
    <t>12.04.2021 16:56:43</t>
  </si>
  <si>
    <t>MENEMEN KÖK-20 35-28-M00020_ M02_2329287</t>
  </si>
  <si>
    <t>12.04.2021 07:36:34</t>
  </si>
  <si>
    <t>12.04.2021 10:20:40</t>
  </si>
  <si>
    <t>_A_56388625_56388625</t>
  </si>
  <si>
    <t>12.04.2021 16:54:24</t>
  </si>
  <si>
    <t>12.04.2021 18:59:54</t>
  </si>
  <si>
    <t>TR-35 35-16-L00035_47588446_56353663_56353663</t>
  </si>
  <si>
    <t>12.04.2021 12:36:20</t>
  </si>
  <si>
    <t>12.04.2021 14:01:42</t>
  </si>
  <si>
    <t>UMURCALI TR 4 35-31-L00108_DIREK TIPI TRAFO HUCRESI H01_2037212</t>
  </si>
  <si>
    <t>12.04.2021 15:09:00</t>
  </si>
  <si>
    <t>12.04.2021 17:03:45</t>
  </si>
  <si>
    <t>K-4171 35-04-K04171_D D1B_5825300</t>
  </si>
  <si>
    <t>12.04.2021 15:34:08</t>
  </si>
  <si>
    <t>12.04.2021 20:38:19</t>
  </si>
  <si>
    <t>TR-1/79 45-72-M00079_C_56392505_56392505</t>
  </si>
  <si>
    <t>12.04.2021 20:30:48</t>
  </si>
  <si>
    <t>12.04.2021 21:49:49</t>
  </si>
  <si>
    <t>KAVACIK TR-1 45-77-M00001_C_56384588_56384588</t>
  </si>
  <si>
    <t>12.04.2021 13:08:00</t>
  </si>
  <si>
    <t>12.04.2021 13:49:30</t>
  </si>
  <si>
    <t>TR-13 35-19-L00013_A_56370112_56370112</t>
  </si>
  <si>
    <t>12.04.2021 19:17:05</t>
  </si>
  <si>
    <t>12.04.2021 20:42:15</t>
  </si>
  <si>
    <t>GÜNEYDAMLARI TR-5 KILLILAR 45-79-M00220_A_56400508_56400508</t>
  </si>
  <si>
    <t>12.04.2021 16:52:46</t>
  </si>
  <si>
    <t>12.04.2021 18:11:55</t>
  </si>
  <si>
    <t>M-1310 35-01-M01310_C_56375559_56375559</t>
  </si>
  <si>
    <t>12.04.2021 11:41:21</t>
  </si>
  <si>
    <t>12.04.2021 17:43:07</t>
  </si>
  <si>
    <t>12.04.2021 14:02:45</t>
  </si>
  <si>
    <t>12.04.2021 17:15:33</t>
  </si>
  <si>
    <t>ZEYTİNLİOVA TR-8 45-72-L00423_956486179_956486179</t>
  </si>
  <si>
    <t>12.04.2021 12:26:43</t>
  </si>
  <si>
    <t>12.04.2021 18:43:45</t>
  </si>
  <si>
    <t>K-4564 35-02-K04564_A_56368579_56368579</t>
  </si>
  <si>
    <t>12.04.2021 02:41:22</t>
  </si>
  <si>
    <t>12.04.2021 05:05:59</t>
  </si>
  <si>
    <t>DAĞARLAR TR-2 45-73-M00600_B_56387832_56387832</t>
  </si>
  <si>
    <t>12.04.2021 09:59:00</t>
  </si>
  <si>
    <t>12.04.2021 15:11:46</t>
  </si>
  <si>
    <t>M-1687 35-02-M01687_A a1b_5850795</t>
  </si>
  <si>
    <t>12.04.2021 09:31:24</t>
  </si>
  <si>
    <t>12.04.2021 15:55:32</t>
  </si>
  <si>
    <t>KAYMAKÇI TR-8 35-15-M00409_ H_65838174</t>
  </si>
  <si>
    <t>12.04.2021 09:10:54</t>
  </si>
  <si>
    <t>12.04.2021 13:02:42</t>
  </si>
  <si>
    <t>ÇIRPI TR-1/3 35-20-M00003_35-20-M00003_66531639</t>
  </si>
  <si>
    <t>12.04.2021 14:06:48</t>
  </si>
  <si>
    <t>12.04.2021 15:47:59</t>
  </si>
  <si>
    <t>AĞAÇ İŞLERİ TR-1. 35-22-M00139_955256792_955256792</t>
  </si>
  <si>
    <t>12.04.2021 13:35:03</t>
  </si>
  <si>
    <t>12.04.2021 15:44:01</t>
  </si>
  <si>
    <t>12.04.2021 07:38:11</t>
  </si>
  <si>
    <t>12.04.2021 07:38:37</t>
  </si>
  <si>
    <t>12.04.2021 13:10:00</t>
  </si>
  <si>
    <t>12.04.2021 16:40:43</t>
  </si>
  <si>
    <t>L-404 35-18-L00404_950448670_950448670</t>
  </si>
  <si>
    <t>12.04.2021 16:46:41</t>
  </si>
  <si>
    <t>13.04.2021 01:02:48</t>
  </si>
  <si>
    <t>ANADOLU İM 35-02-A00001_TAŞKENT K04_2307985</t>
  </si>
  <si>
    <t>12.04.2021 17:38:08</t>
  </si>
  <si>
    <t>12.04.2021 18:53:00</t>
  </si>
  <si>
    <t>YUKARI KIZILCA TR-3 35-27-L00053_948411740_948411740</t>
  </si>
  <si>
    <t>12.04.2021 20:02:11</t>
  </si>
  <si>
    <t>12.04.2021 23:14:19</t>
  </si>
  <si>
    <t>K-123 35-01-K00123_913468268_913468268</t>
  </si>
  <si>
    <t>12.04.2021 17:57:44</t>
  </si>
  <si>
    <t>12.04.2021 18:43:09</t>
  </si>
  <si>
    <t>K-1190 35-02-K01190_961472788_961472788</t>
  </si>
  <si>
    <t>12.04.2021 14:12:39</t>
  </si>
  <si>
    <t>12.04.2021 16:08:47</t>
  </si>
  <si>
    <t>TR-87 MENTEŞ KAVŞAĞI 35-19-L00087_956664341_956664341</t>
  </si>
  <si>
    <t>12.04.2021 16:37:32</t>
  </si>
  <si>
    <t>12.04.2021 19:52:16</t>
  </si>
  <si>
    <t>TR-35 35-16-L00035_95000122603_95000122603</t>
  </si>
  <si>
    <t>12.04.2021 08:38:04</t>
  </si>
  <si>
    <t>12.04.2021 10:03:31</t>
  </si>
  <si>
    <t>ÖREN TR-2 35-27-L00217_913575056_913575056</t>
  </si>
  <si>
    <t>12.04.2021 11:36:13</t>
  </si>
  <si>
    <t>12.04.2021 15:22:12</t>
  </si>
  <si>
    <t>12.04.2021 11:49:22</t>
  </si>
  <si>
    <t>12.04.2021 14:39:28</t>
  </si>
  <si>
    <t>GÜMÜLDÜR DM 35-25-M00100_BARAJ M01_2054403</t>
  </si>
  <si>
    <t>12.04.2021 03:39:41</t>
  </si>
  <si>
    <t>12.04.2021 04:07:39</t>
  </si>
  <si>
    <t>K-4131 35-04-K04131_C_56363915_56363915</t>
  </si>
  <si>
    <t>12.04.2021 11:25:25</t>
  </si>
  <si>
    <t>12.04.2021 13:05:43</t>
  </si>
  <si>
    <t>DAĞKIZILCA TR-8 35-26-M01565_956633541_956633541</t>
  </si>
  <si>
    <t>12.04.2021 17:01:19</t>
  </si>
  <si>
    <t>12.04.2021 18:04:47</t>
  </si>
  <si>
    <t>ARKENT KONUTLARI 35-27-L00089_A_56406142_56406142</t>
  </si>
  <si>
    <t>12.04.2021 08:15:23</t>
  </si>
  <si>
    <t>12.04.2021 09:45:25</t>
  </si>
  <si>
    <t>TR-304 35-19-L00357_965661755_965661755</t>
  </si>
  <si>
    <t>12.04.2021 12:28:00</t>
  </si>
  <si>
    <t>12.04.2021 15:40:16</t>
  </si>
  <si>
    <t>SUBAŞI-5 35-26-L00332_7960217_56357918_56357918</t>
  </si>
  <si>
    <t>12.04.2021 13:48:56</t>
  </si>
  <si>
    <t>12.04.2021 15:03:29</t>
  </si>
  <si>
    <t>BAHÇELİ AR ÇİFTLİĞİ TR1 35-30-L00145_955305396_955305396</t>
  </si>
  <si>
    <t>12.04.2021 17:58:44</t>
  </si>
  <si>
    <t>12.04.2021 21:09:11</t>
  </si>
  <si>
    <t>AHMETLİ İM 45-84-A00001_HatBaşıAyırıcı_53134273 L16_53134273</t>
  </si>
  <si>
    <t>12.04.2021 10:22:50</t>
  </si>
  <si>
    <t>12.04.2021 11:30:15</t>
  </si>
  <si>
    <t>AHMETLİ TR-45 ŞEHİTLER 45-84-L00045_955178672_955178672</t>
  </si>
  <si>
    <t>12.04.2021 19:04:09</t>
  </si>
  <si>
    <t>12.04.2021 19:39:43</t>
  </si>
  <si>
    <t>K-622 35-01-K00622_35-01-K00622_2348362</t>
  </si>
  <si>
    <t>12.04.2021 14:15:10</t>
  </si>
  <si>
    <t>12.04.2021 16:27:23</t>
  </si>
  <si>
    <t>M-1811 35-03-M01811_910434005_910434005</t>
  </si>
  <si>
    <t>12.04.2021 08:49:02</t>
  </si>
  <si>
    <t>12.04.2021 12:28:08</t>
  </si>
  <si>
    <t>K-3480 35-02-K03480_A_56366226_56366226</t>
  </si>
  <si>
    <t>12.04.2021 16:38:19</t>
  </si>
  <si>
    <t>12.04.2021 18:55:54</t>
  </si>
  <si>
    <t>KELLETEPE KÖK 35-31-L00035_ŞEMSİLER TR-1 L04_72230902</t>
  </si>
  <si>
    <t>12.04.2021 12:49:08</t>
  </si>
  <si>
    <t>12.04.2021 15:12:18</t>
  </si>
  <si>
    <t>ÇIRPI TR-1-2/1 35-20-M00006_955208188_955208188</t>
  </si>
  <si>
    <t>12.04.2021 20:10:08</t>
  </si>
  <si>
    <t>12.04.2021 21:43:41</t>
  </si>
  <si>
    <t>ÇAPAKLI KÖK 45-78-M01161_SALİHLİ TM-M05 M05_66218127</t>
  </si>
  <si>
    <t>12.04.2021 11:53:00</t>
  </si>
  <si>
    <t>TR-36 35-15-M00036_DAĞITIM TRAFO TR-36 M03_77615748</t>
  </si>
  <si>
    <t>12.04.2021 09:00:24</t>
  </si>
  <si>
    <t>12.04.2021 10:17:12</t>
  </si>
  <si>
    <t>TR-19 35-30-L00019_A_56362690_56362690</t>
  </si>
  <si>
    <t>12.04.2021 18:43:10</t>
  </si>
  <si>
    <t>12.04.2021 20:38:52</t>
  </si>
  <si>
    <t>SART TR-3 45-78-M00175_TR-2 M01_2109140</t>
  </si>
  <si>
    <t>12.04.2021 10:00:11</t>
  </si>
  <si>
    <t>12.04.2021 12:36:18</t>
  </si>
  <si>
    <t>12.04.2021 15:59:00</t>
  </si>
  <si>
    <t>12.04.2021 16:09:29</t>
  </si>
  <si>
    <t>ÇAVUŞOĞLU TR-1 45-71-M01820_A_56403777_56403777</t>
  </si>
  <si>
    <t>12.04.2021 12:19:03</t>
  </si>
  <si>
    <t>12.04.2021 15:09:29</t>
  </si>
  <si>
    <t>12.04.2021 11:04:41</t>
  </si>
  <si>
    <t>12.04.2021 12:24:50</t>
  </si>
  <si>
    <t>TR-157 35-19-M00157_956672324_956672324</t>
  </si>
  <si>
    <t>12.04.2021 10:47:17</t>
  </si>
  <si>
    <t>12.04.2021 19:12:28</t>
  </si>
  <si>
    <t>12.04.2021 08:33:38</t>
  </si>
  <si>
    <t>12.04.2021 13:02:46</t>
  </si>
  <si>
    <t>SARPINCIK TR-1 35-21-L00070_C_56375149_56375149</t>
  </si>
  <si>
    <t>12.04.2021 09:53:00</t>
  </si>
  <si>
    <t>12.04.2021 12:42:47</t>
  </si>
  <si>
    <t>L-279 ERDİL SİTESİ 35-18-L00279_950460444_950460444</t>
  </si>
  <si>
    <t>12.04.2021 16:38:27</t>
  </si>
  <si>
    <t>12.04.2021 18:07:44</t>
  </si>
  <si>
    <t>AHMETLİ İM 45-84-A00001_DERBENT GİRİŞ M05_2067932</t>
  </si>
  <si>
    <t>12.04.2021 00:34:01</t>
  </si>
  <si>
    <t>12.04.2021 00:35:47</t>
  </si>
  <si>
    <t>L-336 REİSDERE 35-18-L00336_950439037_950439037</t>
  </si>
  <si>
    <t>12.04.2021 16:54:00</t>
  </si>
  <si>
    <t>12.04.2021 17:21:50</t>
  </si>
  <si>
    <t>ALAŞEHİR TR-75 45-73-M00075_D_56405378_56405378</t>
  </si>
  <si>
    <t>12.04.2021 13:22:22</t>
  </si>
  <si>
    <t>12.04.2021 16:10:42</t>
  </si>
  <si>
    <t>SELÇİKLİ PAZARYOLU TR-1 45-72-L00158_B_56404904_56404904</t>
  </si>
  <si>
    <t>12.04.2021 12:57:45</t>
  </si>
  <si>
    <t>12.04.2021 14:24:06</t>
  </si>
  <si>
    <t>TROPİKAL DM 35-27-L00056_HatBaşıAyırıcı_72165053 L04_72165053</t>
  </si>
  <si>
    <t>12.04.2021 16:00:33</t>
  </si>
  <si>
    <t>12.04.2021 18:23:52</t>
  </si>
  <si>
    <t>SALİHLİ İM 45-78-A00001_SALİHLİ-2 M23_48929125</t>
  </si>
  <si>
    <t>12.04.2021 06:42:37</t>
  </si>
  <si>
    <t>12.04.2021 06:58:54</t>
  </si>
  <si>
    <t>12.04.2021 07:08:48</t>
  </si>
  <si>
    <t>12.04.2021 08:59:38</t>
  </si>
  <si>
    <t>M-327 35-03-M00327_910194353_910194353</t>
  </si>
  <si>
    <t>12.04.2021 11:35:26</t>
  </si>
  <si>
    <t>12.04.2021 13:05:11</t>
  </si>
  <si>
    <t>L-233 AKARCA KÖK 35-14-L00233_L-47 DENİZKENT SİTESİ L02_72202702</t>
  </si>
  <si>
    <t>12.04.2021 18:17:36</t>
  </si>
  <si>
    <t>12.04.2021 19:00:07</t>
  </si>
  <si>
    <t>K-444 35-02-K00444_B_56362467_56362467</t>
  </si>
  <si>
    <t>12.04.2021 09:45:01</t>
  </si>
  <si>
    <t>12.04.2021 16:46:00</t>
  </si>
  <si>
    <t>TR-2/118 45-83-M00713_955142550_955142550</t>
  </si>
  <si>
    <t>12.04.2021 12:47:26</t>
  </si>
  <si>
    <t>12.04.2021 14:09:32</t>
  </si>
  <si>
    <t>L-281 35-18-L00281__72373023_72373023</t>
  </si>
  <si>
    <t>12.04.2021 10:50:00</t>
  </si>
  <si>
    <t>12.04.2021 11:54:29</t>
  </si>
  <si>
    <t>K-1302 35-08-K01302_F f4b_5829563</t>
  </si>
  <si>
    <t>12.04.2021 09:26:24</t>
  </si>
  <si>
    <t>12.04.2021 11:18:40</t>
  </si>
  <si>
    <t>FAHRİ AKYÜZ SULAMA GRUBU TR 35-27-M00524_B_56372385_56372385</t>
  </si>
  <si>
    <t>12.04.2021 09:43:38</t>
  </si>
  <si>
    <t>12.04.2021 14:15:00</t>
  </si>
  <si>
    <t>12.04.2021 18:27:07</t>
  </si>
  <si>
    <t>12.04.2021 20:14:03</t>
  </si>
  <si>
    <t>BÖLCEK MEZARLIK-4 TR 35-16-M00266_35-16-M00266_2351787</t>
  </si>
  <si>
    <t>12.04.2021 09:03:00</t>
  </si>
  <si>
    <t>12.04.2021 15:03:48</t>
  </si>
  <si>
    <t>DOĞANBEY M-40 35-25-M00355_956650882_956650882</t>
  </si>
  <si>
    <t>12.04.2021 11:40:27</t>
  </si>
  <si>
    <t>12.04.2021 13:02:12</t>
  </si>
  <si>
    <t>T. IŞIK TARIMSAL GRUP SULAMA 35-32-L00033_A_56376414_56376414</t>
  </si>
  <si>
    <t>12.04.2021 16:05:02</t>
  </si>
  <si>
    <t>12.04.2021 17:49:07</t>
  </si>
  <si>
    <t>SARUHANLI TR-13 45-80-M00013_956563029_956563029</t>
  </si>
  <si>
    <t>12.04.2021 10:13:00</t>
  </si>
  <si>
    <t>12.04.2021 13:52:28</t>
  </si>
  <si>
    <t>K-1353 35-01-K01353_A_56365796_56365796</t>
  </si>
  <si>
    <t>12.04.2021 14:38:52</t>
  </si>
  <si>
    <t>12.04.2021 17:54:25</t>
  </si>
  <si>
    <t>12.04.2021 17:16:00</t>
  </si>
  <si>
    <t>12.04.2021 19:04:27</t>
  </si>
  <si>
    <t>TR-83 35-30-L00083_955293084_955293084</t>
  </si>
  <si>
    <t>12.04.2021 22:07:21</t>
  </si>
  <si>
    <t>13.04.2021 01:24:33</t>
  </si>
  <si>
    <t>BOZDAĞ KÜÇÜKÇAVDAR TR-16 35-15-L01063_35-15-L01063_2364829</t>
  </si>
  <si>
    <t>12.04.2021 12:00:17</t>
  </si>
  <si>
    <t>12.04.2021 15:31:45</t>
  </si>
  <si>
    <t>NARLIGEÇİT KÖK(TR-32) 35-24-M00205_KAPASİTÖR M2_2320088</t>
  </si>
  <si>
    <t>12.04.2021 15:49:00</t>
  </si>
  <si>
    <t>12.04.2021 16:17:34</t>
  </si>
  <si>
    <t>KEMALPAŞA DM-3/TR28 (TR-43) 35-27-M00043_99015899_99015899</t>
  </si>
  <si>
    <t>12.04.2021 16:06:47</t>
  </si>
  <si>
    <t>12.04.2021 19:37:20</t>
  </si>
  <si>
    <t>TROPİKAL DM 35-27-L00056_ÖRNEKKÖY L04_72201760</t>
  </si>
  <si>
    <t>12.04.2021 17:03:12</t>
  </si>
  <si>
    <t>12.04.2021 18:26:38</t>
  </si>
  <si>
    <t>ÇAMÖNÜ TR-1 45-72-L00271_956515482_956515482</t>
  </si>
  <si>
    <t>12.04.2021 09:41:00</t>
  </si>
  <si>
    <t>12.04.2021 12:17:42</t>
  </si>
  <si>
    <t>UĞURLU KÖK 45-86-M00045_HatBaşıAyırıcı_53135437 M04_53135437</t>
  </si>
  <si>
    <t>12.04.2021 08:50:37</t>
  </si>
  <si>
    <t>12.04.2021 08:52:27</t>
  </si>
  <si>
    <t>L-14 BALLIKUYU 35-14-L00014_L-233 AKARCA KÖK L03_2322486</t>
  </si>
  <si>
    <t>12.04.2021 15:26:27</t>
  </si>
  <si>
    <t>BADEMLER TR-2 35-19-L00297_35-19-L00297_2357954</t>
  </si>
  <si>
    <t>12.04.2021 10:16:41</t>
  </si>
  <si>
    <t>12.04.2021 12:32:39</t>
  </si>
  <si>
    <t>12.04.2021 19:33:36</t>
  </si>
  <si>
    <t>12.04.2021 20:02:00</t>
  </si>
  <si>
    <t>KARABURUN TR-1/15 35-21-L00019_953360127_953360127</t>
  </si>
  <si>
    <t>12.04.2021 10:19:59</t>
  </si>
  <si>
    <t>12.04.2021 14:01:18</t>
  </si>
  <si>
    <t>CENGİZ ŞENTÜRK SLM 35-26-L00246_35-26-L00246_2364497</t>
  </si>
  <si>
    <t>12.04.2021 09:50:32</t>
  </si>
  <si>
    <t>12.04.2021 12:48:53</t>
  </si>
  <si>
    <t>DEREKÖY KÖK 45-77-L00290_DEREKÖY L04_2120666</t>
  </si>
  <si>
    <t>12.04.2021 11:05:00</t>
  </si>
  <si>
    <t>12.04.2021 12:14:00</t>
  </si>
  <si>
    <t>12.04.2021 08:16:52</t>
  </si>
  <si>
    <t>12.04.2021 08:20:49</t>
  </si>
  <si>
    <t>M-2111 35-03-M02111_C_56364993_56364993</t>
  </si>
  <si>
    <t>12.04.2021 09:12:53</t>
  </si>
  <si>
    <t>12.04.2021 11:29:42</t>
  </si>
  <si>
    <t>UZUNBURUN TR-1 35-30-M00158_35-30-M00158_2371551</t>
  </si>
  <si>
    <t>12.04.2021 15:47:56</t>
  </si>
  <si>
    <t>12.04.2021 17:50:46</t>
  </si>
  <si>
    <t>ULUCAK DM-2/15 35-27-M00334_35-27-M00334_2367812</t>
  </si>
  <si>
    <t>12.04.2021 18:32:11</t>
  </si>
  <si>
    <t>12.04.2021 19:25:17</t>
  </si>
  <si>
    <t>DM-17/03 HUZUREVİ 45-71-M00415_45-71-M00415_72076023</t>
  </si>
  <si>
    <t>12.04.2021 09:19:32</t>
  </si>
  <si>
    <t>12.04.2021 10:49:13</t>
  </si>
  <si>
    <t>M-271 KARAKAYALAR DM 35-14-M00271_48526364 B1b_48475258</t>
  </si>
  <si>
    <t>12.04.2021 16:19:06</t>
  </si>
  <si>
    <t>12.04.2021 18:52:39</t>
  </si>
  <si>
    <t>SELÇİKLİ OVA MAH.TR-1 45-72-L00160_45-72-L00160_2367163</t>
  </si>
  <si>
    <t>12.04.2021 02:09:16</t>
  </si>
  <si>
    <t>12.04.2021 03:39:00</t>
  </si>
  <si>
    <t>SANCAKLI BOZKÖY TR-2 45-71-M00530_A_56401639_56401639</t>
  </si>
  <si>
    <t>12.04.2021 12:58:56</t>
  </si>
  <si>
    <t>13.04.2021 01:45:10</t>
  </si>
  <si>
    <t>TR-49 35-13-L00498_946425641_946425641</t>
  </si>
  <si>
    <t>12.04.2021 16:27:59</t>
  </si>
  <si>
    <t>12.04.2021 17:37:27</t>
  </si>
  <si>
    <t>L-307 35-18-L00307_950447071_950447071</t>
  </si>
  <si>
    <t>12.04.2021 09:44:00</t>
  </si>
  <si>
    <t>12.04.2021 15:47:33</t>
  </si>
  <si>
    <t>K-4234 35-03-K04234_A_56365360_56365360</t>
  </si>
  <si>
    <t>12.04.2021 11:47:00</t>
  </si>
  <si>
    <t>12.04.2021 12:17:10</t>
  </si>
  <si>
    <t>YENİDOĞAN TR-1 45-72-M00634_956520456_956520456</t>
  </si>
  <si>
    <t>12.04.2021 08:25:37</t>
  </si>
  <si>
    <t>12.04.2021 09:35:04</t>
  </si>
  <si>
    <t>SELENDİ DM 45-81-M00001_HatBaşıAyırıcı_53135459 M16_53135459</t>
  </si>
  <si>
    <t>12.04.2021 20:16:40</t>
  </si>
  <si>
    <t>12.04.2021 21:42:13</t>
  </si>
  <si>
    <t>SARUHANLI TR-32 45-80-M00032_956561286_956561286</t>
  </si>
  <si>
    <t>12.04.2021 19:44:56</t>
  </si>
  <si>
    <t>12.04.2021 21:46:43</t>
  </si>
  <si>
    <t>TR-134 35-19-L00134_956675913_956675913</t>
  </si>
  <si>
    <t>12.04.2021 13:35:52</t>
  </si>
  <si>
    <t>12.04.2021 15:44:26</t>
  </si>
  <si>
    <t>12.04.2021 20:48:46</t>
  </si>
  <si>
    <t>12.04.2021 22:46:31</t>
  </si>
  <si>
    <t>12.04.2021 10:01:11</t>
  </si>
  <si>
    <t>12.04.2021 10:34:11</t>
  </si>
  <si>
    <t>M-1005 35-03-M01005_911068791_911068791</t>
  </si>
  <si>
    <t>12.04.2021 11:16:05</t>
  </si>
  <si>
    <t>12.04.2021 16:19:00</t>
  </si>
  <si>
    <t>K-3646 35-01-K03646_A_56358350_56358350</t>
  </si>
  <si>
    <t>12.04.2021 12:15:54</t>
  </si>
  <si>
    <t>12.04.2021 18:16:10</t>
  </si>
  <si>
    <t>12.04.2021 14:46:42</t>
  </si>
  <si>
    <t>12.04.2021 15:45:42</t>
  </si>
  <si>
    <t>14.04.2021 00:21:40</t>
  </si>
  <si>
    <t>14.04.2021 00:26:57</t>
  </si>
  <si>
    <t>14.04.2021 00:28:20</t>
  </si>
  <si>
    <t>ÇAYBAŞI DM-1/10 35-26-L00214_956606171_956606171</t>
  </si>
  <si>
    <t>14.04.2021 00:48:57</t>
  </si>
  <si>
    <t>14.04.2021 01:28:24</t>
  </si>
  <si>
    <t>L-470 KÖK 35-18-L00470_L-310 L03_72090181</t>
  </si>
  <si>
    <t>14.04.2021 02:06:42</t>
  </si>
  <si>
    <t>14.04.2021 02:20:16</t>
  </si>
  <si>
    <t>L-278 35-18-L00278_L-279 L04_72088673</t>
  </si>
  <si>
    <t>14.04.2021 02:25:00</t>
  </si>
  <si>
    <t>14.04.2021 02:52:58</t>
  </si>
  <si>
    <t>14.04.2021 05:33:31</t>
  </si>
  <si>
    <t>14.04.2021 16:12:02</t>
  </si>
  <si>
    <t>14.04.2021 06:20:38</t>
  </si>
  <si>
    <t>14.04.2021 06:26:42</t>
  </si>
  <si>
    <t>ÇANDARLI DM-TR-20 35-30-M00020_BERGAMA-1 M11_72352932</t>
  </si>
  <si>
    <t>14.04.2021 06:00:49</t>
  </si>
  <si>
    <t>14.04.2021 07:22:25</t>
  </si>
  <si>
    <t>14.04.2021 06:35:39</t>
  </si>
  <si>
    <t>14.04.2021 07:41:39</t>
  </si>
  <si>
    <t>IŞIKLAR KÖK 45-73-M00467_IŞIKLAR-TEPEKÖY M01_67094288</t>
  </si>
  <si>
    <t>14.04.2021 06:55:00</t>
  </si>
  <si>
    <t>14.04.2021 07:32:45</t>
  </si>
  <si>
    <t>14.04.2021 07:00:47</t>
  </si>
  <si>
    <t>14.04.2021 07:20:00</t>
  </si>
  <si>
    <t>14.04.2021 07:05:17</t>
  </si>
  <si>
    <t>14.04.2021 07:05:39</t>
  </si>
  <si>
    <t>KARAVELİLER TR-1 KÖK 35-20-L00137_YAKAPINAR ÇAYIR L05_2111128</t>
  </si>
  <si>
    <t>14.04.2021 07:16:29</t>
  </si>
  <si>
    <t>14.04.2021 08:17:09</t>
  </si>
  <si>
    <t>ÜÇPINAR TR-2 45-71-M00187_ÜÇPINAR DM M05_72250583</t>
  </si>
  <si>
    <t>14.04.2021 07:23:57</t>
  </si>
  <si>
    <t>14.04.2021 07:41:58</t>
  </si>
  <si>
    <t>14.04.2021 07:50:27</t>
  </si>
  <si>
    <t>14.04.2021 07:50:49</t>
  </si>
  <si>
    <t>14.04.2021 08:00:57</t>
  </si>
  <si>
    <t>14.04.2021 08:34:00</t>
  </si>
  <si>
    <t>14.04.2021 08:01:07</t>
  </si>
  <si>
    <t>14.04.2021 08:54:34</t>
  </si>
  <si>
    <t>ULUCAK DM-2/1 35-27-M00335_97539440_97539440</t>
  </si>
  <si>
    <t>14.04.2021 08:05:26</t>
  </si>
  <si>
    <t>14.04.2021 10:40:48</t>
  </si>
  <si>
    <t>KULA İM 45-77-A00001_HatBaşıAyırıcı_53135910 M03_53135910</t>
  </si>
  <si>
    <t>14.04.2021 08:03:54</t>
  </si>
  <si>
    <t>14.04.2021 10:32:16</t>
  </si>
  <si>
    <t>SOMA A SANTRALİ İM/DM 45-82-A00001_DENİŞ-1 M11_2324953</t>
  </si>
  <si>
    <t>14.04.2021 08:17:00</t>
  </si>
  <si>
    <t>14.04.2021 10:40:50</t>
  </si>
  <si>
    <t>14.04.2021 08:13:00</t>
  </si>
  <si>
    <t>14.04.2021 11:18:07</t>
  </si>
  <si>
    <t>SOMA A SANTRALİ İM/DM 45-82-A00001_DENİŞ-2 M12_2091666</t>
  </si>
  <si>
    <t>14.04.2021 08:48:37</t>
  </si>
  <si>
    <t>14.04.2021 10:37:37</t>
  </si>
  <si>
    <t>DM-2/TR-7 35-22-M00007_955286767_955286767</t>
  </si>
  <si>
    <t>14.04.2021 08:18:08</t>
  </si>
  <si>
    <t>14.04.2021 09:24:28</t>
  </si>
  <si>
    <t>14.04.2021 08:12:27</t>
  </si>
  <si>
    <t>14.04.2021 11:19:18</t>
  </si>
  <si>
    <t>14.04.2021 08:37:09</t>
  </si>
  <si>
    <t>14.04.2021 09:24:44</t>
  </si>
  <si>
    <t>14.04.2021 07:37:37</t>
  </si>
  <si>
    <t>14.04.2021 12:56:37</t>
  </si>
  <si>
    <t>KABAZLI KÖK 45-78-M00675_KABAZLI M03_65971403</t>
  </si>
  <si>
    <t>14.04.2021 08:52:07</t>
  </si>
  <si>
    <t>14.04.2021 09:40:18</t>
  </si>
  <si>
    <t>MESCİTLİ DM 35-15-L00904_MESCİTLİ L05_72320947</t>
  </si>
  <si>
    <t>14.04.2021 08:54:57</t>
  </si>
  <si>
    <t>14.04.2021 08:58:57</t>
  </si>
  <si>
    <t>14.04.2021 08:58:00</t>
  </si>
  <si>
    <t>14.04.2021 11:00:02</t>
  </si>
  <si>
    <t>14.04.2021 09:00:07</t>
  </si>
  <si>
    <t>14.04.2021 09:24:15</t>
  </si>
  <si>
    <t>K-4782 35-04-K04782_35-04-K04782_54986698</t>
  </si>
  <si>
    <t>14.04.2021 08:56:14</t>
  </si>
  <si>
    <t>14.04.2021 09:46:10</t>
  </si>
  <si>
    <t>ARAPBAŞI TR-2 35-20-M00032_5682445_56359674_56359674</t>
  </si>
  <si>
    <t>14.04.2021 08:56:57</t>
  </si>
  <si>
    <t>14.04.2021 11:25:54</t>
  </si>
  <si>
    <t>14.04.2021 09:10:55</t>
  </si>
  <si>
    <t>14.04.2021 14:05:06</t>
  </si>
  <si>
    <t>14.04.2021 09:05:56</t>
  </si>
  <si>
    <t>14.04.2021 12:38:49</t>
  </si>
  <si>
    <t>BAHÇECİK TR-1 35-22-M00264_955255564_955255564</t>
  </si>
  <si>
    <t>14.04.2021 09:00:15</t>
  </si>
  <si>
    <t>14.04.2021 10:37:25</t>
  </si>
  <si>
    <t>KARAHALİLLİ TR-4 35-20-L00372_35-20-L00372_2371657</t>
  </si>
  <si>
    <t>14.04.2021 09:14:00</t>
  </si>
  <si>
    <t>14.04.2021 09:47:57</t>
  </si>
  <si>
    <t>YEĞENOBA TR-1 45-72-M00213_C_56407725_56407725</t>
  </si>
  <si>
    <t>14.04.2021 09:10:01</t>
  </si>
  <si>
    <t>14.04.2021 15:51:09</t>
  </si>
  <si>
    <t>M-2428 35-04-M02428_912414155_912414155</t>
  </si>
  <si>
    <t>14.04.2021 09:05:51</t>
  </si>
  <si>
    <t>14.04.2021 11:43:52</t>
  </si>
  <si>
    <t>TİRE DM-2/4 35-29-L00023_DM-2/5 L03_72216705</t>
  </si>
  <si>
    <t>14.04.2021 09:23:00</t>
  </si>
  <si>
    <t>14.04.2021 16:36:00</t>
  </si>
  <si>
    <t>L-99 DÜZCE TR-1 35-14-L00099_B_60984712_60984712</t>
  </si>
  <si>
    <t>14.04.2021 09:23:44</t>
  </si>
  <si>
    <t>14.04.2021 17:03:58</t>
  </si>
  <si>
    <t>14.04.2021 09:00:00</t>
  </si>
  <si>
    <t>14.04.2021 10:45:00</t>
  </si>
  <si>
    <t>M-267 35-14-M00267_B_56374692_56374692</t>
  </si>
  <si>
    <t>14.04.2021 09:22:38</t>
  </si>
  <si>
    <t>14.04.2021 17:07:51</t>
  </si>
  <si>
    <t>EŞREF GÜNGÖR SULAMA GRUBU 35-29-M00396_DIREK TIPI TRAFO HUCRESI H01_2101814</t>
  </si>
  <si>
    <t>14.04.2021 09:25:00</t>
  </si>
  <si>
    <t>14.04.2021 11:36:16</t>
  </si>
  <si>
    <t>BARBAROS TR-3 (TR-306) 35-19-M00484_966364112_966364112</t>
  </si>
  <si>
    <t>14.04.2021 09:20:02</t>
  </si>
  <si>
    <t>14.04.2021 13:21:40</t>
  </si>
  <si>
    <t>K-1204 35-01-K01204_E_56363756_56363756</t>
  </si>
  <si>
    <t>14.04.2021 09:34:00</t>
  </si>
  <si>
    <t>14.04.2021 11:09:33</t>
  </si>
  <si>
    <t>KABAZLI KÖK 45-78-M00675_HatBaşıAyırıcı_53139332 M03_53139332</t>
  </si>
  <si>
    <t>14.04.2021 09:40:00</t>
  </si>
  <si>
    <t>14.04.2021 11:02:39</t>
  </si>
  <si>
    <t>DSİ GÜMÜLDÜR 35-25-M00199Ö_ M01_2097865</t>
  </si>
  <si>
    <t>14.04.2021 09:31:03</t>
  </si>
  <si>
    <t>14.04.2021 10:44:57</t>
  </si>
  <si>
    <t>BALABANLI DM 35-15-M00280_HANAYLIKUYU M08_72306334</t>
  </si>
  <si>
    <t>14.04.2021 09:41:03</t>
  </si>
  <si>
    <t>14.04.2021 11:57:20</t>
  </si>
  <si>
    <t>İSMAİL ŞİMŞEK SULAMA GRUBU 35-29-L00149_DIREK TIPI TRAFO HUCRESI H01_2097891</t>
  </si>
  <si>
    <t>14.04.2021 09:47:33</t>
  </si>
  <si>
    <t>14.04.2021 15:28:27</t>
  </si>
  <si>
    <t>YURTBAŞI TR-1 45-77-L00313_945507624_945507624</t>
  </si>
  <si>
    <t>14.04.2021 09:44:00</t>
  </si>
  <si>
    <t>14.04.2021 10:42:02</t>
  </si>
  <si>
    <t>K-1936 35-09-K01936_F_56378702_56378702</t>
  </si>
  <si>
    <t>14.04.2021 09:19:28</t>
  </si>
  <si>
    <t>14.04.2021 10:59:45</t>
  </si>
  <si>
    <t>AŞAĞI ÇOBAN İSA TR-15 45-71-M00574_A_56393427_56393427</t>
  </si>
  <si>
    <t>14.04.2021 09:38:35</t>
  </si>
  <si>
    <t>14.04.2021 15:48:45</t>
  </si>
  <si>
    <t>NEVZAT URAY GRB. 35-20-L00098_DIREK TIPI TRAFO HUCRESI H01_2038050</t>
  </si>
  <si>
    <t>14.04.2021 09:58:00</t>
  </si>
  <si>
    <t>14.04.2021 14:17:31</t>
  </si>
  <si>
    <t>TR-14 35-32-L00014_946415107_946415107</t>
  </si>
  <si>
    <t>14.04.2021 09:52:58</t>
  </si>
  <si>
    <t>14.04.2021 11:45:59</t>
  </si>
  <si>
    <t>14.04.2021 10:03:00</t>
  </si>
  <si>
    <t>14.04.2021 11:30:15</t>
  </si>
  <si>
    <t>KUŞCULAR TR-2 35-19-M00214_C_56390013_56390013</t>
  </si>
  <si>
    <t>14.04.2021 10:06:38</t>
  </si>
  <si>
    <t>14.04.2021 19:12:53</t>
  </si>
  <si>
    <t>KUŞCULAR TR-2 35-19-M00214_Ayırıcı H01_2057924</t>
  </si>
  <si>
    <t>14.04.2021 10:00:02</t>
  </si>
  <si>
    <t>14.04.2021 19:11:04</t>
  </si>
  <si>
    <t>GÜZELKÖY TR 45-71-M00984_44426475_56395521_56395521</t>
  </si>
  <si>
    <t>14.04.2021 10:01:02</t>
  </si>
  <si>
    <t>14.04.2021 13:49:08</t>
  </si>
  <si>
    <t>K-1976 35-02-K01976_D_56365487_56365487</t>
  </si>
  <si>
    <t>14.04.2021 10:11:00</t>
  </si>
  <si>
    <t>14.04.2021 10:29:50</t>
  </si>
  <si>
    <t>TR-53 45-77-L00053_TR-55 L04_72213378</t>
  </si>
  <si>
    <t>14.04.2021 10:10:19</t>
  </si>
  <si>
    <t>14.04.2021 13:00:00</t>
  </si>
  <si>
    <t>PAMUKYAZI-5 35-26-L00392_35-26-L00392_2348729</t>
  </si>
  <si>
    <t>14.04.2021 10:10:52</t>
  </si>
  <si>
    <t>14.04.2021 11:18:12</t>
  </si>
  <si>
    <t>K-1213 35-02-K01213_99079465_99079465</t>
  </si>
  <si>
    <t>14.04.2021 10:09:36</t>
  </si>
  <si>
    <t>14.04.2021 11:58:31</t>
  </si>
  <si>
    <t>K-4817 35-10-K04817_35-10-K04817_2351561</t>
  </si>
  <si>
    <t>14.04.2021 10:14:37</t>
  </si>
  <si>
    <t>14.04.2021 11:21:09</t>
  </si>
  <si>
    <t>BERGAMA TM 35-16-A00004_DİKİLİ-1 M08_2314064</t>
  </si>
  <si>
    <t>14.04.2021 10:23:07</t>
  </si>
  <si>
    <t>14.04.2021 11:01:03</t>
  </si>
  <si>
    <t>ÇİFTLİK TR-1 35-24-M00105_955222216_955222216</t>
  </si>
  <si>
    <t>14.04.2021 10:10:49</t>
  </si>
  <si>
    <t>14.04.2021 12:19:16</t>
  </si>
  <si>
    <t>SOMA KÖYLER DM-2 45-82-M00125_BERGAMA M02_2035736</t>
  </si>
  <si>
    <t>14.04.2021 10:23:57</t>
  </si>
  <si>
    <t>14.04.2021 10:29:00</t>
  </si>
  <si>
    <t>MORDOĞAN TR-41 35-21-L00164_953357105_953357105</t>
  </si>
  <si>
    <t>14.04.2021 10:21:55</t>
  </si>
  <si>
    <t>14.04.2021 11:47:21</t>
  </si>
  <si>
    <t>14.04.2021 10:29:37</t>
  </si>
  <si>
    <t>14.04.2021 11:08:46</t>
  </si>
  <si>
    <t>SOMA DM-1 45-82-M00050_TR-1 M12_60207426</t>
  </si>
  <si>
    <t>14.04.2021 10:39:00</t>
  </si>
  <si>
    <t>14.04.2021 11:03:18</t>
  </si>
  <si>
    <t>SOMA DM-1 45-82-M00050_TR-7/2 M11_60207425</t>
  </si>
  <si>
    <t>14.04.2021 10:40:00</t>
  </si>
  <si>
    <t>14.04.2021 11:00:41</t>
  </si>
  <si>
    <t>ÇANŞA KÖK 45-81-M00047_ M03_2317361</t>
  </si>
  <si>
    <t>14.04.2021 10:57:57</t>
  </si>
  <si>
    <t>14.04.2021 11:23:00</t>
  </si>
  <si>
    <t>14.04.2021 13:32:00</t>
  </si>
  <si>
    <t>MORDOĞAN TR-38 35-21-L00165_E_56393841_56393841</t>
  </si>
  <si>
    <t>14.04.2021 10:16:00</t>
  </si>
  <si>
    <t>14.04.2021 11:30:20</t>
  </si>
  <si>
    <t>K-3893 35-01-K03893_A_56372906_56372906</t>
  </si>
  <si>
    <t>14.04.2021 11:04:00</t>
  </si>
  <si>
    <t>14.04.2021 14:12:53</t>
  </si>
  <si>
    <t>L-430 35-18-L00430_950452349_950452349</t>
  </si>
  <si>
    <t>14.04.2021 11:11:43</t>
  </si>
  <si>
    <t>14.04.2021 11:51:03</t>
  </si>
  <si>
    <t>M-3120(YATIRIM REZERVE) 35-10-M03120_A_56374401_56374401</t>
  </si>
  <si>
    <t>14.04.2021 11:25:02</t>
  </si>
  <si>
    <t>14.04.2021 14:41:05</t>
  </si>
  <si>
    <t>K-270 35-01-K00270_D _5804020</t>
  </si>
  <si>
    <t>14.04.2021 11:18:50</t>
  </si>
  <si>
    <t>14.04.2021 11:58:56</t>
  </si>
  <si>
    <t>HATAY TM 35-01-A00009_HATAY-7 K14_2313673</t>
  </si>
  <si>
    <t>14.04.2021 11:25:27</t>
  </si>
  <si>
    <t>14.04.2021 12:14:00</t>
  </si>
  <si>
    <t>14.04.2021 11:32:00</t>
  </si>
  <si>
    <t>14.04.2021 12:46:29</t>
  </si>
  <si>
    <t>L-12 DİNÇ OTEL 35-18-L00012_950439950_950439950</t>
  </si>
  <si>
    <t>14.04.2021 11:26:38</t>
  </si>
  <si>
    <t>14.04.2021 13:44:39</t>
  </si>
  <si>
    <t>SELİMİYE TR-4 SAZLIKUYU 45-79-M00347_E_56385386_56385386</t>
  </si>
  <si>
    <t>14.04.2021 11:28:15</t>
  </si>
  <si>
    <t>14.04.2021 12:12:52</t>
  </si>
  <si>
    <t>TAYTAN OFİS KÖK 45-78-M00314_DEMİRKÖPRÜ DM-2 ÇIKIŞI (DEMİRKÖPRÜ-2) M06_60669745</t>
  </si>
  <si>
    <t>14.04.2021 12:11:37</t>
  </si>
  <si>
    <t>14.04.2021 12:12:47</t>
  </si>
  <si>
    <t>URGANLI TR-2 45-83-M00570_955161633_955161633</t>
  </si>
  <si>
    <t>14.04.2021 12:24:06</t>
  </si>
  <si>
    <t>14.04.2021 15:14:39</t>
  </si>
  <si>
    <t>K-1936 35-09-K01936_B_56378643_56378643</t>
  </si>
  <si>
    <t>14.04.2021 12:37:00</t>
  </si>
  <si>
    <t>DEMİRCİLİ TR-2 35-19-M00212_956696391_956696391</t>
  </si>
  <si>
    <t>14.04.2021 12:30:25</t>
  </si>
  <si>
    <t>14.04.2021 14:25:28</t>
  </si>
  <si>
    <t>TR-20 35-17-M00020_9266301_56392413_56392413</t>
  </si>
  <si>
    <t>14.04.2021 12:40:07</t>
  </si>
  <si>
    <t>14.04.2021 13:26:32</t>
  </si>
  <si>
    <t>K-1936 35-09-K01936_C_56378642_56378642</t>
  </si>
  <si>
    <t>14.04.2021 12:49:00</t>
  </si>
  <si>
    <t>14.04.2021 12:59:02</t>
  </si>
  <si>
    <t>DM-2/36 45-71-M00168_953186927_953186927</t>
  </si>
  <si>
    <t>14.04.2021 12:43:15</t>
  </si>
  <si>
    <t>14.04.2021 14:28:32</t>
  </si>
  <si>
    <t>TIRAZLI KÖK 45-79-M00079_HatBaşıAyırıcı_53134410 M06_53134410</t>
  </si>
  <si>
    <t>14.04.2021 12:47:12</t>
  </si>
  <si>
    <t>14.04.2021 13:48:23</t>
  </si>
  <si>
    <t>M-624 35-02-M00624_913134565_913134565</t>
  </si>
  <si>
    <t>14.04.2021 12:49:56</t>
  </si>
  <si>
    <t>14.04.2021 15:17:03</t>
  </si>
  <si>
    <t>14.04.2021 12:59:59</t>
  </si>
  <si>
    <t>14.04.2021 18:48:00</t>
  </si>
  <si>
    <t>14.04.2021 13:01:17</t>
  </si>
  <si>
    <t>14.04.2021 13:25:27</t>
  </si>
  <si>
    <t>14.04.2021 13:02:29</t>
  </si>
  <si>
    <t>14.04.2021 13:15:03</t>
  </si>
  <si>
    <t>HACIÖMERLİ KARAKUYULAR TR 35-17-M00444_35-17-M00444_2362951</t>
  </si>
  <si>
    <t>14.04.2021 13:04:17</t>
  </si>
  <si>
    <t>14.04.2021 13:41:15</t>
  </si>
  <si>
    <t>BÜNYAN OSMANİYE TR-2 45-72-L00445_956511494_956511494</t>
  </si>
  <si>
    <t>14.04.2021 13:05:29</t>
  </si>
  <si>
    <t>14.04.2021 17:16:23</t>
  </si>
  <si>
    <t>AVDAN TARIMSAL SULAMA TR-2 45-82-M00224_DIREK TIPI TRAFO HUCRESI H01_2091925</t>
  </si>
  <si>
    <t>14.04.2021 12:18:41</t>
  </si>
  <si>
    <t>14.04.2021 15:48:52</t>
  </si>
  <si>
    <t>L-234 35-18-L00234_35-18-L00234_76973298</t>
  </si>
  <si>
    <t>14.04.2021 13:10:37</t>
  </si>
  <si>
    <t>14.04.2021 14:44:32</t>
  </si>
  <si>
    <t>TR-53 45-77-L00053_TR-55 L04_72213379</t>
  </si>
  <si>
    <t>14.04.2021 13:01:00</t>
  </si>
  <si>
    <t>14.04.2021 14:26:10</t>
  </si>
  <si>
    <t>L-217 35-18-L00217_9584999_56374901_56374901</t>
  </si>
  <si>
    <t>14.04.2021 13:22:00</t>
  </si>
  <si>
    <t>14.04.2021 15:38:11</t>
  </si>
  <si>
    <t>DİLEK TR-3 45-80-M00138_45-80-M00138_2369983</t>
  </si>
  <si>
    <t>14.04.2021 13:22:17</t>
  </si>
  <si>
    <t>14.04.2021 13:50:27</t>
  </si>
  <si>
    <t>14.04.2021 13:02:18</t>
  </si>
  <si>
    <t>14.04.2021 15:29:48</t>
  </si>
  <si>
    <t>14.04.2021 13:15:59</t>
  </si>
  <si>
    <t>14.04.2021 15:14:38</t>
  </si>
  <si>
    <t>RAŞİT AŞÇIOĞLU SULAMA GRB. BELEVİ TR-115 35-13-L00132_35-13-L00132_2349755</t>
  </si>
  <si>
    <t>14.04.2021 15:33:06</t>
  </si>
  <si>
    <t>MESCİTLİ DM 35-15-L00904_MESCİTLİ SULAMA-1 L02_72321003</t>
  </si>
  <si>
    <t>14.04.2021 13:23:47</t>
  </si>
  <si>
    <t>14.04.2021 13:56:09</t>
  </si>
  <si>
    <t>BERGAMA İM-1 35-16-A00001_ŞEHİR-1 L01_2325467</t>
  </si>
  <si>
    <t>14.04.2021 13:37:07</t>
  </si>
  <si>
    <t>14.04.2021 13:43:00</t>
  </si>
  <si>
    <t>DM-8/5 45-71-M02257_C C1_73541121</t>
  </si>
  <si>
    <t>14.04.2021 13:32:21</t>
  </si>
  <si>
    <t>14.04.2021 14:49:03</t>
  </si>
  <si>
    <t>14.04.2021 13:33:00</t>
  </si>
  <si>
    <t>14.04.2021 13:48:00</t>
  </si>
  <si>
    <t>L-353 İŞTUR 35-18-L00353_950455270_950455270</t>
  </si>
  <si>
    <t>14.04.2021 13:31:08</t>
  </si>
  <si>
    <t>14.04.2021 14:56:44</t>
  </si>
  <si>
    <t>ÇANDARLI TR-13 35-30-M00012_955320233_955320233</t>
  </si>
  <si>
    <t>14.04.2021 13:29:03</t>
  </si>
  <si>
    <t>14.04.2021 15:14:28</t>
  </si>
  <si>
    <t>OVACIK TR-6 35-31-L00148_47821955_56352477_56352477</t>
  </si>
  <si>
    <t>14.04.2021 13:32:28</t>
  </si>
  <si>
    <t>14.04.2021 18:37:57</t>
  </si>
  <si>
    <t>SOMA TR-21 45-82-M00021_A_56387585_56387585</t>
  </si>
  <si>
    <t>14.04.2021 13:38:29</t>
  </si>
  <si>
    <t>14.04.2021 14:30:04</t>
  </si>
  <si>
    <t>K-10 35-01-K00010_A_56363922_56363922</t>
  </si>
  <si>
    <t>14.04.2021 13:47:56</t>
  </si>
  <si>
    <t>14.04.2021 14:50:13</t>
  </si>
  <si>
    <t>L-242 35-18-L00242_950441078_950441078</t>
  </si>
  <si>
    <t>14.04.2021 13:38:40</t>
  </si>
  <si>
    <t>14.04.2021 17:29:34</t>
  </si>
  <si>
    <t>KIRCALAR DM 35-16-M00261_HatBaşıAyırıcı_53138976 M03_53138976</t>
  </si>
  <si>
    <t>14.04.2021 13:27:08</t>
  </si>
  <si>
    <t>14.04.2021 15:56:46</t>
  </si>
  <si>
    <t>ÇAYLI TR-8 35-15-L00199_950406669_950406669</t>
  </si>
  <si>
    <t>14.04.2021 13:38:52</t>
  </si>
  <si>
    <t>14.04.2021 15:23:07</t>
  </si>
  <si>
    <t>SANAYİ SİTESİ TR-1 35-17-M00295_5845919 b1b_5936293</t>
  </si>
  <si>
    <t>14.04.2021 13:41:51</t>
  </si>
  <si>
    <t>14.04.2021 16:07:41</t>
  </si>
  <si>
    <t>14.04.2021 13:45:50</t>
  </si>
  <si>
    <t>14.04.2021 14:23:18</t>
  </si>
  <si>
    <t>TIRAZLI KÖK 45-79-M00079_HatBaşıAyırıcı_53134409 M06_53134409</t>
  </si>
  <si>
    <t>14.04.2021 13:53:47</t>
  </si>
  <si>
    <t>14.04.2021 14:15:33</t>
  </si>
  <si>
    <t>K-4293 35-09-K04293_K-1930 K01_45353098</t>
  </si>
  <si>
    <t>14.04.2021 13:59:00</t>
  </si>
  <si>
    <t>14.04.2021 14:23:50</t>
  </si>
  <si>
    <t>MENDERES DM-4/TR-1 35-22-M00004_DM-4/TR-12 M14_2330245</t>
  </si>
  <si>
    <t>14.04.2021 13:38:11</t>
  </si>
  <si>
    <t>14.04.2021 14:38:02</t>
  </si>
  <si>
    <t>TR-84 35-19-L00084_956662412_956662412</t>
  </si>
  <si>
    <t>14.04.2021 20:36:57</t>
  </si>
  <si>
    <t>K-1434 35-01-K01434_D_56382416_56382416</t>
  </si>
  <si>
    <t>14.04.2021 13:54:44</t>
  </si>
  <si>
    <t>14.04.2021 17:20:22</t>
  </si>
  <si>
    <t>M-2747 35-01-M02747_911790183_911790183</t>
  </si>
  <si>
    <t>14.04.2021 14:01:18</t>
  </si>
  <si>
    <t>14.04.2021 15:55:14</t>
  </si>
  <si>
    <t>M-1921 35-02-M01921_966528872_966528872</t>
  </si>
  <si>
    <t>14.04.2021 14:04:18</t>
  </si>
  <si>
    <t>14.04.2021 20:33:54</t>
  </si>
  <si>
    <t>BOYABAĞ TR-1 35-21-L00113_953360746_953360746</t>
  </si>
  <si>
    <t>14.04.2021 14:07:56</t>
  </si>
  <si>
    <t>14.04.2021 21:43:25</t>
  </si>
  <si>
    <t>L-210 35-18-L00210_950451279_950451279</t>
  </si>
  <si>
    <t>14.04.2021 14:15:00</t>
  </si>
  <si>
    <t>14.04.2021 15:46:52</t>
  </si>
  <si>
    <t>L-261 SİTESPOR 35-18-L00261_950450897_950450897</t>
  </si>
  <si>
    <t>14.04.2021 14:08:34</t>
  </si>
  <si>
    <t>14.04.2021 18:32:21</t>
  </si>
  <si>
    <t>YENİ ÇİFTLİK TOPRAK SU KOOP 35-20-L00392_35-20-L00392_2360193</t>
  </si>
  <si>
    <t>14.04.2021 14:05:27</t>
  </si>
  <si>
    <t>14.04.2021 19:09:55</t>
  </si>
  <si>
    <t>YENİKÖY MERKEZ TR-1 35-31-L00183_D_72247286_72247286</t>
  </si>
  <si>
    <t>14.04.2021 14:27:36</t>
  </si>
  <si>
    <t>14.04.2021 15:57:40</t>
  </si>
  <si>
    <t>ARDIÇ MAHALLESİ TR-12 35-21-L00134_TR-8 - TR-9 - TR-17 L01_72192707</t>
  </si>
  <si>
    <t>14.04.2021 14:34:17</t>
  </si>
  <si>
    <t>14.04.2021 15:30:04</t>
  </si>
  <si>
    <t>HACI HASAN KÖYÜ TR-1 35-15-L00271_B_56407284_56407284</t>
  </si>
  <si>
    <t>14.04.2021 14:34:46</t>
  </si>
  <si>
    <t>14.04.2021 15:44:52</t>
  </si>
  <si>
    <t>KAYMAKÇI İM 35-15-A00004_ORHANGAZİ L08_2121826</t>
  </si>
  <si>
    <t>14.04.2021 14:49:19</t>
  </si>
  <si>
    <t>14.04.2021 15:31:04</t>
  </si>
  <si>
    <t>ÇEŞMEBAŞI YAĞCILAR TR-2 45-71-M02315_953244158_953244158</t>
  </si>
  <si>
    <t>14.04.2021 14:44:46</t>
  </si>
  <si>
    <t>14.04.2021 18:29:18</t>
  </si>
  <si>
    <t>DM-4/15 45-71-M00200_953218697_953218697</t>
  </si>
  <si>
    <t>14.04.2021 14:44:50</t>
  </si>
  <si>
    <t>14.04.2021 16:34:58</t>
  </si>
  <si>
    <t>14.04.2021 14:50:22</t>
  </si>
  <si>
    <t>14.04.2021 17:30:40</t>
  </si>
  <si>
    <t>K-4307 35-09-K04307_912270377_912270377</t>
  </si>
  <si>
    <t>14.04.2021 14:50:36</t>
  </si>
  <si>
    <t>14.04.2021 18:49:59</t>
  </si>
  <si>
    <t>ARAPBAŞI TR-1 35-20-L00082_955210791_955210791</t>
  </si>
  <si>
    <t>14.04.2021 14:57:33</t>
  </si>
  <si>
    <t>14.04.2021 17:45:15</t>
  </si>
  <si>
    <t>TEPEKÖY TR-3 45-73-M00784_45-73-M00784_2356065</t>
  </si>
  <si>
    <t>14.04.2021 15:04:00</t>
  </si>
  <si>
    <t>14.04.2021 15:47:36</t>
  </si>
  <si>
    <t>EROĞLU TR-4 45-72-L00931_956506895_956506895</t>
  </si>
  <si>
    <t>14.04.2021 14:56:02</t>
  </si>
  <si>
    <t>14.04.2021 17:46:33</t>
  </si>
  <si>
    <t>L-266 35-18-L00266_950450381_950450381</t>
  </si>
  <si>
    <t>14.04.2021 15:01:15</t>
  </si>
  <si>
    <t>14.04.2021 21:01:08</t>
  </si>
  <si>
    <t>M-2517 35-02-M02517_99670391_99670391</t>
  </si>
  <si>
    <t>14.04.2021 15:00:54</t>
  </si>
  <si>
    <t>14.04.2021 17:22:53</t>
  </si>
  <si>
    <t>PAMUKYAZI TOP.SULAMA TR-2 35-26-L00387_35-26-L00387_2373111</t>
  </si>
  <si>
    <t>14.04.2021 15:02:48</t>
  </si>
  <si>
    <t>14.04.2021 15:51:29</t>
  </si>
  <si>
    <t>TR-2/73-A 45-83-L00151_955177694_955177694</t>
  </si>
  <si>
    <t>14.04.2021 15:04:02</t>
  </si>
  <si>
    <t>14.04.2021 18:05:56</t>
  </si>
  <si>
    <t>DM-1/30 35-29-M00030_35-29-M00030_72195547</t>
  </si>
  <si>
    <t>14.04.2021 15:09:31</t>
  </si>
  <si>
    <t>14.04.2021 16:15:28</t>
  </si>
  <si>
    <t>ARDIÇ MAHALLESİ TR-17 35-21-L00128_953366798_953366798</t>
  </si>
  <si>
    <t>14.04.2021 15:19:00</t>
  </si>
  <si>
    <t>14.04.2021 18:10:42</t>
  </si>
  <si>
    <t>HACIMUSA TR-1 45-80-M00128_B_56392511_56392511</t>
  </si>
  <si>
    <t>14.04.2021 15:13:09</t>
  </si>
  <si>
    <t>14.04.2021 17:28:27</t>
  </si>
  <si>
    <t>EĞLENHOCA TR-1 35-21-L00118_953360841_953360841</t>
  </si>
  <si>
    <t>14.04.2021 15:15:51</t>
  </si>
  <si>
    <t>14.04.2021 19:32:32</t>
  </si>
  <si>
    <t>SARUHANLI TR-28/1 45-80-M00177_A_75584900_75584900</t>
  </si>
  <si>
    <t>14.04.2021 15:20:21</t>
  </si>
  <si>
    <t>14.04.2021 15:52:57</t>
  </si>
  <si>
    <t>KONAKLI TR-4 35-15-L00901_B_56368654_56368654</t>
  </si>
  <si>
    <t>14.04.2021 15:20:25</t>
  </si>
  <si>
    <t>14.04.2021 18:06:33</t>
  </si>
  <si>
    <t>TR-92 35-19-L00092_956663101_956663101</t>
  </si>
  <si>
    <t>14.04.2021 15:29:00</t>
  </si>
  <si>
    <t>14.04.2021 20:16:27</t>
  </si>
  <si>
    <t>ÇELİKLİ CELİLLER TR-2 45-78-M01303__72373590_72373590</t>
  </si>
  <si>
    <t>14.04.2021 15:25:23</t>
  </si>
  <si>
    <t>14.04.2021 16:53:35</t>
  </si>
  <si>
    <t>K-3501 35-01-K03501_C_56379079_56379079</t>
  </si>
  <si>
    <t>14.04.2021 15:35:39</t>
  </si>
  <si>
    <t>14.04.2021 19:24:30</t>
  </si>
  <si>
    <t>ARMUTLU TR-23 35-27-L00023_913329538_913329538</t>
  </si>
  <si>
    <t>14.04.2021 15:38:17</t>
  </si>
  <si>
    <t>14.04.2021 17:11:01</t>
  </si>
  <si>
    <t>14.04.2021 15:49:00</t>
  </si>
  <si>
    <t>14.04.2021 16:10:20</t>
  </si>
  <si>
    <t>KERESTECİLER TR-1 45-83-M00138_48103858_56386560_56386560</t>
  </si>
  <si>
    <t>14.04.2021 15:50:45</t>
  </si>
  <si>
    <t>14.04.2021 19:08:37</t>
  </si>
  <si>
    <t>AHMETBEYLER TR-1 35-16-M00061_47449350_56399332_56399332</t>
  </si>
  <si>
    <t>14.04.2021 15:56:00</t>
  </si>
  <si>
    <t>14.04.2021 16:56:40</t>
  </si>
  <si>
    <t>L-211 35-18-L00211_950459871_950459871</t>
  </si>
  <si>
    <t>14.04.2021 15:52:40</t>
  </si>
  <si>
    <t>14.04.2021 20:58:16</t>
  </si>
  <si>
    <t>TR-30 GÖLCÜKLER İZBAN İSTASYONU 35-22-M00030_DIREK TIPI TRAFO HUCRESI H01_2125081</t>
  </si>
  <si>
    <t>14.04.2021 15:54:08</t>
  </si>
  <si>
    <t>14.04.2021 17:51:50</t>
  </si>
  <si>
    <t>ALAŞEHİR TR-26 45-73-M00026_945687585_945687585</t>
  </si>
  <si>
    <t>14.04.2021 16:00:44</t>
  </si>
  <si>
    <t>14.04.2021 19:52:42</t>
  </si>
  <si>
    <t>14.04.2021 16:18:07</t>
  </si>
  <si>
    <t>14.04.2021 16:18:27</t>
  </si>
  <si>
    <t>DM-1/11A 35-19-M00011_URLA TM-2 DEN GELEN TR-5 M06_2123177</t>
  </si>
  <si>
    <t>14.04.2021 16:19:30</t>
  </si>
  <si>
    <t>14.04.2021 16:53:29</t>
  </si>
  <si>
    <t>14.04.2021 16:14:45</t>
  </si>
  <si>
    <t>14.04.2021 17:14:37</t>
  </si>
  <si>
    <t>L-18 35-14-L00018_8904690_56373689_56373689</t>
  </si>
  <si>
    <t>14.04.2021 16:21:27</t>
  </si>
  <si>
    <t>14.04.2021 17:43:21</t>
  </si>
  <si>
    <t>14.04.2021 16:27:51</t>
  </si>
  <si>
    <t>14.04.2021 17:30:00</t>
  </si>
  <si>
    <t>14.04.2021 16:36:21</t>
  </si>
  <si>
    <t>14.04.2021 16:56:30</t>
  </si>
  <si>
    <t>NARINCALIPITRAK TR-2 45-77-L00093_945512747_945512747</t>
  </si>
  <si>
    <t>14.04.2021 16:29:56</t>
  </si>
  <si>
    <t>14.04.2021 17:36:17</t>
  </si>
  <si>
    <t>_49307747_56393302_56393302</t>
  </si>
  <si>
    <t>14.04.2021 16:35:39</t>
  </si>
  <si>
    <t>14.04.2021 19:15:03</t>
  </si>
  <si>
    <t>İM-2/TR-29 SIĞACIK 35-14-L00287_956655762_956655762</t>
  </si>
  <si>
    <t>14.04.2021 16:45:41</t>
  </si>
  <si>
    <t>14.04.2021 17:48:55</t>
  </si>
  <si>
    <t>YASEMİN DM 35-19-M00002_ÖZBEK M03_2333725</t>
  </si>
  <si>
    <t>14.04.2021 16:46:57</t>
  </si>
  <si>
    <t>14.04.2021 17:12:27</t>
  </si>
  <si>
    <t>TR-2/91-1 45-83-L00160_A_56395960_56395960</t>
  </si>
  <si>
    <t>14.04.2021 16:49:33</t>
  </si>
  <si>
    <t>14.04.2021 20:30:10</t>
  </si>
  <si>
    <t>M-3069(YATIRIM REZERVE) 35-01-M03069_E_56373407_56373407</t>
  </si>
  <si>
    <t>14.04.2021 16:44:20</t>
  </si>
  <si>
    <t>14.04.2021 18:16:06</t>
  </si>
  <si>
    <t>SAKARLI KÖK 45-76-M00046_HatBaşıAyırıcı_53134972 M03_53134972</t>
  </si>
  <si>
    <t>14.04.2021 16:38:25</t>
  </si>
  <si>
    <t>14.04.2021 19:12:51</t>
  </si>
  <si>
    <t>SUBATAN TR-8 35-15-L00347_D_65499255_65499255</t>
  </si>
  <si>
    <t>14.04.2021 16:54:49</t>
  </si>
  <si>
    <t>14.04.2021 21:15:16</t>
  </si>
  <si>
    <t>DAĞISTAN KÖŞE HÜSEYİN TOSUN TR 35-24-M00061_35-24-M00061_2362265</t>
  </si>
  <si>
    <t>14.04.2021 14:10:03</t>
  </si>
  <si>
    <t>14.04.2021 17:52:39</t>
  </si>
  <si>
    <t>K-610 35-02-K00610_910052192_910052192</t>
  </si>
  <si>
    <t>14.04.2021 16:59:31</t>
  </si>
  <si>
    <t>14.04.2021 19:29:10</t>
  </si>
  <si>
    <t>_A_56363106_56363106</t>
  </si>
  <si>
    <t>14.04.2021 17:12:00</t>
  </si>
  <si>
    <t>14.04.2021 18:30:35</t>
  </si>
  <si>
    <t>ÇAYBAŞI DM-1/11 35-26-L00215_956605938_956605938</t>
  </si>
  <si>
    <t>14.04.2021 17:08:13</t>
  </si>
  <si>
    <t>14.04.2021 18:11:29</t>
  </si>
  <si>
    <t>KILCANLAR DEBELEK TR-1 45-75-M00129_C_56392338_56392338</t>
  </si>
  <si>
    <t>14.04.2021 17:02:06</t>
  </si>
  <si>
    <t>14.04.2021 18:39:36</t>
  </si>
  <si>
    <t>14.04.2021 17:18:51</t>
  </si>
  <si>
    <t>14.04.2021 17:20:47</t>
  </si>
  <si>
    <t>TR-79 DEREKENARI 35-19-L00079_956662832_956662832</t>
  </si>
  <si>
    <t>14.04.2021 17:15:00</t>
  </si>
  <si>
    <t>14.04.2021 19:43:09</t>
  </si>
  <si>
    <t>M-999 35-09-M00999_95000605308_95000605308</t>
  </si>
  <si>
    <t>14.04.2021 17:24:37</t>
  </si>
  <si>
    <t>14.04.2021 20:32:24</t>
  </si>
  <si>
    <t>ÇAYBAŞI DM-1/TR-9 35-26-L00211_11303955_56358044_56358044</t>
  </si>
  <si>
    <t>14.04.2021 17:21:12</t>
  </si>
  <si>
    <t>14.04.2021 18:27:32</t>
  </si>
  <si>
    <t>14.04.2021 17:52:00</t>
  </si>
  <si>
    <t>14.04.2021 18:38:28</t>
  </si>
  <si>
    <t>BAHADIRLAR TR-2 45-79-M00125_C_56381970_56381970</t>
  </si>
  <si>
    <t>14.04.2021 17:52:04</t>
  </si>
  <si>
    <t>14.04.2021 19:41:49</t>
  </si>
  <si>
    <t>HACIRAHMANLI TR-1 KÖK 45-80-M00070_HACIRAHMANLI M05_72197691</t>
  </si>
  <si>
    <t>14.04.2021 18:10:09</t>
  </si>
  <si>
    <t>14.04.2021 19:09:00</t>
  </si>
  <si>
    <t>14.04.2021 18:11:54</t>
  </si>
  <si>
    <t>14.04.2021 18:38:00</t>
  </si>
  <si>
    <t>SARUHANLI TR-32 45-80-M00032_C TR32C8_5987235</t>
  </si>
  <si>
    <t>14.04.2021 18:17:59</t>
  </si>
  <si>
    <t>14.04.2021 20:13:32</t>
  </si>
  <si>
    <t>ÇAKALTEPE TR-2 35-22-M00184_B_56354002_56354002</t>
  </si>
  <si>
    <t>14.04.2021 18:13:18</t>
  </si>
  <si>
    <t>14.04.2021 19:46:47</t>
  </si>
  <si>
    <t>14.04.2021 18:34:00</t>
  </si>
  <si>
    <t>14.04.2021 19:44:41</t>
  </si>
  <si>
    <t>ASARLIK TR-4 35-28-M00179_953369580_953369580</t>
  </si>
  <si>
    <t>14.04.2021 18:44:00</t>
  </si>
  <si>
    <t>14.04.2021 21:36:36</t>
  </si>
  <si>
    <t>TR-92 35-19-L00092_956697500_956697500</t>
  </si>
  <si>
    <t>14.04.2021 18:34:26</t>
  </si>
  <si>
    <t>14.04.2021 20:10:09</t>
  </si>
  <si>
    <t>DOĞANÇAY İM 35-04-A00004_ALAYBEY M07_77533628</t>
  </si>
  <si>
    <t>14.04.2021 19:39:49</t>
  </si>
  <si>
    <t>ESENTEPE TR-23/A 45-73-M01106_945684083_945684083</t>
  </si>
  <si>
    <t>14.04.2021 18:46:24</t>
  </si>
  <si>
    <t>14.04.2021 21:09:42</t>
  </si>
  <si>
    <t>TR-2/5 45-72-L00005_A_56389952_56389952</t>
  </si>
  <si>
    <t>14.04.2021 18:55:16</t>
  </si>
  <si>
    <t>14.04.2021 19:46:02</t>
  </si>
  <si>
    <t>14.04.2021 19:06:18</t>
  </si>
  <si>
    <t>14.04.2021 19:18:55</t>
  </si>
  <si>
    <t>14.04.2021 18:59:21</t>
  </si>
  <si>
    <t>14.04.2021 19:37:31</t>
  </si>
  <si>
    <t>L-217 35-18-L00217_950451823_950451823</t>
  </si>
  <si>
    <t>14.04.2021 18:58:30</t>
  </si>
  <si>
    <t>14.04.2021 23:38:18</t>
  </si>
  <si>
    <t>HELVACI TR-8 35-17-M00368_60952257_60984724_60984724</t>
  </si>
  <si>
    <t>14.04.2021 19:15:00</t>
  </si>
  <si>
    <t>14.04.2021 19:36:45</t>
  </si>
  <si>
    <t>TÜRKELLİ TR-1 35-28-M00462_953379670_953379670</t>
  </si>
  <si>
    <t>14.04.2021 19:10:00</t>
  </si>
  <si>
    <t>14.04.2021 21:50:19</t>
  </si>
  <si>
    <t>14.04.2021 19:19:59</t>
  </si>
  <si>
    <t>14.04.2021 19:25:43</t>
  </si>
  <si>
    <t>K-3582 35-01-K03582_911158031_911158031</t>
  </si>
  <si>
    <t>14.04.2021 19:16:43</t>
  </si>
  <si>
    <t>14.04.2021 20:25:09</t>
  </si>
  <si>
    <t>14.04.2021 19:01:51</t>
  </si>
  <si>
    <t>14.04.2021 19:47:56</t>
  </si>
  <si>
    <t>K-1507 35-03-K01507_912976177_912976177</t>
  </si>
  <si>
    <t>14.04.2021 19:20:21</t>
  </si>
  <si>
    <t>14.04.2021 21:38:49</t>
  </si>
  <si>
    <t>AVDAN TARIMSAL SULAMA TR-4 45-82-M00226_DIREK TIPI TRAFO HUCRESI H01_2091927</t>
  </si>
  <si>
    <t>14.04.2021 19:17:18</t>
  </si>
  <si>
    <t>14.04.2021 23:21:39</t>
  </si>
  <si>
    <t>KÖSELER TR-1 45-75-M00170_945597390_945597390</t>
  </si>
  <si>
    <t>14.04.2021 19:08:45</t>
  </si>
  <si>
    <t>14.04.2021 21:23:29</t>
  </si>
  <si>
    <t>K-1209 35-01-K01209_35-01-K01209_2364706</t>
  </si>
  <si>
    <t>14.04.2021 19:33:00</t>
  </si>
  <si>
    <t>14.04.2021 19:59:47</t>
  </si>
  <si>
    <t>TAŞDİBİ TR-2 45-80-M02931_C_73432676_73432676</t>
  </si>
  <si>
    <t>14.04.2021 19:28:55</t>
  </si>
  <si>
    <t>14.04.2021 21:14:13</t>
  </si>
  <si>
    <t>ZEYTİNALAN İM 35-19-A00002_HatBaşıAyırıcı_53133999 L05_53133999</t>
  </si>
  <si>
    <t>14.04.2021 19:29:49</t>
  </si>
  <si>
    <t>14.04.2021 20:51:40</t>
  </si>
  <si>
    <t>OVAKENT TR-9 35-15-L00589_950407501_950407501</t>
  </si>
  <si>
    <t>14.04.2021 19:27:55</t>
  </si>
  <si>
    <t>15.04.2021 00:01:42</t>
  </si>
  <si>
    <t>M-2955(YATIRIM REZERVE) 35-01-M02955_K_56364413_56364413</t>
  </si>
  <si>
    <t>14.04.2021 19:37:23</t>
  </si>
  <si>
    <t>14.04.2021 21:24:37</t>
  </si>
  <si>
    <t>_911021064_911021064</t>
  </si>
  <si>
    <t>14.04.2021 20:00:09</t>
  </si>
  <si>
    <t>14.04.2021 21:47:02</t>
  </si>
  <si>
    <t>M-3571(YATIRIM REZERVE) 35-02-M03571_B_56364168_56364168</t>
  </si>
  <si>
    <t>14.04.2021 19:53:07</t>
  </si>
  <si>
    <t>14.04.2021 21:17:40</t>
  </si>
  <si>
    <t>K-1074 35-01-K01074_911656338_911656338</t>
  </si>
  <si>
    <t>14.04.2021 20:03:28</t>
  </si>
  <si>
    <t>14.04.2021 21:45:14</t>
  </si>
  <si>
    <t>K-849 35-04-K00849_99576917_99576917</t>
  </si>
  <si>
    <t>14.04.2021 20:17:26</t>
  </si>
  <si>
    <t>14.04.2021 21:35:31</t>
  </si>
  <si>
    <t>14.04.2021 20:27:19</t>
  </si>
  <si>
    <t>14.04.2021 20:54:55</t>
  </si>
  <si>
    <t>FOÇA TR-47 35-23-L00047_42133503_56405995_56405995</t>
  </si>
  <si>
    <t>14.04.2021 20:32:05</t>
  </si>
  <si>
    <t>14.04.2021 23:22:46</t>
  </si>
  <si>
    <t>K-3648 35-01-K03648_913000013_913000013</t>
  </si>
  <si>
    <t>14.04.2021 20:52:26</t>
  </si>
  <si>
    <t>14.04.2021 22:30:53</t>
  </si>
  <si>
    <t>YAKAKÖY ULUPINAR TR-3 45-75-M00258_B_56390595_56390595</t>
  </si>
  <si>
    <t>14.04.2021 20:58:19</t>
  </si>
  <si>
    <t>14.04.2021 23:54:31</t>
  </si>
  <si>
    <t>YENİFOÇA TR-38 35-23-M00038_950421444_950421444</t>
  </si>
  <si>
    <t>14.04.2021 21:06:18</t>
  </si>
  <si>
    <t>15.04.2021 01:08:44</t>
  </si>
  <si>
    <t>M-3099 35-02-M03099_910169113_910169113</t>
  </si>
  <si>
    <t>14.04.2021 21:06:09</t>
  </si>
  <si>
    <t>14.04.2021 22:04:20</t>
  </si>
  <si>
    <t>DM06/TR-5A 45-73-M00090_945671980_945671980</t>
  </si>
  <si>
    <t>14.04.2021 21:09:21</t>
  </si>
  <si>
    <t>14.04.2021 22:58:55</t>
  </si>
  <si>
    <t>L-438 35-18-L00438_950448086_950448086</t>
  </si>
  <si>
    <t>14.04.2021 21:40:33</t>
  </si>
  <si>
    <t>15.04.2021 00:05:34</t>
  </si>
  <si>
    <t>TR-2/47 45-72-L00047_E E01_65859203</t>
  </si>
  <si>
    <t>14.04.2021 21:59:04</t>
  </si>
  <si>
    <t>14.04.2021 22:56:27</t>
  </si>
  <si>
    <t>TR-92 35-19-L00092_956668530_956668530</t>
  </si>
  <si>
    <t>14.04.2021 22:15:58</t>
  </si>
  <si>
    <t>14.04.2021 23:11:20</t>
  </si>
  <si>
    <t>AYYILDIZ SİTESİ TR 35-30-M00122_955306335_955306335</t>
  </si>
  <si>
    <t>16.04.2021 00:13:05</t>
  </si>
  <si>
    <t>16.04.2021 02:17:56</t>
  </si>
  <si>
    <t>MORSAN TM 45-71-A00002_BAĞYOLU M12_2312165</t>
  </si>
  <si>
    <t>16.04.2021 00:30:54</t>
  </si>
  <si>
    <t>16.04.2021 01:37:00</t>
  </si>
  <si>
    <t>ZEYTİNDAĞ TR-4 35-16-M00006_953329303_953329303</t>
  </si>
  <si>
    <t>16.04.2021 00:32:03</t>
  </si>
  <si>
    <t>16.04.2021 02:38:38</t>
  </si>
  <si>
    <t>MORSAN TM 45-71-A00002_MURADİYE M13_2312167</t>
  </si>
  <si>
    <t>16.04.2021 00:30:53</t>
  </si>
  <si>
    <t>16.04.2021 02:38:46</t>
  </si>
  <si>
    <t>16.04.2021 01:03:08</t>
  </si>
  <si>
    <t>16.04.2021 01:27:27</t>
  </si>
  <si>
    <t>16.04.2021 02:07:13</t>
  </si>
  <si>
    <t>16.04.2021 04:48:15</t>
  </si>
  <si>
    <t>16.04.2021 02:34:09</t>
  </si>
  <si>
    <t>16.04.2021 02:36:29</t>
  </si>
  <si>
    <t>AĞAÇ İŞLERİ TR-9 35-22-M00109_955256936_955256936</t>
  </si>
  <si>
    <t>16.04.2021 04:02:49</t>
  </si>
  <si>
    <t>16.04.2021 07:28:56</t>
  </si>
  <si>
    <t>16.04.2021 06:31:04</t>
  </si>
  <si>
    <t>16.04.2021 07:42:14</t>
  </si>
  <si>
    <t>16.04.2021 06:29:53</t>
  </si>
  <si>
    <t>16.04.2021 09:07:52</t>
  </si>
  <si>
    <t>TR-69 35-17-M00069__56394867_56394867</t>
  </si>
  <si>
    <t>16.04.2021 05:57:17</t>
  </si>
  <si>
    <t>16.04.2021 07:07:19</t>
  </si>
  <si>
    <t>ULUCAK DM 35-27-M00792_ULUCAK ŞEHİR M04_2310310</t>
  </si>
  <si>
    <t>16.04.2021 06:51:39</t>
  </si>
  <si>
    <t>16.04.2021 07:45:26</t>
  </si>
  <si>
    <t>M-486 35-17-M00486_950306413_950306413</t>
  </si>
  <si>
    <t>16.04.2021 06:46:04</t>
  </si>
  <si>
    <t>16.04.2021 07:44:57</t>
  </si>
  <si>
    <t>M-1424 35-02-M01424_913010518_913010518</t>
  </si>
  <si>
    <t>16.04.2021 07:24:59</t>
  </si>
  <si>
    <t>16.04.2021 10:36:30</t>
  </si>
  <si>
    <t>16.04.2021 07:41:01</t>
  </si>
  <si>
    <t>16.04.2021 13:47:33</t>
  </si>
  <si>
    <t>16.04.2021 07:41:45</t>
  </si>
  <si>
    <t>16.04.2021 08:11:53</t>
  </si>
  <si>
    <t>16.04.2021 08:08:45</t>
  </si>
  <si>
    <t>16.04.2021 10:08:26</t>
  </si>
  <si>
    <t>ALİAĞA GIS TM 35-17-A00014_HatBaşıAyırıcı_65632288 M020_65632288</t>
  </si>
  <si>
    <t>16.04.2021 07:51:42</t>
  </si>
  <si>
    <t>16.04.2021 10:12:03</t>
  </si>
  <si>
    <t>DM-8/24 45-71-M00296_953202698_953202698</t>
  </si>
  <si>
    <t>16.04.2021 08:10:36</t>
  </si>
  <si>
    <t>16.04.2021 09:23:06</t>
  </si>
  <si>
    <t>DERBENT İM-DM 45-83-A00004_AKÇAPINAR L04_2331777</t>
  </si>
  <si>
    <t>16.04.2021 08:20:41</t>
  </si>
  <si>
    <t>16.04.2021 12:48:00</t>
  </si>
  <si>
    <t>SEYREK TR-3 35-28-M00372_5675151_56359477_56359477</t>
  </si>
  <si>
    <t>16.04.2021 08:21:00</t>
  </si>
  <si>
    <t>16.04.2021 10:19:56</t>
  </si>
  <si>
    <t>16.04.2021 08:41:11</t>
  </si>
  <si>
    <t>16.04.2021 09:31:13</t>
  </si>
  <si>
    <t>MURADİYE DM-4 45-71-M00190_44446113 D1b_44453671</t>
  </si>
  <si>
    <t>16.04.2021 08:39:01</t>
  </si>
  <si>
    <t>16.04.2021 12:16:14</t>
  </si>
  <si>
    <t>AĞAÇ İŞLERİ KÖK-1 35-22-M00122_KISIK DM-1/TR-9 M03_72110189</t>
  </si>
  <si>
    <t>16.04.2021 08:48:32</t>
  </si>
  <si>
    <t>16.04.2021 09:30:17</t>
  </si>
  <si>
    <t>16.04.2021 08:55:43</t>
  </si>
  <si>
    <t>16.04.2021 16:47:22</t>
  </si>
  <si>
    <t>16.04.2021 08:56:43</t>
  </si>
  <si>
    <t>16.04.2021 17:57:27</t>
  </si>
  <si>
    <t>M-563 35-17-M00563_B_60982470_60982470</t>
  </si>
  <si>
    <t>16.04.2021 08:56:00</t>
  </si>
  <si>
    <t>16.04.2021 09:46:11</t>
  </si>
  <si>
    <t>M-3099 35-02-M03099_913027758_913027758</t>
  </si>
  <si>
    <t>16.04.2021 08:57:30</t>
  </si>
  <si>
    <t>16.04.2021 12:35:29</t>
  </si>
  <si>
    <t>16.04.2021 09:02:00</t>
  </si>
  <si>
    <t>16.04.2021 10:08:56</t>
  </si>
  <si>
    <t>KAHRAMANDERE İM 35-10-A00002_GÖNEN M09_2096981</t>
  </si>
  <si>
    <t>16.04.2021 09:02:59</t>
  </si>
  <si>
    <t>16.04.2021 09:05:49</t>
  </si>
  <si>
    <t>16.04.2021 09:00:43</t>
  </si>
  <si>
    <t>16.04.2021 13:44:13</t>
  </si>
  <si>
    <t>M-2001 GÜZELBAHÇE ÇAMLI KÖK 35-10-M02001_GİRİŞ M01_47756318</t>
  </si>
  <si>
    <t>16.04.2021 09:04:54</t>
  </si>
  <si>
    <t>16.04.2021 13:10:43</t>
  </si>
  <si>
    <t>TR-41 KÖK 45-78-L00041_TR-44 L01_65890244</t>
  </si>
  <si>
    <t>16.04.2021 09:00:39</t>
  </si>
  <si>
    <t>16.04.2021 12:31:31</t>
  </si>
  <si>
    <t>AHMETBEYLİ TARIMSAL SULAMA TR-1 35-22-M00239_DIREK TIPI TRAFO HUCRESI H01_2125281</t>
  </si>
  <si>
    <t>16.04.2021 08:51:38</t>
  </si>
  <si>
    <t>16.04.2021 10:48:27</t>
  </si>
  <si>
    <t>16.04.2021 09:15:54</t>
  </si>
  <si>
    <t>16.04.2021 16:54:39</t>
  </si>
  <si>
    <t>TR-12 45-74-M00012_45-74-M00012_72232984</t>
  </si>
  <si>
    <t>16.04.2021 09:16:18</t>
  </si>
  <si>
    <t>16.04.2021 11:03:54</t>
  </si>
  <si>
    <t>16.04.2021 09:20:09</t>
  </si>
  <si>
    <t>16.04.2021 09:20:39</t>
  </si>
  <si>
    <t>16.04.2021 09:20:19</t>
  </si>
  <si>
    <t>16.04.2021 09:46:05</t>
  </si>
  <si>
    <t>16.04.2021 09:21:26</t>
  </si>
  <si>
    <t>16.04.2021 16:35:37</t>
  </si>
  <si>
    <t>MORDOĞAN TR-38 35-21-L00165_953367080_953367080</t>
  </si>
  <si>
    <t>16.04.2021 09:14:58</t>
  </si>
  <si>
    <t>16.04.2021 12:13:35</t>
  </si>
  <si>
    <t>ASARLIK TR-2 35-28-M00184_953386202_953386202</t>
  </si>
  <si>
    <t>16.04.2021 09:26:00</t>
  </si>
  <si>
    <t>16.04.2021 10:42:31</t>
  </si>
  <si>
    <t>K-819 35-01-K00819_K-598 K02_61135170</t>
  </si>
  <si>
    <t>16.04.2021 09:29:19</t>
  </si>
  <si>
    <t>16.04.2021 09:30:00</t>
  </si>
  <si>
    <t>ÜÇPINAR DM 45-71-M00183_PELİTALAN M03_72249223</t>
  </si>
  <si>
    <t>16.04.2021 09:27:31</t>
  </si>
  <si>
    <t>16.04.2021 17:14:36</t>
  </si>
  <si>
    <t>M-41 35-02-M00041_910008348_910008348</t>
  </si>
  <si>
    <t>16.04.2021 09:23:22</t>
  </si>
  <si>
    <t>16.04.2021 11:01:55</t>
  </si>
  <si>
    <t>KISIK SANAYİ TR-17 35-22-M00117_12258766 TR17/C1_5933653</t>
  </si>
  <si>
    <t>16.04.2021 08:50:44</t>
  </si>
  <si>
    <t>16.04.2021 09:57:48</t>
  </si>
  <si>
    <t>SULUDERE TR-3 35-31-L00063_35-31-L00063_2364627</t>
  </si>
  <si>
    <t>16.04.2021 09:40:19</t>
  </si>
  <si>
    <t>16.04.2021 14:48:28</t>
  </si>
  <si>
    <t>YENİKÖY TR-1 45-71-M01046_A_56352403_56352403</t>
  </si>
  <si>
    <t>16.04.2021 09:40:00</t>
  </si>
  <si>
    <t>16.04.2021 10:55:16</t>
  </si>
  <si>
    <t>16.04.2021 09:38:26</t>
  </si>
  <si>
    <t>16.04.2021 12:10:24</t>
  </si>
  <si>
    <t>ALİAĞA GIS TM 35-17-A00014_KARDEMİR-2 (2H07) M020_66127965</t>
  </si>
  <si>
    <t>16.04.2021 09:48:00</t>
  </si>
  <si>
    <t>16.04.2021 10:10:00</t>
  </si>
  <si>
    <t>GÖRDES DM 45-75-M00050_HatBaşıAyırıcı_53135709 M09_53135709</t>
  </si>
  <si>
    <t>16.04.2021 09:43:36</t>
  </si>
  <si>
    <t>16.04.2021 13:26:44</t>
  </si>
  <si>
    <t>KUYUCAK TR-1 45-76-M00144_45-76-M00144_2347388</t>
  </si>
  <si>
    <t>16.04.2021 09:51:18</t>
  </si>
  <si>
    <t>16.04.2021 18:33:29</t>
  </si>
  <si>
    <t>M-2123 35-03-M02123_D_56364620_56364620</t>
  </si>
  <si>
    <t>16.04.2021 09:51:19</t>
  </si>
  <si>
    <t>16.04.2021 11:59:06</t>
  </si>
  <si>
    <t>16.04.2021 09:45:39</t>
  </si>
  <si>
    <t>16.04.2021 10:39:56</t>
  </si>
  <si>
    <t>YAHŞİBEY TR-1 35-30-L00106_955293262_955293262</t>
  </si>
  <si>
    <t>16.04.2021 09:36:26</t>
  </si>
  <si>
    <t>16.04.2021 12:00:32</t>
  </si>
  <si>
    <t>TAYTAN BEZİRGANLI TR 45-78-M00271_45-78-M00271_2352927</t>
  </si>
  <si>
    <t>16.04.2021 09:59:59</t>
  </si>
  <si>
    <t>16.04.2021 17:49:36</t>
  </si>
  <si>
    <t>TR-21 (M-721) 35-30-M00721_955299053_955299053</t>
  </si>
  <si>
    <t>16.04.2021 09:48:29</t>
  </si>
  <si>
    <t>16.04.2021 11:35:27</t>
  </si>
  <si>
    <t>16.04.2021 09:54:59</t>
  </si>
  <si>
    <t>16.04.2021 12:56:10</t>
  </si>
  <si>
    <t>ERDELLİ TR-2 KÖK 45-72-L00476_ARABACI BOZKÖY ÇIKIŞ L04_66551686</t>
  </si>
  <si>
    <t>16.04.2021 10:05:01</t>
  </si>
  <si>
    <t>16.04.2021 11:27:34</t>
  </si>
  <si>
    <t>GÜMÜLDÜR M-14 35-25-M00014_DIREK TIPI TRAFO HUCRESI H01_2114729</t>
  </si>
  <si>
    <t>16.04.2021 09:57:00</t>
  </si>
  <si>
    <t>16.04.2021 11:47:27</t>
  </si>
  <si>
    <t>ADİLOBA TR-3 45-80-M00179_956533508_956533508</t>
  </si>
  <si>
    <t>16.04.2021 10:06:00</t>
  </si>
  <si>
    <t>16.04.2021 10:54:56</t>
  </si>
  <si>
    <t>UÇAK KARDEŞLER KÖK 45-73-M00296_MODERN BETON M03_66733918</t>
  </si>
  <si>
    <t>16.04.2021 10:09:11</t>
  </si>
  <si>
    <t>16.04.2021 11:46:57</t>
  </si>
  <si>
    <t>16.04.2021 10:09:00</t>
  </si>
  <si>
    <t>16.04.2021 11:18:47</t>
  </si>
  <si>
    <t>M-1432 35-02-M01432_912853244_912853244</t>
  </si>
  <si>
    <t>16.04.2021 09:56:56</t>
  </si>
  <si>
    <t>16.04.2021 12:09:01</t>
  </si>
  <si>
    <t>16.04.2021 09:53:00</t>
  </si>
  <si>
    <t>16.04.2021 17:18:47</t>
  </si>
  <si>
    <t>M-1566 35-04-M01566_D M-1566 D 1b_5808880</t>
  </si>
  <si>
    <t>16.04.2021 10:06:47</t>
  </si>
  <si>
    <t>16.04.2021 14:39:01</t>
  </si>
  <si>
    <t>16.04.2021 10:04:08</t>
  </si>
  <si>
    <t>16.04.2021 12:14:53</t>
  </si>
  <si>
    <t>K-1463 35-01-K01463_912187656_912187656</t>
  </si>
  <si>
    <t>16.04.2021 10:03:01</t>
  </si>
  <si>
    <t>16.04.2021 12:55:25</t>
  </si>
  <si>
    <t>GÜMÜLDÜR M-14 35-25-M00014_955292290_955292290</t>
  </si>
  <si>
    <t>16.04.2021 10:07:29</t>
  </si>
  <si>
    <t>16.04.2021 12:01:34</t>
  </si>
  <si>
    <t>16.04.2021 10:20:29</t>
  </si>
  <si>
    <t>16.04.2021 10:27:59</t>
  </si>
  <si>
    <t>16.04.2021 10:22:00</t>
  </si>
  <si>
    <t>16.04.2021 14:20:13</t>
  </si>
  <si>
    <t>KARAKOVA TR-2 35-15-L00448_950408147_950408147</t>
  </si>
  <si>
    <t>16.04.2021 10:14:13</t>
  </si>
  <si>
    <t>16.04.2021 11:59:43</t>
  </si>
  <si>
    <t>KIZILÇUKUR TR-5 KESKİN 45-79-M00469_D_56400912_56400912</t>
  </si>
  <si>
    <t>16.04.2021 10:33:00</t>
  </si>
  <si>
    <t>16.04.2021 12:50:38</t>
  </si>
  <si>
    <t>ÇAPAKLI KÖK 45-78-M01161_SÜLEYMANİYE M01_66218167</t>
  </si>
  <si>
    <t>16.04.2021 10:32:49</t>
  </si>
  <si>
    <t>16.04.2021 11:07:43</t>
  </si>
  <si>
    <t>TR-82 35-17-M00082__56394496_56394496</t>
  </si>
  <si>
    <t>16.04.2021 10:28:18</t>
  </si>
  <si>
    <t>16.04.2021 12:53:18</t>
  </si>
  <si>
    <t>PAYAMLI M-34 35-25-M00193_DAĞITIM TRAFO PAYAMLI M-34 M01_72070335</t>
  </si>
  <si>
    <t>16.04.2021 10:30:10</t>
  </si>
  <si>
    <t>16.04.2021 12:30:22</t>
  </si>
  <si>
    <t>16.04.2021 10:41:49</t>
  </si>
  <si>
    <t>16.04.2021 17:55:21</t>
  </si>
  <si>
    <t>YAKAKÖY KÖK 45-75-M00067_HatBaşıAyırıcı_66088782 M05_66088782</t>
  </si>
  <si>
    <t>16.04.2021 10:33:49</t>
  </si>
  <si>
    <t>16.04.2021 15:15:55</t>
  </si>
  <si>
    <t>HALKAVLU TR-1 45-76-M00159_A_56390199_56390199</t>
  </si>
  <si>
    <t>16.04.2021 10:35:59</t>
  </si>
  <si>
    <t>16.04.2021 15:06:08</t>
  </si>
  <si>
    <t>EROL USLU SULAMA GRUBU 35-29-M00156_A_56394037_56394037</t>
  </si>
  <si>
    <t>16.04.2021 10:33:17</t>
  </si>
  <si>
    <t>16.04.2021 14:12:09</t>
  </si>
  <si>
    <t>SALİHLİ İM 45-78-A00001_ŞEHİR-1 L05_48929108</t>
  </si>
  <si>
    <t>16.04.2021 10:49:05</t>
  </si>
  <si>
    <t>16.04.2021 11:34:00</t>
  </si>
  <si>
    <t>HORZUM EMBEL 100.YIL MAH. TR 45-73-M00276_945686279_945686279</t>
  </si>
  <si>
    <t>16.04.2021 10:45:03</t>
  </si>
  <si>
    <t>16.04.2021 13:05:02</t>
  </si>
  <si>
    <t>MEHMET ÖZ SULAMA GRUBU 35-29-M00162_DIREK TIPI TRAFO HUCRESI H01_2095662</t>
  </si>
  <si>
    <t>16.04.2021 11:01:27</t>
  </si>
  <si>
    <t>16.04.2021 15:39:47</t>
  </si>
  <si>
    <t>RAZOĞLU MAH.TR-1 45-80-M00176_5996034_56403244_56403244</t>
  </si>
  <si>
    <t>16.04.2021 10:53:53</t>
  </si>
  <si>
    <t>16.04.2021 12:41:41</t>
  </si>
  <si>
    <t>L-438 35-18-L00438_L-437 L03_2064709</t>
  </si>
  <si>
    <t>16.04.2021 10:59:49</t>
  </si>
  <si>
    <t>16.04.2021 12:13:00</t>
  </si>
  <si>
    <t>DM-8/24 45-71-M00296_953202706_953202706</t>
  </si>
  <si>
    <t>16.04.2021 11:07:32</t>
  </si>
  <si>
    <t>16.04.2021 12:38:11</t>
  </si>
  <si>
    <t>SÜLEYMANLI KÖK 35-28-M00606_HatBaşıAyırıcı_53133606 M04_53133606</t>
  </si>
  <si>
    <t>16.04.2021 11:12:04</t>
  </si>
  <si>
    <t>16.04.2021 12:49:20</t>
  </si>
  <si>
    <t>SAKARKAYA TR-1 45-72-L00493_DIREK TIPI TRAFO HUCRESI H01_2112084</t>
  </si>
  <si>
    <t>16.04.2021 11:12:37</t>
  </si>
  <si>
    <t>16.04.2021 12:33:32</t>
  </si>
  <si>
    <t>SUBATAN TR-7 35-15-L00342_35-15-L00342_2365330</t>
  </si>
  <si>
    <t>16.04.2021 11:14:51</t>
  </si>
  <si>
    <t>16.04.2021 13:30:45</t>
  </si>
  <si>
    <t>SARIKAYA İ.KARAGÜL TARIMSAL GRUP SULAMA 35-32-L00062_946412403_946412403</t>
  </si>
  <si>
    <t>16.04.2021 11:20:03</t>
  </si>
  <si>
    <t>16.04.2021 14:21:55</t>
  </si>
  <si>
    <t>KARAKUYU-2 35-26-M00439_956604760_956604760</t>
  </si>
  <si>
    <t>16.04.2021 11:22:18</t>
  </si>
  <si>
    <t>16.04.2021 12:02:36</t>
  </si>
  <si>
    <t>KÜÇÜKBAHÇE KÖYÜ TR-1 35-21-L00085_953363686_953363686</t>
  </si>
  <si>
    <t>16.04.2021 11:28:51</t>
  </si>
  <si>
    <t>16.04.2021 14:14:37</t>
  </si>
  <si>
    <t>SALİHLİ İM 45-78-A00001_ŞEHİR-1 L05_48928866</t>
  </si>
  <si>
    <t>16.04.2021 11:54:00</t>
  </si>
  <si>
    <t>DEMİRCİLİ TR-2 35-19-M00212_11399101_56377760_56377760</t>
  </si>
  <si>
    <t>16.04.2021 11:36:31</t>
  </si>
  <si>
    <t>16.04.2021 15:26:28</t>
  </si>
  <si>
    <t>K-4131 35-04-K04131_99595485_99595485</t>
  </si>
  <si>
    <t>16.04.2021 11:41:32</t>
  </si>
  <si>
    <t>16.04.2021 14:24:17</t>
  </si>
  <si>
    <t>TR-44 35-15-M00044_950367923_950367923</t>
  </si>
  <si>
    <t>16.04.2021 11:46:20</t>
  </si>
  <si>
    <t>16.04.2021 15:04:16</t>
  </si>
  <si>
    <t>BOZDAĞ TR-5 35-15-L00312_C_60982772_60982772</t>
  </si>
  <si>
    <t>16.04.2021 11:51:56</t>
  </si>
  <si>
    <t>16.04.2021 15:31:13</t>
  </si>
  <si>
    <t>HARMANDALI DM-3 (M-211) 35-09-M00211_M-2781 M03_45384026</t>
  </si>
  <si>
    <t>16.04.2021 12:01:11</t>
  </si>
  <si>
    <t>16.04.2021 12:10:07</t>
  </si>
  <si>
    <t>SASKO SİTESİ TR-1 35-21-L00211_960966485_960966485</t>
  </si>
  <si>
    <t>16.04.2021 11:54:44</t>
  </si>
  <si>
    <t>16.04.2021 17:50:52</t>
  </si>
  <si>
    <t>ALAŞEHİR TR-57 45-73-M00057_TR-58-59-60 M02_66699675</t>
  </si>
  <si>
    <t>16.04.2021 12:01:49</t>
  </si>
  <si>
    <t>16.04.2021 13:00:45</t>
  </si>
  <si>
    <t>SELÇUK İM/DM 35-13-A00004_KÖYLER-ÇAMLIK L14_65986293</t>
  </si>
  <si>
    <t>16.04.2021 12:00:19</t>
  </si>
  <si>
    <t>16.04.2021 12:50:00</t>
  </si>
  <si>
    <t>ULUCAK TM 35-28-A00002_ULUKENT-2 M17_2313763</t>
  </si>
  <si>
    <t>16.04.2021 12:02:00</t>
  </si>
  <si>
    <t>16.04.2021 12:53:00</t>
  </si>
  <si>
    <t>16.04.2021 12:04:54</t>
  </si>
  <si>
    <t>16.04.2021 12:37:34</t>
  </si>
  <si>
    <t>TR-92 35-19-L00092_956665917_956665917</t>
  </si>
  <si>
    <t>16.04.2021 12:00:00</t>
  </si>
  <si>
    <t>16.04.2021 16:55:55</t>
  </si>
  <si>
    <t>DOĞANÇAY İM 35-04-A00004_ANITTEPE M08_77533624</t>
  </si>
  <si>
    <t>16.04.2021 12:07:00</t>
  </si>
  <si>
    <t>16.04.2021 12:17:31</t>
  </si>
  <si>
    <t>TEKELİ ARITMA KÖK 35-22-M00090_İTOB M05_2328484</t>
  </si>
  <si>
    <t>16.04.2021 12:08:50</t>
  </si>
  <si>
    <t>16.04.2021 13:42:27</t>
  </si>
  <si>
    <t>SANCAKLI TR-4 35-22-M00156_955292682_955292682</t>
  </si>
  <si>
    <t>16.04.2021 12:09:12</t>
  </si>
  <si>
    <t>16.04.2021 14:43:27</t>
  </si>
  <si>
    <t>16.04.2021 12:20:09</t>
  </si>
  <si>
    <t>16.04.2021 14:56:19</t>
  </si>
  <si>
    <t>K-3946 35-10-K03946_97460490_97460490</t>
  </si>
  <si>
    <t>16.04.2021 12:24:15</t>
  </si>
  <si>
    <t>16.04.2021 15:20:35</t>
  </si>
  <si>
    <t>ÇIRPI İM 35-20-A00002_ÇIRPI SULAMA M09_2056271</t>
  </si>
  <si>
    <t>16.04.2021 12:43:18</t>
  </si>
  <si>
    <t>16.04.2021 13:07:48</t>
  </si>
  <si>
    <t>L-295 35-18-L00295_DIREK TIPI TRAFO HUCRESI H01_2099652</t>
  </si>
  <si>
    <t>16.04.2021 12:34:48</t>
  </si>
  <si>
    <t>16.04.2021 17:58:42</t>
  </si>
  <si>
    <t>16.04.2021 12:56:25</t>
  </si>
  <si>
    <t>16.04.2021 17:56:08</t>
  </si>
  <si>
    <t>TR-2/31 45-72-L00031_956501252_956501252</t>
  </si>
  <si>
    <t>16.04.2021 12:36:22</t>
  </si>
  <si>
    <t>16.04.2021 13:35:20</t>
  </si>
  <si>
    <t>16.04.2021 12:56:59</t>
  </si>
  <si>
    <t>16.04.2021 14:01:49</t>
  </si>
  <si>
    <t>TR-44 45-78-L00480_953274285_953274285</t>
  </si>
  <si>
    <t>16.04.2021 12:46:18</t>
  </si>
  <si>
    <t>16.04.2021 13:38:10</t>
  </si>
  <si>
    <t>L-55 ÖZMET 35-14-L00055_956640102_956640102</t>
  </si>
  <si>
    <t>16.04.2021 12:50:49</t>
  </si>
  <si>
    <t>16.04.2021 14:37:10</t>
  </si>
  <si>
    <t>L-401 ALTINYUNUS DM 35-18-L00401_950451567_950451567</t>
  </si>
  <si>
    <t>16.04.2021 12:55:00</t>
  </si>
  <si>
    <t>16.04.2021 14:31:40</t>
  </si>
  <si>
    <t>16.04.2021 12:02:30</t>
  </si>
  <si>
    <t>16.04.2021 13:25:00</t>
  </si>
  <si>
    <t>TR-94 45-78-L00094_953248177_953248177</t>
  </si>
  <si>
    <t>16.04.2021 13:06:08</t>
  </si>
  <si>
    <t>16.04.2021 14:22:03</t>
  </si>
  <si>
    <t>KAHRAMANDERE İM 35-10-A00002_GÖNEN M09_2096980</t>
  </si>
  <si>
    <t>16.04.2021 13:16:16</t>
  </si>
  <si>
    <t>16.04.2021 13:54:14</t>
  </si>
  <si>
    <t>M-1469 35-02-M01469_C c4b_5841305</t>
  </si>
  <si>
    <t>16.04.2021 12:50:05</t>
  </si>
  <si>
    <t>16.04.2021 23:33:34</t>
  </si>
  <si>
    <t>M-1291 35-02-M01291_35-02-M01291_2351174</t>
  </si>
  <si>
    <t>16.04.2021 13:09:53</t>
  </si>
  <si>
    <t>16.04.2021 14:51:08</t>
  </si>
  <si>
    <t>L-300 DM 35-18-L00300_950448411_950448411</t>
  </si>
  <si>
    <t>16.04.2021 13:13:50</t>
  </si>
  <si>
    <t>16.04.2021 19:52:07</t>
  </si>
  <si>
    <t>SEYREK TR-7 KÖK 35-28-M00379_SEYREK TR-1 M13_2312813</t>
  </si>
  <si>
    <t>16.04.2021 13:25:21</t>
  </si>
  <si>
    <t>16.04.2021 13:49:59</t>
  </si>
  <si>
    <t>M-41 35-02-M00041_914617390_914617390</t>
  </si>
  <si>
    <t>16.04.2021 13:25:41</t>
  </si>
  <si>
    <t>16.04.2021 18:54:33</t>
  </si>
  <si>
    <t>OVACIK TR-1 35-16-L00262_953331381_953331381</t>
  </si>
  <si>
    <t>16.04.2021 13:36:00</t>
  </si>
  <si>
    <t>16.04.2021 17:12:38</t>
  </si>
  <si>
    <t>TR-93 MELTEM SİTESİ 35-19-L00093_956682961_956682961</t>
  </si>
  <si>
    <t>16.04.2021 13:36:08</t>
  </si>
  <si>
    <t>16.04.2021 14:30:40</t>
  </si>
  <si>
    <t>TİRE TR-17 35-29-M00452_950317063_950317063</t>
  </si>
  <si>
    <t>16.04.2021 13:36:14</t>
  </si>
  <si>
    <t>16.04.2021 15:30:52</t>
  </si>
  <si>
    <t>TR-66 35-30-L00066_955317331_955317331</t>
  </si>
  <si>
    <t>16.04.2021 13:34:40</t>
  </si>
  <si>
    <t>16.04.2021 18:01:31</t>
  </si>
  <si>
    <t>ÇUKURALAN TR-1 35-30-L00138_955315569_955315569</t>
  </si>
  <si>
    <t>16.04.2021 13:25:22</t>
  </si>
  <si>
    <t>16.04.2021 16:16:31</t>
  </si>
  <si>
    <t>ÇÖKELEK TR-1 45-78-L00649_953278021_953278021</t>
  </si>
  <si>
    <t>16.04.2021 13:59:48</t>
  </si>
  <si>
    <t>16.04.2021 15:13:27</t>
  </si>
  <si>
    <t>KIRKAĞAÇ TR-8 45-76-M00008_955247088_955247088</t>
  </si>
  <si>
    <t>16.04.2021 13:44:07</t>
  </si>
  <si>
    <t>16.04.2021 17:09:04</t>
  </si>
  <si>
    <t>AHMET KARAKAYA SULAMA GRUBU TR 35-22-M00204_35-22-M00204_2358298</t>
  </si>
  <si>
    <t>16.04.2021 13:59:55</t>
  </si>
  <si>
    <t>16.04.2021 18:04:12</t>
  </si>
  <si>
    <t>M-1507 35-01-M01507_B_56376627_56376627</t>
  </si>
  <si>
    <t>16.04.2021 18:09:27</t>
  </si>
  <si>
    <t>16.04.2021 14:06:55</t>
  </si>
  <si>
    <t>16.04.2021 15:43:44</t>
  </si>
  <si>
    <t>AKKOYUNLU TR-1 35-29-L00269_950323451_950323451</t>
  </si>
  <si>
    <t>16.04.2021 14:00:06</t>
  </si>
  <si>
    <t>16.04.2021 20:28:04</t>
  </si>
  <si>
    <t>BEYDERE KÖK 45-71-M00128_SELİMŞAHLAR M02_50217224</t>
  </si>
  <si>
    <t>16.04.2021 14:11:42</t>
  </si>
  <si>
    <t>16.04.2021 17:40:07</t>
  </si>
  <si>
    <t>M-1154 35-03-M01154_910435248_910435248</t>
  </si>
  <si>
    <t>16.04.2021 14:17:20</t>
  </si>
  <si>
    <t>16.04.2021 15:52:08</t>
  </si>
  <si>
    <t>TR-17 35-30-L00017_35-30-L00017_2358795</t>
  </si>
  <si>
    <t>16.04.2021 14:27:00</t>
  </si>
  <si>
    <t>16.04.2021 15:07:19</t>
  </si>
  <si>
    <t>TR-252 35-19-M00252_956693690_956693690</t>
  </si>
  <si>
    <t>16.04.2021 14:23:22</t>
  </si>
  <si>
    <t>16.04.2021 20:43:12</t>
  </si>
  <si>
    <t>BEYDERE KÖK 45-71-M00128_ESKİ YENİKÖY M09_50217160</t>
  </si>
  <si>
    <t>16.04.2021 14:20:58</t>
  </si>
  <si>
    <t>16.04.2021 18:28:38</t>
  </si>
  <si>
    <t>L-425 BELLONA KABİN 35-18-L00425_DAĞITIM TRAFO L-425 BELLONA KABİN L01_72105505</t>
  </si>
  <si>
    <t>16.04.2021 14:38:39</t>
  </si>
  <si>
    <t>16.04.2021 14:41:00</t>
  </si>
  <si>
    <t>BEĞENLER TR-1 45-75-M00179_945596211_945596211</t>
  </si>
  <si>
    <t>16.04.2021 14:27:24</t>
  </si>
  <si>
    <t>16.04.2021 17:44:22</t>
  </si>
  <si>
    <t>TR-89 MAVİ PLAJ 35-19-L00089_956666718_956666718</t>
  </si>
  <si>
    <t>16.04.2021 14:38:25</t>
  </si>
  <si>
    <t>16.04.2021 17:18:09</t>
  </si>
  <si>
    <t>16.04.2021 14:41:26</t>
  </si>
  <si>
    <t>16.04.2021 16:07:39</t>
  </si>
  <si>
    <t>16.04.2021 14:55:58</t>
  </si>
  <si>
    <t>16.04.2021 15:28:46</t>
  </si>
  <si>
    <t>TR-23 35-30-L00023_955298462_955298462</t>
  </si>
  <si>
    <t>16.04.2021 14:56:40</t>
  </si>
  <si>
    <t>16.04.2021 15:55:34</t>
  </si>
  <si>
    <t>K-1241 35-03-K01241_912586484_912586484</t>
  </si>
  <si>
    <t>16.04.2021 14:53:16</t>
  </si>
  <si>
    <t>16.04.2021 18:32:57</t>
  </si>
  <si>
    <t>DAĞHACIYUSUF TR-1 45-73-M00528_B_56404227_56404227</t>
  </si>
  <si>
    <t>16.04.2021 15:16:30</t>
  </si>
  <si>
    <t>16.04.2021 17:27:28</t>
  </si>
  <si>
    <t>OVAKENT İM 35-15-A00003_ÇATAL ARMUT L05_2057398</t>
  </si>
  <si>
    <t>16.04.2021 15:28:48</t>
  </si>
  <si>
    <t>16.04.2021 15:47:44</t>
  </si>
  <si>
    <t>MEDAR TR-6 45-72-L00276_956518167_956518167</t>
  </si>
  <si>
    <t>16.04.2021 15:25:22</t>
  </si>
  <si>
    <t>16.04.2021 17:31:26</t>
  </si>
  <si>
    <t>K-4378 35-03-K04378_944944675_944944675</t>
  </si>
  <si>
    <t>16.04.2021 15:20:53</t>
  </si>
  <si>
    <t>16.04.2021 17:06:04</t>
  </si>
  <si>
    <t>M-3562(YATIRIM REZERVE) 35-02-M03562_D_56364108_56364108</t>
  </si>
  <si>
    <t>16.04.2021 15:37:00</t>
  </si>
  <si>
    <t>16.04.2021 15:56:26</t>
  </si>
  <si>
    <t>K-476 35-04-K00476_99331211_99331211</t>
  </si>
  <si>
    <t>16.04.2021 15:35:41</t>
  </si>
  <si>
    <t>16.04.2021 17:55:48</t>
  </si>
  <si>
    <t>KARAKUYU-2 35-26-M00439_35-26-M00439_2364265</t>
  </si>
  <si>
    <t>16.04.2021 15:22:40</t>
  </si>
  <si>
    <t>16.04.2021 16:04:40</t>
  </si>
  <si>
    <t>K-1695 35-04-K01695_B_56370240_56370240</t>
  </si>
  <si>
    <t>16.04.2021 15:36:52</t>
  </si>
  <si>
    <t>16.04.2021 16:43:39</t>
  </si>
  <si>
    <t>M-1857 YAKAKÖY TR-1 35-02-M01857_912938769_912938769</t>
  </si>
  <si>
    <t>16.04.2021 15:49:14</t>
  </si>
  <si>
    <t>16.04.2021 18:13:33</t>
  </si>
  <si>
    <t>16.04.2021 15:47:55</t>
  </si>
  <si>
    <t>16.04.2021 18:21:38</t>
  </si>
  <si>
    <t>GÖLMARMARA TR-25 45-85-L00025_945465505_945465505</t>
  </si>
  <si>
    <t>16.04.2021 16:02:07</t>
  </si>
  <si>
    <t>16.04.2021 18:39:27</t>
  </si>
  <si>
    <t>M-326 35-03-M00326_35-03-M00326_65521406</t>
  </si>
  <si>
    <t>16.04.2021 15:59:51</t>
  </si>
  <si>
    <t>16.04.2021 16:39:55</t>
  </si>
  <si>
    <t>TR-68 H.İBRAHİM ÇAYLIOĞLU 35-15-L00068_950407384_950407384</t>
  </si>
  <si>
    <t>16.04.2021 16:14:10</t>
  </si>
  <si>
    <t>16.04.2021 17:45:13</t>
  </si>
  <si>
    <t>M-2530 35-07-M02530__56379349_56379349</t>
  </si>
  <si>
    <t>16.04.2021 16:45:39</t>
  </si>
  <si>
    <t>16.04.2021 17:03:22</t>
  </si>
  <si>
    <t>L-236 35-18-L00236_950441414_950441414</t>
  </si>
  <si>
    <t>16.04.2021 16:28:40</t>
  </si>
  <si>
    <t>16.04.2021 22:49:30</t>
  </si>
  <si>
    <t>16.04.2021 16:34:09</t>
  </si>
  <si>
    <t>16.04.2021 18:00:37</t>
  </si>
  <si>
    <t>SAYGIN USLU SULAMA GRUBU 35-29-M00211_A_56361248_56361248</t>
  </si>
  <si>
    <t>16.04.2021 16:34:00</t>
  </si>
  <si>
    <t>16.04.2021 16:40:49</t>
  </si>
  <si>
    <t>16.04.2021 16:41:01</t>
  </si>
  <si>
    <t>16.04.2021 16:34:12</t>
  </si>
  <si>
    <t>16.04.2021 17:46:18</t>
  </si>
  <si>
    <t>TR-44 45-78-L00480_45-78-L00480_2371133</t>
  </si>
  <si>
    <t>16.04.2021 16:42:00</t>
  </si>
  <si>
    <t>16.04.2021 17:17:08</t>
  </si>
  <si>
    <t>TR-89 MAVİ PLAJ 35-19-L00089_956691724_956691724</t>
  </si>
  <si>
    <t>16.04.2021 16:37:03</t>
  </si>
  <si>
    <t>16.04.2021 17:27:03</t>
  </si>
  <si>
    <t>TR-1/5 45-83-M00005_DIREK TIPI TRAFO HUCRESI H01_2109877</t>
  </si>
  <si>
    <t>16.04.2021 16:36:44</t>
  </si>
  <si>
    <t>16.04.2021 22:31:30</t>
  </si>
  <si>
    <t>KORUKÖY KÖYÜ TR-1 45-71-M01683_43182626_56384596_56384596</t>
  </si>
  <si>
    <t>16.04.2021 16:54:00</t>
  </si>
  <si>
    <t>16.04.2021 18:49:31</t>
  </si>
  <si>
    <t>BEDDELLER TR-1 45-81-M00126_45-81-M00126_2376135</t>
  </si>
  <si>
    <t>16.04.2021 17:00:39</t>
  </si>
  <si>
    <t>16.04.2021 18:22:00</t>
  </si>
  <si>
    <t>İBRAHİM KUBUR ÖZEL TR 35-13-L00238Ö_DIREK TIPI TRAFO HUCRESI H01_2035189</t>
  </si>
  <si>
    <t>16.04.2021 17:06:00</t>
  </si>
  <si>
    <t>16.04.2021 18:17:41</t>
  </si>
  <si>
    <t>DM-1/TR-17 SEFERİHİSAR 35-14-M00329_956634372_956634372</t>
  </si>
  <si>
    <t>16.04.2021 17:01:31</t>
  </si>
  <si>
    <t>16.04.2021 21:11:50</t>
  </si>
  <si>
    <t>ULUKENT DM-4/12 35-28-M00030_95000498047_95000498047</t>
  </si>
  <si>
    <t>16.04.2021 16:59:25</t>
  </si>
  <si>
    <t>16.04.2021 18:25:50</t>
  </si>
  <si>
    <t>16.04.2021 17:16:49</t>
  </si>
  <si>
    <t>16.04.2021 18:24:24</t>
  </si>
  <si>
    <t>16.04.2021 17:15:08</t>
  </si>
  <si>
    <t>16.04.2021 19:42:46</t>
  </si>
  <si>
    <t>TR-56 35-16-L00056_953338203_953338203</t>
  </si>
  <si>
    <t>16.04.2021 17:10:41</t>
  </si>
  <si>
    <t>16.04.2021 19:01:33</t>
  </si>
  <si>
    <t>TR-19 35-32-L00019_946413351_946413351</t>
  </si>
  <si>
    <t>16.04.2021 17:06:13</t>
  </si>
  <si>
    <t>16.04.2021 19:11:24</t>
  </si>
  <si>
    <t>ÇAMLIK DM 35-17-M00173_HatBaşıAyırıcı_65358276 M08_65358276</t>
  </si>
  <si>
    <t>16.04.2021 16:53:27</t>
  </si>
  <si>
    <t>16.04.2021 17:50:43</t>
  </si>
  <si>
    <t>DERBENT İM-DM 45-83-A00004_SARIBEY-2 L07_54875609</t>
  </si>
  <si>
    <t>16.04.2021 17:40:37</t>
  </si>
  <si>
    <t>16.04.2021 17:40:48</t>
  </si>
  <si>
    <t>EMİRALEM TR-8 35-28-M00231_953380342_953380342</t>
  </si>
  <si>
    <t>16.04.2021 17:41:00</t>
  </si>
  <si>
    <t>16.04.2021 19:23:36</t>
  </si>
  <si>
    <t>MORDOĞAN TR-38 35-21-L00165_C_56379192_56379192</t>
  </si>
  <si>
    <t>16.04.2021 17:38:13</t>
  </si>
  <si>
    <t>16.04.2021 21:52:49</t>
  </si>
  <si>
    <t>YENİ YAŞAMKENT 35-27-L00081_965432572_965432572</t>
  </si>
  <si>
    <t>16.04.2021 17:49:27</t>
  </si>
  <si>
    <t>16.04.2021 19:42:47</t>
  </si>
  <si>
    <t>ARSLANLAR TM 35-26-A00004_BEŞİKÇİOĞLU M21_2307689</t>
  </si>
  <si>
    <t>16.04.2021 17:48:06</t>
  </si>
  <si>
    <t>16.04.2021 18:10:28</t>
  </si>
  <si>
    <t>16.04.2021 18:04:46</t>
  </si>
  <si>
    <t>16.04.2021 19:27:08</t>
  </si>
  <si>
    <t>KARABURUN TR-4/6 35-21-L00030_953359833_953359833</t>
  </si>
  <si>
    <t>16.04.2021 17:51:31</t>
  </si>
  <si>
    <t>16.04.2021 23:42:36</t>
  </si>
  <si>
    <t>ÇANDIR TR-1 45-74-M00113_B_56352948_56352948</t>
  </si>
  <si>
    <t>16.04.2021 18:07:24</t>
  </si>
  <si>
    <t>16.04.2021 19:26:19</t>
  </si>
  <si>
    <t>_950429729_950429729</t>
  </si>
  <si>
    <t>16.04.2021 18:08:47</t>
  </si>
  <si>
    <t>16.04.2021 22:58:43</t>
  </si>
  <si>
    <t>L-353 İŞTUR 35-18-L00353_950455275_950455275</t>
  </si>
  <si>
    <t>16.04.2021 18:11:55</t>
  </si>
  <si>
    <t>16.04.2021 23:09:10</t>
  </si>
  <si>
    <t>L-317 BAHÇELİEVLER-1 35-18-L00317_950460053_950460053</t>
  </si>
  <si>
    <t>16.04.2021 18:14:37</t>
  </si>
  <si>
    <t>16.04.2021 21:03:33</t>
  </si>
  <si>
    <t>GÜNEŞLİ KÖK 45-75-M00056_SALUR M03_67577842</t>
  </si>
  <si>
    <t>16.04.2021 18:31:29</t>
  </si>
  <si>
    <t>16.04.2021 18:31:59</t>
  </si>
  <si>
    <t>M-1269 35-02-M01269_KEMALPAŞA-2 HAVAYİ HAT Gİ M01_2310884</t>
  </si>
  <si>
    <t>16.04.2021 18:31:38</t>
  </si>
  <si>
    <t>16.04.2021 18:58:29</t>
  </si>
  <si>
    <t>GÜNEŞLİ KÖK 45-75-M00056_HatBaşıAyırıcı_53135068 M03_53135068</t>
  </si>
  <si>
    <t>16.04.2021 18:33:08</t>
  </si>
  <si>
    <t>16.04.2021 20:35:49</t>
  </si>
  <si>
    <t>TR-2/69 (POMPAJ) 45-83-L00069_MASKİ SELVİLİTEPE L01_2323355</t>
  </si>
  <si>
    <t>16.04.2021 18:23:54</t>
  </si>
  <si>
    <t>16.04.2021 19:36:39</t>
  </si>
  <si>
    <t>L-125 METEKENT 35-14-L00125_956661860_956661860</t>
  </si>
  <si>
    <t>16.04.2021 18:36:47</t>
  </si>
  <si>
    <t>16.04.2021 21:19:08</t>
  </si>
  <si>
    <t>L-245 35-18-L00245_950445980_950445980</t>
  </si>
  <si>
    <t>16.04.2021 18:43:39</t>
  </si>
  <si>
    <t>16.04.2021 20:56:44</t>
  </si>
  <si>
    <t>KUŞÇULAR DM-2 35-19-M00515_956694900_956694900</t>
  </si>
  <si>
    <t>16.04.2021 18:44:32</t>
  </si>
  <si>
    <t>16.04.2021 23:02:04</t>
  </si>
  <si>
    <t>TR-24 35-30-L00024_955328904_955328904</t>
  </si>
  <si>
    <t>16.04.2021 18:53:13</t>
  </si>
  <si>
    <t>16.04.2021 23:38:49</t>
  </si>
  <si>
    <t>TR-65 35-30-L00065_965641528_965641528</t>
  </si>
  <si>
    <t>16.04.2021 19:01:25</t>
  </si>
  <si>
    <t>16.04.2021 22:17:11</t>
  </si>
  <si>
    <t>MENEMEN TR-24 35-28-L00024_953384270_953384270</t>
  </si>
  <si>
    <t>16.04.2021 18:54:12</t>
  </si>
  <si>
    <t>16.04.2021 19:59:30</t>
  </si>
  <si>
    <t>_950330544_950330544</t>
  </si>
  <si>
    <t>16.04.2021 19:09:10</t>
  </si>
  <si>
    <t>16.04.2021 20:35:47</t>
  </si>
  <si>
    <t>MENEMEN DM-3/13 35-28-M00722_953376002_953376002</t>
  </si>
  <si>
    <t>16.04.2021 18:55:22</t>
  </si>
  <si>
    <t>16.04.2021 20:54:29</t>
  </si>
  <si>
    <t>L-75 MAVİ ARTEMİS SİTESİ 35-14-L00075_956640251_956640251</t>
  </si>
  <si>
    <t>16.04.2021 19:22:10</t>
  </si>
  <si>
    <t>16.04.2021 22:48:22</t>
  </si>
  <si>
    <t>DM-14/2 45-71-M00373_953197126_953197126</t>
  </si>
  <si>
    <t>16.04.2021 19:34:29</t>
  </si>
  <si>
    <t>16.04.2021 21:02:49</t>
  </si>
  <si>
    <t>YENİ FOÇA TR-25 35-23-M00025_42098011_56375046_56375046</t>
  </si>
  <si>
    <t>16.04.2021 19:32:57</t>
  </si>
  <si>
    <t>16.04.2021 20:44:50</t>
  </si>
  <si>
    <t>SELİMŞAHLAR TR-4 45-71-M00136_953202262_953202262</t>
  </si>
  <si>
    <t>16.04.2021 19:37:51</t>
  </si>
  <si>
    <t>16.04.2021 20:55:30</t>
  </si>
  <si>
    <t>ÇALTIDERE KÖK 35-17-M00231_ÇORAKLAR KALABAK GRUBU/ÇİLEME M01_66291233</t>
  </si>
  <si>
    <t>16.04.2021 19:53:59</t>
  </si>
  <si>
    <t>16.04.2021 20:21:00</t>
  </si>
  <si>
    <t>M-2356 35-01-M02356__72410407_72410407</t>
  </si>
  <si>
    <t>16.04.2021 19:52:26</t>
  </si>
  <si>
    <t>16.04.2021 21:57:07</t>
  </si>
  <si>
    <t>L-359 HAYAT SİTESİ 35-18-L00359_950455769_950455769</t>
  </si>
  <si>
    <t>16.04.2021 19:59:32</t>
  </si>
  <si>
    <t>16.04.2021 23:35:43</t>
  </si>
  <si>
    <t>16.04.2021 19:58:51</t>
  </si>
  <si>
    <t>16.04.2021 22:39:54</t>
  </si>
  <si>
    <t>KEMİKLİDERE TR-1 45-80-M00134_956568023_956568023</t>
  </si>
  <si>
    <t>16.04.2021 20:07:06</t>
  </si>
  <si>
    <t>16.04.2021 21:50:03</t>
  </si>
  <si>
    <t>BALCIOĞLU MAHALLESİ TR-1 45-78-M00211_49352312_56385047_56385047</t>
  </si>
  <si>
    <t>16.04.2021 19:57:37</t>
  </si>
  <si>
    <t>16.04.2021 20:43:16</t>
  </si>
  <si>
    <t>GÖKEYÜP ÖKÜZCÜK TR-1 45-78-M00811_49194096_56384405_56384405</t>
  </si>
  <si>
    <t>16.04.2021 20:01:06</t>
  </si>
  <si>
    <t>16.04.2021 21:15:34</t>
  </si>
  <si>
    <t>AVDAN TR-4 45-82-M00234_945534108_945534108</t>
  </si>
  <si>
    <t>16.04.2021 20:00:12</t>
  </si>
  <si>
    <t>16.04.2021 22:32:29</t>
  </si>
  <si>
    <t>TR-19 35-27-M00019_913229076_913229076</t>
  </si>
  <si>
    <t>16.04.2021 20:17:37</t>
  </si>
  <si>
    <t>16.04.2021 21:20:19</t>
  </si>
  <si>
    <t>16.04.2021 20:42:14</t>
  </si>
  <si>
    <t>16.04.2021 23:09:45</t>
  </si>
  <si>
    <t>TR-95 45-78-L00095_TR-93 L05_61303276</t>
  </si>
  <si>
    <t>16.04.2021 20:50:03</t>
  </si>
  <si>
    <t>16.04.2021 21:48:46</t>
  </si>
  <si>
    <t>K-577 35-01-K00577_911771685_911771685</t>
  </si>
  <si>
    <t>16.04.2021 20:54:33</t>
  </si>
  <si>
    <t>16.04.2021 22:24:43</t>
  </si>
  <si>
    <t>KAYMAKÇI TR-2 35-15-M00242_48699078_56361781_56361781</t>
  </si>
  <si>
    <t>16.04.2021 21:12:00</t>
  </si>
  <si>
    <t>16.04.2021 22:23:14</t>
  </si>
  <si>
    <t>_C_56387227_56387227</t>
  </si>
  <si>
    <t>16.04.2021 21:17:04</t>
  </si>
  <si>
    <t>16.04.2021 22:35:25</t>
  </si>
  <si>
    <t>16.04.2021 21:43:00</t>
  </si>
  <si>
    <t>16.04.2021 21:59:33</t>
  </si>
  <si>
    <t>KISIK TR-2 35-22-M00136_A_56353840_56353840</t>
  </si>
  <si>
    <t>16.04.2021 21:48:18</t>
  </si>
  <si>
    <t>16.04.2021 23:09:42</t>
  </si>
  <si>
    <t>ÇUKURALTI M-12 35-25-M00058_955267183_955267183</t>
  </si>
  <si>
    <t>16.04.2021 21:56:23</t>
  </si>
  <si>
    <t>16.04.2021 23:26:42</t>
  </si>
  <si>
    <t>ÇORTAK TR-1 45-81-M00063_45-81-M00063_2367959</t>
  </si>
  <si>
    <t>16.04.2021 22:03:42</t>
  </si>
  <si>
    <t>16.04.2021 23:18:07</t>
  </si>
  <si>
    <t>YENİ FOÇA TR-19 35-23-M00019_YENİFOÇA TR-20 M02_2334905</t>
  </si>
  <si>
    <t>16.04.2021 22:22:31</t>
  </si>
  <si>
    <t>16.04.2021 23:10:00</t>
  </si>
  <si>
    <t>DM-5/14 35-26-M00808_C C03b_42573251</t>
  </si>
  <si>
    <t>16.04.2021 23:03:03</t>
  </si>
  <si>
    <t>17.04.2021 02:30:27</t>
  </si>
  <si>
    <t>L-311 35-18-L00311_35-18-L00311_72186695</t>
  </si>
  <si>
    <t>16.04.2021 22:43:14</t>
  </si>
  <si>
    <t>17.04.2021 00:03:38</t>
  </si>
  <si>
    <t>VİZİLLER TR-1 45-81-M00133_A_56399177_56399177</t>
  </si>
  <si>
    <t>16.04.2021 22:54:37</t>
  </si>
  <si>
    <t>16.04.2021 23:47:33</t>
  </si>
  <si>
    <t>KARABURUN TR-4 35-21-L00145_954668192_954668192</t>
  </si>
  <si>
    <t>16.04.2021 23:32:27</t>
  </si>
  <si>
    <t>17.04.2021 00:14:07</t>
  </si>
  <si>
    <t>YAĞCILAR TR-1 35-19-M00226_956676738_956676738</t>
  </si>
  <si>
    <t>17.04.2021 15:40:50</t>
  </si>
  <si>
    <t>17.04.2021 20:57:31</t>
  </si>
  <si>
    <t>L-181 TAN SİTESİ 35-18-L00181_7094023_60982358_60982358</t>
  </si>
  <si>
    <t>17.04.2021 10:44:09</t>
  </si>
  <si>
    <t>17.04.2021 13:53:51</t>
  </si>
  <si>
    <t>ALİBEYLİ DM 45-80-M00064_HEYBELİ M03_72190828</t>
  </si>
  <si>
    <t>17.04.2021 10:08:51</t>
  </si>
  <si>
    <t>17.04.2021 11:33:47</t>
  </si>
  <si>
    <t>17.04.2021 15:52:56</t>
  </si>
  <si>
    <t>17.04.2021 18:06:19</t>
  </si>
  <si>
    <t>MENEMEN DM-7/16 35-28-L00089_953373244_953373244</t>
  </si>
  <si>
    <t>17.04.2021 11:24:42</t>
  </si>
  <si>
    <t>17.04.2021 14:39:21</t>
  </si>
  <si>
    <t>DEMİRCİ TM 45-74-A00001_HatBaşıAyırıcı_53134281 M15_53134281</t>
  </si>
  <si>
    <t>17.04.2021 08:06:50</t>
  </si>
  <si>
    <t>17.04.2021 09:35:37</t>
  </si>
  <si>
    <t>AHMETTEPE MAH.TR-1 45-73-M00535_45-73-M00535_2352952</t>
  </si>
  <si>
    <t>17.04.2021 19:13:38</t>
  </si>
  <si>
    <t>18.04.2021 00:37:18</t>
  </si>
  <si>
    <t>17.04.2021 16:48:08</t>
  </si>
  <si>
    <t>17.04.2021 19:20:12</t>
  </si>
  <si>
    <t>DM-3/TR-11 SEFERİHİSAR 35-14-M00330_956651807_956651807</t>
  </si>
  <si>
    <t>17.04.2021 09:48:21</t>
  </si>
  <si>
    <t>17.04.2021 12:52:37</t>
  </si>
  <si>
    <t>17.04.2021 22:00:43</t>
  </si>
  <si>
    <t>17.04.2021 23:33:36</t>
  </si>
  <si>
    <t>BADEMLİ HACIMUSA MEV. TR-29 35-15-L01020_A_56361228_56361228</t>
  </si>
  <si>
    <t>17.04.2021 17:39:33</t>
  </si>
  <si>
    <t>17.04.2021 18:44:11</t>
  </si>
  <si>
    <t>YENİLER TR-1 35-16-M00158_47464652_56399023_56399023</t>
  </si>
  <si>
    <t>17.04.2021 08:20:17</t>
  </si>
  <si>
    <t>17.04.2021 10:23:01</t>
  </si>
  <si>
    <t>HULUSİ CAN DEMİRDELEN VE ARK. T-SULAMA GRB. 35-13-L00123_DIREK TIPI TRAFO HUCRESI H01_2094939</t>
  </si>
  <si>
    <t>17.04.2021 14:38:28</t>
  </si>
  <si>
    <t>17.04.2021 15:53:45</t>
  </si>
  <si>
    <t>ÇELTİKÇİ TR-1 35-16-M00076_B_56399380_56399380</t>
  </si>
  <si>
    <t>17.04.2021 15:22:27</t>
  </si>
  <si>
    <t>17.04.2021 15:47:29</t>
  </si>
  <si>
    <t>M-51 DOĞAKENT SİTESİ 35-14-M00051_956645192_956645192</t>
  </si>
  <si>
    <t>17.04.2021 07:35:19</t>
  </si>
  <si>
    <t>17.04.2021 09:44:47</t>
  </si>
  <si>
    <t>DM-4/TR-14 35-26-M01288_35-26-M01288_42462349</t>
  </si>
  <si>
    <t>17.04.2021 12:17:59</t>
  </si>
  <si>
    <t>17.04.2021 12:33:19</t>
  </si>
  <si>
    <t>17.04.2021 17:10:10</t>
  </si>
  <si>
    <t>17.04.2021 17:32:40</t>
  </si>
  <si>
    <t>TR-10 ( ALİ ÇOK SULAMA GRUBU ) 35-27-M00010_95000034197_95000034197</t>
  </si>
  <si>
    <t>17.04.2021 13:41:00</t>
  </si>
  <si>
    <t>17.04.2021 15:12:18</t>
  </si>
  <si>
    <t>AKGEDİK KÖK-1 45-71-M00162_EMLAKDERE M03_56219223</t>
  </si>
  <si>
    <t>17.04.2021 09:06:30</t>
  </si>
  <si>
    <t>17.04.2021 18:23:29</t>
  </si>
  <si>
    <t>SARUHANLI TR-15 45-80-M00015_95000156146_95000156146</t>
  </si>
  <si>
    <t>17.04.2021 09:11:00</t>
  </si>
  <si>
    <t>17.04.2021 14:26:09</t>
  </si>
  <si>
    <t>AŞAĞIÇOBANİSA TR-13 45-71-M00932_45-71-M00932_2355101</t>
  </si>
  <si>
    <t>17.04.2021 17:17:06</t>
  </si>
  <si>
    <t>17.04.2021 18:20:17</t>
  </si>
  <si>
    <t>17.04.2021 11:37:50</t>
  </si>
  <si>
    <t>17.04.2021 11:38:20</t>
  </si>
  <si>
    <t>YORTANLI TR-1 35-16-M00080_953323949_953323949</t>
  </si>
  <si>
    <t>17.04.2021 21:43:46</t>
  </si>
  <si>
    <t>17.04.2021 23:41:36</t>
  </si>
  <si>
    <t>KIYMIK TR-1 45-75-M00111_945602880_945602880</t>
  </si>
  <si>
    <t>17.04.2021 15:50:46</t>
  </si>
  <si>
    <t>17.04.2021 22:27:44</t>
  </si>
  <si>
    <t>17.04.2021 15:18:52</t>
  </si>
  <si>
    <t>17.04.2021 17:03:18</t>
  </si>
  <si>
    <t>M-2015 (YATIRIM REZERVE) 35-01-M02015_35-01-M02015_47230738</t>
  </si>
  <si>
    <t>17.04.2021 10:56:00</t>
  </si>
  <si>
    <t>17.04.2021 14:44:29</t>
  </si>
  <si>
    <t>17.04.2021 08:43:10</t>
  </si>
  <si>
    <t>17.04.2021 09:14:42</t>
  </si>
  <si>
    <t>L-326 35-18-L00326_950449895_950449895</t>
  </si>
  <si>
    <t>17.04.2021 09:42:57</t>
  </si>
  <si>
    <t>17.04.2021 11:44:01</t>
  </si>
  <si>
    <t>GÖKÇEALAN VERİCİLER KÖK 35-13-L00500_VERİCİLER L01_76583356</t>
  </si>
  <si>
    <t>17.04.2021 19:29:00</t>
  </si>
  <si>
    <t>17.04.2021 21:02:53</t>
  </si>
  <si>
    <t>KAZANLI TR-3 35-15-L00977_A_56369640_56369640</t>
  </si>
  <si>
    <t>17.04.2021 12:53:00</t>
  </si>
  <si>
    <t>17.04.2021 18:37:45</t>
  </si>
  <si>
    <t>17.04.2021 14:15:40</t>
  </si>
  <si>
    <t>17.04.2021 14:16:10</t>
  </si>
  <si>
    <t>MENDERES DM-2/TR-1 35-22-M00300_KÖYLER-1 M15_2328470</t>
  </si>
  <si>
    <t>17.04.2021 19:39:48</t>
  </si>
  <si>
    <t>17.04.2021 19:58:25</t>
  </si>
  <si>
    <t>TR-25 35-22-M00025_95000017778_95000017778</t>
  </si>
  <si>
    <t>17.04.2021 18:23:16</t>
  </si>
  <si>
    <t>17.04.2021 19:55:26</t>
  </si>
  <si>
    <t>KAYMAKÇI İM 35-15-A00004_ TR_2058086</t>
  </si>
  <si>
    <t>17.04.2021 18:56:01</t>
  </si>
  <si>
    <t>17.04.2021 18:57:10</t>
  </si>
  <si>
    <t>YAMANDERE TR-1 35-29-L00311_950331735_950331735</t>
  </si>
  <si>
    <t>17.04.2021 20:19:36</t>
  </si>
  <si>
    <t>17.04.2021 23:38:50</t>
  </si>
  <si>
    <t>AHMETLER TR-1 35-31-L00373__72373911_72373911</t>
  </si>
  <si>
    <t>17.04.2021 17:19:27</t>
  </si>
  <si>
    <t>17.04.2021 18:51:56</t>
  </si>
  <si>
    <t>TR-1 (DM-5/1) 35-19-M00001_DM-5/10 M03_2116774</t>
  </si>
  <si>
    <t>17.04.2021 23:36:57</t>
  </si>
  <si>
    <t>17.04.2021 23:50:12</t>
  </si>
  <si>
    <t>17.04.2021 04:54:20</t>
  </si>
  <si>
    <t>17.04.2021 08:31:12</t>
  </si>
  <si>
    <t>M-2188 KARAAĞAÇ TR-1 35-03-M02188_910365094_910365094</t>
  </si>
  <si>
    <t>17.04.2021 10:11:33</t>
  </si>
  <si>
    <t>17.04.2021 11:20:33</t>
  </si>
  <si>
    <t>OVACIK TR-1 35-15-L00285_950407707_950407707</t>
  </si>
  <si>
    <t>17.04.2021 23:52:03</t>
  </si>
  <si>
    <t>18.04.2021 03:50:41</t>
  </si>
  <si>
    <t>ARMUTLU TR-7 35-27-M00550_A_56364888_56364888</t>
  </si>
  <si>
    <t>17.04.2021 14:08:19</t>
  </si>
  <si>
    <t>17.04.2021 15:23:52</t>
  </si>
  <si>
    <t>BÜYÜKBELEN KÖK 45-80-M00066_B_56386908_56386908</t>
  </si>
  <si>
    <t>17.04.2021 08:33:30</t>
  </si>
  <si>
    <t>17.04.2021 10:45:11</t>
  </si>
  <si>
    <t>DERBENT TM 45-83-A00003_GÖLMARMARA-2 M19_2312524</t>
  </si>
  <si>
    <t>17.04.2021 09:23:40</t>
  </si>
  <si>
    <t>17.04.2021 11:59:44</t>
  </si>
  <si>
    <t>TR-1/83 KAPTANOĞLU DM 45-83-M00083_DERBENT GİRİŞ M04_61291946</t>
  </si>
  <si>
    <t>17.04.2021 07:40:00</t>
  </si>
  <si>
    <t>17.04.2021 10:07:02</t>
  </si>
  <si>
    <t>EĞRİDERE TR-1 35-29-L00511_35-29-L00511_2368729</t>
  </si>
  <si>
    <t>17.04.2021 16:55:05</t>
  </si>
  <si>
    <t>17.04.2021 22:46:20</t>
  </si>
  <si>
    <t>KAZANLI TR-3 35-15-L00977_C_56369639_56369639</t>
  </si>
  <si>
    <t>17.04.2021 10:01:04</t>
  </si>
  <si>
    <t>17.04.2021 12:35:53</t>
  </si>
  <si>
    <t>17.04.2021 22:54:53</t>
  </si>
  <si>
    <t>17.04.2021 23:56:58</t>
  </si>
  <si>
    <t>TAŞLIYATAK CEBECİLER TR-4 35-31-L00367_47791933_56352004_56352004</t>
  </si>
  <si>
    <t>17.04.2021 18:05:38</t>
  </si>
  <si>
    <t>17.04.2021 20:33:41</t>
  </si>
  <si>
    <t>17.04.2021 10:59:40</t>
  </si>
  <si>
    <t>17.04.2021 11:41:36</t>
  </si>
  <si>
    <t>GRUPKENT KÖK 35-30-M00200_ALTINOVA M03_72066322</t>
  </si>
  <si>
    <t>17.04.2021 09:59:10</t>
  </si>
  <si>
    <t>17.04.2021 10:33:13</t>
  </si>
  <si>
    <t>BIÇAKÇI OVACIK TR-5 35-15-L00084_C_56362281_56362281</t>
  </si>
  <si>
    <t>17.04.2021 14:21:09</t>
  </si>
  <si>
    <t>17.04.2021 17:48:32</t>
  </si>
  <si>
    <t>17.04.2021 12:00:40</t>
  </si>
  <si>
    <t>17.04.2021 12:02:10</t>
  </si>
  <si>
    <t>17.04.2021 15:16:56</t>
  </si>
  <si>
    <t>18.04.2021 03:48:15</t>
  </si>
  <si>
    <t>ARMUTLU DM-2/TR-26 35-27-L00349_915956988_915956988</t>
  </si>
  <si>
    <t>17.04.2021 20:52:17</t>
  </si>
  <si>
    <t>17.04.2021 23:01:40</t>
  </si>
  <si>
    <t>URGANLI TR-2 45-83-M00570_955162320_955162320</t>
  </si>
  <si>
    <t>17.04.2021 20:32:15</t>
  </si>
  <si>
    <t>17.04.2021 23:37:10</t>
  </si>
  <si>
    <t>ÇIRPI MEKTEP MAH. TR 35-20-M00005_MENEMENLİ M01_66530830</t>
  </si>
  <si>
    <t>17.04.2021 17:07:00</t>
  </si>
  <si>
    <t>17.04.2021 18:29:29</t>
  </si>
  <si>
    <t>ÖRENCİK TR-1 45-73-M00551_A_56401970_56401970</t>
  </si>
  <si>
    <t>17.04.2021 18:52:02</t>
  </si>
  <si>
    <t>17.04.2021 22:57:54</t>
  </si>
  <si>
    <t>17.04.2021 06:23:30</t>
  </si>
  <si>
    <t>17.04.2021 06:23:50</t>
  </si>
  <si>
    <t>KAYMAKÇI İM 35-15-A00004_EMİRLİOVA L07_2333299</t>
  </si>
  <si>
    <t>17.04.2021 17:38:40</t>
  </si>
  <si>
    <t>17.04.2021 18:28:22</t>
  </si>
  <si>
    <t>TR-2/121 45-83-M00715_955152504_955152504</t>
  </si>
  <si>
    <t>17.04.2021 13:43:38</t>
  </si>
  <si>
    <t>17.04.2021 15:43:13</t>
  </si>
  <si>
    <t>M-462 BELENAŞI 35-03-M00462_910765761_910765761</t>
  </si>
  <si>
    <t>17.04.2021 10:13:58</t>
  </si>
  <si>
    <t>17.04.2021 13:07:21</t>
  </si>
  <si>
    <t>DÜNDARLI TR-2 35-24-M00203_B_56355300_56355300</t>
  </si>
  <si>
    <t>17.04.2021 15:09:29</t>
  </si>
  <si>
    <t>17.04.2021 17:20:10</t>
  </si>
  <si>
    <t>KAYIŞLAR TR-2 45-80-M00142_A_56385812_56385812</t>
  </si>
  <si>
    <t>17.04.2021 18:35:28</t>
  </si>
  <si>
    <t>17.04.2021 23:36:21</t>
  </si>
  <si>
    <t>CEVİZLİ BALYERİ TR-8 35-31-L00326_47797223_56351958_56351958</t>
  </si>
  <si>
    <t>17.04.2021 18:04:25</t>
  </si>
  <si>
    <t>17.04.2021 22:02:06</t>
  </si>
  <si>
    <t>17.04.2021 08:41:05</t>
  </si>
  <si>
    <t>17.04.2021 10:45:39</t>
  </si>
  <si>
    <t>TR-1-5/8 (SABRİNİN KAHVE) 35-20-L00052_955204200_955204200</t>
  </si>
  <si>
    <t>17.04.2021 16:48:07</t>
  </si>
  <si>
    <t>17.04.2021 23:34:38</t>
  </si>
  <si>
    <t>SELÇUK İM/DM 35-13-A00004_ŞEHİR-1 L03_65986071</t>
  </si>
  <si>
    <t>17.04.2021 13:32:23</t>
  </si>
  <si>
    <t>17.04.2021 13:32:44</t>
  </si>
  <si>
    <t>KÖSEALİ TR-2 45-78-M00782_953286750_953286750</t>
  </si>
  <si>
    <t>17.04.2021 00:36:11</t>
  </si>
  <si>
    <t>17.04.2021 01:42:54</t>
  </si>
  <si>
    <t>KAPLAN TR-1 45-78-M00862_49187615_56405880_56405880</t>
  </si>
  <si>
    <t>17.04.2021 18:39:03</t>
  </si>
  <si>
    <t>17.04.2021 22:28:27</t>
  </si>
  <si>
    <t>17.04.2021 14:40:06</t>
  </si>
  <si>
    <t>17.04.2021 14:44:50</t>
  </si>
  <si>
    <t>DEMİRCİ TM 45-74-A00001_HatBaşıAyırıcı_53135289 M15_53135289</t>
  </si>
  <si>
    <t>17.04.2021 23:01:01</t>
  </si>
  <si>
    <t>17.04.2021 23:54:55</t>
  </si>
  <si>
    <t>17.04.2021 16:34:38</t>
  </si>
  <si>
    <t>17.04.2021 18:12:07</t>
  </si>
  <si>
    <t>UĞURLU KÖK 45-86-M00045_ALANYOLU KIRANŞEYH M04_72226023</t>
  </si>
  <si>
    <t>17.04.2021 15:01:50</t>
  </si>
  <si>
    <t>17.04.2021 15:16:43</t>
  </si>
  <si>
    <t>TR-41 35-15-M00041_ H_72258148</t>
  </si>
  <si>
    <t>17.04.2021 19:47:37</t>
  </si>
  <si>
    <t>17.04.2021 21:30:00</t>
  </si>
  <si>
    <t>17.04.2021 09:17:20</t>
  </si>
  <si>
    <t>17.04.2021 17:00:53</t>
  </si>
  <si>
    <t>DERBENT İM-DM 45-83-A00004_15.8 TRF GİRİŞ L01_2097288</t>
  </si>
  <si>
    <t>17.04.2021 07:05:10</t>
  </si>
  <si>
    <t>17.04.2021 08:18:27</t>
  </si>
  <si>
    <t>17.04.2021 15:08:44</t>
  </si>
  <si>
    <t>17.04.2021 16:01:17</t>
  </si>
  <si>
    <t>HORZUM EMBEL 100.YIL MAH. TR 45-73-M00276_45-73-M00276_2374834</t>
  </si>
  <si>
    <t>17.04.2021 10:15:05</t>
  </si>
  <si>
    <t>17.04.2021 14:09:35</t>
  </si>
  <si>
    <t>17.04.2021 08:57:20</t>
  </si>
  <si>
    <t>17.04.2021 16:27:20</t>
  </si>
  <si>
    <t>ÇALTI TR-1 35-28-M00261_A_56375379_56375379</t>
  </si>
  <si>
    <t>17.04.2021 09:42:00</t>
  </si>
  <si>
    <t>17.04.2021 10:40:17</t>
  </si>
  <si>
    <t>BÜYÜKBELEN TR-2 45-80-M00067_BELEN KÖK M03_72192138</t>
  </si>
  <si>
    <t>17.04.2021 10:19:20</t>
  </si>
  <si>
    <t>17.04.2021 10:19:50</t>
  </si>
  <si>
    <t>HASAN BÜYÜKYOLDAŞ SULAMA GRUBU 35-29-M00277_DIREK TIPI TRAFO HUCRESI H01_2095319</t>
  </si>
  <si>
    <t>17.04.2021 14:42:33</t>
  </si>
  <si>
    <t>17.04.2021 18:51:18</t>
  </si>
  <si>
    <t>TR-163 35-26-M01148_956618599_956618599</t>
  </si>
  <si>
    <t>17.04.2021 10:34:05</t>
  </si>
  <si>
    <t>17.04.2021 11:46:14</t>
  </si>
  <si>
    <t>BEYOBA TR-12 45-72-M00414_TR-14 DEN GİRİŞ M02_2331713</t>
  </si>
  <si>
    <t>17.04.2021 11:26:30</t>
  </si>
  <si>
    <t>17.04.2021 12:14:24</t>
  </si>
  <si>
    <t>HİKMET TRAŞOĞLU SULAMA GRUBU 35-29-M00195_A_56361115_56361115</t>
  </si>
  <si>
    <t>17.04.2021 18:53:33</t>
  </si>
  <si>
    <t>17.04.2021 21:47:27</t>
  </si>
  <si>
    <t>KARATEKE TR-6 35-29-L00783__66116249_66116249</t>
  </si>
  <si>
    <t>17.04.2021 04:07:42</t>
  </si>
  <si>
    <t>17.04.2021 06:13:32</t>
  </si>
  <si>
    <t>DM-5/14 35-26-M00808_956628944_956628944</t>
  </si>
  <si>
    <t>17.04.2021 07:53:59</t>
  </si>
  <si>
    <t>17.04.2021 11:29:04</t>
  </si>
  <si>
    <t>17.04.2021 05:38:00</t>
  </si>
  <si>
    <t>17.04.2021 07:34:04</t>
  </si>
  <si>
    <t>KARAOĞLANLI TR-2 45-71-M00092_A_56404107_56404107</t>
  </si>
  <si>
    <t>17.04.2021 18:24:44</t>
  </si>
  <si>
    <t>17.04.2021 22:35:49</t>
  </si>
  <si>
    <t>CEVİZALAN TR-3 35-15-L01018_A_56361624_56361624</t>
  </si>
  <si>
    <t>17.04.2021 14:22:00</t>
  </si>
  <si>
    <t>17.04.2021 15:57:40</t>
  </si>
  <si>
    <t>17.04.2021 23:10:54</t>
  </si>
  <si>
    <t>17.04.2021 23:42:51</t>
  </si>
  <si>
    <t>KÜÇÜKKALE TR-1 35-29-L00651_35-29-L00651_2376590</t>
  </si>
  <si>
    <t>17.04.2021 13:27:00</t>
  </si>
  <si>
    <t>17.04.2021 14:30:33</t>
  </si>
  <si>
    <t>AKÇAALAN YEDİEVLER TR-3 35-22-M00223_955290641_955290641</t>
  </si>
  <si>
    <t>17.04.2021 11:55:06</t>
  </si>
  <si>
    <t>17.04.2021 14:06:06</t>
  </si>
  <si>
    <t>DM-3/1 35-19-M00003_KUPLAJ M14_2122548</t>
  </si>
  <si>
    <t>17.04.2021 23:38:21</t>
  </si>
  <si>
    <t>17.04.2021 23:47:02</t>
  </si>
  <si>
    <t>SOMA TR-16/4 45-82-M00096_DM-3 M02_72189661</t>
  </si>
  <si>
    <t>17.04.2021 07:10:00</t>
  </si>
  <si>
    <t>17.04.2021 07:41:00</t>
  </si>
  <si>
    <t>KARAAHMETLİ TR-1 45-71-M01704_953213055_953213055</t>
  </si>
  <si>
    <t>17.04.2021 19:59:10</t>
  </si>
  <si>
    <t>18.04.2021 00:08:36</t>
  </si>
  <si>
    <t>BADEMLER TR-4 35-14-L00332_C_56378055_56378055</t>
  </si>
  <si>
    <t>17.04.2021 15:47:27</t>
  </si>
  <si>
    <t>17.04.2021 18:10:11</t>
  </si>
  <si>
    <t>SELÇUK İM/DM 35-13-A00004_SELÇUK ZİRAİ SULAMA L05_65986069</t>
  </si>
  <si>
    <t>17.04.2021 11:34:42</t>
  </si>
  <si>
    <t>17.04.2021 12:03:13</t>
  </si>
  <si>
    <t>17.04.2021 14:03:50</t>
  </si>
  <si>
    <t>17.04.2021 14:04:22</t>
  </si>
  <si>
    <t>HATUNDERE TR-1 35-28-M00471_35-28-M00471_2374951</t>
  </si>
  <si>
    <t>17.04.2021 10:14:00</t>
  </si>
  <si>
    <t>17.04.2021 10:29:09</t>
  </si>
  <si>
    <t>TOLOZ KÖK 45-79-M00251_OSMANİYE GÜRLEK M04_66843650</t>
  </si>
  <si>
    <t>17.04.2021 18:14:24</t>
  </si>
  <si>
    <t>17.04.2021 22:30:56</t>
  </si>
  <si>
    <t>17.04.2021 08:02:50</t>
  </si>
  <si>
    <t>17.04.2021 10:31:46</t>
  </si>
  <si>
    <t>AYRANCILAR DM-5 35-26-M00807_E_60982665_60982665</t>
  </si>
  <si>
    <t>17.04.2021 11:21:00</t>
  </si>
  <si>
    <t>17.04.2021 11:57:18</t>
  </si>
  <si>
    <t>KARABURUN TR-11 35-21-L00010_6037691 C1B_5828896</t>
  </si>
  <si>
    <t>17.04.2021 21:43:00</t>
  </si>
  <si>
    <t>17.04.2021 23:06:30</t>
  </si>
  <si>
    <t>17.04.2021 12:19:22</t>
  </si>
  <si>
    <t>17.04.2021 14:28:54</t>
  </si>
  <si>
    <t>L-27 İZMİRLİ LİMANLAR 35-18-L00027_5845128 d1_5775881</t>
  </si>
  <si>
    <t>17.04.2021 19:13:37</t>
  </si>
  <si>
    <t>17.04.2021 21:19:32</t>
  </si>
  <si>
    <t>HABAŞ TM 35-17-A00008_ÖZKAN-2 M18_2333331</t>
  </si>
  <si>
    <t>17.04.2021 15:35:26</t>
  </si>
  <si>
    <t>17.04.2021 16:43:29</t>
  </si>
  <si>
    <t>17.04.2021 18:07:02</t>
  </si>
  <si>
    <t>17.04.2021 19:42:05</t>
  </si>
  <si>
    <t>ARKACILAR TR-3 35-31-L00100__72390822_72390822</t>
  </si>
  <si>
    <t>17.04.2021 08:36:00</t>
  </si>
  <si>
    <t>17.04.2021 11:35:32</t>
  </si>
  <si>
    <t>BEZİRGANLI ÇAMLIK TR-1 45-78-M00250_953297677_953297677</t>
  </si>
  <si>
    <t>17.04.2021 07:06:30</t>
  </si>
  <si>
    <t>17.04.2021 09:02:55</t>
  </si>
  <si>
    <t>KAVAKLIDERE TR-15 45-73-M00314_945659736_945659736</t>
  </si>
  <si>
    <t>17.04.2021 13:26:27</t>
  </si>
  <si>
    <t>17.04.2021 15:01:47</t>
  </si>
  <si>
    <t>SARISU TR-1 35-31-L00078_47816996_56352553_56352553</t>
  </si>
  <si>
    <t>17.04.2021 17:06:40</t>
  </si>
  <si>
    <t>17.04.2021 23:22:20</t>
  </si>
  <si>
    <t>TR-57 HALİL KÖŞKTEPE YANI 35-15-L00057_A_56372436_56372436</t>
  </si>
  <si>
    <t>17.04.2021 17:15:59</t>
  </si>
  <si>
    <t>17.04.2021 20:08:08</t>
  </si>
  <si>
    <t>_C_56390197_56390197</t>
  </si>
  <si>
    <t>17.04.2021 09:13:18</t>
  </si>
  <si>
    <t>17.04.2021 17:20:18</t>
  </si>
  <si>
    <t>17.04.2021 18:46:00</t>
  </si>
  <si>
    <t>17.04.2021 19:15:10</t>
  </si>
  <si>
    <t>BÜYÜKKALE ORTAOKUL TR-4 35-29-L00664_35-29-L00664_2372819</t>
  </si>
  <si>
    <t>17.04.2021 12:04:20</t>
  </si>
  <si>
    <t>17.04.2021 12:15:00</t>
  </si>
  <si>
    <t>DM-1/TR-15 SEFERİHİSAR 35-14-M00327_35-14-M00327_49828600</t>
  </si>
  <si>
    <t>17.04.2021 11:38:04</t>
  </si>
  <si>
    <t>17.04.2021 12:19:43</t>
  </si>
  <si>
    <t>ÇELİKLİ TR-3 OKULLU 45-78-M00751_B_56392292_56392292</t>
  </si>
  <si>
    <t>17.04.2021 21:50:19</t>
  </si>
  <si>
    <t>17.04.2021 23:59:34</t>
  </si>
  <si>
    <t>17.04.2021 12:40:40</t>
  </si>
  <si>
    <t>17.04.2021 13:04:16</t>
  </si>
  <si>
    <t>HARMANDALI KÖK 45-71-M00061_AHMET KURUT M011_72230783</t>
  </si>
  <si>
    <t>17.04.2021 15:53:41</t>
  </si>
  <si>
    <t>17.04.2021 17:16:41</t>
  </si>
  <si>
    <t>17.04.2021 07:44:02</t>
  </si>
  <si>
    <t>17.04.2021 08:32:47</t>
  </si>
  <si>
    <t>17.04.2021 08:33:56</t>
  </si>
  <si>
    <t>17.04.2021 10:40:29</t>
  </si>
  <si>
    <t>17.04.2021 17:47:14</t>
  </si>
  <si>
    <t>17.04.2021 18:54:56</t>
  </si>
  <si>
    <t>SIRIMLI AVCILAR TR 35-31-L00202_47892125_56380921_56380921</t>
  </si>
  <si>
    <t>17.04.2021 10:46:56</t>
  </si>
  <si>
    <t>17.04.2021 12:11:47</t>
  </si>
  <si>
    <t>MECİDİYE TR-1 KÖK 45-72-L00078_GÖKÇEKÖY (KÖYLER ÇIKIŞI) L010_66560808</t>
  </si>
  <si>
    <t>17.04.2021 14:34:30</t>
  </si>
  <si>
    <t>17.04.2021 14:35:00</t>
  </si>
  <si>
    <t>VİŞNELİ TR-1 35-27-M00952_DIREK TIPI TRAFO HUCRESI H01_2052253</t>
  </si>
  <si>
    <t>17.04.2021 09:33:58</t>
  </si>
  <si>
    <t>17.04.2021 14:14:50</t>
  </si>
  <si>
    <t>AKKOYUNLU TR-4 35-29-L00128_B_56359848_56359848</t>
  </si>
  <si>
    <t>17.04.2021 15:13:38</t>
  </si>
  <si>
    <t>17.04.2021 19:54:35</t>
  </si>
  <si>
    <t>OYUKARASI TR-1 45-74-M00158_45-74-M00158_2376485</t>
  </si>
  <si>
    <t>17.04.2021 18:30:33</t>
  </si>
  <si>
    <t>17.04.2021 20:19:19</t>
  </si>
  <si>
    <t>17.04.2021 19:26:19</t>
  </si>
  <si>
    <t>17.04.2021 23:51:40</t>
  </si>
  <si>
    <t>KÜÇÜK EVRENOS TR-3 45-71-M01396_DIREK TIPI TRAFO HUCRESI H01_2083320</t>
  </si>
  <si>
    <t>17.04.2021 18:48:50</t>
  </si>
  <si>
    <t>17.04.2021 20:55:57</t>
  </si>
  <si>
    <t>RAMAZANLAR TR-1 45-81-M00145_45-81-M00145_61303756</t>
  </si>
  <si>
    <t>17.04.2021 16:31:04</t>
  </si>
  <si>
    <t>17.04.2021 17:25:57</t>
  </si>
  <si>
    <t>BELENYAKA TR-4 45-73-M00701_A_56400280_56400280</t>
  </si>
  <si>
    <t>17.04.2021 13:42:04</t>
  </si>
  <si>
    <t>17.04.2021 15:22:33</t>
  </si>
  <si>
    <t>HALIKÖY OVACIK MAH. TR-4 35-32-L00125_946416891_946416891</t>
  </si>
  <si>
    <t>17.04.2021 10:09:57</t>
  </si>
  <si>
    <t>17.04.2021 12:00:14</t>
  </si>
  <si>
    <t>L-185 35-18-L00185_6648209_56369879_56369879</t>
  </si>
  <si>
    <t>17.04.2021 20:29:18</t>
  </si>
  <si>
    <t>17.04.2021 22:33:06</t>
  </si>
  <si>
    <t>TR-27(M-727) 35-30-M00727_955299877_955299877</t>
  </si>
  <si>
    <t>17.04.2021 15:02:28</t>
  </si>
  <si>
    <t>17.04.2021 15:56:55</t>
  </si>
  <si>
    <t>17.04.2021 17:22:40</t>
  </si>
  <si>
    <t>17.04.2021 21:37:54</t>
  </si>
  <si>
    <t>17.04.2021 16:32:48</t>
  </si>
  <si>
    <t>17.04.2021 17:01:04</t>
  </si>
  <si>
    <t>DM-3 35-29-M00003_48371554_56392622_56392622</t>
  </si>
  <si>
    <t>17.04.2021 16:42:00</t>
  </si>
  <si>
    <t>17.04.2021 21:05:57</t>
  </si>
  <si>
    <t>EĞRECİ TR-2 35-26-L00168_DIREK TIPI TRAFO HUCRESI H01_2040556</t>
  </si>
  <si>
    <t>17.04.2021 11:32:20</t>
  </si>
  <si>
    <t>17.04.2021 12:59:31</t>
  </si>
  <si>
    <t>ÇAMÖNÜ TR-4 45-72-L00273_956515594_956515594</t>
  </si>
  <si>
    <t>17.04.2021 10:29:38</t>
  </si>
  <si>
    <t>17.04.2021 15:54:51</t>
  </si>
  <si>
    <t>17.04.2021 07:57:00</t>
  </si>
  <si>
    <t>17.04.2021 09:40:13</t>
  </si>
  <si>
    <t>SOMA DM-5/17 45-82-M00421_D D4b_5987027</t>
  </si>
  <si>
    <t>17.04.2021 14:37:00</t>
  </si>
  <si>
    <t>17.04.2021 18:32:38</t>
  </si>
  <si>
    <t>DERE MAH. TR-1 45-76-M00156_A_56386284_56386284</t>
  </si>
  <si>
    <t>17.04.2021 12:54:52</t>
  </si>
  <si>
    <t>17.04.2021 15:54:19</t>
  </si>
  <si>
    <t>17.04.2021 17:35:36</t>
  </si>
  <si>
    <t>17.04.2021 19:12:20</t>
  </si>
  <si>
    <t>17.04.2021 08:27:15</t>
  </si>
  <si>
    <t>17.04.2021 09:25:44</t>
  </si>
  <si>
    <t>ALAŞEHİR TR-59 45-73-M00059_A_56394396_56394396</t>
  </si>
  <si>
    <t>17.04.2021 21:56:32</t>
  </si>
  <si>
    <t>17.04.2021 23:58:00</t>
  </si>
  <si>
    <t>17.04.2021 18:23:03</t>
  </si>
  <si>
    <t>17.04.2021 19:41:16</t>
  </si>
  <si>
    <t>17.04.2021 14:17:38</t>
  </si>
  <si>
    <t>17.04.2021 17:43:15</t>
  </si>
  <si>
    <t>KAYMAKÇI TR-31 35-15-L00243_B_56369635_56369635</t>
  </si>
  <si>
    <t>17.04.2021 14:36:29</t>
  </si>
  <si>
    <t>17.04.2021 20:53:04</t>
  </si>
  <si>
    <t>SELİM KAYA VE ARK. ÖZEL TR 45-71-M00835Ö_DIREK TIPI TRAFO HUCRESI H01_2077580</t>
  </si>
  <si>
    <t>17.04.2021 18:55:00</t>
  </si>
  <si>
    <t>17.04.2021 19:46:33</t>
  </si>
  <si>
    <t>M. ALİ ÇETİN SULAMA GRUBU 35-27-M00172_99028999_99028999</t>
  </si>
  <si>
    <t>17.04.2021 18:48:00</t>
  </si>
  <si>
    <t>17.04.2021 21:03:54</t>
  </si>
  <si>
    <t>ESKİOBA TR-1 35-29-L00144_950338880_950338880</t>
  </si>
  <si>
    <t>17.04.2021 20:35:10</t>
  </si>
  <si>
    <t>17.04.2021 22:18:45</t>
  </si>
  <si>
    <t>L-103 35-18-L00103_A a1_5960307</t>
  </si>
  <si>
    <t>17.04.2021 15:16:01</t>
  </si>
  <si>
    <t>17.04.2021 19:24:37</t>
  </si>
  <si>
    <t>TR-149 35-19-L00149_956693857_956693857</t>
  </si>
  <si>
    <t>17.04.2021 15:59:51</t>
  </si>
  <si>
    <t>17.04.2021 18:05:12</t>
  </si>
  <si>
    <t>HASAN TÜRKAY SULAMA GRUBU 35-29-L00643_A_65509959_65509959</t>
  </si>
  <si>
    <t>17.04.2021 18:32:23</t>
  </si>
  <si>
    <t>17.04.2021 23:03:29</t>
  </si>
  <si>
    <t>IŞIKLAR TM 35-02-A00006_HatBaşıAyırıcı_53135750 M23_53135750</t>
  </si>
  <si>
    <t>17.04.2021 09:38:27</t>
  </si>
  <si>
    <t>17.04.2021 12:09:18</t>
  </si>
  <si>
    <t>K-217 35-01-K00217_911057854_911057854</t>
  </si>
  <si>
    <t>17.04.2021 12:34:00</t>
  </si>
  <si>
    <t>17.04.2021 13:24:55</t>
  </si>
  <si>
    <t>KUYUCAK TR-1 45-76-M00144_A_56403764_56403764</t>
  </si>
  <si>
    <t>17.04.2021 09:21:40</t>
  </si>
  <si>
    <t>17.04.2021 17:22:15</t>
  </si>
  <si>
    <t>17.04.2021 17:36:30</t>
  </si>
  <si>
    <t>17.04.2021 17:37:00</t>
  </si>
  <si>
    <t>YAKAKÖY ULUBEY TR-1 45-75-M00263_A_56391319_56391319</t>
  </si>
  <si>
    <t>17.04.2021 13:35:50</t>
  </si>
  <si>
    <t>17.04.2021 18:23:11</t>
  </si>
  <si>
    <t>L-366 ILDIR KÖY 35-18-L00366_950441434_950441434</t>
  </si>
  <si>
    <t>17.04.2021 09:28:28</t>
  </si>
  <si>
    <t>17.04.2021 11:12:09</t>
  </si>
  <si>
    <t>EMİRLİ TR-1 35-15-L00857_ H_65832142</t>
  </si>
  <si>
    <t>17.04.2021 18:32:34</t>
  </si>
  <si>
    <t>17.04.2021 20:04:28</t>
  </si>
  <si>
    <t>ÇEPNİBEKTAŞ TR-1 45-83-L00300_B_56401103_56401103</t>
  </si>
  <si>
    <t>17.04.2021 17:18:25</t>
  </si>
  <si>
    <t>17.04.2021 21:00:13</t>
  </si>
  <si>
    <t>DM-5/TR-12 URLA 35-19-M00468_956690497_956690497</t>
  </si>
  <si>
    <t>17.04.2021 13:42:20</t>
  </si>
  <si>
    <t>17.04.2021 14:20:59</t>
  </si>
  <si>
    <t>17.04.2021 13:32:28</t>
  </si>
  <si>
    <t>TR-249 (DM-5/10) 35-19-M00249_956678709_956678709</t>
  </si>
  <si>
    <t>17.04.2021 13:53:04</t>
  </si>
  <si>
    <t>17.04.2021 14:26:12</t>
  </si>
  <si>
    <t>K-530 35-01-K00530_911308288_911308288</t>
  </si>
  <si>
    <t>17.04.2021 00:23:25</t>
  </si>
  <si>
    <t>17.04.2021 02:00:43</t>
  </si>
  <si>
    <t>L-280 35-18-L00280_950438205_950438205</t>
  </si>
  <si>
    <t>17.04.2021 09:59:33</t>
  </si>
  <si>
    <t>17.04.2021 12:33:56</t>
  </si>
  <si>
    <t>ÇAMÖNÜ TR-1 45-72-L00271_C_56403201_56403201</t>
  </si>
  <si>
    <t>17.04.2021 12:16:17</t>
  </si>
  <si>
    <t>17.04.2021 15:47:32</t>
  </si>
  <si>
    <t>17.04.2021 09:45:18</t>
  </si>
  <si>
    <t>17.04.2021 14:04:24</t>
  </si>
  <si>
    <t>KUŞÇULAR TR-9 35-19-M00221_956684658_956684658</t>
  </si>
  <si>
    <t>17.04.2021 15:36:36</t>
  </si>
  <si>
    <t>17.04.2021 19:08:56</t>
  </si>
  <si>
    <t>17.04.2021 19:11:09</t>
  </si>
  <si>
    <t>17.04.2021 21:08:00</t>
  </si>
  <si>
    <t>17.04.2021 16:23:07</t>
  </si>
  <si>
    <t>17.04.2021 18:34:29</t>
  </si>
  <si>
    <t>KARABULU KÖK 35-31-L00227_HALİLLER KÖK L06_2119141</t>
  </si>
  <si>
    <t>17.04.2021 16:10:30</t>
  </si>
  <si>
    <t>17.04.2021 17:19:06</t>
  </si>
  <si>
    <t>TR-3 (M-703) 35-30-M00703_955296465_955296465</t>
  </si>
  <si>
    <t>17.04.2021 17:46:56</t>
  </si>
  <si>
    <t>17.04.2021 19:49:00</t>
  </si>
  <si>
    <t>PINARCIK TR-1 45-72-L00753_956488547_956488547</t>
  </si>
  <si>
    <t>17.04.2021 20:42:18</t>
  </si>
  <si>
    <t>17.04.2021 21:13:55</t>
  </si>
  <si>
    <t>OSMAN YAĞCIOĞLU VE ARK.ÖZEL 35-29-L00607Ö_35-29-L00607Ö_2351655</t>
  </si>
  <si>
    <t>17.04.2021 08:05:25</t>
  </si>
  <si>
    <t>17.04.2021 10:25:14</t>
  </si>
  <si>
    <t>SELENDİ TR-30 (HÜKÜMET KONAĞI) 45-81-M00030_TR-3 M01_71991017</t>
  </si>
  <si>
    <t>17.04.2021 11:56:30</t>
  </si>
  <si>
    <t>17.04.2021 12:07:00</t>
  </si>
  <si>
    <t>17.04.2021 16:19:00</t>
  </si>
  <si>
    <t>17.04.2021 17:12:32</t>
  </si>
  <si>
    <t>CAMBAZLI KÖK 45-84-M00005_DERBENT İM-DM (ESKİ GÖLMARMARA) M05_50241506</t>
  </si>
  <si>
    <t>17.04.2021 07:05:00</t>
  </si>
  <si>
    <t>17.04.2021 09:12:33</t>
  </si>
  <si>
    <t>GÜNEŞLİ KÖK 45-75-M00056_TR-11 M07_67577841</t>
  </si>
  <si>
    <t>17.04.2021 14:00:00</t>
  </si>
  <si>
    <t>17.04.2021 15:50:32</t>
  </si>
  <si>
    <t>L-293 YENİ MECİDİYE 35-18-L00293_950448866_950448866</t>
  </si>
  <si>
    <t>17.04.2021 09:25:16</t>
  </si>
  <si>
    <t>17.04.2021 12:48:11</t>
  </si>
  <si>
    <t>KAYACIK YANIKDAĞ TR-3 45-75-M00200_45-75-M00200_2359378</t>
  </si>
  <si>
    <t>17.04.2021 10:12:00</t>
  </si>
  <si>
    <t>17.04.2021 12:56:59</t>
  </si>
  <si>
    <t>CENKYERİ TR-2 45-82-M00257_DIREK TIPI TRAFO HUCRESI H01_2079312</t>
  </si>
  <si>
    <t>17.04.2021 08:34:38</t>
  </si>
  <si>
    <t>17.04.2021 12:50:44</t>
  </si>
  <si>
    <t>17.04.2021 17:07:31</t>
  </si>
  <si>
    <t>17.04.2021 17:36:03</t>
  </si>
  <si>
    <t>KURUCUOVA TR-8 35-15-L00249_A_56361967_56361967</t>
  </si>
  <si>
    <t>17.04.2021 19:11:02</t>
  </si>
  <si>
    <t>17.04.2021 21:30:47</t>
  </si>
  <si>
    <t>17.04.2021 15:23:00</t>
  </si>
  <si>
    <t>17.04.2021 16:49:00</t>
  </si>
  <si>
    <t>17.04.2021 18:07:41</t>
  </si>
  <si>
    <t>17.04.2021 22:19:27</t>
  </si>
  <si>
    <t>YENİ FOÇA TR-26 35-23-M00026_950418779_950418779</t>
  </si>
  <si>
    <t>17.04.2021 11:02:23</t>
  </si>
  <si>
    <t>17.04.2021 11:59:49</t>
  </si>
  <si>
    <t>TOTALGAZ KÖK 35-17-M00047_GEMİ SÖKÜM M03_66479201</t>
  </si>
  <si>
    <t>17.04.2021 15:30:19</t>
  </si>
  <si>
    <t>17.04.2021 16:34:16</t>
  </si>
  <si>
    <t>HARMANDALI KÖK 45-71-M00061_HARMANDALI KÖYÜ M02_72230772</t>
  </si>
  <si>
    <t>17.04.2021 16:15:50</t>
  </si>
  <si>
    <t>17.04.2021 17:11:44</t>
  </si>
  <si>
    <t>KOZLUCA TR-2 45-73-M00502_A_56389540_56389540</t>
  </si>
  <si>
    <t>17.04.2021 22:52:31</t>
  </si>
  <si>
    <t>18.04.2021 00:47:57</t>
  </si>
  <si>
    <t>ŞAHYAR TR-4 45-73-M00193_A_56393933_56393933</t>
  </si>
  <si>
    <t>17.04.2021 16:32:44</t>
  </si>
  <si>
    <t>17.04.2021 18:50:10</t>
  </si>
  <si>
    <t>TR-105 ZEYTİNALANI 35-19-L00105_6746509_56394747_56394747</t>
  </si>
  <si>
    <t>17.04.2021 20:58:33</t>
  </si>
  <si>
    <t>17.04.2021 21:38:31</t>
  </si>
  <si>
    <t>KONAKLI TR-12 35-15-L00899_48652876_56370713_56370713</t>
  </si>
  <si>
    <t>17.04.2021 19:38:45</t>
  </si>
  <si>
    <t>17.04.2021 22:39:24</t>
  </si>
  <si>
    <t>17.04.2021 16:58:59</t>
  </si>
  <si>
    <t>17.04.2021 21:23:35</t>
  </si>
  <si>
    <t>TR-22 (DM-7/TR-23) 35-19-L00022_TR-25 L05_49933490</t>
  </si>
  <si>
    <t>17.04.2021 06:35:20</t>
  </si>
  <si>
    <t>17.04.2021 07:39:22</t>
  </si>
  <si>
    <t>KARAAĞAÇ DEDEBAŞI TR-1 45-75-M00229_45-75-M00229_2360141</t>
  </si>
  <si>
    <t>17.04.2021 15:03:58</t>
  </si>
  <si>
    <t>17.04.2021 19:22:16</t>
  </si>
  <si>
    <t>MENDERES DM-4/TR-1 35-22-M00004_955287839_955287839</t>
  </si>
  <si>
    <t>17.04.2021 15:57:00</t>
  </si>
  <si>
    <t>17.04.2021 16:44:10</t>
  </si>
  <si>
    <t>DM-2/8 BAŞKENT TR 35-18-L00588_950457925_950457925</t>
  </si>
  <si>
    <t>17.04.2021 12:30:59</t>
  </si>
  <si>
    <t>17.04.2021 15:40:34</t>
  </si>
  <si>
    <t>17.04.2021 14:52:00</t>
  </si>
  <si>
    <t>17.04.2021 16:48:20</t>
  </si>
  <si>
    <t>17.04.2021 11:27:03</t>
  </si>
  <si>
    <t>17.04.2021 11:57:07</t>
  </si>
  <si>
    <t>M-2011 35-01-M02011_TRAFO M03_45331672</t>
  </si>
  <si>
    <t>17.04.2021 09:44:28</t>
  </si>
  <si>
    <t>17.04.2021 11:50:10</t>
  </si>
  <si>
    <t>K-2572 35-01-K02572_H F1_61277867</t>
  </si>
  <si>
    <t>17.04.2021 16:40:14</t>
  </si>
  <si>
    <t>17.04.2021 19:52:46</t>
  </si>
  <si>
    <t>KONAKLI TR-1 35-15-L00902_48652670_56370353_56370353</t>
  </si>
  <si>
    <t>17.04.2021 18:21:57</t>
  </si>
  <si>
    <t>17.04.2021 19:33:48</t>
  </si>
  <si>
    <t>KARABULU TR-1 35-31-L00348_DIREK TIPI TRAFO HUCRESI H01_2040500</t>
  </si>
  <si>
    <t>17.04.2021 19:33:00</t>
  </si>
  <si>
    <t>17.04.2021 19:45:25</t>
  </si>
  <si>
    <t>17.04.2021 08:19:00</t>
  </si>
  <si>
    <t>17.04.2021 09:37:36</t>
  </si>
  <si>
    <t>TR-155 35-15-L00155_950373007_950373007</t>
  </si>
  <si>
    <t>17.04.2021 13:11:08</t>
  </si>
  <si>
    <t>17.04.2021 15:31:57</t>
  </si>
  <si>
    <t>ZEYTİNOVA TR-2 35-20-L00308_955202339_955202339</t>
  </si>
  <si>
    <t>17.04.2021 20:48:03</t>
  </si>
  <si>
    <t>KEMALİYE DM (TR-1) 45-73-M00150_AKKEÇİLİ ÇIKIŞ M01_66716009</t>
  </si>
  <si>
    <t>17.04.2021 14:23:36</t>
  </si>
  <si>
    <t>17.04.2021 15:25:25</t>
  </si>
  <si>
    <t>GÖKEYÜP İKİOLUK MAH.TR-1 45-78-M00818_45-78-M00818_2374377</t>
  </si>
  <si>
    <t>17.04.2021 17:58:23</t>
  </si>
  <si>
    <t>17.04.2021 19:47:26</t>
  </si>
  <si>
    <t>AŞAĞIBEY-2 35-16-M00115_35-16-M00115_2349452</t>
  </si>
  <si>
    <t>17.04.2021 13:38:00</t>
  </si>
  <si>
    <t>17.04.2021 14:17:33</t>
  </si>
  <si>
    <t>MEHMET KARAMAN SULAMA GRUBU TR 35-27-M00191_DIREK TIPI TRAFO HUCRESI H01_2054792</t>
  </si>
  <si>
    <t>17.04.2021 07:10:10</t>
  </si>
  <si>
    <t>17.04.2021 08:33:27</t>
  </si>
  <si>
    <t>KARABULU TR-3 35-31-L00350_47897649_56394078_56394078</t>
  </si>
  <si>
    <t>17.04.2021 18:42:00</t>
  </si>
  <si>
    <t>17.04.2021 19:26:39</t>
  </si>
  <si>
    <t>YEŞİLYURT TR-3 45-73-M00482_C_56400967_56400967</t>
  </si>
  <si>
    <t>17.04.2021 23:29:16</t>
  </si>
  <si>
    <t>18.04.2021 01:57:44</t>
  </si>
  <si>
    <t>17.04.2021 09:17:30</t>
  </si>
  <si>
    <t>17.04.2021 17:12:18</t>
  </si>
  <si>
    <t>TR-137 35-26-M00137_956613962_956613962</t>
  </si>
  <si>
    <t>17.04.2021 14:59:21</t>
  </si>
  <si>
    <t>17.04.2021 18:04:44</t>
  </si>
  <si>
    <t>M-251 35-09-M00251_M-252 M03_47547384</t>
  </si>
  <si>
    <t>17.04.2021 09:40:00</t>
  </si>
  <si>
    <t>17.04.2021 14:07:31</t>
  </si>
  <si>
    <t>BAYINDIR İM 35-20-A00001_TR-A (15.8) L03_2058790</t>
  </si>
  <si>
    <t>17.04.2021 10:12:12</t>
  </si>
  <si>
    <t>17.04.2021 12:19:17</t>
  </si>
  <si>
    <t>17.04.2021 10:48:00</t>
  </si>
  <si>
    <t>17.04.2021 12:47:29</t>
  </si>
  <si>
    <t>17.04.2021 15:27:54</t>
  </si>
  <si>
    <t>17.04.2021 15:44:53</t>
  </si>
  <si>
    <t>ŞEYHDAVUTLAR TR-5 NAMAZGAH 45-79-M00496_945550721_945550721</t>
  </si>
  <si>
    <t>17.04.2021 12:55:01</t>
  </si>
  <si>
    <t>17.04.2021 15:52:00</t>
  </si>
  <si>
    <t>K-1414 35-07-K01414_97578858_97578858</t>
  </si>
  <si>
    <t>17.04.2021 14:00:52</t>
  </si>
  <si>
    <t>17.04.2021 18:24:45</t>
  </si>
  <si>
    <t>17.04.2021 21:08:24</t>
  </si>
  <si>
    <t>18.04.2021 00:01:02</t>
  </si>
  <si>
    <t>KAŞIKÇI BAHADIRLAR TR 45-75-M00097_A_56391337_56391337</t>
  </si>
  <si>
    <t>17.04.2021 11:12:35</t>
  </si>
  <si>
    <t>17.04.2021 17:32:28</t>
  </si>
  <si>
    <t>DM-21/20(TARIK ALMIŞ) 45-71-M00477_45-71-M00477_72108792</t>
  </si>
  <si>
    <t>17.04.2021 16:44:24</t>
  </si>
  <si>
    <t>17.04.2021 18:22:13</t>
  </si>
  <si>
    <t>17.04.2021 09:54:00</t>
  </si>
  <si>
    <t>17.04.2021 12:26:17</t>
  </si>
  <si>
    <t>17.04.2021 19:24:31</t>
  </si>
  <si>
    <t>17.04.2021 19:24:51</t>
  </si>
  <si>
    <t>17.04.2021 21:27:30</t>
  </si>
  <si>
    <t>17.04.2021 22:47:41</t>
  </si>
  <si>
    <t>17.04.2021 07:10:30</t>
  </si>
  <si>
    <t>17.04.2021 07:11:10</t>
  </si>
  <si>
    <t>ALAŞEHİR TR-56 EVRENLİ YOLU 45-73-M00056_C_56395566_56395566</t>
  </si>
  <si>
    <t>17.04.2021 17:10:11</t>
  </si>
  <si>
    <t>17.04.2021 18:11:49</t>
  </si>
  <si>
    <t>HACIRAHMANLI TR-18 45-80-M00082_HACIRAHMANLI TR-19/HACIRAHMANLI TR-20 M02_72199225</t>
  </si>
  <si>
    <t>17.04.2021 17:48:10</t>
  </si>
  <si>
    <t>17.04.2021 21:03:40</t>
  </si>
  <si>
    <t>ÇANKAYA KÖK 35-26-M00587_TORUN M05_65934376</t>
  </si>
  <si>
    <t>17.04.2021 12:07:58</t>
  </si>
  <si>
    <t>17.04.2021 13:34:23</t>
  </si>
  <si>
    <t>KARAOĞLANLI TR-2 45-71-M00092_B_56406900_56406900</t>
  </si>
  <si>
    <t>17.04.2021 23:35:10</t>
  </si>
  <si>
    <t>18.04.2021 05:20:10</t>
  </si>
  <si>
    <t>TR-171 35-26-M00171_956624942_956624942</t>
  </si>
  <si>
    <t>17.04.2021 13:25:38</t>
  </si>
  <si>
    <t>17.04.2021 15:22:30</t>
  </si>
  <si>
    <t>L-433 35-18-L00433_950452926_950452926</t>
  </si>
  <si>
    <t>17.04.2021 16:14:54</t>
  </si>
  <si>
    <t>17.04.2021 17:17:37</t>
  </si>
  <si>
    <t>17.04.2021 07:39:52</t>
  </si>
  <si>
    <t>17.04.2021 08:31:30</t>
  </si>
  <si>
    <t>GÜMÜLDÜR M-30 35-25-M00030_955263718_955263718</t>
  </si>
  <si>
    <t>17.04.2021 17:28:58</t>
  </si>
  <si>
    <t>17.04.2021 18:54:07</t>
  </si>
  <si>
    <t>DM-2/23-A (İSTİKLAL OKULU ÖNÜ) 45-71-M00171_953184029_953184029</t>
  </si>
  <si>
    <t>17.04.2021 11:37:14</t>
  </si>
  <si>
    <t>17.04.2021 15:34:27</t>
  </si>
  <si>
    <t>TR-73 YAŞAR KAHRAMAN GRB. 35-15-M00073_C_56370677_56370677</t>
  </si>
  <si>
    <t>17.04.2021 08:47:00</t>
  </si>
  <si>
    <t>17.04.2021 10:43:49</t>
  </si>
  <si>
    <t>TR-146 35-15-M00146_TR-147 M01_66585688</t>
  </si>
  <si>
    <t>17.04.2021 13:32:22</t>
  </si>
  <si>
    <t>17.04.2021 14:18:00</t>
  </si>
  <si>
    <t>SAĞRAKÇI TR-1 45-72-L00219_956521741_956521741</t>
  </si>
  <si>
    <t>17.04.2021 14:21:11</t>
  </si>
  <si>
    <t>17.04.2021 17:26:29</t>
  </si>
  <si>
    <t>KİLLİK TR-16 45-73-M00350_TR-15 M01_72386841</t>
  </si>
  <si>
    <t>17.04.2021 10:54:50</t>
  </si>
  <si>
    <t>17.04.2021 11:56:07</t>
  </si>
  <si>
    <t>ÇAYLI TR-13 35-15-L00198_B_56361917_56361917</t>
  </si>
  <si>
    <t>17.04.2021 21:52:03</t>
  </si>
  <si>
    <t>17.04.2021 23:23:18</t>
  </si>
  <si>
    <t>17.04.2021 11:11:50</t>
  </si>
  <si>
    <t>K-3977 35-01-K03977_911435894_911435894</t>
  </si>
  <si>
    <t>17.04.2021 17:17:27</t>
  </si>
  <si>
    <t>17.04.2021 19:08:46</t>
  </si>
  <si>
    <t>YUSUFLU TR-6 35-20-L00359_10265447_56377278_56377278</t>
  </si>
  <si>
    <t>17.04.2021 14:49:13</t>
  </si>
  <si>
    <t>17.04.2021 16:01:14</t>
  </si>
  <si>
    <t>17.04.2021 15:06:08</t>
  </si>
  <si>
    <t>17.04.2021 16:59:37</t>
  </si>
  <si>
    <t>AKKEÇİLİ TR-3 45-73-M00432_A_56401030_56401030</t>
  </si>
  <si>
    <t>17.04.2021 19:10:30</t>
  </si>
  <si>
    <t>18.04.2021 01:10:30</t>
  </si>
  <si>
    <t>TR-27 35-17-M00027_950300508_950300508</t>
  </si>
  <si>
    <t>17.04.2021 15:57:03</t>
  </si>
  <si>
    <t>17.04.2021 17:46:06</t>
  </si>
  <si>
    <t>L-438 35-18-L00438_950448046_950448046</t>
  </si>
  <si>
    <t>17.04.2021 18:30:40</t>
  </si>
  <si>
    <t>17.04.2021 20:54:14</t>
  </si>
  <si>
    <t>ÖRENCİK TR-3 35-31-L00455__72373923_72373923</t>
  </si>
  <si>
    <t>17.04.2021 19:52:24</t>
  </si>
  <si>
    <t>17.04.2021 23:23:24</t>
  </si>
  <si>
    <t>İĞDELİ TR-1 35-31-L00300_47811005_56352570_56352570</t>
  </si>
  <si>
    <t>17.04.2021 11:32:19</t>
  </si>
  <si>
    <t>17.04.2021 14:12:45</t>
  </si>
  <si>
    <t>YUKARI KIZILCA TR-2 35-27-L00052_912645287_912645287</t>
  </si>
  <si>
    <t>17.04.2021 12:21:33</t>
  </si>
  <si>
    <t>17.04.2021 13:44:16</t>
  </si>
  <si>
    <t>17.04.2021 13:18:01</t>
  </si>
  <si>
    <t>17.04.2021 14:16:19</t>
  </si>
  <si>
    <t>DM-14/2 45-71-M00373_C_56397662_56397662</t>
  </si>
  <si>
    <t>17.04.2021 13:45:59</t>
  </si>
  <si>
    <t>17.04.2021 14:36:55</t>
  </si>
  <si>
    <t>ÇAPAKLI KÖK 45-78-M01161_HatBaşıAyırıcı_53139033 M07_53139033</t>
  </si>
  <si>
    <t>17.04.2021 17:44:20</t>
  </si>
  <si>
    <t>17.04.2021 17:45:20</t>
  </si>
  <si>
    <t>TR-27 35-17-M00027__56353325_56353325</t>
  </si>
  <si>
    <t>17.04.2021 17:04:00</t>
  </si>
  <si>
    <t>17.04.2021 17:56:09</t>
  </si>
  <si>
    <t>17.04.2021 15:55:08</t>
  </si>
  <si>
    <t>17.04.2021 17:15:16</t>
  </si>
  <si>
    <t>BOZDAĞ TR-4 35-15-L00313_48787290_56368657_56368657</t>
  </si>
  <si>
    <t>17.04.2021 08:44:00</t>
  </si>
  <si>
    <t>17.04.2021 12:44:33</t>
  </si>
  <si>
    <t>AHMET YAR KÖK 35-27-M00067_KLEMSAN KÖK M03_72177223</t>
  </si>
  <si>
    <t>17.04.2021 07:42:09</t>
  </si>
  <si>
    <t>17.04.2021 09:09:46</t>
  </si>
  <si>
    <t>17.04.2021 19:12:21</t>
  </si>
  <si>
    <t>17.04.2021 19:42:00</t>
  </si>
  <si>
    <t>SARILAR TR-1 35-29-L00475_950327999_950327999</t>
  </si>
  <si>
    <t>17.04.2021 10:53:57</t>
  </si>
  <si>
    <t>17.04.2021 12:16:38</t>
  </si>
  <si>
    <t>17.04.2021 15:37:20</t>
  </si>
  <si>
    <t>17.04.2021 15:38:40</t>
  </si>
  <si>
    <t>17.04.2021 18:00:59</t>
  </si>
  <si>
    <t>17.04.2021 19:36:31</t>
  </si>
  <si>
    <t>TR-27 35-17-M00027_950300182_950300182</t>
  </si>
  <si>
    <t>17.04.2021 09:50:37</t>
  </si>
  <si>
    <t>17.04.2021 14:22:04</t>
  </si>
  <si>
    <t>K-3977 35-01-K03977_35-01-K03977_2359228</t>
  </si>
  <si>
    <t>17.04.2021 18:55:51</t>
  </si>
  <si>
    <t>17.04.2021 19:16:21</t>
  </si>
  <si>
    <t>YENİ YAŞAMKENT 35-27-L00081_6124123 TA1_5776464</t>
  </si>
  <si>
    <t>17.04.2021 09:18:00</t>
  </si>
  <si>
    <t>17.04.2021 12:49:07</t>
  </si>
  <si>
    <t>DAĞISTAN KÖK 35-16-M00186_HatBaşıAyırıcı_74718816 M03_74718816</t>
  </si>
  <si>
    <t>17.04.2021 15:16:13</t>
  </si>
  <si>
    <t>17.04.2021 17:35:45</t>
  </si>
  <si>
    <t>M-2913 35-01-M02913_911025460_911025460</t>
  </si>
  <si>
    <t>17.04.2021 19:35:46</t>
  </si>
  <si>
    <t>17.04.2021 21:28:41</t>
  </si>
  <si>
    <t>TUMBULLAR TR-2 35-31-L00369_35-31-L00369_2365639</t>
  </si>
  <si>
    <t>17.04.2021 16:27:13</t>
  </si>
  <si>
    <t>17.04.2021 18:10:49</t>
  </si>
  <si>
    <t>DM02/TR31 (ESKİ TR-33) 45-73-M00033_C_56400670_56400670</t>
  </si>
  <si>
    <t>17.04.2021 09:39:28</t>
  </si>
  <si>
    <t>17.04.2021 16:57:32</t>
  </si>
  <si>
    <t>EMİRLİ TR-2 35-15-L00858__72373601_72373601</t>
  </si>
  <si>
    <t>17.04.2021 20:32:53</t>
  </si>
  <si>
    <t>17.04.2021 22:19:37</t>
  </si>
  <si>
    <t>K-2338 35-03-K02338_A_56363967_56363967</t>
  </si>
  <si>
    <t>17.04.2021 13:28:01</t>
  </si>
  <si>
    <t>17.04.2021 14:45:40</t>
  </si>
  <si>
    <t>TR-111 45-78-L00111__56384692_56384692</t>
  </si>
  <si>
    <t>17.04.2021 18:22:06</t>
  </si>
  <si>
    <t>17.04.2021 19:37:34</t>
  </si>
  <si>
    <t>YEŞİLKÖY-3 35-26-M00792_35-26-M00792_2373662</t>
  </si>
  <si>
    <t>17.04.2021 14:59:40</t>
  </si>
  <si>
    <t>17.04.2021 15:58:14</t>
  </si>
  <si>
    <t>TÖYKO KÖK 35-30-M00213_NEJLA TUNA M01_2040898</t>
  </si>
  <si>
    <t>17.04.2021 10:15:01</t>
  </si>
  <si>
    <t>17.04.2021 10:38:56</t>
  </si>
  <si>
    <t>17.04.2021 17:29:24</t>
  </si>
  <si>
    <t>17.04.2021 17:54:19</t>
  </si>
  <si>
    <t>KULA İM 45-77-A00001_DEMİRKÖPRÜ M03_2049496</t>
  </si>
  <si>
    <t>17.04.2021 15:23:06</t>
  </si>
  <si>
    <t>17.04.2021 15:35:04</t>
  </si>
  <si>
    <t>17.04.2021 10:15:42</t>
  </si>
  <si>
    <t>17.04.2021 10:37:27</t>
  </si>
  <si>
    <t>YONCAKÖY TR-3 35-13-L00074_955255794_955255794</t>
  </si>
  <si>
    <t>17.04.2021 10:08:14</t>
  </si>
  <si>
    <t>17.04.2021 13:36:59</t>
  </si>
  <si>
    <t>17.04.2021 14:01:20</t>
  </si>
  <si>
    <t>17.04.2021 14:15:44</t>
  </si>
  <si>
    <t>HASAN VARLIK 35-26-M00535_6779364_56360281_56360281</t>
  </si>
  <si>
    <t>17.04.2021 16:52:39</t>
  </si>
  <si>
    <t>17.04.2021 18:28:43</t>
  </si>
  <si>
    <t>SARUHANLI DM 45-80-M00001_KOLDERE M11_2324163</t>
  </si>
  <si>
    <t>17.04.2021 09:36:10</t>
  </si>
  <si>
    <t>17.04.2021 10:51:54</t>
  </si>
  <si>
    <t>YENİŞEHİR TR-1 35-29-L00510_35-29-L00510_2365613</t>
  </si>
  <si>
    <t>17.04.2021 19:03:01</t>
  </si>
  <si>
    <t>17.04.2021 21:02:48</t>
  </si>
  <si>
    <t>17.04.2021 12:59:33</t>
  </si>
  <si>
    <t>17.04.2021 15:06:24</t>
  </si>
  <si>
    <t>YENİ FOÇA TR-9 35-23-M00009_950423068_950423068</t>
  </si>
  <si>
    <t>17.04.2021 00:20:18</t>
  </si>
  <si>
    <t>17.04.2021 01:18:26</t>
  </si>
  <si>
    <t>K-2743 35-03-K02743_35-03-K02743_2356497</t>
  </si>
  <si>
    <t>17.04.2021 16:47:00</t>
  </si>
  <si>
    <t>17.04.2021 17:20:50</t>
  </si>
  <si>
    <t>17.04.2021 15:39:54</t>
  </si>
  <si>
    <t>17.04.2021 17:27:44</t>
  </si>
  <si>
    <t>AŞAĞICUMA DM 35-16-M00103_KAPLAN M01_72040362</t>
  </si>
  <si>
    <t>17.04.2021 07:13:30</t>
  </si>
  <si>
    <t>17.04.2021 07:14:20</t>
  </si>
  <si>
    <t>17.04.2021 16:09:38</t>
  </si>
  <si>
    <t>17.04.2021 17:49:55</t>
  </si>
  <si>
    <t>ARMUTLU TR-9 35-27-M00566_35-27-M00566_72163314</t>
  </si>
  <si>
    <t>17.04.2021 16:31:53</t>
  </si>
  <si>
    <t>17.04.2021 19:11:31</t>
  </si>
  <si>
    <t>KÖSELER DAMDERESİ TR-1 45-75-M00173__72373223_72373223</t>
  </si>
  <si>
    <t>17.04.2021 23:32:00</t>
  </si>
  <si>
    <t>17.04.2021 23:59:48</t>
  </si>
  <si>
    <t>TURGUTLU TR-1/1 DM 45-83-M00001_BLOKSAN M03_72159676</t>
  </si>
  <si>
    <t>17.04.2021 06:47:02</t>
  </si>
  <si>
    <t>17.04.2021 07:22:23</t>
  </si>
  <si>
    <t>17.04.2021 14:58:35</t>
  </si>
  <si>
    <t>17.04.2021 16:30:02</t>
  </si>
  <si>
    <t>17.04.2021 17:49:40</t>
  </si>
  <si>
    <t>17.04.2021 17:50:10</t>
  </si>
  <si>
    <t>17.04.2021 10:39:13</t>
  </si>
  <si>
    <t>17.04.2021 10:46:01</t>
  </si>
  <si>
    <t>17.04.2021 19:25:20</t>
  </si>
  <si>
    <t>17.04.2021 22:15:29</t>
  </si>
  <si>
    <t>K-1685 35-01-K01685_911112160_911112160</t>
  </si>
  <si>
    <t>17.04.2021 16:21:47</t>
  </si>
  <si>
    <t>17.04.2021 18:13:23</t>
  </si>
  <si>
    <t>MENEMEN TR-75 35-28-L00075_35-28-L00075_66751904</t>
  </si>
  <si>
    <t>17.04.2021 19:12:35</t>
  </si>
  <si>
    <t>17.04.2021 22:00:38</t>
  </si>
  <si>
    <t>17.04.2021 09:36:20</t>
  </si>
  <si>
    <t>17.04.2021 09:47:51</t>
  </si>
  <si>
    <t>TR-1/84 (ERBİLLER) 45-83-M00084_TR-1/85 M05_2095761</t>
  </si>
  <si>
    <t>17.04.2021 08:26:14</t>
  </si>
  <si>
    <t>17.04.2021 12:05:14</t>
  </si>
  <si>
    <t>M-1988 35-09-M01988_912479878_912479878</t>
  </si>
  <si>
    <t>17.04.2021 14:37:05</t>
  </si>
  <si>
    <t>17.04.2021 15:33:51</t>
  </si>
  <si>
    <t>K-1744 35-01-K01744_911588736_911588736</t>
  </si>
  <si>
    <t>17.04.2021 13:56:12</t>
  </si>
  <si>
    <t>17.04.2021 16:47:39</t>
  </si>
  <si>
    <t>M-3439(YATIRIM REZERVE) 35-03-M03439_910809207_910809207</t>
  </si>
  <si>
    <t>17.04.2021 14:42:01</t>
  </si>
  <si>
    <t>17.04.2021 16:40:24</t>
  </si>
  <si>
    <t>GÖRDES DM 45-75-M00050_GÜNEŞLİ M13_2083728</t>
  </si>
  <si>
    <t>17.04.2021 13:01:43</t>
  </si>
  <si>
    <t>17.04.2021 13:38:31</t>
  </si>
  <si>
    <t>L-23 ESKİ POSTANE ÖNÜ 35-14-L00023_A_56354922_56354922</t>
  </si>
  <si>
    <t>17.04.2021 11:19:31</t>
  </si>
  <si>
    <t>17.04.2021 13:30:53</t>
  </si>
  <si>
    <t>L-424 AKTAŞ MARKET 35-18-L00424_950447077_950447077</t>
  </si>
  <si>
    <t>17.04.2021 08:12:27</t>
  </si>
  <si>
    <t>17.04.2021 09:50:06</t>
  </si>
  <si>
    <t>GÖRDES DM 45-75-M00050_KÜREKÇİ M09_2083714</t>
  </si>
  <si>
    <t>17.04.2021 16:46:21</t>
  </si>
  <si>
    <t>17.04.2021 16:54:20</t>
  </si>
  <si>
    <t>TR-19 45-77-L00019_945511195_945511195</t>
  </si>
  <si>
    <t>17.04.2021 20:40:48</t>
  </si>
  <si>
    <t>17.04.2021 22:06:11</t>
  </si>
  <si>
    <t>17.04.2021 13:32:32</t>
  </si>
  <si>
    <t>AŞAĞI KIZILCA TR-5 35-27-L00339_914467333_914467333</t>
  </si>
  <si>
    <t>17.04.2021 18:34:27</t>
  </si>
  <si>
    <t>17.04.2021 21:01:17</t>
  </si>
  <si>
    <t>KALABAK TR-1 45-75-M00467_945613696_945613696</t>
  </si>
  <si>
    <t>17.04.2021 11:38:11</t>
  </si>
  <si>
    <t>17.04.2021 14:21:21</t>
  </si>
  <si>
    <t>17.04.2021 18:34:02</t>
  </si>
  <si>
    <t>17.04.2021 18:53:41</t>
  </si>
  <si>
    <t>18.04.2021 19:29:06</t>
  </si>
  <si>
    <t>18.04.2021 19:31:39</t>
  </si>
  <si>
    <t>18.04.2021 09:00:00</t>
  </si>
  <si>
    <t>18.04.2021 12:26:07</t>
  </si>
  <si>
    <t>DOĞANCI TR-12 35-31-L00339_47793613_56351974_56351974</t>
  </si>
  <si>
    <t>18.04.2021 12:41:31</t>
  </si>
  <si>
    <t>18.04.2021 13:51:14</t>
  </si>
  <si>
    <t>HARTA TR-1 45-76-M00087_DIREK TIPI TRAFO HUCRESI H01_2088291</t>
  </si>
  <si>
    <t>18.04.2021 10:04:04</t>
  </si>
  <si>
    <t>18.04.2021 12:25:50</t>
  </si>
  <si>
    <t>ARSLANLAR TM 35-26-A00004_SANAYİ-1 M13_2305577</t>
  </si>
  <si>
    <t>18.04.2021 11:58:00</t>
  </si>
  <si>
    <t>18.04.2021 14:11:00</t>
  </si>
  <si>
    <t>18.04.2021 09:14:22</t>
  </si>
  <si>
    <t>18.04.2021 10:06:15</t>
  </si>
  <si>
    <t>ARDIÇ MAHALLESİ TR-12 35-21-L00134_953366556_953366556</t>
  </si>
  <si>
    <t>18.04.2021 15:54:20</t>
  </si>
  <si>
    <t>18.04.2021 17:55:35</t>
  </si>
  <si>
    <t>ÇARIKTEKKE MAH.TR-1 45-73-M00722_A_56391172_56391172</t>
  </si>
  <si>
    <t>18.04.2021 01:18:34</t>
  </si>
  <si>
    <t>18.04.2021 03:27:57</t>
  </si>
  <si>
    <t>18.04.2021 14:21:14</t>
  </si>
  <si>
    <t>18.04.2021 15:35:45</t>
  </si>
  <si>
    <t>18.04.2021 10:04:42</t>
  </si>
  <si>
    <t>18.04.2021 12:58:51</t>
  </si>
  <si>
    <t>18.04.2021 08:55:00</t>
  </si>
  <si>
    <t>18.04.2021 10:58:26</t>
  </si>
  <si>
    <t>_C_56402109_56402109</t>
  </si>
  <si>
    <t>18.04.2021 08:06:22</t>
  </si>
  <si>
    <t>18.04.2021 10:59:03</t>
  </si>
  <si>
    <t>TR-2/38 45-72-L00038_A_56406756_56406756</t>
  </si>
  <si>
    <t>18.04.2021 17:07:00</t>
  </si>
  <si>
    <t>18.04.2021 19:24:39</t>
  </si>
  <si>
    <t>FIRINLI TR-3 35-20-L00091_955199482_955199482</t>
  </si>
  <si>
    <t>18.04.2021 18:06:16</t>
  </si>
  <si>
    <t>18.04.2021 22:31:04</t>
  </si>
  <si>
    <t>KIZILÇUKUR TR-3 45-79-M00473_C_56386271_56386271</t>
  </si>
  <si>
    <t>18.04.2021 05:14:28</t>
  </si>
  <si>
    <t>18.04.2021 06:46:53</t>
  </si>
  <si>
    <t>TIRAZLI KÖK 45-79-M00079_HatBaşıAyırıcı_53133085 M06_53133085</t>
  </si>
  <si>
    <t>18.04.2021 09:05:51</t>
  </si>
  <si>
    <t>18.04.2021 09:07:41</t>
  </si>
  <si>
    <t>GÖKDERE TR 45-77-M00101_A_56386141_56386141</t>
  </si>
  <si>
    <t>18.04.2021 11:59:09</t>
  </si>
  <si>
    <t>18.04.2021 20:28:41</t>
  </si>
  <si>
    <t>TR-2/7 45-72-L00007_B_56393685_56393685</t>
  </si>
  <si>
    <t>18.04.2021 17:06:00</t>
  </si>
  <si>
    <t>18.04.2021 18:16:28</t>
  </si>
  <si>
    <t>L-330 DENİZKIZI-1 35-18-L00330_950437808_950437808</t>
  </si>
  <si>
    <t>18.04.2021 13:51:33</t>
  </si>
  <si>
    <t>18.04.2021 18:22:13</t>
  </si>
  <si>
    <t>AKÇAPINAR TR-2 45-83-L00439_B_56395005_56395005</t>
  </si>
  <si>
    <t>18.04.2021 19:27:50</t>
  </si>
  <si>
    <t>19.04.2021 00:15:29</t>
  </si>
  <si>
    <t>EGE İM 35-02-A00003_NALDÖKEN K08_2034126</t>
  </si>
  <si>
    <t>18.04.2021 01:42:00</t>
  </si>
  <si>
    <t>18.04.2021 01:48:23</t>
  </si>
  <si>
    <t>PİYADELER KÖK 45-73-M00136_ALKAN M06_66674813</t>
  </si>
  <si>
    <t>18.04.2021 09:09:01</t>
  </si>
  <si>
    <t>18.04.2021 10:31:12</t>
  </si>
  <si>
    <t>M-2593 35-03-M02593_ H_50183663</t>
  </si>
  <si>
    <t>18.04.2021 15:13:15</t>
  </si>
  <si>
    <t>18.04.2021 17:40:59</t>
  </si>
  <si>
    <t>ÇAKALDOĞAN YUKARI MAHALLE TR 45-78-M00739_45-78-M00739_2366957</t>
  </si>
  <si>
    <t>18.04.2021 18:37:05</t>
  </si>
  <si>
    <t>18.04.2021 22:08:41</t>
  </si>
  <si>
    <t>K-1302 35-08-K01302_F f2_5829549</t>
  </si>
  <si>
    <t>18.04.2021 21:01:02</t>
  </si>
  <si>
    <t>19.04.2021 01:36:39</t>
  </si>
  <si>
    <t>ÇARIKTEKKE MAH.TR-1 45-73-M00722_B_56391132_56391132</t>
  </si>
  <si>
    <t>18.04.2021 10:07:37</t>
  </si>
  <si>
    <t>18.04.2021 20:23:44</t>
  </si>
  <si>
    <t>DEMİRCİ KÖK 35-26-M00779_HatBaşıAyırıcı_66074998 M06_66074998</t>
  </si>
  <si>
    <t>18.04.2021 11:54:11</t>
  </si>
  <si>
    <t>18.04.2021 13:21:35</t>
  </si>
  <si>
    <t>M-979 35-03-M00979_910718228_910718228</t>
  </si>
  <si>
    <t>18.04.2021 12:55:00</t>
  </si>
  <si>
    <t>18.04.2021 13:30:02</t>
  </si>
  <si>
    <t>KÖPRÜBAŞI TR-23 (DERE YANI) 45-86-M00023_DAĞITIM TRAFO KÖPRÜBAŞI TR-23 M04_72221571</t>
  </si>
  <si>
    <t>18.04.2021 15:56:11</t>
  </si>
  <si>
    <t>18.04.2021 16:43:40</t>
  </si>
  <si>
    <t>DM-3/15 (ESKİ TR-2/71) 45-83-L00071__72374618_72374618</t>
  </si>
  <si>
    <t>18.04.2021 09:14:11</t>
  </si>
  <si>
    <t>18.04.2021 11:19:28</t>
  </si>
  <si>
    <t>NARINCALIPITRAK TR-1 45-77-L00092_B_56396143_56396143</t>
  </si>
  <si>
    <t>18.04.2021 17:08:20</t>
  </si>
  <si>
    <t>18.04.2021 22:08:04</t>
  </si>
  <si>
    <t>DM-14/10 45-71-M00559_953208983_953208983</t>
  </si>
  <si>
    <t>18.04.2021 08:41:50</t>
  </si>
  <si>
    <t>18.04.2021 12:53:13</t>
  </si>
  <si>
    <t>18.04.2021 08:03:59</t>
  </si>
  <si>
    <t>18.04.2021 08:09:59</t>
  </si>
  <si>
    <t>GÖKÇEÖREN TR-3 45-77-M00032_A_56386070_56386070</t>
  </si>
  <si>
    <t>18.04.2021 04:20:11</t>
  </si>
  <si>
    <t>18.04.2021 05:37:49</t>
  </si>
  <si>
    <t>ÇEBİTAŞ DM 35-17-M00266_ÖZKAN-2 ÇIKIŞ M05_66424891</t>
  </si>
  <si>
    <t>18.04.2021 11:24:00</t>
  </si>
  <si>
    <t>18.04.2021 12:42:24</t>
  </si>
  <si>
    <t>18.04.2021 12:22:30</t>
  </si>
  <si>
    <t>18.04.2021 13:37:43</t>
  </si>
  <si>
    <t>ARSLANLAR TM 35-26-A00004_KUTLUTAŞ M29_2057951</t>
  </si>
  <si>
    <t>18.04.2021 09:00:51</t>
  </si>
  <si>
    <t>18.04.2021 15:31:21</t>
  </si>
  <si>
    <t>18.04.2021 06:42:01</t>
  </si>
  <si>
    <t>18.04.2021 06:53:35</t>
  </si>
  <si>
    <t>SOMA A SANTRALİ İM/DM 45-82-A00001_KIRKAĞAÇ L15_2091660</t>
  </si>
  <si>
    <t>18.04.2021 02:06:22</t>
  </si>
  <si>
    <t>18.04.2021 02:32:00</t>
  </si>
  <si>
    <t>L-400 35-18-L00400_950451001_950451001</t>
  </si>
  <si>
    <t>18.04.2021 15:22:35</t>
  </si>
  <si>
    <t>18.04.2021 16:51:10</t>
  </si>
  <si>
    <t>18.04.2021 17:45:52</t>
  </si>
  <si>
    <t>18.04.2021 19:41:27</t>
  </si>
  <si>
    <t>18.04.2021 17:06:50</t>
  </si>
  <si>
    <t>18.04.2021 17:18:05</t>
  </si>
  <si>
    <t>18.04.2021 08:21:41</t>
  </si>
  <si>
    <t>18.04.2021 14:15:36</t>
  </si>
  <si>
    <t>M-1770 35-01-M01770_911289528_911289528</t>
  </si>
  <si>
    <t>18.04.2021 11:17:52</t>
  </si>
  <si>
    <t>18.04.2021 12:38:28</t>
  </si>
  <si>
    <t>18.04.2021 11:43:05</t>
  </si>
  <si>
    <t>18.04.2021 13:34:40</t>
  </si>
  <si>
    <t>18.04.2021 10:25:00</t>
  </si>
  <si>
    <t>18.04.2021 12:51:37</t>
  </si>
  <si>
    <t>ÇAKIRCA ALİ TR-1 45-73-M00557__72372839_72372839</t>
  </si>
  <si>
    <t>18.04.2021 14:03:33</t>
  </si>
  <si>
    <t>18.04.2021 17:05:24</t>
  </si>
  <si>
    <t>TIRAZLI KÖK 45-79-M00079_HatBaşıAyırıcı_64086892 M06_64086892</t>
  </si>
  <si>
    <t>18.04.2021 12:48:42</t>
  </si>
  <si>
    <t>18.04.2021 14:33:52</t>
  </si>
  <si>
    <t>M-1570 35-02-M01570_99625595_99625595</t>
  </si>
  <si>
    <t>18.04.2021 21:47:38</t>
  </si>
  <si>
    <t>19.04.2021 00:36:26</t>
  </si>
  <si>
    <t>SALİM YAVAŞ 45-71-M00922_DIREK TIPI TRAFO HUCRESI H01_2082488</t>
  </si>
  <si>
    <t>18.04.2021 17:37:05</t>
  </si>
  <si>
    <t>18.04.2021 19:35:43</t>
  </si>
  <si>
    <t>GÖKKÖY TR-1 45-78-L00275_49307244_56390930_56390930</t>
  </si>
  <si>
    <t>18.04.2021 11:01:14</t>
  </si>
  <si>
    <t>18.04.2021 13:43:57</t>
  </si>
  <si>
    <t>18.04.2021 09:35:13</t>
  </si>
  <si>
    <t>18.04.2021 11:42:30</t>
  </si>
  <si>
    <t>KORDON KÖK 45-78-M00730_HatBaşıAyırıcı_66076837 M03_66076837</t>
  </si>
  <si>
    <t>18.04.2021 18:11:49</t>
  </si>
  <si>
    <t>18.04.2021 23:37:24</t>
  </si>
  <si>
    <t>HORZUM ALAYAKA DEDEKAVAK TR-2 45-73-M00292_45-73-M00292_2368609</t>
  </si>
  <si>
    <t>18.04.2021 09:04:32</t>
  </si>
  <si>
    <t>18.04.2021 15:49:58</t>
  </si>
  <si>
    <t>M-1563 35-02-M01563_E_56380465_56380465</t>
  </si>
  <si>
    <t>18.04.2021 09:12:23</t>
  </si>
  <si>
    <t>18.04.2021 15:05:47</t>
  </si>
  <si>
    <t>KARAKILIÇLI TR-1 45-71-M01555_DIREK TIPI TRAFO HUCRESI H01_2086648</t>
  </si>
  <si>
    <t>18.04.2021 21:05:47</t>
  </si>
  <si>
    <t>18.04.2021 22:33:21</t>
  </si>
  <si>
    <t>TR-249 (DM-5/10) 35-19-M00249_956692292_956692292</t>
  </si>
  <si>
    <t>18.04.2021 19:42:17</t>
  </si>
  <si>
    <t>18.04.2021 22:03:29</t>
  </si>
  <si>
    <t>BURUNCUK TR-1 35-20-L00247_955209185_955209185</t>
  </si>
  <si>
    <t>18.04.2021 09:48:29</t>
  </si>
  <si>
    <t>18.04.2021 10:33:46</t>
  </si>
  <si>
    <t>SANCAKLI BOZKÖY TR-3 45-71-M00565_C_56385004_56385004</t>
  </si>
  <si>
    <t>18.04.2021 10:47:33</t>
  </si>
  <si>
    <t>18.04.2021 13:19:55</t>
  </si>
  <si>
    <t>TR-26 35-22-M00026_955282131_955282131</t>
  </si>
  <si>
    <t>18.04.2021 22:46:02</t>
  </si>
  <si>
    <t>18.04.2021 23:53:37</t>
  </si>
  <si>
    <t>18.04.2021 10:56:15</t>
  </si>
  <si>
    <t>18.04.2021 12:37:57</t>
  </si>
  <si>
    <t>KARABURUN TR-10 35-21-L00020__72374647_72374647</t>
  </si>
  <si>
    <t>18.04.2021 21:45:04</t>
  </si>
  <si>
    <t>18.04.2021 23:11:29</t>
  </si>
  <si>
    <t>BAŞIBÜYÜK KÖK 45-77-L00158_BALIBEY ÇIKIŞ L06_61353348</t>
  </si>
  <si>
    <t>18.04.2021 06:39:02</t>
  </si>
  <si>
    <t>18.04.2021 06:41:01</t>
  </si>
  <si>
    <t>TUZÇULLU TR-1 35-28-M00420_C_56359667_56359667</t>
  </si>
  <si>
    <t>18.04.2021 08:54:11</t>
  </si>
  <si>
    <t>18.04.2021 10:03:53</t>
  </si>
  <si>
    <t>18.04.2021 15:34:32</t>
  </si>
  <si>
    <t>18.04.2021 16:09:18</t>
  </si>
  <si>
    <t>ÖRENCİK TR-1 45-73-M00551_945650934_945650934</t>
  </si>
  <si>
    <t>18.04.2021 11:38:11</t>
  </si>
  <si>
    <t>18.04.2021 22:04:23</t>
  </si>
  <si>
    <t>18.04.2021 02:14:21</t>
  </si>
  <si>
    <t>18.04.2021 03:09:18</t>
  </si>
  <si>
    <t>18.04.2021 09:33:41</t>
  </si>
  <si>
    <t>18.04.2021 09:34:21</t>
  </si>
  <si>
    <t>18.04.2021 14:32:00</t>
  </si>
  <si>
    <t>18.04.2021 15:40:40</t>
  </si>
  <si>
    <t>ARSLANLAR TM 35-26-A00004_SANAYİ-2 M11_2305578</t>
  </si>
  <si>
    <t>18.04.2021 09:08:21</t>
  </si>
  <si>
    <t>18.04.2021 09:18:41</t>
  </si>
  <si>
    <t>18.04.2021 20:52:45</t>
  </si>
  <si>
    <t>18.04.2021 23:03:50</t>
  </si>
  <si>
    <t>DİNDARLI KÖK TR-3 KAKLIK 45-79-M00395_SARIGÖL DM M02_72035364</t>
  </si>
  <si>
    <t>18.04.2021 08:57:22</t>
  </si>
  <si>
    <t>18.04.2021 08:58:11</t>
  </si>
  <si>
    <t>ÖREN TR-5 35-27-L00221_C_56382443_56382443</t>
  </si>
  <si>
    <t>18.04.2021 08:07:38</t>
  </si>
  <si>
    <t>18.04.2021 12:12:49</t>
  </si>
  <si>
    <t>18.04.2021 00:47:41</t>
  </si>
  <si>
    <t>18.04.2021 01:15:41</t>
  </si>
  <si>
    <t>M-2774 35-02-M02774_95000478236_95000478236</t>
  </si>
  <si>
    <t>18.04.2021 12:35:12</t>
  </si>
  <si>
    <t>18.04.2021 14:35:53</t>
  </si>
  <si>
    <t>MEHMET BOZKURT SULAMA GRUBU 35-29-M00357_DIREK TIPI TRAFO HUCRESI H01_2101783</t>
  </si>
  <si>
    <t>18.04.2021 10:39:06</t>
  </si>
  <si>
    <t>18.04.2021 11:52:45</t>
  </si>
  <si>
    <t>YASEMİN DM 35-19-M00002_URLA TR-5 (YASEMİN KÖK) M09_2116637</t>
  </si>
  <si>
    <t>18.04.2021 23:24:00</t>
  </si>
  <si>
    <t>19.04.2021 00:16:24</t>
  </si>
  <si>
    <t>ÖDEMİŞ İM 35-15-A00001_ESKİ OVAKENT L15_2062382</t>
  </si>
  <si>
    <t>18.04.2021 06:58:21</t>
  </si>
  <si>
    <t>18.04.2021 07:00:11</t>
  </si>
  <si>
    <t>CEVİZALAN TR-2 35-15-L01027_A_56361608_56361608</t>
  </si>
  <si>
    <t>18.04.2021 13:35:33</t>
  </si>
  <si>
    <t>18.04.2021 15:39:20</t>
  </si>
  <si>
    <t>18.04.2021 17:15:12</t>
  </si>
  <si>
    <t>18.04.2021 17:16:12</t>
  </si>
  <si>
    <t>KURTOĞLU (ŞEYHYAYLA KÖYÜ) TR-1 45-75-M00155_45-75-M00155_2364422</t>
  </si>
  <si>
    <t>18.04.2021 09:57:44</t>
  </si>
  <si>
    <t>18.04.2021 15:26:17</t>
  </si>
  <si>
    <t>M-1433 35-02-M01433_YILMAZ DÖKÜM M01_2034664</t>
  </si>
  <si>
    <t>18.04.2021 14:00:00</t>
  </si>
  <si>
    <t>18.04.2021 16:11:07</t>
  </si>
  <si>
    <t>KOZLUCA TR-1 45-73-M00500__72372290_72372290</t>
  </si>
  <si>
    <t>18.04.2021 08:32:58</t>
  </si>
  <si>
    <t>18.04.2021 18:09:37</t>
  </si>
  <si>
    <t>18.04.2021 09:13:45</t>
  </si>
  <si>
    <t>18.04.2021 10:16:00</t>
  </si>
  <si>
    <t>OĞLANANASI TR-5 KÖK 35-22-M00092_OĞLANANASI TR-2/TR-3/TR-4/TR-6 M03_72111089</t>
  </si>
  <si>
    <t>18.04.2021 09:14:21</t>
  </si>
  <si>
    <t>18.04.2021 10:33:15</t>
  </si>
  <si>
    <t>ÖREN TOPRAK SULAMA TR-8 35-27-M01097_35-27-M01097_72383089</t>
  </si>
  <si>
    <t>18.04.2021 08:35:29</t>
  </si>
  <si>
    <t>18.04.2021 14:36:05</t>
  </si>
  <si>
    <t>18.04.2021 09:36:22</t>
  </si>
  <si>
    <t>18.04.2021 11:33:40</t>
  </si>
  <si>
    <t>TR-96 35-16-L00096_D d1_47566023</t>
  </si>
  <si>
    <t>18.04.2021 10:22:59</t>
  </si>
  <si>
    <t>18.04.2021 14:02:04</t>
  </si>
  <si>
    <t>BAŞIBÜYÜK KÖK 45-77-L00158_HACITUFAN ÇIKIŞI L02_61353341</t>
  </si>
  <si>
    <t>18.04.2021 08:43:28</t>
  </si>
  <si>
    <t>18.04.2021 10:32:34</t>
  </si>
  <si>
    <t>KARAYAĞCI HACILAR TR-1 45-71-M01550_DIREK TIPI TRAFO HUCRESI H01_2046872</t>
  </si>
  <si>
    <t>18.04.2021 11:10:07</t>
  </si>
  <si>
    <t>18.04.2021 14:28:14</t>
  </si>
  <si>
    <t>EGE İM 35-02-A00003_SÜVARİ K14_2310923</t>
  </si>
  <si>
    <t>18.04.2021 01:09:00</t>
  </si>
  <si>
    <t>18.04.2021 01:15:00</t>
  </si>
  <si>
    <t>18.04.2021 15:57:11</t>
  </si>
  <si>
    <t>18.04.2021 15:58:11</t>
  </si>
  <si>
    <t>18.04.2021 02:56:34</t>
  </si>
  <si>
    <t>18.04.2021 03:11:47</t>
  </si>
  <si>
    <t>ULUCAK DM-2/1 35-27-M00335_ULUCAK DM-2/17 M01_72175387</t>
  </si>
  <si>
    <t>18.04.2021 07:32:41</t>
  </si>
  <si>
    <t>18.04.2021 08:46:20</t>
  </si>
  <si>
    <t>TEKKE İSMAİL AKSU GRB. TR-4 35-15-L00126_A_56370391_56370391</t>
  </si>
  <si>
    <t>18.04.2021 09:53:26</t>
  </si>
  <si>
    <t>TR-73 ( M-773) 35-30-M00773_955299945_955299945</t>
  </si>
  <si>
    <t>18.04.2021 22:22:13</t>
  </si>
  <si>
    <t>18.04.2021 23:52:53</t>
  </si>
  <si>
    <t>ÇARIKBALLI KÖSELER TR 45-77-L00187_45-77-L00187_2374988</t>
  </si>
  <si>
    <t>18.04.2021 14:53:54</t>
  </si>
  <si>
    <t>18.04.2021 17:04:40</t>
  </si>
  <si>
    <t>TR-265 KUŞÇULAR 35-19-M00151_DIREK TIPI TRAFO HUCRESI H01_2061364</t>
  </si>
  <si>
    <t>18.04.2021 20:14:10</t>
  </si>
  <si>
    <t>18.04.2021 22:01:24</t>
  </si>
  <si>
    <t>ÖRNEKKÖY TR-2 45-73-M00260_E_56407209_56407209</t>
  </si>
  <si>
    <t>18.04.2021 19:16:42</t>
  </si>
  <si>
    <t>18.04.2021 20:47:48</t>
  </si>
  <si>
    <t>18.04.2021 09:04:41</t>
  </si>
  <si>
    <t>18.04.2021 09:06:01</t>
  </si>
  <si>
    <t>YAYAKENT TR-7 35-24-M00007_955227020_955227020</t>
  </si>
  <si>
    <t>18.04.2021 17:57:18</t>
  </si>
  <si>
    <t>18.04.2021 18:38:55</t>
  </si>
  <si>
    <t>ALİBEYLİ DM 45-80-M00064_ALİBEYLİ TARIMSAL SULAMA M02_72190771</t>
  </si>
  <si>
    <t>18.04.2021 18:34:40</t>
  </si>
  <si>
    <t>18.04.2021 20:17:13</t>
  </si>
  <si>
    <t>K-3537 35-01-K03537_D_56382929_56382929</t>
  </si>
  <si>
    <t>18.04.2021 17:02:07</t>
  </si>
  <si>
    <t>18.04.2021 18:37:47</t>
  </si>
  <si>
    <t>KARAOĞLANLI TR-1 KÖK 45-71-M00091_953212026_953212026</t>
  </si>
  <si>
    <t>18.04.2021 13:19:49</t>
  </si>
  <si>
    <t>18.04.2021 22:34:22</t>
  </si>
  <si>
    <t>KULA İM 45-77-A00001_BAŞI BÜYÜK L14_2049995</t>
  </si>
  <si>
    <t>18.04.2021 09:43:29</t>
  </si>
  <si>
    <t>18.04.2021 10:07:26</t>
  </si>
  <si>
    <t>18.04.2021 12:42:39</t>
  </si>
  <si>
    <t>18.04.2021 14:37:12</t>
  </si>
  <si>
    <t>MERSİNLİ TR-1 45-78-M00935_49342716_56390937_56390937</t>
  </si>
  <si>
    <t>18.04.2021 14:34:35</t>
  </si>
  <si>
    <t>18.04.2021 19:11:03</t>
  </si>
  <si>
    <t>18.04.2021 08:47:32</t>
  </si>
  <si>
    <t>18.04.2021 08:54:26</t>
  </si>
  <si>
    <t>İKİKAVAK MEVKİİ TR-12 35-15-L00508_B_56368931_56368931</t>
  </si>
  <si>
    <t>18.04.2021 14:32:39</t>
  </si>
  <si>
    <t>18.04.2021 17:58:20</t>
  </si>
  <si>
    <t>18.04.2021 16:51:47</t>
  </si>
  <si>
    <t>18.04.2021 18:39:03</t>
  </si>
  <si>
    <t>GÜLKENT TR-1 35-30-M00224_955300990_955300990</t>
  </si>
  <si>
    <t>18.04.2021 15:58:53</t>
  </si>
  <si>
    <t>18.04.2021 18:41:04</t>
  </si>
  <si>
    <t>K-3298 35-04-K03298_F_56368852_56368852</t>
  </si>
  <si>
    <t>18.04.2021 15:03:00</t>
  </si>
  <si>
    <t>18.04.2021 16:37:35</t>
  </si>
  <si>
    <t>YUKARI AKTEPE HACIHALİLLER TR-3 35-32-L00072_B_65499169_65499169</t>
  </si>
  <si>
    <t>18.04.2021 21:11:02</t>
  </si>
  <si>
    <t>18.04.2021 22:48:19</t>
  </si>
  <si>
    <t>K-4624 35-03-K04624_910621958_910621958</t>
  </si>
  <si>
    <t>18.04.2021 17:14:26</t>
  </si>
  <si>
    <t>18.04.2021 18:11:15</t>
  </si>
  <si>
    <t>18.04.2021 01:08:21</t>
  </si>
  <si>
    <t>18.04.2021 02:05:56</t>
  </si>
  <si>
    <t>YEŞİLOCA ÇAYIR TR-4 35-20-L00129_955189872_955189872</t>
  </si>
  <si>
    <t>18.04.2021 16:40:49</t>
  </si>
  <si>
    <t>18.04.2021 17:29:47</t>
  </si>
  <si>
    <t>DERBENT TR-1 45-78-M00947_49343675_56393891_56393891</t>
  </si>
  <si>
    <t>18.04.2021 20:07:32</t>
  </si>
  <si>
    <t>19.04.2021 00:40:01</t>
  </si>
  <si>
    <t>18.04.2021 07:55:42</t>
  </si>
  <si>
    <t>18.04.2021 07:56:41</t>
  </si>
  <si>
    <t>M-1575 35-01-M01575_911315274_911315274</t>
  </si>
  <si>
    <t>18.04.2021 18:34:10</t>
  </si>
  <si>
    <t>18.04.2021 19:08:45</t>
  </si>
  <si>
    <t>M-1826 35-02-M01826_A_56382805_56382805</t>
  </si>
  <si>
    <t>18.04.2021 09:07:42</t>
  </si>
  <si>
    <t>18.04.2021 15:03:35</t>
  </si>
  <si>
    <t>GÜZELKÖY TR 45-71-M00984_DIREK TIPI TRAFO HUCRESI H01_2087783</t>
  </si>
  <si>
    <t>18.04.2021 11:04:12</t>
  </si>
  <si>
    <t>18.04.2021 15:07:44</t>
  </si>
  <si>
    <t>PİYADELER KÖK 45-73-M00136_HatBaşıAyırıcı_53136397 M05_53136397</t>
  </si>
  <si>
    <t>18.04.2021 03:42:37</t>
  </si>
  <si>
    <t>18.04.2021 10:33:14</t>
  </si>
  <si>
    <t>SANCAKLI ÇEŞMEBAŞI TR-1 45-71-M01753_A_56400299_56400299</t>
  </si>
  <si>
    <t>18.04.2021 14:44:10</t>
  </si>
  <si>
    <t>18.04.2021 18:38:17</t>
  </si>
  <si>
    <t>YENİ ŞAKRAN TR-13 35-17-M00213_E_72372490_72372490</t>
  </si>
  <si>
    <t>18.04.2021 10:56:00</t>
  </si>
  <si>
    <t>18.04.2021 11:22:16</t>
  </si>
  <si>
    <t>BADEMLİ ÜÇCEVİZLER MEV. KEMENLER KÖPRÜSÜ YANI TR-24 35-15-L01037_35-15-L01037_2366119</t>
  </si>
  <si>
    <t>18.04.2021 10:04:43</t>
  </si>
  <si>
    <t>18.04.2021 10:42:52</t>
  </si>
  <si>
    <t>K-4309 35-02-K04309_910003551_910003551</t>
  </si>
  <si>
    <t>18.04.2021 16:10:27</t>
  </si>
  <si>
    <t>18.04.2021 18:17:01</t>
  </si>
  <si>
    <t>18.04.2021 20:04:17</t>
  </si>
  <si>
    <t>18.04.2021 22:21:59</t>
  </si>
  <si>
    <t>DM-11/9 45-71-M00290_953223541_953223541</t>
  </si>
  <si>
    <t>18.04.2021 18:35:21</t>
  </si>
  <si>
    <t>18.04.2021 19:33:52</t>
  </si>
  <si>
    <t>KIZILDAĞ TR-1 45-73-M00454_B_56378028_56378028</t>
  </si>
  <si>
    <t>18.04.2021 09:26:02</t>
  </si>
  <si>
    <t>18.04.2021 16:51:58</t>
  </si>
  <si>
    <t>18.04.2021 11:47:54</t>
  </si>
  <si>
    <t>18.04.2021 13:25:23</t>
  </si>
  <si>
    <t>18.04.2021 17:38:52</t>
  </si>
  <si>
    <t>18.04.2021 17:39:32</t>
  </si>
  <si>
    <t>GÖKKAYA TR-2 45-84-L00019_A_56403221_56403221</t>
  </si>
  <si>
    <t>18.04.2021 09:18:52</t>
  </si>
  <si>
    <t>18.04.2021 10:33:04</t>
  </si>
  <si>
    <t>OVACIK TR-1 35-15-L00285_C_56370013_56370013</t>
  </si>
  <si>
    <t>18.04.2021 16:01:21</t>
  </si>
  <si>
    <t>18.04.2021 20:53:12</t>
  </si>
  <si>
    <t>SART TR-1 KÖK 45-78-M00168_TR-2 / TR-5 M04_2327025</t>
  </si>
  <si>
    <t>18.04.2021 08:01:38</t>
  </si>
  <si>
    <t>18.04.2021 08:51:10</t>
  </si>
  <si>
    <t>BEKTAŞLAR TR-1 45-78-M00505_49232737_56394344_56394344</t>
  </si>
  <si>
    <t>18.04.2021 10:11:38</t>
  </si>
  <si>
    <t>18.04.2021 17:47:07</t>
  </si>
  <si>
    <t>L-290 35-18-L00290_950464605_950464605</t>
  </si>
  <si>
    <t>18.04.2021 18:15:55</t>
  </si>
  <si>
    <t>18.04.2021 22:07:41</t>
  </si>
  <si>
    <t>TAŞLIYATAK TR-7 35-31-L00341_47890221_56391017_56391017</t>
  </si>
  <si>
    <t>18.04.2021 08:36:50</t>
  </si>
  <si>
    <t>18.04.2021 10:05:31</t>
  </si>
  <si>
    <t>L-280 35-18-L00280_950460431_950460431</t>
  </si>
  <si>
    <t>18.04.2021 17:18:18</t>
  </si>
  <si>
    <t>18.04.2021 19:48:13</t>
  </si>
  <si>
    <t>YEŞİLYAYLA TR-9 HARMANDALILAR ÜSTÜ 45-77-M00132_A_56386739_56386739</t>
  </si>
  <si>
    <t>18.04.2021 04:32:31</t>
  </si>
  <si>
    <t>18.04.2021 05:00:23</t>
  </si>
  <si>
    <t>TR-97/A(GÜMÜŞÇAY) 45-78-L00740_MASKİ TRAFOSU GÜNEY TARAFI L04_64742285</t>
  </si>
  <si>
    <t>18.04.2021 15:20:00</t>
  </si>
  <si>
    <t>18.04.2021 16:03:28</t>
  </si>
  <si>
    <t>SOMA DM-1 45-82-M00050_TR-7/2 M11_60207311</t>
  </si>
  <si>
    <t>18.04.2021 16:41:27</t>
  </si>
  <si>
    <t>18.04.2021 17:40:23</t>
  </si>
  <si>
    <t>TR-8 TUKAN SİTESİ 35-19-M00238_5860952_56376317_56376317</t>
  </si>
  <si>
    <t>18.04.2021 09:46:38</t>
  </si>
  <si>
    <t>18.04.2021 12:15:44</t>
  </si>
  <si>
    <t>DM-5/TR-12 URLA 35-19-M00468_956674685_956674685</t>
  </si>
  <si>
    <t>18.04.2021 12:20:29</t>
  </si>
  <si>
    <t>18.04.2021 16:52:48</t>
  </si>
  <si>
    <t>18.04.2021 00:18:09</t>
  </si>
  <si>
    <t>18.04.2021 02:11:05</t>
  </si>
  <si>
    <t>K-502 35-01-K00502_D d2_5896211</t>
  </si>
  <si>
    <t>18.04.2021 22:29:19</t>
  </si>
  <si>
    <t>19.04.2021 00:22:24</t>
  </si>
  <si>
    <t>18.04.2021 09:37:56</t>
  </si>
  <si>
    <t>18.04.2021 14:09:52</t>
  </si>
  <si>
    <t>18.04.2021 13:22:18</t>
  </si>
  <si>
    <t>18.04.2021 20:54:19</t>
  </si>
  <si>
    <t>BAKTILI İĞDİŞLİ TR-3 45-83-L00430_955183326_955183326</t>
  </si>
  <si>
    <t>18.04.2021 15:25:17</t>
  </si>
  <si>
    <t>18.04.2021 17:48:47</t>
  </si>
  <si>
    <t>YILMAZ TR-15 45-78-L00215_TR-12 L01_2108480</t>
  </si>
  <si>
    <t>18.04.2021 10:56:47</t>
  </si>
  <si>
    <t>18.04.2021 11:36:04</t>
  </si>
  <si>
    <t>BAHÇECİK SAZLI TR-8 45-78-L00773_953281555_953281555</t>
  </si>
  <si>
    <t>18.04.2021 14:42:40</t>
  </si>
  <si>
    <t>18.04.2021 22:17:29</t>
  </si>
  <si>
    <t>18.04.2021 08:17:11</t>
  </si>
  <si>
    <t>18.04.2021 08:45:51</t>
  </si>
  <si>
    <t>K-4711 35-04-K04711_914546009_914546009</t>
  </si>
  <si>
    <t>18.04.2021 19:37:14</t>
  </si>
  <si>
    <t>18.04.2021 22:11:50</t>
  </si>
  <si>
    <t>YUKARI AKTEPE KÖYÜ TR-1 35-32-L00073_946414386_946414386</t>
  </si>
  <si>
    <t>18.04.2021 16:04:06</t>
  </si>
  <si>
    <t>18.04.2021 17:23:41</t>
  </si>
  <si>
    <t>18.04.2021 13:04:49</t>
  </si>
  <si>
    <t>18.04.2021 13:11:33</t>
  </si>
  <si>
    <t>HÜSEYİN KÖKLÜK SULAMA GRUBU 35-29-M00362_DIREK TIPI TRAFO HUCRESI H01_2101788</t>
  </si>
  <si>
    <t>18.04.2021 09:06:21</t>
  </si>
  <si>
    <t>18.04.2021 13:08:58</t>
  </si>
  <si>
    <t>AŞAĞIKIŞLA TR-1 45-72-M00201_B_56406530_56406530</t>
  </si>
  <si>
    <t>18.04.2021 09:03:03</t>
  </si>
  <si>
    <t>18.04.2021 14:15:01</t>
  </si>
  <si>
    <t>TR-41 KÖK 45-78-L00041_KURŞUNLU BANYOLARI L07_65890180</t>
  </si>
  <si>
    <t>18.04.2021 08:02:08</t>
  </si>
  <si>
    <t>18.04.2021 10:42:45</t>
  </si>
  <si>
    <t>KABAKUM TR-1 35-30-L00127_955302004_955302004</t>
  </si>
  <si>
    <t>18.04.2021 23:41:06</t>
  </si>
  <si>
    <t>19.04.2021 01:31:53</t>
  </si>
  <si>
    <t>18.04.2021 18:56:02</t>
  </si>
  <si>
    <t>18.04.2021 20:01:58</t>
  </si>
  <si>
    <t>TAYTAN OFİS KÖK 45-78-M00314_HatBaşıAyırıcı_53140385 M014_53140385</t>
  </si>
  <si>
    <t>18.04.2021 08:43:09</t>
  </si>
  <si>
    <t>18.04.2021 09:53:58</t>
  </si>
  <si>
    <t>BAHADIRLAR TR-2 45-79-M00125_D_56386948_56386948</t>
  </si>
  <si>
    <t>18.04.2021 17:52:44</t>
  </si>
  <si>
    <t>18.04.2021 19:46:18</t>
  </si>
  <si>
    <t>18.04.2021 09:49:05</t>
  </si>
  <si>
    <t>18.04.2021 10:47:50</t>
  </si>
  <si>
    <t>YENİKÖY MERKEZ TR-1 35-31-L00183_956585882_956585882</t>
  </si>
  <si>
    <t>18.04.2021 17:00:53</t>
  </si>
  <si>
    <t>18.04.2021 18:33:58</t>
  </si>
  <si>
    <t>18.04.2021 05:16:47</t>
  </si>
  <si>
    <t>18.04.2021 06:31:44</t>
  </si>
  <si>
    <t>TAŞLIYATAK TR-2 35-31-L00365_47792044_56352980_56352980</t>
  </si>
  <si>
    <t>18.04.2021 20:05:22</t>
  </si>
  <si>
    <t>18.04.2021 23:05:08</t>
  </si>
  <si>
    <t>18.04.2021 13:44:33</t>
  </si>
  <si>
    <t>18.04.2021 13:53:56</t>
  </si>
  <si>
    <t>MESCİTLİ TR-4 35-15-L01016_B_56398522_56398522</t>
  </si>
  <si>
    <t>18.04.2021 11:10:59</t>
  </si>
  <si>
    <t>18.04.2021 12:52:58</t>
  </si>
  <si>
    <t>KAPANCI TR-2 45-78-L00381_49315325_56393632_56393632</t>
  </si>
  <si>
    <t>18.04.2021 11:45:43</t>
  </si>
  <si>
    <t>18.04.2021 14:30:34</t>
  </si>
  <si>
    <t>M-2177 35-01-M02177_911341676_911341676</t>
  </si>
  <si>
    <t>18.04.2021 11:51:38</t>
  </si>
  <si>
    <t>18.04.2021 14:01:39</t>
  </si>
  <si>
    <t>18.04.2021 16:59:37</t>
  </si>
  <si>
    <t>18.04.2021 19:27:37</t>
  </si>
  <si>
    <t>AHMETBEYLER DM 35-16-M00154_PAŞAKÖY M01_72044320</t>
  </si>
  <si>
    <t>18.04.2021 09:36:32</t>
  </si>
  <si>
    <t>18.04.2021 15:07:41</t>
  </si>
  <si>
    <t>18.04.2021 21:18:58</t>
  </si>
  <si>
    <t>VEZİR YILDIZ SLM GRB TR 35-27-M00545_A_56355501_56355501</t>
  </si>
  <si>
    <t>18.04.2021 12:48:00</t>
  </si>
  <si>
    <t>18.04.2021 16:06:33</t>
  </si>
  <si>
    <t>DM06/TR06 45-73-M00066_945676031_945676031</t>
  </si>
  <si>
    <t>18.04.2021 16:34:23</t>
  </si>
  <si>
    <t>18.04.2021 17:57:30</t>
  </si>
  <si>
    <t>18.04.2021 12:29:46</t>
  </si>
  <si>
    <t>18.04.2021 19:34:08</t>
  </si>
  <si>
    <t>18.04.2021 17:54:02</t>
  </si>
  <si>
    <t>18.04.2021 17:54:32</t>
  </si>
  <si>
    <t>EGE İM 35-02-A00003_KIZILAY K04_2311042</t>
  </si>
  <si>
    <t>18.04.2021 02:17:00</t>
  </si>
  <si>
    <t>18.04.2021 02:20:30</t>
  </si>
  <si>
    <t>ÖZBEK DM (TR-315) 35-19-M00044_EĞRİLİMAN M04_72140336</t>
  </si>
  <si>
    <t>18.04.2021 19:13:38</t>
  </si>
  <si>
    <t>18.04.2021 20:14:32</t>
  </si>
  <si>
    <t>İĞDECİK TR-1 45-78-M00907_45-78-M00907_2359710</t>
  </si>
  <si>
    <t>18.04.2021 09:14:37</t>
  </si>
  <si>
    <t>18.04.2021 11:39:03</t>
  </si>
  <si>
    <t>TR-24 35-32-L00024_946411308_946411308</t>
  </si>
  <si>
    <t>18.04.2021 20:00:00</t>
  </si>
  <si>
    <t>18.04.2021 20:50:48</t>
  </si>
  <si>
    <t>M-1826 35-02-M01826_B_56373984_56373984</t>
  </si>
  <si>
    <t>18.04.2021 09:10:26</t>
  </si>
  <si>
    <t>18.04.2021 15:04:51</t>
  </si>
  <si>
    <t>SART TR-14 45-78-M00170_49316617_56407944_56407944</t>
  </si>
  <si>
    <t>18.04.2021 18:50:24</t>
  </si>
  <si>
    <t>18.04.2021 20:53:19</t>
  </si>
  <si>
    <t>18.04.2021 09:34:26</t>
  </si>
  <si>
    <t>18.04.2021 15:37:23</t>
  </si>
  <si>
    <t>DM-4/TR-3 (TR-37) 35-13-L00037_A_56384242_56384242</t>
  </si>
  <si>
    <t>18.04.2021 09:51:35</t>
  </si>
  <si>
    <t>18.04.2021 10:51:27</t>
  </si>
  <si>
    <t>KÖPRÜBAŞI TR-19 45-86-M00019_915845975_915845975</t>
  </si>
  <si>
    <t>18.04.2021 08:48:49</t>
  </si>
  <si>
    <t>18.04.2021 10:05:15</t>
  </si>
  <si>
    <t>K-3248 35-07-K03248_948486362_948486362</t>
  </si>
  <si>
    <t>18.04.2021 20:15:13</t>
  </si>
  <si>
    <t>18.04.2021 23:03:22</t>
  </si>
  <si>
    <t>AKSELENDİ TR-5 45-72-L00827_D_56406565_56406565</t>
  </si>
  <si>
    <t>18.04.2021 16:36:16</t>
  </si>
  <si>
    <t>18.04.2021 17:30:42</t>
  </si>
  <si>
    <t>18.04.2021 00:50:21</t>
  </si>
  <si>
    <t>18.04.2021 02:15:28</t>
  </si>
  <si>
    <t>TR-57 35-22-M00057_955288977_955288977</t>
  </si>
  <si>
    <t>18.04.2021 13:41:06</t>
  </si>
  <si>
    <t>18.04.2021 15:22:48</t>
  </si>
  <si>
    <t>K-3537 35-01-K03537_35-01-K03537_2371229</t>
  </si>
  <si>
    <t>18.04.2021 18:29:13</t>
  </si>
  <si>
    <t>18.04.2021 19:05:22</t>
  </si>
  <si>
    <t>ÖZBEY İM 35-26-A00005_HatBaşıAyırıcı_53132915 L02_53132915</t>
  </si>
  <si>
    <t>18.04.2021 08:36:51</t>
  </si>
  <si>
    <t>18.04.2021 08:47:45</t>
  </si>
  <si>
    <t>BEBEKLİ SARIALİLER TR-1 45-77-L00200_45-77-L00200_2375065</t>
  </si>
  <si>
    <t>18.04.2021 17:07:12</t>
  </si>
  <si>
    <t>18.04.2021 18:36:08</t>
  </si>
  <si>
    <t>18.04.2021 16:26:11</t>
  </si>
  <si>
    <t>18.04.2021 16:27:41</t>
  </si>
  <si>
    <t>NARINCALISÜLEYMAN KERİMLİ MAH. TR 45-77-L00211_C_56402935_56402935</t>
  </si>
  <si>
    <t>18.04.2021 06:33:10</t>
  </si>
  <si>
    <t>18.04.2021 18:24:39</t>
  </si>
  <si>
    <t>KUYUCAK TR-1 45-76-M00144_B_56390198_56390198</t>
  </si>
  <si>
    <t>18.04.2021 09:04:19</t>
  </si>
  <si>
    <t>18.04.2021 17:07:13</t>
  </si>
  <si>
    <t>GÖRDES TR-10 45-75-M00010_AKÇEŞME ÇIKIŞI TR-14 M06_67567063</t>
  </si>
  <si>
    <t>18.04.2021 11:59:44</t>
  </si>
  <si>
    <t>18.04.2021 13:22:27</t>
  </si>
  <si>
    <t>TURGUTALP TR-1 45-71-M01762_43149542_56385337_56385337</t>
  </si>
  <si>
    <t>18.04.2021 10:21:28</t>
  </si>
  <si>
    <t>18.04.2021 17:36:15</t>
  </si>
  <si>
    <t>18.04.2021 15:54:17</t>
  </si>
  <si>
    <t>18.04.2021 16:39:33</t>
  </si>
  <si>
    <t>18.04.2021 02:07:16</t>
  </si>
  <si>
    <t>18.04.2021 03:58:55</t>
  </si>
  <si>
    <t>_A_56400552_56400552</t>
  </si>
  <si>
    <t>18.04.2021 21:54:58</t>
  </si>
  <si>
    <t>18.04.2021 22:52:25</t>
  </si>
  <si>
    <t>M-1001 35-03-M01001_35-03-M01001_41932804</t>
  </si>
  <si>
    <t>18.04.2021 13:22:31</t>
  </si>
  <si>
    <t>18.04.2021 14:57:29</t>
  </si>
  <si>
    <t>KARABAĞ TR-2 35-31-L00129_956591022_956591022</t>
  </si>
  <si>
    <t>18.04.2021 11:23:41</t>
  </si>
  <si>
    <t>18.04.2021 16:10:11</t>
  </si>
  <si>
    <t>KAYMAKÇI TR-11 35-15-M00248_B_56361640_56361640</t>
  </si>
  <si>
    <t>18.04.2021 14:16:29</t>
  </si>
  <si>
    <t>18.04.2021 16:00:42</t>
  </si>
  <si>
    <t>BEBEKLİ SARIALİLER TR-3 45-77-L00483_945496331_945496331</t>
  </si>
  <si>
    <t>18.04.2021 18:59:19</t>
  </si>
  <si>
    <t>18.04.2021 21:35:44</t>
  </si>
  <si>
    <t>TR-2/3 45-83-L00003_TR-2/4 L01_72148351</t>
  </si>
  <si>
    <t>18.04.2021 02:10:20</t>
  </si>
  <si>
    <t>18.04.2021 03:26:14</t>
  </si>
  <si>
    <t>AKHİSAR TM 45-72-A00006_SOMA M03_2055452</t>
  </si>
  <si>
    <t>18.04.2021 10:05:18</t>
  </si>
  <si>
    <t>18.04.2021 12:25:07</t>
  </si>
  <si>
    <t>K-697 35-02-K00697_K-3517 K03_2117479</t>
  </si>
  <si>
    <t>18.04.2021 01:11:52</t>
  </si>
  <si>
    <t>18.04.2021 01:13:41</t>
  </si>
  <si>
    <t>18.04.2021 21:08:33</t>
  </si>
  <si>
    <t>18.04.2021 22:46:08</t>
  </si>
  <si>
    <t>DM-20 45-71-M00273_DM-19 M08_2070226</t>
  </si>
  <si>
    <t>18.04.2021 09:31:20</t>
  </si>
  <si>
    <t>18.04.2021 10:10:28</t>
  </si>
  <si>
    <t>KÜÇÜKKEMERDERE TR-2 35-29-L00304_C_56395307_56395307</t>
  </si>
  <si>
    <t>18.04.2021 12:29:18</t>
  </si>
  <si>
    <t>18.04.2021 15:35:06</t>
  </si>
  <si>
    <t>DM-2/9(TR-254) 35-19-L00254_956666769_956666769</t>
  </si>
  <si>
    <t>18.04.2021 20:05:16</t>
  </si>
  <si>
    <t>18.04.2021 20:58:07</t>
  </si>
  <si>
    <t>ÇARIKMAHMUTLU KARAVELİLER TR-1 45-77-L00170_DIREK TIPI TRAFO HUCRESI H01_2055552</t>
  </si>
  <si>
    <t>18.04.2021 09:04:22</t>
  </si>
  <si>
    <t>18.04.2021 15:00:02</t>
  </si>
  <si>
    <t>DERBENT İM-DM 45-83-A00004_AKÇAPINAR L04_2097161</t>
  </si>
  <si>
    <t>18.04.2021 09:53:00</t>
  </si>
  <si>
    <t>18.04.2021 09:53:15</t>
  </si>
  <si>
    <t>PAMUKYAZI-5 35-26-L00392_9748159_56358771_56358771</t>
  </si>
  <si>
    <t>18.04.2021 14:31:09</t>
  </si>
  <si>
    <t>18.04.2021 15:25:04</t>
  </si>
  <si>
    <t>TR-24 35-27-M00024_912572130_912572130</t>
  </si>
  <si>
    <t>18.04.2021 13:42:41</t>
  </si>
  <si>
    <t>18.04.2021 15:33:04</t>
  </si>
  <si>
    <t>DAĞHACIYUSUF TR-5 45-73-M01229_945654212_945654212</t>
  </si>
  <si>
    <t>18.04.2021 17:27:47</t>
  </si>
  <si>
    <t>18.04.2021 23:38:23</t>
  </si>
  <si>
    <t>TR-42 45-77-L00042_TR-41 L05_2105736</t>
  </si>
  <si>
    <t>18.04.2021 09:40:05</t>
  </si>
  <si>
    <t>18.04.2021 10:45:00</t>
  </si>
  <si>
    <t>K-869 35-04-K00869_99441638_99441638</t>
  </si>
  <si>
    <t>18.04.2021 21:18:28</t>
  </si>
  <si>
    <t>19.04.2021 00:41:32</t>
  </si>
  <si>
    <t>BAŞIBÜYÜK KÖK 45-77-L00158_HatBaşıAyırıcı_53135652 L06_53135652</t>
  </si>
  <si>
    <t>18.04.2021 09:56:18</t>
  </si>
  <si>
    <t>18.04.2021 16:48:36</t>
  </si>
  <si>
    <t>KERİMAĞA ORTAKÖY TR-1 45-78-M00785_49189006_56406083_56406083</t>
  </si>
  <si>
    <t>18.04.2021 09:50:24</t>
  </si>
  <si>
    <t>18.04.2021 18:19:18</t>
  </si>
  <si>
    <t>KAYIŞLAR TR-3 45-80-M00141_956540301_956540301</t>
  </si>
  <si>
    <t>18.04.2021 12:48:13</t>
  </si>
  <si>
    <t>18.04.2021 15:32:58</t>
  </si>
  <si>
    <t>SELENDİ DM 45-81-M00001_SATILMIŞ M14_2321600</t>
  </si>
  <si>
    <t>18.04.2021 16:06:51</t>
  </si>
  <si>
    <t>18.04.2021 16:33:26</t>
  </si>
  <si>
    <t>18.04.2021 22:16:32</t>
  </si>
  <si>
    <t>19.04.2021 00:59:21</t>
  </si>
  <si>
    <t>18.04.2021 06:59:48</t>
  </si>
  <si>
    <t>18.04.2021 09:49:33</t>
  </si>
  <si>
    <t>SANEM KÖK 35-26-M00704_EHS HURDACILIK M06_65955288</t>
  </si>
  <si>
    <t>18.04.2021 10:40:20</t>
  </si>
  <si>
    <t>18.04.2021 12:13:40</t>
  </si>
  <si>
    <t>KONURCA TR-1 45-77-M00108_945515501_945515501</t>
  </si>
  <si>
    <t>18.04.2021 17:16:41</t>
  </si>
  <si>
    <t>18.04.2021 20:03:49</t>
  </si>
  <si>
    <t>AYYILDIZ SİTESİ TR 35-30-M00122_955306641_955306641</t>
  </si>
  <si>
    <t>18.04.2021 01:16:26</t>
  </si>
  <si>
    <t>18.04.2021 02:56:10</t>
  </si>
  <si>
    <t>K-1174 35-01-K01174_911381973_911381973</t>
  </si>
  <si>
    <t>18.04.2021 23:20:14</t>
  </si>
  <si>
    <t>19.04.2021 04:23:07</t>
  </si>
  <si>
    <t>DM-3/03 (YİĞİTBAŞ CAMİİ) 45-71-M00069_953199733_953199733</t>
  </si>
  <si>
    <t>18.04.2021 12:07:29</t>
  </si>
  <si>
    <t>18.04.2021 16:31:17</t>
  </si>
  <si>
    <t>MEHMET KARABIYIK TR-1 35-27-M00261_C_72383663_72383663</t>
  </si>
  <si>
    <t>18.04.2021 15:07:57</t>
  </si>
  <si>
    <t>18.04.2021 17:58:36</t>
  </si>
  <si>
    <t>18.04.2021 10:21:37</t>
  </si>
  <si>
    <t>18.04.2021 12:42:37</t>
  </si>
  <si>
    <t>18.04.2021 08:59:47</t>
  </si>
  <si>
    <t>18.04.2021 12:43:22</t>
  </si>
  <si>
    <t>TR-29 (M-729) 35-30-M00729_955326752_955326752</t>
  </si>
  <si>
    <t>18.04.2021 09:14:18</t>
  </si>
  <si>
    <t>18.04.2021 12:24:27</t>
  </si>
  <si>
    <t>KAVAKLIDERE TR-20 45-73-M00147_945658241_945658241</t>
  </si>
  <si>
    <t>18.04.2021 18:29:23</t>
  </si>
  <si>
    <t>18.04.2021 20:36:45</t>
  </si>
  <si>
    <t>_B_56401634_56401634</t>
  </si>
  <si>
    <t>18.04.2021 09:58:10</t>
  </si>
  <si>
    <t>18.04.2021 13:01:17</t>
  </si>
  <si>
    <t>18.04.2021 09:25:38</t>
  </si>
  <si>
    <t>18.04.2021 10:46:36</t>
  </si>
  <si>
    <t>L-510 REİSDERE 35-18-L00510_9349605_56365831_56365831</t>
  </si>
  <si>
    <t>18.04.2021 13:35:00</t>
  </si>
  <si>
    <t>18.04.2021 14:43:39</t>
  </si>
  <si>
    <t>ÇUKURALTI M-27 35-25-M00075_955265217_955265217</t>
  </si>
  <si>
    <t>18.04.2021 13:57:59</t>
  </si>
  <si>
    <t>18.04.2021 16:36:06</t>
  </si>
  <si>
    <t>ALEMŞAHLI TR-4 HİSAR 45-79-M00454_A_56387817_56387817</t>
  </si>
  <si>
    <t>18.04.2021 17:52:03</t>
  </si>
  <si>
    <t>18.04.2021 21:35:11</t>
  </si>
  <si>
    <t>18.04.2021 17:23:03</t>
  </si>
  <si>
    <t>18.04.2021 17:39:44</t>
  </si>
  <si>
    <t>DEMİRTAŞ KÖK 35-30-M00149_ESENTEPE KÖYLER M02_72078653</t>
  </si>
  <si>
    <t>18.04.2021 08:25:44</t>
  </si>
  <si>
    <t>18.04.2021 09:21:34</t>
  </si>
  <si>
    <t>EGE İM 35-02-A00003_GENÇLİK K11_2055930</t>
  </si>
  <si>
    <t>18.04.2021 01:31:51</t>
  </si>
  <si>
    <t>18.04.2021 01:34:15</t>
  </si>
  <si>
    <t>BEYOBA TR-7 45-72-M00561_B_56393877_56393877</t>
  </si>
  <si>
    <t>18.04.2021 19:15:57</t>
  </si>
  <si>
    <t>18.04.2021 21:53:10</t>
  </si>
  <si>
    <t>18.04.2021 15:59:34</t>
  </si>
  <si>
    <t>18.04.2021 19:06:30</t>
  </si>
  <si>
    <t>HAŞİM AKÇORA SULAMA TR 45-71-M01340_45-71-M01340_2370459</t>
  </si>
  <si>
    <t>18.04.2021 21:22:03</t>
  </si>
  <si>
    <t>18.04.2021 23:51:49</t>
  </si>
  <si>
    <t>KARAOĞLANLI TR-1 45-78-M00350_E_56402744_56402744</t>
  </si>
  <si>
    <t>18.04.2021 11:19:31</t>
  </si>
  <si>
    <t>18.04.2021 13:13:28</t>
  </si>
  <si>
    <t>AYDOĞDU TR-1 45-73-M00899_A_56403332_56403332</t>
  </si>
  <si>
    <t>18.04.2021 08:01:18</t>
  </si>
  <si>
    <t>18.04.2021 13:07:54</t>
  </si>
  <si>
    <t>YENİKÖY TR-4 35-15-L00383_A_56406127_56406127</t>
  </si>
  <si>
    <t>18.04.2021 11:08:47</t>
  </si>
  <si>
    <t>18.04.2021 12:39:03</t>
  </si>
  <si>
    <t>DEMİRCİ TM 45-74-A00001_TR-A M10_2053932</t>
  </si>
  <si>
    <t>TEİAŞ Trafo Arızası</t>
  </si>
  <si>
    <t>18.04.2021 03:02:21</t>
  </si>
  <si>
    <t>18.04.2021 03:18:51</t>
  </si>
  <si>
    <t>TAYTAN TARIMSAL SULAMA 45-78-M00254_45-78-M00254_2352538</t>
  </si>
  <si>
    <t>18.04.2021 15:42:30</t>
  </si>
  <si>
    <t>18.04.2021 16:43:56</t>
  </si>
  <si>
    <t>M-278 35-02-M00278_99434938_99434938</t>
  </si>
  <si>
    <t>18.04.2021 04:47:33</t>
  </si>
  <si>
    <t>18.04.2021 06:40:12</t>
  </si>
  <si>
    <t>GİRELLİ TR-3 45-73-M00759_A_56390511_56390511</t>
  </si>
  <si>
    <t>18.04.2021 09:18:03</t>
  </si>
  <si>
    <t>18.04.2021 12:49:55</t>
  </si>
  <si>
    <t>18.04.2021 07:36:01</t>
  </si>
  <si>
    <t>18.04.2021 07:39:17</t>
  </si>
  <si>
    <t>18.04.2021 14:12:00</t>
  </si>
  <si>
    <t>BAHÇEDERE TR-1 45-73-M00556_B_56401644_56401644</t>
  </si>
  <si>
    <t>18.04.2021 22:12:39</t>
  </si>
  <si>
    <t>19.04.2021 00:22:33</t>
  </si>
  <si>
    <t>SEYREKLİ TR-3 35-15-L00442_C_56372998_56372998</t>
  </si>
  <si>
    <t>18.04.2021 14:40:08</t>
  </si>
  <si>
    <t>18.04.2021 18:14:04</t>
  </si>
  <si>
    <t>BAŞIBÜYÜK TR-2 45-77-L00217_B_56398892_56398892</t>
  </si>
  <si>
    <t>18.04.2021 11:34:26</t>
  </si>
  <si>
    <t>18.04.2021 12:32:18</t>
  </si>
  <si>
    <t>KUŞÇULAR TR-11(KASABA EVLERİ) 35-19-M00264_YASEMİN DM M01_72144673</t>
  </si>
  <si>
    <t>18.04.2021 21:49:09</t>
  </si>
  <si>
    <t>18.04.2021 22:08:30</t>
  </si>
  <si>
    <t>BADEMLİ ÜÇCEVİZLER MANDALİNLİK MEV. TR-26 35-15-L01040_B_56361105_56361105</t>
  </si>
  <si>
    <t>18.04.2021 10:45:20</t>
  </si>
  <si>
    <t>18.04.2021 17:15:40</t>
  </si>
  <si>
    <t>BEBEKLİ TR-2 45-77-L00197_A_56388671_56388671</t>
  </si>
  <si>
    <t>18.04.2021 12:33:41</t>
  </si>
  <si>
    <t>18.04.2021 16:20:59</t>
  </si>
  <si>
    <t>BAĞYURDU TR-9 35-27-L00243_A_56379063_56379063</t>
  </si>
  <si>
    <t>18.04.2021 16:29:00</t>
  </si>
  <si>
    <t>18.04.2021 18:53:46</t>
  </si>
  <si>
    <t>18.04.2021 11:32:16</t>
  </si>
  <si>
    <t>18.04.2021 11:53:09</t>
  </si>
  <si>
    <t>GÖKÇEALAN TR-4 35-13-L00088_35-13-L00088_76583049</t>
  </si>
  <si>
    <t>18.04.2021 10:10:52</t>
  </si>
  <si>
    <t>18.04.2021 11:32:18</t>
  </si>
  <si>
    <t>18.04.2021 17:33:23</t>
  </si>
  <si>
    <t>18.04.2021 20:34:22</t>
  </si>
  <si>
    <t>18.04.2021 08:15:38</t>
  </si>
  <si>
    <t>18.04.2021 08:56:05</t>
  </si>
  <si>
    <t>18.04.2021 16:07:42</t>
  </si>
  <si>
    <t>18.04.2021 17:05:28</t>
  </si>
  <si>
    <t>YENMİŞ KÖK 35-27-M00366_YUKARI YENMİŞ M05_72163656</t>
  </si>
  <si>
    <t>18.04.2021 01:42:38</t>
  </si>
  <si>
    <t>18.04.2021 02:31:08</t>
  </si>
  <si>
    <t>TR-19 35-16-L00019_953318221_953318221</t>
  </si>
  <si>
    <t>18.04.2021 11:45:57</t>
  </si>
  <si>
    <t>18.04.2021 15:33:56</t>
  </si>
  <si>
    <t>AHMETLİ TR-54 45-84-L00189_45-84-L00189_72168797</t>
  </si>
  <si>
    <t>18.04.2021 14:23:44</t>
  </si>
  <si>
    <t>18.04.2021 15:15:52</t>
  </si>
  <si>
    <t>SALİHLİ İM 45-78-A00001_TRF-C L12_48928851</t>
  </si>
  <si>
    <t>18.04.2021 02:12:31</t>
  </si>
  <si>
    <t>18.04.2021 02:27:40</t>
  </si>
  <si>
    <t>TİRE SANAYİ TR-1 35-29-L00018_48352454_56361407_56361407</t>
  </si>
  <si>
    <t>18.04.2021 13:00:11</t>
  </si>
  <si>
    <t>18.04.2021 14:38:00</t>
  </si>
  <si>
    <t>YUKARI AKTEPE PALAMUTÇUK MAH. TR-3 35-32-L00074_C_56369089_56369089</t>
  </si>
  <si>
    <t>18.04.2021 12:20:00</t>
  </si>
  <si>
    <t>18.04.2021 14:10:50</t>
  </si>
  <si>
    <t>BAŞIBÜYÜK KIRLILAR TR-1 45-77-L00229_C_56395457_56395457</t>
  </si>
  <si>
    <t>18.04.2021 18:50:13</t>
  </si>
  <si>
    <t>18.04.2021 19:39:11</t>
  </si>
  <si>
    <t>18.04.2021 09:09:43</t>
  </si>
  <si>
    <t>18.04.2021 12:40:51</t>
  </si>
  <si>
    <t>18.04.2021 12:41:13</t>
  </si>
  <si>
    <t>TEKNOPET KÖK-2 35-27-M00593_ARMUTLU TR-21/TR-22/A.CANCAN SULAMA GRUBU M02_72162540</t>
  </si>
  <si>
    <t>18.04.2021 20:09:07</t>
  </si>
  <si>
    <t>18.04.2021 22:12:50</t>
  </si>
  <si>
    <t>18.04.2021 17:11:00</t>
  </si>
  <si>
    <t>18.04.2021 17:42:00</t>
  </si>
  <si>
    <t>TIRAZLI KÖK 45-79-M00079_HatBaşıAyırıcı_53134706 M06_53134706</t>
  </si>
  <si>
    <t>18.04.2021 13:31:12</t>
  </si>
  <si>
    <t>18.04.2021 17:56:31</t>
  </si>
  <si>
    <t>18.04.2021 09:56:00</t>
  </si>
  <si>
    <t>18.04.2021 12:05:48</t>
  </si>
  <si>
    <t>18.04.2021 00:03:41</t>
  </si>
  <si>
    <t>18.04.2021 00:11:00</t>
  </si>
  <si>
    <t>TR-37 35-30-L00037_A_56402523_56402523</t>
  </si>
  <si>
    <t>18.04.2021 14:36:08</t>
  </si>
  <si>
    <t>18.04.2021 15:50:26</t>
  </si>
  <si>
    <t>TR-63 45-77-L00063_C_56395482_56395482</t>
  </si>
  <si>
    <t>18.04.2021 15:28:00</t>
  </si>
  <si>
    <t>18.04.2021 15:54:52</t>
  </si>
  <si>
    <t>DM-3/1 35-19-M00003_YASEMİN KÖK M03_2122529</t>
  </si>
  <si>
    <t>18.04.2021 22:51:01</t>
  </si>
  <si>
    <t>18.04.2021 23:19:40</t>
  </si>
  <si>
    <t>ÇANKAYA KÖK 35-26-M00587_KİMENS M03_65934374</t>
  </si>
  <si>
    <t>18.04.2021 06:43:38</t>
  </si>
  <si>
    <t>18.04.2021 07:26:52</t>
  </si>
  <si>
    <t>DİNDARLI TR-2 YEŞİLOVA 45-79-M00427_B_56385421_56385421</t>
  </si>
  <si>
    <t>18.04.2021 16:58:03</t>
  </si>
  <si>
    <t>18.04.2021 20:46:10</t>
  </si>
  <si>
    <t>M-2224 KIRIKLAR TR-1 35-03-M02224_ H_66059008</t>
  </si>
  <si>
    <t>18.04.2021 10:48:00</t>
  </si>
  <si>
    <t>18.04.2021 12:41:33</t>
  </si>
  <si>
    <t>KONURCA TR-1 45-77-M00108_945515505_945515505</t>
  </si>
  <si>
    <t>18.04.2021 21:42:59</t>
  </si>
  <si>
    <t>18.04.2021 23:59:20</t>
  </si>
  <si>
    <t>ÇİFTLİKDERE TR-1 45-73-M00546_A_56394270_56394270</t>
  </si>
  <si>
    <t>18.04.2021 20:40:39</t>
  </si>
  <si>
    <t>18.04.2021 23:15:02</t>
  </si>
  <si>
    <t>DİNDARLI TR-7 45-79-M00425_C_56400884_56400884</t>
  </si>
  <si>
    <t>18.04.2021 11:20:01</t>
  </si>
  <si>
    <t>18.04.2021 12:11:00</t>
  </si>
  <si>
    <t>K-3399 35-07-K03399_B_56379015_56379015</t>
  </si>
  <si>
    <t>18.04.2021 23:49:41</t>
  </si>
  <si>
    <t>19.04.2021 00:45:16</t>
  </si>
  <si>
    <t>18.04.2021 14:25:42</t>
  </si>
  <si>
    <t>18.04.2021 14:26:01</t>
  </si>
  <si>
    <t>CAFERBEYLİ TR-1 45-78-L00703_49333529_56407778_56407778</t>
  </si>
  <si>
    <t>18.04.2021 17:24:12</t>
  </si>
  <si>
    <t>18.04.2021 18:11:30</t>
  </si>
  <si>
    <t>PAYAMLI M-20 35-25-M00170_956641959_956641959</t>
  </si>
  <si>
    <t>18.04.2021 08:43:24</t>
  </si>
  <si>
    <t>18.04.2021 11:57:29</t>
  </si>
  <si>
    <t>UĞURLU KÖK 45-86-M00045_ALANYOLU KIRANŞEYH M04_72226053</t>
  </si>
  <si>
    <t>18.04.2021 19:02:32</t>
  </si>
  <si>
    <t>18.04.2021 19:17:00</t>
  </si>
  <si>
    <t>ÇAĞLAYAN TR-1 45-73-M00173_945663709_945663709</t>
  </si>
  <si>
    <t>18.04.2021 18:12:28</t>
  </si>
  <si>
    <t>18.04.2021 19:35:30</t>
  </si>
  <si>
    <t>18.04.2021 09:11:15</t>
  </si>
  <si>
    <t>18.04.2021 11:16:02</t>
  </si>
  <si>
    <t>L-281 35-18-L00281_950438640_950438640</t>
  </si>
  <si>
    <t>18.04.2021 19:37:09</t>
  </si>
  <si>
    <t>18.04.2021 22:54:32</t>
  </si>
  <si>
    <t>18.04.2021 08:43:50</t>
  </si>
  <si>
    <t>18.04.2021 09:41:23</t>
  </si>
  <si>
    <t>18.04.2021 14:54:47</t>
  </si>
  <si>
    <t>18.04.2021 17:21:04</t>
  </si>
  <si>
    <t>SAĞANCI TR-1 35-16-L00264_35-16-L00264_2346605</t>
  </si>
  <si>
    <t>18.04.2021 09:45:35</t>
  </si>
  <si>
    <t>18.04.2021 18:29:26</t>
  </si>
  <si>
    <t>TR-80 45-78-L00080_49364946_56384693_56384693</t>
  </si>
  <si>
    <t>18.04.2021 10:02:00</t>
  </si>
  <si>
    <t>18.04.2021 11:53:10</t>
  </si>
  <si>
    <t>VELİLER KÖK 35-31-L00116_SAÇLI TR-1 L01_2119154</t>
  </si>
  <si>
    <t>18.04.2021 17:06:02</t>
  </si>
  <si>
    <t>18.04.2021 17:49:59</t>
  </si>
  <si>
    <t>18.04.2021 08:54:42</t>
  </si>
  <si>
    <t>18.04.2021 09:37:30</t>
  </si>
  <si>
    <t>TR-37 45-77-L00037_TR-36 L08_72210442</t>
  </si>
  <si>
    <t>18.04.2021 08:39:01</t>
  </si>
  <si>
    <t>18.04.2021 09:24:00</t>
  </si>
  <si>
    <t>ÇIKRIKÇI TR-3 45-83-L00466_ H_61215323</t>
  </si>
  <si>
    <t>18.04.2021 08:41:55</t>
  </si>
  <si>
    <t>18.04.2021 11:09:04</t>
  </si>
  <si>
    <t>18.04.2021 12:47:58</t>
  </si>
  <si>
    <t>18.04.2021 13:18:45</t>
  </si>
  <si>
    <t>K-3707 35-02-K03707_99845414_99845414</t>
  </si>
  <si>
    <t>18.04.2021 22:02:08</t>
  </si>
  <si>
    <t>18.04.2021 22:37:07</t>
  </si>
  <si>
    <t>18.04.2021 09:24:46</t>
  </si>
  <si>
    <t>18.04.2021 12:39:49</t>
  </si>
  <si>
    <t>18.04.2021 02:44:52</t>
  </si>
  <si>
    <t>18.04.2021 03:29:00</t>
  </si>
  <si>
    <t>SART TR-20 45-78-M00185_45-78-M00185_2355414</t>
  </si>
  <si>
    <t>18.04.2021 13:59:04</t>
  </si>
  <si>
    <t>18.04.2021 17:21:16</t>
  </si>
  <si>
    <t>18.04.2021 10:27:00</t>
  </si>
  <si>
    <t>18.04.2021 12:17:48</t>
  </si>
  <si>
    <t>L-13 35-18-L00013_950439843_950439843</t>
  </si>
  <si>
    <t>18.04.2021 21:12:10</t>
  </si>
  <si>
    <t>18.04.2021 22:32:46</t>
  </si>
  <si>
    <t>18.04.2021 22:20:48</t>
  </si>
  <si>
    <t>18.04.2021 23:18:47</t>
  </si>
  <si>
    <t>YEŞİLYAYLA TR-9 HARMANDALILAR ÜSTÜ 45-77-M00132_C_56356850_56356850</t>
  </si>
  <si>
    <t>18.04.2021 04:13:22</t>
  </si>
  <si>
    <t>18.04.2021 04:57:56</t>
  </si>
  <si>
    <t>ALAŞEHİR TR-68 45-73-M00068_45-73-M00068_2353060</t>
  </si>
  <si>
    <t>18.04.2021 09:34:51</t>
  </si>
  <si>
    <t>18.04.2021 16:39:54</t>
  </si>
  <si>
    <t>KEMİKLİDERE TR-1 45-80-M00134_95000002511_95000002511</t>
  </si>
  <si>
    <t>18.04.2021 09:42:00</t>
  </si>
  <si>
    <t>18.04.2021 11:39:42</t>
  </si>
  <si>
    <t>ELMACIK TR-1 45-73-M00423_945689924_945689924</t>
  </si>
  <si>
    <t>18.04.2021 08:54:48</t>
  </si>
  <si>
    <t>18.04.2021 12:01:00</t>
  </si>
  <si>
    <t>18.04.2021 07:44:32</t>
  </si>
  <si>
    <t>18.04.2021 07:45:22</t>
  </si>
  <si>
    <t>ULUKENT DM-6/7 KÖK 35-28-M00618_EBSO TM-M04 M04_72317013</t>
  </si>
  <si>
    <t>18.04.2021 13:52:51</t>
  </si>
  <si>
    <t>18.04.2021 14:37:35</t>
  </si>
  <si>
    <t>BADINCA TR-6 45-73-M00417_B_56404373_56404373</t>
  </si>
  <si>
    <t>18.04.2021 11:19:13</t>
  </si>
  <si>
    <t>18.04.2021 14:07:53</t>
  </si>
  <si>
    <t>ÖREN TOPRAK SULAMA TR-9 35-27-M01096_35-27-M01096_72382949</t>
  </si>
  <si>
    <t>18.04.2021 15:05:44</t>
  </si>
  <si>
    <t>18.04.2021 17:13:08</t>
  </si>
  <si>
    <t>K-337 35-07-K00337_D_56383021_56383021</t>
  </si>
  <si>
    <t>18.04.2021 15:01:28</t>
  </si>
  <si>
    <t>18.04.2021 16:29:02</t>
  </si>
  <si>
    <t>18.04.2021 06:52:48</t>
  </si>
  <si>
    <t>18.04.2021 08:37:12</t>
  </si>
  <si>
    <t>DEMİRTAŞ KÖK 35-30-M00149_HatBaşıAyırıcı_66094615 M02_66094615</t>
  </si>
  <si>
    <t>18.04.2021 13:47:47</t>
  </si>
  <si>
    <t>18.04.2021 16:03:16</t>
  </si>
  <si>
    <t>ÇAMURHAMAMI KÖK 45-78-L00230_HatBaşıAyırıcı_53139891 L04_53139891</t>
  </si>
  <si>
    <t>18.04.2021 10:45:22</t>
  </si>
  <si>
    <t>18.04.2021 14:16:31</t>
  </si>
  <si>
    <t>M-235 KAVAKDERE CEVİZALTI 35-14-M00235_956658048_956658048</t>
  </si>
  <si>
    <t>18.04.2021 12:42:34</t>
  </si>
  <si>
    <t>18.04.2021 14:00:02</t>
  </si>
  <si>
    <t>TR-113 ZEYTİNALANI 35-19-L00113_956676622_956676622</t>
  </si>
  <si>
    <t>18.04.2021 14:21:51</t>
  </si>
  <si>
    <t>ÖREN TOPRAK SULAMA TR-2 35-27-M00761_D_56356470_56356470</t>
  </si>
  <si>
    <t>18.04.2021 09:22:51</t>
  </si>
  <si>
    <t>18.04.2021 14:24:56</t>
  </si>
  <si>
    <t>18.04.2021 09:03:17</t>
  </si>
  <si>
    <t>18.04.2021 09:29:15</t>
  </si>
  <si>
    <t>SAĞANCI TR-1 35-16-L00264_953331082_953331082</t>
  </si>
  <si>
    <t>18.04.2021 16:36:49</t>
  </si>
  <si>
    <t>18.04.2021 19:45:44</t>
  </si>
  <si>
    <t>TR-175 45-78-L00175_953276407_953276407</t>
  </si>
  <si>
    <t>18.04.2021 12:54:06</t>
  </si>
  <si>
    <t>18.04.2021 15:48:00</t>
  </si>
  <si>
    <t>BAŞIBÜYÜK KÖK 45-77-L00158_HatBaşıAyırıcı_76441445 L04_76441445</t>
  </si>
  <si>
    <t>18.04.2021 12:42:33</t>
  </si>
  <si>
    <t>18.04.2021 17:38:24</t>
  </si>
  <si>
    <t>TİYENLİ KÖK 45-85-M00004_TİYENLİ -  KAPASİTÖR M05_72102276</t>
  </si>
  <si>
    <t>18.04.2021 10:27:53</t>
  </si>
  <si>
    <t>18.04.2021 11:20:47</t>
  </si>
  <si>
    <t>SUBAŞI-5 35-26-L00332_5668590_56357917_56357917</t>
  </si>
  <si>
    <t>18.04.2021 17:51:17</t>
  </si>
  <si>
    <t>18.04.2021 19:26:00</t>
  </si>
  <si>
    <t>ÇAYKÖY TR-1 45-78-L00429_49322396_56390744_56390744</t>
  </si>
  <si>
    <t>18.04.2021 14:15:13</t>
  </si>
  <si>
    <t>18.04.2021 16:29:31</t>
  </si>
  <si>
    <t>K-983 35-07-K00983_99107099_99107099</t>
  </si>
  <si>
    <t>18.04.2021 19:15:04</t>
  </si>
  <si>
    <t>18.04.2021 20:08:25</t>
  </si>
  <si>
    <t>18.04.2021 11:47:55</t>
  </si>
  <si>
    <t>18.04.2021 11:52:51</t>
  </si>
  <si>
    <t>18.04.2021 08:56:23</t>
  </si>
  <si>
    <t>18.04.2021 09:31:37</t>
  </si>
  <si>
    <t>CAFERBEYLİ TR-1 45-78-L00703_49333519_56407776_56407776</t>
  </si>
  <si>
    <t>18.04.2021 15:03:34</t>
  </si>
  <si>
    <t>18.04.2021 15:31:55</t>
  </si>
  <si>
    <t>18.04.2021 11:09:22</t>
  </si>
  <si>
    <t>18.04.2021 13:53:23</t>
  </si>
  <si>
    <t>DURASILLI TR-1 45-71-M01708_953192422_953192422</t>
  </si>
  <si>
    <t>18.04.2021 19:54:13</t>
  </si>
  <si>
    <t>18.04.2021 21:20:45</t>
  </si>
  <si>
    <t>18.04.2021 09:47:14</t>
  </si>
  <si>
    <t>18.04.2021 10:22:00</t>
  </si>
  <si>
    <t>ÇERİKÖZÜ YAYLA TR-2 35-29-L00327__72410800_72410800</t>
  </si>
  <si>
    <t>18.04.2021 10:05:57</t>
  </si>
  <si>
    <t>18.04.2021 12:20:04</t>
  </si>
  <si>
    <t>EMCELLİ TR-1 45-79-M00303_B_56389323_56389323</t>
  </si>
  <si>
    <t>18.04.2021 13:49:45</t>
  </si>
  <si>
    <t>18.04.2021 18:46:06</t>
  </si>
  <si>
    <t>M-1188 35-04-M01188_A_56365254_56365254</t>
  </si>
  <si>
    <t>18.04.2021 22:52:16</t>
  </si>
  <si>
    <t>19.04.2021 00:05:13</t>
  </si>
  <si>
    <t>L-142 MAVİ BESTE SİTESİ 35-18-L00142_950443536_950443536</t>
  </si>
  <si>
    <t>18.04.2021 16:46:45</t>
  </si>
  <si>
    <t>18.04.2021 18:00:24</t>
  </si>
  <si>
    <t>KAYAKÖY DM 35-15-L00866_ALABAŞ L04_72307053</t>
  </si>
  <si>
    <t>18.04.2021 07:32:11</t>
  </si>
  <si>
    <t>18.04.2021 09:02:19</t>
  </si>
  <si>
    <t>18.04.2021 18:17:53</t>
  </si>
  <si>
    <t>18.04.2021 19:33:02</t>
  </si>
  <si>
    <t>K-77 35-01-K00077_911358172_911358172</t>
  </si>
  <si>
    <t>19.04.2021 20:07:58</t>
  </si>
  <si>
    <t>19.04.2021 21:56:54</t>
  </si>
  <si>
    <t>FOÇA TR-2 35-23-L00002_950419065_950419065</t>
  </si>
  <si>
    <t>19.04.2021 16:05:46</t>
  </si>
  <si>
    <t>19.04.2021 19:30:26</t>
  </si>
  <si>
    <t>BADEMLİ KOCABAĞLAR MEV. TR-35 35-15-L01057_B_56362149_56362149</t>
  </si>
  <si>
    <t>19.04.2021 12:09:03</t>
  </si>
  <si>
    <t>19.04.2021 13:18:39</t>
  </si>
  <si>
    <t>19.04.2021 12:42:22</t>
  </si>
  <si>
    <t>19.04.2021 14:26:00</t>
  </si>
  <si>
    <t>YUNTDAĞ KÖK 35-16-M00010_EĞRİGÖL-BOZKÖY M03_72050958</t>
  </si>
  <si>
    <t>19.04.2021 08:24:50</t>
  </si>
  <si>
    <t>19.04.2021 09:20:02</t>
  </si>
  <si>
    <t>YAKAKÖY ULUPINAR TR-3 45-75-M00258_A_56390573_56390573</t>
  </si>
  <si>
    <t>19.04.2021 09:50:27</t>
  </si>
  <si>
    <t>19.04.2021 11:53:17</t>
  </si>
  <si>
    <t>TR-76 45-78-L00076_953271033_953271033</t>
  </si>
  <si>
    <t>19.04.2021 10:59:15</t>
  </si>
  <si>
    <t>19.04.2021 11:59:35</t>
  </si>
  <si>
    <t>HEYBELİ TR-2 45-80-M00095_956549065_956549065</t>
  </si>
  <si>
    <t>19.04.2021 19:16:44</t>
  </si>
  <si>
    <t>19.04.2021 21:45:37</t>
  </si>
  <si>
    <t>KARAPINAR İM 45-78-A00002_HatBaşıAyırıcı_53139294 M05_53139294</t>
  </si>
  <si>
    <t>19.04.2021 09:28:45</t>
  </si>
  <si>
    <t>19.04.2021 14:13:06</t>
  </si>
  <si>
    <t>K-501 35-01-K00501_911811647_911811647</t>
  </si>
  <si>
    <t>19.04.2021 12:02:33</t>
  </si>
  <si>
    <t>19.04.2021 18:13:55</t>
  </si>
  <si>
    <t>M-2241 BELENBAŞI TR-1 35-03-M02241_910478549_910478549</t>
  </si>
  <si>
    <t>19.04.2021 18:30:42</t>
  </si>
  <si>
    <t>19.04.2021 20:05:56</t>
  </si>
  <si>
    <t>19.04.2021 09:07:15</t>
  </si>
  <si>
    <t>19.04.2021 09:21:47</t>
  </si>
  <si>
    <t>TİRE TR-17 35-29-M00452_950317042_950317042</t>
  </si>
  <si>
    <t>19.04.2021 14:30:39</t>
  </si>
  <si>
    <t>19.04.2021 15:57:46</t>
  </si>
  <si>
    <t>TARİŞ KÖK 45-73-M01049_ULAŞTIRMA TABURU M02_66732611</t>
  </si>
  <si>
    <t>19.04.2021 08:18:41</t>
  </si>
  <si>
    <t>19.04.2021 08:42:09</t>
  </si>
  <si>
    <t>TR-15 35-31-L00015_956593448_956593448</t>
  </si>
  <si>
    <t>19.04.2021 14:02:47</t>
  </si>
  <si>
    <t>19.04.2021 15:55:40</t>
  </si>
  <si>
    <t>19.04.2021 17:10:42</t>
  </si>
  <si>
    <t>19.04.2021 17:12:58</t>
  </si>
  <si>
    <t>K-4118 35-08-K04118_913337689_913337689</t>
  </si>
  <si>
    <t>19.04.2021 08:39:19</t>
  </si>
  <si>
    <t>19.04.2021 17:17:47</t>
  </si>
  <si>
    <t>K-3506 35-01-K03506_35-01-K03506_2360757</t>
  </si>
  <si>
    <t>19.04.2021 01:45:45</t>
  </si>
  <si>
    <t>19.04.2021 04:14:24</t>
  </si>
  <si>
    <t>EGE İM 35-02-A00003_SÜVARİ K14_2053349</t>
  </si>
  <si>
    <t>19.04.2021 01:13:00</t>
  </si>
  <si>
    <t>19.04.2021 01:16:13</t>
  </si>
  <si>
    <t>SELİMŞAHLAR TR-3 45-71-M01297_953202542_953202542</t>
  </si>
  <si>
    <t>19.04.2021 09:36:09</t>
  </si>
  <si>
    <t>19.04.2021 19:19:45</t>
  </si>
  <si>
    <t>BOĞAZİÇİ İM 35-01-A00001_TR-2 GİRİŞ M06_2047761</t>
  </si>
  <si>
    <t>19.04.2021 06:09:22</t>
  </si>
  <si>
    <t>19.04.2021 06:54:26</t>
  </si>
  <si>
    <t>TR-22/14 ÇUKUROVA KİMYA EML 45-71-M01186_A A01_5975608</t>
  </si>
  <si>
    <t>19.04.2021 07:38:19</t>
  </si>
  <si>
    <t>19.04.2021 09:41:17</t>
  </si>
  <si>
    <t>HALİTPAŞA TR-11 45-80-M00063_956567224_956567224</t>
  </si>
  <si>
    <t>19.04.2021 20:57:08</t>
  </si>
  <si>
    <t>19.04.2021 23:17:55</t>
  </si>
  <si>
    <t>19.04.2021 09:48:33</t>
  </si>
  <si>
    <t>19.04.2021 13:18:10</t>
  </si>
  <si>
    <t>YUKARI KIZILCA TR-2 35-27-L00052_913613831_913613831</t>
  </si>
  <si>
    <t>19.04.2021 12:55:25</t>
  </si>
  <si>
    <t>19.04.2021 14:08:33</t>
  </si>
  <si>
    <t>YUKARI ÇOBANİSA ŞİRİN MAHALLE 45-71-M00622_43137449_56393031_56393031</t>
  </si>
  <si>
    <t>19.04.2021 11:18:31</t>
  </si>
  <si>
    <t>19.04.2021 19:10:49</t>
  </si>
  <si>
    <t>GÖLMARMARA TR-15 45-85-L00015_945466018_945466018</t>
  </si>
  <si>
    <t>19.04.2021 14:11:15</t>
  </si>
  <si>
    <t>19.04.2021 15:48:39</t>
  </si>
  <si>
    <t>TR-36 35-17-M00036_950306576_950306576</t>
  </si>
  <si>
    <t>19.04.2021 12:55:16</t>
  </si>
  <si>
    <t>19.04.2021 15:52:57</t>
  </si>
  <si>
    <t>19.04.2021 12:47:27</t>
  </si>
  <si>
    <t>19.04.2021 13:18:04</t>
  </si>
  <si>
    <t>HALİLBEYLİ DM 35-27-M00620_HALİLBEYLİ İÇME SUYU M11_2306340</t>
  </si>
  <si>
    <t>19.04.2021 15:01:45</t>
  </si>
  <si>
    <t>19.04.2021 17:07:00</t>
  </si>
  <si>
    <t>M-2911 35-01-M02911_910984848_910984848</t>
  </si>
  <si>
    <t>19.04.2021 09:39:59</t>
  </si>
  <si>
    <t>19.04.2021 11:20:58</t>
  </si>
  <si>
    <t>L-236 35-18-L00236_10007187_56362682_56362682</t>
  </si>
  <si>
    <t>19.04.2021 11:31:45</t>
  </si>
  <si>
    <t>19.04.2021 18:22:48</t>
  </si>
  <si>
    <t>MERCANKENT SİTESİ TR 35-23-M00049_947555372_947555372</t>
  </si>
  <si>
    <t>19.04.2021 10:12:48</t>
  </si>
  <si>
    <t>19.04.2021 14:08:39</t>
  </si>
  <si>
    <t>ÇEPNİDERE TR-2 45-83-L00224_955158561_955158561</t>
  </si>
  <si>
    <t>19.04.2021 10:19:54</t>
  </si>
  <si>
    <t>19.04.2021 11:27:54</t>
  </si>
  <si>
    <t>SOMA KÖYLER DM-2 45-82-M00125_KÖYLER 34.5 M08_2035836</t>
  </si>
  <si>
    <t>19.04.2021 04:20:39</t>
  </si>
  <si>
    <t>19.04.2021 07:03:56</t>
  </si>
  <si>
    <t>M-1303 35-03-M01303_913744829_913744829</t>
  </si>
  <si>
    <t>19.04.2021 18:57:24</t>
  </si>
  <si>
    <t>19.04.2021 21:40:59</t>
  </si>
  <si>
    <t>DEMİRTAŞ TR-1 35-30-M00150_955318894_955318894</t>
  </si>
  <si>
    <t>19.04.2021 11:00:43</t>
  </si>
  <si>
    <t>19.04.2021 14:44:01</t>
  </si>
  <si>
    <t>ALAÇATI TM 35-18-A00005_URLA-1 M09_2053550</t>
  </si>
  <si>
    <t>19.04.2021 10:19:00</t>
  </si>
  <si>
    <t>19.04.2021 13:06:42</t>
  </si>
  <si>
    <t>19.04.2021 11:45:59</t>
  </si>
  <si>
    <t>19.04.2021 11:49:00</t>
  </si>
  <si>
    <t>K-522 35-04-K00522_35-04-K00522_77232021</t>
  </si>
  <si>
    <t>19.04.2021 13:04:10</t>
  </si>
  <si>
    <t>19.04.2021 14:05:34</t>
  </si>
  <si>
    <t>L-158 ONTUR 35-18-L00158_M-259 FABRO İNŞAAT L06_2068407</t>
  </si>
  <si>
    <t>19.04.2021 09:15:26</t>
  </si>
  <si>
    <t>19.04.2021 09:51:00</t>
  </si>
  <si>
    <t>KUŞÇULAR TR-7 35-19-M00219_956672014_956672014</t>
  </si>
  <si>
    <t>19.04.2021 19:23:58</t>
  </si>
  <si>
    <t>19.04.2021 20:39:35</t>
  </si>
  <si>
    <t>ÇETMEN DM 35-26-M00924_SELAMPEN M03_2058195</t>
  </si>
  <si>
    <t>19.04.2021 13:26:57</t>
  </si>
  <si>
    <t>19.04.2021 13:36:00</t>
  </si>
  <si>
    <t>L-270 35-18-L00270_950445283_950445283</t>
  </si>
  <si>
    <t>19.04.2021 17:41:26</t>
  </si>
  <si>
    <t>20.04.2021 02:07:53</t>
  </si>
  <si>
    <t>19.04.2021 09:34:32</t>
  </si>
  <si>
    <t>19.04.2021 09:35:32</t>
  </si>
  <si>
    <t>KORUCUK-3 35-26-M00463_956607013_956607013</t>
  </si>
  <si>
    <t>19.04.2021 16:44:16</t>
  </si>
  <si>
    <t>19.04.2021 18:06:44</t>
  </si>
  <si>
    <t>KOCA MEHMETLER TR-1 35-23-M00212_ H_58129223</t>
  </si>
  <si>
    <t>19.04.2021 08:40:43</t>
  </si>
  <si>
    <t>19.04.2021 11:25:27</t>
  </si>
  <si>
    <t>K-3267 35-08-K03267_D_56378570_56378570</t>
  </si>
  <si>
    <t>19.04.2021 14:09:59</t>
  </si>
  <si>
    <t>19.04.2021 14:55:48</t>
  </si>
  <si>
    <t>TR-1/14 45-72-M00014_DAĞITIM TRAFOSU TR-1/14 M04_66509367</t>
  </si>
  <si>
    <t>19.04.2021 01:47:00</t>
  </si>
  <si>
    <t>19.04.2021 01:53:00</t>
  </si>
  <si>
    <t>İTOB DM 35-22-M00089_ARITMA M05_2044436</t>
  </si>
  <si>
    <t>19.04.2021 11:51:39</t>
  </si>
  <si>
    <t>19.04.2021 12:42:10</t>
  </si>
  <si>
    <t>KARAKUYU-6 35-26-M00445_9535470_56358139_56358139</t>
  </si>
  <si>
    <t>19.04.2021 20:26:49</t>
  </si>
  <si>
    <t>19.04.2021 22:10:45</t>
  </si>
  <si>
    <t>19.04.2021 01:47:45</t>
  </si>
  <si>
    <t>19.04.2021 04:27:37</t>
  </si>
  <si>
    <t>MORDOĞAN TR-5 35-21-L00146_MORDOĞAN TR-24 L01_72193984</t>
  </si>
  <si>
    <t>19.04.2021 10:34:33</t>
  </si>
  <si>
    <t>19.04.2021 14:11:33</t>
  </si>
  <si>
    <t>L-96 35-18-L00096_6347564_56369522_56369522</t>
  </si>
  <si>
    <t>19.04.2021 09:25:44</t>
  </si>
  <si>
    <t>19.04.2021 14:02:29</t>
  </si>
  <si>
    <t>ALİAĞA GIS TM 35-17-A00014_EGE GÜBRE-1 (2H06) M019_66128139</t>
  </si>
  <si>
    <t>19.04.2021 13:27:21</t>
  </si>
  <si>
    <t>19.04.2021 15:01:43</t>
  </si>
  <si>
    <t>M-115 ARAPTEPESİ TR-1 35-14-M00115_956641224_956641224</t>
  </si>
  <si>
    <t>19.04.2021 15:35:20</t>
  </si>
  <si>
    <t>19.04.2021 17:57:52</t>
  </si>
  <si>
    <t>TR-102 35-16-L00102_953354241_953354241</t>
  </si>
  <si>
    <t>19.04.2021 09:58:45</t>
  </si>
  <si>
    <t>19.04.2021 13:06:11</t>
  </si>
  <si>
    <t>19.04.2021 18:35:29</t>
  </si>
  <si>
    <t>19.04.2021 19:32:44</t>
  </si>
  <si>
    <t>TR-53 35-17-M00053__56390077_56390077</t>
  </si>
  <si>
    <t>19.04.2021 11:15:38</t>
  </si>
  <si>
    <t>19.04.2021 14:57:06</t>
  </si>
  <si>
    <t>TEKELİ TR-8 35-22-M00275_955255680_955255680</t>
  </si>
  <si>
    <t>19.04.2021 05:53:07</t>
  </si>
  <si>
    <t>19.04.2021 08:17:28</t>
  </si>
  <si>
    <t>TİYENLİ KÖK 45-85-M00004_HatBaşıAyırıcı_53135882 M01_53135882</t>
  </si>
  <si>
    <t>19.04.2021 06:48:25</t>
  </si>
  <si>
    <t>19.04.2021 12:31:38</t>
  </si>
  <si>
    <t>DM08/TR20 45-73-M00071_45-73-M00071_2359704</t>
  </si>
  <si>
    <t>19.04.2021 09:07:48</t>
  </si>
  <si>
    <t>19.04.2021 10:10:51</t>
  </si>
  <si>
    <t>YENİFOÇA TR-48 35-23-M00048_950424851_950424851</t>
  </si>
  <si>
    <t>19.04.2021 08:58:42</t>
  </si>
  <si>
    <t>19.04.2021 12:30:06</t>
  </si>
  <si>
    <t>BOZKÖY TR-2 35-17-M00353_6410697_56356801_56356801</t>
  </si>
  <si>
    <t>19.04.2021 11:54:00</t>
  </si>
  <si>
    <t>19.04.2021 12:12:44</t>
  </si>
  <si>
    <t>SOMA TR-28 45-82-M00028_945525320_945525320</t>
  </si>
  <si>
    <t>19.04.2021 11:09:06</t>
  </si>
  <si>
    <t>19.04.2021 13:47:32</t>
  </si>
  <si>
    <t>M-1507 35-01-M01507_A_56380814_56380814</t>
  </si>
  <si>
    <t>19.04.2021 13:20:42</t>
  </si>
  <si>
    <t>19.04.2021 16:36:46</t>
  </si>
  <si>
    <t>K-3267 35-08-K03267_911992158_911992158</t>
  </si>
  <si>
    <t>19.04.2021 08:30:40</t>
  </si>
  <si>
    <t>19.04.2021 14:13:18</t>
  </si>
  <si>
    <t>_C_60984411_60984411</t>
  </si>
  <si>
    <t>19.04.2021 18:05:26</t>
  </si>
  <si>
    <t>19.04.2021 19:29:35</t>
  </si>
  <si>
    <t>L-95 ULAMIŞ OVA SULAMA 35-14-L00095_6482690_56355334_56355334</t>
  </si>
  <si>
    <t>19.04.2021 19:48:00</t>
  </si>
  <si>
    <t>19.04.2021 21:23:21</t>
  </si>
  <si>
    <t>K-3740 35-08-K03740_97584316_97584316</t>
  </si>
  <si>
    <t>19.04.2021 02:52:29</t>
  </si>
  <si>
    <t>19.04.2021 08:19:51</t>
  </si>
  <si>
    <t>_49237671_56389700_56389700</t>
  </si>
  <si>
    <t>19.04.2021 16:22:45</t>
  </si>
  <si>
    <t>19.04.2021 18:18:33</t>
  </si>
  <si>
    <t>M-1050 35-02-M01050_912832044_912832044</t>
  </si>
  <si>
    <t>19.04.2021 16:14:14</t>
  </si>
  <si>
    <t>19.04.2021 17:58:58</t>
  </si>
  <si>
    <t>M-115 ARAPTEPESİ TR-1 35-14-M00115_95000482804_95000482804</t>
  </si>
  <si>
    <t>19.04.2021 08:37:09</t>
  </si>
  <si>
    <t>19.04.2021 10:15:53</t>
  </si>
  <si>
    <t>19.04.2021 06:36:42</t>
  </si>
  <si>
    <t>19.04.2021 06:49:39</t>
  </si>
  <si>
    <t>19.04.2021 12:48:58</t>
  </si>
  <si>
    <t>19.04.2021 17:15:38</t>
  </si>
  <si>
    <t>TR-330 35-19-L00369_956674488_956674488</t>
  </si>
  <si>
    <t>19.04.2021 21:23:33</t>
  </si>
  <si>
    <t>19.04.2021 23:20:33</t>
  </si>
  <si>
    <t>L-114 OVACIK 35-18-L00114_950439223_950439223</t>
  </si>
  <si>
    <t>19.04.2021 07:28:37</t>
  </si>
  <si>
    <t>19.04.2021 15:22:59</t>
  </si>
  <si>
    <t>SANCAKLI KAYADİBİ 45-71-M00641_43131980_56387727_56387727</t>
  </si>
  <si>
    <t>19.04.2021 04:46:59</t>
  </si>
  <si>
    <t>19.04.2021 07:36:11</t>
  </si>
  <si>
    <t>L-274 35-18-L00274_950445084_950445084</t>
  </si>
  <si>
    <t>19.04.2021 13:05:28</t>
  </si>
  <si>
    <t>19.04.2021 14:51:44</t>
  </si>
  <si>
    <t>K-4032 35-01-K04032_911522640_911522640</t>
  </si>
  <si>
    <t>19.04.2021 02:30:34</t>
  </si>
  <si>
    <t>19.04.2021 04:11:22</t>
  </si>
  <si>
    <t>MURADİYE TR-2/B (23 NİSAN PARKI) 45-71-M01852_C TR1&amp;40-1_5972065</t>
  </si>
  <si>
    <t>19.04.2021 09:01:42</t>
  </si>
  <si>
    <t>19.04.2021 20:37:09</t>
  </si>
  <si>
    <t>K-4457 35-01-K04457_C_56352597_56352597</t>
  </si>
  <si>
    <t>19.04.2021 08:08:42</t>
  </si>
  <si>
    <t>19.04.2021 09:46:40</t>
  </si>
  <si>
    <t>M-51 DOĞAKENT SİTESİ 35-14-M00051_DIREK TIPI TRAFO HUCRESI H01_2065128</t>
  </si>
  <si>
    <t>19.04.2021 01:34:00</t>
  </si>
  <si>
    <t>19.04.2021 04:43:38</t>
  </si>
  <si>
    <t>PAYAMLI M-32 35-25-M00176_956659638_956659638</t>
  </si>
  <si>
    <t>19.04.2021 10:02:37</t>
  </si>
  <si>
    <t>19.04.2021 10:45:23</t>
  </si>
  <si>
    <t>HAMZABÜKÜ TR-1 35-21-L00069_A_56357903_56357903</t>
  </si>
  <si>
    <t>19.04.2021 17:04:11</t>
  </si>
  <si>
    <t>19.04.2021 23:49:24</t>
  </si>
  <si>
    <t>TR-56 CEPHANELİK 35-19-L00056_956662794_956662794</t>
  </si>
  <si>
    <t>19.04.2021 08:54:18</t>
  </si>
  <si>
    <t>19.04.2021 09:48:45</t>
  </si>
  <si>
    <t>YENİFOÇA TR-22 35-23-M00022_35-23-M00022_76459252</t>
  </si>
  <si>
    <t>19.04.2021 13:28:00</t>
  </si>
  <si>
    <t>19.04.2021 14:20:19</t>
  </si>
  <si>
    <t>DM-3/TR-24 (ESKİ TR-56) 35-22-M00056_955257240_955257240</t>
  </si>
  <si>
    <t>19.04.2021 09:25:27</t>
  </si>
  <si>
    <t>19.04.2021 10:24:21</t>
  </si>
  <si>
    <t>GÜMÜLDÜR M-47 35-25-M00047_955263160_955263160</t>
  </si>
  <si>
    <t>19.04.2021 18:35:04</t>
  </si>
  <si>
    <t>19.04.2021 20:03:07</t>
  </si>
  <si>
    <t>PAYAMLI M-5 35-25-M00161_956637078_956637078</t>
  </si>
  <si>
    <t>19.04.2021 13:00:53</t>
  </si>
  <si>
    <t>19.04.2021 16:20:25</t>
  </si>
  <si>
    <t>BADINCA TR-6 45-73-M00417_45-73-M00417_2354259</t>
  </si>
  <si>
    <t>19.04.2021 17:18:12</t>
  </si>
  <si>
    <t>19.04.2021 19:37:28</t>
  </si>
  <si>
    <t>BEYDERE KÖK 45-71-M00128_ESKİ KARAAĞAÇLI M07_50217231</t>
  </si>
  <si>
    <t>19.04.2021 06:29:38</t>
  </si>
  <si>
    <t>19.04.2021 16:44:00</t>
  </si>
  <si>
    <t>K-630 35-01-K00630_911435945_911435945</t>
  </si>
  <si>
    <t>19.04.2021 09:35:00</t>
  </si>
  <si>
    <t>19.04.2021 10:54:52</t>
  </si>
  <si>
    <t>KIRCALAR DM 35-16-M00261_HatBaşıAyırıcı_53138980 M02_53138980</t>
  </si>
  <si>
    <t>19.04.2021 10:20:00</t>
  </si>
  <si>
    <t>19.04.2021 10:54:57</t>
  </si>
  <si>
    <t>ALAÇATI TM 35-18-A00005_URLA-1 M09_2311010</t>
  </si>
  <si>
    <t>19.04.2021 00:19:50</t>
  </si>
  <si>
    <t>19.04.2021 00:20:40</t>
  </si>
  <si>
    <t>19.04.2021 04:49:34</t>
  </si>
  <si>
    <t>19.04.2021 04:53:18</t>
  </si>
  <si>
    <t>DM-11F TURGUT ÖZAL-2 45-71-M00388_953223194_953223194</t>
  </si>
  <si>
    <t>19.04.2021 19:28:57</t>
  </si>
  <si>
    <t>19.04.2021 21:05:29</t>
  </si>
  <si>
    <t>M-2747 35-01-M02747_911388755_911388755</t>
  </si>
  <si>
    <t>19.04.2021 09:54:04</t>
  </si>
  <si>
    <t>19.04.2021 12:14:07</t>
  </si>
  <si>
    <t>GÖRECE M-1130 35-22-M00187_955261971_955261971</t>
  </si>
  <si>
    <t>19.04.2021 12:45:33</t>
  </si>
  <si>
    <t>19.04.2021 14:53:05</t>
  </si>
  <si>
    <t>TR-92 35-19-L00092_956665499_956665499</t>
  </si>
  <si>
    <t>19.04.2021 18:36:47</t>
  </si>
  <si>
    <t>19.04.2021 22:49:48</t>
  </si>
  <si>
    <t>19.04.2021 09:40:49</t>
  </si>
  <si>
    <t>19.04.2021 11:19:37</t>
  </si>
  <si>
    <t>KARDEMİR DM 35-17-M00242_MENEMEN M12_66438230</t>
  </si>
  <si>
    <t>19.04.2021 14:43:41</t>
  </si>
  <si>
    <t>19.04.2021 15:11:38</t>
  </si>
  <si>
    <t>AKÖREN TR-19 KÖK 45-78-M00974_ALAŞEHİR M04_66244830</t>
  </si>
  <si>
    <t>19.04.2021 02:08:52</t>
  </si>
  <si>
    <t>19.04.2021 04:06:00</t>
  </si>
  <si>
    <t>TR-55 35-16-L00055_TR-56 L03_71984715</t>
  </si>
  <si>
    <t>19.04.2021 06:44:02</t>
  </si>
  <si>
    <t>19.04.2021 07:21:40</t>
  </si>
  <si>
    <t>M-246 35-02-M00246_B_56380772_56380772</t>
  </si>
  <si>
    <t>19.04.2021 11:09:47</t>
  </si>
  <si>
    <t>19.04.2021 13:36:09</t>
  </si>
  <si>
    <t>YAKAPINAR TOPRAK SU TR-2 35-20-L00145_DIREK TIPI TRAFO HUCRESI H01_2049939</t>
  </si>
  <si>
    <t>19.04.2021 12:09:54</t>
  </si>
  <si>
    <t>19.04.2021 15:51:00</t>
  </si>
  <si>
    <t>MURADİYE DM 45-71-M00006_TEKEL M13_2077015</t>
  </si>
  <si>
    <t>19.04.2021 06:22:51</t>
  </si>
  <si>
    <t>19.04.2021 08:33:58</t>
  </si>
  <si>
    <t>19.04.2021 10:35:32</t>
  </si>
  <si>
    <t>19.04.2021 11:44:35</t>
  </si>
  <si>
    <t>K-764 35-01-K00764_911721931_911721931</t>
  </si>
  <si>
    <t>19.04.2021 13:27:50</t>
  </si>
  <si>
    <t>19.04.2021 16:02:38</t>
  </si>
  <si>
    <t>19.04.2021 01:32:42</t>
  </si>
  <si>
    <t>19.04.2021 03:12:49</t>
  </si>
  <si>
    <t>M-1702 35-01-M01702_97895022_97895022</t>
  </si>
  <si>
    <t>19.04.2021 08:07:20</t>
  </si>
  <si>
    <t>19.04.2021 08:57:52</t>
  </si>
  <si>
    <t>SOMA TR-40 45-82-M00040_965972221_965972221</t>
  </si>
  <si>
    <t>19.04.2021 12:10:00</t>
  </si>
  <si>
    <t>19.04.2021 12:26:18</t>
  </si>
  <si>
    <t>K-1854 35-07-K01854_912162565_912162565</t>
  </si>
  <si>
    <t>19.04.2021 05:30:04</t>
  </si>
  <si>
    <t>19.04.2021 07:47:18</t>
  </si>
  <si>
    <t>K-622 35-01-K00622_910496072_910496072</t>
  </si>
  <si>
    <t>19.04.2021 09:40:58</t>
  </si>
  <si>
    <t>19.04.2021 12:21:45</t>
  </si>
  <si>
    <t>SIĞACIK DM (L-35) 35-14-M00425_956636282_956636282</t>
  </si>
  <si>
    <t>19.04.2021 11:32:50</t>
  </si>
  <si>
    <t>19.04.2021 17:09:08</t>
  </si>
  <si>
    <t>DM-09/13-A 45-71-M00382_B_56403043_56403043</t>
  </si>
  <si>
    <t>19.04.2021 08:15:20</t>
  </si>
  <si>
    <t>19.04.2021 10:48:35</t>
  </si>
  <si>
    <t>YELKİ TR-5 (M-2339) 35-10-M02339_G_56385683_56385683</t>
  </si>
  <si>
    <t>19.04.2021 10:10:04</t>
  </si>
  <si>
    <t>19.04.2021 11:08:10</t>
  </si>
  <si>
    <t>DM-3/09 (YAYLA KABİN) 45-71-M00120_DAĞITIM TRAFOSU M04_72060498</t>
  </si>
  <si>
    <t>19.04.2021 05:16:54</t>
  </si>
  <si>
    <t>19.04.2021 12:39:06</t>
  </si>
  <si>
    <t>K-622 35-01-K00622_910409863_910409863</t>
  </si>
  <si>
    <t>19.04.2021 15:57:19</t>
  </si>
  <si>
    <t>19.04.2021 17:28:15</t>
  </si>
  <si>
    <t>ATAKÖY TR-2 35-22-M00191_955269930_955269930</t>
  </si>
  <si>
    <t>19.04.2021 12:33:07</t>
  </si>
  <si>
    <t>19.04.2021 13:26:18</t>
  </si>
  <si>
    <t>GÖLCÜK TR-13 35-15-L00325_95000139359_95000139359</t>
  </si>
  <si>
    <t>19.04.2021 14:11:16</t>
  </si>
  <si>
    <t>19.04.2021 18:51:27</t>
  </si>
  <si>
    <t>19.04.2021 00:15:30</t>
  </si>
  <si>
    <t>19.04.2021 01:59:15</t>
  </si>
  <si>
    <t>ÇİFTÇİİBRAHİM CAMİ MAH.TR-1 45-77-M00098_A_56356724_56356724</t>
  </si>
  <si>
    <t>19.04.2021 11:27:34</t>
  </si>
  <si>
    <t>19.04.2021 13:49:27</t>
  </si>
  <si>
    <t>SELİMİYE TR-2 ARNAVUTLAR 45-79-M00351_945569381_945569381</t>
  </si>
  <si>
    <t>19.04.2021 17:31:21</t>
  </si>
  <si>
    <t>19.04.2021 19:36:03</t>
  </si>
  <si>
    <t>MORDOĞAN YUVAM SİTESİ TR 35-21-L00167_953365732_953365732</t>
  </si>
  <si>
    <t>19.04.2021 10:54:38</t>
  </si>
  <si>
    <t>19.04.2021 18:50:10</t>
  </si>
  <si>
    <t>DM-3/25 (MUTLU MAH. MUHTARLIK) 45-71-M00076_953210439_953210439</t>
  </si>
  <si>
    <t>19.04.2021 13:57:00</t>
  </si>
  <si>
    <t>19.04.2021 14:53:35</t>
  </si>
  <si>
    <t>L-236 35-18-L00236_6207176_56362683_56362683</t>
  </si>
  <si>
    <t>19.04.2021 08:36:32</t>
  </si>
  <si>
    <t>19.04.2021 18:10:39</t>
  </si>
  <si>
    <t>AŞAĞIÇOBANİSA TR-18 45-71-M00107_953198227_953198227</t>
  </si>
  <si>
    <t>19.04.2021 10:30:52</t>
  </si>
  <si>
    <t>19.04.2021 22:28:40</t>
  </si>
  <si>
    <t>TÜRKELLİ TR-1 35-28-M00462_953379516_953379516</t>
  </si>
  <si>
    <t>19.04.2021 13:50:19</t>
  </si>
  <si>
    <t>19.04.2021 18:40:28</t>
  </si>
  <si>
    <t>19.04.2021 07:39:12</t>
  </si>
  <si>
    <t>19.04.2021 07:39:42</t>
  </si>
  <si>
    <t>KÜRDÜLLÜ TR-1 35-29-L00458_950331309_950331309</t>
  </si>
  <si>
    <t>19.04.2021 15:01:42</t>
  </si>
  <si>
    <t>19.04.2021 18:33:37</t>
  </si>
  <si>
    <t>TR-18 35-22-M00018_955286339_955286339</t>
  </si>
  <si>
    <t>19.04.2021 16:20:02</t>
  </si>
  <si>
    <t>19.04.2021 18:54:03</t>
  </si>
  <si>
    <t>TR-128 35-16-L00128_TR-129 L02_72034401</t>
  </si>
  <si>
    <t>19.04.2021 09:46:32</t>
  </si>
  <si>
    <t>19.04.2021 10:12:05</t>
  </si>
  <si>
    <t>L-292 35-18-L00292_B_56370487_56370487</t>
  </si>
  <si>
    <t>19.04.2021 10:30:20</t>
  </si>
  <si>
    <t>19.04.2021 17:44:00</t>
  </si>
  <si>
    <t>K-278 35-01-K00278_910476987_910476987</t>
  </si>
  <si>
    <t>19.04.2021 13:32:03</t>
  </si>
  <si>
    <t>19.04.2021 16:40:13</t>
  </si>
  <si>
    <t>TR-34 35-30-L00034_C_56397969_56397969</t>
  </si>
  <si>
    <t>19.04.2021 22:02:18</t>
  </si>
  <si>
    <t>19.04.2021 23:32:39</t>
  </si>
  <si>
    <t>SARIPINAR TR-3 45-73-M00570_945654979_945654979</t>
  </si>
  <si>
    <t>19.04.2021 12:45:56</t>
  </si>
  <si>
    <t>19.04.2021 14:21:00</t>
  </si>
  <si>
    <t>DAĞHACIYUSUF TR-2 45-73-M00530_A_56390779_56390779</t>
  </si>
  <si>
    <t>19.04.2021 11:04:39</t>
  </si>
  <si>
    <t>19.04.2021 12:55:19</t>
  </si>
  <si>
    <t>BOĞAZİÇİ İM 35-01-A00001_TR-4 GİRİŞ M12_2307526</t>
  </si>
  <si>
    <t>19.04.2021 05:28:56</t>
  </si>
  <si>
    <t>19.04.2021 06:56:11</t>
  </si>
  <si>
    <t>KUYUCAK TR-1 45-76-M00144_C_56402690_56402690</t>
  </si>
  <si>
    <t>19.04.2021 09:09:34</t>
  </si>
  <si>
    <t>19.04.2021 17:12:34</t>
  </si>
  <si>
    <t>19.04.2021 13:35:41</t>
  </si>
  <si>
    <t>19.04.2021 19:41:10</t>
  </si>
  <si>
    <t>19.04.2021 01:45:27</t>
  </si>
  <si>
    <t>19.04.2021 02:48:39</t>
  </si>
  <si>
    <t>19.04.2021 16:58:03</t>
  </si>
  <si>
    <t>19.04.2021 17:05:00</t>
  </si>
  <si>
    <t>19.04.2021 09:44:29</t>
  </si>
  <si>
    <t>19.04.2021 14:44:27</t>
  </si>
  <si>
    <t>K-1424 35-04-K01424_912273638_912273638</t>
  </si>
  <si>
    <t>19.04.2021 12:11:25</t>
  </si>
  <si>
    <t>19.04.2021 16:56:32</t>
  </si>
  <si>
    <t>K-3525 35-01-K03525_910507533_910507533</t>
  </si>
  <si>
    <t>19.04.2021 12:23:22</t>
  </si>
  <si>
    <t>19.04.2021 15:51:15</t>
  </si>
  <si>
    <t>EĞRİDERE KOKARCA TR-3 35-32-L00047_A_56391781_56391781</t>
  </si>
  <si>
    <t>19.04.2021 18:41:39</t>
  </si>
  <si>
    <t>19.04.2021 20:33:08</t>
  </si>
  <si>
    <t>M-1212 35-02-M01212_D_56364854_56364854</t>
  </si>
  <si>
    <t>19.04.2021 13:01:00</t>
  </si>
  <si>
    <t>19.04.2021 14:53:10</t>
  </si>
  <si>
    <t>ASARLIK TR-8 35-28-M00182_953377114_953377114</t>
  </si>
  <si>
    <t>19.04.2021 19:48:44</t>
  </si>
  <si>
    <t>19.04.2021 21:05:51</t>
  </si>
  <si>
    <t>DM-2/4 35-18-L00590_950453947_950453947</t>
  </si>
  <si>
    <t>19.04.2021 13:46:26</t>
  </si>
  <si>
    <t>19.04.2021 19:08:51</t>
  </si>
  <si>
    <t>DM-12/TR-1 45-73-M00067_ASKERİYE M02_65917903</t>
  </si>
  <si>
    <t>19.04.2021 06:54:46</t>
  </si>
  <si>
    <t>19.04.2021 07:39:47</t>
  </si>
  <si>
    <t>SELİMŞAHLAR TR-3 45-71-M01297_45-71-M01297_2358179</t>
  </si>
  <si>
    <t>19.04.2021 04:54:26</t>
  </si>
  <si>
    <t>HACIRAHMANLI TR-19 45-80-M00148_45-80-M00148_2376807</t>
  </si>
  <si>
    <t>19.04.2021 03:18:19</t>
  </si>
  <si>
    <t>19.04.2021 03:57:15</t>
  </si>
  <si>
    <t>M-4 35-02-M00004_910051356_910051356</t>
  </si>
  <si>
    <t>19.04.2021 10:42:16</t>
  </si>
  <si>
    <t>19.04.2021 12:19:46</t>
  </si>
  <si>
    <t>HALİLBEYLİ DM 35-27-M00620_HatBaşıAyırıcı_53138001 M11_53138001</t>
  </si>
  <si>
    <t>19.04.2021 03:41:58</t>
  </si>
  <si>
    <t>19.04.2021 05:24:01</t>
  </si>
  <si>
    <t>DM-3/TR-11 SEFERİHİSAR 35-14-M00330_956658317_956658317</t>
  </si>
  <si>
    <t>19.04.2021 17:40:59</t>
  </si>
  <si>
    <t>19.04.2021 18:59:21</t>
  </si>
  <si>
    <t>K-215 35-04-K00215_912499669_912499669</t>
  </si>
  <si>
    <t>19.04.2021 15:10:20</t>
  </si>
  <si>
    <t>19.04.2021 19:06:48</t>
  </si>
  <si>
    <t>19.04.2021 08:14:56</t>
  </si>
  <si>
    <t>19.04.2021 09:40:25</t>
  </si>
  <si>
    <t>K-3555 35-01-K03555_910624322_910624322</t>
  </si>
  <si>
    <t>19.04.2021 16:29:39</t>
  </si>
  <si>
    <t>19.04.2021 18:09:16</t>
  </si>
  <si>
    <t>HALITLI TR-1 45-71-M01503_953189526_953189526</t>
  </si>
  <si>
    <t>19.04.2021 07:23:19</t>
  </si>
  <si>
    <t>19.04.2021 10:50:34</t>
  </si>
  <si>
    <t>K-3585 35-01-K03585_910570087_910570087</t>
  </si>
  <si>
    <t>19.04.2021 07:54:31</t>
  </si>
  <si>
    <t>19.04.2021 13:08:57</t>
  </si>
  <si>
    <t>KAYAPINAR TR-1 45-71-M00963_A_56399240_56399240</t>
  </si>
  <si>
    <t>19.04.2021 04:55:38</t>
  </si>
  <si>
    <t>19.04.2021 14:42:28</t>
  </si>
  <si>
    <t>M-1212 35-02-M01212_910027532_910027532</t>
  </si>
  <si>
    <t>19.04.2021 18:27:33</t>
  </si>
  <si>
    <t>19.04.2021 19:39:52</t>
  </si>
  <si>
    <t>DM-03/01 45-71-M00003_TR-3/8 M05_2051770</t>
  </si>
  <si>
    <t>19.04.2021 01:47:27</t>
  </si>
  <si>
    <t>19.04.2021 02:42:47</t>
  </si>
  <si>
    <t>DEĞİRMENDERE TR-3 35-22-M00194_955272330_955272330</t>
  </si>
  <si>
    <t>19.04.2021 10:32:06</t>
  </si>
  <si>
    <t>19.04.2021 11:33:24</t>
  </si>
  <si>
    <t>19.04.2021 15:41:00</t>
  </si>
  <si>
    <t>19.04.2021 16:23:30</t>
  </si>
  <si>
    <t>K-3488 35-04-K03488_912407383_912407383</t>
  </si>
  <si>
    <t>19.04.2021 07:43:17</t>
  </si>
  <si>
    <t>19.04.2021 08:46:26</t>
  </si>
  <si>
    <t>İMBAT DM 35-17-M00260_O.HESAPÇI M05_2320995</t>
  </si>
  <si>
    <t>19.04.2021 16:35:06</t>
  </si>
  <si>
    <t>19.04.2021 17:17:24</t>
  </si>
  <si>
    <t>19.04.2021 08:18:57</t>
  </si>
  <si>
    <t>19.04.2021 12:34:16</t>
  </si>
  <si>
    <t>19.04.2021 00:01:32</t>
  </si>
  <si>
    <t>19.04.2021 01:04:26</t>
  </si>
  <si>
    <t>BADINCA TR-3 45-73-M00386_45-73-M00386_2355268</t>
  </si>
  <si>
    <t>19.04.2021 11:16:58</t>
  </si>
  <si>
    <t>TR-9 35-26-M00009_956619027_956619027</t>
  </si>
  <si>
    <t>19.04.2021 15:09:14</t>
  </si>
  <si>
    <t>19.04.2021 16:04:13</t>
  </si>
  <si>
    <t>SÖĞÜTDERE TR-1 45-81-M00205_45-81-M00205_2376291</t>
  </si>
  <si>
    <t>19.04.2021 04:15:23</t>
  </si>
  <si>
    <t>19.04.2021 05:22:20</t>
  </si>
  <si>
    <t>DM-14/24 45-71-M00365_DAĞITIM TRAFOSU M03_72052031</t>
  </si>
  <si>
    <t>19.04.2021 09:10:26</t>
  </si>
  <si>
    <t>19.04.2021 13:13:00</t>
  </si>
  <si>
    <t>SOMA DM-1 45-82-M00050_TR-41 M06_60207296</t>
  </si>
  <si>
    <t>19.04.2021 11:41:32</t>
  </si>
  <si>
    <t>19.04.2021 11:57:00</t>
  </si>
  <si>
    <t>19.04.2021 12:26:06</t>
  </si>
  <si>
    <t>19.04.2021 15:04:25</t>
  </si>
  <si>
    <t>YARDERE KARADÜZ TR-2 45-86-M00246_DIREK TIPI TRAFO HUCRESI H01_2054847</t>
  </si>
  <si>
    <t>19.04.2021 09:34:00</t>
  </si>
  <si>
    <t>19.04.2021 12:57:17</t>
  </si>
  <si>
    <t>19.04.2021 18:16:58</t>
  </si>
  <si>
    <t>19.04.2021 19:26:09</t>
  </si>
  <si>
    <t>L-97 35-18-L00097_C_56371789_56371789</t>
  </si>
  <si>
    <t>19.04.2021 02:16:57</t>
  </si>
  <si>
    <t>19.04.2021 06:13:12</t>
  </si>
  <si>
    <t>K-3203 35-04-K03203_E K3203E1B_5827805</t>
  </si>
  <si>
    <t>19.04.2021 08:56:34</t>
  </si>
  <si>
    <t>19.04.2021 09:31:20</t>
  </si>
  <si>
    <t>K-3298 35-04-K03298_98973778_98973778</t>
  </si>
  <si>
    <t>19.04.2021 20:29:10</t>
  </si>
  <si>
    <t>19.04.2021 22:28:09</t>
  </si>
  <si>
    <t>K-3600 35-01-K03600_910348476_910348476</t>
  </si>
  <si>
    <t>19.04.2021 01:48:45</t>
  </si>
  <si>
    <t>19.04.2021 03:18:13</t>
  </si>
  <si>
    <t>PAYAMLI M-21 35-25-M00171_942037649_942037649</t>
  </si>
  <si>
    <t>19.04.2021 10:17:40</t>
  </si>
  <si>
    <t>19.04.2021 15:27:07</t>
  </si>
  <si>
    <t>EGE İM 35-02-A00003_GENÇLİK K11_2310920</t>
  </si>
  <si>
    <t>19.04.2021 01:30:58</t>
  </si>
  <si>
    <t>19.04.2021 01:33:25</t>
  </si>
  <si>
    <t>19.04.2021 06:10:56</t>
  </si>
  <si>
    <t>19.04.2021 06:50:42</t>
  </si>
  <si>
    <t>BADEMLİ KOCABAĞLAR MEV. TR-34 35-15-L01058_35-15-L01058_2364717</t>
  </si>
  <si>
    <t>19.04.2021 13:51:33</t>
  </si>
  <si>
    <t>19.04.2021 14:48:46</t>
  </si>
  <si>
    <t>K-3267 35-08-K03267_98834634_98834634</t>
  </si>
  <si>
    <t>19.04.2021 11:59:01</t>
  </si>
  <si>
    <t>19.04.2021 14:53:55</t>
  </si>
  <si>
    <t>TR-137 TORASAN MAH. 35-19-L00137_95000093001_95000093001</t>
  </si>
  <si>
    <t>19.04.2021 18:31:00</t>
  </si>
  <si>
    <t>19.04.2021 22:32:52</t>
  </si>
  <si>
    <t>SULTAN YAYLASI TR-2 45-71-M01767_A_56384244_56384244</t>
  </si>
  <si>
    <t>19.04.2021 11:58:58</t>
  </si>
  <si>
    <t>20.04.2021 04:07:43</t>
  </si>
  <si>
    <t>GEMİ SÖKÜM(M-130) TR 35-17-M00130_ŞİMŞEKLER ÖZEL M01_66461183</t>
  </si>
  <si>
    <t>19.04.2021 09:45:00</t>
  </si>
  <si>
    <t>19.04.2021 10:21:05</t>
  </si>
  <si>
    <t>ZEYTİNALAN İM 35-19-A00002_TR-69 L12_2308008</t>
  </si>
  <si>
    <t>19.04.2021 15:45:35</t>
  </si>
  <si>
    <t>19.04.2021 16:29:27</t>
  </si>
  <si>
    <t>TR-13 35-19-L00013_956677182_956677182</t>
  </si>
  <si>
    <t>19.04.2021 09:50:03</t>
  </si>
  <si>
    <t>19.04.2021 11:17:50</t>
  </si>
  <si>
    <t>K-3016 35-03-K03016_D_56365592_56365592</t>
  </si>
  <si>
    <t>19.04.2021 22:36:24</t>
  </si>
  <si>
    <t>20.04.2021 00:20:31</t>
  </si>
  <si>
    <t>19.04.2021 16:09:00</t>
  </si>
  <si>
    <t>19.04.2021 20:03:17</t>
  </si>
  <si>
    <t>L-326 35-18-L00326_950430299_950430299</t>
  </si>
  <si>
    <t>19.04.2021 16:11:44</t>
  </si>
  <si>
    <t>19.04.2021 22:07:15</t>
  </si>
  <si>
    <t>K-1064 35-04-K01064_912477928_912477928</t>
  </si>
  <si>
    <t>19.04.2021 17:06:47</t>
  </si>
  <si>
    <t>19.04.2021 20:54:44</t>
  </si>
  <si>
    <t>ASARLIK TR-13 35-28-M00180_11182072_56364758_56364758</t>
  </si>
  <si>
    <t>19.04.2021 12:58:27</t>
  </si>
  <si>
    <t>19.04.2021 13:55:52</t>
  </si>
  <si>
    <t>MORDOĞAN TR-38 35-21-L00165_953366034_953366034</t>
  </si>
  <si>
    <t>19.04.2021 18:02:21</t>
  </si>
  <si>
    <t>19.04.2021 19:21:04</t>
  </si>
  <si>
    <t>19.04.2021 11:01:30</t>
  </si>
  <si>
    <t>19.04.2021 12:06:39</t>
  </si>
  <si>
    <t>EMİRALEM TR-7 35-28-M00225_953370881_953370881</t>
  </si>
  <si>
    <t>19.04.2021 23:13:15</t>
  </si>
  <si>
    <t>20.04.2021 00:48:47</t>
  </si>
  <si>
    <t>ÇEPNİDERE TR-3 45-83-L00223_955162135_955162135</t>
  </si>
  <si>
    <t>19.04.2021 12:18:23</t>
  </si>
  <si>
    <t>19.04.2021 14:11:52</t>
  </si>
  <si>
    <t>SART TR-1 KÖK 45-78-M00168_49316421_56405895_56405895</t>
  </si>
  <si>
    <t>19.04.2021 11:38:38</t>
  </si>
  <si>
    <t>19.04.2021 13:42:28</t>
  </si>
  <si>
    <t>TR-52 35-17-M00052_950307776_950307776</t>
  </si>
  <si>
    <t>19.04.2021 18:33:01</t>
  </si>
  <si>
    <t>20.04.2021 08:19:50</t>
  </si>
  <si>
    <t>ÇATALCA TR-3 35-22-M00269_95000041813_95000041813</t>
  </si>
  <si>
    <t>19.04.2021 12:01:46</t>
  </si>
  <si>
    <t>19.04.2021 15:13:17</t>
  </si>
  <si>
    <t>K-2711 35-03-K02711_910300085_910300085</t>
  </si>
  <si>
    <t>19.04.2021 14:28:59</t>
  </si>
  <si>
    <t>19.04.2021 15:56:29</t>
  </si>
  <si>
    <t>19.04.2021 10:11:42</t>
  </si>
  <si>
    <t>19.04.2021 10:14:00</t>
  </si>
  <si>
    <t>TR-1-5/11 (YANIKKAVAK MERKEZ) 35-20-L00056_KANAL YOLU L03_66524004</t>
  </si>
  <si>
    <t>19.04.2021 09:10:14</t>
  </si>
  <si>
    <t>19.04.2021 14:40:24</t>
  </si>
  <si>
    <t>TR-1/83 KAPTANOĞLU DM 45-83-M00083_TR-1/111 (BETOYA) ÇIKIŞ M09_61292041</t>
  </si>
  <si>
    <t>19.04.2021 01:11:44</t>
  </si>
  <si>
    <t>19.04.2021 02:09:31</t>
  </si>
  <si>
    <t>DM-18/04 45-71-M00259_F f1b_44500688</t>
  </si>
  <si>
    <t>19.04.2021 18:02:37</t>
  </si>
  <si>
    <t>19.04.2021 20:08:28</t>
  </si>
  <si>
    <t>MURADİYE TR-4 45-71-M02427_953221707_953221707</t>
  </si>
  <si>
    <t>19.04.2021 05:40:40</t>
  </si>
  <si>
    <t>19.04.2021 20:07:18</t>
  </si>
  <si>
    <t>19.04.2021 15:45:10</t>
  </si>
  <si>
    <t>19.04.2021 18:42:37</t>
  </si>
  <si>
    <t>K-1745 35-01-K01745_911201979_911201979</t>
  </si>
  <si>
    <t>19.04.2021 07:41:43</t>
  </si>
  <si>
    <t>19.04.2021 10:13:38</t>
  </si>
  <si>
    <t>DM-1/10 (TR-18) 35-19-M00018_956671070_956671070</t>
  </si>
  <si>
    <t>19.04.2021 11:23:13</t>
  </si>
  <si>
    <t>19.04.2021 12:42:45</t>
  </si>
  <si>
    <t>FOÇA TR-45 35-23-L00045_966242770_966242770</t>
  </si>
  <si>
    <t>19.04.2021 12:44:26</t>
  </si>
  <si>
    <t>19.04.2021 16:39:36</t>
  </si>
  <si>
    <t>19.04.2021 08:03:00</t>
  </si>
  <si>
    <t>19.04.2021 08:08:52</t>
  </si>
  <si>
    <t>TR-13 35-19-L00013__72372415_72372415</t>
  </si>
  <si>
    <t>19.04.2021 20:57:09</t>
  </si>
  <si>
    <t>19.04.2021 22:59:37</t>
  </si>
  <si>
    <t>K-3399 35-07-K03399_35-07-K03399_48431838</t>
  </si>
  <si>
    <t>19.04.2021 00:19:00</t>
  </si>
  <si>
    <t>19.04.2021 01:12:22</t>
  </si>
  <si>
    <t>DM-05/02 45-71-M00048__72374175_72374175</t>
  </si>
  <si>
    <t>19.04.2021 16:45:13</t>
  </si>
  <si>
    <t>19.04.2021 18:21:20</t>
  </si>
  <si>
    <t>TR-37/A 45-77-L00095_E e4_42438220</t>
  </si>
  <si>
    <t>19.04.2021 10:45:09</t>
  </si>
  <si>
    <t>19.04.2021 12:08:49</t>
  </si>
  <si>
    <t>K-2754 35-01-K02754_911722516_911722516</t>
  </si>
  <si>
    <t>19.04.2021 18:55:07</t>
  </si>
  <si>
    <t>19.04.2021 19:55:43</t>
  </si>
  <si>
    <t>PİYADELER KÖK 45-73-M00136_ALKAN M06_66674746</t>
  </si>
  <si>
    <t>19.04.2021 18:18:43</t>
  </si>
  <si>
    <t>19.04.2021 18:19:03</t>
  </si>
  <si>
    <t>K-3488 35-04-K03488_99441958_99441958</t>
  </si>
  <si>
    <t>19.04.2021 09:53:26</t>
  </si>
  <si>
    <t>19.04.2021 10:04:36</t>
  </si>
  <si>
    <t>K-609 35-02-K00609_9119126_56362768_56362768</t>
  </si>
  <si>
    <t>19.04.2021 09:29:36</t>
  </si>
  <si>
    <t>19.04.2021 11:20:50</t>
  </si>
  <si>
    <t>ASARLIK TR-13 35-28-M00180_10361707_56367203_56367203</t>
  </si>
  <si>
    <t>19.04.2021 13:34:00</t>
  </si>
  <si>
    <t>19.04.2021 13:53:10</t>
  </si>
  <si>
    <t>K-1153 35-03-K01153_910810395_910810395</t>
  </si>
  <si>
    <t>19.04.2021 11:47:43</t>
  </si>
  <si>
    <t>19.04.2021 13:54:41</t>
  </si>
  <si>
    <t>TR-22 35-22-M00022_955286134_955286134</t>
  </si>
  <si>
    <t>19.04.2021 16:11:55</t>
  </si>
  <si>
    <t>19.04.2021 17:05:06</t>
  </si>
  <si>
    <t>K-2413 35-07-K02413_99467282_99467282</t>
  </si>
  <si>
    <t>19.04.2021 12:24:55</t>
  </si>
  <si>
    <t>19.04.2021 14:05:45</t>
  </si>
  <si>
    <t>ALAŞEHİR DM-12/5 45-73-M01127_45-73-M01127_61337965</t>
  </si>
  <si>
    <t>19.04.2021 02:24:10</t>
  </si>
  <si>
    <t>19.04.2021 03:34:48</t>
  </si>
  <si>
    <t>ÖREN TR-4 35-27-L00219_914975433_914975433</t>
  </si>
  <si>
    <t>19.04.2021 11:41:27</t>
  </si>
  <si>
    <t>19.04.2021 13:16:58</t>
  </si>
  <si>
    <t>19.04.2021 17:28:13</t>
  </si>
  <si>
    <t>19.04.2021 17:28:43</t>
  </si>
  <si>
    <t>DEVELİ TR-2 35-22-M00284_955265422_955265422</t>
  </si>
  <si>
    <t>19.04.2021 10:02:44</t>
  </si>
  <si>
    <t>19.04.2021 11:05:15</t>
  </si>
  <si>
    <t>ARMUTLU TR-3 35-27-L00003_910506059_910506059</t>
  </si>
  <si>
    <t>19.04.2021 15:51:24</t>
  </si>
  <si>
    <t>19.04.2021 17:39:20</t>
  </si>
  <si>
    <t>K-1395 35-08-K01395_911894421_911894421</t>
  </si>
  <si>
    <t>19.04.2021 06:23:53</t>
  </si>
  <si>
    <t>19.04.2021 11:38:48</t>
  </si>
  <si>
    <t>BOZKÖY TR-2 35-17-M00353_950306055_950306055</t>
  </si>
  <si>
    <t>19.04.2021 09:31:50</t>
  </si>
  <si>
    <t>19.04.2021 12:04:50</t>
  </si>
  <si>
    <t>DM12/TR02 HORZUMOĞLU 45-73-M00047_B b2_45119850</t>
  </si>
  <si>
    <t>19.04.2021 04:45:00</t>
  </si>
  <si>
    <t>19.04.2021 06:41:34</t>
  </si>
  <si>
    <t>TÜTENLİ TR-2 45-72-L00127_D_56390248_56390248</t>
  </si>
  <si>
    <t>19.04.2021 22:06:37</t>
  </si>
  <si>
    <t>20.04.2021 00:30:37</t>
  </si>
  <si>
    <t>19.04.2021 10:50:35</t>
  </si>
  <si>
    <t>19.04.2021 12:18:55</t>
  </si>
  <si>
    <t>AKÖREN TR-19 KÖK 45-78-M00974_HatBaşıAyırıcı_53139376 M04_53139376</t>
  </si>
  <si>
    <t>19.04.2021 08:04:16</t>
  </si>
  <si>
    <t>19.04.2021 11:41:58</t>
  </si>
  <si>
    <t>K-3954 35-01-K03954_910651882_910651882</t>
  </si>
  <si>
    <t>19.04.2021 12:43:27</t>
  </si>
  <si>
    <t>19.04.2021 14:18:43</t>
  </si>
  <si>
    <t>19.04.2021 01:33:27</t>
  </si>
  <si>
    <t>19.04.2021 04:54:13</t>
  </si>
  <si>
    <t>L-288 MENDERES MAH. 35-18-L00288_950447118_950447118</t>
  </si>
  <si>
    <t>19.04.2021 08:59:59</t>
  </si>
  <si>
    <t>19.04.2021 14:41:30</t>
  </si>
  <si>
    <t>TR-29 35-27-M00029_912732996_912732996</t>
  </si>
  <si>
    <t>19.04.2021 08:27:48</t>
  </si>
  <si>
    <t>19.04.2021 18:19:38</t>
  </si>
  <si>
    <t>19.04.2021 09:22:14</t>
  </si>
  <si>
    <t>19.04.2021 19:18:22</t>
  </si>
  <si>
    <t>DİNDARLI TR-11 45-79-M00528_B_74982523_74982523</t>
  </si>
  <si>
    <t>19.04.2021 17:15:12</t>
  </si>
  <si>
    <t>19.04.2021 21:34:05</t>
  </si>
  <si>
    <t>M-919 35-02-M00919_B_56371972_56371972</t>
  </si>
  <si>
    <t>19.04.2021 18:16:06</t>
  </si>
  <si>
    <t>19.04.2021 20:07:38</t>
  </si>
  <si>
    <t>PAYAMLI M-15 35-25-M00180_956637593_956637593</t>
  </si>
  <si>
    <t>19.04.2021 12:01:24</t>
  </si>
  <si>
    <t>19.04.2021 13:28:47</t>
  </si>
  <si>
    <t>M-967  ZA MADENCİLİK ÖZEL TR 35-02-M00967Ö_ M01_76709363</t>
  </si>
  <si>
    <t>19.04.2021 11:45:00</t>
  </si>
  <si>
    <t>19.04.2021 12:54:19</t>
  </si>
  <si>
    <t>DM-21 45-78-L00186_953259206_953259206</t>
  </si>
  <si>
    <t>19.04.2021 13:26:43</t>
  </si>
  <si>
    <t>19.04.2021 14:42:00</t>
  </si>
  <si>
    <t>DOĞUCA TR-1 45-72-L01027_956509933_956509933</t>
  </si>
  <si>
    <t>19.04.2021 19:38:37</t>
  </si>
  <si>
    <t>19.04.2021 22:16:47</t>
  </si>
  <si>
    <t>TR-33 45-77-L00033_945489424_945489424</t>
  </si>
  <si>
    <t>19.04.2021 03:03:52</t>
  </si>
  <si>
    <t>19.04.2021 03:54:50</t>
  </si>
  <si>
    <t>DM-14/08 45-71-M00385_DAĞITIM TRAFOSU M05_66509255</t>
  </si>
  <si>
    <t>19.04.2021 07:23:05</t>
  </si>
  <si>
    <t>19.04.2021 08:47:51</t>
  </si>
  <si>
    <t>BEBEKLİ SARIALİLER TR-1 45-77-L00437_945496139_945496139</t>
  </si>
  <si>
    <t>19.04.2021 14:46:15</t>
  </si>
  <si>
    <t>_956594375_956594375</t>
  </si>
  <si>
    <t>19.04.2021 16:19:48</t>
  </si>
  <si>
    <t>19.04.2021 17:27:24</t>
  </si>
  <si>
    <t>19.04.2021 00:15:58</t>
  </si>
  <si>
    <t>19.04.2021 02:01:50</t>
  </si>
  <si>
    <t>L-359 HAYAT SİTESİ 35-18-L00359_8970470_56356492_56356492</t>
  </si>
  <si>
    <t>19.04.2021 06:32:33</t>
  </si>
  <si>
    <t>19.04.2021 09:41:16</t>
  </si>
  <si>
    <t>K-3419 35-08-K03419_912263503_912263503</t>
  </si>
  <si>
    <t>19.04.2021 07:35:00</t>
  </si>
  <si>
    <t>19.04.2021 09:26:10</t>
  </si>
  <si>
    <t>L-326 35-18-L00326_950449825_950449825</t>
  </si>
  <si>
    <t>19.04.2021 21:31:41</t>
  </si>
  <si>
    <t>20.04.2021 00:14:28</t>
  </si>
  <si>
    <t>19.04.2021 13:14:00</t>
  </si>
  <si>
    <t>19.04.2021 15:21:14</t>
  </si>
  <si>
    <t>20.04.2021 08:22:17</t>
  </si>
  <si>
    <t>ÇANDARLI TR-11(CANKENT1) 35-30-M00011_955319862_955319862</t>
  </si>
  <si>
    <t>19.04.2021 18:45:16</t>
  </si>
  <si>
    <t>19.04.2021 21:08:26</t>
  </si>
  <si>
    <t>M-2241 BELENBAŞI TR-1 35-03-M02241_Ayırıcı H01_2066719</t>
  </si>
  <si>
    <t>19.04.2021 09:28:32</t>
  </si>
  <si>
    <t>19.04.2021 10:38:00</t>
  </si>
  <si>
    <t>L-158 ONTUR 35-18-L00158_8117244 d1b_5777108</t>
  </si>
  <si>
    <t>19.04.2021 10:02:19</t>
  </si>
  <si>
    <t>19.04.2021 18:30:50</t>
  </si>
  <si>
    <t>L-259 35-18-L00259_950444507_950444507</t>
  </si>
  <si>
    <t>19.04.2021 08:18:31</t>
  </si>
  <si>
    <t>19.04.2021 10:16:28</t>
  </si>
  <si>
    <t>TR-51 TORBALI PAZAR YERİ 35-26-M00051_956614211_956614211</t>
  </si>
  <si>
    <t>19.04.2021 12:06:44</t>
  </si>
  <si>
    <t>19.04.2021 17:02:30</t>
  </si>
  <si>
    <t>ALİAĞA GIS TM 35-17-A00014_İZSU (1H05) M05_66128130</t>
  </si>
  <si>
    <t>19.04.2021 13:03:35</t>
  </si>
  <si>
    <t>L-284 İMAMOĞLU TRAFO 35-18-L00284_950459292_950459292</t>
  </si>
  <si>
    <t>19.04.2021 14:33:19</t>
  </si>
  <si>
    <t>20.04.2021 00:41:22</t>
  </si>
  <si>
    <t>ALİAĞA GIS TM 35-17-A00014_EGE GÜBRE-2 (1H07) M07_66128142</t>
  </si>
  <si>
    <t>19.04.2021 12:59:09</t>
  </si>
  <si>
    <t>19.04.2021 14:50:16</t>
  </si>
  <si>
    <t>K-1032 35-04-K01032_912238654_912238654</t>
  </si>
  <si>
    <t>19.04.2021 09:35:34</t>
  </si>
  <si>
    <t>19.04.2021 11:40:38</t>
  </si>
  <si>
    <t>KIZILDAĞ TR-1 45-73-M00454_945672777_945672777</t>
  </si>
  <si>
    <t>19.04.2021 16:06:09</t>
  </si>
  <si>
    <t>19.04.2021 18:39:51</t>
  </si>
  <si>
    <t>L-207 MERKEZTUR 35-18-L00207_950451934_950451934</t>
  </si>
  <si>
    <t>19.04.2021 13:29:33</t>
  </si>
  <si>
    <t>19.04.2021 19:38:11</t>
  </si>
  <si>
    <t>19.04.2021 22:17:13</t>
  </si>
  <si>
    <t>19.04.2021 22:55:16</t>
  </si>
  <si>
    <t>19.04.2021 12:15:50</t>
  </si>
  <si>
    <t>19.04.2021 13:38:05</t>
  </si>
  <si>
    <t>K-1187 35-01-K01187_910851605_910851605</t>
  </si>
  <si>
    <t>19.04.2021 00:40:37</t>
  </si>
  <si>
    <t>19.04.2021 01:43:37</t>
  </si>
  <si>
    <t>AMBARSEKİ KÖYÜ TR-1 35-21-L00105_953357300_953357300</t>
  </si>
  <si>
    <t>19.04.2021 11:38:31</t>
  </si>
  <si>
    <t>19.04.2021 16:06:36</t>
  </si>
  <si>
    <t>YASEMİN DM 35-19-M00002_HatBaşıAyırıcı_53137493 M02_53137493</t>
  </si>
  <si>
    <t>19.04.2021 06:59:41</t>
  </si>
  <si>
    <t>19.04.2021 10:09:11</t>
  </si>
  <si>
    <t>19.04.2021 13:25:52</t>
  </si>
  <si>
    <t>19.04.2021 13:26:12</t>
  </si>
  <si>
    <t>M-873 35-02-M00873_DIREK TIPI TRAFO HUCRESI H01_2038676</t>
  </si>
  <si>
    <t>19.04.2021 09:02:57</t>
  </si>
  <si>
    <t>19.04.2021 13:10:00</t>
  </si>
  <si>
    <t>DM-8/24 45-71-M00296_953202705_953202705</t>
  </si>
  <si>
    <t>19.04.2021 01:01:00</t>
  </si>
  <si>
    <t>19.04.2021 02:01:16</t>
  </si>
  <si>
    <t>L-224 SİBAM EVLERİ 35-18-L00224_950458640_950458640</t>
  </si>
  <si>
    <t>19.04.2021 16:37:00</t>
  </si>
  <si>
    <t>19.04.2021 23:52:49</t>
  </si>
  <si>
    <t>HASAN YILDIRIM 1 SULAMA GRUBU TR 35-27-M00263_35-27-M00263_2348098</t>
  </si>
  <si>
    <t>19.04.2021 08:16:32</t>
  </si>
  <si>
    <t>DM-3/09 (YAYLA KABİN) 45-71-M00120_D_56397617_56397617</t>
  </si>
  <si>
    <t>19.04.2021 07:03:20</t>
  </si>
  <si>
    <t>19.04.2021 13:21:36</t>
  </si>
  <si>
    <t>K-1745 35-01-K01745_35-01-K01745_2355247</t>
  </si>
  <si>
    <t>19.04.2021 10:03:01</t>
  </si>
  <si>
    <t>19.04.2021 10:34:01</t>
  </si>
  <si>
    <t>K-4711 35-04-K04711_914555163_914555163</t>
  </si>
  <si>
    <t>19.04.2021 14:31:00</t>
  </si>
  <si>
    <t>19.04.2021 17:30:16</t>
  </si>
  <si>
    <t>YOLÜSTÜ İM 35-15-A00002_KÜÇÜKAVULCUK L05_2314559</t>
  </si>
  <si>
    <t>19.04.2021 09:12:02</t>
  </si>
  <si>
    <t>19.04.2021 09:58:36</t>
  </si>
  <si>
    <t>M-1828 35-01-M01828_C_56383631_56383631</t>
  </si>
  <si>
    <t>19.04.2021 01:42:23</t>
  </si>
  <si>
    <t>19.04.2021 02:58:49</t>
  </si>
  <si>
    <t>19.04.2021 10:34:57</t>
  </si>
  <si>
    <t>19.04.2021 11:44:16</t>
  </si>
  <si>
    <t>TR-8 TUKAN SİTESİ 35-19-M00238_956687685_956687685</t>
  </si>
  <si>
    <t>19.04.2021 13:00:28</t>
  </si>
  <si>
    <t>19.04.2021 17:37:42</t>
  </si>
  <si>
    <t>19.04.2021 05:48:19</t>
  </si>
  <si>
    <t>19.04.2021 13:10:02</t>
  </si>
  <si>
    <t>TR-17 35-27-M00017_956470135_956470135</t>
  </si>
  <si>
    <t>19.04.2021 18:21:57</t>
  </si>
  <si>
    <t>19.04.2021 19:11:29</t>
  </si>
  <si>
    <t>K-405 35-02-K00405_K-2519 K01_65676690</t>
  </si>
  <si>
    <t>19.04.2021 07:23:22</t>
  </si>
  <si>
    <t>19.04.2021 07:23:52</t>
  </si>
  <si>
    <t>L-10 MEZARLIK YANI 35-14-L00010_50025163_56354713_56354713</t>
  </si>
  <si>
    <t>19.04.2021 09:44:38</t>
  </si>
  <si>
    <t>19.04.2021 14:29:39</t>
  </si>
  <si>
    <t>İM-1/TR-7 (MİMOZA) 35-14-M00311_956645455_956645455</t>
  </si>
  <si>
    <t>19.04.2021 11:52:49</t>
  </si>
  <si>
    <t>19.04.2021 15:50:54</t>
  </si>
  <si>
    <t>MENEMEN TR-15 35-28-L00015_10601670_56367495_56367495</t>
  </si>
  <si>
    <t>19.04.2021 22:26:04</t>
  </si>
  <si>
    <t>19.04.2021 22:51:56</t>
  </si>
  <si>
    <t>M-850 KARAÇAM KÖK 35-02-M00850_BEŞYOL M04_49919444</t>
  </si>
  <si>
    <t>19.04.2021 12:52:42</t>
  </si>
  <si>
    <t>19.04.2021 06:44:46</t>
  </si>
  <si>
    <t>19.04.2021 07:20:21</t>
  </si>
  <si>
    <t>M-164 35-18-M00164_DIREK TIPI TRAFO HUCRESI H01_2096478</t>
  </si>
  <si>
    <t>19.04.2021 10:23:32</t>
  </si>
  <si>
    <t>19.04.2021 14:48:34</t>
  </si>
  <si>
    <t>19.04.2021 09:59:32</t>
  </si>
  <si>
    <t>19.04.2021 14:32:21</t>
  </si>
  <si>
    <t>ÇAYLI TR-10 35-15-L00203_35-15-L00203_2365426</t>
  </si>
  <si>
    <t>19.04.2021 17:42:00</t>
  </si>
  <si>
    <t>19.04.2021 22:17:53</t>
  </si>
  <si>
    <t>L-277 GÖLCÜK GÖDENCE KÖK 35-14-L00277_OVACIK-BADEMLER L01_72144413</t>
  </si>
  <si>
    <t>19.04.2021 00:44:06</t>
  </si>
  <si>
    <t>19.04.2021 03:06:01</t>
  </si>
  <si>
    <t>ÜRKMEZ DM-4 (ÜRKMEZ M-21) 35-25-M00155_HatBaşıAyırıcı_53132250 M03_53132250</t>
  </si>
  <si>
    <t>19.04.2021 14:05:42</t>
  </si>
  <si>
    <t>19.04.2021 15:47:14</t>
  </si>
  <si>
    <t>AŞAĞI KIZILCA TR-1 35-27-L00045_913497111_913497111</t>
  </si>
  <si>
    <t>19.04.2021 17:49:38</t>
  </si>
  <si>
    <t>19.04.2021 21:37:50</t>
  </si>
  <si>
    <t>K-4782 35-04-K04782_912525616_912525616</t>
  </si>
  <si>
    <t>19.04.2021 16:41:11</t>
  </si>
  <si>
    <t>19.04.2021 17:50:22</t>
  </si>
  <si>
    <t>KARABÖRGLÜ TR-1 45-72-L00174_956501417_956501417</t>
  </si>
  <si>
    <t>19.04.2021 10:39:14</t>
  </si>
  <si>
    <t>19.04.2021 11:51:10</t>
  </si>
  <si>
    <t>KAYMAKÇI İM 35-15-A00004_EMİRLİOVA L07_2121823</t>
  </si>
  <si>
    <t>19.04.2021 07:38:05</t>
  </si>
  <si>
    <t>19.04.2021 09:09:45</t>
  </si>
  <si>
    <t>TR-78/1 45-83-L00305_955139996_955139996</t>
  </si>
  <si>
    <t>19.04.2021 12:58:46</t>
  </si>
  <si>
    <t>19.04.2021 14:18:29</t>
  </si>
  <si>
    <t>K-3488 35-04-K03488_910021437_910021437</t>
  </si>
  <si>
    <t>19.04.2021 09:46:06</t>
  </si>
  <si>
    <t>19.04.2021 10:26:53</t>
  </si>
  <si>
    <t>DEREBAŞI TR-2 35-29-L00266_950341734_950341734</t>
  </si>
  <si>
    <t>19.04.2021 09:00:21</t>
  </si>
  <si>
    <t>19.04.2021 11:10:41</t>
  </si>
  <si>
    <t>L-59 GÜVENTUR 35-14-L00059_956659009_956659009</t>
  </si>
  <si>
    <t>19.04.2021 14:20:09</t>
  </si>
  <si>
    <t>19.04.2021 15:11:19</t>
  </si>
  <si>
    <t>DM-09/12 (KÖMÜRCÜLER SİTESİ) 45-71-M00378_CEZAEVİ M03_66152436</t>
  </si>
  <si>
    <t>19.04.2021 01:30:06</t>
  </si>
  <si>
    <t>19.04.2021 05:18:41</t>
  </si>
  <si>
    <t>M-1570 35-02-M01570_D_56372938_56372938</t>
  </si>
  <si>
    <t>19.04.2021 05:20:39</t>
  </si>
  <si>
    <t>19.04.2021 06:34:02</t>
  </si>
  <si>
    <t>GÖKBEL TR-1 45-71-M01659_C_56387846_56387846</t>
  </si>
  <si>
    <t>19.04.2021 18:21:50</t>
  </si>
  <si>
    <t>19.04.2021 21:52:56</t>
  </si>
  <si>
    <t>19.04.2021 11:15:34</t>
  </si>
  <si>
    <t>19.04.2021 12:38:00</t>
  </si>
  <si>
    <t>DM-14 45-71-M00361_DM-1 M08_72258879</t>
  </si>
  <si>
    <t>19.04.2021 09:42:12</t>
  </si>
  <si>
    <t>19.04.2021 09:43:03</t>
  </si>
  <si>
    <t>TR-2/77 45-83-M00772_965875885_965875885</t>
  </si>
  <si>
    <t>19.04.2021 10:46:33</t>
  </si>
  <si>
    <t>19.04.2021 12:04:41</t>
  </si>
  <si>
    <t>PAYAMLI M-34 35-25-M00193_35-25-M00193_72070360</t>
  </si>
  <si>
    <t>19.04.2021 10:14:17</t>
  </si>
  <si>
    <t>19.04.2021 10:56:25</t>
  </si>
  <si>
    <t>19.04.2021 16:45:06</t>
  </si>
  <si>
    <t>19.04.2021 18:49:53</t>
  </si>
  <si>
    <t>19.04.2021 18:49:09</t>
  </si>
  <si>
    <t>19.04.2021 20:15:23</t>
  </si>
  <si>
    <t>YOLÜSTÜ İM 35-15-A00002_BİRGİ-2 L11_2316546</t>
  </si>
  <si>
    <t>19.04.2021 09:11:10</t>
  </si>
  <si>
    <t>19.04.2021 10:02:12</t>
  </si>
  <si>
    <t>19.04.2021 19:29:43</t>
  </si>
  <si>
    <t>19.04.2021 19:34:00</t>
  </si>
  <si>
    <t>K-2849 İZSU 35-01-K02849Ö_ K01_2064387</t>
  </si>
  <si>
    <t>19.04.2021 07:26:52</t>
  </si>
  <si>
    <t>19.04.2021 07:27:42</t>
  </si>
  <si>
    <t>ALİAĞA GIS TM 35-17-A00014_ZEYTİNDAĞ (1H06) M06_66128141</t>
  </si>
  <si>
    <t>19.04.2021 13:25:02</t>
  </si>
  <si>
    <t>19.04.2021 14:44:44</t>
  </si>
  <si>
    <t>19.04.2021 23:17:50</t>
  </si>
  <si>
    <t>19.04.2021 23:44:20</t>
  </si>
  <si>
    <t>19.04.2021 00:08:14</t>
  </si>
  <si>
    <t>19.04.2021 00:56:24</t>
  </si>
  <si>
    <t>SARMA KÖYÜ TR-2 45-71-M01525_953243749_953243749</t>
  </si>
  <si>
    <t>19.04.2021 09:52:16</t>
  </si>
  <si>
    <t>19.04.2021 22:42:29</t>
  </si>
  <si>
    <t>FIRINLI TR-3 35-20-L00091_955194440_955194440</t>
  </si>
  <si>
    <t>19.04.2021 14:40:32</t>
  </si>
  <si>
    <t>19.04.2021 16:10:45</t>
  </si>
  <si>
    <t>19.04.2021 13:45:23</t>
  </si>
  <si>
    <t>19.04.2021 14:53:36</t>
  </si>
  <si>
    <t>K-3866 35-01-K03866_911358988_911358988</t>
  </si>
  <si>
    <t>19.04.2021 09:35:24</t>
  </si>
  <si>
    <t>19.04.2021 13:49:03</t>
  </si>
  <si>
    <t>BÜYÜKKALE TR-2 35-29-L00666_950319719_950319719</t>
  </si>
  <si>
    <t>19.04.2021 18:36:27</t>
  </si>
  <si>
    <t>19.04.2021 21:08:52</t>
  </si>
  <si>
    <t>19.04.2021 09:34:13</t>
  </si>
  <si>
    <t>19.04.2021 09:34:42</t>
  </si>
  <si>
    <t>TİYENLİ KÖK 45-85-M00004_TİYENLİ KÖY ÇIKIŞI M01_72102279</t>
  </si>
  <si>
    <t>19.04.2021 01:22:12</t>
  </si>
  <si>
    <t>19.04.2021 04:25:32</t>
  </si>
  <si>
    <t>K-3813 35-03-K03813_910944435_910944435</t>
  </si>
  <si>
    <t>19.04.2021 04:35:14</t>
  </si>
  <si>
    <t>19.04.2021 10:37:50</t>
  </si>
  <si>
    <t>KUŞÇULAR TR-10(OVAKAHVE) 35-19-M00222_956693532_956693532</t>
  </si>
  <si>
    <t>19.04.2021 17:57:56</t>
  </si>
  <si>
    <t>19.04.2021 20:00:37</t>
  </si>
  <si>
    <t>19.04.2021 09:37:00</t>
  </si>
  <si>
    <t>19.04.2021 10:10:52</t>
  </si>
  <si>
    <t>19.04.2021 02:15:00</t>
  </si>
  <si>
    <t>19.04.2021 02:22:39</t>
  </si>
  <si>
    <t>K-1085 35-01-K01085_913274153_913274153</t>
  </si>
  <si>
    <t>19.04.2021 15:47:10</t>
  </si>
  <si>
    <t>19.04.2021 18:07:49</t>
  </si>
  <si>
    <t>K-4145 35-01-K04145_911490754_911490754</t>
  </si>
  <si>
    <t>19.04.2021 06:08:24</t>
  </si>
  <si>
    <t>19.04.2021 08:19:21</t>
  </si>
  <si>
    <t>19.04.2021 16:52:39</t>
  </si>
  <si>
    <t>19.04.2021 17:38:42</t>
  </si>
  <si>
    <t>PAŞAKÖY TR-6 45-80-M00168_956536744_956536744</t>
  </si>
  <si>
    <t>19.04.2021 11:07:00</t>
  </si>
  <si>
    <t>KÜNER TR-1 35-22-M00229_955257416_955257416</t>
  </si>
  <si>
    <t>19.04.2021 10:22:17</t>
  </si>
  <si>
    <t>19.04.2021 12:48:07</t>
  </si>
  <si>
    <t>TR-10 35-16-L00010_953333720_953333720</t>
  </si>
  <si>
    <t>19.04.2021 21:04:08</t>
  </si>
  <si>
    <t>19.04.2021 22:05:51</t>
  </si>
  <si>
    <t>K-1859 35-09-K01859_966362633_966362633</t>
  </si>
  <si>
    <t>19.04.2021 08:02:08</t>
  </si>
  <si>
    <t>19.04.2021 14:46:18</t>
  </si>
  <si>
    <t>L-433 35-18-L00433_950430575_950430575</t>
  </si>
  <si>
    <t>19.04.2021 16:23:09</t>
  </si>
  <si>
    <t>20.04.2021 01:00:06</t>
  </si>
  <si>
    <t>ARMUTLU TR-9 35-27-M00566_LAFONT-AKMAR M04_72163313</t>
  </si>
  <si>
    <t>19.04.2021 08:13:23</t>
  </si>
  <si>
    <t>19.04.2021 09:11:32</t>
  </si>
  <si>
    <t>19.04.2021 13:37:49</t>
  </si>
  <si>
    <t>19.04.2021 13:43:50</t>
  </si>
  <si>
    <t>ZEYTİNLİOVA TR-8 45-72-L00423_C_56386914_56386914</t>
  </si>
  <si>
    <t>19.04.2021 08:59:07</t>
  </si>
  <si>
    <t>19.04.2021 10:35:31</t>
  </si>
  <si>
    <t>19.04.2021 11:12:02</t>
  </si>
  <si>
    <t>19.04.2021 11:12:22</t>
  </si>
  <si>
    <t>M-865 ÇAMİÇİ KÖYÜ 35-02-M00865_A_56372994_56372994</t>
  </si>
  <si>
    <t>19.04.2021 11:16:31</t>
  </si>
  <si>
    <t>19.04.2021 15:05:35</t>
  </si>
  <si>
    <t>TİRKEŞ TR-2 45-80-M00123_956567513_956567513</t>
  </si>
  <si>
    <t>19.04.2021 10:42:17</t>
  </si>
  <si>
    <t>19.04.2021 12:09:41</t>
  </si>
  <si>
    <t>DM-9/12-A 45-71-M01919_45-71-M01919_2368655</t>
  </si>
  <si>
    <t>19.04.2021 07:09:30</t>
  </si>
  <si>
    <t>19.04.2021 10:32:46</t>
  </si>
  <si>
    <t>M-906 35-03-M00906_DIREK TIPI TRAFO HUCRESI H01_2070528</t>
  </si>
  <si>
    <t>19.04.2021 04:22:14</t>
  </si>
  <si>
    <t>19.04.2021 07:02:08</t>
  </si>
  <si>
    <t>YENİFOÇA TR-7 35-23-M00007_B_56399900_56399900</t>
  </si>
  <si>
    <t>19.04.2021 11:51:49</t>
  </si>
  <si>
    <t>19.04.2021 12:33:59</t>
  </si>
  <si>
    <t>L-239 BAYKAL 35-18-L00239_950444678_950444678</t>
  </si>
  <si>
    <t>19.04.2021 13:05:50</t>
  </si>
  <si>
    <t>19.04.2021 21:28:26</t>
  </si>
  <si>
    <t>SAİP TR-2 35-21-L00103_953358058_953358058</t>
  </si>
  <si>
    <t>19.04.2021 15:03:47</t>
  </si>
  <si>
    <t>19.04.2021 23:47:49</t>
  </si>
  <si>
    <t>M-530 35-02-M00530_910064183_910064183</t>
  </si>
  <si>
    <t>19.04.2021 10:45:07</t>
  </si>
  <si>
    <t>19.04.2021 12:22:49</t>
  </si>
  <si>
    <t>L-33 35-14-L00033_956636212_956636212</t>
  </si>
  <si>
    <t>19.04.2021 12:23:56</t>
  </si>
  <si>
    <t>19.04.2021 14:26:14</t>
  </si>
  <si>
    <t>TR-67 35-19-L00067_35-19-L00067_2376837</t>
  </si>
  <si>
    <t>19.04.2021 11:37:52</t>
  </si>
  <si>
    <t>19.04.2021 12:05:46</t>
  </si>
  <si>
    <t>M-997 35-03-M00997_L L8b_5782696</t>
  </si>
  <si>
    <t>19.04.2021 19:25:53</t>
  </si>
  <si>
    <t>19.04.2021 21:17:12</t>
  </si>
  <si>
    <t>EMLAKDERE TR-3 45-71-M02445_953182297_953182297</t>
  </si>
  <si>
    <t>19.04.2021 18:45:44</t>
  </si>
  <si>
    <t>19.04.2021 22:04:26</t>
  </si>
  <si>
    <t>19.04.2021 05:00:00</t>
  </si>
  <si>
    <t>19.04.2021 06:20:12</t>
  </si>
  <si>
    <t>MUSALAR TR-1 45-72-L00156_956484796_956484796</t>
  </si>
  <si>
    <t>19.04.2021 13:47:01</t>
  </si>
  <si>
    <t>19.04.2021 15:40:19</t>
  </si>
  <si>
    <t>K-1212 35-07-K01212_C_56376276_56376276</t>
  </si>
  <si>
    <t>19.04.2021 01:16:22</t>
  </si>
  <si>
    <t>19.04.2021 02:02:41</t>
  </si>
  <si>
    <t>K-2 35-01-K00002_K G2_5793400</t>
  </si>
  <si>
    <t>19.04.2021 20:45:34</t>
  </si>
  <si>
    <t>20.04.2021 00:28:20</t>
  </si>
  <si>
    <t>TR-6 45-78-L00006_A_56407460_56407460</t>
  </si>
  <si>
    <t>19.04.2021 08:10:02</t>
  </si>
  <si>
    <t>19.04.2021 08:49:03</t>
  </si>
  <si>
    <t>DİKİLİ İM 35-30-A00001_DELİCETEPE M07_72357027</t>
  </si>
  <si>
    <t>19.04.2021 12:08:00</t>
  </si>
  <si>
    <t>19.04.2021 12:42:25</t>
  </si>
  <si>
    <t>19.04.2021 12:03:16</t>
  </si>
  <si>
    <t>19.04.2021 15:52:02</t>
  </si>
  <si>
    <t>M-2747 35-01-M02747_911380698_911380698</t>
  </si>
  <si>
    <t>19.04.2021 15:40:57</t>
  </si>
  <si>
    <t>19.04.2021 17:11:37</t>
  </si>
  <si>
    <t>K-4457 35-01-K04457_35-01-K04457_2367550</t>
  </si>
  <si>
    <t>19.04.2021 09:18:00</t>
  </si>
  <si>
    <t>19.04.2021 10:13:54</t>
  </si>
  <si>
    <t>GERENKÖY TR-7 35-23-M00153_950423964_950423964</t>
  </si>
  <si>
    <t>19.04.2021 13:25:19</t>
  </si>
  <si>
    <t>19.04.2021 15:29:42</t>
  </si>
  <si>
    <t>TR-5 35-31-L00005_KIRKÖY MAH ÇIKIŞ L02_61244129</t>
  </si>
  <si>
    <t>19.04.2021 09:37:52</t>
  </si>
  <si>
    <t>19.04.2021 11:17:26</t>
  </si>
  <si>
    <t>MORDOĞAN TR-1 35-21-L00201_953366078_953366078</t>
  </si>
  <si>
    <t>19.04.2021 19:04:03</t>
  </si>
  <si>
    <t>19.04.2021 19:46:55</t>
  </si>
  <si>
    <t>19.04.2021 12:39:47</t>
  </si>
  <si>
    <t>19.04.2021 17:32:57</t>
  </si>
  <si>
    <t>L-177 35-18-L00177_950442702_950442702</t>
  </si>
  <si>
    <t>19.04.2021 12:08:40</t>
  </si>
  <si>
    <t>19.04.2021 21:36:14</t>
  </si>
  <si>
    <t>19.04.2021 12:31:00</t>
  </si>
  <si>
    <t>M-1212 35-02-M01212_910007323_910007323</t>
  </si>
  <si>
    <t>19.04.2021 11:30:45</t>
  </si>
  <si>
    <t>19.04.2021 17:04:26</t>
  </si>
  <si>
    <t>K-426 35-07-K00426_A a1b_5830870</t>
  </si>
  <si>
    <t>19.04.2021 10:48:45</t>
  </si>
  <si>
    <t>19.04.2021 11:28:29</t>
  </si>
  <si>
    <t>L-287 SCOTCH PARK 35-18-L00287_950447126_950447126</t>
  </si>
  <si>
    <t>19.04.2021 10:16:22</t>
  </si>
  <si>
    <t>19.04.2021 21:37:10</t>
  </si>
  <si>
    <t>ESENYAZI EĞRİKUYU MAH. TR-1 45-77-M00022_945515137_945515137</t>
  </si>
  <si>
    <t>19.04.2021 06:45:09</t>
  </si>
  <si>
    <t>19.04.2021 09:00:12</t>
  </si>
  <si>
    <t>K-3924 35-08-K03924_912275108_912275108</t>
  </si>
  <si>
    <t>19.04.2021 14:53:09</t>
  </si>
  <si>
    <t>19.04.2021 16:54:08</t>
  </si>
  <si>
    <t>BORLU KÖK 45-86-M00046_ÇATALOLUK DM M02_72227051</t>
  </si>
  <si>
    <t>19.04.2021 07:36:22</t>
  </si>
  <si>
    <t>19.04.2021 07:36:43</t>
  </si>
  <si>
    <t>19.04.2021 13:13:32</t>
  </si>
  <si>
    <t>19.04.2021 13:54:34</t>
  </si>
  <si>
    <t>TR-121 ZEYTİNALANI 35-19-L00121_956670065_956670065</t>
  </si>
  <si>
    <t>19.04.2021 13:18:19</t>
  </si>
  <si>
    <t>19.04.2021 17:57:20</t>
  </si>
  <si>
    <t>TR-30 35-27-M00030_966357060_966357060</t>
  </si>
  <si>
    <t>19.04.2021 15:57:39</t>
  </si>
  <si>
    <t>19.04.2021 18:48:13</t>
  </si>
  <si>
    <t>19.04.2021 05:49:45</t>
  </si>
  <si>
    <t>19.04.2021 08:03:48</t>
  </si>
  <si>
    <t>TR-67 35-19-L00067_915956141_915956141</t>
  </si>
  <si>
    <t>19.04.2021 10:03:11</t>
  </si>
  <si>
    <t>19.04.2021 12:17:08</t>
  </si>
  <si>
    <t>K-866 35-03-K00866_910655626_910655626</t>
  </si>
  <si>
    <t>19.04.2021 04:53:45</t>
  </si>
  <si>
    <t>19.04.2021 08:07:31</t>
  </si>
  <si>
    <t>L-286 35-18-L00286_950464652_950464652</t>
  </si>
  <si>
    <t>19.04.2021 12:04:39</t>
  </si>
  <si>
    <t>19.04.2021 14:49:41</t>
  </si>
  <si>
    <t>19.04.2021 13:36:25</t>
  </si>
  <si>
    <t>19.04.2021 14:03:17</t>
  </si>
  <si>
    <t>L-237 35-14-L00237_956636428_956636428</t>
  </si>
  <si>
    <t>19.04.2021 11:09:09</t>
  </si>
  <si>
    <t>19.04.2021 11:57:47</t>
  </si>
  <si>
    <t>EGE İM 35-02-A00003_NALDÖKEN K08_2317612</t>
  </si>
  <si>
    <t>19.04.2021 01:51:13</t>
  </si>
  <si>
    <t>ÇAMÖNÜ TR-1 45-72-L00271_967143604_967143604</t>
  </si>
  <si>
    <t>19.04.2021 18:24:32</t>
  </si>
  <si>
    <t>19.04.2021 20:11:37</t>
  </si>
  <si>
    <t>K-3586 35-01-K03586_910387134_910387134</t>
  </si>
  <si>
    <t>19.04.2021 12:28:38</t>
  </si>
  <si>
    <t>19.04.2021 17:17:01</t>
  </si>
  <si>
    <t>K-510 35-01-K00510_910691070_910691070</t>
  </si>
  <si>
    <t>19.04.2021 01:45:00</t>
  </si>
  <si>
    <t>19.04.2021 02:54:20</t>
  </si>
  <si>
    <t>19.04.2021 20:00:43</t>
  </si>
  <si>
    <t>19.04.2021 20:04:13</t>
  </si>
  <si>
    <t>TİRE DM-2/4 35-29-L00023_DM-2/6 L01_72216703</t>
  </si>
  <si>
    <t>19.04.2021 09:22:59</t>
  </si>
  <si>
    <t>19.04.2021 17:55:54</t>
  </si>
  <si>
    <t>TR-63 35-19-L00063_956695783_956695783</t>
  </si>
  <si>
    <t>19.04.2021 18:59:40</t>
  </si>
  <si>
    <t>19.04.2021 23:50:03</t>
  </si>
  <si>
    <t>TR-163 35-26-M01148_956618603_956618603</t>
  </si>
  <si>
    <t>19.04.2021 09:44:47</t>
  </si>
  <si>
    <t>19.04.2021 12:04:56</t>
  </si>
  <si>
    <t>MENEMEN TR-49 35-28-L00049_953386482_953386482</t>
  </si>
  <si>
    <t>19.04.2021 11:28:39</t>
  </si>
  <si>
    <t>19.04.2021 12:07:00</t>
  </si>
  <si>
    <t>TR-71 35-30-L00071_955329548_955329548</t>
  </si>
  <si>
    <t>19.04.2021 14:46:32</t>
  </si>
  <si>
    <t>19.04.2021 15:53:32</t>
  </si>
  <si>
    <t>ARPALIK TARIMSAL SULAMA TR-6 45-83-M00344_45-83-M00344_2356839</t>
  </si>
  <si>
    <t>19.04.2021 02:19:24</t>
  </si>
  <si>
    <t>19.04.2021 03:33:29</t>
  </si>
  <si>
    <t>TR-11/9B 45-71-M01981_953173967_953173967</t>
  </si>
  <si>
    <t>19.04.2021 17:20:08</t>
  </si>
  <si>
    <t>19.04.2021 19:08:18</t>
  </si>
  <si>
    <t>M-2747 35-01-M02747_911392631_911392631</t>
  </si>
  <si>
    <t>19.04.2021 03:47:15</t>
  </si>
  <si>
    <t>19.04.2021 04:55:33</t>
  </si>
  <si>
    <t>19.04.2021 08:15:09</t>
  </si>
  <si>
    <t>19.04.2021 09:03:29</t>
  </si>
  <si>
    <t>FOÇA JANDARMA ALAYI KÖK 35-23-M00240_YENİFOÇA 7.JANDARMA ÖZEL M02_72144102</t>
  </si>
  <si>
    <t>19.04.2021 16:19:09</t>
  </si>
  <si>
    <t>19.04.2021 17:15:26</t>
  </si>
  <si>
    <t>K-29 35-03-K00029_D E1_5790467</t>
  </si>
  <si>
    <t>19.04.2021 10:03:59</t>
  </si>
  <si>
    <t>19.04.2021 13:04:23</t>
  </si>
  <si>
    <t>DELEMENLER KÖK 45-73-M00490_HatBaşıAyırıcı_53135748 M03_53135748</t>
  </si>
  <si>
    <t>19.04.2021 07:38:52</t>
  </si>
  <si>
    <t>BAĞARASI TR-10 KÖK 35-23-M00179_ESKİİBAĞARASI M02_72143144</t>
  </si>
  <si>
    <t>19.04.2021 07:35:03</t>
  </si>
  <si>
    <t>19.04.2021 07:35:42</t>
  </si>
  <si>
    <t>L-298 35-18-L00298_950456175_950456175</t>
  </si>
  <si>
    <t>19.04.2021 09:55:53</t>
  </si>
  <si>
    <t>19.04.2021 16:00:32</t>
  </si>
  <si>
    <t>TOTALGAZ KÖK 35-17-M00047_ÖZDENİZCİLİK M02_66479200</t>
  </si>
  <si>
    <t>19.04.2021 06:46:28</t>
  </si>
  <si>
    <t>19.04.2021 08:19:25</t>
  </si>
  <si>
    <t>K-2813 35-03-K02813_910493255_910493255</t>
  </si>
  <si>
    <t>19.04.2021 11:56:54</t>
  </si>
  <si>
    <t>19.04.2021 18:33:30</t>
  </si>
  <si>
    <t>BALIKLIOVA TR-3 35-19-L00324_956700359_956700359</t>
  </si>
  <si>
    <t>19.04.2021 11:10:21</t>
  </si>
  <si>
    <t>19.04.2021 19:24:40</t>
  </si>
  <si>
    <t>M-2904(YATIRIM REZERVE) 35-02-M02904_A_56379709_56379709</t>
  </si>
  <si>
    <t>19.04.2021 09:02:33</t>
  </si>
  <si>
    <t>19.04.2021 11:33:05</t>
  </si>
  <si>
    <t>URGANLI TR-2 45-83-M00570_955161703_955161703</t>
  </si>
  <si>
    <t>19.04.2021 13:05:00</t>
  </si>
  <si>
    <t>19.04.2021 14:51:48</t>
  </si>
  <si>
    <t>YAYLAKÖY KÖYÜ TR-1 45-71-M01710_43168511_56385278_56385278</t>
  </si>
  <si>
    <t>19.04.2021 22:02:35</t>
  </si>
  <si>
    <t>19.04.2021 23:48:35</t>
  </si>
  <si>
    <t>K-2571 35-01-K02571_911323384_911323384</t>
  </si>
  <si>
    <t>19.04.2021 05:10:01</t>
  </si>
  <si>
    <t>19.04.2021 08:03:37</t>
  </si>
  <si>
    <t>K-2378 35-03-K02378_910742818_910742818</t>
  </si>
  <si>
    <t>19.04.2021 10:29:05</t>
  </si>
  <si>
    <t>19.04.2021 11:49:25</t>
  </si>
  <si>
    <t>K-3016 35-03-K03016_35-03-K03016_41943670</t>
  </si>
  <si>
    <t>20.04.2021 00:04:53</t>
  </si>
  <si>
    <t>20.04.2021 00:25:48</t>
  </si>
  <si>
    <t>M-1288 35-02-M01288_910098360_910098360</t>
  </si>
  <si>
    <t>20.04.2021 00:13:44</t>
  </si>
  <si>
    <t>20.04.2021 01:21:21</t>
  </si>
  <si>
    <t>DM-3/TR-11 SEFERİHİSAR 35-14-M00330_956634199_956634199</t>
  </si>
  <si>
    <t>20.04.2021 00:41:45</t>
  </si>
  <si>
    <t>20.04.2021 01:48:23</t>
  </si>
  <si>
    <t>DM-12/TR-1 45-73-M00067_A a1_45119878</t>
  </si>
  <si>
    <t>20.04.2021 02:31:30</t>
  </si>
  <si>
    <t>20.04.2021 04:16:24</t>
  </si>
  <si>
    <t>K-2414 35-01-K02414_911281560_911281560</t>
  </si>
  <si>
    <t>20.04.2021 03:09:15</t>
  </si>
  <si>
    <t>20.04.2021 03:52:24</t>
  </si>
  <si>
    <t>TR-93 35-15-M00093_48874458_56364396_56364396</t>
  </si>
  <si>
    <t>20.04.2021 04:47:54</t>
  </si>
  <si>
    <t>20.04.2021 06:46:16</t>
  </si>
  <si>
    <t>DM-12/TR-1 45-73-M00067_ASKERİYE M02_65917909</t>
  </si>
  <si>
    <t>20.04.2021 04:54:26</t>
  </si>
  <si>
    <t>20.04.2021 05:33:05</t>
  </si>
  <si>
    <t>20.04.2021 05:47:35</t>
  </si>
  <si>
    <t>20.04.2021 06:21:23</t>
  </si>
  <si>
    <t>SELENDİ DM 45-81-M00001_SELENDİ M13_2079211</t>
  </si>
  <si>
    <t>20.04.2021 06:46:53</t>
  </si>
  <si>
    <t>20.04.2021 06:47:23</t>
  </si>
  <si>
    <t>ÜRKMEZ DM-2 (ÜRKMEZ M-1) 35-25-M00137_ÜRKMEZ DM-4(ÜRKMEZ M-21) M01_72079543</t>
  </si>
  <si>
    <t>20.04.2021 06:44:35</t>
  </si>
  <si>
    <t>20.04.2021 07:31:49</t>
  </si>
  <si>
    <t>20.04.2021 06:51:56</t>
  </si>
  <si>
    <t>20.04.2021 06:59:23</t>
  </si>
  <si>
    <t>20.04.2021 07:00:33</t>
  </si>
  <si>
    <t>20.04.2021 07:27:00</t>
  </si>
  <si>
    <t>20.04.2021 06:27:50</t>
  </si>
  <si>
    <t>20.04.2021 10:49:25</t>
  </si>
  <si>
    <t>20.04.2021 06:08:24</t>
  </si>
  <si>
    <t>20.04.2021 07:45:09</t>
  </si>
  <si>
    <t>20.04.2021 07:09:03</t>
  </si>
  <si>
    <t>20.04.2021 08:33:47</t>
  </si>
  <si>
    <t>KAPAKLI DM 45-72-M00309_KAPAKLI ŞEHİR M04_2311311</t>
  </si>
  <si>
    <t>20.04.2021 07:15:43</t>
  </si>
  <si>
    <t>20.04.2021 07:50:57</t>
  </si>
  <si>
    <t>20.04.2021 07:26:34</t>
  </si>
  <si>
    <t>20.04.2021 07:27:03</t>
  </si>
  <si>
    <t>ÇUKURALTI M-13 ÇAMLIK KÖK 35-25-M00059_ÇUKURALTI M-23 KÖK M02_72121116</t>
  </si>
  <si>
    <t>20.04.2021 07:22:13</t>
  </si>
  <si>
    <t>20.04.2021 07:49:44</t>
  </si>
  <si>
    <t>20.04.2021 07:30:14</t>
  </si>
  <si>
    <t>20.04.2021 07:46:33</t>
  </si>
  <si>
    <t>ÇALTIDERE KÖK 35-17-M00231_ŞAKRAN M03_66291164</t>
  </si>
  <si>
    <t>20.04.2021 07:31:23</t>
  </si>
  <si>
    <t>20.04.2021 07:42:58</t>
  </si>
  <si>
    <t>PİYADELER KÖK 45-73-M00136_PİYADELER M01_66674747</t>
  </si>
  <si>
    <t>20.04.2021 07:39:34</t>
  </si>
  <si>
    <t>20.04.2021 08:48:05</t>
  </si>
  <si>
    <t>HALIKÖY OVACIK TR-5 35-32-L00126_35-32-L00126_2347299</t>
  </si>
  <si>
    <t>20.04.2021 07:40:28</t>
  </si>
  <si>
    <t>20.04.2021 11:05:44</t>
  </si>
  <si>
    <t>DERBENT İM-DM 45-83-A00004_MANİSA-1 M03_2099895</t>
  </si>
  <si>
    <t>20.04.2021 08:00:21</t>
  </si>
  <si>
    <t>20.04.2021 08:25:00</t>
  </si>
  <si>
    <t>TR-3 45-78-L00003_953248431_953248431</t>
  </si>
  <si>
    <t>20.04.2021 08:01:31</t>
  </si>
  <si>
    <t>20.04.2021 13:23:12</t>
  </si>
  <si>
    <t>DM-1/43 45-71-M00026_953205898_953205898</t>
  </si>
  <si>
    <t>20.04.2021 08:00:52</t>
  </si>
  <si>
    <t>20.04.2021 08:46:50</t>
  </si>
  <si>
    <t>K-622 35-01-K00622_910955057_910955057</t>
  </si>
  <si>
    <t>20.04.2021 08:00:19</t>
  </si>
  <si>
    <t>20.04.2021 09:58:28</t>
  </si>
  <si>
    <t>K-4780 35-04-K04780__72410647_72410647</t>
  </si>
  <si>
    <t>20.04.2021 08:07:04</t>
  </si>
  <si>
    <t>20.04.2021 09:02:52</t>
  </si>
  <si>
    <t>20.04.2021 08:19:53</t>
  </si>
  <si>
    <t>20.04.2021 08:51:13</t>
  </si>
  <si>
    <t>ALÇUK TM 35-17-A00001_HatBaşıAyırıcı_65838517 M29_65838517</t>
  </si>
  <si>
    <t>20.04.2021 09:07:13</t>
  </si>
  <si>
    <t>20.04.2021 09:49:51</t>
  </si>
  <si>
    <t>TR-2/98 45-83-M00780_TR-2/100 L02_2102634</t>
  </si>
  <si>
    <t>20.04.2021 08:19:27</t>
  </si>
  <si>
    <t>20.04.2021 10:02:46</t>
  </si>
  <si>
    <t>L-49 SAYKOP 35-14-L00049_956635458_956635458</t>
  </si>
  <si>
    <t>20.04.2021 08:18:28</t>
  </si>
  <si>
    <t>20.04.2021 10:38:44</t>
  </si>
  <si>
    <t>HURDACILAR SİTESİ ÖZEL TR 45-71-M01169Ö_ M01_2088659</t>
  </si>
  <si>
    <t>20.04.2021 08:21:46</t>
  </si>
  <si>
    <t>20.04.2021 09:37:45</t>
  </si>
  <si>
    <t>SOMA MERKEZ DM-2 45-82-M00070_TR-44 M07_2322048</t>
  </si>
  <si>
    <t>20.04.2021 08:23:35</t>
  </si>
  <si>
    <t>20.04.2021 09:12:42</t>
  </si>
  <si>
    <t>L-292 35-18-L00292_950462475_950462475</t>
  </si>
  <si>
    <t>20.04.2021 08:28:07</t>
  </si>
  <si>
    <t>20.04.2021 10:26:53</t>
  </si>
  <si>
    <t>EBSO TM 35-09-A00001_HARMANDALI-1 M25_2062067</t>
  </si>
  <si>
    <t>20.04.2021 08:35:23</t>
  </si>
  <si>
    <t>20.04.2021 10:33:00</t>
  </si>
  <si>
    <t>K-426 35-07-K00426_913711219_913711219</t>
  </si>
  <si>
    <t>20.04.2021 08:29:43</t>
  </si>
  <si>
    <t>20.04.2021 09:35:15</t>
  </si>
  <si>
    <t>ÖZBEK DM (TR-315) 35-19-M00044_AKKUM M06_72140386</t>
  </si>
  <si>
    <t>20.04.2021 08:29:53</t>
  </si>
  <si>
    <t>20.04.2021 09:32:19</t>
  </si>
  <si>
    <t>20.04.2021 08:41:00</t>
  </si>
  <si>
    <t>20.04.2021 10:59:22</t>
  </si>
  <si>
    <t>M-1345 35-09-M01345_M-640 M02_66583936</t>
  </si>
  <si>
    <t>20.04.2021 08:38:10</t>
  </si>
  <si>
    <t>20.04.2021 10:54:45</t>
  </si>
  <si>
    <t>BAHÇECİK MAH. HAMAMDERE TR-1 45-78-L00494_A_56392312_56392312</t>
  </si>
  <si>
    <t>20.04.2021 08:40:15</t>
  </si>
  <si>
    <t>20.04.2021 10:09:18</t>
  </si>
  <si>
    <t>PAŞAKÖY TR-5 45-80-M00167_956536512_956536512</t>
  </si>
  <si>
    <t>20.04.2021 08:45:00</t>
  </si>
  <si>
    <t>20.04.2021 09:43:15</t>
  </si>
  <si>
    <t>M-2902 35-02-M02902_99980943_99980943</t>
  </si>
  <si>
    <t>20.04.2021 08:53:00</t>
  </si>
  <si>
    <t>20.04.2021 16:39:03</t>
  </si>
  <si>
    <t>KARAAĞAÇLI TR-13 45-71-M01075_BEYDERE KÖK M03_72307181</t>
  </si>
  <si>
    <t>20.04.2021 08:57:33</t>
  </si>
  <si>
    <t>20.04.2021 08:58:33</t>
  </si>
  <si>
    <t>20.04.2021 08:47:23</t>
  </si>
  <si>
    <t>20.04.2021 09:58:51</t>
  </si>
  <si>
    <t>20.04.2021 09:01:12</t>
  </si>
  <si>
    <t>20.04.2021 09:09:55</t>
  </si>
  <si>
    <t>M-627 35-09-M00627_C_56372687_56372687</t>
  </si>
  <si>
    <t>20.04.2021 09:04:31</t>
  </si>
  <si>
    <t>20.04.2021 09:32:46</t>
  </si>
  <si>
    <t>20.04.2021 09:04:00</t>
  </si>
  <si>
    <t>20.04.2021 09:52:56</t>
  </si>
  <si>
    <t>ÇALTIDERE TR-5 35-17-M00235_950305397_950305397</t>
  </si>
  <si>
    <t>20.04.2021 09:06:00</t>
  </si>
  <si>
    <t>20.04.2021 09:41:41</t>
  </si>
  <si>
    <t>GÜMÜLCELİ TR-3 45-80-M00111_A_56385844_56385844</t>
  </si>
  <si>
    <t>20.04.2021 09:04:21</t>
  </si>
  <si>
    <t>20.04.2021 11:21:06</t>
  </si>
  <si>
    <t>K-3975 35-04-K03975_35-04-K03975_2369799</t>
  </si>
  <si>
    <t>20.04.2021 09:11:03</t>
  </si>
  <si>
    <t>20.04.2021 15:52:48</t>
  </si>
  <si>
    <t>20.04.2021 09:01:33</t>
  </si>
  <si>
    <t>20.04.2021 15:52:41</t>
  </si>
  <si>
    <t>TR-2 GÖLCÜKLER 35-22-M00002_955261738_955261738</t>
  </si>
  <si>
    <t>20.04.2021 09:04:14</t>
  </si>
  <si>
    <t>20.04.2021 09:39:15</t>
  </si>
  <si>
    <t>ÇALTIDERE TR-5 35-17-M00235_12412208_56355155_56355155</t>
  </si>
  <si>
    <t>20.04.2021 09:13:00</t>
  </si>
  <si>
    <t>20.04.2021 09:47:29</t>
  </si>
  <si>
    <t>SABRİ BOZDEMİR SULAMA GR 45-84-L00075_955179805_955179805</t>
  </si>
  <si>
    <t>20.04.2021 09:06:49</t>
  </si>
  <si>
    <t>20.04.2021 09:55:55</t>
  </si>
  <si>
    <t>K-2631 35-03-K02631_35-03-K02631_41967588</t>
  </si>
  <si>
    <t>20.04.2021 09:01:11</t>
  </si>
  <si>
    <t>20.04.2021 09:28:43</t>
  </si>
  <si>
    <t>BELEVİ TR-3 35-13-L00062_DIREK TIPI TRAFO HUCRESI H01_2045166</t>
  </si>
  <si>
    <t>20.04.2021 09:19:26</t>
  </si>
  <si>
    <t>20.04.2021 16:57:45</t>
  </si>
  <si>
    <t>ADALA TR-7 45-78-M00291_45-78-M00291_2352309</t>
  </si>
  <si>
    <t>20.04.2021 09:19:28</t>
  </si>
  <si>
    <t>20.04.2021 15:58:35</t>
  </si>
  <si>
    <t>M-2770(YATIRIM REZERVE) 35-02-M02770_Ayırıcı H_66230257</t>
  </si>
  <si>
    <t>20.04.2021 09:01:00</t>
  </si>
  <si>
    <t>20.04.2021 12:50:09</t>
  </si>
  <si>
    <t>20.04.2021 09:21:00</t>
  </si>
  <si>
    <t>20.04.2021 11:06:50</t>
  </si>
  <si>
    <t>M-2909 35-02-M02909_910062354_910062354</t>
  </si>
  <si>
    <t>20.04.2021 09:18:41</t>
  </si>
  <si>
    <t>20.04.2021 11:10:12</t>
  </si>
  <si>
    <t>DM-1/17 45-71-M00041_953222251_953222251</t>
  </si>
  <si>
    <t>20.04.2021 09:17:55</t>
  </si>
  <si>
    <t>20.04.2021 10:39:05</t>
  </si>
  <si>
    <t>20.04.2021 09:23:54</t>
  </si>
  <si>
    <t>20.04.2021 09:24:13</t>
  </si>
  <si>
    <t>M-2573 35-01-M02573_35-01-M02573_66083595</t>
  </si>
  <si>
    <t>20.04.2021 09:20:00</t>
  </si>
  <si>
    <t>20.04.2021 12:18:00</t>
  </si>
  <si>
    <t>AKÇAPINAR TR-2 45-83-L00439_45-83-L00439_2370205</t>
  </si>
  <si>
    <t>20.04.2021 09:20:50</t>
  </si>
  <si>
    <t>20.04.2021 10:56:37</t>
  </si>
  <si>
    <t>TR-168 45-78-L00168_49364013_56402372_56402372</t>
  </si>
  <si>
    <t>20.04.2021 09:26:23</t>
  </si>
  <si>
    <t>20.04.2021 11:47:51</t>
  </si>
  <si>
    <t>20.04.2021 09:27:38</t>
  </si>
  <si>
    <t>20.04.2021 18:07:43</t>
  </si>
  <si>
    <t>NARINCALIPITRAK TR-1 45-77-L00092_D_56403889_56403889</t>
  </si>
  <si>
    <t>20.04.2021 09:33:43</t>
  </si>
  <si>
    <t>20.04.2021 10:09:38</t>
  </si>
  <si>
    <t>20.04.2021 09:30:00</t>
  </si>
  <si>
    <t>20.04.2021 11:22:04</t>
  </si>
  <si>
    <t>BADEMLİ TR-10 35-15-L01050_B_56370395_56370395</t>
  </si>
  <si>
    <t>20.04.2021 09:16:39</t>
  </si>
  <si>
    <t>20.04.2021 11:23:52</t>
  </si>
  <si>
    <t>M-647 35-09-M00647_B_60984941_60984941</t>
  </si>
  <si>
    <t>20.04.2021 09:33:44</t>
  </si>
  <si>
    <t>20.04.2021 09:46:18</t>
  </si>
  <si>
    <t>DM-6 35-28-M00961_953391458_953391458</t>
  </si>
  <si>
    <t>20.04.2021 09:34:12</t>
  </si>
  <si>
    <t>20.04.2021 13:39:20</t>
  </si>
  <si>
    <t>DM-3/TR-35 35-26-M01260_956616526_956616526</t>
  </si>
  <si>
    <t>20.04.2021 09:34:06</t>
  </si>
  <si>
    <t>20.04.2021 11:46:10</t>
  </si>
  <si>
    <t>DEVELİ TR-4 35-22-M00286_955284911_955284911</t>
  </si>
  <si>
    <t>20.04.2021 09:37:03</t>
  </si>
  <si>
    <t>20.04.2021 10:50:54</t>
  </si>
  <si>
    <t>TR-46 35-30-L00046_955316425_955316425</t>
  </si>
  <si>
    <t>20.04.2021 09:46:00</t>
  </si>
  <si>
    <t>20.04.2021 11:35:32</t>
  </si>
  <si>
    <t>HACIRAHMANLI TR-1 KÖK 45-80-M00070_İSHAKÇELEBİ M04_72197630</t>
  </si>
  <si>
    <t>20.04.2021 09:50:33</t>
  </si>
  <si>
    <t>20.04.2021 10:19:28</t>
  </si>
  <si>
    <t>L-46 HARİTACILAR 35-14-L00046_956634476_956634476</t>
  </si>
  <si>
    <t>20.04.2021 09:44:12</t>
  </si>
  <si>
    <t>20.04.2021 11:19:11</t>
  </si>
  <si>
    <t>DM-12/TR-1 45-73-M00067_945675510_945675510</t>
  </si>
  <si>
    <t>20.04.2021 12:00:59</t>
  </si>
  <si>
    <t>TR-2/27 45-72-L00027_95000539841_95000539841</t>
  </si>
  <si>
    <t>20.04.2021 09:44:02</t>
  </si>
  <si>
    <t>20.04.2021 13:05:59</t>
  </si>
  <si>
    <t>TR-14 45-77-L00014_A_56396170_56396170</t>
  </si>
  <si>
    <t>20.04.2021 09:39:48</t>
  </si>
  <si>
    <t>20.04.2021 10:38:31</t>
  </si>
  <si>
    <t>URGANLI TR-6 45-83-M00569_955161723_955161723</t>
  </si>
  <si>
    <t>20.04.2021 09:52:17</t>
  </si>
  <si>
    <t>20.04.2021 11:56:11</t>
  </si>
  <si>
    <t>TR-24 35-30-L00024_955328898_955328898</t>
  </si>
  <si>
    <t>20.04.2021 09:49:21</t>
  </si>
  <si>
    <t>20.04.2021 13:08:31</t>
  </si>
  <si>
    <t>ÇAMLICA KÖK 45-81-M00048_ÇANŞA ÇIKIŞ M03_71996151</t>
  </si>
  <si>
    <t>20.04.2021 09:58:13</t>
  </si>
  <si>
    <t>20.04.2021 10:36:47</t>
  </si>
  <si>
    <t>ESENTEPE TR-1 35-30-M00159_955300348_955300348</t>
  </si>
  <si>
    <t>20.04.2021 09:58:00</t>
  </si>
  <si>
    <t>20.04.2021 13:51:17</t>
  </si>
  <si>
    <t>KUŞÇULAR TR-4 (BEYDERESİ) 35-19-M00216_11903039_56373314_56373314</t>
  </si>
  <si>
    <t>20.04.2021 09:28:47</t>
  </si>
  <si>
    <t>20.04.2021 17:17:05</t>
  </si>
  <si>
    <t>İSMAİLLİ TR-1 35-16-M00038_47500910_56396794_56396794</t>
  </si>
  <si>
    <t>20.04.2021 10:02:00</t>
  </si>
  <si>
    <t>20.04.2021 11:43:05</t>
  </si>
  <si>
    <t>M-103 35-09-M00103_B_60983510_60983510</t>
  </si>
  <si>
    <t>20.04.2021 10:03:43</t>
  </si>
  <si>
    <t>20.04.2021 10:31:16</t>
  </si>
  <si>
    <t>20.04.2021 10:11:18</t>
  </si>
  <si>
    <t>20.04.2021 12:37:26</t>
  </si>
  <si>
    <t>20.04.2021 10:05:17</t>
  </si>
  <si>
    <t>20.04.2021 17:59:09</t>
  </si>
  <si>
    <t>DM-5/14 35-26-M00808_A A01b_42573278</t>
  </si>
  <si>
    <t>20.04.2021 10:33:31</t>
  </si>
  <si>
    <t>20.04.2021 13:54:28</t>
  </si>
  <si>
    <t>20.04.2021 10:11:39</t>
  </si>
  <si>
    <t>20.04.2021 14:06:24</t>
  </si>
  <si>
    <t>EMİRALEM TR-7 35-28-M00225_35-28-M00225_2374099</t>
  </si>
  <si>
    <t>20.04.2021 10:02:53</t>
  </si>
  <si>
    <t>20.04.2021 11:21:09</t>
  </si>
  <si>
    <t>DEMİRCİLİ DM 35-15-L00895_ÜZÜMLÜ L02_2335950</t>
  </si>
  <si>
    <t>20.04.2021 09:09:43</t>
  </si>
  <si>
    <t>20.04.2021 10:46:41</t>
  </si>
  <si>
    <t>K-4456 35-02-K04456_A_56367492_56367492</t>
  </si>
  <si>
    <t>20.04.2021 10:08:44</t>
  </si>
  <si>
    <t>20.04.2021 10:56:18</t>
  </si>
  <si>
    <t>ÇAYLI TR-3 35-15-L00190_950385528_950385528</t>
  </si>
  <si>
    <t>20.04.2021 10:10:18</t>
  </si>
  <si>
    <t>20.04.2021 11:14:15</t>
  </si>
  <si>
    <t>RESUL KAHRAMAN GRB TR 35-30-L00275_35-30-L00275_2347454</t>
  </si>
  <si>
    <t>20.04.2021 10:06:04</t>
  </si>
  <si>
    <t>20.04.2021 11:01:03</t>
  </si>
  <si>
    <t>20.04.2021 10:26:37</t>
  </si>
  <si>
    <t>20.04.2021 10:29:12</t>
  </si>
  <si>
    <t>YAYLAKÖY TR-1 45-83-L00241_955158259_955158259</t>
  </si>
  <si>
    <t>20.04.2021 10:25:16</t>
  </si>
  <si>
    <t>20.04.2021 13:17:18</t>
  </si>
  <si>
    <t>TR-75 (M-775) 35-30-M00775_955297331_955297331</t>
  </si>
  <si>
    <t>20.04.2021 10:21:01</t>
  </si>
  <si>
    <t>20.04.2021 22:11:33</t>
  </si>
  <si>
    <t>PAYAMLI M-14 35-25-M00182_956641305_956641305</t>
  </si>
  <si>
    <t>20.04.2021 10:17:34</t>
  </si>
  <si>
    <t>20.04.2021 11:39:12</t>
  </si>
  <si>
    <t>GÜMÜŞGÖLÜ TARIMSAL SULAMA TR-2 35-22-M00211_35-22-M00211_2372157</t>
  </si>
  <si>
    <t>20.04.2021 10:31:00</t>
  </si>
  <si>
    <t>20.04.2021 14:53:54</t>
  </si>
  <si>
    <t>MENEMEN İM 35-28-A00001_MENEMEN ŞEHİR-3 L08_2311524</t>
  </si>
  <si>
    <t>20.04.2021 10:33:53</t>
  </si>
  <si>
    <t>20.04.2021 10:44:40</t>
  </si>
  <si>
    <t>AMBARSEKİ KÖYÜ TR-1 35-21-L00105_D_56376925_56376925</t>
  </si>
  <si>
    <t>20.04.2021 10:26:23</t>
  </si>
  <si>
    <t>20.04.2021 15:44:22</t>
  </si>
  <si>
    <t>K-3220 35-02-K03220_910012098_910012098</t>
  </si>
  <si>
    <t>20.04.2021 10:36:59</t>
  </si>
  <si>
    <t>20.04.2021 12:05:09</t>
  </si>
  <si>
    <t>M-2390 35-09-M02390__72410688_72410688</t>
  </si>
  <si>
    <t>20.04.2021 10:41:52</t>
  </si>
  <si>
    <t>20.04.2021 11:31:39</t>
  </si>
  <si>
    <t>DM-8/3 45-71-M00538_45-71-M00538_2368413</t>
  </si>
  <si>
    <t>20.04.2021 10:36:11</t>
  </si>
  <si>
    <t>20.04.2021 12:41:31</t>
  </si>
  <si>
    <t>TR-1/53 45-72-M00053_956507290_956507290</t>
  </si>
  <si>
    <t>20.04.2021 10:38:54</t>
  </si>
  <si>
    <t>20.04.2021 20:58:09</t>
  </si>
  <si>
    <t>TR-103 35-15-L00103_950380700_950380700</t>
  </si>
  <si>
    <t>20.04.2021 10:34:22</t>
  </si>
  <si>
    <t>20.04.2021 13:18:51</t>
  </si>
  <si>
    <t>YAĞCILI TR-1 45-82-M00331_B_56387676_56387676</t>
  </si>
  <si>
    <t>20.04.2021 10:42:04</t>
  </si>
  <si>
    <t>20.04.2021 13:58:51</t>
  </si>
  <si>
    <t>DEVELİ TR-1 35-22-M00279_95000045524_95000045524</t>
  </si>
  <si>
    <t>20.04.2021 10:47:00</t>
  </si>
  <si>
    <t>20.04.2021 11:42:28</t>
  </si>
  <si>
    <t>K-2885 35-02-K02885_910211685_910211685</t>
  </si>
  <si>
    <t>20.04.2021 10:13:34</t>
  </si>
  <si>
    <t>20.04.2021 11:44:10</t>
  </si>
  <si>
    <t>20.04.2021 10:54:00</t>
  </si>
  <si>
    <t>20.04.2021 13:39:18</t>
  </si>
  <si>
    <t>MARANGOZLAR SİTESİ TR-1 35-28-M00649_12342500 t7. 1b_5767644</t>
  </si>
  <si>
    <t>20.04.2021 11:02:00</t>
  </si>
  <si>
    <t>20.04.2021 11:42:16</t>
  </si>
  <si>
    <t>M-1154 35-03-M01154_910501055_910501055</t>
  </si>
  <si>
    <t>20.04.2021 10:55:51</t>
  </si>
  <si>
    <t>20.04.2021 12:47:17</t>
  </si>
  <si>
    <t>M-3439(YATIRIM REZERVE) 35-03-M03439_910306597_910306597</t>
  </si>
  <si>
    <t>20.04.2021 10:59:52</t>
  </si>
  <si>
    <t>20.04.2021 14:28:37</t>
  </si>
  <si>
    <t>DEMİRCİ KÖK 35-26-M00779_HatBaşıAyırıcı_52993244 M06_52993244</t>
  </si>
  <si>
    <t>20.04.2021 11:05:03</t>
  </si>
  <si>
    <t>20.04.2021 11:38:00</t>
  </si>
  <si>
    <t>OVACIK KÖYÜ TR-5 35-27-L00268_DIREK TIPI TRAFO HUCRESI H01_2055565</t>
  </si>
  <si>
    <t>20.04.2021 12:50:29</t>
  </si>
  <si>
    <t>BARDAKÇI TR-1 45-74-M00170_945594716_945594716</t>
  </si>
  <si>
    <t>20.04.2021 11:01:34</t>
  </si>
  <si>
    <t>20.04.2021 14:18:26</t>
  </si>
  <si>
    <t>KUM TR-1 45-82-L00006_ H_59869837</t>
  </si>
  <si>
    <t>20.04.2021 11:02:04</t>
  </si>
  <si>
    <t>20.04.2021 12:54:30</t>
  </si>
  <si>
    <t>K-908 35-04-K00908_912505207_912505207</t>
  </si>
  <si>
    <t>20.04.2021 11:05:11</t>
  </si>
  <si>
    <t>20.04.2021 17:08:05</t>
  </si>
  <si>
    <t>K-4535 35-07-K04535_913319877_913319877</t>
  </si>
  <si>
    <t>20.04.2021 10:22:52</t>
  </si>
  <si>
    <t>21.04.2021 03:12:01</t>
  </si>
  <si>
    <t>EMİRLİ TR-7 35-15-L00636_B_56369761_56369761</t>
  </si>
  <si>
    <t>20.04.2021 11:03:01</t>
  </si>
  <si>
    <t>20.04.2021 11:51:53</t>
  </si>
  <si>
    <t>DM-2/12 45-72-M00610_956509476_956509476</t>
  </si>
  <si>
    <t>20.04.2021 11:16:00</t>
  </si>
  <si>
    <t>20.04.2021 11:51:49</t>
  </si>
  <si>
    <t>DM-5/TR13 (TR-57) ALPKENT 35-26-M00057_95000154587_95000154587</t>
  </si>
  <si>
    <t>20.04.2021 11:06:08</t>
  </si>
  <si>
    <t>20.04.2021 11:45:18</t>
  </si>
  <si>
    <t>20.04.2021 11:14:44</t>
  </si>
  <si>
    <t>20.04.2021 13:39:43</t>
  </si>
  <si>
    <t>AKKOYUNLU TR-4 35-29-L00128_950347554_950347554</t>
  </si>
  <si>
    <t>20.04.2021 11:03:02</t>
  </si>
  <si>
    <t>20.04.2021 15:27:25</t>
  </si>
  <si>
    <t>SART TR-11 45-78-M00177_49316227_56391926_56391926</t>
  </si>
  <si>
    <t>20.04.2021 11:09:14</t>
  </si>
  <si>
    <t>20.04.2021 16:31:18</t>
  </si>
  <si>
    <t>DM-3/TR-14 35-22-M00820_TR-24-25-26-27 ÇIKIŞI M04_53078998</t>
  </si>
  <si>
    <t>20.04.2021 11:23:43</t>
  </si>
  <si>
    <t>20.04.2021 12:07:15</t>
  </si>
  <si>
    <t>TR-92 35-16-L00092_953330049_953330049</t>
  </si>
  <si>
    <t>20.04.2021 10:50:56</t>
  </si>
  <si>
    <t>20.04.2021 12:57:42</t>
  </si>
  <si>
    <t>DM-2/15 35-26-M00823_956628230_956628230</t>
  </si>
  <si>
    <t>20.04.2021 11:26:00</t>
  </si>
  <si>
    <t>20.04.2021 11:49:02</t>
  </si>
  <si>
    <t>TR-113 ZEYTİNALANI 35-19-L00113_956664200_956664200</t>
  </si>
  <si>
    <t>20.04.2021 11:29:00</t>
  </si>
  <si>
    <t>20.04.2021 12:41:42</t>
  </si>
  <si>
    <t>M-1860 35-09-M01860_B_56383700_56383700</t>
  </si>
  <si>
    <t>20.04.2021 11:33:00</t>
  </si>
  <si>
    <t>20.04.2021 12:15:34</t>
  </si>
  <si>
    <t>K-3924 35-08-K03924_912259792_912259792</t>
  </si>
  <si>
    <t>20.04.2021 11:24:44</t>
  </si>
  <si>
    <t>20.04.2021 12:44:20</t>
  </si>
  <si>
    <t>ÇANDARLI TR-11(CANKENT1) 35-30-M00011_955320161_955320161</t>
  </si>
  <si>
    <t>20.04.2021 11:25:55</t>
  </si>
  <si>
    <t>20.04.2021 15:36:33</t>
  </si>
  <si>
    <t>SAİP KÖYÜ TR-1 35-21-L00102_953357976_953357976</t>
  </si>
  <si>
    <t>20.04.2021 11:25:23</t>
  </si>
  <si>
    <t>20.04.2021 15:36:53</t>
  </si>
  <si>
    <t>MORDOĞAN TR-54 35-21-L00195_953366935_953366935</t>
  </si>
  <si>
    <t>20.04.2021 11:29:33</t>
  </si>
  <si>
    <t>20.04.2021 19:53:41</t>
  </si>
  <si>
    <t>TR-326 35-19-L00349_956673978_956673978</t>
  </si>
  <si>
    <t>20.04.2021 11:33:44</t>
  </si>
  <si>
    <t>20.04.2021 16:48:42</t>
  </si>
  <si>
    <t>20.04.2021 11:41:43</t>
  </si>
  <si>
    <t>20.04.2021 11:42:13</t>
  </si>
  <si>
    <t>20.04.2021 11:49:38</t>
  </si>
  <si>
    <t>20.04.2021 12:06:10</t>
  </si>
  <si>
    <t>EBSO TM 35-09-A00001_HARMANDALI-1 M25_2312282</t>
  </si>
  <si>
    <t>20.04.2021 10:34:00</t>
  </si>
  <si>
    <t>20.04.2021 12:31:06</t>
  </si>
  <si>
    <t>TR-2/1 45-72-L00001_956529596_956529596</t>
  </si>
  <si>
    <t>21.04.2021 15:42:24</t>
  </si>
  <si>
    <t>21.04.2021 19:17:50</t>
  </si>
  <si>
    <t>ÇÜRÜKBAĞ TR-1 35-16-M00082_47453586_56394957_56394957</t>
  </si>
  <si>
    <t>21.04.2021 14:00:45</t>
  </si>
  <si>
    <t>21.04.2021 18:26:15</t>
  </si>
  <si>
    <t>21.04.2021 09:06:37</t>
  </si>
  <si>
    <t>21.04.2021 12:10:38</t>
  </si>
  <si>
    <t>TR-67 35-30-L00067_43006571_56397615_56397615</t>
  </si>
  <si>
    <t>21.04.2021 12:43:44</t>
  </si>
  <si>
    <t>21.04.2021 13:58:37</t>
  </si>
  <si>
    <t>21.04.2021 16:21:25</t>
  </si>
  <si>
    <t>21.04.2021 16:22:05</t>
  </si>
  <si>
    <t>L-301 ÇARK 35-18-L00301_11966144_60982170_60982170</t>
  </si>
  <si>
    <t>21.04.2021 07:56:00</t>
  </si>
  <si>
    <t>21.04.2021 13:37:39</t>
  </si>
  <si>
    <t>BORNOVA TM 35-02-A00005_SİTE K02_2308540</t>
  </si>
  <si>
    <t>21.04.2021 08:02:41</t>
  </si>
  <si>
    <t>21.04.2021 08:14:46</t>
  </si>
  <si>
    <t>M-147 SAKIZLIKOY 35-18-M00147_950461133_950461133</t>
  </si>
  <si>
    <t>21.04.2021 13:59:35</t>
  </si>
  <si>
    <t>21.04.2021 17:31:27</t>
  </si>
  <si>
    <t>L-13 35-18-L00013_950439840_950439840</t>
  </si>
  <si>
    <t>21.04.2021 18:24:05</t>
  </si>
  <si>
    <t>21.04.2021 20:05:36</t>
  </si>
  <si>
    <t>TR-40 35-27-M00040_98955135_98955135</t>
  </si>
  <si>
    <t>21.04.2021 09:04:05</t>
  </si>
  <si>
    <t>21.04.2021 11:06:34</t>
  </si>
  <si>
    <t>PAYAMLI M-14 35-25-M00182_956641309_956641309</t>
  </si>
  <si>
    <t>21.04.2021 14:26:26</t>
  </si>
  <si>
    <t>21.04.2021 15:02:23</t>
  </si>
  <si>
    <t>TR-85 35-16-L00085_DIREK TIPI TRAFO HUCRESI H01_2042619</t>
  </si>
  <si>
    <t>21.04.2021 15:39:08</t>
  </si>
  <si>
    <t>21.04.2021 17:16:58</t>
  </si>
  <si>
    <t>KARABURUN TR-3 35-21-L00007_95000150520_95000150520</t>
  </si>
  <si>
    <t>21.04.2021 15:04:00</t>
  </si>
  <si>
    <t>21.04.2021 17:56:11</t>
  </si>
  <si>
    <t>SOMA TR-10/3 45-82-M00535_945539783_945539783</t>
  </si>
  <si>
    <t>21.04.2021 10:30:07</t>
  </si>
  <si>
    <t>21.04.2021 11:53:17</t>
  </si>
  <si>
    <t>21.04.2021 14:38:01</t>
  </si>
  <si>
    <t>21.04.2021 15:11:29</t>
  </si>
  <si>
    <t>K-140 35-02-K00140_910052148_910052148</t>
  </si>
  <si>
    <t>21.04.2021 12:45:14</t>
  </si>
  <si>
    <t>21.04.2021 13:34:47</t>
  </si>
  <si>
    <t>KIRKAĞAÇ TR-24 45-76-M00024_955247885_955247885</t>
  </si>
  <si>
    <t>21.04.2021 10:46:46</t>
  </si>
  <si>
    <t>21.04.2021 16:53:18</t>
  </si>
  <si>
    <t>TR-51 45-78-L00051_E TR51/E1_49409561</t>
  </si>
  <si>
    <t>21.04.2021 23:50:00</t>
  </si>
  <si>
    <t>22.04.2021 01:03:50</t>
  </si>
  <si>
    <t>M-164 35-18-M00164_950444365_950444365</t>
  </si>
  <si>
    <t>21.04.2021 16:09:35</t>
  </si>
  <si>
    <t>21.04.2021 21:04:23</t>
  </si>
  <si>
    <t>ASLANLAR TR-5 35-26-L00406_DIREK TIPI TRAFO HUCRESI H01_2070591</t>
  </si>
  <si>
    <t>21.04.2021 12:46:09</t>
  </si>
  <si>
    <t>21.04.2021 13:58:51</t>
  </si>
  <si>
    <t>EMİRLİ TR-2 35-15-L00858_950389329_950389329</t>
  </si>
  <si>
    <t>21.04.2021 18:29:46</t>
  </si>
  <si>
    <t>21.04.2021 21:36:37</t>
  </si>
  <si>
    <t>21.04.2021 08:09:39</t>
  </si>
  <si>
    <t>21.04.2021 11:57:25</t>
  </si>
  <si>
    <t>21.04.2021 06:50:13</t>
  </si>
  <si>
    <t>21.04.2021 13:19:33</t>
  </si>
  <si>
    <t>SEYREK TR-7 KÖK 35-28-M00379_B b 1_5774923</t>
  </si>
  <si>
    <t>21.04.2021 20:26:18</t>
  </si>
  <si>
    <t>22.04.2021 02:14:04</t>
  </si>
  <si>
    <t>YENİFOÇA TR-3 35-23-M00003_35-23-M00003_72191346</t>
  </si>
  <si>
    <t>21.04.2021 21:59:27</t>
  </si>
  <si>
    <t>21.04.2021 23:03:12</t>
  </si>
  <si>
    <t>21.04.2021 07:44:03</t>
  </si>
  <si>
    <t>21.04.2021 07:49:10</t>
  </si>
  <si>
    <t>L-271 SANATKARLAR SİTESİ 35-18-L00271_950445229_950445229</t>
  </si>
  <si>
    <t>21.04.2021 17:25:29</t>
  </si>
  <si>
    <t>21.04.2021 23:41:47</t>
  </si>
  <si>
    <t>KOZBEYLİ TR-1 35-23-M00070_42095124_56364439_56364439</t>
  </si>
  <si>
    <t>21.04.2021 16:24:17</t>
  </si>
  <si>
    <t>21.04.2021 21:26:09</t>
  </si>
  <si>
    <t>L-376 PAZARYERİ 35-18-L00376_950465242_950465242</t>
  </si>
  <si>
    <t>21.04.2021 04:44:35</t>
  </si>
  <si>
    <t>21.04.2021 07:27:15</t>
  </si>
  <si>
    <t>M-86 ORHANLI TEMESALTI 35-14-M00086_956637981_956637981</t>
  </si>
  <si>
    <t>21.04.2021 12:48:25</t>
  </si>
  <si>
    <t>21.04.2021 14:40:56</t>
  </si>
  <si>
    <t>21.04.2021 18:00:00</t>
  </si>
  <si>
    <t>21.04.2021 18:41:41</t>
  </si>
  <si>
    <t>TR-19 35-13-L00019_A_56356123_56356123</t>
  </si>
  <si>
    <t>21.04.2021 13:54:11</t>
  </si>
  <si>
    <t>21.04.2021 15:13:53</t>
  </si>
  <si>
    <t>YENİ ŞAKRAN TR-4 35-17-M00204_950308655_950308655</t>
  </si>
  <si>
    <t>21.04.2021 10:35:11</t>
  </si>
  <si>
    <t>21.04.2021 14:28:45</t>
  </si>
  <si>
    <t>K-4756 35-04-K04756_912495205_912495205</t>
  </si>
  <si>
    <t>21.04.2021 14:48:45</t>
  </si>
  <si>
    <t>21.04.2021 16:59:53</t>
  </si>
  <si>
    <t>TR-137 TORASAN MAH. 35-19-L00137_956664433_956664433</t>
  </si>
  <si>
    <t>21.04.2021 21:36:42</t>
  </si>
  <si>
    <t>21.04.2021 21:55:05</t>
  </si>
  <si>
    <t>21.04.2021 09:43:30</t>
  </si>
  <si>
    <t>21.04.2021 10:03:09</t>
  </si>
  <si>
    <t>CUMHURİYET KÖK 35-29-L00057_KIZILCAAVLU KÖK L02_2096549</t>
  </si>
  <si>
    <t>21.04.2021 15:38:05</t>
  </si>
  <si>
    <t>21.04.2021 15:38:35</t>
  </si>
  <si>
    <t>GÖKEYÜP EŞELER TR-1 45-78-M00814_95000512280_95000512280</t>
  </si>
  <si>
    <t>21.04.2021 22:38:03</t>
  </si>
  <si>
    <t>22.04.2021 00:00:39</t>
  </si>
  <si>
    <t>ÇİFTÇİGEDİĞİ TR-1 35-20-L00169_955197614_955197614</t>
  </si>
  <si>
    <t>21.04.2021 16:05:23</t>
  </si>
  <si>
    <t>21.04.2021 18:15:35</t>
  </si>
  <si>
    <t>TR-155 35-15-L00155_950372986_950372986</t>
  </si>
  <si>
    <t>21.04.2021 11:14:28</t>
  </si>
  <si>
    <t>21.04.2021 13:28:04</t>
  </si>
  <si>
    <t>21.04.2021 10:10:47</t>
  </si>
  <si>
    <t>21.04.2021 10:39:33</t>
  </si>
  <si>
    <t>LA ŞARAPÇILIK KÖK 35-26-M00322_BAĞLAR M02_65912786</t>
  </si>
  <si>
    <t>21.04.2021 10:23:05</t>
  </si>
  <si>
    <t>21.04.2021 14:54:08</t>
  </si>
  <si>
    <t>KABAAĞAÇ TR-1 35-20-L00108_955205029_955205029</t>
  </si>
  <si>
    <t>21.04.2021 13:14:45</t>
  </si>
  <si>
    <t>21.04.2021 22:47:18</t>
  </si>
  <si>
    <t>MUSTAFA YILMAZ SULAMA GRUBU 35-29-M00226_B_56361345_56361345</t>
  </si>
  <si>
    <t>21.04.2021 17:33:00</t>
  </si>
  <si>
    <t>21.04.2021 18:23:44</t>
  </si>
  <si>
    <t>DM-2 45-71-M00002_DAHİLİ TRF M24_2048817</t>
  </si>
  <si>
    <t>21.04.2021 09:23:28</t>
  </si>
  <si>
    <t>21.04.2021 12:37:45</t>
  </si>
  <si>
    <t>TİRE DM-2/4 35-29-L00023_950316504_950316504</t>
  </si>
  <si>
    <t>21.04.2021 15:54:00</t>
  </si>
  <si>
    <t>21.04.2021 16:40:08</t>
  </si>
  <si>
    <t>K-4419 35-01-K04419_910797759_910797759</t>
  </si>
  <si>
    <t>21.04.2021 08:32:18</t>
  </si>
  <si>
    <t>21.04.2021 09:48:30</t>
  </si>
  <si>
    <t>21.04.2021 15:20:00</t>
  </si>
  <si>
    <t>21.04.2021 16:16:48</t>
  </si>
  <si>
    <t>TR-35 35-22-M00035_955294449_955294449</t>
  </si>
  <si>
    <t>21.04.2021 17:45:10</t>
  </si>
  <si>
    <t>21.04.2021 22:00:29</t>
  </si>
  <si>
    <t>L-281 35-18-L00281_950438428_950438428</t>
  </si>
  <si>
    <t>21.04.2021 14:35:08</t>
  </si>
  <si>
    <t>21.04.2021 17:04:40</t>
  </si>
  <si>
    <t>DM-12/02 (LALELİ İ.Ö.) 45-71-M00306_953210146_953210146</t>
  </si>
  <si>
    <t>21.04.2021 21:17:14</t>
  </si>
  <si>
    <t>21.04.2021 22:09:03</t>
  </si>
  <si>
    <t>TR-91 35-19-L00091_956665911_956665911</t>
  </si>
  <si>
    <t>21.04.2021 21:41:21</t>
  </si>
  <si>
    <t>22.04.2021 01:05:31</t>
  </si>
  <si>
    <t>KURUCUOVA TR-8 35-15-L00249_950409432_950409432</t>
  </si>
  <si>
    <t>21.04.2021 13:20:00</t>
  </si>
  <si>
    <t>21.04.2021 14:07:56</t>
  </si>
  <si>
    <t>21.04.2021 09:20:54</t>
  </si>
  <si>
    <t>21.04.2021 11:23:22</t>
  </si>
  <si>
    <t>_B_56352057_56352057</t>
  </si>
  <si>
    <t>21.04.2021 19:31:57</t>
  </si>
  <si>
    <t>21.04.2021 20:24:31</t>
  </si>
  <si>
    <t>M-2871 35-04-M02871_35-04-M02871_76914992</t>
  </si>
  <si>
    <t>21.04.2021 14:30:55</t>
  </si>
  <si>
    <t>21.04.2021 16:25:23</t>
  </si>
  <si>
    <t>MADEN KÖK 45-83-M00128_MADEN M05_47316674</t>
  </si>
  <si>
    <t>21.04.2021 10:24:52</t>
  </si>
  <si>
    <t>21.04.2021 11:02:18</t>
  </si>
  <si>
    <t>K-908 35-04-K00908_912413557_912413557</t>
  </si>
  <si>
    <t>21.04.2021 13:58:57</t>
  </si>
  <si>
    <t>21.04.2021 18:03:36</t>
  </si>
  <si>
    <t>DEVELİ TR-4 35-22-M00286_955285167_955285167</t>
  </si>
  <si>
    <t>21.04.2021 14:59:22</t>
  </si>
  <si>
    <t>21.04.2021 15:47:10</t>
  </si>
  <si>
    <t>21.04.2021 18:18:45</t>
  </si>
  <si>
    <t>21.04.2021 18:32:06</t>
  </si>
  <si>
    <t>YASSIALAN TR-1 45-75-M00238_D_56390998_56390998</t>
  </si>
  <si>
    <t>21.04.2021 09:20:49</t>
  </si>
  <si>
    <t>21.04.2021 12:09:10</t>
  </si>
  <si>
    <t>L-112 OVACIK 35-18-L00112_95000567582_95000567582</t>
  </si>
  <si>
    <t>21.04.2021 23:52:10</t>
  </si>
  <si>
    <t>22.04.2021 01:05:22</t>
  </si>
  <si>
    <t>TR-2/124 45-83-M00667_955143967_955143967</t>
  </si>
  <si>
    <t>21.04.2021 12:41:47</t>
  </si>
  <si>
    <t>21.04.2021 15:56:35</t>
  </si>
  <si>
    <t>ESKİ FOÇA İM 35-23-A00001_TRF-1 GİRİŞ-ÖLÇÜ L01_2308685</t>
  </si>
  <si>
    <t>21.04.2021 01:00:04</t>
  </si>
  <si>
    <t>21.04.2021 01:31:22</t>
  </si>
  <si>
    <t>TR-22 (DM-7/TR-23) 35-19-L00022_956663960_956663960</t>
  </si>
  <si>
    <t>21.04.2021 15:58:20</t>
  </si>
  <si>
    <t>21.04.2021 17:08:48</t>
  </si>
  <si>
    <t>MURADİYE TR-2 SU DEPOSU 45-71-M00199_953207570_953207570</t>
  </si>
  <si>
    <t>21.04.2021 16:52:17</t>
  </si>
  <si>
    <t>21.04.2021 19:01:30</t>
  </si>
  <si>
    <t>K-85 35-01-K00085_911466070_911466070</t>
  </si>
  <si>
    <t>21.04.2021 17:35:00</t>
  </si>
  <si>
    <t>21.04.2021 19:44:21</t>
  </si>
  <si>
    <t>21.04.2021 21:42:38</t>
  </si>
  <si>
    <t>21.04.2021 23:17:17</t>
  </si>
  <si>
    <t>K-25 35-03-K00025_910868896_910868896</t>
  </si>
  <si>
    <t>21.04.2021 11:20:35</t>
  </si>
  <si>
    <t>21.04.2021 14:52:42</t>
  </si>
  <si>
    <t>BÜYÜK AVULCUK TR-3 35-15-L00700_954729476_954729476</t>
  </si>
  <si>
    <t>21.04.2021 09:57:58</t>
  </si>
  <si>
    <t>21.04.2021 15:57:48</t>
  </si>
  <si>
    <t>TR-47 45-77-L00047_A_56363365_56363365</t>
  </si>
  <si>
    <t>21.04.2021 13:22:02</t>
  </si>
  <si>
    <t>21.04.2021 15:47:24</t>
  </si>
  <si>
    <t>21.04.2021 09:28:00</t>
  </si>
  <si>
    <t>21.04.2021 11:31:38</t>
  </si>
  <si>
    <t>K-4498 35-02-K04498__72410590_72410590</t>
  </si>
  <si>
    <t>21.04.2021 14:25:10</t>
  </si>
  <si>
    <t>21.04.2021 16:54:56</t>
  </si>
  <si>
    <t>21.04.2021 13:47:05</t>
  </si>
  <si>
    <t>21.04.2021 14:34:00</t>
  </si>
  <si>
    <t>M-650 35-02-M00650_M-652 M02_2325058</t>
  </si>
  <si>
    <t>21.04.2021 12:22:34</t>
  </si>
  <si>
    <t>21.04.2021 12:38:18</t>
  </si>
  <si>
    <t>K-1189 35-02-K01189_910046309_910046309</t>
  </si>
  <si>
    <t>21.04.2021 23:04:29</t>
  </si>
  <si>
    <t>21.04.2021 23:59:13</t>
  </si>
  <si>
    <t>BARBAROS TR-2 35-19-M00200_DIREK TIPI TRAFO HUCRESI H01_2057022</t>
  </si>
  <si>
    <t>21.04.2021 07:38:43</t>
  </si>
  <si>
    <t>21.04.2021 09:34:13</t>
  </si>
  <si>
    <t>TARIMSAL SULAMA TR-89 45-85-M00040_DIREK TIPI TRAFO HUCRESI H01_2082020</t>
  </si>
  <si>
    <t>21.04.2021 15:08:36</t>
  </si>
  <si>
    <t>21.04.2021 16:42:42</t>
  </si>
  <si>
    <t>L-416 KAPALI SPOR SALONU 35-18-L00416_950428188_950428188</t>
  </si>
  <si>
    <t>21.04.2021 16:30:03</t>
  </si>
  <si>
    <t>21.04.2021 18:27:17</t>
  </si>
  <si>
    <t>ÇAKIRBEYLİ TR-2 35-26-M00487_95000520068_95000520068</t>
  </si>
  <si>
    <t>21.04.2021 17:19:46</t>
  </si>
  <si>
    <t>21.04.2021 19:00:00</t>
  </si>
  <si>
    <t>SANAYİ TR-4 35-14-M00307_956656962_956656962</t>
  </si>
  <si>
    <t>21.04.2021 10:21:01</t>
  </si>
  <si>
    <t>21.04.2021 12:32:01</t>
  </si>
  <si>
    <t>TR-20 45-77-L00020_945504215_945504215</t>
  </si>
  <si>
    <t>21.04.2021 13:54:29</t>
  </si>
  <si>
    <t>21.04.2021 15:56:28</t>
  </si>
  <si>
    <t>GÜLBAHÇE TR-7 35-19-L00167_956673299_956673299</t>
  </si>
  <si>
    <t>21.04.2021 12:58:27</t>
  </si>
  <si>
    <t>21.04.2021 13:44:45</t>
  </si>
  <si>
    <t>ORHANLI ORTA M-90 35-14-M00090_956638231_956638231</t>
  </si>
  <si>
    <t>21.04.2021 22:01:35</t>
  </si>
  <si>
    <t>21.04.2021 23:39:08</t>
  </si>
  <si>
    <t>İM-2/TR-22 SIĞACIK 35-14-L00302_956636239_956636239</t>
  </si>
  <si>
    <t>21.04.2021 15:34:23</t>
  </si>
  <si>
    <t>21.04.2021 18:03:23</t>
  </si>
  <si>
    <t>M-2132 KÖK 35-07-M02132_M-2139 M02_60554923</t>
  </si>
  <si>
    <t>21.04.2021 20:50:25</t>
  </si>
  <si>
    <t>21.04.2021 21:46:00</t>
  </si>
  <si>
    <t>SALİHLİ TR-74 45-78-M00074_953263815_953263815</t>
  </si>
  <si>
    <t>21.04.2021 17:34:08</t>
  </si>
  <si>
    <t>21.04.2021 18:44:28</t>
  </si>
  <si>
    <t>21.04.2021 09:36:07</t>
  </si>
  <si>
    <t>21.04.2021 11:11:09</t>
  </si>
  <si>
    <t>TR-91 35-19-L00091_956678799_956678799</t>
  </si>
  <si>
    <t>21.04.2021 13:13:30</t>
  </si>
  <si>
    <t>21.04.2021 21:16:54</t>
  </si>
  <si>
    <t>DADAĞLI TR-3 OVA 45-79-M00402_D_56384388_56384388</t>
  </si>
  <si>
    <t>21.04.2021 09:13:00</t>
  </si>
  <si>
    <t>21.04.2021 15:59:34</t>
  </si>
  <si>
    <t>21.04.2021 18:43:06</t>
  </si>
  <si>
    <t>21.04.2021 19:23:00</t>
  </si>
  <si>
    <t>K-3187 35-01-K03187_911483324_911483324</t>
  </si>
  <si>
    <t>21.04.2021 14:20:45</t>
  </si>
  <si>
    <t>21.04.2021 22:26:48</t>
  </si>
  <si>
    <t>21.04.2021 08:14:19</t>
  </si>
  <si>
    <t>21.04.2021 09:52:53</t>
  </si>
  <si>
    <t>GERELİ KÖYÜ ALİ BOZKAN SULAMA GRB TR-11 35-15-M00312_B_56406765_56406765</t>
  </si>
  <si>
    <t>21.04.2021 20:28:34</t>
  </si>
  <si>
    <t>21.04.2021 23:47:28</t>
  </si>
  <si>
    <t>21.04.2021 22:30:53</t>
  </si>
  <si>
    <t>21.04.2021 23:36:18</t>
  </si>
  <si>
    <t>İLYASLAR KÖK 45-76-M00048_KARAKURT KÖK M03_72213143</t>
  </si>
  <si>
    <t>21.04.2021 09:08:54</t>
  </si>
  <si>
    <t>21.04.2021 11:58:57</t>
  </si>
  <si>
    <t>BATI BASMA KÖK 35-26-M00235_ M01_2332442</t>
  </si>
  <si>
    <t>21.04.2021 17:00:22</t>
  </si>
  <si>
    <t>21.04.2021 17:32:36</t>
  </si>
  <si>
    <t>K-2756 35-01-K02756_911461394_911461394</t>
  </si>
  <si>
    <t>21.04.2021 10:25:14</t>
  </si>
  <si>
    <t>21.04.2021 12:08:31</t>
  </si>
  <si>
    <t>L-10 KARADAĞ DM 35-18-L00010_950439957_950439957</t>
  </si>
  <si>
    <t>21.04.2021 15:36:01</t>
  </si>
  <si>
    <t>21.04.2021 16:49:34</t>
  </si>
  <si>
    <t>FIRINLI TR-3 35-20-L00091_955198418_955198418</t>
  </si>
  <si>
    <t>21.04.2021 12:49:56</t>
  </si>
  <si>
    <t>21.04.2021 15:42:02</t>
  </si>
  <si>
    <t>DM-1/TR-12 (TR-58) ALPKENT 35-26-M00058_B B01_66404239</t>
  </si>
  <si>
    <t>21.04.2021 10:59:18</t>
  </si>
  <si>
    <t>21.04.2021 12:07:05</t>
  </si>
  <si>
    <t>21.04.2021 07:19:07</t>
  </si>
  <si>
    <t>21.04.2021 08:24:00</t>
  </si>
  <si>
    <t>21.04.2021 10:35:54</t>
  </si>
  <si>
    <t>21.04.2021 11:04:38</t>
  </si>
  <si>
    <t>21.04.2021 18:01:53</t>
  </si>
  <si>
    <t>21.04.2021 18:09:51</t>
  </si>
  <si>
    <t>M-1161 35-01-M01161_M-1691/A M12_42444632</t>
  </si>
  <si>
    <t>21.04.2021 20:30:37</t>
  </si>
  <si>
    <t>21.04.2021 22:23:00</t>
  </si>
  <si>
    <t>K-3757 35-02-K03757_910017851_910017851</t>
  </si>
  <si>
    <t>21.04.2021 12:43:20</t>
  </si>
  <si>
    <t>21.04.2021 14:53:47</t>
  </si>
  <si>
    <t>REŞAT KOCAER SULAMA GRUBU 35-29-M00216_35-29-M00216_2370511</t>
  </si>
  <si>
    <t>21.04.2021 16:19:09</t>
  </si>
  <si>
    <t>21.04.2021 17:31:20</t>
  </si>
  <si>
    <t>SARIGÖL TR-37 45-79-M00037_TR-29 M03_2315975</t>
  </si>
  <si>
    <t>21.04.2021 17:54:35</t>
  </si>
  <si>
    <t>21.04.2021 18:50:36</t>
  </si>
  <si>
    <t>K-2443 35-07-K02443_C_56383342_56383342</t>
  </si>
  <si>
    <t>21.04.2021 07:57:10</t>
  </si>
  <si>
    <t>21.04.2021 12:42:17</t>
  </si>
  <si>
    <t>DAMLACIK TR 1 35-27-M00346_A_56362757_56362757</t>
  </si>
  <si>
    <t>21.04.2021 18:28:00</t>
  </si>
  <si>
    <t>21.04.2021 19:38:54</t>
  </si>
  <si>
    <t>TİRE İM-DM-1 35-29-A00001_YENİÇİFTLİK M18_2312218</t>
  </si>
  <si>
    <t>21.04.2021 09:17:38</t>
  </si>
  <si>
    <t>21.04.2021 15:26:54</t>
  </si>
  <si>
    <t>TR-1/76 45-72-M00076__72373401_72373401</t>
  </si>
  <si>
    <t>21.04.2021 01:36:00</t>
  </si>
  <si>
    <t>21.04.2021 03:34:11</t>
  </si>
  <si>
    <t>SANCAKLI TR-1 35-22-M00157_966462090_966462090</t>
  </si>
  <si>
    <t>21.04.2021 11:51:27</t>
  </si>
  <si>
    <t>21.04.2021 15:05:44</t>
  </si>
  <si>
    <t>K-2888 35-10-K02888_35-10-K02888_2368152</t>
  </si>
  <si>
    <t>21.04.2021 22:30:35</t>
  </si>
  <si>
    <t>21.04.2021 23:17:09</t>
  </si>
  <si>
    <t>M-328 35-03-M00328_910222676_910222676</t>
  </si>
  <si>
    <t>21.04.2021 16:52:30</t>
  </si>
  <si>
    <t>21.04.2021 19:00:39</t>
  </si>
  <si>
    <t>DM-2/20 35-27-M01092_95000046787_95000046787</t>
  </si>
  <si>
    <t>21.04.2021 13:23:45</t>
  </si>
  <si>
    <t>21.04.2021 15:28:59</t>
  </si>
  <si>
    <t>21.04.2021 08:41:44</t>
  </si>
  <si>
    <t>21.04.2021 08:42:04</t>
  </si>
  <si>
    <t>DUĞLA TR-1 45-82-M00190_45-82-M00190_2357094</t>
  </si>
  <si>
    <t>21.04.2021 17:32:55</t>
  </si>
  <si>
    <t>21.04.2021 19:06:45</t>
  </si>
  <si>
    <t>DEVELİ TR-2 35-22-M00284_955265492_955265492</t>
  </si>
  <si>
    <t>21.04.2021 09:43:55</t>
  </si>
  <si>
    <t>21.04.2021 12:25:53</t>
  </si>
  <si>
    <t>K-1671 35-07-K01671_913284692_913284692</t>
  </si>
  <si>
    <t>21.04.2021 12:22:00</t>
  </si>
  <si>
    <t>21.04.2021 18:53:49</t>
  </si>
  <si>
    <t>21.04.2021 16:12:01</t>
  </si>
  <si>
    <t>21.04.2021 16:32:00</t>
  </si>
  <si>
    <t>M-1275 35-02-M01275_913519893_913519893</t>
  </si>
  <si>
    <t>21.04.2021 15:31:01</t>
  </si>
  <si>
    <t>21.04.2021 17:02:50</t>
  </si>
  <si>
    <t>TR-1/76 45-72-M00076_B_56392681_56392681</t>
  </si>
  <si>
    <t>21.04.2021 09:12:48</t>
  </si>
  <si>
    <t>21.04.2021 11:35:11</t>
  </si>
  <si>
    <t>İĞDECİK TR-4 45-71-M00085_953203606_953203606</t>
  </si>
  <si>
    <t>21.04.2021 14:25:14</t>
  </si>
  <si>
    <t>21.04.2021 22:10:15</t>
  </si>
  <si>
    <t>MURADİYE TR-2 SU DEPOSU 45-71-M00199_95000483564_95000483564</t>
  </si>
  <si>
    <t>21.04.2021 14:19:40</t>
  </si>
  <si>
    <t>21.04.2021 16:41:57</t>
  </si>
  <si>
    <t>ÇAMLICA KÖK 45-81-M00048_ÇERİPAŞA M02_71996192</t>
  </si>
  <si>
    <t>21.04.2021 19:32:20</t>
  </si>
  <si>
    <t>21.04.2021 20:08:36</t>
  </si>
  <si>
    <t>K-1873 35-09-K01873_912271035_912271035</t>
  </si>
  <si>
    <t>21.04.2021 08:40:48</t>
  </si>
  <si>
    <t>21.04.2021 11:01:48</t>
  </si>
  <si>
    <t>GAZİEMİR GIS TM 35-08-A00006_SEYDİKÖY M03_2319331</t>
  </si>
  <si>
    <t>21.04.2021 20:40:23</t>
  </si>
  <si>
    <t>21.04.2021 22:02:21</t>
  </si>
  <si>
    <t>21.04.2021 00:34:54</t>
  </si>
  <si>
    <t>21.04.2021 00:35:14</t>
  </si>
  <si>
    <t>PAYAMLI M-17 35-25-M00168_956641514_956641514</t>
  </si>
  <si>
    <t>21.04.2021 15:33:38</t>
  </si>
  <si>
    <t>21.04.2021 17:34:15</t>
  </si>
  <si>
    <t>M-2872 35-04-M02872_35-04-M02872_76932782</t>
  </si>
  <si>
    <t>21.04.2021 14:53:00</t>
  </si>
  <si>
    <t>21.04.2021 16:11:19</t>
  </si>
  <si>
    <t>L-455 35-18-L00455_950464347_950464347</t>
  </si>
  <si>
    <t>21.04.2021 20:32:04</t>
  </si>
  <si>
    <t>21.04.2021 22:17:26</t>
  </si>
  <si>
    <t>BİRGİ TR-10 35-15-L00266_950391296_950391296</t>
  </si>
  <si>
    <t>21.04.2021 09:43:00</t>
  </si>
  <si>
    <t>21.04.2021 11:23:38</t>
  </si>
  <si>
    <t>OVACIK TR-1 35-16-L00262_35-16-L00262_2361854</t>
  </si>
  <si>
    <t>21.04.2021 22:40:05</t>
  </si>
  <si>
    <t>21.04.2021 23:49:58</t>
  </si>
  <si>
    <t>SUBAŞI TR-3 45-73-M00810_B_56390144_56390144</t>
  </si>
  <si>
    <t>21.04.2021 16:00:09</t>
  </si>
  <si>
    <t>21.04.2021 18:37:06</t>
  </si>
  <si>
    <t>TR-12 35-30-L00012_C_56366937_56366937</t>
  </si>
  <si>
    <t>21.04.2021 16:35:15</t>
  </si>
  <si>
    <t>21.04.2021 19:24:06</t>
  </si>
  <si>
    <t>HELVACI TR-8 35-17-M00368_6014324_56356464_56356464</t>
  </si>
  <si>
    <t>21.04.2021 19:12:00</t>
  </si>
  <si>
    <t>21.04.2021 19:37:38</t>
  </si>
  <si>
    <t>21.04.2021 11:13:45</t>
  </si>
  <si>
    <t>21.04.2021 13:54:13</t>
  </si>
  <si>
    <t>ULUCAK DM-2/8 35-27-M00330_98980906_98980906</t>
  </si>
  <si>
    <t>21.04.2021 21:44:08</t>
  </si>
  <si>
    <t>22.04.2021 01:30:22</t>
  </si>
  <si>
    <t>K-4494 35-03-K04494_G_65513713_65513713</t>
  </si>
  <si>
    <t>21.04.2021 09:32:00</t>
  </si>
  <si>
    <t>21.04.2021 12:27:59</t>
  </si>
  <si>
    <t>DM02/TR28 MİLLİ EGEMENLİK 45-73-M00013_945672007_945672007</t>
  </si>
  <si>
    <t>21.04.2021 10:46:50</t>
  </si>
  <si>
    <t>21.04.2021 14:23:42</t>
  </si>
  <si>
    <t>SAİP TR-2 35-21-L00103_953358113_953358113</t>
  </si>
  <si>
    <t>21.04.2021 13:30:49</t>
  </si>
  <si>
    <t>21.04.2021 16:31:41</t>
  </si>
  <si>
    <t>KEMAL ERGÜN SULAMA GRUBU 35-29-M00189_955210658_955210658</t>
  </si>
  <si>
    <t>21.04.2021 16:12:11</t>
  </si>
  <si>
    <t>21.04.2021 21:18:51</t>
  </si>
  <si>
    <t>TR-28 GÖLCÜKLER 35-22-M00028_955262818_955262818</t>
  </si>
  <si>
    <t>21.04.2021 16:48:59</t>
  </si>
  <si>
    <t>21.04.2021 17:22:44</t>
  </si>
  <si>
    <t>L-240 PTT TRAFO 35-18-L00240_950467548_950467548</t>
  </si>
  <si>
    <t>21.04.2021 01:34:46</t>
  </si>
  <si>
    <t>21.04.2021 02:51:47</t>
  </si>
  <si>
    <t>KUŞÇULAR TR-10 (OVAKAHVE) 35-19-M00222_8165373_56390014_56390014</t>
  </si>
  <si>
    <t>21.04.2021 10:28:44</t>
  </si>
  <si>
    <t>21.04.2021 18:08:38</t>
  </si>
  <si>
    <t>ULUCAK DM-2 35-27-M00331_914480409_914480409</t>
  </si>
  <si>
    <t>21.04.2021 15:39:16</t>
  </si>
  <si>
    <t>21.04.2021 17:24:11</t>
  </si>
  <si>
    <t>TURAN KÖYÜ TR-1 35-20-L00070_A_56405768_56405768</t>
  </si>
  <si>
    <t>21.04.2021 15:33:17</t>
  </si>
  <si>
    <t>21.04.2021 22:38:40</t>
  </si>
  <si>
    <t>ÖREN TOPRAK SULAMA TR-5 35-27-M00775_966393276_966393276</t>
  </si>
  <si>
    <t>21.04.2021 16:49:54</t>
  </si>
  <si>
    <t>21.04.2021 17:52:48</t>
  </si>
  <si>
    <t>K-2888 35-10-K02888_98062113_98062113</t>
  </si>
  <si>
    <t>21.04.2021 22:03:48</t>
  </si>
  <si>
    <t>21.04.2021 23:12:55</t>
  </si>
  <si>
    <t>21.04.2021 10:00:00</t>
  </si>
  <si>
    <t>21.04.2021 15:53:13</t>
  </si>
  <si>
    <t>L-349 35-18-L00349_35-18-L00349_2370464</t>
  </si>
  <si>
    <t>21.04.2021 19:24:13</t>
  </si>
  <si>
    <t>ARMUTLU TR-5 35-27-L00005_35-27-L00005_72164936</t>
  </si>
  <si>
    <t>21.04.2021 09:28:57</t>
  </si>
  <si>
    <t>21.04.2021 13:06:35</t>
  </si>
  <si>
    <t>M-378 35-30-M00378_915958192_915958192</t>
  </si>
  <si>
    <t>21.04.2021 20:44:27</t>
  </si>
  <si>
    <t>21.04.2021 23:58:39</t>
  </si>
  <si>
    <t>FOÇA TR-45 35-23-L00045_950427684_950427684</t>
  </si>
  <si>
    <t>21.04.2021 13:46:53</t>
  </si>
  <si>
    <t>21.04.2021 17:44:55</t>
  </si>
  <si>
    <t>TR-56 35-30-L00056_955332496_955332496</t>
  </si>
  <si>
    <t>21.04.2021 10:35:12</t>
  </si>
  <si>
    <t>21.04.2021 16:02:47</t>
  </si>
  <si>
    <t>TR-22 (DM-7/TR-23) 35-19-L00022_956665735_956665735</t>
  </si>
  <si>
    <t>21.04.2021 12:42:39</t>
  </si>
  <si>
    <t>21.04.2021 17:20:44</t>
  </si>
  <si>
    <t>TEPEKÖY TR-1 45-73-M00785_945664240_945664240</t>
  </si>
  <si>
    <t>21.04.2021 16:14:47</t>
  </si>
  <si>
    <t>21.04.2021 19:02:21</t>
  </si>
  <si>
    <t>TR-1/10 45-72-M00010_956482642_956482642</t>
  </si>
  <si>
    <t>21.04.2021 16:52:42</t>
  </si>
  <si>
    <t>21.04.2021 18:47:41</t>
  </si>
  <si>
    <t>21.04.2021 06:42:00</t>
  </si>
  <si>
    <t>21.04.2021 06:57:25</t>
  </si>
  <si>
    <t>ÖDEMİŞ TR-97 35-15-M00097_950350015_950350015</t>
  </si>
  <si>
    <t>21.04.2021 18:23:24</t>
  </si>
  <si>
    <t>21.04.2021 20:46:16</t>
  </si>
  <si>
    <t>21.04.2021 08:47:28</t>
  </si>
  <si>
    <t>21.04.2021 10:58:48</t>
  </si>
  <si>
    <t>EMİRALEM TR-13 35-28-M00230_953395086_953395086</t>
  </si>
  <si>
    <t>21.04.2021 15:37:06</t>
  </si>
  <si>
    <t>21.04.2021 18:29:31</t>
  </si>
  <si>
    <t>UZUNDERE TM 35-01-A00013_SEYDİKÖY M19_2302928</t>
  </si>
  <si>
    <t>21.04.2021 20:31:41</t>
  </si>
  <si>
    <t>21.04.2021 21:57:52</t>
  </si>
  <si>
    <t>YEŞİLYURT TR-5 45-73-M00802_945640946_945640946</t>
  </si>
  <si>
    <t>21.04.2021 11:41:58</t>
  </si>
  <si>
    <t>21.04.2021 15:26:18</t>
  </si>
  <si>
    <t>GÜNERLİ TR-1 35-28-M00408_953378059_953378059</t>
  </si>
  <si>
    <t>21.04.2021 12:57:44</t>
  </si>
  <si>
    <t>21.04.2021 14:45:14</t>
  </si>
  <si>
    <t>K-3591 35-01-K03591_911541391_911541391</t>
  </si>
  <si>
    <t>21.04.2021 10:46:58</t>
  </si>
  <si>
    <t>21.04.2021 12:40:04</t>
  </si>
  <si>
    <t>TR-22 (DM-7/TR-23) 35-19-L00022_956675671_956675671</t>
  </si>
  <si>
    <t>21.04.2021 15:29:49</t>
  </si>
  <si>
    <t>21.04.2021 16:49:03</t>
  </si>
  <si>
    <t>21.04.2021 07:28:44</t>
  </si>
  <si>
    <t>21.04.2021 07:29:24</t>
  </si>
  <si>
    <t>L-356 BAŞKENT SİTESİ 35-18-L00356_950455821_950455821</t>
  </si>
  <si>
    <t>21.04.2021 12:50:09</t>
  </si>
  <si>
    <t>21.04.2021 14:57:55</t>
  </si>
  <si>
    <t>M-2873 35-04-M02873_35-04-M02873_76972142</t>
  </si>
  <si>
    <t>21.04.2021 15:19:00</t>
  </si>
  <si>
    <t>21.04.2021 16:07:02</t>
  </si>
  <si>
    <t>21.04.2021 12:05:34</t>
  </si>
  <si>
    <t>21.04.2021 12:06:04</t>
  </si>
  <si>
    <t>BİRGİ DM 35-15-L01013_CEVİZALAN L05_67562292</t>
  </si>
  <si>
    <t>21.04.2021 10:43:15</t>
  </si>
  <si>
    <t>21.04.2021 11:26:42</t>
  </si>
  <si>
    <t>K-222 35-01-K00222_F k222/f2_5880483</t>
  </si>
  <si>
    <t>21.04.2021 12:45:09</t>
  </si>
  <si>
    <t>21.04.2021 14:22:37</t>
  </si>
  <si>
    <t>KARAKÖY TR-1 45-72-L00275_A_65509287_65509287</t>
  </si>
  <si>
    <t>21.04.2021 17:55:57</t>
  </si>
  <si>
    <t>21.04.2021 20:10:04</t>
  </si>
  <si>
    <t>DM-4/TR-14 35-26-M01288_HAYRAN DERİ ÖZEL M03_42462296</t>
  </si>
  <si>
    <t>21.04.2021 13:44:07</t>
  </si>
  <si>
    <t>21.04.2021 15:28:06</t>
  </si>
  <si>
    <t>21.04.2021 09:19:54</t>
  </si>
  <si>
    <t>21.04.2021 09:20:24</t>
  </si>
  <si>
    <t>SEYDİKÖY İM 35-08-A00002_MAYIS M13_2052666</t>
  </si>
  <si>
    <t>21.04.2021 21:23:38</t>
  </si>
  <si>
    <t>21.04.2021 21:55:54</t>
  </si>
  <si>
    <t>L-239 BAYKAL 35-18-L00239_950444581_950444581</t>
  </si>
  <si>
    <t>21.04.2021 19:18:00</t>
  </si>
  <si>
    <t>21.04.2021 20:49:15</t>
  </si>
  <si>
    <t>ÇİFTLİKDERE TR-3 45-73-M00548_DIREK TIPI TRAFO HUCRESI H01_2084126</t>
  </si>
  <si>
    <t>21.04.2021 15:33:00</t>
  </si>
  <si>
    <t>21.04.2021 18:20:04</t>
  </si>
  <si>
    <t>YENİKENT TR-1 35-16-M00026_DIREK TIPI TRAFO HUCRESI H01_2043939</t>
  </si>
  <si>
    <t>21.04.2021 10:11:28</t>
  </si>
  <si>
    <t>21.04.2021 12:30:35</t>
  </si>
  <si>
    <t>BAHÇELİ  AR ÇİFTLİĞİ TR2 35-30-L00146_955320968_955320968</t>
  </si>
  <si>
    <t>21.04.2021 15:41:48</t>
  </si>
  <si>
    <t>21.04.2021 18:28:10</t>
  </si>
  <si>
    <t>M-163 35-18-M00163_950444033_950444033</t>
  </si>
  <si>
    <t>21.04.2021 17:18:47</t>
  </si>
  <si>
    <t>21.04.2021 18:01:35</t>
  </si>
  <si>
    <t>ELİT SİTELERİ 45-78-L00713__72371781_72371781</t>
  </si>
  <si>
    <t>21.04.2021 03:35:45</t>
  </si>
  <si>
    <t>21.04.2021 04:31:05</t>
  </si>
  <si>
    <t>TR-1-5/4 35-20-L00062_35-20-L00062_2356504</t>
  </si>
  <si>
    <t>21.04.2021 16:29:46</t>
  </si>
  <si>
    <t>21.04.2021 18:50:42</t>
  </si>
  <si>
    <t>ÇAMÖNÜ TR-11 35-22-M00167_DIREK TIPI TRAFO HUCRESI H01_2035395</t>
  </si>
  <si>
    <t>21.04.2021 11:54:30</t>
  </si>
  <si>
    <t>21.04.2021 14:27:20</t>
  </si>
  <si>
    <t>DM-3/TR-15 45-72-M00613_956509016_956509016</t>
  </si>
  <si>
    <t>21.04.2021 13:55:03</t>
  </si>
  <si>
    <t>21.04.2021 15:43:58</t>
  </si>
  <si>
    <t>TR-1/18-A 45-72-M00102_956503553_956503553</t>
  </si>
  <si>
    <t>21.04.2021 14:35:54</t>
  </si>
  <si>
    <t>21.04.2021 16:48:26</t>
  </si>
  <si>
    <t>21.04.2021 12:05:00</t>
  </si>
  <si>
    <t>21.04.2021 13:58:53</t>
  </si>
  <si>
    <t>ULUCAK DM-2/5-A 35-27-M00338_912480970_912480970</t>
  </si>
  <si>
    <t>21.04.2021 10:24:16</t>
  </si>
  <si>
    <t>21.04.2021 12:16:14</t>
  </si>
  <si>
    <t>SEYİTOBA TR-1 45-80-L00177_956534982_956534982</t>
  </si>
  <si>
    <t>21.04.2021 20:28:37</t>
  </si>
  <si>
    <t>21.04.2021 23:06:03</t>
  </si>
  <si>
    <t>21.04.2021 14:39:43</t>
  </si>
  <si>
    <t>21.04.2021 17:25:04</t>
  </si>
  <si>
    <t>21.04.2021 22:34:42</t>
  </si>
  <si>
    <t>22.04.2021 00:14:21</t>
  </si>
  <si>
    <t>DM-21/23 (ITIR SOKAK) 45-71-M00326_A_56397159_56397159</t>
  </si>
  <si>
    <t>21.04.2021 13:23:22</t>
  </si>
  <si>
    <t>21.04.2021 15:52:55</t>
  </si>
  <si>
    <t>TR-1/42-A 45-72-M00109_956504243_956504243</t>
  </si>
  <si>
    <t>21.04.2021 17:16:00</t>
  </si>
  <si>
    <t>21.04.2021 17:58:52</t>
  </si>
  <si>
    <t>UZUNDERE TM 35-01-A00013_TOKİ-2 M17_2304412</t>
  </si>
  <si>
    <t>21.04.2021 20:46:00</t>
  </si>
  <si>
    <t>21.04.2021 20:49:55</t>
  </si>
  <si>
    <t>SARNIÇ İM 35-08-A00005_SARNIÇ-9 K09_2049275</t>
  </si>
  <si>
    <t>21.04.2021 18:09:32</t>
  </si>
  <si>
    <t>21.04.2021 18:10:41</t>
  </si>
  <si>
    <t>UMURCALI TR 1 35-31-L00187_47966754_56380872_56380872</t>
  </si>
  <si>
    <t>21.04.2021 08:45:00</t>
  </si>
  <si>
    <t>21.04.2021 16:10:29</t>
  </si>
  <si>
    <t>L-240 PTT TRAFO 35-18-L00240_950440692_950440692</t>
  </si>
  <si>
    <t>21.04.2021 13:49:36</t>
  </si>
  <si>
    <t>21.04.2021 15:51:38</t>
  </si>
  <si>
    <t>L-10 KARADAĞ DM 35-18-L00010_TOTAL ÇIKIŞ L03_72054839</t>
  </si>
  <si>
    <t>21.04.2021 13:46:55</t>
  </si>
  <si>
    <t>21.04.2021 14:24:02</t>
  </si>
  <si>
    <t>K-4376 35-02-K04376_912403626_912403626</t>
  </si>
  <si>
    <t>21.04.2021 22:51:00</t>
  </si>
  <si>
    <t>22.04.2021 00:25:34</t>
  </si>
  <si>
    <t>M-2769 35-02-M02769_E_56364233_56364233</t>
  </si>
  <si>
    <t>21.04.2021 10:44:33</t>
  </si>
  <si>
    <t>21.04.2021 21:24:32</t>
  </si>
  <si>
    <t>KARABURUN TR-14 35-21-L00003_953367758_953367758</t>
  </si>
  <si>
    <t>21.04.2021 15:38:00</t>
  </si>
  <si>
    <t>21.04.2021 18:33:58</t>
  </si>
  <si>
    <t>OĞLANANASI TR-4 35-22-M00258_A_56353747_56353747</t>
  </si>
  <si>
    <t>21.04.2021 16:05:06</t>
  </si>
  <si>
    <t>21.04.2021 17:12:54</t>
  </si>
  <si>
    <t>YENİFOÇA TR-18 35-23-M00018_950420090_950420090</t>
  </si>
  <si>
    <t>21.04.2021 10:10:08</t>
  </si>
  <si>
    <t>21.04.2021 22:17:52</t>
  </si>
  <si>
    <t>TR-158 35-16-L00158_953317062_953317062</t>
  </si>
  <si>
    <t>21.04.2021 18:06:57</t>
  </si>
  <si>
    <t>21.04.2021 20:29:34</t>
  </si>
  <si>
    <t>ÜRKMEZ M-22 35-25-M00156_956653585_956653585</t>
  </si>
  <si>
    <t>21.04.2021 10:27:00</t>
  </si>
  <si>
    <t>21.04.2021 17:40:05</t>
  </si>
  <si>
    <t>TR-133 35-16-L00133_953317132_953317132</t>
  </si>
  <si>
    <t>21.04.2021 17:20:15</t>
  </si>
  <si>
    <t>21.04.2021 19:19:40</t>
  </si>
  <si>
    <t>ÖREN TR-5 35-27-L00221_95000539915_95000539915</t>
  </si>
  <si>
    <t>21.04.2021 12:49:23</t>
  </si>
  <si>
    <t>21.04.2021 13:55:57</t>
  </si>
  <si>
    <t>YENİ FOÇA TR-10 35-23-M00010_950419534_950419534</t>
  </si>
  <si>
    <t>21.04.2021 13:34:00</t>
  </si>
  <si>
    <t>21.04.2021 15:04:54</t>
  </si>
  <si>
    <t>M-2958 35-04-M02958_99349672_99349672</t>
  </si>
  <si>
    <t>21.04.2021 00:05:24</t>
  </si>
  <si>
    <t>21.04.2021 05:03:00</t>
  </si>
  <si>
    <t>BAĞYURDU SLM GRB TR-9 35-27-M00730_A_56362510_56362510</t>
  </si>
  <si>
    <t>21.04.2021 18:01:18</t>
  </si>
  <si>
    <t>21.04.2021 20:49:03</t>
  </si>
  <si>
    <t>ÇİFTLİKDERE TR-3 45-73-M00548_B_56386742_56386742</t>
  </si>
  <si>
    <t>21.04.2021 07:39:01</t>
  </si>
  <si>
    <t>21.04.2021 11:44:26</t>
  </si>
  <si>
    <t>SÜLEYMANLI TR-1 35-16-L00263_953342821_953342821</t>
  </si>
  <si>
    <t>21.04.2021 14:34:37</t>
  </si>
  <si>
    <t>21.04.2021 16:22:56</t>
  </si>
  <si>
    <t>ESKİ FOÇA İM 35-23-A00001_TR-2 GİRİŞ-ÖLÇÜ L08_2308655</t>
  </si>
  <si>
    <t>21.04.2021 01:20:00</t>
  </si>
  <si>
    <t>KARAKUZU TR-1 35-17-M00466_9970083_56355927_56355927</t>
  </si>
  <si>
    <t>21.04.2021 23:09:00</t>
  </si>
  <si>
    <t>21.04.2021 23:35:34</t>
  </si>
  <si>
    <t>MENDERES DM-2/TR-1 35-22-M00300_PERLİT M18_2095706</t>
  </si>
  <si>
    <t>21.04.2021 10:47:42</t>
  </si>
  <si>
    <t>21.04.2021 10:50:13</t>
  </si>
  <si>
    <t>YELKİ TR-3 (M-2344) 35-10-M02344_98125601_98125601</t>
  </si>
  <si>
    <t>21.04.2021 10:16:47</t>
  </si>
  <si>
    <t>21.04.2021 13:29:30</t>
  </si>
  <si>
    <t>DM-25/16 45-71-M00392_B_56403371_56403371</t>
  </si>
  <si>
    <t>21.04.2021 16:41:05</t>
  </si>
  <si>
    <t>21.04.2021 18:16:24</t>
  </si>
  <si>
    <t>K-786 35-01-K00786_911642834_911642834</t>
  </si>
  <si>
    <t>21.04.2021 17:24:51</t>
  </si>
  <si>
    <t>22.04.2021 00:15:00</t>
  </si>
  <si>
    <t>EĞRİLİMAN TR-1 35-21-L00098_953368923_953368923</t>
  </si>
  <si>
    <t>21.04.2021 21:33:52</t>
  </si>
  <si>
    <t>22.04.2021 00:01:45</t>
  </si>
  <si>
    <t>TR-62 35-16-L00062_953347592_953347592</t>
  </si>
  <si>
    <t>21.04.2021 14:25:56</t>
  </si>
  <si>
    <t>21.04.2021 15:04:17</t>
  </si>
  <si>
    <t>K-3269 35-08-K03269_912350362_912350362</t>
  </si>
  <si>
    <t>21.04.2021 11:18:06</t>
  </si>
  <si>
    <t>21.04.2021 14:17:40</t>
  </si>
  <si>
    <t>KESİKKÖY DM 35-28-M00309_SAKIPAĞA KÖK M09_2329426</t>
  </si>
  <si>
    <t>21.04.2021 06:31:23</t>
  </si>
  <si>
    <t>21.04.2021 06:56:09</t>
  </si>
  <si>
    <t>K-3273 35-07-K03273_B_56373316_56373316</t>
  </si>
  <si>
    <t>21.04.2021 08:53:28</t>
  </si>
  <si>
    <t>21.04.2021 10:21:53</t>
  </si>
  <si>
    <t>ÇIRPI İM 35-20-A00002_HASKÖY L13_2056287</t>
  </si>
  <si>
    <t>22.04.2021 10:15:55</t>
  </si>
  <si>
    <t>22.04.2021 10:32:45</t>
  </si>
  <si>
    <t>TR-2/52 45-72-L00052_956516078_956516078</t>
  </si>
  <si>
    <t>22.04.2021 18:37:51</t>
  </si>
  <si>
    <t>22.04.2021 21:06:14</t>
  </si>
  <si>
    <t>TARIMSAL SULAMA TR-31 45-85-L00124_DIREK TIPI TRAFO HUCRESI H01_2047097</t>
  </si>
  <si>
    <t>22.04.2021 14:31:22</t>
  </si>
  <si>
    <t>22.04.2021 16:20:25</t>
  </si>
  <si>
    <t>22.04.2021 17:48:16</t>
  </si>
  <si>
    <t>22.04.2021 19:49:19</t>
  </si>
  <si>
    <t>KAYMAKÇI İM 35-15-A00004_KAYMAKÇI ŞEHİR -  DM-2 M10_2315155</t>
  </si>
  <si>
    <t>22.04.2021 10:11:57</t>
  </si>
  <si>
    <t>22.04.2021 18:08:23</t>
  </si>
  <si>
    <t>HAVUZBAŞI TR-2 35-20-L00476_955195823_955195823</t>
  </si>
  <si>
    <t>22.04.2021 12:53:58</t>
  </si>
  <si>
    <t>22.04.2021 21:06:25</t>
  </si>
  <si>
    <t>K-140 35-02-K00140_910008722_910008722</t>
  </si>
  <si>
    <t>22.04.2021 10:19:52</t>
  </si>
  <si>
    <t>22.04.2021 11:29:17</t>
  </si>
  <si>
    <t>TR-10 BABACAN 35-19-L00010_956664123_956664123</t>
  </si>
  <si>
    <t>22.04.2021 20:33:52</t>
  </si>
  <si>
    <t>22.04.2021 21:39:28</t>
  </si>
  <si>
    <t>YENİ ŞAKRAN TR-5 35-17-M00205_B_56392482_56392482</t>
  </si>
  <si>
    <t>22.04.2021 12:45:00</t>
  </si>
  <si>
    <t>22.04.2021 13:25:31</t>
  </si>
  <si>
    <t>22.04.2021 00:21:00</t>
  </si>
  <si>
    <t>22.04.2021 02:49:58</t>
  </si>
  <si>
    <t>M-2104 35-09-M02104_912297033_912297033</t>
  </si>
  <si>
    <t>22.04.2021 15:14:34</t>
  </si>
  <si>
    <t>22.04.2021 19:18:54</t>
  </si>
  <si>
    <t>K-981 35-07-K00981_912517908_912517908</t>
  </si>
  <si>
    <t>22.04.2021 14:52:35</t>
  </si>
  <si>
    <t>22.04.2021 18:01:52</t>
  </si>
  <si>
    <t>K-2772 35-01-K02772_911916057_911916057</t>
  </si>
  <si>
    <t>22.04.2021 20:46:53</t>
  </si>
  <si>
    <t>22.04.2021 23:56:20</t>
  </si>
  <si>
    <t>L-239 BAYKAL 35-18-L00239_950444648_950444648</t>
  </si>
  <si>
    <t>22.04.2021 11:04:50</t>
  </si>
  <si>
    <t>22.04.2021 14:22:35</t>
  </si>
  <si>
    <t>22.04.2021 08:53:26</t>
  </si>
  <si>
    <t>22.04.2021 09:23:16</t>
  </si>
  <si>
    <t>M-3468(YATIRIM REZERVE) 35-02-M04882_H h1b_5838974</t>
  </si>
  <si>
    <t>22.04.2021 22:08:23</t>
  </si>
  <si>
    <t>23.04.2021 00:31:47</t>
  </si>
  <si>
    <t>22.04.2021 13:46:51</t>
  </si>
  <si>
    <t>22.04.2021 19:03:05</t>
  </si>
  <si>
    <t>MÜTEVELLİ KÖK 45-80-M00100_MÜTEVELLİ ŞEHİR-2(MÜTEVELLİ TR-5/TR-6/TR-7) M04_72196255</t>
  </si>
  <si>
    <t>22.04.2021 13:04:26</t>
  </si>
  <si>
    <t>22.04.2021 13:51:03</t>
  </si>
  <si>
    <t>TR-24 35-31-L00024_956593836_956593836</t>
  </si>
  <si>
    <t>22.04.2021 09:23:24</t>
  </si>
  <si>
    <t>22.04.2021 10:57:36</t>
  </si>
  <si>
    <t>K-217 35-01-K00217_C_56376760_56376760</t>
  </si>
  <si>
    <t>22.04.2021 05:49:39</t>
  </si>
  <si>
    <t>22.04.2021 09:27:07</t>
  </si>
  <si>
    <t>K-826 35-03-K00826_910920146_910920146</t>
  </si>
  <si>
    <t>22.04.2021 19:33:12</t>
  </si>
  <si>
    <t>22.04.2021 12:37:14</t>
  </si>
  <si>
    <t>22.04.2021 16:04:05</t>
  </si>
  <si>
    <t>GÖLCÜK TR-25 35-15-L00320_48779324_56368614_56368614</t>
  </si>
  <si>
    <t>22.04.2021 13:04:22</t>
  </si>
  <si>
    <t>22.04.2021 15:10:13</t>
  </si>
  <si>
    <t>UZUNDERE TM 35-01-A00013_SEYDİKÖY M19_2056105</t>
  </si>
  <si>
    <t>22.04.2021 13:53:32</t>
  </si>
  <si>
    <t>22.04.2021 14:21:00</t>
  </si>
  <si>
    <t>M-1871 35-01-M01871_A_56379729_56379729</t>
  </si>
  <si>
    <t>22.04.2021 15:15:20</t>
  </si>
  <si>
    <t>22.04.2021 16:35:33</t>
  </si>
  <si>
    <t>K-1874 35-09-K01874_912094938_912094938</t>
  </si>
  <si>
    <t>22.04.2021 08:59:04</t>
  </si>
  <si>
    <t>22.04.2021 13:10:41</t>
  </si>
  <si>
    <t>M-51 ALAÇATI 35-18-M00051_950464443_950464443</t>
  </si>
  <si>
    <t>22.04.2021 16:23:23</t>
  </si>
  <si>
    <t>22.04.2021 23:59:13</t>
  </si>
  <si>
    <t>TİRE DM2/11 35-29-M00117_950321310_950321310</t>
  </si>
  <si>
    <t>22.04.2021 19:07:28</t>
  </si>
  <si>
    <t>22.04.2021 21:32:34</t>
  </si>
  <si>
    <t>KINIK ORGANİZE DM 35-24-M00208_SOMA KÖYLER M05_72108277</t>
  </si>
  <si>
    <t>22.04.2021 11:08:46</t>
  </si>
  <si>
    <t>22.04.2021 11:22:14</t>
  </si>
  <si>
    <t>KARAKOVA TR-2 35-15-L00448_950405194_950405194</t>
  </si>
  <si>
    <t>22.04.2021 16:28:52</t>
  </si>
  <si>
    <t>22.04.2021 22:48:04</t>
  </si>
  <si>
    <t>SARUHANLI TR-15 45-80-M00015_956558378_956558378</t>
  </si>
  <si>
    <t>22.04.2021 10:45:45</t>
  </si>
  <si>
    <t>22.04.2021 12:33:50</t>
  </si>
  <si>
    <t>22.04.2021 08:06:00</t>
  </si>
  <si>
    <t>22.04.2021 12:07:55</t>
  </si>
  <si>
    <t>22.04.2021 09:00:25</t>
  </si>
  <si>
    <t>22.04.2021 18:34:02</t>
  </si>
  <si>
    <t>_945665183_945665183</t>
  </si>
  <si>
    <t>22.04.2021 09:13:11</t>
  </si>
  <si>
    <t>22.04.2021 11:20:25</t>
  </si>
  <si>
    <t>ŞEHİT KEMAL KÖK 35-17-M00449_M-448 M01_66442994</t>
  </si>
  <si>
    <t>22.04.2021 11:14:35</t>
  </si>
  <si>
    <t>22.04.2021 12:15:28</t>
  </si>
  <si>
    <t>TOKMAKLI KÖK 45-86-M00047_TOKMAKLI M05_72227683</t>
  </si>
  <si>
    <t>22.04.2021 05:49:05</t>
  </si>
  <si>
    <t>22.04.2021 05:49:35</t>
  </si>
  <si>
    <t>TR-34 35-30-L00034_955330004_955330004</t>
  </si>
  <si>
    <t>22.04.2021 15:35:26</t>
  </si>
  <si>
    <t>22.04.2021 17:22:45</t>
  </si>
  <si>
    <t>K-1317 35-07-K01317_A k1317a1_5828035</t>
  </si>
  <si>
    <t>22.04.2021 19:09:36</t>
  </si>
  <si>
    <t>22.04.2021 21:35:34</t>
  </si>
  <si>
    <t>ÇUKURALTI M-18 35-25-M00066_35-25-M00066_2376934</t>
  </si>
  <si>
    <t>22.04.2021 10:55:30</t>
  </si>
  <si>
    <t>22.04.2021 13:32:10</t>
  </si>
  <si>
    <t>CABBAR KAMARA TR-2 45-73-M00858_45-73-M00858_2355796</t>
  </si>
  <si>
    <t>22.04.2021 14:36:28</t>
  </si>
  <si>
    <t>22.04.2021 17:57:42</t>
  </si>
  <si>
    <t>USLU DEMİR KÖK 35-28-M00758_DİREK NO-3 (DSİ) M05_2117241</t>
  </si>
  <si>
    <t>22.04.2021 11:56:00</t>
  </si>
  <si>
    <t>22.04.2021 13:13:05</t>
  </si>
  <si>
    <t>TR-106 ZEYTİNALANI 35-19-L00106_956698386_956698386</t>
  </si>
  <si>
    <t>22.04.2021 16:55:10</t>
  </si>
  <si>
    <t>22.04.2021 21:26:56</t>
  </si>
  <si>
    <t>PAYAMLI M-23 35-25-M00190_956644883_956644883</t>
  </si>
  <si>
    <t>22.04.2021 01:22:27</t>
  </si>
  <si>
    <t>22.04.2021 02:45:14</t>
  </si>
  <si>
    <t>22.04.2021 11:43:23</t>
  </si>
  <si>
    <t>22.04.2021 15:11:58</t>
  </si>
  <si>
    <t>MUZAFFER ERİNCE SULAMA GRUBU 35-20-L00388_DIREK TIPI TRAFO HUCRESI H01_2095335</t>
  </si>
  <si>
    <t>22.04.2021 15:22:24</t>
  </si>
  <si>
    <t>22.04.2021 17:47:28</t>
  </si>
  <si>
    <t>TR-1/17 45-72-M00017_TR-1/21 M02_2104548</t>
  </si>
  <si>
    <t>22.04.2021 08:39:15</t>
  </si>
  <si>
    <t>22.04.2021 08:46:00</t>
  </si>
  <si>
    <t>FOÇA TR-39 35-23-L00039_950422518_950422518</t>
  </si>
  <si>
    <t>22.04.2021 08:33:16</t>
  </si>
  <si>
    <t>22.04.2021 09:10:36</t>
  </si>
  <si>
    <t>SEYDİKÖY İM 35-08-A00002_TR-3 10.5 K23_2309373</t>
  </si>
  <si>
    <t>22.04.2021 14:20:32</t>
  </si>
  <si>
    <t>22.04.2021 18:32:42</t>
  </si>
  <si>
    <t>TR-53 45-77-L00053_B_56403884_56403884</t>
  </si>
  <si>
    <t>22.04.2021 10:37:00</t>
  </si>
  <si>
    <t>22.04.2021 12:22:16</t>
  </si>
  <si>
    <t>BİOSUN BES DM 35-15-M00427_KAYMAKÇI-1 ÇIKIŞ M03_75772826</t>
  </si>
  <si>
    <t>22.04.2021 17:08:02</t>
  </si>
  <si>
    <t>22.04.2021 18:07:10</t>
  </si>
  <si>
    <t>ÇAMLI KÖYÜ TR-1 35-10-L00024_913243765_913243765</t>
  </si>
  <si>
    <t>22.04.2021 16:31:04</t>
  </si>
  <si>
    <t>22.04.2021 17:21:37</t>
  </si>
  <si>
    <t>M-1817 35-01-M01817_910923419_910923419</t>
  </si>
  <si>
    <t>22.04.2021 08:54:00</t>
  </si>
  <si>
    <t>22.04.2021 09:51:49</t>
  </si>
  <si>
    <t>22.04.2021 10:23:13</t>
  </si>
  <si>
    <t>22.04.2021 10:29:49</t>
  </si>
  <si>
    <t>YENİKÖY TR-2 45-71-M01045_A_56352454_56352454</t>
  </si>
  <si>
    <t>22.04.2021 09:18:53</t>
  </si>
  <si>
    <t>22.04.2021 10:44:44</t>
  </si>
  <si>
    <t>K-662 35-01-K00662_911815804_911815804</t>
  </si>
  <si>
    <t>22.04.2021 09:30:27</t>
  </si>
  <si>
    <t>22.04.2021 10:39:46</t>
  </si>
  <si>
    <t>M-2787 35-02-M02787_95000454308_95000454308</t>
  </si>
  <si>
    <t>22.04.2021 07:24:00</t>
  </si>
  <si>
    <t>22.04.2021 12:44:21</t>
  </si>
  <si>
    <t>GÜNYAKA TR-2 45-79-M00479_C_56387907_56387907</t>
  </si>
  <si>
    <t>22.04.2021 10:16:00</t>
  </si>
  <si>
    <t>22.04.2021 13:25:09</t>
  </si>
  <si>
    <t>22.04.2021 13:27:35</t>
  </si>
  <si>
    <t>22.04.2021 13:32:59</t>
  </si>
  <si>
    <t>22.04.2021 15:28:51</t>
  </si>
  <si>
    <t>22.04.2021 16:27:05</t>
  </si>
  <si>
    <t>DM-22/06 (YELKEN KONUTLARI) 45-71-M00649_E E1_44590638</t>
  </si>
  <si>
    <t>22.04.2021 22:58:49</t>
  </si>
  <si>
    <t>22.04.2021 23:49:37</t>
  </si>
  <si>
    <t>22.04.2021 21:16:00</t>
  </si>
  <si>
    <t>22.04.2021 22:56:18</t>
  </si>
  <si>
    <t>M-1850 ÇİÇEKLİ TR-1 35-02-M01850_99889838_99889838</t>
  </si>
  <si>
    <t>22.04.2021 10:43:39</t>
  </si>
  <si>
    <t>22.04.2021 16:24:27</t>
  </si>
  <si>
    <t>TR-2/86 45-83-L00086_955141444_955141444</t>
  </si>
  <si>
    <t>22.04.2021 19:46:12</t>
  </si>
  <si>
    <t>23.04.2021 03:25:36</t>
  </si>
  <si>
    <t>22.04.2021 16:28:21</t>
  </si>
  <si>
    <t>22.04.2021 19:31:28</t>
  </si>
  <si>
    <t>YILMAZ TR-13 45-78-L00213_95000060240_95000060240</t>
  </si>
  <si>
    <t>22.04.2021 08:35:07</t>
  </si>
  <si>
    <t>22.04.2021 12:12:11</t>
  </si>
  <si>
    <t>PAYAMLI M-18 35-25-M00169_956641904_956641904</t>
  </si>
  <si>
    <t>22.04.2021 19:04:02</t>
  </si>
  <si>
    <t>22.04.2021 21:18:49</t>
  </si>
  <si>
    <t>K-4720 35-03-K04720_35-03-K04720_2357544</t>
  </si>
  <si>
    <t>22.04.2021 10:01:06</t>
  </si>
  <si>
    <t>22.04.2021 12:01:32</t>
  </si>
  <si>
    <t>22.04.2021 09:07:16</t>
  </si>
  <si>
    <t>22.04.2021 17:23:52</t>
  </si>
  <si>
    <t>YEŞİLYURT TR-15 45-73-M00484_945641449_945641449</t>
  </si>
  <si>
    <t>22.04.2021 11:56:01</t>
  </si>
  <si>
    <t>22.04.2021 14:42:01</t>
  </si>
  <si>
    <t>22.04.2021 07:25:35</t>
  </si>
  <si>
    <t>22.04.2021 08:03:25</t>
  </si>
  <si>
    <t>_49237021_56393324_56393324</t>
  </si>
  <si>
    <t>22.04.2021 09:02:02</t>
  </si>
  <si>
    <t>22.04.2021 17:07:09</t>
  </si>
  <si>
    <t>İSMAİL AYRANCI SULAMA GRUBU 35-29-M00199_A_56361362_56361362</t>
  </si>
  <si>
    <t>22.04.2021 10:39:44</t>
  </si>
  <si>
    <t>22.04.2021 14:08:09</t>
  </si>
  <si>
    <t>L-437 ŞEHİTLİK 35-18-L00437_95000596056_95000596056</t>
  </si>
  <si>
    <t>22.04.2021 13:19:24</t>
  </si>
  <si>
    <t>22.04.2021 20:07:54</t>
  </si>
  <si>
    <t>22.04.2021 06:27:25</t>
  </si>
  <si>
    <t>22.04.2021 07:34:51</t>
  </si>
  <si>
    <t>YILMAZ İM 45-78-A00003_49329518_56392072_56392072</t>
  </si>
  <si>
    <t>22.04.2021 22:44:17</t>
  </si>
  <si>
    <t>22.04.2021 23:53:02</t>
  </si>
  <si>
    <t>K-4591 35-10-K04591_35-10-K04591_47741602</t>
  </si>
  <si>
    <t>22.04.2021 09:30:03</t>
  </si>
  <si>
    <t>22.04.2021 11:59:30</t>
  </si>
  <si>
    <t>L-337 35-18-L00337_950463941_950463941</t>
  </si>
  <si>
    <t>22.04.2021 13:50:44</t>
  </si>
  <si>
    <t>22.04.2021 22:43:54</t>
  </si>
  <si>
    <t>DM-5/TR-14 45-72-M00621_956511282_956511282</t>
  </si>
  <si>
    <t>22.04.2021 12:18:18</t>
  </si>
  <si>
    <t>22.04.2021 14:54:22</t>
  </si>
  <si>
    <t>M-380 35-30-M00380_B B2b_5836889</t>
  </si>
  <si>
    <t>22.04.2021 09:40:06</t>
  </si>
  <si>
    <t>22.04.2021 11:55:00</t>
  </si>
  <si>
    <t>ÇIKRIKÇI TR-1 45-83-L00417_955158931_955158931</t>
  </si>
  <si>
    <t>22.04.2021 14:57:59</t>
  </si>
  <si>
    <t>22.04.2021 21:44:40</t>
  </si>
  <si>
    <t>YASEMİN DM 35-19-M00002_KUŞÇULAR DM-2 M02_2333721</t>
  </si>
  <si>
    <t>22.04.2021 09:06:25</t>
  </si>
  <si>
    <t>22.04.2021 09:44:04</t>
  </si>
  <si>
    <t>ZAFER YILMAZ GRUBU 35-26-M01142_35-26-M01142_2361639</t>
  </si>
  <si>
    <t>22.04.2021 14:08:17</t>
  </si>
  <si>
    <t>22.04.2021 15:36:00</t>
  </si>
  <si>
    <t>K-1722 35-01-K01722_912083515_912083515</t>
  </si>
  <si>
    <t>22.04.2021 18:35:58</t>
  </si>
  <si>
    <t>22.04.2021 20:57:54</t>
  </si>
  <si>
    <t>22.04.2021 08:53:15</t>
  </si>
  <si>
    <t>22.04.2021 17:00:22</t>
  </si>
  <si>
    <t>KARABURUN TR-7 35-21-L00033_953363981_953363981</t>
  </si>
  <si>
    <t>22.04.2021 21:32:30</t>
  </si>
  <si>
    <t>22.04.2021 22:57:54</t>
  </si>
  <si>
    <t>TR-57 35-22-M00057_956317458_956317458</t>
  </si>
  <si>
    <t>22.04.2021 05:04:12</t>
  </si>
  <si>
    <t>22.04.2021 10:59:33</t>
  </si>
  <si>
    <t>22.04.2021 11:00:58</t>
  </si>
  <si>
    <t>22.04.2021 12:06:17</t>
  </si>
  <si>
    <t>M-147 SAKIZLIKOY 35-18-M00147__56368076_56368076</t>
  </si>
  <si>
    <t>22.04.2021 13:45:02</t>
  </si>
  <si>
    <t>22.04.2021 17:43:43</t>
  </si>
  <si>
    <t>MANDIRACILAR TR 35-26-M00945_956627124_956627124</t>
  </si>
  <si>
    <t>22.04.2021 15:50:22</t>
  </si>
  <si>
    <t>22.04.2021 17:48:52</t>
  </si>
  <si>
    <t>22.04.2021 12:49:09</t>
  </si>
  <si>
    <t>22.04.2021 13:57:37</t>
  </si>
  <si>
    <t>L-274 35-18-L00274_950444806_950444806</t>
  </si>
  <si>
    <t>22.04.2021 12:35:53</t>
  </si>
  <si>
    <t>22.04.2021 13:39:57</t>
  </si>
  <si>
    <t>MEVLÜT ŞEN SLM TR 35-26-L00352_DIREK TIPI TRAFO HUCRESI H01_2039787</t>
  </si>
  <si>
    <t>22.04.2021 12:00:00</t>
  </si>
  <si>
    <t>22.04.2021 14:31:50</t>
  </si>
  <si>
    <t>TR-1 35-16-L00001_953321259_953321259</t>
  </si>
  <si>
    <t>22.04.2021 09:18:08</t>
  </si>
  <si>
    <t>22.04.2021 11:20:46</t>
  </si>
  <si>
    <t>ALAŞEHİR TR-49 45-73-M00049_945674343_945674343</t>
  </si>
  <si>
    <t>22.04.2021 11:19:12</t>
  </si>
  <si>
    <t>22.04.2021 13:43:01</t>
  </si>
  <si>
    <t>M-2033 35-03-M02033_DIREK TIPI TRAFO HUCRESI H01_2110305</t>
  </si>
  <si>
    <t>22.04.2021 14:46:42</t>
  </si>
  <si>
    <t>22.04.2021 18:59:03</t>
  </si>
  <si>
    <t>22.04.2021 18:35:56</t>
  </si>
  <si>
    <t>22.04.2021 19:21:16</t>
  </si>
  <si>
    <t>PANAZTEPE DM 35-28-M00732_MALTEPE M03_2315519</t>
  </si>
  <si>
    <t>22.04.2021 09:12:26</t>
  </si>
  <si>
    <t>22.04.2021 10:38:23</t>
  </si>
  <si>
    <t>K-548 35-01-K00548_911813000_911813000</t>
  </si>
  <si>
    <t>22.04.2021 11:21:08</t>
  </si>
  <si>
    <t>22.04.2021 13:45:13</t>
  </si>
  <si>
    <t>BADEMLİ TR-14 35-15-L01030_48663500_56370659_56370659</t>
  </si>
  <si>
    <t>AG Travers Arızası</t>
  </si>
  <si>
    <t>22.04.2021 21:43:00</t>
  </si>
  <si>
    <t>23.04.2021 00:08:19</t>
  </si>
  <si>
    <t>L-401 ALTINYUNUS DM 35-18-L00401_950446066_950446066</t>
  </si>
  <si>
    <t>22.04.2021 15:07:50</t>
  </si>
  <si>
    <t>22.04.2021 21:37:43</t>
  </si>
  <si>
    <t>SEYREK TR-3 35-28-M00372_9858422_56359252_56359252</t>
  </si>
  <si>
    <t>22.04.2021 10:43:00</t>
  </si>
  <si>
    <t>22.04.2021 13:13:03</t>
  </si>
  <si>
    <t>L-239 BAYKAL 35-18-L00239_950444634_950444634</t>
  </si>
  <si>
    <t>22.04.2021 02:56:10</t>
  </si>
  <si>
    <t>22.04.2021 04:14:32</t>
  </si>
  <si>
    <t>22.04.2021 15:53:00</t>
  </si>
  <si>
    <t>22.04.2021 15:56:26</t>
  </si>
  <si>
    <t>ALAYAKA TR-1 45-73-M01059_A_56407554_56407554</t>
  </si>
  <si>
    <t>22.04.2021 19:19:29</t>
  </si>
  <si>
    <t>22.04.2021 22:59:41</t>
  </si>
  <si>
    <t>MEDAR DM 45-72-L00079_KÖYLER L03_66588788</t>
  </si>
  <si>
    <t>22.04.2021 10:34:45</t>
  </si>
  <si>
    <t>22.04.2021 10:56:00</t>
  </si>
  <si>
    <t>PAYAMLI M-7 35-25-M00179_956637725_956637725</t>
  </si>
  <si>
    <t>22.04.2021 19:43:14</t>
  </si>
  <si>
    <t>22.04.2021 21:40:35</t>
  </si>
  <si>
    <t>22.04.2021 10:14:40</t>
  </si>
  <si>
    <t>22.04.2021 15:18:27</t>
  </si>
  <si>
    <t>22.04.2021 18:47:58</t>
  </si>
  <si>
    <t>22.04.2021 21:02:57</t>
  </si>
  <si>
    <t>YUKARI KIZILCA TR-5 35-27-L00341_913828234_913828234</t>
  </si>
  <si>
    <t>22.04.2021 13:10:10</t>
  </si>
  <si>
    <t>22.04.2021 15:15:21</t>
  </si>
  <si>
    <t>ALAŞEHİR TR-74 45-73-M00074_945676489_945676489</t>
  </si>
  <si>
    <t>22.04.2021 10:43:25</t>
  </si>
  <si>
    <t>22.04.2021 12:09:27</t>
  </si>
  <si>
    <t>L-105 35-18-L00105_5649085_56354318_56354318</t>
  </si>
  <si>
    <t>22.04.2021 14:28:23</t>
  </si>
  <si>
    <t>22.04.2021 17:26:14</t>
  </si>
  <si>
    <t>K-570 35-01-K00570_911685378_911685378</t>
  </si>
  <si>
    <t>22.04.2021 15:18:40</t>
  </si>
  <si>
    <t>22.04.2021 19:18:40</t>
  </si>
  <si>
    <t>ULUCAK DM-2/13 35-27-M00329_914389520_914389520</t>
  </si>
  <si>
    <t>22.04.2021 14:15:16</t>
  </si>
  <si>
    <t>22.04.2021 17:43:21</t>
  </si>
  <si>
    <t>22.04.2021 09:12:43</t>
  </si>
  <si>
    <t>22.04.2021 18:07:37</t>
  </si>
  <si>
    <t>SARIBEY TR-1 45-83-L00326_955163654_955163654</t>
  </si>
  <si>
    <t>22.04.2021 12:18:51</t>
  </si>
  <si>
    <t>22.04.2021 22:06:15</t>
  </si>
  <si>
    <t>M-3052(YATIRIM REZERVE) 35-09-M03052_B b1b_5888882</t>
  </si>
  <si>
    <t>22.04.2021 17:10:32</t>
  </si>
  <si>
    <t>22.04.2021 22:34:37</t>
  </si>
  <si>
    <t>22.04.2021 09:01:25</t>
  </si>
  <si>
    <t>22.04.2021 11:00:00</t>
  </si>
  <si>
    <t>22.04.2021 08:07:04</t>
  </si>
  <si>
    <t>22.04.2021 09:50:47</t>
  </si>
  <si>
    <t>DM-3/TR-35 35-26-M01260_956616690_956616690</t>
  </si>
  <si>
    <t>22.04.2021 11:10:19</t>
  </si>
  <si>
    <t>22.04.2021 20:44:43</t>
  </si>
  <si>
    <t>22.04.2021 09:37:59</t>
  </si>
  <si>
    <t>22.04.2021 18:32:27</t>
  </si>
  <si>
    <t>_C_60984397_60984397</t>
  </si>
  <si>
    <t>22.04.2021 22:40:34</t>
  </si>
  <si>
    <t>22.04.2021 23:22:35</t>
  </si>
  <si>
    <t>MENEMEN DM-3/22 (TR-61) 35-28-M00734_953375817_953375817</t>
  </si>
  <si>
    <t>22.04.2021 21:15:27</t>
  </si>
  <si>
    <t>22.04.2021 22:41:15</t>
  </si>
  <si>
    <t>K-1821 35-01-K01821_A_56371978_56371978</t>
  </si>
  <si>
    <t>22.04.2021 10:15:00</t>
  </si>
  <si>
    <t>22.04.2021 11:09:18</t>
  </si>
  <si>
    <t>TR-1 35-15-M00001_ÖDEMİŞ İM M02_66675273</t>
  </si>
  <si>
    <t>22.04.2021 06:30:25</t>
  </si>
  <si>
    <t>22.04.2021 06:32:15</t>
  </si>
  <si>
    <t>GÜMÜLDÜR M-33 35-25-M00033_955278898_955278898</t>
  </si>
  <si>
    <t>22.04.2021 15:42:32</t>
  </si>
  <si>
    <t>22.04.2021 19:06:25</t>
  </si>
  <si>
    <t>DAĞDERE DM 45-72-M00097_DAĞDERE MERKEZ M04_2106084</t>
  </si>
  <si>
    <t>22.04.2021 10:35:37</t>
  </si>
  <si>
    <t>22.04.2021 11:35:43</t>
  </si>
  <si>
    <t>OVAKENT TR-7 35-15-L00583_D_56407438_56407438</t>
  </si>
  <si>
    <t>22.04.2021 19:50:12</t>
  </si>
  <si>
    <t>22.04.2021 21:50:23</t>
  </si>
  <si>
    <t>FOÇA M-259 BAĞARASI 35-23-M00259_35-23-M00259_2348506</t>
  </si>
  <si>
    <t>22.04.2021 16:59:57</t>
  </si>
  <si>
    <t>22.04.2021 19:50:05</t>
  </si>
  <si>
    <t>DEREAĞZI TR-1 35-21-L00117_953360279_953360279</t>
  </si>
  <si>
    <t>22.04.2021 14:43:16</t>
  </si>
  <si>
    <t>22.04.2021 19:03:07</t>
  </si>
  <si>
    <t>UĞURLU KÖK 45-86-M00045_KAVAKYERİ YEŞİLKÖY M03_72226021</t>
  </si>
  <si>
    <t>22.04.2021 10:09:05</t>
  </si>
  <si>
    <t>22.04.2021 12:31:46</t>
  </si>
  <si>
    <t>HACIRAHMANLI TR-21 45-80-M00084_956565759_956565759</t>
  </si>
  <si>
    <t>22.04.2021 11:41:20</t>
  </si>
  <si>
    <t>22.04.2021 13:20:41</t>
  </si>
  <si>
    <t>TR-77 (M-777) 35-30-M00777_955299198_955299198</t>
  </si>
  <si>
    <t>22.04.2021 09:49:08</t>
  </si>
  <si>
    <t>22.04.2021 12:32:05</t>
  </si>
  <si>
    <t>ALİBEYLİ TARIMSAL SULAMA TR-1 35-16-M00239_953356072_953356072</t>
  </si>
  <si>
    <t>22.04.2021 08:34:53</t>
  </si>
  <si>
    <t>22.04.2021 10:27:51</t>
  </si>
  <si>
    <t>TR-54 35-30-L00054_955333376_955333376</t>
  </si>
  <si>
    <t>22.04.2021 16:23:26</t>
  </si>
  <si>
    <t>22.04.2021 21:10:41</t>
  </si>
  <si>
    <t>ÖZBEY İM 35-26-A00005_CEZA EVİ L12_2314087</t>
  </si>
  <si>
    <t>22.04.2021 00:15:25</t>
  </si>
  <si>
    <t>22.04.2021 00:43:02</t>
  </si>
  <si>
    <t>K-3610 35-01-K03610_911101066_911101066</t>
  </si>
  <si>
    <t>22.04.2021 09:36:01</t>
  </si>
  <si>
    <t>22.04.2021 10:15:54</t>
  </si>
  <si>
    <t>22.04.2021 11:14:00</t>
  </si>
  <si>
    <t>22.04.2021 11:54:21</t>
  </si>
  <si>
    <t>TİRE DM-2/8 35-29-M00116_35-29-M00116_72182792</t>
  </si>
  <si>
    <t>22.04.2021 09:11:15</t>
  </si>
  <si>
    <t>22.04.2021 11:34:42</t>
  </si>
  <si>
    <t>SALİHLİ TM 45-78-A00004_DEMİRKÖPRÜ-1 M07_2310852</t>
  </si>
  <si>
    <t>22.04.2021 09:03:46</t>
  </si>
  <si>
    <t>22.04.2021 11:16:42</t>
  </si>
  <si>
    <t>İSMAİL AYRANCI SULAMA GRUBU 35-29-M00199_B_56361061_56361061</t>
  </si>
  <si>
    <t>22.04.2021 16:16:00</t>
  </si>
  <si>
    <t>22.04.2021 18:12:40</t>
  </si>
  <si>
    <t>22.04.2021 06:04:18</t>
  </si>
  <si>
    <t>22.04.2021 06:52:11</t>
  </si>
  <si>
    <t>K-1854 35-07-K01854_A_56374124_56374124</t>
  </si>
  <si>
    <t>22.04.2021 15:39:18</t>
  </si>
  <si>
    <t>22.04.2021 20:15:51</t>
  </si>
  <si>
    <t>TR-2/27 45-83-L00027_955171195_955171195</t>
  </si>
  <si>
    <t>22.04.2021 16:13:04</t>
  </si>
  <si>
    <t>22.04.2021 20:32:53</t>
  </si>
  <si>
    <t>TİRE TR-15/A 35-29-L00022_950316921_950316921</t>
  </si>
  <si>
    <t>22.04.2021 17:08:26</t>
  </si>
  <si>
    <t>22.04.2021 19:33:03</t>
  </si>
  <si>
    <t>PİYALE TM 35-02-A00007_PİYALE-19 K25_2310582</t>
  </si>
  <si>
    <t>22.04.2021 11:21:16</t>
  </si>
  <si>
    <t>22.04.2021 11:46:39</t>
  </si>
  <si>
    <t>TR-68 ÇAYIRÇEŞME 35-19-L00068_956672885_956672885</t>
  </si>
  <si>
    <t>22.04.2021 21:10:07</t>
  </si>
  <si>
    <t>22.04.2021 22:38:52</t>
  </si>
  <si>
    <t>ÖDEMİŞ TM-2 35-15-A00005_KAYMAKÇI-2 M21_2334245</t>
  </si>
  <si>
    <t>22.04.2021 12:37:56</t>
  </si>
  <si>
    <t>22.04.2021 13:04:08</t>
  </si>
  <si>
    <t>ALAŞEHİR TR-69 45-73-M00069_945669921_945669921</t>
  </si>
  <si>
    <t>22.04.2021 14:39:55</t>
  </si>
  <si>
    <t>BAKLACI TR-2 45-73-M00525_45-73-M00525_2355605</t>
  </si>
  <si>
    <t>22.04.2021 09:07:34</t>
  </si>
  <si>
    <t>22.04.2021 16:11:46</t>
  </si>
  <si>
    <t>KARAYENİCE TR-2 45-71-M01507_953233160_953233160</t>
  </si>
  <si>
    <t>22.04.2021 13:03:00</t>
  </si>
  <si>
    <t>22.04.2021 14:37:38</t>
  </si>
  <si>
    <t>KARABURUN TR-7 35-21-L00033_953359621_953359621</t>
  </si>
  <si>
    <t>22.04.2021 11:31:38</t>
  </si>
  <si>
    <t>22.04.2021 16:06:08</t>
  </si>
  <si>
    <t>AHMETLER TR-3 35-31-L00484_956570980_956570980</t>
  </si>
  <si>
    <t>22.04.2021 16:37:18</t>
  </si>
  <si>
    <t>22.04.2021 18:40:07</t>
  </si>
  <si>
    <t>22.04.2021 10:05:36</t>
  </si>
  <si>
    <t>22.04.2021 10:35:06</t>
  </si>
  <si>
    <t>K-4715 35-02-K04715_912519117_912519117</t>
  </si>
  <si>
    <t>22.04.2021 18:13:15</t>
  </si>
  <si>
    <t>22.04.2021 19:13:17</t>
  </si>
  <si>
    <t>22.04.2021 12:57:45</t>
  </si>
  <si>
    <t>22.04.2021 13:01:01</t>
  </si>
  <si>
    <t>SULTAN YAYLASI TR-3 45-71-M01768_43149415_56402037_56402037</t>
  </si>
  <si>
    <t>22.04.2021 09:42:33</t>
  </si>
  <si>
    <t>22.04.2021 12:52:11</t>
  </si>
  <si>
    <t>A.ASLAN ÖZEL TR 35-15-L00694Ö_DIREK TIPI TRAFO HUCRESI H01_2045301</t>
  </si>
  <si>
    <t>22.04.2021 19:08:49</t>
  </si>
  <si>
    <t>MENEMEN GÖRECE TR-1 35-28-M00288_953378165_953378165</t>
  </si>
  <si>
    <t>22.04.2021 15:59:09</t>
  </si>
  <si>
    <t>BÜYÜKSÜMBÜLLER TR-1 45-71-M00818_953244575_953244575</t>
  </si>
  <si>
    <t>22.04.2021 20:01:13</t>
  </si>
  <si>
    <t>22.04.2021 21:38:34</t>
  </si>
  <si>
    <t>ARPALIK KÖK 45-83-M00137_ÇAMPINAR TARIMSAL SULAMA - TR-6 M06_2096501</t>
  </si>
  <si>
    <t>22.04.2021 07:33:14</t>
  </si>
  <si>
    <t>22.04.2021 08:54:34</t>
  </si>
  <si>
    <t>22.04.2021 16:20:24</t>
  </si>
  <si>
    <t>22.04.2021 16:51:10</t>
  </si>
  <si>
    <t>M-1206 35-10-M01206__72410865_72410865</t>
  </si>
  <si>
    <t>22.04.2021 13:35:13</t>
  </si>
  <si>
    <t>22.04.2021 14:33:49</t>
  </si>
  <si>
    <t>KIRKAĞAÇ TR-12/3 45-76-M00031_95000570630_95000570630</t>
  </si>
  <si>
    <t>22.04.2021 17:20:21</t>
  </si>
  <si>
    <t>22.04.2021 19:14:49</t>
  </si>
  <si>
    <t>DM-3/TR-11 SEFERİHİSAR 35-14-M00330_50049778 A02_50051031</t>
  </si>
  <si>
    <t>22.04.2021 11:25:56</t>
  </si>
  <si>
    <t>22.04.2021 13:00:12</t>
  </si>
  <si>
    <t>KARABURUN TR-1/15 35-21-L00019_953360131_953360131</t>
  </si>
  <si>
    <t>22.04.2021 22:45:23</t>
  </si>
  <si>
    <t>23.04.2021 00:52:08</t>
  </si>
  <si>
    <t>ARMUTLU İM 35-27-A00001_BAĞYURDU L15_73034164</t>
  </si>
  <si>
    <t>22.04.2021 11:58:15</t>
  </si>
  <si>
    <t>22.04.2021 13:11:49</t>
  </si>
  <si>
    <t>ATALAN KÖK 35-26-L00247_ATALAN TOPRAK SULAMA L05_72823415</t>
  </si>
  <si>
    <t>22.04.2021 11:04:06</t>
  </si>
  <si>
    <t>22.04.2021 11:55:34</t>
  </si>
  <si>
    <t>M-442 35-02-M00442_910239129_910239129</t>
  </si>
  <si>
    <t>22.04.2021 15:46:04</t>
  </si>
  <si>
    <t>22.04.2021 18:30:09</t>
  </si>
  <si>
    <t>22.04.2021 09:51:20</t>
  </si>
  <si>
    <t>22.04.2021 17:08:51</t>
  </si>
  <si>
    <t>KAYMAKÇI İM 35-15-A00004_KAYMAKÇI-1 M01_2333304</t>
  </si>
  <si>
    <t>22.04.2021 09:03:35</t>
  </si>
  <si>
    <t>22.04.2021 10:06:07</t>
  </si>
  <si>
    <t>K-1939 35-09-K01939_TRAFO K04_2315992</t>
  </si>
  <si>
    <t>22.04.2021 10:03:52</t>
  </si>
  <si>
    <t>22.04.2021 10:27:24</t>
  </si>
  <si>
    <t>BİOSUN BES DM 35-15-M00427_KAYMAKÇI-2 ÇIKIŞ M08_75772830</t>
  </si>
  <si>
    <t>22.04.2021 17:17:46</t>
  </si>
  <si>
    <t>22.04.2021 18:06:45</t>
  </si>
  <si>
    <t>22.04.2021 10:24:25</t>
  </si>
  <si>
    <t>22.04.2021 10:24:56</t>
  </si>
  <si>
    <t>TR-51 TORBALI PAZAR YERİ 35-26-M00051_35-26-M00051_2351379</t>
  </si>
  <si>
    <t>22.04.2021 09:23:00</t>
  </si>
  <si>
    <t>22.04.2021 09:41:49</t>
  </si>
  <si>
    <t>TR-97 35-16-L00097_953334683_953334683</t>
  </si>
  <si>
    <t>22.04.2021 12:11:49</t>
  </si>
  <si>
    <t>22.04.2021 13:12:06</t>
  </si>
  <si>
    <t>22.04.2021 13:48:35</t>
  </si>
  <si>
    <t>22.04.2021 14:45:52</t>
  </si>
  <si>
    <t>ALİ ÖZŞAHİNLER TR-1 35-27-M00107__66123191_66123191</t>
  </si>
  <si>
    <t>22.04.2021 09:18:04</t>
  </si>
  <si>
    <t>22.04.2021 11:04:52</t>
  </si>
  <si>
    <t>GÜMÜLDÜR M-7 35-25-M00007_HatBaşıAyırıcı_53133780 M01_53133780</t>
  </si>
  <si>
    <t>22.04.2021 09:52:48</t>
  </si>
  <si>
    <t>22.04.2021 11:55:33</t>
  </si>
  <si>
    <t>22.04.2021 11:56:06</t>
  </si>
  <si>
    <t>22.04.2021 14:17:07</t>
  </si>
  <si>
    <t>EMİRALEM TR-7 35-28-M00225_953370855_953370855</t>
  </si>
  <si>
    <t>22.04.2021 16:17:23</t>
  </si>
  <si>
    <t>22.04.2021 18:56:45</t>
  </si>
  <si>
    <t>22.04.2021 09:12:40</t>
  </si>
  <si>
    <t>22.04.2021 17:28:36</t>
  </si>
  <si>
    <t>KIZILOBA TR-1 35-20-L00257_B_56363422_56363422</t>
  </si>
  <si>
    <t>22.04.2021 18:48:42</t>
  </si>
  <si>
    <t>22.04.2021 22:04:44</t>
  </si>
  <si>
    <t>YAKAKÖY KÖK 45-75-M00067_KAYACIK ESKİ SARIALİLER M05_2324690</t>
  </si>
  <si>
    <t>22.04.2021 10:10:56</t>
  </si>
  <si>
    <t>22.04.2021 13:06:15</t>
  </si>
  <si>
    <t>KARABURUN TR-15 35-21-L00013_953360267_953360267</t>
  </si>
  <si>
    <t>22.04.2021 14:12:22</t>
  </si>
  <si>
    <t>22.04.2021 17:51:48</t>
  </si>
  <si>
    <t>PAYAMLI TR-1 35-10-L00056_915119926_915119926</t>
  </si>
  <si>
    <t>22.04.2021 19:30:42</t>
  </si>
  <si>
    <t>22.04.2021 22:47:39</t>
  </si>
  <si>
    <t>M-2122 35-03-M02122_912565099_912565099</t>
  </si>
  <si>
    <t>22.04.2021 19:01:17</t>
  </si>
  <si>
    <t>22.04.2021 19:59:28</t>
  </si>
  <si>
    <t>M-987 35-03-M00987_B_56353911_56353911</t>
  </si>
  <si>
    <t>22.04.2021 09:44:13</t>
  </si>
  <si>
    <t>22.04.2021 10:51:25</t>
  </si>
  <si>
    <t>22.04.2021 12:24:16</t>
  </si>
  <si>
    <t>22.04.2021 12:55:00</t>
  </si>
  <si>
    <t>22.04.2021 07:28:35</t>
  </si>
  <si>
    <t>22.04.2021 07:29:15</t>
  </si>
  <si>
    <t>ÖRÜCÜLER KÖK 45-74-M00355_HatBaşıAyırıcı_53134239 M03_53134239</t>
  </si>
  <si>
    <t>22.04.2021 09:24:05</t>
  </si>
  <si>
    <t>22.04.2021 14:35:56</t>
  </si>
  <si>
    <t>KAYMAKÇI İM 35-15-A00004_KAYMAKÇI-2 M08_2333421</t>
  </si>
  <si>
    <t>22.04.2021 10:05:05</t>
  </si>
  <si>
    <t>TR-1/78 45-72-M00078_956505430_956505430</t>
  </si>
  <si>
    <t>22.04.2021 17:07:58</t>
  </si>
  <si>
    <t>22.04.2021 19:42:21</t>
  </si>
  <si>
    <t>22.04.2021 09:28:00</t>
  </si>
  <si>
    <t>22.04.2021 11:59:39</t>
  </si>
  <si>
    <t>GÖKÇEYURT TR-2 35-27-M01022_915042888_915042888</t>
  </si>
  <si>
    <t>22.04.2021 11:46:35</t>
  </si>
  <si>
    <t>22.04.2021 15:39:57</t>
  </si>
  <si>
    <t>K-655 35-01-K00655_911424095_911424095</t>
  </si>
  <si>
    <t>22.04.2021 12:49:50</t>
  </si>
  <si>
    <t>23.04.2021 03:41:13</t>
  </si>
  <si>
    <t>ÖDEMİŞ TM-2 35-15-A00005_KAYMAKÇI-1 M09_2119506</t>
  </si>
  <si>
    <t>22.04.2021 12:28:28</t>
  </si>
  <si>
    <t>22.04.2021 13:05:21</t>
  </si>
  <si>
    <t>22.04.2021 08:45:35</t>
  </si>
  <si>
    <t>22.04.2021 09:28:55</t>
  </si>
  <si>
    <t>AĞAÇ İŞLERİ TR-11 35-22-M00111_955276786_955276786</t>
  </si>
  <si>
    <t>22.04.2021 14:06:00</t>
  </si>
  <si>
    <t>22.04.2021 15:09:51</t>
  </si>
  <si>
    <t>ÇEŞME İM 35-18-A00001_OVACIK L08_2308113</t>
  </si>
  <si>
    <t>22.04.2021 08:39:06</t>
  </si>
  <si>
    <t>22.04.2021 09:05:21</t>
  </si>
  <si>
    <t>YENİ ŞAKRAN KÖK 35-17-M00174_HatBaşıAyırıcı_72921854 M02_72921854</t>
  </si>
  <si>
    <t>22.04.2021 18:15:49</t>
  </si>
  <si>
    <t>22.04.2021 19:13:10</t>
  </si>
  <si>
    <t>M-1303 35-03-M01303_D_56366383_56366383</t>
  </si>
  <si>
    <t>22.04.2021 19:14:32</t>
  </si>
  <si>
    <t>22.04.2021 21:09:35</t>
  </si>
  <si>
    <t>M-3468(YATIRIM REZERVE) 35-02-M04882_913368822_913368822</t>
  </si>
  <si>
    <t>22.04.2021 19:54:16</t>
  </si>
  <si>
    <t>22.04.2021 21:20:47</t>
  </si>
  <si>
    <t>TR-137 35-15-M00137_95000021247_95000021247</t>
  </si>
  <si>
    <t>22.04.2021 07:32:25</t>
  </si>
  <si>
    <t>22.04.2021 09:35:19</t>
  </si>
  <si>
    <t>PAYAMLI M-24 35-25-M00191_956651346_956651346</t>
  </si>
  <si>
    <t>22.04.2021 13:35:15</t>
  </si>
  <si>
    <t>22.04.2021 16:00:24</t>
  </si>
  <si>
    <t>22.04.2021 10:19:55</t>
  </si>
  <si>
    <t>22.04.2021 10:48:23</t>
  </si>
  <si>
    <t>KEMAL ERGÜN SULAMA GRUBU 35-29-M00189_955210586_955210586</t>
  </si>
  <si>
    <t>22.04.2021 17:25:46</t>
  </si>
  <si>
    <t>22.04.2021 18:33:38</t>
  </si>
  <si>
    <t>M-1001 35-03-M01001_98677445_98677445</t>
  </si>
  <si>
    <t>23.04.2021 00:14:00</t>
  </si>
  <si>
    <t>23.04.2021 01:51:18</t>
  </si>
  <si>
    <t>23.04.2021 00:58:26</t>
  </si>
  <si>
    <t>23.04.2021 00:59:00</t>
  </si>
  <si>
    <t>23.04.2021 00:59:06</t>
  </si>
  <si>
    <t>23.04.2021 00:59:36</t>
  </si>
  <si>
    <t>ARSLANLAR TM 35-26-A00004_BAYINDIR M01_2327575</t>
  </si>
  <si>
    <t>23.04.2021 01:04:30</t>
  </si>
  <si>
    <t>23.04.2021 01:44:06</t>
  </si>
  <si>
    <t>TR-2/73 45-83-L00073_TURGUTLU İM L03_72150712</t>
  </si>
  <si>
    <t>23.04.2021 01:09:06</t>
  </si>
  <si>
    <t>23.04.2021 01:11:00</t>
  </si>
  <si>
    <t>TR-2/58 (GÜLLÜPINAR) 45-83-L00058_TR-2/52 L03_2082850</t>
  </si>
  <si>
    <t>23.04.2021 01:09:26</t>
  </si>
  <si>
    <t>23.04.2021 01:10:56</t>
  </si>
  <si>
    <t>23.04.2021 01:18:36</t>
  </si>
  <si>
    <t>23.04.2021 01:20:36</t>
  </si>
  <si>
    <t>TR-2/78 45-83-L00078_TR-2/78-1 L07_61345067</t>
  </si>
  <si>
    <t>23.04.2021 01:25:21</t>
  </si>
  <si>
    <t>23.04.2021 02:25:28</t>
  </si>
  <si>
    <t>DAĞISTAN KÖK 35-16-M00186_HatBaşıAyırıcı_53138907 M03_53138907</t>
  </si>
  <si>
    <t>23.04.2021 02:26:06</t>
  </si>
  <si>
    <t>23.04.2021 02:41:28</t>
  </si>
  <si>
    <t>M-1817 35-01-M01817_911412230_911412230</t>
  </si>
  <si>
    <t>23.04.2021 03:16:15</t>
  </si>
  <si>
    <t>23.04.2021 04:00:59</t>
  </si>
  <si>
    <t>ÇUKURALTI M-15 35-25-M00061_955279453_955279453</t>
  </si>
  <si>
    <t>23.04.2021 05:46:19</t>
  </si>
  <si>
    <t>23.04.2021 09:47:28</t>
  </si>
  <si>
    <t>23.04.2021 06:21:37</t>
  </si>
  <si>
    <t>23.04.2021 06:22:26</t>
  </si>
  <si>
    <t>M-13 35-02-M00013_M-408 M08_2333806</t>
  </si>
  <si>
    <t>23.04.2021 07:07:38</t>
  </si>
  <si>
    <t>23.04.2021 08:43:21</t>
  </si>
  <si>
    <t>KARAKEÇİLİ TAVŞANTAŞI TR-1 45-75-M00110_DIREK TIPI TRAFO HUCRESI H01_2087760</t>
  </si>
  <si>
    <t>23.04.2021 07:21:03</t>
  </si>
  <si>
    <t>23.04.2021 08:54:29</t>
  </si>
  <si>
    <t>URLA TM-1 35-19-A00004_HatBaşıAyırıcı_53137485 M07_53137485</t>
  </si>
  <si>
    <t>23.04.2021 07:47:39</t>
  </si>
  <si>
    <t>23.04.2021 09:36:52</t>
  </si>
  <si>
    <t>KOLDERE KÖK 45-80-M00051_ÇAVUŞOĞLU TST M06_73403234</t>
  </si>
  <si>
    <t>23.04.2021 06:39:36</t>
  </si>
  <si>
    <t>23.04.2021 08:46:57</t>
  </si>
  <si>
    <t>HALİLBEYLİ TR-1 KÖK 35-27-M01057_BAĞYURDU İSKİMAETİ HALİLBEYLİ TR-2/TR-3 M03_61283943</t>
  </si>
  <si>
    <t>23.04.2021 08:06:03</t>
  </si>
  <si>
    <t>23.04.2021 09:11:59</t>
  </si>
  <si>
    <t>YEŞİLYURT TR-9 45-73-M00486_B_56405430_56405430</t>
  </si>
  <si>
    <t>23.04.2021 08:26:00</t>
  </si>
  <si>
    <t>23.04.2021 15:37:54</t>
  </si>
  <si>
    <t>KINIK ORGANİZE DM 35-24-M00208_HatBaşıAyırıcı_72291214 M13_72291214</t>
  </si>
  <si>
    <t>23.04.2021 08:21:16</t>
  </si>
  <si>
    <t>23.04.2021 09:05:44</t>
  </si>
  <si>
    <t>DM-1/43 45-71-M00026_953173613_953173613</t>
  </si>
  <si>
    <t>23.04.2021 08:41:00</t>
  </si>
  <si>
    <t>23.04.2021 12:42:56</t>
  </si>
  <si>
    <t>KOCAKAĞAN KAPAKLI TR-1 45-72-L00230_45-72-L00230_2357128</t>
  </si>
  <si>
    <t>23.04.2021 08:31:25</t>
  </si>
  <si>
    <t>23.04.2021 18:20:58</t>
  </si>
  <si>
    <t>23.04.2021 08:31:08</t>
  </si>
  <si>
    <t>23.04.2021 13:47:00</t>
  </si>
  <si>
    <t>GÜNLÜCE KÖYÜ TR-2 35-15-L00836_35-15-L00836_2365245</t>
  </si>
  <si>
    <t>23.04.2021 08:42:00</t>
  </si>
  <si>
    <t>23.04.2021 10:17:16</t>
  </si>
  <si>
    <t>SARIÇAM TR-1 45-80-M00161_956535716_956535716</t>
  </si>
  <si>
    <t>23.04.2021 08:45:00</t>
  </si>
  <si>
    <t>23.04.2021 10:06:48</t>
  </si>
  <si>
    <t>K-364 35-04-K00364_913554516_913554516</t>
  </si>
  <si>
    <t>23.04.2021 08:41:32</t>
  </si>
  <si>
    <t>23.04.2021 12:46:40</t>
  </si>
  <si>
    <t>DM-3/TR-35 35-26-M01260_956616488_956616488</t>
  </si>
  <si>
    <t>23.04.2021 08:43:18</t>
  </si>
  <si>
    <t>23.04.2021 13:45:24</t>
  </si>
  <si>
    <t>23.04.2021 08:48:00</t>
  </si>
  <si>
    <t>23.04.2021 09:28:49</t>
  </si>
  <si>
    <t>TR-75 35-19-L00075_956668669_956668669</t>
  </si>
  <si>
    <t>23.04.2021 08:47:07</t>
  </si>
  <si>
    <t>23.04.2021 11:42:54</t>
  </si>
  <si>
    <t>TR-40 35-16-L00040_966671009_966671009</t>
  </si>
  <si>
    <t>23.04.2021 08:18:37</t>
  </si>
  <si>
    <t>23.04.2021 09:27:00</t>
  </si>
  <si>
    <t>SAZOBA DM 45-72-M00413_HatBaşıAyırıcı_53139140 M07_53139140</t>
  </si>
  <si>
    <t>23.04.2021 08:57:30</t>
  </si>
  <si>
    <t>23.04.2021 10:50:25</t>
  </si>
  <si>
    <t>23.04.2021 09:17:00</t>
  </si>
  <si>
    <t>23.04.2021 10:05:39</t>
  </si>
  <si>
    <t>M-1629 35-02-M01629_913437352_913437352</t>
  </si>
  <si>
    <t>23.04.2021 09:14:39</t>
  </si>
  <si>
    <t>23.04.2021 14:04:04</t>
  </si>
  <si>
    <t>23.04.2021 09:25:36</t>
  </si>
  <si>
    <t>23.04.2021 09:25:56</t>
  </si>
  <si>
    <t>23.04.2021 08:45:07</t>
  </si>
  <si>
    <t>23.04.2021 12:02:14</t>
  </si>
  <si>
    <t>M-421 35-02-M00421_B B1B_5806771</t>
  </si>
  <si>
    <t>23.04.2021 09:23:30</t>
  </si>
  <si>
    <t>23.04.2021 11:04:03</t>
  </si>
  <si>
    <t>DM-1/TR-21 35-14-M00303_956659387_956659387</t>
  </si>
  <si>
    <t>23.04.2021 09:18:53</t>
  </si>
  <si>
    <t>23.04.2021 11:38:27</t>
  </si>
  <si>
    <t>M-3571(YATIRIM REZERVE) 35-02-M03571_962687645_962687645</t>
  </si>
  <si>
    <t>23.04.2021 09:27:28</t>
  </si>
  <si>
    <t>23.04.2021 12:44:31</t>
  </si>
  <si>
    <t>HALİTPAŞA TR-8 45-80-M00079_956541758_956541758</t>
  </si>
  <si>
    <t>23.04.2021 09:33:19</t>
  </si>
  <si>
    <t>23.04.2021 10:39:38</t>
  </si>
  <si>
    <t>23.04.2021 09:00:37</t>
  </si>
  <si>
    <t>23.04.2021 11:04:20</t>
  </si>
  <si>
    <t>TR-83 35-19-L00083_956663172_956663172</t>
  </si>
  <si>
    <t>23.04.2021 09:20:57</t>
  </si>
  <si>
    <t>23.04.2021 10:34:43</t>
  </si>
  <si>
    <t>L-243 35-18-L00243_950457509_950457509</t>
  </si>
  <si>
    <t>23.04.2021 09:20:12</t>
  </si>
  <si>
    <t>23.04.2021 11:06:05</t>
  </si>
  <si>
    <t>AKHİSAR İM 45-72-A00001_HatBaşıAyırıcı_53139628 L03_53139628</t>
  </si>
  <si>
    <t>23.04.2021 09:29:10</t>
  </si>
  <si>
    <t>23.04.2021 12:21:53</t>
  </si>
  <si>
    <t>IŞIKLAR KÖK-2 45-82-M00140_IŞIKLAR-1 M03_72198349</t>
  </si>
  <si>
    <t>23.04.2021 10:01:37</t>
  </si>
  <si>
    <t>23.04.2021 12:15:49</t>
  </si>
  <si>
    <t>TR-41 45-77-L00041_945488480_945488480</t>
  </si>
  <si>
    <t>23.04.2021 10:09:00</t>
  </si>
  <si>
    <t>23.04.2021 11:29:36</t>
  </si>
  <si>
    <t>K-2756 35-01-K02756_C_56357745_56357745</t>
  </si>
  <si>
    <t>23.04.2021 09:27:29</t>
  </si>
  <si>
    <t>23.04.2021 12:35:10</t>
  </si>
  <si>
    <t>AŞAĞICUMA DM 35-16-M00103_TERZİHALİLLER M03_72040415</t>
  </si>
  <si>
    <t>23.04.2021 10:12:56</t>
  </si>
  <si>
    <t>23.04.2021 13:50:14</t>
  </si>
  <si>
    <t>TİRE DM2/11 35-29-M00117_95000007555_95000007555</t>
  </si>
  <si>
    <t>23.04.2021 09:17:09</t>
  </si>
  <si>
    <t>23.04.2021 12:18:20</t>
  </si>
  <si>
    <t>23.04.2021 09:25:03</t>
  </si>
  <si>
    <t>23.04.2021 11:22:37</t>
  </si>
  <si>
    <t>23.04.2021 10:11:25</t>
  </si>
  <si>
    <t>23.04.2021 13:23:58</t>
  </si>
  <si>
    <t>23.04.2021 10:05:30</t>
  </si>
  <si>
    <t>23.04.2021 11:12:04</t>
  </si>
  <si>
    <t>HACIRAHMANLI TR-1 KÖK 45-80-M00070_SARUHANLI DM M02_72197623</t>
  </si>
  <si>
    <t>23.04.2021 10:21:57</t>
  </si>
  <si>
    <t>23.04.2021 10:22:37</t>
  </si>
  <si>
    <t>K-1360 35-04-K01360_99405535_99405535</t>
  </si>
  <si>
    <t>23.04.2021 10:17:39</t>
  </si>
  <si>
    <t>23.04.2021 12:51:55</t>
  </si>
  <si>
    <t>23.04.2021 09:55:53</t>
  </si>
  <si>
    <t>23.04.2021 12:52:58</t>
  </si>
  <si>
    <t>FOÇA TR-39 35-23-L00039_950422745_950422745</t>
  </si>
  <si>
    <t>23.04.2021 10:06:29</t>
  </si>
  <si>
    <t>23.04.2021 20:39:56</t>
  </si>
  <si>
    <t>23.04.2021 10:24:46</t>
  </si>
  <si>
    <t>23.04.2021 10:56:28</t>
  </si>
  <si>
    <t>23.04.2021 10:37:07</t>
  </si>
  <si>
    <t>23.04.2021 17:42:36</t>
  </si>
  <si>
    <t>DM-19/02A 45-71-M02184_ALTINKUŞ GIDA O-12 DİREK M06_65995476</t>
  </si>
  <si>
    <t>23.04.2021 10:41:06</t>
  </si>
  <si>
    <t>23.04.2021 11:48:02</t>
  </si>
  <si>
    <t>23.04.2021 10:15:14</t>
  </si>
  <si>
    <t>23.04.2021 13:05:46</t>
  </si>
  <si>
    <t>PANCAR KÖK 35-26-M00891_ARSLANLAR-PANCAR ENH M05_2123352</t>
  </si>
  <si>
    <t>23.04.2021 10:48:07</t>
  </si>
  <si>
    <t>23.04.2021 11:37:23</t>
  </si>
  <si>
    <t>L-327 DELPHİ DOKTORLAR SİTESİ 35-18-L00327_950436860_950436860</t>
  </si>
  <si>
    <t>23.04.2021 10:41:11</t>
  </si>
  <si>
    <t>23.04.2021 14:30:07</t>
  </si>
  <si>
    <t>GÖKÇEKÖY KARAAĞAÇ TR-4 45-80-L00181_956567459_956567459</t>
  </si>
  <si>
    <t>23.04.2021 10:43:02</t>
  </si>
  <si>
    <t>23.04.2021 12:35:51</t>
  </si>
  <si>
    <t>L-239 BAYKAL 35-18-L00239_950444551_950444551</t>
  </si>
  <si>
    <t>23.04.2021 10:55:31</t>
  </si>
  <si>
    <t>23.04.2021 12:13:04</t>
  </si>
  <si>
    <t>23.04.2021 11:03:34</t>
  </si>
  <si>
    <t>23.04.2021 12:09:40</t>
  </si>
  <si>
    <t>ORTA MAHALLE M-48 35-25-M00123_955295193_955295193</t>
  </si>
  <si>
    <t>23.04.2021 10:47:09</t>
  </si>
  <si>
    <t>23.04.2021 12:47:56</t>
  </si>
  <si>
    <t>TR-68 ÇAYIRÇEŞME 35-19-L00068_9269104_56376340_56376340</t>
  </si>
  <si>
    <t>23.04.2021 11:16:24</t>
  </si>
  <si>
    <t>23.04.2021 12:23:47</t>
  </si>
  <si>
    <t>POYRAZDAMLARI TR-1 KÖK 45-78-M00571_942841526_942841526</t>
  </si>
  <si>
    <t>23.04.2021 11:06:19</t>
  </si>
  <si>
    <t>23.04.2021 12:18:38</t>
  </si>
  <si>
    <t>M-3468(YATIRIM REZERVE) 35-02-M04882_B B1B_5838982</t>
  </si>
  <si>
    <t>23.04.2021 11:17:00</t>
  </si>
  <si>
    <t>23.04.2021 16:21:44</t>
  </si>
  <si>
    <t>DEVELİ TR-2 35-22-M00284_DIREK TIPI TRAFO HUCRESI H01_2035389</t>
  </si>
  <si>
    <t>23.04.2021 10:43:00</t>
  </si>
  <si>
    <t>23.04.2021 12:33:00</t>
  </si>
  <si>
    <t>TR-324 35-19-M00523_956676255_956676255</t>
  </si>
  <si>
    <t>23.04.2021 11:25:26</t>
  </si>
  <si>
    <t>23.04.2021 13:46:44</t>
  </si>
  <si>
    <t>23.04.2021 11:29:57</t>
  </si>
  <si>
    <t>23.04.2021 11:34:00</t>
  </si>
  <si>
    <t>ULUCAK DM-2/14 35-27-M00332_95000597929_95000597929</t>
  </si>
  <si>
    <t>23.04.2021 10:59:11</t>
  </si>
  <si>
    <t>23.04.2021 12:37:25</t>
  </si>
  <si>
    <t>K-358 35-04-K00358_99632136_99632136</t>
  </si>
  <si>
    <t>23.04.2021 11:29:54</t>
  </si>
  <si>
    <t>23.04.2021 14:03:50</t>
  </si>
  <si>
    <t>ŞEYHDAVUTLAR TR-4 KEMİKLİ 45-79-M00121_945550949_945550949</t>
  </si>
  <si>
    <t>23.04.2021 16:25:24</t>
  </si>
  <si>
    <t>MENDERES DM-2/TR-1 35-22-M00300_KÖYLER-1 M15_2095712</t>
  </si>
  <si>
    <t>23.04.2021 11:53:31</t>
  </si>
  <si>
    <t>23.04.2021 12:13:55</t>
  </si>
  <si>
    <t>KÜÇÜK EVRENOS TR-3 45-71-M01396_45-71-M01396_2359616</t>
  </si>
  <si>
    <t>23.04.2021 11:45:28</t>
  </si>
  <si>
    <t>23.04.2021 12:26:04</t>
  </si>
  <si>
    <t>TR-1/83 KAPTANOĞLU DM 45-83-M00083_BAĞYURDU TM GİRİŞ M010_61292042</t>
  </si>
  <si>
    <t>23.04.2021 11:55:37</t>
  </si>
  <si>
    <t>23.04.2021 11:56:27</t>
  </si>
  <si>
    <t>M-423 35-02-M00423_910090463_910090463</t>
  </si>
  <si>
    <t>23.04.2021 11:48:13</t>
  </si>
  <si>
    <t>23.04.2021 15:00:57</t>
  </si>
  <si>
    <t>DM-2/9 SEPETÇİK 35-18-L00589_950461340_950461340</t>
  </si>
  <si>
    <t>23.04.2021 11:53:18</t>
  </si>
  <si>
    <t>23.04.2021 13:41:41</t>
  </si>
  <si>
    <t>DM-18 (UNCU BOZKÖY) 45-71-M00213_B b1b_44500673</t>
  </si>
  <si>
    <t>23.04.2021 11:59:45</t>
  </si>
  <si>
    <t>23.04.2021 19:29:52</t>
  </si>
  <si>
    <t>HAKKI ÖZDEMİR TR 35-27-M00529_A_56363217_56363217</t>
  </si>
  <si>
    <t>23.04.2021 12:04:00</t>
  </si>
  <si>
    <t>23.04.2021 14:26:15</t>
  </si>
  <si>
    <t>23.04.2021 12:06:18</t>
  </si>
  <si>
    <t>23.04.2021 12:18:00</t>
  </si>
  <si>
    <t>_950445414_950445414</t>
  </si>
  <si>
    <t>23.04.2021 11:32:23</t>
  </si>
  <si>
    <t>23.04.2021 15:53:57</t>
  </si>
  <si>
    <t>GÖLCÜK TR-6 35-15-L00322_48779098_56369662_56369662</t>
  </si>
  <si>
    <t>23.04.2021 11:55:25</t>
  </si>
  <si>
    <t>23.04.2021 13:27:28</t>
  </si>
  <si>
    <t>23.04.2021 12:11:37</t>
  </si>
  <si>
    <t>23.04.2021 12:50:00</t>
  </si>
  <si>
    <t>TR-38 35-17-M00038_M-87(TR-87) M01_66463052</t>
  </si>
  <si>
    <t>23.04.2021 12:15:27</t>
  </si>
  <si>
    <t>23.04.2021 12:26:27</t>
  </si>
  <si>
    <t>ARDIÇ MAHALLESİ TR-17 35-21-L00128_953357024_953357024</t>
  </si>
  <si>
    <t>23.04.2021 12:11:53</t>
  </si>
  <si>
    <t>23.04.2021 14:58:01</t>
  </si>
  <si>
    <t>23.04.2021 12:26:00</t>
  </si>
  <si>
    <t>23.04.2021 13:58:27</t>
  </si>
  <si>
    <t>K-1971 35-10-K01971_98005814_98005814</t>
  </si>
  <si>
    <t>23.04.2021 12:33:01</t>
  </si>
  <si>
    <t>23.04.2021 13:01:12</t>
  </si>
  <si>
    <t>KARABURUN TR-4/19 35-21-L00004_953361516_953361516</t>
  </si>
  <si>
    <t>23.04.2021 12:36:12</t>
  </si>
  <si>
    <t>23.04.2021 18:12:39</t>
  </si>
  <si>
    <t>PAYAMLI M-20 35-25-M00170_956641953_956641953</t>
  </si>
  <si>
    <t>23.04.2021 12:19:44</t>
  </si>
  <si>
    <t>23.04.2021 14:26:05</t>
  </si>
  <si>
    <t>BALLICA İM 45-72-A00005_TRAFO-A L05_2095869</t>
  </si>
  <si>
    <t>23.04.2021 12:51:47</t>
  </si>
  <si>
    <t>23.04.2021 12:52:47</t>
  </si>
  <si>
    <t>23.04.2021 12:45:47</t>
  </si>
  <si>
    <t>23.04.2021 14:36:15</t>
  </si>
  <si>
    <t>KIZILÜZÜM TR-1 35-27-M00080_912453147_912453147</t>
  </si>
  <si>
    <t>23.04.2021 12:04:25</t>
  </si>
  <si>
    <t>23.04.2021 15:22:19</t>
  </si>
  <si>
    <t>BOYNUYOĞUN KÖK 35-29-L00051_DALLIK L03_72215399</t>
  </si>
  <si>
    <t>23.04.2021 12:59:07</t>
  </si>
  <si>
    <t>23.04.2021 13:04:27</t>
  </si>
  <si>
    <t>ZEYTİNLİOVA TR-1 KÖK 45-72-L00389_TR-2 - TR-2-A L03_2102916</t>
  </si>
  <si>
    <t>23.04.2021 12:56:12</t>
  </si>
  <si>
    <t>23.04.2021 14:04:33</t>
  </si>
  <si>
    <t>CEVİZALAN TR-3 35-15-L01018_B_56361646_56361646</t>
  </si>
  <si>
    <t>23.04.2021 11:45:14</t>
  </si>
  <si>
    <t>23.04.2021 18:55:52</t>
  </si>
  <si>
    <t>K-597 35-01-K00597_B b2_5904940</t>
  </si>
  <si>
    <t>23.04.2021 12:58:19</t>
  </si>
  <si>
    <t>23.04.2021 14:23:34</t>
  </si>
  <si>
    <t>K-4785 35-02-K04785_912487248_912487248</t>
  </si>
  <si>
    <t>23.04.2021 13:02:44</t>
  </si>
  <si>
    <t>23.04.2021 15:10:24</t>
  </si>
  <si>
    <t>K-3676 35-04-K03676_99854412_99854412</t>
  </si>
  <si>
    <t>23.04.2021 13:01:19</t>
  </si>
  <si>
    <t>23.04.2021 14:07:08</t>
  </si>
  <si>
    <t>23.04.2021 13:27:47</t>
  </si>
  <si>
    <t>23.04.2021 14:05:00</t>
  </si>
  <si>
    <t>ADALA TR-1 45-78-M00284_ M04_66271783</t>
  </si>
  <si>
    <t>23.04.2021 13:27:57</t>
  </si>
  <si>
    <t>23.04.2021 14:26:39</t>
  </si>
  <si>
    <t>GÜLKENT KÖK-3 35-30-M00219_GÜLKENT M02_2099589</t>
  </si>
  <si>
    <t>23.04.2021 13:07:43</t>
  </si>
  <si>
    <t>23.04.2021 15:23:54</t>
  </si>
  <si>
    <t>DM-14/08 45-71-M00385_DM-14/9Ö M04_66509254</t>
  </si>
  <si>
    <t>23.04.2021 13:29:54</t>
  </si>
  <si>
    <t>23.04.2021 14:43:15</t>
  </si>
  <si>
    <t>L-377 35-18-L00377_950448878_950448878</t>
  </si>
  <si>
    <t>23.04.2021 13:33:31</t>
  </si>
  <si>
    <t>23.04.2021 21:47:12</t>
  </si>
  <si>
    <t>ÇİLEME TR-1 35-22-M00160_955285488_955285488</t>
  </si>
  <si>
    <t>23.04.2021 13:26:56</t>
  </si>
  <si>
    <t>23.04.2021 14:45:43</t>
  </si>
  <si>
    <t>MAVİ FOTAŞ TATİL SİTESİ 35-23-M00056_950411063_950411063</t>
  </si>
  <si>
    <t>23.04.2021 11:51:11</t>
  </si>
  <si>
    <t>23.04.2021 16:06:44</t>
  </si>
  <si>
    <t>SARIGÖL TR-46 45-79-M00046_A_56395860_56395860</t>
  </si>
  <si>
    <t>23.04.2021 13:37:53</t>
  </si>
  <si>
    <t>23.04.2021 18:00:48</t>
  </si>
  <si>
    <t>L-67 ELMASTAŞ 35-14-L00067_956655107_956655107</t>
  </si>
  <si>
    <t>23.04.2021 13:40:59</t>
  </si>
  <si>
    <t>23.04.2021 16:13:59</t>
  </si>
  <si>
    <t>23.04.2021 13:51:37</t>
  </si>
  <si>
    <t>23.04.2021 13:52:27</t>
  </si>
  <si>
    <t>23.04.2021 13:55:37</t>
  </si>
  <si>
    <t>23.04.2021 13:56:07</t>
  </si>
  <si>
    <t>YAMANDERE TR-1 35-29-L00311_B_56399890_56399890</t>
  </si>
  <si>
    <t>23.04.2021 14:06:00</t>
  </si>
  <si>
    <t>23.04.2021 15:11:31</t>
  </si>
  <si>
    <t>TR-39/A 45-77-L00078_945491051_945491051</t>
  </si>
  <si>
    <t>23.04.2021 14:06:36</t>
  </si>
  <si>
    <t>23.04.2021 15:57:01</t>
  </si>
  <si>
    <t>23.04.2021 14:21:46</t>
  </si>
  <si>
    <t>23.04.2021 14:58:05</t>
  </si>
  <si>
    <t>L-200 35-18-L00200_950428192_950428192</t>
  </si>
  <si>
    <t>23.04.2021 14:11:56</t>
  </si>
  <si>
    <t>23.04.2021 15:54:09</t>
  </si>
  <si>
    <t>ADALA DM 45-78-M00827_HatBaşıAyırıcı_53140351 M12_53140351</t>
  </si>
  <si>
    <t>23.04.2021 15:42:03</t>
  </si>
  <si>
    <t>23.04.2021 14:25:57</t>
  </si>
  <si>
    <t>23.04.2021 14:39:37</t>
  </si>
  <si>
    <t>23.04.2021 14:30:00</t>
  </si>
  <si>
    <t>23.04.2021 15:09:42</t>
  </si>
  <si>
    <t>TEKELİ TR-5 35-22-M00235_966022356_966022356</t>
  </si>
  <si>
    <t>23.04.2021 14:19:04</t>
  </si>
  <si>
    <t>23.04.2021 15:49:45</t>
  </si>
  <si>
    <t>TR-42 35-15-M00042_95000014999_95000014999</t>
  </si>
  <si>
    <t>23.04.2021 14:37:00</t>
  </si>
  <si>
    <t>23.04.2021 16:09:12</t>
  </si>
  <si>
    <t>SARUHANLI TR-7 45-80-M00007_956558427_956558427</t>
  </si>
  <si>
    <t>23.04.2021 14:51:00</t>
  </si>
  <si>
    <t>23.04.2021 15:53:29</t>
  </si>
  <si>
    <t>M-669 KÖK 35-17-M00669_YENİ KARAKÖY M05_72390611</t>
  </si>
  <si>
    <t>23.04.2021 14:53:17</t>
  </si>
  <si>
    <t>23.04.2021 15:26:07</t>
  </si>
  <si>
    <t>YENİ ŞAKRAN TR-19 35-17-M00216_950300117_950300117</t>
  </si>
  <si>
    <t>23.04.2021 13:09:43</t>
  </si>
  <si>
    <t>23.04.2021 17:27:32</t>
  </si>
  <si>
    <t>K-254 35-04-K00254_99757592_99757592</t>
  </si>
  <si>
    <t>23.04.2021 14:49:09</t>
  </si>
  <si>
    <t>23.04.2021 17:52:32</t>
  </si>
  <si>
    <t>L-360 İMBAT SİTESİ 35-18-L00360_950455526_950455526</t>
  </si>
  <si>
    <t>23.04.2021 14:57:02</t>
  </si>
  <si>
    <t>23.04.2021 20:42:36</t>
  </si>
  <si>
    <t>KIŞLAKÖY KÖYÜ TR-1 45-71-M01706_953211190_953211190</t>
  </si>
  <si>
    <t>23.04.2021 14:58:44</t>
  </si>
  <si>
    <t>23.04.2021 18:43:37</t>
  </si>
  <si>
    <t>BADEMLİ TR-1 DM 35-15-L01010_KETENDERESİ (HACI MUSA) L11_67544173</t>
  </si>
  <si>
    <t>23.04.2021 15:00:29</t>
  </si>
  <si>
    <t>23.04.2021 16:46:21</t>
  </si>
  <si>
    <t>ATAKÖY OVA TR-3 35-22-M00181_95000072430_95000072430</t>
  </si>
  <si>
    <t>23.04.2021 14:49:59</t>
  </si>
  <si>
    <t>23.04.2021 18:30:29</t>
  </si>
  <si>
    <t>BEKTAŞLAR TR-1 45-78-M00505_DIREK TIPI TRAFO HUCRESI H01_2070382</t>
  </si>
  <si>
    <t>23.04.2021 15:00:35</t>
  </si>
  <si>
    <t>23.04.2021 18:09:01</t>
  </si>
  <si>
    <t>TR-21 (M-721) 35-30-M00721_955298267_955298267</t>
  </si>
  <si>
    <t>23.04.2021 14:51:11</t>
  </si>
  <si>
    <t>23.04.2021 17:29:40</t>
  </si>
  <si>
    <t>MEHMET KARAMAN SULAMA GRUBU TR 35-27-M00191_950234831_950234831</t>
  </si>
  <si>
    <t>23.04.2021 15:06:03</t>
  </si>
  <si>
    <t>23.04.2021 19:37:37</t>
  </si>
  <si>
    <t>KUŞÇULAR TR-5 35-19-M00217_956696514_956696514</t>
  </si>
  <si>
    <t>23.04.2021 15:14:25</t>
  </si>
  <si>
    <t>23.04.2021 17:11:42</t>
  </si>
  <si>
    <t>K-4145 35-01-K04145_B_56377196_56377196</t>
  </si>
  <si>
    <t>23.04.2021 14:41:42</t>
  </si>
  <si>
    <t>23.04.2021 19:53:45</t>
  </si>
  <si>
    <t>TAYTAN BEZİRGANLI TR-3 45-78-M01388_953299222_953299222</t>
  </si>
  <si>
    <t>23.04.2021 15:17:44</t>
  </si>
  <si>
    <t>23.04.2021 16:25:16</t>
  </si>
  <si>
    <t>KARAPINAR TR-1 45-78-M01107_953289928_953289928</t>
  </si>
  <si>
    <t>23.04.2021 15:30:59</t>
  </si>
  <si>
    <t>23.04.2021 21:32:07</t>
  </si>
  <si>
    <t>23.04.2021 15:35:55</t>
  </si>
  <si>
    <t>23.04.2021 17:44:51</t>
  </si>
  <si>
    <t>YENİFOÇA TR-34 35-23-M00034_95000096090_95000096090</t>
  </si>
  <si>
    <t>23.04.2021 14:52:03</t>
  </si>
  <si>
    <t>23.04.2021 16:49:42</t>
  </si>
  <si>
    <t>K-1501 35-03-K01501_910209023_910209023</t>
  </si>
  <si>
    <t>23.04.2021 13:43:08</t>
  </si>
  <si>
    <t>23.04.2021 16:46:17</t>
  </si>
  <si>
    <t>TR-2/87-1 45-83-L00133_955141689_955141689</t>
  </si>
  <si>
    <t>23.04.2021 15:46:14</t>
  </si>
  <si>
    <t>23.04.2021 17:08:49</t>
  </si>
  <si>
    <t>BOYNUYOĞUN KÖK 35-29-L00051_ÖDEMİŞ KAVAĞI L04_72215393</t>
  </si>
  <si>
    <t>23.04.2021 13:57:09</t>
  </si>
  <si>
    <t>23.04.2021 17:06:25</t>
  </si>
  <si>
    <t>23.04.2021 16:02:25</t>
  </si>
  <si>
    <t>23.04.2021 20:16:02</t>
  </si>
  <si>
    <t>K-1411 35-04-K01411_35-04-K01411_2357339</t>
  </si>
  <si>
    <t>23.04.2021 15:59:56</t>
  </si>
  <si>
    <t>23.04.2021 16:39:41</t>
  </si>
  <si>
    <t>ÇAPAKLI KÖK 45-78-M01161_HatBaşıAyırıcı_53139984 M05_53139984</t>
  </si>
  <si>
    <t>23.04.2021 18:02:24</t>
  </si>
  <si>
    <t>HAMZA KILIÇ ÖZEL TR 45-78-M00321Ö_DIREK TIPI TRAFO HUCRESI H01_2126137</t>
  </si>
  <si>
    <t>23.04.2021 16:00:38</t>
  </si>
  <si>
    <t>23.04.2021 17:35:40</t>
  </si>
  <si>
    <t>23.04.2021 15:53:32</t>
  </si>
  <si>
    <t>23.04.2021 17:59:45</t>
  </si>
  <si>
    <t>BOYNUYOĞUN KÖK 35-29-L00051_KİRELLİ L05_72215401</t>
  </si>
  <si>
    <t>23.04.2021 16:15:47</t>
  </si>
  <si>
    <t>23.04.2021 17:16:30</t>
  </si>
  <si>
    <t>K-1142 35-01-K01142_911367148_911367148</t>
  </si>
  <si>
    <t>23.04.2021 14:20:33</t>
  </si>
  <si>
    <t>23.04.2021 17:07:26</t>
  </si>
  <si>
    <t>KARABURÇ TR-10 35-31-L00386_956579592_956579592</t>
  </si>
  <si>
    <t>23.04.2021 16:16:45</t>
  </si>
  <si>
    <t>23.04.2021 17:44:22</t>
  </si>
  <si>
    <t>K-1596 35-03-K01596_910836173_910836173</t>
  </si>
  <si>
    <t>23.04.2021 16:01:39</t>
  </si>
  <si>
    <t>23.04.2021 17:28:14</t>
  </si>
  <si>
    <t>K-55 35-04-K00055_G G1B_5807338</t>
  </si>
  <si>
    <t>23.04.2021 16:25:36</t>
  </si>
  <si>
    <t>23.04.2021 17:48:09</t>
  </si>
  <si>
    <t>GÖKÇEN DM 1-2/2 35-29-L00060_48309019_56360092_56360092</t>
  </si>
  <si>
    <t>23.04.2021 15:23:43</t>
  </si>
  <si>
    <t>23.04.2021 20:30:09</t>
  </si>
  <si>
    <t>TR-13 DAVUT KISRAK PARKI 35-26-M00013_956625386_956625386</t>
  </si>
  <si>
    <t>23.04.2021 16:53:00</t>
  </si>
  <si>
    <t>23.04.2021 18:48:00</t>
  </si>
  <si>
    <t>BAKIR MERKEZ TR-1 35-32-L00057_946409426_946409426</t>
  </si>
  <si>
    <t>23.04.2021 16:40:52</t>
  </si>
  <si>
    <t>23.04.2021 18:01:30</t>
  </si>
  <si>
    <t>PELİTALAN TR-1 45-71-M01570_B_56387475_56387475</t>
  </si>
  <si>
    <t>23.04.2021 17:05:50</t>
  </si>
  <si>
    <t>23.04.2021 19:25:10</t>
  </si>
  <si>
    <t>DM-5/18 35-26-M00809_956629047_956629047</t>
  </si>
  <si>
    <t>23.04.2021 17:06:12</t>
  </si>
  <si>
    <t>23.04.2021 17:54:46</t>
  </si>
  <si>
    <t>OVAKENT TR-7 35-15-L00583_B_56357846_56357846</t>
  </si>
  <si>
    <t>23.04.2021 17:13:00</t>
  </si>
  <si>
    <t>23.04.2021 17:55:44</t>
  </si>
  <si>
    <t>DEMİRCİLİ TR-1 35-19-M00211_956677986_956677986</t>
  </si>
  <si>
    <t>23.04.2021 17:11:35</t>
  </si>
  <si>
    <t>23.04.2021 20:59:22</t>
  </si>
  <si>
    <t>AHMETBEYLİ M-4 35-22-M00242_955285747_955285747</t>
  </si>
  <si>
    <t>23.04.2021 16:58:24</t>
  </si>
  <si>
    <t>23.04.2021 18:34:51</t>
  </si>
  <si>
    <t>23.04.2021 17:19:17</t>
  </si>
  <si>
    <t>23.04.2021 17:20:17</t>
  </si>
  <si>
    <t>CAVİT YALÇIN GRB 35-20-M00022_DIREK TIPI TRAFO HUCRESI H01_2049509</t>
  </si>
  <si>
    <t>23.04.2021 16:31:01</t>
  </si>
  <si>
    <t>23.04.2021 18:54:13</t>
  </si>
  <si>
    <t>ERZE AMBALAJ KÖK 35-27-M00086_TR-32(DM03-TR-01) M04_72177640</t>
  </si>
  <si>
    <t>23.04.2021 17:11:41</t>
  </si>
  <si>
    <t>23.04.2021 17:35:59</t>
  </si>
  <si>
    <t>TR-1-2/1 35-20-L00007_95000107989_95000107989</t>
  </si>
  <si>
    <t>23.04.2021 16:28:38</t>
  </si>
  <si>
    <t>23.04.2021 22:56:17</t>
  </si>
  <si>
    <t>23.04.2021 17:25:24</t>
  </si>
  <si>
    <t>23.04.2021 20:24:36</t>
  </si>
  <si>
    <t>YUVAKENT TR-5 35-19-L00265_956668841_956668841</t>
  </si>
  <si>
    <t>23.04.2021 17:35:41</t>
  </si>
  <si>
    <t>23.04.2021 19:14:14</t>
  </si>
  <si>
    <t>DM-25/16 45-71-M00392_953215865_953215865</t>
  </si>
  <si>
    <t>23.04.2021 17:36:24</t>
  </si>
  <si>
    <t>23.04.2021 19:12:27</t>
  </si>
  <si>
    <t>23.04.2021 18:00:30</t>
  </si>
  <si>
    <t>23.04.2021 19:53:00</t>
  </si>
  <si>
    <t>TİRE İM-DM-1 35-29-A00001_GÖKÇEN-2 M22_2059034</t>
  </si>
  <si>
    <t>23.04.2021 18:04:03</t>
  </si>
  <si>
    <t>23.04.2021 18:11:00</t>
  </si>
  <si>
    <t>23.04.2021 18:06:17</t>
  </si>
  <si>
    <t>23.04.2021 22:52:03</t>
  </si>
  <si>
    <t>23.04.2021 18:15:08</t>
  </si>
  <si>
    <t>23.04.2021 18:48:09</t>
  </si>
  <si>
    <t>MEDAR TR-9 45-72-L00278_C_56392268_56392268</t>
  </si>
  <si>
    <t>23.04.2021 18:09:34</t>
  </si>
  <si>
    <t>23.04.2021 19:06:28</t>
  </si>
  <si>
    <t>HİSARLIK YUVALI TR-3 35-29-L00211_95000158835_95000158835</t>
  </si>
  <si>
    <t>23.04.2021 15:07:28</t>
  </si>
  <si>
    <t>23.04.2021 19:36:44</t>
  </si>
  <si>
    <t>DAĞKIZILCA-1 35-26-M00499_956633534_956633534</t>
  </si>
  <si>
    <t>23.04.2021 18:00:36</t>
  </si>
  <si>
    <t>23.04.2021 18:46:50</t>
  </si>
  <si>
    <t>ÜLKÜ BLOK TR-1 45-78-M00319Ö_DIREK TIPI TRAFO HUCRESI H01_2126135</t>
  </si>
  <si>
    <t>23.04.2021 18:20:40</t>
  </si>
  <si>
    <t>23.04.2021 20:00:16</t>
  </si>
  <si>
    <t>23.04.2021 18:24:02</t>
  </si>
  <si>
    <t>23.04.2021 20:53:25</t>
  </si>
  <si>
    <t>M-2189 KARAAĞAÇ TR-2 35-03-M02189_910845183_910845183</t>
  </si>
  <si>
    <t>23.04.2021 18:24:58</t>
  </si>
  <si>
    <t>23.04.2021 21:40:50</t>
  </si>
  <si>
    <t>MORALILAR İM 45-72-A00002_PINARCIK L03_2097901</t>
  </si>
  <si>
    <t>23.04.2021 18:44:27</t>
  </si>
  <si>
    <t>23.04.2021 18:44:47</t>
  </si>
  <si>
    <t>MURADİYE DM-5/7 KÖK 45-71-M00594_B B01b_66102491</t>
  </si>
  <si>
    <t>23.04.2021 18:39:43</t>
  </si>
  <si>
    <t>23.04.2021 21:04:19</t>
  </si>
  <si>
    <t>23.04.2021 18:57:20</t>
  </si>
  <si>
    <t>23.04.2021 18:59:17</t>
  </si>
  <si>
    <t>L-499 35-18-L00499_950444793_950444793</t>
  </si>
  <si>
    <t>23.04.2021 18:49:17</t>
  </si>
  <si>
    <t>23.04.2021 22:11:05</t>
  </si>
  <si>
    <t>23.04.2021 22:15:00</t>
  </si>
  <si>
    <t>DEMİRCİ KÖK 35-26-M00779_DEMİRCİ KÖYÜ TR-1 M02_42707190</t>
  </si>
  <si>
    <t>23.04.2021 19:03:00</t>
  </si>
  <si>
    <t>23.04.2021 20:32:07</t>
  </si>
  <si>
    <t>CAVİT YALÇIN GRB 35-20-M00022_35-20-M00022_2348305</t>
  </si>
  <si>
    <t>23.04.2021 16:45:14</t>
  </si>
  <si>
    <t>23.04.2021 20:24:03</t>
  </si>
  <si>
    <t>AZİMLİ TR-1 45-80-M00127_A_56384896_56384896</t>
  </si>
  <si>
    <t>23.04.2021 19:01:35</t>
  </si>
  <si>
    <t>23.04.2021 19:59:22</t>
  </si>
  <si>
    <t>KALEKÖY TR-4 35-31-L00236_956581537_956581537</t>
  </si>
  <si>
    <t>23.04.2021 18:55:17</t>
  </si>
  <si>
    <t>23.04.2021 21:32:37</t>
  </si>
  <si>
    <t>SARMA KÖYÜ TR-2 45-71-M01525_953228757_953228757</t>
  </si>
  <si>
    <t>23.04.2021 19:10:14</t>
  </si>
  <si>
    <t>23.04.2021 23:46:12</t>
  </si>
  <si>
    <t>K-1924 35-10-K01924_912659486_912659486</t>
  </si>
  <si>
    <t>23.04.2021 19:26:45</t>
  </si>
  <si>
    <t>23.04.2021 20:19:02</t>
  </si>
  <si>
    <t>IŞIKLAR TR-1 35-29-L00088_B_56360639_56360639</t>
  </si>
  <si>
    <t>23.04.2021 19:25:45</t>
  </si>
  <si>
    <t>23.04.2021 21:58:58</t>
  </si>
  <si>
    <t>TR-91 35-19-L00091_956679728_956679728</t>
  </si>
  <si>
    <t>23.04.2021 19:35:17</t>
  </si>
  <si>
    <t>23.04.2021 22:26:15</t>
  </si>
  <si>
    <t>ÇANDARLI TATİL KÖYÜ KÖK-12 35-30-M00087_TATİL KÖYÜ1-2 M02_2334669</t>
  </si>
  <si>
    <t>23.04.2021 19:47:57</t>
  </si>
  <si>
    <t>23.04.2021 20:31:08</t>
  </si>
  <si>
    <t>DM-2/TR-33 45-73-M01277_945680783_945680783</t>
  </si>
  <si>
    <t>23.04.2021 20:09:22</t>
  </si>
  <si>
    <t>23.04.2021 21:05:39</t>
  </si>
  <si>
    <t>TR-68 ÇAYIRÇEŞME 35-19-L00068_956670212_956670212</t>
  </si>
  <si>
    <t>23.04.2021 20:18:01</t>
  </si>
  <si>
    <t>23.04.2021 21:31:00</t>
  </si>
  <si>
    <t>GÖKÇEN DM 35-29-M00123_ASMALIK M12_2104356</t>
  </si>
  <si>
    <t>23.04.2021 20:02:36</t>
  </si>
  <si>
    <t>23.04.2021 20:54:29</t>
  </si>
  <si>
    <t>ÇUKURALTI M-12 35-25-M00058_B_56404235_56404235</t>
  </si>
  <si>
    <t>23.04.2021 20:07:28</t>
  </si>
  <si>
    <t>23.04.2021 21:34:42</t>
  </si>
  <si>
    <t>ULACIK TR-1 45-74-M00167_945593977_945593977</t>
  </si>
  <si>
    <t>23.04.2021 20:39:06</t>
  </si>
  <si>
    <t>23.04.2021 21:38:05</t>
  </si>
  <si>
    <t>BAKLACI TR-1 45-73-M00523_945676152_945676152</t>
  </si>
  <si>
    <t>23.04.2021 20:41:36</t>
  </si>
  <si>
    <t>23.04.2021 21:37:42</t>
  </si>
  <si>
    <t>TR-23 35-19-L00023_956677104_956677104</t>
  </si>
  <si>
    <t>23.04.2021 20:41:39</t>
  </si>
  <si>
    <t>23.04.2021 23:32:02</t>
  </si>
  <si>
    <t>POYRAZDAMLARI TR-1 KÖK 45-78-M00571_953254500_953254500</t>
  </si>
  <si>
    <t>23.04.2021 20:48:41</t>
  </si>
  <si>
    <t>23.04.2021 22:57:34</t>
  </si>
  <si>
    <t>SARUHANLI TR-33 45-80-M00033_956563981_956563981</t>
  </si>
  <si>
    <t>23.04.2021 21:08:00</t>
  </si>
  <si>
    <t>23.04.2021 22:07:26</t>
  </si>
  <si>
    <t>DM-9/12-A 45-71-M01919_B_56398246_56398246</t>
  </si>
  <si>
    <t>23.04.2021 21:05:24</t>
  </si>
  <si>
    <t>24.04.2021 04:19:44</t>
  </si>
  <si>
    <t>DEREKÖY TR-1 35-27-M00966_97507196_97507196</t>
  </si>
  <si>
    <t>23.04.2021 21:24:35</t>
  </si>
  <si>
    <t>23.04.2021 23:40:04</t>
  </si>
  <si>
    <t>23.04.2021 21:45:00</t>
  </si>
  <si>
    <t>23.04.2021 22:27:04</t>
  </si>
  <si>
    <t>ZİHNİ ÖNEM SULAMA GRUBU 35-29-M00332_C_56366463_56366463</t>
  </si>
  <si>
    <t>23.04.2021 22:01:48</t>
  </si>
  <si>
    <t>24.04.2021 02:45:36</t>
  </si>
  <si>
    <t>ÇATALCA TR-3 35-22-M00269_960676860_960676860</t>
  </si>
  <si>
    <t>23.04.2021 22:39:39</t>
  </si>
  <si>
    <t>24.04.2021 00:13:08</t>
  </si>
  <si>
    <t>BOZYERLER TR-2 35-16-M00140_953336517_953336517</t>
  </si>
  <si>
    <t>23.04.2021 22:32:02</t>
  </si>
  <si>
    <t>24.04.2021 00:06:12</t>
  </si>
  <si>
    <t>DUMANLAR KÖK 45-81-M00044_HatBaşıAyırıcı_53135461 M03_53135461</t>
  </si>
  <si>
    <t>23.04.2021 22:50:00</t>
  </si>
  <si>
    <t>23.04.2021 23:40:19</t>
  </si>
  <si>
    <t>TR-1-3/1 35-20-L00014_955199215_955199215</t>
  </si>
  <si>
    <t>23.04.2021 22:58:55</t>
  </si>
  <si>
    <t>23.04.2021 23:56:33</t>
  </si>
  <si>
    <t>DM-5/17 35-26-M00838_956629107_956629107</t>
  </si>
  <si>
    <t>23.04.2021 23:01:48</t>
  </si>
  <si>
    <t>23.04.2021 23:57:25</t>
  </si>
  <si>
    <t>M-3176(YATIRIM REZERVE) 35-03-M03176_910125737_910125737</t>
  </si>
  <si>
    <t>23.04.2021 23:33:49</t>
  </si>
  <si>
    <t>24.04.2021 00:19:07</t>
  </si>
  <si>
    <t>SEFERİHİSAR İM 35-14-A00002_LİMAN M13_72378547</t>
  </si>
  <si>
    <t>24.04.2021 01:11:38</t>
  </si>
  <si>
    <t>24.04.2021 02:01:24</t>
  </si>
  <si>
    <t>KAYAPINAR KÖK 45-71-M02146_KAYAPINAR M06_60777384</t>
  </si>
  <si>
    <t>24.04.2021 02:11:07</t>
  </si>
  <si>
    <t>24.04.2021 03:31:00</t>
  </si>
  <si>
    <t>TR-40 35-19-L00040_956687151_956687151</t>
  </si>
  <si>
    <t>24.04.2021 02:19:13</t>
  </si>
  <si>
    <t>24.04.2021 03:44:41</t>
  </si>
  <si>
    <t>TR-1/80 45-72-M00080_A_56392121_56392121</t>
  </si>
  <si>
    <t>24.04.2021 03:59:21</t>
  </si>
  <si>
    <t>24.04.2021 06:54:22</t>
  </si>
  <si>
    <t>YAKAKÖY KÖK 45-75-M00067_KAYACIK KÖK M01_2092153</t>
  </si>
  <si>
    <t>24.04.2021 05:55:47</t>
  </si>
  <si>
    <t>24.04.2021 05:56:10</t>
  </si>
  <si>
    <t>24.04.2021 06:14:57</t>
  </si>
  <si>
    <t>24.04.2021 06:33:48</t>
  </si>
  <si>
    <t>TURGUTLU İM 45-83-A00001_STADYUM-2 M02_42295731</t>
  </si>
  <si>
    <t>24.04.2021 06:04:10</t>
  </si>
  <si>
    <t>24.04.2021 06:31:11</t>
  </si>
  <si>
    <t>24.04.2021 06:25:10</t>
  </si>
  <si>
    <t>24.04.2021 06:25:47</t>
  </si>
  <si>
    <t>24.04.2021 06:26:47</t>
  </si>
  <si>
    <t>24.04.2021 06:27:27</t>
  </si>
  <si>
    <t>TAYTAN TR-4 45-78-M00307_DIREK TIPI TRAFO HUCRESI H01_2125308</t>
  </si>
  <si>
    <t>24.04.2021 06:18:51</t>
  </si>
  <si>
    <t>24.04.2021 07:59:05</t>
  </si>
  <si>
    <t>K-1904 35-10-K01904_97956636_97956636</t>
  </si>
  <si>
    <t>24.04.2021 07:04:53</t>
  </si>
  <si>
    <t>24.04.2021 13:02:39</t>
  </si>
  <si>
    <t>24.04.2021 06:54:10</t>
  </si>
  <si>
    <t>24.04.2021 07:43:20</t>
  </si>
  <si>
    <t>GÜNEY DM 45-83-L00130_DAĞ YENİKÖY L04_2303294</t>
  </si>
  <si>
    <t>24.04.2021 07:11:27</t>
  </si>
  <si>
    <t>24.04.2021 10:44:43</t>
  </si>
  <si>
    <t>24.04.2021 07:34:30</t>
  </si>
  <si>
    <t>24.04.2021 08:46:44</t>
  </si>
  <si>
    <t>SUBATAN TR-4 35-15-L00338_35-15-L00338_2365327</t>
  </si>
  <si>
    <t>24.04.2021 09:07:34</t>
  </si>
  <si>
    <t>24.04.2021 11:06:58</t>
  </si>
  <si>
    <t>ORTA MAHALLE M-10 35-25-M00108_955254569_955254569</t>
  </si>
  <si>
    <t>24.04.2021 07:41:56</t>
  </si>
  <si>
    <t>24.04.2021 11:44:41</t>
  </si>
  <si>
    <t>24.04.2021 07:54:32</t>
  </si>
  <si>
    <t>24.04.2021 07:58:03</t>
  </si>
  <si>
    <t>BAĞLICA TR-13 TARIMSAL SULAMA 45-79-M00300_45-79-M00300_2366789</t>
  </si>
  <si>
    <t>24.04.2021 07:56:44</t>
  </si>
  <si>
    <t>24.04.2021 09:23:13</t>
  </si>
  <si>
    <t>ÇINARKÖY TR-33 35-27-M00033_35-27-M00033_66126437</t>
  </si>
  <si>
    <t>24.04.2021 07:56:29</t>
  </si>
  <si>
    <t>24.04.2021 09:00:45</t>
  </si>
  <si>
    <t>K-34 35-01-K00034_912190128_912190128</t>
  </si>
  <si>
    <t>24.04.2021 08:04:59</t>
  </si>
  <si>
    <t>24.04.2021 10:06:30</t>
  </si>
  <si>
    <t>TR-22 35-16-L00022_TR-27 L02_72009205</t>
  </si>
  <si>
    <t>24.04.2021 08:01:59</t>
  </si>
  <si>
    <t>24.04.2021 08:29:53</t>
  </si>
  <si>
    <t>24.04.2021 08:11:13</t>
  </si>
  <si>
    <t>24.04.2021 10:48:58</t>
  </si>
  <si>
    <t>TR-2/69 (15,8) 45-83-L00069__72372150_72372150</t>
  </si>
  <si>
    <t>24.04.2021 08:31:16</t>
  </si>
  <si>
    <t>24.04.2021 09:40:50</t>
  </si>
  <si>
    <t>TAYTAN TR-1 KÖK 45-78-M00305_TAYTAN MERKEZ ÇIKIŞ M01_65651002</t>
  </si>
  <si>
    <t>24.04.2021 08:42:54</t>
  </si>
  <si>
    <t>24.04.2021 09:43:31</t>
  </si>
  <si>
    <t>ÖZGÖRKEY KÖK 35-26-M00256_BEŞEVLER KUŞÇUBURUN M05_65969616</t>
  </si>
  <si>
    <t>24.04.2021 08:52:47</t>
  </si>
  <si>
    <t>24.04.2021 09:13:43</t>
  </si>
  <si>
    <t>24.04.2021 08:53:37</t>
  </si>
  <si>
    <t>24.04.2021 09:03:46</t>
  </si>
  <si>
    <t>YUSUFDERE TR-4 35-15-L00528_B_56406813_56406813</t>
  </si>
  <si>
    <t>24.04.2021 08:49:15</t>
  </si>
  <si>
    <t>24.04.2021 11:57:13</t>
  </si>
  <si>
    <t>ÖMÜR BELDESİ DM 35-14-M00120_HatBaşıAyırıcı_53138434 M01_53138434</t>
  </si>
  <si>
    <t>24.04.2021 08:49:59</t>
  </si>
  <si>
    <t>24.04.2021 10:04:11</t>
  </si>
  <si>
    <t>24.04.2021 08:50:27</t>
  </si>
  <si>
    <t>24.04.2021 16:56:04</t>
  </si>
  <si>
    <t>HASTANE DM 45-71-M02096_HASTANE-2 ÇIKIŞ M04_61026586</t>
  </si>
  <si>
    <t>24.04.2021 09:00:27</t>
  </si>
  <si>
    <t>24.04.2021 17:57:34</t>
  </si>
  <si>
    <t>DEMİRCİ TM 45-74-A00001_HatBaşıAyırıcı_53135779 M15_53135779</t>
  </si>
  <si>
    <t>24.04.2021 09:02:49</t>
  </si>
  <si>
    <t>24.04.2021 10:25:33</t>
  </si>
  <si>
    <t>TEKKEDERE TARIMSAL SULAMA TR 35-16-M00179_35-16-M00179_2347446</t>
  </si>
  <si>
    <t>24.04.2021 09:04:00</t>
  </si>
  <si>
    <t>24.04.2021 10:37:09</t>
  </si>
  <si>
    <t>HALIKÖY OVACIK MAH. TR-4 35-32-L00125_B_56368021_56368021</t>
  </si>
  <si>
    <t>24.04.2021 08:57:40</t>
  </si>
  <si>
    <t>24.04.2021 11:57:17</t>
  </si>
  <si>
    <t>TAYTAN TR-6 45-78-M01294_A_65512089_65512089</t>
  </si>
  <si>
    <t>24.04.2021 09:03:01</t>
  </si>
  <si>
    <t>24.04.2021 10:30:11</t>
  </si>
  <si>
    <t>YALNIZCUMA TR 45-74-M00191_45-74-M00191_2355014</t>
  </si>
  <si>
    <t>24.04.2021 09:14:08</t>
  </si>
  <si>
    <t>24.04.2021 15:33:50</t>
  </si>
  <si>
    <t>URUZLAR TR-1 45-82-M00165_45-82-M00165_2347683</t>
  </si>
  <si>
    <t>24.04.2021 09:11:57</t>
  </si>
  <si>
    <t>24.04.2021 17:40:14</t>
  </si>
  <si>
    <t>24.04.2021 09:21:00</t>
  </si>
  <si>
    <t>24.04.2021 12:24:35</t>
  </si>
  <si>
    <t>L-14 SEVTUR 35-18-L00014_950440143_950440143</t>
  </si>
  <si>
    <t>24.04.2021 09:21:46</t>
  </si>
  <si>
    <t>24.04.2021 12:04:27</t>
  </si>
  <si>
    <t>24.04.2021 09:25:43</t>
  </si>
  <si>
    <t>24.04.2021 15:15:29</t>
  </si>
  <si>
    <t>TEKKE TR-3 35-15-L00125_35-15-L00125_2365062</t>
  </si>
  <si>
    <t>24.04.2021 09:29:20</t>
  </si>
  <si>
    <t>24.04.2021 09:53:27</t>
  </si>
  <si>
    <t>24.04.2021 09:07:00</t>
  </si>
  <si>
    <t>24.04.2021 17:12:19</t>
  </si>
  <si>
    <t>TR-2/124 45-83-M00667__72371882_72371882</t>
  </si>
  <si>
    <t>24.04.2021 09:32:43</t>
  </si>
  <si>
    <t>24.04.2021 10:19:34</t>
  </si>
  <si>
    <t>24.04.2021 09:41:47</t>
  </si>
  <si>
    <t>24.04.2021 20:01:45</t>
  </si>
  <si>
    <t>IŞIKLAR TM 35-02-A00006_HatBaşıAyırıcı_53137366 M23_53137366</t>
  </si>
  <si>
    <t>24.04.2021 09:41:00</t>
  </si>
  <si>
    <t>24.04.2021 20:19:13</t>
  </si>
  <si>
    <t>24.04.2021 09:44:57</t>
  </si>
  <si>
    <t>24.04.2021 10:18:30</t>
  </si>
  <si>
    <t>M-1083 DERE MADENCİLİK 35-02-M01083Ö_ M02_2314271</t>
  </si>
  <si>
    <t>24.04.2021 11:48:26</t>
  </si>
  <si>
    <t>TR-2 35-16-L00002_TR-1 L02_67551833</t>
  </si>
  <si>
    <t>24.04.2021 09:53:00</t>
  </si>
  <si>
    <t>24.04.2021 10:13:45</t>
  </si>
  <si>
    <t>SARNIÇ İM 35-08-A00005_ÇAMLIK M13_2308847</t>
  </si>
  <si>
    <t>24.04.2021 09:48:56</t>
  </si>
  <si>
    <t>24.04.2021 12:07:15</t>
  </si>
  <si>
    <t>DEVELİ TR-1 35-22-M00279_955280753_955280753</t>
  </si>
  <si>
    <t>24.04.2021 09:53:17</t>
  </si>
  <si>
    <t>24.04.2021 10:45:49</t>
  </si>
  <si>
    <t>SARICALAR TR-1 45-78-M00493_45-78-M00493_2353167</t>
  </si>
  <si>
    <t>24.04.2021 10:00:35</t>
  </si>
  <si>
    <t>24.04.2021 11:36:26</t>
  </si>
  <si>
    <t>AKALAN İÇME SUYU TR-2 35-27-M01025_ H_50224841</t>
  </si>
  <si>
    <t>24.04.2021 09:58:49</t>
  </si>
  <si>
    <t>24.04.2021 15:33:58</t>
  </si>
  <si>
    <t>L-293 YENİ MECİDİYE 35-18-L00293_950448836_950448836</t>
  </si>
  <si>
    <t>24.04.2021 10:04:44</t>
  </si>
  <si>
    <t>24.04.2021 15:36:25</t>
  </si>
  <si>
    <t>MENEMEN TR-63 (DM-3/17) 35-28-M00737_953375621_953375621</t>
  </si>
  <si>
    <t>24.04.2021 10:09:49</t>
  </si>
  <si>
    <t>24.04.2021 10:45:10</t>
  </si>
  <si>
    <t>24.04.2021 10:24:18</t>
  </si>
  <si>
    <t>24.04.2021 11:53:54</t>
  </si>
  <si>
    <t>M-639 OLDURUK KÖK 35-03-M00639_M-1929 M04_42868457</t>
  </si>
  <si>
    <t>24.04.2021 10:29:00</t>
  </si>
  <si>
    <t>24.04.2021 10:33:50</t>
  </si>
  <si>
    <t>L-191 35-18-L00191_950443384_950443384</t>
  </si>
  <si>
    <t>24.04.2021 10:27:24</t>
  </si>
  <si>
    <t>24.04.2021 12:54:25</t>
  </si>
  <si>
    <t>TR-92 35-16-L00092_953330282_953330282</t>
  </si>
  <si>
    <t>24.04.2021 10:27:13</t>
  </si>
  <si>
    <t>24.04.2021 12:52:44</t>
  </si>
  <si>
    <t>MEHMET KARAMAN SULAMA GRUBU TR 35-27-M00191_35-27-M00191_2359756</t>
  </si>
  <si>
    <t>24.04.2021 10:33:00</t>
  </si>
  <si>
    <t>24.04.2021 15:37:36</t>
  </si>
  <si>
    <t>SÜTÇÜLER TR-2 35-27-M00406_DIREK TIPI TRAFO HUCRESI H01_2054151</t>
  </si>
  <si>
    <t>24.04.2021 07:54:13</t>
  </si>
  <si>
    <t>24.04.2021 11:41:48</t>
  </si>
  <si>
    <t>M-919 35-02-M00919_C_56372707_56372707</t>
  </si>
  <si>
    <t>24.04.2021 10:42:00</t>
  </si>
  <si>
    <t>24.04.2021 16:06:59</t>
  </si>
  <si>
    <t>24.04.2021 10:47:42</t>
  </si>
  <si>
    <t>24.04.2021 10:54:50</t>
  </si>
  <si>
    <t>24.04.2021 10:47:00</t>
  </si>
  <si>
    <t>24.04.2021 16:28:27</t>
  </si>
  <si>
    <t>ALOSBİ TM 35-17-A00006_YALI M07_2310719</t>
  </si>
  <si>
    <t>24.04.2021 10:48:21</t>
  </si>
  <si>
    <t>24.04.2021 11:23:37</t>
  </si>
  <si>
    <t>BAĞYURDU TM 35-27-A00003_OTOYOL M10_2306989</t>
  </si>
  <si>
    <t>24.04.2021 10:49:46</t>
  </si>
  <si>
    <t>24.04.2021 13:12:34</t>
  </si>
  <si>
    <t>L-19 35-14-L00019_956662226_956662226</t>
  </si>
  <si>
    <t>24.04.2021 10:45:59</t>
  </si>
  <si>
    <t>24.04.2021 15:56:38</t>
  </si>
  <si>
    <t>ALTINOLUK TR-2 35-31-L00447_A_56406302_56406302</t>
  </si>
  <si>
    <t>24.04.2021 10:52:24</t>
  </si>
  <si>
    <t>24.04.2021 13:56:59</t>
  </si>
  <si>
    <t>MEDAR TR-7 45-72-L00277_A_56393665_56393665</t>
  </si>
  <si>
    <t>24.04.2021 10:26:34</t>
  </si>
  <si>
    <t>24.04.2021 13:19:55</t>
  </si>
  <si>
    <t>DM-2/20 35-26-M00824_956627673_956627673</t>
  </si>
  <si>
    <t>24.04.2021 09:46:28</t>
  </si>
  <si>
    <t>24.04.2021 12:13:18</t>
  </si>
  <si>
    <t>DM-2 35-17-M00002_M-1(BELEDİYE-2) M24_2086876</t>
  </si>
  <si>
    <t>24.04.2021 11:04:57</t>
  </si>
  <si>
    <t>24.04.2021 11:27:52</t>
  </si>
  <si>
    <t>K-806 35-07-K00806_B_56375273_56375273</t>
  </si>
  <si>
    <t>24.04.2021 10:04:30</t>
  </si>
  <si>
    <t>24.04.2021 12:21:56</t>
  </si>
  <si>
    <t>DM-3/1 35-26-M00769__56360834_56360834</t>
  </si>
  <si>
    <t>24.04.2021 09:21:44</t>
  </si>
  <si>
    <t>24.04.2021 12:16:25</t>
  </si>
  <si>
    <t>24.04.2021 11:00:07</t>
  </si>
  <si>
    <t>24.04.2021 12:29:00</t>
  </si>
  <si>
    <t>DERİCİ KÖK 45-84-M00003_RAZOĞLU M07_2313984</t>
  </si>
  <si>
    <t>24.04.2021 11:04:37</t>
  </si>
  <si>
    <t>24.04.2021 13:40:13</t>
  </si>
  <si>
    <t>DM-5/18 35-26-M00809_956628650_956628650</t>
  </si>
  <si>
    <t>24.04.2021 09:29:44</t>
  </si>
  <si>
    <t>24.04.2021 12:19:10</t>
  </si>
  <si>
    <t>KAYMAKÇI TR-37 35-15-L00231_B_56361619_56361619</t>
  </si>
  <si>
    <t>24.04.2021 11:16:00</t>
  </si>
  <si>
    <t>24.04.2021 14:27:29</t>
  </si>
  <si>
    <t>BOZYERLER TR-2 35-16-M00140_47507414_56396797_56396797</t>
  </si>
  <si>
    <t>24.04.2021 11:20:00</t>
  </si>
  <si>
    <t>24.04.2021 13:33:06</t>
  </si>
  <si>
    <t>24.04.2021 11:28:51</t>
  </si>
  <si>
    <t>24.04.2021 11:41:07</t>
  </si>
  <si>
    <t>TR-89 35-17-M00089_M-52 M02_66232480</t>
  </si>
  <si>
    <t>24.04.2021 11:23:32</t>
  </si>
  <si>
    <t>24.04.2021 14:33:54</t>
  </si>
  <si>
    <t>YAKAPINAR TR-1 35-20-L00148_955193315_955193315</t>
  </si>
  <si>
    <t>24.04.2021 11:21:44</t>
  </si>
  <si>
    <t>24.04.2021 13:41:24</t>
  </si>
  <si>
    <t>L-456 35-18-L00456_11998652_60982907_60982907</t>
  </si>
  <si>
    <t>24.04.2021 11:32:40</t>
  </si>
  <si>
    <t>24.04.2021 15:16:59</t>
  </si>
  <si>
    <t>L-456 35-18-L00456_7491330_60982906_60982906</t>
  </si>
  <si>
    <t>24.04.2021 11:34:29</t>
  </si>
  <si>
    <t>24.04.2021 15:24:41</t>
  </si>
  <si>
    <t>L-633 35-18-L00633_950458686_950458686</t>
  </si>
  <si>
    <t>24.04.2021 11:37:15</t>
  </si>
  <si>
    <t>24.04.2021 18:23:38</t>
  </si>
  <si>
    <t>PAMUKYAZI-4 35-26-L00383_7163792_56359528_56359528</t>
  </si>
  <si>
    <t>24.04.2021 11:37:22</t>
  </si>
  <si>
    <t>24.04.2021 12:44:52</t>
  </si>
  <si>
    <t>SAİP KÖYÜ TR-1 35-21-L00102_D_56393802_56393802</t>
  </si>
  <si>
    <t>24.04.2021 11:38:29</t>
  </si>
  <si>
    <t>24.04.2021 13:54:46</t>
  </si>
  <si>
    <t>BERGAMA İM-1 35-16-A00001_ŞEHİR-1 L01_2093769</t>
  </si>
  <si>
    <t>24.04.2021 11:42:55</t>
  </si>
  <si>
    <t>24.04.2021 11:44:00</t>
  </si>
  <si>
    <t>DM-2/2 ESKİ KUYUYANI 35-18-L00583_950454383_950454383</t>
  </si>
  <si>
    <t>24.04.2021 11:42:34</t>
  </si>
  <si>
    <t>24.04.2021 14:34:07</t>
  </si>
  <si>
    <t>YENİCEKÖY TR-2 35-15-L00428_950362552_950362552</t>
  </si>
  <si>
    <t>24.04.2021 11:49:00</t>
  </si>
  <si>
    <t>24.04.2021 13:30:03</t>
  </si>
  <si>
    <t>PAYAMLI M-27 (SAKIZAĞACI KÖK) 35-25-M00188_HatBaşıAyırıcı_53133344 M03_53133344</t>
  </si>
  <si>
    <t>24.04.2021 11:52:56</t>
  </si>
  <si>
    <t>24.04.2021 16:21:47</t>
  </si>
  <si>
    <t>MUSTAFA HEZER SULAMA GRUBU 35-29-M00339_35-29-M00339_2370919</t>
  </si>
  <si>
    <t>24.04.2021 11:54:03</t>
  </si>
  <si>
    <t>24.04.2021 15:11:25</t>
  </si>
  <si>
    <t>KAPAKLI DM 45-72-M00309_KEMİKLİDERE M10_2323773</t>
  </si>
  <si>
    <t>24.04.2021 12:01:08</t>
  </si>
  <si>
    <t>24.04.2021 12:36:25</t>
  </si>
  <si>
    <t>YENİFOÇA TR-51 35-23-M00051_950420920_950420920</t>
  </si>
  <si>
    <t>24.04.2021 11:51:15</t>
  </si>
  <si>
    <t>24.04.2021 14:07:54</t>
  </si>
  <si>
    <t>SÜLEYMANİYE TR-2 45-78-M00423_45-78-M00423_2366531</t>
  </si>
  <si>
    <t>24.04.2021 11:42:33</t>
  </si>
  <si>
    <t>24.04.2021 13:48:45</t>
  </si>
  <si>
    <t>GÜMÜŞÇAY TR-2 45-73-M00905_945639163_945639163</t>
  </si>
  <si>
    <t>24.04.2021 11:21:12</t>
  </si>
  <si>
    <t>24.04.2021 14:08:34</t>
  </si>
  <si>
    <t>DM-14/11 45-71-M00561_A_56397966_56397966</t>
  </si>
  <si>
    <t>24.04.2021 12:00:52</t>
  </si>
  <si>
    <t>24.04.2021 12:32:18</t>
  </si>
  <si>
    <t>TR-7(M-707) 35-30-M00707_955313988_955313988</t>
  </si>
  <si>
    <t>24.04.2021 11:57:38</t>
  </si>
  <si>
    <t>24.04.2021 13:26:30</t>
  </si>
  <si>
    <t>K-385 35-01-K00385_910737852_910737852</t>
  </si>
  <si>
    <t>24.04.2021 12:07:08</t>
  </si>
  <si>
    <t>24.04.2021 14:35:38</t>
  </si>
  <si>
    <t>DM-14/22 45-71-M00545_45089886_56402410_56402410</t>
  </si>
  <si>
    <t>24.04.2021 12:13:08</t>
  </si>
  <si>
    <t>24.04.2021 15:00:21</t>
  </si>
  <si>
    <t>MUZAFFER ERİNCE SULAMA GRUBU 35-20-L00388_10499521_56383224_56383224</t>
  </si>
  <si>
    <t>24.04.2021 12:19:00</t>
  </si>
  <si>
    <t>24.04.2021 12:38:18</t>
  </si>
  <si>
    <t>ÇAPAK KÖK 35-26-M00435_DAĞKIZILCA-2 GİRİŞ M04_66033226</t>
  </si>
  <si>
    <t>24.04.2021 12:22:48</t>
  </si>
  <si>
    <t>24.04.2021 12:27:17</t>
  </si>
  <si>
    <t>L-28 35-14-L00028_956653550_956653550</t>
  </si>
  <si>
    <t>24.04.2021 12:18:16</t>
  </si>
  <si>
    <t>24.04.2021 18:21:07</t>
  </si>
  <si>
    <t>YAĞBASAN TR-1 45-78-M00546_953284137_953284137</t>
  </si>
  <si>
    <t>24.04.2021 12:24:07</t>
  </si>
  <si>
    <t>24.04.2021 14:10:51</t>
  </si>
  <si>
    <t>TR-140 35-26-M00140_956626277_956626277</t>
  </si>
  <si>
    <t>24.04.2021 12:10:46</t>
  </si>
  <si>
    <t>24.04.2021 16:05:34</t>
  </si>
  <si>
    <t>24.04.2021 12:37:57</t>
  </si>
  <si>
    <t>24.04.2021 12:38:37</t>
  </si>
  <si>
    <t>24.04.2021 12:26:09</t>
  </si>
  <si>
    <t>24.04.2021 13:40:00</t>
  </si>
  <si>
    <t>24.04.2021 12:47:17</t>
  </si>
  <si>
    <t>24.04.2021 12:47:47</t>
  </si>
  <si>
    <t>24.04.2021 12:52:35</t>
  </si>
  <si>
    <t>24.04.2021 12:59:45</t>
  </si>
  <si>
    <t>ZEYTİNELİ TR-2 35-19-M00209_956699667_956699667</t>
  </si>
  <si>
    <t>24.04.2021 12:33:30</t>
  </si>
  <si>
    <t>24.04.2021 15:27:32</t>
  </si>
  <si>
    <t>K-3013 35-08-K03013_99144048_99144048</t>
  </si>
  <si>
    <t>24.04.2021 12:46:08</t>
  </si>
  <si>
    <t>24.04.2021 13:25:01</t>
  </si>
  <si>
    <t>DURMUŞ MAHALLESİ TR-1 45-78-M00253_49237080_56389579_56389579</t>
  </si>
  <si>
    <t>24.04.2021 12:51:31</t>
  </si>
  <si>
    <t>24.04.2021 13:35:40</t>
  </si>
  <si>
    <t>DM-5/17 35-26-M00838_956630004_956630004</t>
  </si>
  <si>
    <t>24.04.2021 12:46:07</t>
  </si>
  <si>
    <t>24.04.2021 15:39:58</t>
  </si>
  <si>
    <t>KALEKÖY TR-2 35-31-L00235_956581738_956581738</t>
  </si>
  <si>
    <t>24.04.2021 12:54:12</t>
  </si>
  <si>
    <t>24.04.2021 14:22:54</t>
  </si>
  <si>
    <t>24.04.2021 12:52:13</t>
  </si>
  <si>
    <t>24.04.2021 14:15:26</t>
  </si>
  <si>
    <t>K-1560 35-01-K01560_C_56365627_56365627</t>
  </si>
  <si>
    <t>24.04.2021 13:01:37</t>
  </si>
  <si>
    <t>24.04.2021 14:44:22</t>
  </si>
  <si>
    <t>SAİP KÖYÜ TR-1 35-21-L00102_95000001775_95000001775</t>
  </si>
  <si>
    <t>24.04.2021 12:05:17</t>
  </si>
  <si>
    <t>24.04.2021 15:39:04</t>
  </si>
  <si>
    <t>SAĞANCI İM 35-16-A00003_HatBaşıAyırıcı_53140371 L05_53140371</t>
  </si>
  <si>
    <t>24.04.2021 13:16:11</t>
  </si>
  <si>
    <t>24.04.2021 14:49:54</t>
  </si>
  <si>
    <t>TR-1/80-A 45-72-M00119_956505305_956505305</t>
  </si>
  <si>
    <t>24.04.2021 12:56:21</t>
  </si>
  <si>
    <t>24.04.2021 15:21:54</t>
  </si>
  <si>
    <t>SÖĞÜTLÜ TR-1 45-72-L00203_A_56390574_56390574</t>
  </si>
  <si>
    <t>24.04.2021 13:15:09</t>
  </si>
  <si>
    <t>24.04.2021 14:12:38</t>
  </si>
  <si>
    <t>24.04.2021 13:32:45</t>
  </si>
  <si>
    <t>24.04.2021 19:38:49</t>
  </si>
  <si>
    <t>YENİFOÇA TR-51 35-23-M00051_950420925_950420925</t>
  </si>
  <si>
    <t>24.04.2021 12:22:28</t>
  </si>
  <si>
    <t>24.04.2021 14:43:35</t>
  </si>
  <si>
    <t>HACIRAHMANLI TR-5 45-80-M00184_A_56407380_56407380</t>
  </si>
  <si>
    <t>24.04.2021 13:37:00</t>
  </si>
  <si>
    <t>24.04.2021 14:58:32</t>
  </si>
  <si>
    <t>M-1329 35-08-M01329_C_56378920_56378920</t>
  </si>
  <si>
    <t>24.04.2021 13:33:16</t>
  </si>
  <si>
    <t>24.04.2021 14:12:24</t>
  </si>
  <si>
    <t>L-493 (BALANBAKA-2) 35-18-L00493_950452175_950452175</t>
  </si>
  <si>
    <t>24.04.2021 13:43:34</t>
  </si>
  <si>
    <t>24.04.2021 16:53:04</t>
  </si>
  <si>
    <t>K-4723 35-01-K04723_913444148_913444148</t>
  </si>
  <si>
    <t>24.04.2021 13:48:30</t>
  </si>
  <si>
    <t>24.04.2021 17:27:44</t>
  </si>
  <si>
    <t>K-3011 35-01-K03011_B_56383950_56383950</t>
  </si>
  <si>
    <t>24.04.2021 13:48:25</t>
  </si>
  <si>
    <t>24.04.2021 16:17:49</t>
  </si>
  <si>
    <t>GÖLMARMARA İM 45-85-A00001_GÖLMARMARA ŞEHİR-2 L17_2305910</t>
  </si>
  <si>
    <t>24.04.2021 13:55:48</t>
  </si>
  <si>
    <t>24.04.2021 14:18:58</t>
  </si>
  <si>
    <t>ÜRKMEZ M-10 35-25-M00146_956652228_956652228</t>
  </si>
  <si>
    <t>24.04.2021 13:52:40</t>
  </si>
  <si>
    <t>24.04.2021 17:16:30</t>
  </si>
  <si>
    <t>TR-1/52 45-72-M00180_956476323_956476323</t>
  </si>
  <si>
    <t>24.04.2021 14:58:07</t>
  </si>
  <si>
    <t>24.04.2021 14:03:57</t>
  </si>
  <si>
    <t>24.04.2021 15:34:00</t>
  </si>
  <si>
    <t>24.04.2021 14:06:21</t>
  </si>
  <si>
    <t>24.04.2021 16:04:11</t>
  </si>
  <si>
    <t>ZEKİ ÖZÇAM VE ARK. TR 35-24-M00068_955232977_955232977</t>
  </si>
  <si>
    <t>24.04.2021 14:04:29</t>
  </si>
  <si>
    <t>24.04.2021 15:45:59</t>
  </si>
  <si>
    <t>RECEPLİ KÖYÜ TR-1 45-71-M01694_953230529_953230529</t>
  </si>
  <si>
    <t>24.04.2021 14:10:06</t>
  </si>
  <si>
    <t>24.04.2021 15:58:03</t>
  </si>
  <si>
    <t>KOZBEYLİ TR-1 35-23-M00070_950413912_950413912</t>
  </si>
  <si>
    <t>24.04.2021 14:22:00</t>
  </si>
  <si>
    <t>24.04.2021 16:19:52</t>
  </si>
  <si>
    <t>24.04.2021 14:24:00</t>
  </si>
  <si>
    <t>24.04.2021 15:15:51</t>
  </si>
  <si>
    <t>MORDOĞAN TR-35 35-21-L00147_953356874_953356874</t>
  </si>
  <si>
    <t>24.04.2021 14:24:44</t>
  </si>
  <si>
    <t>24.04.2021 19:20:01</t>
  </si>
  <si>
    <t>L-29 ÖZLİMANLAR 35-18-L00029_950453910_950453910</t>
  </si>
  <si>
    <t>24.04.2021 14:26:09</t>
  </si>
  <si>
    <t>24.04.2021 17:50:59</t>
  </si>
  <si>
    <t>BARAJ KÖK 35-17-M00461_PETKİM BARAJ M01_2336613</t>
  </si>
  <si>
    <t>24.04.2021 14:37:00</t>
  </si>
  <si>
    <t>24.04.2021 15:06:06</t>
  </si>
  <si>
    <t>OZANCA TR-4 45-85-L00262_945472391_945472391</t>
  </si>
  <si>
    <t>24.04.2021 14:25:44</t>
  </si>
  <si>
    <t>24.04.2021 15:56:13</t>
  </si>
  <si>
    <t>PAMUCAK KÖK 35-13-L00400_SELÇUK İ.M L03_2095827</t>
  </si>
  <si>
    <t>24.04.2021 14:44:31</t>
  </si>
  <si>
    <t>24.04.2021 14:44:58</t>
  </si>
  <si>
    <t>TR-177 45-78-L00177_DIREK TIPI TRAFO HUCRESI H01_2104319</t>
  </si>
  <si>
    <t>24.04.2021 14:41:17</t>
  </si>
  <si>
    <t>24.04.2021 15:14:24</t>
  </si>
  <si>
    <t>EĞLENHOCA TR-2 35-21-L00119_953360860_953360860</t>
  </si>
  <si>
    <t>24.04.2021 14:56:43</t>
  </si>
  <si>
    <t>24.04.2021 18:07:52</t>
  </si>
  <si>
    <t>K-502 35-01-K00502_911306095_911306095</t>
  </si>
  <si>
    <t>24.04.2021 15:01:34</t>
  </si>
  <si>
    <t>24.04.2021 18:04:05</t>
  </si>
  <si>
    <t>24.04.2021 12:05:09</t>
  </si>
  <si>
    <t>24.04.2021 15:24:02</t>
  </si>
  <si>
    <t>DM-2/TR-21 35-22-M00063_955256480_955256480</t>
  </si>
  <si>
    <t>24.04.2021 15:05:05</t>
  </si>
  <si>
    <t>24.04.2021 18:22:19</t>
  </si>
  <si>
    <t>24.04.2021 15:13:22</t>
  </si>
  <si>
    <t>24.04.2021 17:05:08</t>
  </si>
  <si>
    <t>L-456 35-18-L00456_950452259_950452259</t>
  </si>
  <si>
    <t>24.04.2021 15:11:59</t>
  </si>
  <si>
    <t>24.04.2021 17:20:17</t>
  </si>
  <si>
    <t>24.04.2021 15:25:36</t>
  </si>
  <si>
    <t>24.04.2021 16:35:03</t>
  </si>
  <si>
    <t>SASKO SİTESİ TR-2 35-21-L00212_953364088_953364088</t>
  </si>
  <si>
    <t>24.04.2021 15:11:37</t>
  </si>
  <si>
    <t>24.04.2021 17:20:49</t>
  </si>
  <si>
    <t>TR-85 35-19-L00085_956663930_956663930</t>
  </si>
  <si>
    <t>24.04.2021 15:21:22</t>
  </si>
  <si>
    <t>24.04.2021 17:46:30</t>
  </si>
  <si>
    <t>BEYLİKLİ TR-1 45-78-M00727_953280128_953280128</t>
  </si>
  <si>
    <t>24.04.2021 15:21:59</t>
  </si>
  <si>
    <t>24.04.2021 17:14:11</t>
  </si>
  <si>
    <t>SIRIMLI TR-1 35-31-L00201_35-31-L00201_2365089</t>
  </si>
  <si>
    <t>24.04.2021 15:28:42</t>
  </si>
  <si>
    <t>24.04.2021 18:23:49</t>
  </si>
  <si>
    <t>KAVAKDERE DM 35-14-M00339_HatBaşıAyırıcı_76711253 M08_76711253</t>
  </si>
  <si>
    <t>24.04.2021 15:10:43</t>
  </si>
  <si>
    <t>24.04.2021 17:19:12</t>
  </si>
  <si>
    <t>_B_56354478_56354478</t>
  </si>
  <si>
    <t>24.04.2021 15:28:23</t>
  </si>
  <si>
    <t>24.04.2021 19:24:08</t>
  </si>
  <si>
    <t>ERSAN BUYRUK VE ARK. 35-30-M00153_35-30-M00153_2358737</t>
  </si>
  <si>
    <t>24.04.2021 15:34:27</t>
  </si>
  <si>
    <t>24.04.2021 17:20:09</t>
  </si>
  <si>
    <t>ÇOBANLAR AYVACIK TR-4 35-15-L00360_C_56367917_56367917</t>
  </si>
  <si>
    <t>24.04.2021 15:40:55</t>
  </si>
  <si>
    <t>24.04.2021 17:44:18</t>
  </si>
  <si>
    <t>MENEMEN TR-57 35-28-L00057_953392213_953392213</t>
  </si>
  <si>
    <t>24.04.2021 15:44:15</t>
  </si>
  <si>
    <t>24.04.2021 16:43:47</t>
  </si>
  <si>
    <t>K-1027 35-01-K01027_912886351_912886351</t>
  </si>
  <si>
    <t>24.04.2021 15:43:39</t>
  </si>
  <si>
    <t>24.04.2021 16:29:04</t>
  </si>
  <si>
    <t>EMİRLİ TR-2 35-15-L00858_ H_65832158</t>
  </si>
  <si>
    <t>24.04.2021 15:44:27</t>
  </si>
  <si>
    <t>24.04.2021 17:03:59</t>
  </si>
  <si>
    <t>24.04.2021 16:09:28</t>
  </si>
  <si>
    <t>24.04.2021 16:10:01</t>
  </si>
  <si>
    <t>24.04.2021 16:10:00</t>
  </si>
  <si>
    <t>24.04.2021 22:21:25</t>
  </si>
  <si>
    <t>24.04.2021 16:15:48</t>
  </si>
  <si>
    <t>24.04.2021 19:07:55</t>
  </si>
  <si>
    <t>ÖRNEKKÖY TR4 35-27-L00129_98686596_98686596</t>
  </si>
  <si>
    <t>24.04.2021 16:25:05</t>
  </si>
  <si>
    <t>24.04.2021 19:21:22</t>
  </si>
  <si>
    <t>GÜNEŞLİ TR-1 35-16-M00125_47470075_56399695_56399695</t>
  </si>
  <si>
    <t>24.04.2021 16:27:17</t>
  </si>
  <si>
    <t>24.04.2021 17:49:47</t>
  </si>
  <si>
    <t>TR-90 35-17-M00090_950307478_950307478</t>
  </si>
  <si>
    <t>24.04.2021 16:29:30</t>
  </si>
  <si>
    <t>24.04.2021 17:38:28</t>
  </si>
  <si>
    <t>24.04.2021 16:39:11</t>
  </si>
  <si>
    <t>24.04.2021 19:17:00</t>
  </si>
  <si>
    <t>K-3888 35-02-K03888_910015485_910015485</t>
  </si>
  <si>
    <t>24.04.2021 16:26:59</t>
  </si>
  <si>
    <t>24.04.2021 18:10:28</t>
  </si>
  <si>
    <t>KAVAKDERE DM 35-14-M00339_KAVAKDERE KÖY M08_65666681</t>
  </si>
  <si>
    <t>24.04.2021 17:06:18</t>
  </si>
  <si>
    <t>24.04.2021 18:24:21</t>
  </si>
  <si>
    <t>ÇAKALTEPE TR-2 35-22-M00184_955287208_955287208</t>
  </si>
  <si>
    <t>24.04.2021 17:00:51</t>
  </si>
  <si>
    <t>24.04.2021 18:53:44</t>
  </si>
  <si>
    <t>KARAALİ TR-1 45-71-M01470_953212868_953212868</t>
  </si>
  <si>
    <t>24.04.2021 17:07:23</t>
  </si>
  <si>
    <t>24.04.2021 18:32:17</t>
  </si>
  <si>
    <t>ALİAĞA TR-43 DM 35-17-M00043_HatBaşıAyırıcı_72823475 M13_72823475</t>
  </si>
  <si>
    <t>24.04.2021 17:04:33</t>
  </si>
  <si>
    <t>24.04.2021 21:48:46</t>
  </si>
  <si>
    <t>ILGINKÖY TR-4 45-73-M00578_945647240_945647240</t>
  </si>
  <si>
    <t>24.04.2021 17:28:00</t>
  </si>
  <si>
    <t>24.04.2021 20:22:51</t>
  </si>
  <si>
    <t>EĞLENHOCA TR-2 35-21-L00119_C_56374483_56374483</t>
  </si>
  <si>
    <t>24.04.2021 17:37:00</t>
  </si>
  <si>
    <t>24.04.2021 19:21:35</t>
  </si>
  <si>
    <t>KURFALLI TR-2 35-16-M00055_953332683_953332683</t>
  </si>
  <si>
    <t>24.04.2021 17:34:50</t>
  </si>
  <si>
    <t>24.04.2021 20:43:05</t>
  </si>
  <si>
    <t>L-15 35-18-L00015_8914017_56394891_56394891</t>
  </si>
  <si>
    <t>24.04.2021 17:39:26</t>
  </si>
  <si>
    <t>24.04.2021 23:28:16</t>
  </si>
  <si>
    <t>TR-140 35-26-M00140_956614681_956614681</t>
  </si>
  <si>
    <t>24.04.2021 17:51:32</t>
  </si>
  <si>
    <t>24.04.2021 18:26:24</t>
  </si>
  <si>
    <t>M-421 35-02-M00421_95000156936_95000156936</t>
  </si>
  <si>
    <t>24.04.2021 18:00:15</t>
  </si>
  <si>
    <t>24.04.2021 19:34:30</t>
  </si>
  <si>
    <t>BADEMLİ TR-5 35-30-L00102_955326664_955326664</t>
  </si>
  <si>
    <t>24.04.2021 17:58:06</t>
  </si>
  <si>
    <t>24.04.2021 20:39:52</t>
  </si>
  <si>
    <t>AKÇEŞME TR-1 45-72-L00860_45-72-L00860_2373125</t>
  </si>
  <si>
    <t>24.04.2021 17:45:45</t>
  </si>
  <si>
    <t>24.04.2021 19:41:17</t>
  </si>
  <si>
    <t>K-3499 35-03-K03499_C_56365919_56365919</t>
  </si>
  <si>
    <t>24.04.2021 18:12:09</t>
  </si>
  <si>
    <t>24.04.2021 19:05:50</t>
  </si>
  <si>
    <t>YENİ ŞAKRAN TR-10 35-17-M00210_950315142_950315142</t>
  </si>
  <si>
    <t>24.04.2021 18:04:44</t>
  </si>
  <si>
    <t>24.04.2021 22:24:57</t>
  </si>
  <si>
    <t>TR-140 35-26-M00140_956625131_956625131</t>
  </si>
  <si>
    <t>24.04.2021 18:20:00</t>
  </si>
  <si>
    <t>24.04.2021 21:23:40</t>
  </si>
  <si>
    <t>CABERBURHAN TR-1 45-73-M00869_945639407_945639407</t>
  </si>
  <si>
    <t>24.04.2021 19:59:26</t>
  </si>
  <si>
    <t>24.04.2021 18:11:50</t>
  </si>
  <si>
    <t>24.04.2021 18:41:01</t>
  </si>
  <si>
    <t>24.04.2021 18:33:00</t>
  </si>
  <si>
    <t>24.04.2021 20:59:22</t>
  </si>
  <si>
    <t>CENKYERİ TR-2 45-82-M00257_945534445_945534445</t>
  </si>
  <si>
    <t>24.04.2021 18:20:41</t>
  </si>
  <si>
    <t>24.04.2021 20:22:40</t>
  </si>
  <si>
    <t>GÜMÜŞÇAY TR-1 45-73-M00903_945643527_945643527</t>
  </si>
  <si>
    <t>24.04.2021 18:23:53</t>
  </si>
  <si>
    <t>24.04.2021 19:34:44</t>
  </si>
  <si>
    <t>L-452 TURKCELL ILDIR ÖZEL 35-18-L00452Ö_DIREK TIPI TRAFO HUCRESI H01_2058367</t>
  </si>
  <si>
    <t>24.04.2021 18:48:00</t>
  </si>
  <si>
    <t>24.04.2021 19:41:24</t>
  </si>
  <si>
    <t>L-93 35-18-L00093_7598103_56368105_56368105</t>
  </si>
  <si>
    <t>24.04.2021 18:54:37</t>
  </si>
  <si>
    <t>24.04.2021 20:24:29</t>
  </si>
  <si>
    <t>DM-2/2 ESKİ KUYUYANI 35-18-L00583_E_56394155_56394155</t>
  </si>
  <si>
    <t>24.04.2021 18:58:05</t>
  </si>
  <si>
    <t>24.04.2021 22:47:57</t>
  </si>
  <si>
    <t>24.04.2021 19:00:42</t>
  </si>
  <si>
    <t>24.04.2021 19:32:32</t>
  </si>
  <si>
    <t>OSMAN YAĞCIOĞLU VE ARK.ÖZEL 35-29-L00607Ö_DIREK TIPI TRAFO HUCRESI H01_2106096</t>
  </si>
  <si>
    <t>24.04.2021 18:53:32</t>
  </si>
  <si>
    <t>25.04.2021 01:45:00</t>
  </si>
  <si>
    <t>K-1238 35-07-K01238_99268778_99268778</t>
  </si>
  <si>
    <t>24.04.2021 19:03:45</t>
  </si>
  <si>
    <t>24.04.2021 20:41:55</t>
  </si>
  <si>
    <t>M-1644 35-02-M01644_TRAFO M01_2062116</t>
  </si>
  <si>
    <t>24.04.2021 19:10:10</t>
  </si>
  <si>
    <t>24.04.2021 21:22:16</t>
  </si>
  <si>
    <t>24.04.2021 19:07:07</t>
  </si>
  <si>
    <t>24.04.2021 19:56:48</t>
  </si>
  <si>
    <t>K-3453 35-08-K03453_97528378_97528378</t>
  </si>
  <si>
    <t>24.04.2021 19:15:50</t>
  </si>
  <si>
    <t>24.04.2021 20:33:53</t>
  </si>
  <si>
    <t>KINIK TR-5 35-24-L00005_955216116_955216116</t>
  </si>
  <si>
    <t>24.04.2021 19:04:54</t>
  </si>
  <si>
    <t>24.04.2021 21:42:42</t>
  </si>
  <si>
    <t>24.04.2021 19:17:21</t>
  </si>
  <si>
    <t>24.04.2021 19:34:56</t>
  </si>
  <si>
    <t>KÖSEDERE TR-1 35-21-L00124_953359152_953359152</t>
  </si>
  <si>
    <t>24.04.2021 19:21:14</t>
  </si>
  <si>
    <t>24.04.2021 20:29:29</t>
  </si>
  <si>
    <t>24.04.2021 19:13:01</t>
  </si>
  <si>
    <t>24.04.2021 21:02:58</t>
  </si>
  <si>
    <t>TEPEKÖY TR-1 35-16-L00257_35-16-L00257_2348094</t>
  </si>
  <si>
    <t>24.04.2021 19:24:36</t>
  </si>
  <si>
    <t>24.04.2021 21:20:33</t>
  </si>
  <si>
    <t>24.04.2021 19:29:23</t>
  </si>
  <si>
    <t>24.04.2021 21:12:38</t>
  </si>
  <si>
    <t>K-652 35-01-K00652_911993866_911993866</t>
  </si>
  <si>
    <t>24.04.2021 19:32:15</t>
  </si>
  <si>
    <t>24.04.2021 21:07:12</t>
  </si>
  <si>
    <t>24.04.2021 19:31:38</t>
  </si>
  <si>
    <t>24.04.2021 20:48:02</t>
  </si>
  <si>
    <t>K-1439 35-01-K01439_911814874_911814874</t>
  </si>
  <si>
    <t>24.04.2021 19:38:43</t>
  </si>
  <si>
    <t>25.04.2021 00:18:11</t>
  </si>
  <si>
    <t>24.04.2021 19:50:33</t>
  </si>
  <si>
    <t>24.04.2021 20:13:53</t>
  </si>
  <si>
    <t>24.04.2021 19:50:48</t>
  </si>
  <si>
    <t>24.04.2021 20:29:00</t>
  </si>
  <si>
    <t>KARABURUN TR-2 35-21-L00014_953368089_953368089</t>
  </si>
  <si>
    <t>24.04.2021 19:47:29</t>
  </si>
  <si>
    <t>24.04.2021 23:32:48</t>
  </si>
  <si>
    <t>24.04.2021 19:59:38</t>
  </si>
  <si>
    <t>24.04.2021 21:49:51</t>
  </si>
  <si>
    <t>ÇINARLIKUYU KÖK 45-71-M00188_CEZAEVİ M03_72248778</t>
  </si>
  <si>
    <t>24.04.2021 19:53:45</t>
  </si>
  <si>
    <t>24.04.2021 23:32:22</t>
  </si>
  <si>
    <t>POYRACIK TR-5 35-24-L00028_955220130_955220130</t>
  </si>
  <si>
    <t>24.04.2021 20:08:45</t>
  </si>
  <si>
    <t>24.04.2021 22:24:06</t>
  </si>
  <si>
    <t>24.04.2021 20:15:00</t>
  </si>
  <si>
    <t>24.04.2021 20:30:00</t>
  </si>
  <si>
    <t>BOZALAN TR-1 35-28-M00281_953381588_953381588</t>
  </si>
  <si>
    <t>24.04.2021 20:07:17</t>
  </si>
  <si>
    <t>24.04.2021 21:27:58</t>
  </si>
  <si>
    <t>DEMİRTAŞ TR-1 35-30-M00150_955314960_955314960</t>
  </si>
  <si>
    <t>24.04.2021 20:18:41</t>
  </si>
  <si>
    <t>24.04.2021 21:26:19</t>
  </si>
  <si>
    <t>ÜRKMEZ M-10 35-25-M00146_956657860_956657860</t>
  </si>
  <si>
    <t>24.04.2021 20:12:15</t>
  </si>
  <si>
    <t>24.04.2021 21:35:00</t>
  </si>
  <si>
    <t>K-4827 35-02-K04827_99513728_99513728</t>
  </si>
  <si>
    <t>24.04.2021 20:32:08</t>
  </si>
  <si>
    <t>24.04.2021 21:43:06</t>
  </si>
  <si>
    <t>M-2346 35-03-M02346_910699568_910699568</t>
  </si>
  <si>
    <t>24.04.2021 20:30:43</t>
  </si>
  <si>
    <t>24.04.2021 22:48:18</t>
  </si>
  <si>
    <t>K-1478 35-03-K01478_910828193_910828193</t>
  </si>
  <si>
    <t>24.04.2021 20:31:45</t>
  </si>
  <si>
    <t>24.04.2021 23:59:24</t>
  </si>
  <si>
    <t>M-2383 35-01-M02383_912185627_912185627</t>
  </si>
  <si>
    <t>24.04.2021 20:33:17</t>
  </si>
  <si>
    <t>24.04.2021 21:54:15</t>
  </si>
  <si>
    <t>K-866 35-03-K00866_910267028_910267028</t>
  </si>
  <si>
    <t>24.04.2021 20:45:00</t>
  </si>
  <si>
    <t>25.04.2021 00:18:36</t>
  </si>
  <si>
    <t>L-287 SCOTCH PARK 35-18-L00287_950459152_950459152</t>
  </si>
  <si>
    <t>24.04.2021 20:49:36</t>
  </si>
  <si>
    <t>24.04.2021 22:07:27</t>
  </si>
  <si>
    <t>ÇUKURALTI M-54 35-25-M00089_C_56355292_56355292</t>
  </si>
  <si>
    <t>24.04.2021 20:38:53</t>
  </si>
  <si>
    <t>24.04.2021 22:25:14</t>
  </si>
  <si>
    <t>M-650 35-02-M00650_915125305_915125305</t>
  </si>
  <si>
    <t>24.04.2021 20:48:28</t>
  </si>
  <si>
    <t>24.04.2021 22:37:07</t>
  </si>
  <si>
    <t>TR-14 35-32-L00014_946412042_946412042</t>
  </si>
  <si>
    <t>24.04.2021 20:38:08</t>
  </si>
  <si>
    <t>24.04.2021 22:14:24</t>
  </si>
  <si>
    <t>DERİCİ KÖK 45-84-M00003_MANDALLI M02_2313988</t>
  </si>
  <si>
    <t>24.04.2021 20:51:01</t>
  </si>
  <si>
    <t>24.04.2021 21:53:27</t>
  </si>
  <si>
    <t>KUŞÇULAR TR-7 35-19-M00219_DIREK TIPI TRAFO HUCRESI H01_2057922</t>
  </si>
  <si>
    <t>24.04.2021 20:52:51</t>
  </si>
  <si>
    <t>24.04.2021 21:06:00</t>
  </si>
  <si>
    <t>VİŞNELİ TR-1 35-27-M00952_98951935_98951935</t>
  </si>
  <si>
    <t>24.04.2021 21:06:50</t>
  </si>
  <si>
    <t>24.04.2021 22:39:48</t>
  </si>
  <si>
    <t>24.04.2021 20:56:41</t>
  </si>
  <si>
    <t>24.04.2021 22:53:59</t>
  </si>
  <si>
    <t>24.04.2021 20:29:07</t>
  </si>
  <si>
    <t>25.04.2021 02:04:39</t>
  </si>
  <si>
    <t>BÖLCEK DM 35-16-M00153_GÖÇBEYLİ-MEZARLIKALTI M02_72045025</t>
  </si>
  <si>
    <t>24.04.2021 21:08:11</t>
  </si>
  <si>
    <t>24.04.2021 23:49:24</t>
  </si>
  <si>
    <t>24.04.2021 21:06:32</t>
  </si>
  <si>
    <t>24.04.2021 22:55:03</t>
  </si>
  <si>
    <t>SARNIÇ TR-1 45-77-L00329_945500165_945500165</t>
  </si>
  <si>
    <t>24.04.2021 21:13:11</t>
  </si>
  <si>
    <t>24.04.2021 23:23:02</t>
  </si>
  <si>
    <t>24.04.2021 21:12:28</t>
  </si>
  <si>
    <t>24.04.2021 23:45:18</t>
  </si>
  <si>
    <t>TR-2/6-A 45-72-L00942_956499548_956499548</t>
  </si>
  <si>
    <t>24.04.2021 21:20:42</t>
  </si>
  <si>
    <t>24.04.2021 22:13:02</t>
  </si>
  <si>
    <t>CUMHURİYET SİTESİ TR 35-30-M00280_965657109_965657109</t>
  </si>
  <si>
    <t>24.04.2021 21:17:55</t>
  </si>
  <si>
    <t>24.04.2021 23:55:07</t>
  </si>
  <si>
    <t>SELİMŞAHLAR TR-7 45-71-M01294_A_56352392_56352392</t>
  </si>
  <si>
    <t>24.04.2021 21:30:33</t>
  </si>
  <si>
    <t>25.04.2021 02:29:27</t>
  </si>
  <si>
    <t>K-4731 35-01-K04731_911398869_911398869</t>
  </si>
  <si>
    <t>24.04.2021 21:39:00</t>
  </si>
  <si>
    <t>25.04.2021 00:17:32</t>
  </si>
  <si>
    <t>24.04.2021 21:36:58</t>
  </si>
  <si>
    <t>24.04.2021 22:19:28</t>
  </si>
  <si>
    <t>M-3198 (YATIRIM REZERVE) 35-01-M03198_912861205_912861205</t>
  </si>
  <si>
    <t>24.04.2021 21:35:05</t>
  </si>
  <si>
    <t>24.04.2021 22:42:27</t>
  </si>
  <si>
    <t>TR-1/40-B 45-72-M00107_45-72-M00107_2355484</t>
  </si>
  <si>
    <t>24.04.2021 21:44:40</t>
  </si>
  <si>
    <t>24.04.2021 22:27:41</t>
  </si>
  <si>
    <t>İBRAHİM GÜÇLÜ SULAMA GRUBU 35-29-M00243_A_56360572_56360572</t>
  </si>
  <si>
    <t>24.04.2021 21:34:31</t>
  </si>
  <si>
    <t>25.04.2021 01:22:20</t>
  </si>
  <si>
    <t>K-1396 35-08-K01396_97581787_97581787</t>
  </si>
  <si>
    <t>24.04.2021 21:59:00</t>
  </si>
  <si>
    <t>24.04.2021 22:18:06</t>
  </si>
  <si>
    <t>24.04.2021 22:05:21</t>
  </si>
  <si>
    <t>24.04.2021 22:05:51</t>
  </si>
  <si>
    <t>CABBAR DM 45-73-M00100_KÖYLER ÇIKIŞI M04_2057594</t>
  </si>
  <si>
    <t>24.04.2021 22:06:23</t>
  </si>
  <si>
    <t>24.04.2021 22:17:05</t>
  </si>
  <si>
    <t>TR-27(M-727) 35-30-M00727_955299907_955299907</t>
  </si>
  <si>
    <t>24.04.2021 22:16:16</t>
  </si>
  <si>
    <t>24.04.2021 23:54:45</t>
  </si>
  <si>
    <t>24.04.2021 22:19:10</t>
  </si>
  <si>
    <t>25.04.2021 04:09:55</t>
  </si>
  <si>
    <t>24.04.2021 22:34:51</t>
  </si>
  <si>
    <t>25.04.2021 00:07:00</t>
  </si>
  <si>
    <t>K-908 35-04-K00908_99380913_99380913</t>
  </si>
  <si>
    <t>24.04.2021 22:32:38</t>
  </si>
  <si>
    <t>25.04.2021 00:20:37</t>
  </si>
  <si>
    <t>ŞEYHDAVUTLAR TR-1 45-79-M00123_945550779_945550779</t>
  </si>
  <si>
    <t>24.04.2021 22:30:26</t>
  </si>
  <si>
    <t>24.04.2021 23:59:40</t>
  </si>
  <si>
    <t>24.04.2021 21:38:47</t>
  </si>
  <si>
    <t>25.04.2021 02:48:29</t>
  </si>
  <si>
    <t>24.04.2021 22:36:18</t>
  </si>
  <si>
    <t>24.04.2021 23:54:23</t>
  </si>
  <si>
    <t>M-1233 35-01-M01233_911598063_911598063</t>
  </si>
  <si>
    <t>24.04.2021 22:44:52</t>
  </si>
  <si>
    <t>25.04.2021 01:14:14</t>
  </si>
  <si>
    <t>TR-17 (DM-2/TR-15) 35-22-M00017_955260561_955260561</t>
  </si>
  <si>
    <t>24.04.2021 22:55:21</t>
  </si>
  <si>
    <t>25.04.2021 00:08:19</t>
  </si>
  <si>
    <t>24.04.2021 23:21:00</t>
  </si>
  <si>
    <t>25.04.2021 01:17:54</t>
  </si>
  <si>
    <t>24.04.2021 23:27:57</t>
  </si>
  <si>
    <t>25.04.2021 03:05:32</t>
  </si>
  <si>
    <t>24.04.2021 23:45:26</t>
  </si>
  <si>
    <t>24.04.2021 23:49:10</t>
  </si>
  <si>
    <t>K-175 35-02-K00175_E_56375858_56375858</t>
  </si>
  <si>
    <t>24.04.2021 23:41:12</t>
  </si>
  <si>
    <t>25.04.2021 00:23:19</t>
  </si>
  <si>
    <t>BAHÇELİ KÖK-5 35-30-M00232_TR-9 M05_72078251</t>
  </si>
  <si>
    <t>24.04.2021 23:51:20</t>
  </si>
  <si>
    <t>25.04.2021 03:05:08</t>
  </si>
  <si>
    <t>TR-1/40 KÖK 45-72-M00040_956502936_956502936</t>
  </si>
  <si>
    <t>24.04.2021 23:45:54</t>
  </si>
  <si>
    <t>25.04.2021 00:36:50</t>
  </si>
  <si>
    <t>ÜÇPINAR TR-6 45-71-M01538_953185538_953185538</t>
  </si>
  <si>
    <t>25.04.2021 14:30:42</t>
  </si>
  <si>
    <t>25.04.2021 15:41:29</t>
  </si>
  <si>
    <t>K-3034Ö ELMAS NAKLİYAT 35-02-K03034Ö_ K02_2310320</t>
  </si>
  <si>
    <t>25.04.2021 09:24:41</t>
  </si>
  <si>
    <t>25.04.2021 13:45:39</t>
  </si>
  <si>
    <t>25.04.2021 08:58:45</t>
  </si>
  <si>
    <t>25.04.2021 20:01:00</t>
  </si>
  <si>
    <t>MORDOĞAN TR-29 35-21-L00157_953364905_953364905</t>
  </si>
  <si>
    <t>25.04.2021 09:00:17</t>
  </si>
  <si>
    <t>25.04.2021 10:08:58</t>
  </si>
  <si>
    <t>K-1174 35-01-K01174_C_56374761_56374761</t>
  </si>
  <si>
    <t>25.04.2021 17:33:00</t>
  </si>
  <si>
    <t>25.04.2021 19:05:38</t>
  </si>
  <si>
    <t>25.04.2021 10:01:18</t>
  </si>
  <si>
    <t>25.04.2021 11:20:35</t>
  </si>
  <si>
    <t>K-1708 35-01-K01708_K-4753 K03_2061685</t>
  </si>
  <si>
    <t>25.04.2021 04:00:00</t>
  </si>
  <si>
    <t>25.04.2021 04:19:04</t>
  </si>
  <si>
    <t>25.04.2021 01:33:14</t>
  </si>
  <si>
    <t>25.04.2021 02:27:55</t>
  </si>
  <si>
    <t>ULUKENT DM-4/3 35-28-M00045_A a1b_5771234</t>
  </si>
  <si>
    <t>25.04.2021 11:00:16</t>
  </si>
  <si>
    <t>25.04.2021 13:25:57</t>
  </si>
  <si>
    <t>IŞIKLAR TM 35-02-A00006_CUMAOVASI-2 M05_2058483</t>
  </si>
  <si>
    <t>25.04.2021 12:06:42</t>
  </si>
  <si>
    <t>25.04.2021 14:15:33</t>
  </si>
  <si>
    <t>MUSTAFA DÖNERTAŞ-MELTEM GÜLİSTAN  DÖNERTAŞ ÖZEL TR 45-71-M00251Ö_ M04_2302951</t>
  </si>
  <si>
    <t>25.04.2021 09:31:02</t>
  </si>
  <si>
    <t>25.04.2021 18:29:31</t>
  </si>
  <si>
    <t>YENİFOÇA M-274 35-23-M00274_A_56387212_56387212</t>
  </si>
  <si>
    <t>25.04.2021 23:52:02</t>
  </si>
  <si>
    <t>26.04.2021 01:07:38</t>
  </si>
  <si>
    <t>25.04.2021 05:37:56</t>
  </si>
  <si>
    <t>25.04.2021 08:12:44</t>
  </si>
  <si>
    <t>25.04.2021 10:22:38</t>
  </si>
  <si>
    <t>25.04.2021 10:33:14</t>
  </si>
  <si>
    <t>M-1 35-02-M00001_KEMALPAŞA-1 HATTI HAT GİR-M01 M01_2107079</t>
  </si>
  <si>
    <t>25.04.2021 20:13:33</t>
  </si>
  <si>
    <t>25.04.2021 20:30:56</t>
  </si>
  <si>
    <t>25.04.2021 09:35:56</t>
  </si>
  <si>
    <t>25.04.2021 09:55:04</t>
  </si>
  <si>
    <t>25.04.2021 14:55:40</t>
  </si>
  <si>
    <t>25.04.2021 17:50:04</t>
  </si>
  <si>
    <t>L-218 SANAYİ SİTESİ 35-18-L00218_950458254_950458254</t>
  </si>
  <si>
    <t>25.04.2021 13:42:22</t>
  </si>
  <si>
    <t>25.04.2021 14:33:05</t>
  </si>
  <si>
    <t>25.04.2021 08:59:07</t>
  </si>
  <si>
    <t>25.04.2021 10:00:20</t>
  </si>
  <si>
    <t>YAKAKÖY KÖK 45-75-M00067_HatBaşıAyırıcı_53135037 M05_53135037</t>
  </si>
  <si>
    <t>25.04.2021 10:00:52</t>
  </si>
  <si>
    <t>25.04.2021 12:33:43</t>
  </si>
  <si>
    <t>DM-13/02 45-71-M00330_DM-13/01 M02_72050128</t>
  </si>
  <si>
    <t>25.04.2021 15:48:59</t>
  </si>
  <si>
    <t>25.04.2021 15:51:59</t>
  </si>
  <si>
    <t>GERÇEKLİ TR-3 35-15-L00651_950374789_950374789</t>
  </si>
  <si>
    <t>25.04.2021 03:38:39</t>
  </si>
  <si>
    <t>25.04.2021 04:50:42</t>
  </si>
  <si>
    <t>25.04.2021 17:42:00</t>
  </si>
  <si>
    <t>25.04.2021 18:53:45</t>
  </si>
  <si>
    <t>AKÇEŞME TR-2 45-75-M00275_A_56390196_56390196</t>
  </si>
  <si>
    <t>25.04.2021 11:06:58</t>
  </si>
  <si>
    <t>25.04.2021 16:14:03</t>
  </si>
  <si>
    <t>TR-113 35-16-L00113_953348012_953348012</t>
  </si>
  <si>
    <t>25.04.2021 11:09:18</t>
  </si>
  <si>
    <t>25.04.2021 13:26:31</t>
  </si>
  <si>
    <t>M-3401(YATIRIM REZERVE) 35-03-M03401_912922298_912922298</t>
  </si>
  <si>
    <t>25.04.2021 17:24:00</t>
  </si>
  <si>
    <t>25.04.2021 18:19:06</t>
  </si>
  <si>
    <t>DELEMENLER ORTAHAN TR-1 45-73-M00724_945644766_945644766</t>
  </si>
  <si>
    <t>25.04.2021 12:44:48</t>
  </si>
  <si>
    <t>25.04.2021 14:25:47</t>
  </si>
  <si>
    <t>DAĞDERE TR-2 45-72-M00257_A_66324878_66324878</t>
  </si>
  <si>
    <t>25.04.2021 19:12:07</t>
  </si>
  <si>
    <t>25.04.2021 20:32:43</t>
  </si>
  <si>
    <t>M-2659 35-04-M02659_35-04-M02659_66494392</t>
  </si>
  <si>
    <t>25.04.2021 11:57:35</t>
  </si>
  <si>
    <t>25.04.2021 12:44:11</t>
  </si>
  <si>
    <t>TR-1/85 45-83-M00085_DIREK TIPI TRAFO HUCRESI H01_2109742</t>
  </si>
  <si>
    <t>25.04.2021 06:33:48</t>
  </si>
  <si>
    <t>25.04.2021 07:37:18</t>
  </si>
  <si>
    <t>25.04.2021 10:38:08</t>
  </si>
  <si>
    <t>25.04.2021 10:43:08</t>
  </si>
  <si>
    <t>MURADİYE DM 45-71-M00006_ÜÇPINAR DM M02_2076872</t>
  </si>
  <si>
    <t>25.04.2021 09:37:03</t>
  </si>
  <si>
    <t>25.04.2021 09:51:00</t>
  </si>
  <si>
    <t>TR-22 45-77-L00022_945505551_945505551</t>
  </si>
  <si>
    <t>25.04.2021 00:14:49</t>
  </si>
  <si>
    <t>25.04.2021 02:10:54</t>
  </si>
  <si>
    <t>MEHMET KARADEMİR VE ARK. T-SULAMA GRB. 35-13-L00101_DIREK TIPI TRAFO HUCRESI H01_2042164</t>
  </si>
  <si>
    <t>25.04.2021 10:08:00</t>
  </si>
  <si>
    <t>25.04.2021 13:01:46</t>
  </si>
  <si>
    <t>ULUKENT DM-4/3 35-28-M00045_35-28-M00045_66497970</t>
  </si>
  <si>
    <t>25.04.2021 02:12:36</t>
  </si>
  <si>
    <t>25.04.2021 03:16:06</t>
  </si>
  <si>
    <t>VİLLAKENT TR-10 35-28-M00385_DAĞITIM TRAFO VİLLAKENT TR-10 M01_66509864</t>
  </si>
  <si>
    <t>25.04.2021 16:55:49</t>
  </si>
  <si>
    <t>25.04.2021 17:30:56</t>
  </si>
  <si>
    <t>DM-2/16 35-29-M00097_950318140_950318140</t>
  </si>
  <si>
    <t>25.04.2021 11:31:49</t>
  </si>
  <si>
    <t>25.04.2021 12:49:46</t>
  </si>
  <si>
    <t>25.04.2021 09:40:54</t>
  </si>
  <si>
    <t>25.04.2021 12:36:48</t>
  </si>
  <si>
    <t>DERBENT ALTI TST KÖK 45-83-M00127_DERBENT TARIMSAL SULAMA M04_72202044</t>
  </si>
  <si>
    <t>25.04.2021 08:32:24</t>
  </si>
  <si>
    <t>25.04.2021 13:09:16</t>
  </si>
  <si>
    <t>K-652 35-01-K00652_911422054_911422054</t>
  </si>
  <si>
    <t>25.04.2021 08:32:29</t>
  </si>
  <si>
    <t>25.04.2021 11:05:18</t>
  </si>
  <si>
    <t>KARAAĞAÇ TR-2 45-78-L00504_A_56401815_56401815</t>
  </si>
  <si>
    <t>25.04.2021 13:21:06</t>
  </si>
  <si>
    <t>25.04.2021 14:10:05</t>
  </si>
  <si>
    <t>DM-13/04(CEMİYET KARŞISI) 45-71-M00057_45-71-M00057_72051497</t>
  </si>
  <si>
    <t>25.04.2021 13:56:51</t>
  </si>
  <si>
    <t>25.04.2021 15:55:06</t>
  </si>
  <si>
    <t>KUŞÇULAR TR-12 35-19-M00266_948240373_948240373</t>
  </si>
  <si>
    <t>25.04.2021 22:37:00</t>
  </si>
  <si>
    <t>25.04.2021 23:28:19</t>
  </si>
  <si>
    <t>M-1396 35-01-M01396_911958028_911958028</t>
  </si>
  <si>
    <t>25.04.2021 19:30:31</t>
  </si>
  <si>
    <t>25.04.2021 20:40:09</t>
  </si>
  <si>
    <t>M-163 35-18-M00163_950444021_950444021</t>
  </si>
  <si>
    <t>25.04.2021 15:05:00</t>
  </si>
  <si>
    <t>25.04.2021 17:02:30</t>
  </si>
  <si>
    <t>25.04.2021 02:24:14</t>
  </si>
  <si>
    <t>25.04.2021 02:47:57</t>
  </si>
  <si>
    <t>K-718 35-01-K00718_912063369_912063369</t>
  </si>
  <si>
    <t>25.04.2021 10:10:19</t>
  </si>
  <si>
    <t>25.04.2021 12:53:59</t>
  </si>
  <si>
    <t>HÜSEYİN PINAR GRB 35-30-M00199_35-30-M00199_2366537</t>
  </si>
  <si>
    <t>25.04.2021 10:33:22</t>
  </si>
  <si>
    <t>25.04.2021 12:18:47</t>
  </si>
  <si>
    <t>TR-131 35-19-L00131_956695904_956695904</t>
  </si>
  <si>
    <t>25.04.2021 12:38:02</t>
  </si>
  <si>
    <t>25.04.2021 14:36:39</t>
  </si>
  <si>
    <t>M-427 35-02-M00427_M-36 M03_2327635</t>
  </si>
  <si>
    <t>25.04.2021 09:10:00</t>
  </si>
  <si>
    <t>25.04.2021 18:56:00</t>
  </si>
  <si>
    <t>25.04.2021 10:07:00</t>
  </si>
  <si>
    <t>25.04.2021 13:32:51</t>
  </si>
  <si>
    <t>25.04.2021 17:59:37</t>
  </si>
  <si>
    <t>25.04.2021 18:02:01</t>
  </si>
  <si>
    <t>OCAKLI TR-1 35-15-L00770_950372410_950372410</t>
  </si>
  <si>
    <t>25.04.2021 10:41:14</t>
  </si>
  <si>
    <t>25.04.2021 15:40:09</t>
  </si>
  <si>
    <t>SULUDERE DERE MAH. TR-6 35-31-L00068_956588144_956588144</t>
  </si>
  <si>
    <t>25.04.2021 17:06:00</t>
  </si>
  <si>
    <t>25.04.2021 19:02:53</t>
  </si>
  <si>
    <t>K-1074 35-01-K01074_911349859_911349859</t>
  </si>
  <si>
    <t>25.04.2021 11:38:39</t>
  </si>
  <si>
    <t>25.04.2021 14:08:48</t>
  </si>
  <si>
    <t>25.04.2021 00:10:00</t>
  </si>
  <si>
    <t>25.04.2021 01:18:27</t>
  </si>
  <si>
    <t>TR-114 35-26-M00114_CANET/TORBALI DEVLET HASTANESİ M01_65974713</t>
  </si>
  <si>
    <t>25.04.2021 09:37:59</t>
  </si>
  <si>
    <t>25.04.2021 09:54:15</t>
  </si>
  <si>
    <t>MURADİYE TR-5 (ESKİ MEZARLIK YANI) 45-71-M00204_COCA COLA M02_2091441</t>
  </si>
  <si>
    <t>25.04.2021 13:00:59</t>
  </si>
  <si>
    <t>25.04.2021 14:33:04</t>
  </si>
  <si>
    <t>M-2556 35-02-M02556_35-02-M02556_66108828</t>
  </si>
  <si>
    <t>25.04.2021 14:03:37</t>
  </si>
  <si>
    <t>25.04.2021 16:35:21</t>
  </si>
  <si>
    <t>TR-87 MENTEŞ KAVŞAĞI 35-19-L00087_956670124_956670124</t>
  </si>
  <si>
    <t>25.04.2021 18:52:00</t>
  </si>
  <si>
    <t>25.04.2021 19:43:05</t>
  </si>
  <si>
    <t>L-335 35-18-L00335_950439156_950439156</t>
  </si>
  <si>
    <t>25.04.2021 16:38:00</t>
  </si>
  <si>
    <t>25.04.2021 18:55:00</t>
  </si>
  <si>
    <t>K-3212 35-01-K03212_911857056_911857056</t>
  </si>
  <si>
    <t>25.04.2021 19:42:02</t>
  </si>
  <si>
    <t>26.04.2021 03:16:25</t>
  </si>
  <si>
    <t>K-190 35-01-K00190_35-01-K00190_2366297</t>
  </si>
  <si>
    <t>25.04.2021 22:09:14</t>
  </si>
  <si>
    <t>26.04.2021 00:48:04</t>
  </si>
  <si>
    <t>M-85 ORHANLI TEMESALTI 35-14-M00085_956646316_956646316</t>
  </si>
  <si>
    <t>25.04.2021 12:35:00</t>
  </si>
  <si>
    <t>25.04.2021 19:38:06</t>
  </si>
  <si>
    <t>25.04.2021 18:27:00</t>
  </si>
  <si>
    <t>25.04.2021 19:33:29</t>
  </si>
  <si>
    <t>DM-1/38 45-71-M00050_953215503_953215503</t>
  </si>
  <si>
    <t>25.04.2021 17:11:00</t>
  </si>
  <si>
    <t>25.04.2021 23:23:58</t>
  </si>
  <si>
    <t>TR-1/44 45-72-M00044_956479088_956479088</t>
  </si>
  <si>
    <t>25.04.2021 08:52:21</t>
  </si>
  <si>
    <t>25.04.2021 14:07:21</t>
  </si>
  <si>
    <t>ALİBEYLİ DM 45-80-M00064_ALİBEYLİ ŞEHİR-1 M07_72190769</t>
  </si>
  <si>
    <t>25.04.2021 07:44:48</t>
  </si>
  <si>
    <t>25.04.2021 08:41:57</t>
  </si>
  <si>
    <t>25.04.2021 14:32:00</t>
  </si>
  <si>
    <t>25.04.2021 15:26:46</t>
  </si>
  <si>
    <t>MURADİYE DM-5 45-71-M00618_DM-5/1 M01_2034793</t>
  </si>
  <si>
    <t>25.04.2021 05:37:49</t>
  </si>
  <si>
    <t>25.04.2021 06:09:59</t>
  </si>
  <si>
    <t>MURADİYE TR-2/B (23 NİSAN PARKI) 45-71-M01852_953207617_953207617</t>
  </si>
  <si>
    <t>25.04.2021 06:16:39</t>
  </si>
  <si>
    <t>25.04.2021 10:26:53</t>
  </si>
  <si>
    <t>25.04.2021 07:51:00</t>
  </si>
  <si>
    <t>25.04.2021 09:26:14</t>
  </si>
  <si>
    <t>AKHİSAR İM 45-72-A00001_DM-9 ŞEHİR-4 M12_2057348</t>
  </si>
  <si>
    <t>25.04.2021 17:59:42</t>
  </si>
  <si>
    <t>25.04.2021 18:03:29</t>
  </si>
  <si>
    <t>KARAKOVA TR-4 35-15-L01080_ H_42091024</t>
  </si>
  <si>
    <t>25.04.2021 08:46:57</t>
  </si>
  <si>
    <t>25.04.2021 12:07:12</t>
  </si>
  <si>
    <t>EŞREFPAŞA İM 35-01-A00002_FIRAT K24_2045387</t>
  </si>
  <si>
    <t>25.04.2021 02:57:34</t>
  </si>
  <si>
    <t>25.04.2021 03:58:24</t>
  </si>
  <si>
    <t>GÜNEŞLİ KÖK 45-75-M00056_KÖSELER - ULGAR M01_67577840</t>
  </si>
  <si>
    <t>25.04.2021 15:30:39</t>
  </si>
  <si>
    <t>25.04.2021 15:30:59</t>
  </si>
  <si>
    <t>DM-12/TR-1 45-73-M00067_ÜNİVERSİTE BAKLACI M01_65917902</t>
  </si>
  <si>
    <t>25.04.2021 09:46:41</t>
  </si>
  <si>
    <t>25.04.2021 10:16:26</t>
  </si>
  <si>
    <t>İTOB DM 35-22-M00089_ARITMA M05_2327863</t>
  </si>
  <si>
    <t>25.04.2021 10:21:49</t>
  </si>
  <si>
    <t>25.04.2021 10:57:00</t>
  </si>
  <si>
    <t>MUZAFFER ERİNCE SULAMA GRUBU 35-20-L00388_7191826_56382249_56382249</t>
  </si>
  <si>
    <t>25.04.2021 17:25:00</t>
  </si>
  <si>
    <t>25.04.2021 18:37:43</t>
  </si>
  <si>
    <t>AKHİSAR İM 45-72-A00001_KAYALIOĞLU L14_2057351</t>
  </si>
  <si>
    <t>25.04.2021 18:02:46</t>
  </si>
  <si>
    <t>25.04.2021 18:04:46</t>
  </si>
  <si>
    <t>TR-10 BABACAN 35-19-L00010_5843990_56375066_56375066</t>
  </si>
  <si>
    <t>25.04.2021 18:33:00</t>
  </si>
  <si>
    <t>25.04.2021 19:29:56</t>
  </si>
  <si>
    <t>25.04.2021 09:28:22</t>
  </si>
  <si>
    <t>25.04.2021 09:29:24</t>
  </si>
  <si>
    <t>MURADİYE DM-5/10 45-71-M00775_HÜSEYİN GÖRGÜLÜ M02_2124684</t>
  </si>
  <si>
    <t>25.04.2021 14:17:15</t>
  </si>
  <si>
    <t>25.04.2021 14:30:43</t>
  </si>
  <si>
    <t>TR-36 35-19-L00036_35-19-L00036_76803066</t>
  </si>
  <si>
    <t>25.04.2021 01:06:37</t>
  </si>
  <si>
    <t>25.04.2021 03:41:00</t>
  </si>
  <si>
    <t>M-427 35-02-M00427_M-36 M03_2101947</t>
  </si>
  <si>
    <t>25.04.2021 20:06:09</t>
  </si>
  <si>
    <t>25.04.2021 20:22:59</t>
  </si>
  <si>
    <t>EĞRİLİMAN TR-1 35-21-L00098_953363723_953363723</t>
  </si>
  <si>
    <t>25.04.2021 19:14:00</t>
  </si>
  <si>
    <t>25.04.2021 21:18:50</t>
  </si>
  <si>
    <t>ÖMER ÖZGÜR SULAMA GRUBU 35-29-M00345_A_56396655_56396655</t>
  </si>
  <si>
    <t>25.04.2021 12:48:17</t>
  </si>
  <si>
    <t>25.04.2021 14:35:59</t>
  </si>
  <si>
    <t>SAKARLI KÖK 45-76-M00046_BADEMLİ M02_72214544</t>
  </si>
  <si>
    <t>25.04.2021 09:35:08</t>
  </si>
  <si>
    <t>25.04.2021 15:33:07</t>
  </si>
  <si>
    <t>DEMİRCİLİ DM 35-15-L00895_ÜZÜMLÜ L02_2115255</t>
  </si>
  <si>
    <t>25.04.2021 08:59:11</t>
  </si>
  <si>
    <t>25.04.2021 09:32:15</t>
  </si>
  <si>
    <t>25.04.2021 08:06:51</t>
  </si>
  <si>
    <t>25.04.2021 09:14:49</t>
  </si>
  <si>
    <t>K-4299 35-02-K04299_910265994_910265994</t>
  </si>
  <si>
    <t>25.04.2021 02:59:03</t>
  </si>
  <si>
    <t>25.04.2021 06:12:44</t>
  </si>
  <si>
    <t>ALİAĞA GIS TM 35-17-A00014_KARDEMİR-2 (2H07) M020_66128137</t>
  </si>
  <si>
    <t>25.04.2021 21:06:08</t>
  </si>
  <si>
    <t>25.04.2021 22:36:39</t>
  </si>
  <si>
    <t>GÜLBAHÇE TR-12 35-19-L00168_956672590_956672590</t>
  </si>
  <si>
    <t>25.04.2021 08:47:07</t>
  </si>
  <si>
    <t>25.04.2021 10:26:01</t>
  </si>
  <si>
    <t>GÜMÜLDÜR M-12 35-25-M00012_955263433_955263433</t>
  </si>
  <si>
    <t>25.04.2021 21:15:19</t>
  </si>
  <si>
    <t>25.04.2021 23:09:10</t>
  </si>
  <si>
    <t>25.04.2021 15:44:39</t>
  </si>
  <si>
    <t>25.04.2021 16:37:55</t>
  </si>
  <si>
    <t>KIZILCAAVLU T.ÖZÇELİK GRUBU TR-4 35-15-L00186_DIREK TIPI TRAFO HUCRESI H01_2039365</t>
  </si>
  <si>
    <t>25.04.2021 10:51:08</t>
  </si>
  <si>
    <t>25.04.2021 13:06:58</t>
  </si>
  <si>
    <t>25.04.2021 17:50:00</t>
  </si>
  <si>
    <t>25.04.2021 21:12:35</t>
  </si>
  <si>
    <t>25.04.2021 18:38:00</t>
  </si>
  <si>
    <t>25.04.2021 21:27:27</t>
  </si>
  <si>
    <t>25.04.2021 10:15:00</t>
  </si>
  <si>
    <t>25.04.2021 12:40:23</t>
  </si>
  <si>
    <t>TR-121 45-78-L00121_D_56401394_56401394</t>
  </si>
  <si>
    <t>25.04.2021 09:31:49</t>
  </si>
  <si>
    <t>25.04.2021 10:50:27</t>
  </si>
  <si>
    <t>KAPAKLI DM 45-72-M00309_RAHMİYE-1 TARIMSAL SULAMA M06_2099423</t>
  </si>
  <si>
    <t>25.04.2021 20:09:47</t>
  </si>
  <si>
    <t>25.04.2021 21:44:07</t>
  </si>
  <si>
    <t>TR-1/40-C 45-72-M00108_956528589_956528589</t>
  </si>
  <si>
    <t>25.04.2021 01:19:23</t>
  </si>
  <si>
    <t>25.04.2021 12:47:29</t>
  </si>
  <si>
    <t>YEŞİLYURT DM 45-73-M00476_HatBaşıAyırıcı_53136541 M02_53136541</t>
  </si>
  <si>
    <t>25.04.2021 14:17:38</t>
  </si>
  <si>
    <t>25.04.2021 15:25:49</t>
  </si>
  <si>
    <t>25.04.2021 09:13:18</t>
  </si>
  <si>
    <t>25.04.2021 17:50:17</t>
  </si>
  <si>
    <t>ÇUKURALTI M-28 35-25-M00076_955267013_955267013</t>
  </si>
  <si>
    <t>25.04.2021 10:05:38</t>
  </si>
  <si>
    <t>25.04.2021 12:27:25</t>
  </si>
  <si>
    <t>BÜYÜKBELEN TR-4 45-80-M00099_956547084_956547084</t>
  </si>
  <si>
    <t>25.04.2021 08:18:00</t>
  </si>
  <si>
    <t>25.04.2021 10:09:29</t>
  </si>
  <si>
    <t>25.04.2021 08:53:50</t>
  </si>
  <si>
    <t>25.04.2021 09:40:52</t>
  </si>
  <si>
    <t>ULUKENT DM-4/3 35-28-M00045_953369310_953369310</t>
  </si>
  <si>
    <t>25.04.2021 09:30:40</t>
  </si>
  <si>
    <t>25.04.2021 10:44:04</t>
  </si>
  <si>
    <t>TR-1/89 (DEMİRELLER) 45-83-M00089_OĞUZ- DAĞ BLOK M05_72156196</t>
  </si>
  <si>
    <t>25.04.2021 10:01:00</t>
  </si>
  <si>
    <t>25.04.2021 13:07:07</t>
  </si>
  <si>
    <t>25.04.2021 12:51:31</t>
  </si>
  <si>
    <t>25.04.2021 19:50:02</t>
  </si>
  <si>
    <t>HAMİT TR-2 45-72-M00229_DIREK TIPI TRAFO HUCRESI H01_2107871</t>
  </si>
  <si>
    <t>25.04.2021 15:49:00</t>
  </si>
  <si>
    <t>25.04.2021 20:03:09</t>
  </si>
  <si>
    <t>ARMUTLU TR-22 35-27-M00616_B_56383586_56383586</t>
  </si>
  <si>
    <t>25.04.2021 21:33:07</t>
  </si>
  <si>
    <t>26.04.2021 01:08:11</t>
  </si>
  <si>
    <t>L-106 İHSANİYE 35-14-L00106_956639344_956639344</t>
  </si>
  <si>
    <t>25.04.2021 03:42:14</t>
  </si>
  <si>
    <t>25.04.2021 05:03:18</t>
  </si>
  <si>
    <t>25.04.2021 07:14:27</t>
  </si>
  <si>
    <t>25.04.2021 07:46:50</t>
  </si>
  <si>
    <t>25.04.2021 12:20:16</t>
  </si>
  <si>
    <t>25.04.2021 13:58:41</t>
  </si>
  <si>
    <t>M-999 35-09-M00999_35-09-M00999_47389850</t>
  </si>
  <si>
    <t>25.04.2021 19:27:52</t>
  </si>
  <si>
    <t>25.04.2021 19:53:00</t>
  </si>
  <si>
    <t>TAHTALI TM 35-22-A00001_PANCAR-1 M20_2307947</t>
  </si>
  <si>
    <t>25.04.2021 18:39:17</t>
  </si>
  <si>
    <t>25.04.2021 19:08:45</t>
  </si>
  <si>
    <t>BİRGİ TR-23 35-15-L00794_DIREK TIPI TRAFO HUCRESI H01_2049228</t>
  </si>
  <si>
    <t>25.04.2021 06:51:00</t>
  </si>
  <si>
    <t>25.04.2021 09:47:58</t>
  </si>
  <si>
    <t>25.04.2021 10:38:31</t>
  </si>
  <si>
    <t>25.04.2021 12:16:52</t>
  </si>
  <si>
    <t>DOĞANPINAR TR-1 45-75-M00172_DIREK TIPI TRAFO HUCRESI H01_2086092</t>
  </si>
  <si>
    <t>25.04.2021 16:01:00</t>
  </si>
  <si>
    <t>25.04.2021 17:24:04</t>
  </si>
  <si>
    <t>25.04.2021 09:31:00</t>
  </si>
  <si>
    <t>25.04.2021 09:36:00</t>
  </si>
  <si>
    <t>25.04.2021 13:43:06</t>
  </si>
  <si>
    <t>25.04.2021 14:58:36</t>
  </si>
  <si>
    <t>M-996 35-03-M00996_910306586_910306586</t>
  </si>
  <si>
    <t>25.04.2021 17:38:00</t>
  </si>
  <si>
    <t>25.04.2021 19:23:52</t>
  </si>
  <si>
    <t>25.04.2021 08:24:00</t>
  </si>
  <si>
    <t>25.04.2021 10:00:39</t>
  </si>
  <si>
    <t>HELVACI TR-3 35-17-M00363_950301170_950301170</t>
  </si>
  <si>
    <t>25.04.2021 03:59:07</t>
  </si>
  <si>
    <t>25.04.2021 05:14:08</t>
  </si>
  <si>
    <t>M-1021 35-03-M01021_910429178_910429178</t>
  </si>
  <si>
    <t>25.04.2021 01:32:52</t>
  </si>
  <si>
    <t>25.04.2021 02:52:06</t>
  </si>
  <si>
    <t>K-175 35-02-K00175_C C1B_5811874</t>
  </si>
  <si>
    <t>25.04.2021 05:53:20</t>
  </si>
  <si>
    <t>25.04.2021 13:12:05</t>
  </si>
  <si>
    <t>NEBİ ÖZDEN SLM GRB TR 35-27-M00706_948411766_948411766</t>
  </si>
  <si>
    <t>25.04.2021 12:32:54</t>
  </si>
  <si>
    <t>25.04.2021 13:59:12</t>
  </si>
  <si>
    <t>TİRE TR-14 35-29-L00014_950335699_950335699</t>
  </si>
  <si>
    <t>25.04.2021 10:30:02</t>
  </si>
  <si>
    <t>25.04.2021 13:10:29</t>
  </si>
  <si>
    <t>AKHİSAR İM 45-72-A00001_AKHİSAR TM ŞEHİR-2 M15_2058454</t>
  </si>
  <si>
    <t>25.04.2021 17:59:38</t>
  </si>
  <si>
    <t>25.04.2021 18:01:52</t>
  </si>
  <si>
    <t>25.04.2021 00:29:13</t>
  </si>
  <si>
    <t>25.04.2021 05:37:43</t>
  </si>
  <si>
    <t>AKGEDİK TR-1 45-71-M01047_953223557_953223557</t>
  </si>
  <si>
    <t>25.04.2021 12:39:03</t>
  </si>
  <si>
    <t>25.04.2021 14:01:01</t>
  </si>
  <si>
    <t>AŞAĞIÇOBANİSA TR-27 45-71-M00934_953197860_953197860</t>
  </si>
  <si>
    <t>25.04.2021 17:08:00</t>
  </si>
  <si>
    <t>25.04.2021 22:07:16</t>
  </si>
  <si>
    <t>SELİMİYE TR-2 ARNAVUTLAR 45-79-M00351_C_56364092_56364092</t>
  </si>
  <si>
    <t>25.04.2021 19:07:00</t>
  </si>
  <si>
    <t>25.04.2021 20:03:41</t>
  </si>
  <si>
    <t>25.04.2021 09:43:48</t>
  </si>
  <si>
    <t>25.04.2021 09:46:00</t>
  </si>
  <si>
    <t>25.04.2021 20:57:55</t>
  </si>
  <si>
    <t>25.04.2021 22:21:46</t>
  </si>
  <si>
    <t>ALİBEYLİ TR-2 45-80-M00065_A_56394386_56394386</t>
  </si>
  <si>
    <t>25.04.2021 08:51:00</t>
  </si>
  <si>
    <t>25.04.2021 09:44:50</t>
  </si>
  <si>
    <t>25.04.2021 13:14:39</t>
  </si>
  <si>
    <t>25.04.2021 17:26:41</t>
  </si>
  <si>
    <t>KINIK TR-7 35-24-L00007_955221928_955221928</t>
  </si>
  <si>
    <t>25.04.2021 22:29:28</t>
  </si>
  <si>
    <t>25.04.2021 23:48:46</t>
  </si>
  <si>
    <t>AKHİSAR İM 45-72-A00001_TR-1/43 M13_2057347</t>
  </si>
  <si>
    <t>25.04.2021 17:11:44</t>
  </si>
  <si>
    <t>25.04.2021 18:37:33</t>
  </si>
  <si>
    <t>25.04.2021 09:16:11</t>
  </si>
  <si>
    <t>25.04.2021 11:59:46</t>
  </si>
  <si>
    <t>KAVAKDERE DM 35-14-M00339_KAVAKDERE KÖY M08_65666754</t>
  </si>
  <si>
    <t>25.04.2021 14:12:21</t>
  </si>
  <si>
    <t>25.04.2021 19:26:10</t>
  </si>
  <si>
    <t>YENİ FOÇA TR-9 35-23-M00009_950426035_950426035</t>
  </si>
  <si>
    <t>25.04.2021 09:18:09</t>
  </si>
  <si>
    <t>25.04.2021 20:19:20</t>
  </si>
  <si>
    <t>25.04.2021 00:15:52</t>
  </si>
  <si>
    <t>25.04.2021 01:54:15</t>
  </si>
  <si>
    <t>PEŞREFLİ  TR-1 35-29-L00450_950328485_950328485</t>
  </si>
  <si>
    <t>25.04.2021 09:29:21</t>
  </si>
  <si>
    <t>25.04.2021 13:55:11</t>
  </si>
  <si>
    <t>K-2365 GEÇİT 35-02-K02365_K-3034 K01_72046644</t>
  </si>
  <si>
    <t>25.04.2021 02:32:09</t>
  </si>
  <si>
    <t>25.04.2021 02:42:00</t>
  </si>
  <si>
    <t>K-2365 GEÇİT 35-02-K02365_K-3034 K01_72046616</t>
  </si>
  <si>
    <t>25.04.2021 13:23:00</t>
  </si>
  <si>
    <t>25.04.2021 13:44:17</t>
  </si>
  <si>
    <t>TR-1/44 45-72-M00044_B_56389987_56389987</t>
  </si>
  <si>
    <t>25.04.2021 04:20:03</t>
  </si>
  <si>
    <t>25.04.2021 06:04:47</t>
  </si>
  <si>
    <t>KÜÇÜKKÖMÜRCÜ TR-1 35-29-L00336_DIREK TIPI TRAFO HUCRESI H01_2095633</t>
  </si>
  <si>
    <t>25.04.2021 08:38:06</t>
  </si>
  <si>
    <t>25.04.2021 14:12:43</t>
  </si>
  <si>
    <t>KARAVELİLER TR-1 45-71-M01560_43182313_56384500_56384500</t>
  </si>
  <si>
    <t>25.04.2021 19:08:00</t>
  </si>
  <si>
    <t>25.04.2021 23:49:46</t>
  </si>
  <si>
    <t>25.04.2021 08:13:29</t>
  </si>
  <si>
    <t>25.04.2021 11:18:28</t>
  </si>
  <si>
    <t>TURGUTLU İM 45-83-A00001_TRF-A L22_42295562</t>
  </si>
  <si>
    <t>25.04.2021 15:16:49</t>
  </si>
  <si>
    <t>25.04.2021 15:19:29</t>
  </si>
  <si>
    <t>AHMETBEYLİ M-5 35-22-M00243_955256120_955256120</t>
  </si>
  <si>
    <t>25.04.2021 20:31:31</t>
  </si>
  <si>
    <t>25.04.2021 22:29:27</t>
  </si>
  <si>
    <t>DM-11/05 (TR-39) 45-71-M00283_F_60983867_60983867</t>
  </si>
  <si>
    <t>25.04.2021 22:47:58</t>
  </si>
  <si>
    <t>26.04.2021 00:48:09</t>
  </si>
  <si>
    <t>M-2241 BELENBAŞI TR-1 35-03-M02241_910275079_910275079</t>
  </si>
  <si>
    <t>25.04.2021 14:54:52</t>
  </si>
  <si>
    <t>25.04.2021 17:45:02</t>
  </si>
  <si>
    <t>TR-10 35-13-L00010_95000076341_95000076341</t>
  </si>
  <si>
    <t>25.04.2021 15:58:41</t>
  </si>
  <si>
    <t>25.04.2021 16:42:00</t>
  </si>
  <si>
    <t>ALİBEYLİ TR-3 45-80-M00088_A_56389617_56389617</t>
  </si>
  <si>
    <t>25.04.2021 10:08:46</t>
  </si>
  <si>
    <t>25.04.2021 11:42:40</t>
  </si>
  <si>
    <t>TEKELİ TR-4 35-22-M00234_DIREK TIPI TRAFO HUCRESI H01_2125276</t>
  </si>
  <si>
    <t>25.04.2021 07:23:32</t>
  </si>
  <si>
    <t>25.04.2021 08:26:17</t>
  </si>
  <si>
    <t>TEKELİ DM 35-22-M00088_TEKELİ M10_48495819</t>
  </si>
  <si>
    <t>25.04.2021 08:13:38</t>
  </si>
  <si>
    <t>25.04.2021 08:34:53</t>
  </si>
  <si>
    <t>25.04.2021 09:02:49</t>
  </si>
  <si>
    <t>25.04.2021 09:24:20</t>
  </si>
  <si>
    <t>_F_56378285_56378285</t>
  </si>
  <si>
    <t>25.04.2021 13:34:40</t>
  </si>
  <si>
    <t>25.04.2021 17:23:38</t>
  </si>
  <si>
    <t>MURADİYE TR-5 (ESKİ MEZARLIK YANI) 45-71-M00204_DM-5 M03_2091439</t>
  </si>
  <si>
    <t>25.04.2021 09:38:29</t>
  </si>
  <si>
    <t>25.04.2021 11:12:08</t>
  </si>
  <si>
    <t>L-145 DALYAN DM 35-18-L00145_HAVACILAR L03_72052182</t>
  </si>
  <si>
    <t>25.04.2021 03:30:58</t>
  </si>
  <si>
    <t>25.04.2021 05:12:49</t>
  </si>
  <si>
    <t>L-211 35-18-L00211_950452804_950452804</t>
  </si>
  <si>
    <t>25.04.2021 21:28:03</t>
  </si>
  <si>
    <t>25.04.2021 23:40:29</t>
  </si>
  <si>
    <t>25.04.2021 17:18:00</t>
  </si>
  <si>
    <t>25.04.2021 18:00:52</t>
  </si>
  <si>
    <t>25.04.2021 11:08:51</t>
  </si>
  <si>
    <t>25.04.2021 12:50:09</t>
  </si>
  <si>
    <t>KIZILCAAVLU TR-3 35-15-L00182_B_56407165_56407165</t>
  </si>
  <si>
    <t>25.04.2021 18:08:00</t>
  </si>
  <si>
    <t>25.04.2021 18:48:39</t>
  </si>
  <si>
    <t>25.04.2021 09:14:21</t>
  </si>
  <si>
    <t>25.04.2021 12:48:52</t>
  </si>
  <si>
    <t>BALABANLI MUSTAFA ÖZDEMIR GRB-4 35-15-L00974_C_56367901_56367901</t>
  </si>
  <si>
    <t>25.04.2021 22:33:41</t>
  </si>
  <si>
    <t>26.04.2021 00:32:13</t>
  </si>
  <si>
    <t>25.04.2021 06:32:28</t>
  </si>
  <si>
    <t>25.04.2021 07:48:48</t>
  </si>
  <si>
    <t>DM-2/TR-25 35-26-M01353_95000035315_95000035315</t>
  </si>
  <si>
    <t>25.04.2021 10:25:17</t>
  </si>
  <si>
    <t>25.04.2021 10:50:26</t>
  </si>
  <si>
    <t>BAHÇEDERE TR-2 45-73-M00558_945652439_945652439</t>
  </si>
  <si>
    <t>25.04.2021 20:26:38</t>
  </si>
  <si>
    <t>25.04.2021 22:04:20</t>
  </si>
  <si>
    <t>HASAN TÜREK KÖK 45-71-M00181_HatBaşıAyırıcı_53135998 M02_53135998</t>
  </si>
  <si>
    <t>25.04.2021 10:17:02</t>
  </si>
  <si>
    <t>25.04.2021 12:02:15</t>
  </si>
  <si>
    <t>YENİFOÇA TR-18 35-23-M00018_950420108_950420108</t>
  </si>
  <si>
    <t>25.04.2021 14:19:10</t>
  </si>
  <si>
    <t>25.04.2021 16:03:00</t>
  </si>
  <si>
    <t>BEYOBA TR-3 45-72-M00420_956491744_956491744</t>
  </si>
  <si>
    <t>25.04.2021 13:32:58</t>
  </si>
  <si>
    <t>25.04.2021 17:12:39</t>
  </si>
  <si>
    <t>BOSTANCI TR-1 45-76-L00025_955239899_955239899</t>
  </si>
  <si>
    <t>25.04.2021 15:58:00</t>
  </si>
  <si>
    <t>25.04.2021 18:32:43</t>
  </si>
  <si>
    <t>MAHMUTLAR TR-1 35-29-L00118_DIREK TIPI TRAFO HUCRESI H01_2098994</t>
  </si>
  <si>
    <t>25.04.2021 08:03:53</t>
  </si>
  <si>
    <t>25.04.2021 09:23:57</t>
  </si>
  <si>
    <t>25.04.2021 07:55:43</t>
  </si>
  <si>
    <t>25.04.2021 09:54:28</t>
  </si>
  <si>
    <t>IŞIKLAR TM 35-02-A00006_HatBaşıAyırıcı_53133985 M23_53133985</t>
  </si>
  <si>
    <t>25.04.2021 08:57:59</t>
  </si>
  <si>
    <t>25.04.2021 19:47:43</t>
  </si>
  <si>
    <t>25.04.2021 13:04:03</t>
  </si>
  <si>
    <t>25.04.2021 13:26:42</t>
  </si>
  <si>
    <t>ORHANLI TR-1 35-14-M00284_955257337_955257337</t>
  </si>
  <si>
    <t>25.04.2021 09:59:14</t>
  </si>
  <si>
    <t>25.04.2021 11:55:04</t>
  </si>
  <si>
    <t>M-331 35-02-M00331_M-1644 M04_2334054</t>
  </si>
  <si>
    <t>25.04.2021 11:05:00</t>
  </si>
  <si>
    <t>25.04.2021 11:31:33</t>
  </si>
  <si>
    <t>25.04.2021 21:17:16</t>
  </si>
  <si>
    <t>25.04.2021 23:00:58</t>
  </si>
  <si>
    <t>KIŞLAK TR-1 45-74-M00147_A_56352182_56352182</t>
  </si>
  <si>
    <t>25.04.2021 15:36:00</t>
  </si>
  <si>
    <t>25.04.2021 17:27:29</t>
  </si>
  <si>
    <t>MURADİYE TR-5 (ESKİ MEZARLIK YANI) 45-71-M00204_A_56400302_56400302</t>
  </si>
  <si>
    <t>25.04.2021 16:46:00</t>
  </si>
  <si>
    <t>25.04.2021 22:48:11</t>
  </si>
  <si>
    <t>ÇAYBAŞI DM-1/10 35-26-L00214_956606148_956606148</t>
  </si>
  <si>
    <t>25.04.2021 17:15:00</t>
  </si>
  <si>
    <t>25.04.2021 18:19:49</t>
  </si>
  <si>
    <t>KURTULMUŞ KÖK 45-72-L00080_SARILAR ÇIKIŞI L03_66546764</t>
  </si>
  <si>
    <t>25.04.2021 23:39:42</t>
  </si>
  <si>
    <t>25.04.2021 23:40:19</t>
  </si>
  <si>
    <t>M-1269 35-02-M01269_35-02-M01269_2371146</t>
  </si>
  <si>
    <t>25.04.2021 09:29:51</t>
  </si>
  <si>
    <t>25.04.2021 17:43:50</t>
  </si>
  <si>
    <t>AKHİSAR İM 45-72-A00001_AKHİSAR TM ŞEHİR-2 M15_2308062</t>
  </si>
  <si>
    <t>25.04.2021 16:55:09</t>
  </si>
  <si>
    <t>M-1635 GEÇİT 35-02-M01635_M-660 M04_2329435</t>
  </si>
  <si>
    <t>25.04.2021 16:06:29</t>
  </si>
  <si>
    <t>25.04.2021 16:46:33</t>
  </si>
  <si>
    <t>K-2395 35-04-K02395_A A1B_5836355</t>
  </si>
  <si>
    <t>25.04.2021 14:35:34</t>
  </si>
  <si>
    <t>25.04.2021 15:47:15</t>
  </si>
  <si>
    <t>25.04.2021 09:34:00</t>
  </si>
  <si>
    <t>25.04.2021 14:08:10</t>
  </si>
  <si>
    <t>MENDERES DM-3/TR-1 35-22-M00033_DM-3/TR-34 M14_2305822</t>
  </si>
  <si>
    <t>25.04.2021 17:39:00</t>
  </si>
  <si>
    <t>25.04.2021 19:43:00</t>
  </si>
  <si>
    <t>İLYASLAR KÖK 45-76-M00048_İLYASLAR M02_72213069</t>
  </si>
  <si>
    <t>25.04.2021 08:24:31</t>
  </si>
  <si>
    <t>25.04.2021 09:07:52</t>
  </si>
  <si>
    <t>BİMEYKO TR-5 35-30-M00052_955324797_955324797</t>
  </si>
  <si>
    <t>25.04.2021 18:48:00</t>
  </si>
  <si>
    <t>25.04.2021 22:29:29</t>
  </si>
  <si>
    <t>DM-1/53-A 45-71-M00941_953188113_953188113</t>
  </si>
  <si>
    <t>25.04.2021 04:45:56</t>
  </si>
  <si>
    <t>25.04.2021 05:23:50</t>
  </si>
  <si>
    <t>25.04.2021 11:39:10</t>
  </si>
  <si>
    <t>25.04.2021 12:12:29</t>
  </si>
  <si>
    <t>ÖZDERE M-60 ÖZSAN SANAYİ SİTESİ 35-25-M00215_A_56355760_56355760</t>
  </si>
  <si>
    <t>25.04.2021 14:03:34</t>
  </si>
  <si>
    <t>25.04.2021 16:00:17</t>
  </si>
  <si>
    <t>TR-40 35-22-M00040_DIREK TIPI TRAFO HUCRESI H01_2046530</t>
  </si>
  <si>
    <t>25.04.2021 13:01:01</t>
  </si>
  <si>
    <t>25.04.2021 13:22:59</t>
  </si>
  <si>
    <t>ÇUKURALTI M-19 35-25-M00067_955268272_955268272</t>
  </si>
  <si>
    <t>25.04.2021 03:53:42</t>
  </si>
  <si>
    <t>25.04.2021 11:05:05</t>
  </si>
  <si>
    <t>KAYMAKÇI İM 35-15-A00004_YEŞİLKÖY L05_2315163</t>
  </si>
  <si>
    <t>25.04.2021 12:47:41</t>
  </si>
  <si>
    <t>25.04.2021 13:06:36</t>
  </si>
  <si>
    <t>TAHTALIÇAY KÖK (M-751) 35-22-M00145_ M11_2102581</t>
  </si>
  <si>
    <t>25.04.2021 20:20:06</t>
  </si>
  <si>
    <t>25.04.2021 21:24:11</t>
  </si>
  <si>
    <t>SOMA TR-8 45-82-M00008_945540291_945540291</t>
  </si>
  <si>
    <t>25.04.2021 14:44:21</t>
  </si>
  <si>
    <t>25.04.2021 15:56:15</t>
  </si>
  <si>
    <t>25.04.2021 08:50:05</t>
  </si>
  <si>
    <t>25.04.2021 13:11:50</t>
  </si>
  <si>
    <t>25.04.2021 16:59:02</t>
  </si>
  <si>
    <t>25.04.2021 18:34:12</t>
  </si>
  <si>
    <t>ÇİLEME TR-2 35-22-M00161_955267423_955267423</t>
  </si>
  <si>
    <t>25.04.2021 12:31:46</t>
  </si>
  <si>
    <t>25.04.2021 14:01:16</t>
  </si>
  <si>
    <t>25.04.2021 10:30:44</t>
  </si>
  <si>
    <t>25.04.2021 13:46:45</t>
  </si>
  <si>
    <t>25.04.2021 09:06:00</t>
  </si>
  <si>
    <t>25.04.2021 12:26:55</t>
  </si>
  <si>
    <t>25.04.2021 16:26:59</t>
  </si>
  <si>
    <t>25.04.2021 16:31:00</t>
  </si>
  <si>
    <t>MURADİYE DM 45-71-M00006_DM-4 KÜÇÜK ÖLÇEKLİ SAN. SİTESİ M10_2077009</t>
  </si>
  <si>
    <t>25.04.2021 09:48:21</t>
  </si>
  <si>
    <t>K-4832 35-01-K04832__72410839_72410839</t>
  </si>
  <si>
    <t>25.04.2021 02:25:33</t>
  </si>
  <si>
    <t>25.04.2021 02:56:04</t>
  </si>
  <si>
    <t>25.04.2021 08:23:36</t>
  </si>
  <si>
    <t>25.04.2021 09:04:10</t>
  </si>
  <si>
    <t>K-4832 35-01-K04832_911829317_911829317</t>
  </si>
  <si>
    <t>25.04.2021 03:57:08</t>
  </si>
  <si>
    <t>25.04.2021 05:34:33</t>
  </si>
  <si>
    <t>25.04.2021 07:00:54</t>
  </si>
  <si>
    <t>25.04.2021 11:22:15</t>
  </si>
  <si>
    <t>ALAŞEHİR TR-16 45-73-M00016_945673335_945673335</t>
  </si>
  <si>
    <t>25.04.2021 18:12:00</t>
  </si>
  <si>
    <t>25.04.2021 19:20:40</t>
  </si>
  <si>
    <t>25.04.2021 12:59:11</t>
  </si>
  <si>
    <t>25.04.2021 14:11:31</t>
  </si>
  <si>
    <t>IŞIKLAR TM 35-02-A00006_KEMALPAŞA-1 M18_2308406</t>
  </si>
  <si>
    <t>25.04.2021 10:38:56</t>
  </si>
  <si>
    <t>25.04.2021 12:17:12</t>
  </si>
  <si>
    <t>TR-99 45-78-L00099_915809514_915809514</t>
  </si>
  <si>
    <t>25.04.2021 12:26:31</t>
  </si>
  <si>
    <t>25.04.2021 12:45:39</t>
  </si>
  <si>
    <t>25.04.2021 18:00:49</t>
  </si>
  <si>
    <t>25.04.2021 20:23:13</t>
  </si>
  <si>
    <t>MURADİYE DM-5 45-71-M00618_SAHALAR M09_73447490</t>
  </si>
  <si>
    <t>25.04.2021 02:29:42</t>
  </si>
  <si>
    <t>25.04.2021 04:01:42</t>
  </si>
  <si>
    <t>L-242 35-18-L00242_950441254_950441254</t>
  </si>
  <si>
    <t>25.04.2021 10:10:12</t>
  </si>
  <si>
    <t>25.04.2021 11:49:44</t>
  </si>
  <si>
    <t>K-1038 35-01-K01038_D D2_5858121</t>
  </si>
  <si>
    <t>25.04.2021 12:18:00</t>
  </si>
  <si>
    <t>25.04.2021 13:25:19</t>
  </si>
  <si>
    <t>25.04.2021 07:57:06</t>
  </si>
  <si>
    <t>25.04.2021 09:18:34</t>
  </si>
  <si>
    <t>25.04.2021 11:55:03</t>
  </si>
  <si>
    <t>25.04.2021 11:57:02</t>
  </si>
  <si>
    <t>K-4543 35-01-K04543_912282303_912282303</t>
  </si>
  <si>
    <t>25.04.2021 13:16:19</t>
  </si>
  <si>
    <t>25.04.2021 16:04:58</t>
  </si>
  <si>
    <t>ÇAPAKLI KÖK 45-78-M01161_ÇAPAKLI MERKEZ M03_78225838</t>
  </si>
  <si>
    <t>25.04.2021 09:51:11</t>
  </si>
  <si>
    <t>25.04.2021 10:26:08</t>
  </si>
  <si>
    <t>DM-18/03 45-71-M00258_953222810_953222810</t>
  </si>
  <si>
    <t>25.04.2021 09:45:31</t>
  </si>
  <si>
    <t>25.04.2021 10:19:58</t>
  </si>
  <si>
    <t>L-360 İMBAT SİTESİ 35-18-L00360_950431191_950431191</t>
  </si>
  <si>
    <t>25.04.2021 19:10:00</t>
  </si>
  <si>
    <t>25.04.2021 21:44:00</t>
  </si>
  <si>
    <t>BÜYÜKBELEN TR-2 45-80-M00067_956551442_956551442</t>
  </si>
  <si>
    <t>25.04.2021 18:20:16</t>
  </si>
  <si>
    <t>ASSTAR KÖK 45-73-M00134_HatBaşıAyırıcı_53136580 M02_53136580</t>
  </si>
  <si>
    <t>25.04.2021 14:14:25</t>
  </si>
  <si>
    <t>25.04.2021 16:28:51</t>
  </si>
  <si>
    <t>DM-18/03 45-71-M00258_953222804_953222804</t>
  </si>
  <si>
    <t>25.04.2021 01:20:41</t>
  </si>
  <si>
    <t>25.04.2021 01:50:35</t>
  </si>
  <si>
    <t>MENDERES DM-2/TR-1 35-22-M00300_CUMAOVASI-1 M05_2035785</t>
  </si>
  <si>
    <t>25.04.2021 18:37:57</t>
  </si>
  <si>
    <t>25.04.2021 19:07:12</t>
  </si>
  <si>
    <t>BALABANLI NİHAT KUZUM SULAMA GRB TR-9 35-15-M00341_B_56406958_56406958</t>
  </si>
  <si>
    <t>25.04.2021 19:56:28</t>
  </si>
  <si>
    <t>25.04.2021 23:16:43</t>
  </si>
  <si>
    <t>YENİ FOÇA TR-10 35-23-M00010_964496297_964496297</t>
  </si>
  <si>
    <t>25.04.2021 09:15:51</t>
  </si>
  <si>
    <t>25.04.2021 11:25:48</t>
  </si>
  <si>
    <t>DUMANLAR KÖK 45-81-M00044_HatBaşıAyırıcı_73215482 M03_73215482</t>
  </si>
  <si>
    <t>25.04.2021 19:16:00</t>
  </si>
  <si>
    <t>25.04.2021 20:07:09</t>
  </si>
  <si>
    <t>25.04.2021 06:10:00</t>
  </si>
  <si>
    <t>25.04.2021 07:21:39</t>
  </si>
  <si>
    <t>TEKELİ TR-8 35-22-M00275_955253734_955253734</t>
  </si>
  <si>
    <t>25.04.2021 13:30:32</t>
  </si>
  <si>
    <t>25.04.2021 15:39:44</t>
  </si>
  <si>
    <t>TİRKEŞ TR-2 45-80-M00123_956534455_956534455</t>
  </si>
  <si>
    <t>25.04.2021 19:58:38</t>
  </si>
  <si>
    <t>DEĞİRMENDERE DM 35-22-M00085_ÇİLEME-MALTA-SANCAKLI M08_50066539</t>
  </si>
  <si>
    <t>25.04.2021 17:08:42</t>
  </si>
  <si>
    <t>25.04.2021 17:28:42</t>
  </si>
  <si>
    <t>25.04.2021 05:21:20</t>
  </si>
  <si>
    <t>25.04.2021 05:26:09</t>
  </si>
  <si>
    <t>25.04.2021 08:54:27</t>
  </si>
  <si>
    <t>25.04.2021 08:56:25</t>
  </si>
  <si>
    <t>K-3676 35-04-K03676_913004005_913004005</t>
  </si>
  <si>
    <t>25.04.2021 10:48:46</t>
  </si>
  <si>
    <t>25.04.2021 19:58:00</t>
  </si>
  <si>
    <t>M-427 35-02-M00427_35-02-M00427_2354937</t>
  </si>
  <si>
    <t>25.04.2021 09:42:35</t>
  </si>
  <si>
    <t>25.04.2021 18:01:10</t>
  </si>
  <si>
    <t>ARMUTLU DM-2/TR-36 (ESKİ TR-6) 35-27-L00006_B_65510931_65510931</t>
  </si>
  <si>
    <t>25.04.2021 15:28:00</t>
  </si>
  <si>
    <t>25.04.2021 16:54:34</t>
  </si>
  <si>
    <t>TR-350 35-19-L00350_956667825_956667825</t>
  </si>
  <si>
    <t>25.04.2021 20:14:37</t>
  </si>
  <si>
    <t>K-4509 35-02-K04509_99982558_99982558</t>
  </si>
  <si>
    <t>25.04.2021 13:06:04</t>
  </si>
  <si>
    <t>25.04.2021 14:45:21</t>
  </si>
  <si>
    <t>25.04.2021 08:35:54</t>
  </si>
  <si>
    <t>25.04.2021 09:49:50</t>
  </si>
  <si>
    <t>L-293 YENİ MECİDİYE 35-18-L00293_950448877_950448877</t>
  </si>
  <si>
    <t>25.04.2021 16:45:00</t>
  </si>
  <si>
    <t>25.04.2021 21:11:13</t>
  </si>
  <si>
    <t>GÖLCÜK TR-31 35-15-L00323_A A01b_49767618</t>
  </si>
  <si>
    <t>25.04.2021 23:15:57</t>
  </si>
  <si>
    <t>26.04.2021 02:05:57</t>
  </si>
  <si>
    <t>TR- 17 45-74-M00017_945585109_945585109</t>
  </si>
  <si>
    <t>25.04.2021 14:14:00</t>
  </si>
  <si>
    <t>25.04.2021 15:48:24</t>
  </si>
  <si>
    <t>25.04.2021 00:45:10</t>
  </si>
  <si>
    <t>25.04.2021 01:00:04</t>
  </si>
  <si>
    <t>KIZILOBA TR-1 35-20-L00257_C_56362797_56362797</t>
  </si>
  <si>
    <t>25.04.2021 09:28:00</t>
  </si>
  <si>
    <t>25.04.2021 12:39:18</t>
  </si>
  <si>
    <t>26.04.2021 17:16:56</t>
  </si>
  <si>
    <t>26.04.2021 17:31:48</t>
  </si>
  <si>
    <t>TR-2/11-A 45-83-L00156_955146754_955146754</t>
  </si>
  <si>
    <t>26.04.2021 21:23:35</t>
  </si>
  <si>
    <t>27.04.2021 10:15:43</t>
  </si>
  <si>
    <t>İSHAKÇELEBİ TR-4 45-80-M00151_956540568_956540568</t>
  </si>
  <si>
    <t>26.04.2021 15:05:30</t>
  </si>
  <si>
    <t>26.04.2021 18:08:48</t>
  </si>
  <si>
    <t>KIRKAĞAÇ TR-11 45-76-M00011_955231181_955231181</t>
  </si>
  <si>
    <t>26.04.2021 11:21:27</t>
  </si>
  <si>
    <t>26.04.2021 12:22:48</t>
  </si>
  <si>
    <t>TR-27 35-16-L00027_C C1b_47561538</t>
  </si>
  <si>
    <t>26.04.2021 19:08:31</t>
  </si>
  <si>
    <t>26.04.2021 19:50:44</t>
  </si>
  <si>
    <t>26.04.2021 09:19:07</t>
  </si>
  <si>
    <t>26.04.2021 09:45:58</t>
  </si>
  <si>
    <t>SAİP KÖYÜ TR-1 35-21-L00102_953357975_953357975</t>
  </si>
  <si>
    <t>26.04.2021 16:51:50</t>
  </si>
  <si>
    <t>26.04.2021 19:30:22</t>
  </si>
  <si>
    <t>KARAKUYU-5 35-26-M00444_956607924_956607924</t>
  </si>
  <si>
    <t>26.04.2021 08:47:48</t>
  </si>
  <si>
    <t>26.04.2021 09:37:10</t>
  </si>
  <si>
    <t>L-295 35-18-L00295_955010847_955010847</t>
  </si>
  <si>
    <t>26.04.2021 18:39:27</t>
  </si>
  <si>
    <t>26.04.2021 23:24:23</t>
  </si>
  <si>
    <t>K-928 35-04-K00928_912454525_912454525</t>
  </si>
  <si>
    <t>26.04.2021 12:02:04</t>
  </si>
  <si>
    <t>26.04.2021 13:31:30</t>
  </si>
  <si>
    <t>YENİFOÇA TR-18 35-23-M00018_35-23-M00018_2347176</t>
  </si>
  <si>
    <t>26.04.2021 07:47:26</t>
  </si>
  <si>
    <t>26.04.2021 08:58:21</t>
  </si>
  <si>
    <t>26.04.2021 16:37:10</t>
  </si>
  <si>
    <t>26.04.2021 16:37:40</t>
  </si>
  <si>
    <t>26.04.2021 17:54:35</t>
  </si>
  <si>
    <t>26.04.2021 20:18:52</t>
  </si>
  <si>
    <t>ÇAPAK TAŞLIÇUKUR 35-26-M00529_956613102_956613102</t>
  </si>
  <si>
    <t>26.04.2021 10:41:44</t>
  </si>
  <si>
    <t>26.04.2021 12:27:06</t>
  </si>
  <si>
    <t>L-278 DM-1/TR-19 35-14-L00278_956643397_956643397</t>
  </si>
  <si>
    <t>26.04.2021 00:02:30</t>
  </si>
  <si>
    <t>26.04.2021 00:50:39</t>
  </si>
  <si>
    <t>TR-27 35-16-L00027_A_56398160_56398160</t>
  </si>
  <si>
    <t>26.04.2021 13:58:26</t>
  </si>
  <si>
    <t>26.04.2021 15:29:43</t>
  </si>
  <si>
    <t>L-132 35-18-L00132_950460601_950460601</t>
  </si>
  <si>
    <t>26.04.2021 16:51:56</t>
  </si>
  <si>
    <t>26.04.2021 19:33:00</t>
  </si>
  <si>
    <t>K-573 35-01-K00573_910751411_910751411</t>
  </si>
  <si>
    <t>26.04.2021 13:38:54</t>
  </si>
  <si>
    <t>26.04.2021 14:18:19</t>
  </si>
  <si>
    <t>26.04.2021 13:08:50</t>
  </si>
  <si>
    <t>26.04.2021 17:31:45</t>
  </si>
  <si>
    <t>M-843 35-04-M00843_M-1684 M01_2117607</t>
  </si>
  <si>
    <t>26.04.2021 17:51:32</t>
  </si>
  <si>
    <t>26.04.2021 17:52:00</t>
  </si>
  <si>
    <t>26.04.2021 08:50:19</t>
  </si>
  <si>
    <t>26.04.2021 09:41:45</t>
  </si>
  <si>
    <t>26.04.2021 08:05:00</t>
  </si>
  <si>
    <t>26.04.2021 08:36:08</t>
  </si>
  <si>
    <t>KÖFÜNDERE TR-1 35-15-L00213_950378292_950378292</t>
  </si>
  <si>
    <t>26.04.2021 19:48:58</t>
  </si>
  <si>
    <t>27.04.2021 01:23:23</t>
  </si>
  <si>
    <t>BAĞARASI TR-10 KÖK 35-23-M00179_ESKİİBAĞARASI M02_72143182</t>
  </si>
  <si>
    <t>26.04.2021 12:49:37</t>
  </si>
  <si>
    <t>26.04.2021 13:35:39</t>
  </si>
  <si>
    <t>ÇEPNİDERE TR-1 45-83-L00222_45-83-L00222_2372850</t>
  </si>
  <si>
    <t>26.04.2021 08:51:22</t>
  </si>
  <si>
    <t>26.04.2021 11:11:57</t>
  </si>
  <si>
    <t>L-309 35-18-L00309_950447268_950447268</t>
  </si>
  <si>
    <t>26.04.2021 22:13:46</t>
  </si>
  <si>
    <t>26.04.2021 23:59:42</t>
  </si>
  <si>
    <t>TR-10 BABACAN 35-19-L00010_956663451_956663451</t>
  </si>
  <si>
    <t>26.04.2021 12:16:51</t>
  </si>
  <si>
    <t>26.04.2021 15:36:40</t>
  </si>
  <si>
    <t>26.04.2021 15:19:21</t>
  </si>
  <si>
    <t>26.04.2021 19:22:53</t>
  </si>
  <si>
    <t>NURİYE DM 45-80-M00090_NURİYE ŞEHİR M11_72194538</t>
  </si>
  <si>
    <t>26.04.2021 04:51:29</t>
  </si>
  <si>
    <t>26.04.2021 05:22:00</t>
  </si>
  <si>
    <t>ÇİNİLİKÖY TR1 35-27-L00078_98927194_98927194</t>
  </si>
  <si>
    <t>26.04.2021 20:36:48</t>
  </si>
  <si>
    <t>26.04.2021 22:40:57</t>
  </si>
  <si>
    <t>ÇIRPI MEKTEP MAH. TR 35-20-M00005_DAĞITIM TRAFO ÇIRPI MEKTEP MAH. TR M04_66530827</t>
  </si>
  <si>
    <t>26.04.2021 10:07:26</t>
  </si>
  <si>
    <t>26.04.2021 12:30:57</t>
  </si>
  <si>
    <t>DM-01/3F(TR-1/48) 45-71-M00055_A_60985254_60985254</t>
  </si>
  <si>
    <t>26.04.2021 20:07:07</t>
  </si>
  <si>
    <t>26.04.2021 23:23:36</t>
  </si>
  <si>
    <t>K-2380 35-08-K02380_K-3741 K01_42545562</t>
  </si>
  <si>
    <t>26.04.2021 09:27:15</t>
  </si>
  <si>
    <t>26.04.2021 12:45:19</t>
  </si>
  <si>
    <t>MUSTAFA YILMAZ SULAMA GRUBU 35-29-M00226_950106622_950106622</t>
  </si>
  <si>
    <t>26.04.2021 11:53:00</t>
  </si>
  <si>
    <t>26.04.2021 13:34:30</t>
  </si>
  <si>
    <t>BAŞKÖY TR-1 35-29-L00229_950320625_950320625</t>
  </si>
  <si>
    <t>26.04.2021 10:51:09</t>
  </si>
  <si>
    <t>26.04.2021 14:33:09</t>
  </si>
  <si>
    <t>K-915 35-01-K00915_910933596_910933596</t>
  </si>
  <si>
    <t>26.04.2021 12:14:01</t>
  </si>
  <si>
    <t>26.04.2021 13:17:53</t>
  </si>
  <si>
    <t>DM-19/02A 45-71-M02184_SPEK ELEKTRONİK O-02 DİREK M05_65995563</t>
  </si>
  <si>
    <t>26.04.2021 08:22:31</t>
  </si>
  <si>
    <t>26.04.2021 10:09:45</t>
  </si>
  <si>
    <t>26.04.2021 11:38:02</t>
  </si>
  <si>
    <t>26.04.2021 12:17:06</t>
  </si>
  <si>
    <t>MAHMUTLAR TR-1 45-74-M00350_945590017_945590017</t>
  </si>
  <si>
    <t>26.04.2021 09:12:50</t>
  </si>
  <si>
    <t>26.04.2021 10:34:49</t>
  </si>
  <si>
    <t>26.04.2021 16:47:44</t>
  </si>
  <si>
    <t>26.04.2021 16:56:18</t>
  </si>
  <si>
    <t>K-501 35-01-K00501_912255508_912255508</t>
  </si>
  <si>
    <t>26.04.2021 15:00:35</t>
  </si>
  <si>
    <t>26.04.2021 19:03:15</t>
  </si>
  <si>
    <t>M-1001 35-03-M01001_910150280_910150280</t>
  </si>
  <si>
    <t>26.04.2021 13:34:32</t>
  </si>
  <si>
    <t>26.04.2021 15:27:02</t>
  </si>
  <si>
    <t>K-4649 35-02-K04649_C_56363773_56363773</t>
  </si>
  <si>
    <t>26.04.2021 19:18:33</t>
  </si>
  <si>
    <t>26.04.2021 21:33:39</t>
  </si>
  <si>
    <t>26.04.2021 10:05:00</t>
  </si>
  <si>
    <t>26.04.2021 17:51:51</t>
  </si>
  <si>
    <t>M-1017 35-03-M01017_910196331_910196331</t>
  </si>
  <si>
    <t>26.04.2021 10:56:44</t>
  </si>
  <si>
    <t>26.04.2021 17:52:58</t>
  </si>
  <si>
    <t>RAHMİYE TR-1 SULAMA TR-10 45-72-M00343_45-72-M00343_2353243</t>
  </si>
  <si>
    <t>26.04.2021 09:20:44</t>
  </si>
  <si>
    <t>26.04.2021 11:31:28</t>
  </si>
  <si>
    <t>26.04.2021 00:44:43</t>
  </si>
  <si>
    <t>26.04.2021 01:46:01</t>
  </si>
  <si>
    <t>26.04.2021 08:31:36</t>
  </si>
  <si>
    <t>26.04.2021 13:06:26</t>
  </si>
  <si>
    <t>M-1178 35-04-M01178_98006893_98006893</t>
  </si>
  <si>
    <t>26.04.2021 10:43:01</t>
  </si>
  <si>
    <t>26.04.2021 12:18:46</t>
  </si>
  <si>
    <t>K-1468 35-03-K01468_35-03-K01468_41921602</t>
  </si>
  <si>
    <t>26.04.2021 17:47:00</t>
  </si>
  <si>
    <t>26.04.2021 18:57:04</t>
  </si>
  <si>
    <t>YENİFOÇA M-274 35-23-M00274_954705008_954705008</t>
  </si>
  <si>
    <t>26.04.2021 10:31:37</t>
  </si>
  <si>
    <t>26.04.2021 14:38:36</t>
  </si>
  <si>
    <t>TR-1/80-A 45-72-M00119_956505985_956505985</t>
  </si>
  <si>
    <t>26.04.2021 18:19:42</t>
  </si>
  <si>
    <t>26.04.2021 21:05:04</t>
  </si>
  <si>
    <t>26.04.2021 19:33:18</t>
  </si>
  <si>
    <t>26.04.2021 21:07:32</t>
  </si>
  <si>
    <t>DM-1/53 45-71-M00045_953207719_953207719</t>
  </si>
  <si>
    <t>26.04.2021 14:12:00</t>
  </si>
  <si>
    <t>26.04.2021 15:44:13</t>
  </si>
  <si>
    <t>DM-2/23-A (İSTİKLAL OKULU ÖNÜ) 45-71-M00171_45-71-M00171_2355220</t>
  </si>
  <si>
    <t>26.04.2021 09:09:16</t>
  </si>
  <si>
    <t>26.04.2021 15:34:03</t>
  </si>
  <si>
    <t>26.04.2021 06:51:59</t>
  </si>
  <si>
    <t>26.04.2021 06:52:32</t>
  </si>
  <si>
    <t>M-442 35-02-M00442_910168465_910168465</t>
  </si>
  <si>
    <t>26.04.2021 22:53:05</t>
  </si>
  <si>
    <t>27.04.2021 01:00:13</t>
  </si>
  <si>
    <t>K-1637 35-01-K01637_911674562_911674562</t>
  </si>
  <si>
    <t>26.04.2021 08:39:25</t>
  </si>
  <si>
    <t>26.04.2021 09:29:32</t>
  </si>
  <si>
    <t>M-2118 35-03-M02118_910064667_910064667</t>
  </si>
  <si>
    <t>26.04.2021 11:20:25</t>
  </si>
  <si>
    <t>26.04.2021 12:46:46</t>
  </si>
  <si>
    <t>OKLUİSA TR-1 45-81-M00230_A_56369319_56369319</t>
  </si>
  <si>
    <t>26.04.2021 19:28:37</t>
  </si>
  <si>
    <t>26.04.2021 20:04:55</t>
  </si>
  <si>
    <t>L-36 35-18-L00036_49952321_56406672_56406672</t>
  </si>
  <si>
    <t>26.04.2021 07:28:47</t>
  </si>
  <si>
    <t>26.04.2021 14:20:22</t>
  </si>
  <si>
    <t>TEKKE TR-3 35-15-L00125_950400905_950400905</t>
  </si>
  <si>
    <t>26.04.2021 16:26:43</t>
  </si>
  <si>
    <t>26.04.2021 23:52:30</t>
  </si>
  <si>
    <t>KORDON KÖK 45-78-M00730_HatBaşıAyırıcı_53139366 M04_53139366</t>
  </si>
  <si>
    <t>26.04.2021 18:20:52</t>
  </si>
  <si>
    <t>26.04.2021 20:33:56</t>
  </si>
  <si>
    <t>YEĞENLİ TR-2 35-29-L00734_35-29-L00734_41966244</t>
  </si>
  <si>
    <t>26.04.2021 19:04:11</t>
  </si>
  <si>
    <t>26.04.2021 20:19:55</t>
  </si>
  <si>
    <t>26.04.2021 10:04:09</t>
  </si>
  <si>
    <t>26.04.2021 13:04:56</t>
  </si>
  <si>
    <t>TR-13(M-713) 35-30-M00713_A a2_43010711</t>
  </si>
  <si>
    <t>26.04.2021 10:21:46</t>
  </si>
  <si>
    <t>26.04.2021 12:53:59</t>
  </si>
  <si>
    <t>K-1064 35-04-K01064_912402495_912402495</t>
  </si>
  <si>
    <t>26.04.2021 13:59:21</t>
  </si>
  <si>
    <t>26.04.2021 14:37:34</t>
  </si>
  <si>
    <t>K-4564 35-02-K04564_B_56368581_56368581</t>
  </si>
  <si>
    <t>26.04.2021 13:38:37</t>
  </si>
  <si>
    <t>26.04.2021 14:03:20</t>
  </si>
  <si>
    <t>TR-106 45-78-L00106_45-78-L00106_2369961</t>
  </si>
  <si>
    <t>26.04.2021 10:00:27</t>
  </si>
  <si>
    <t>26.04.2021 10:58:57</t>
  </si>
  <si>
    <t>26.04.2021 09:07:40</t>
  </si>
  <si>
    <t>26.04.2021 17:30:34</t>
  </si>
  <si>
    <t>DM-2/6 (DİYANET ARKASI) 45-71-M00150_953192156_953192156</t>
  </si>
  <si>
    <t>26.04.2021 01:27:45</t>
  </si>
  <si>
    <t>26.04.2021 03:12:05</t>
  </si>
  <si>
    <t>KOLDERE TR-5 45-80-M00116_956539544_956539544</t>
  </si>
  <si>
    <t>26.04.2021 07:08:19</t>
  </si>
  <si>
    <t>26.04.2021 10:12:56</t>
  </si>
  <si>
    <t>AŞAĞICUMA DM 35-16-M00103_AŞAĞICUMA M04_72040418</t>
  </si>
  <si>
    <t>26.04.2021 23:18:40</t>
  </si>
  <si>
    <t>27.04.2021 00:04:36</t>
  </si>
  <si>
    <t>TR-2 35-15-M00002_950359450_950359450</t>
  </si>
  <si>
    <t>26.04.2021 20:53:06</t>
  </si>
  <si>
    <t>26.04.2021 22:15:32</t>
  </si>
  <si>
    <t>TR-1 45-78-L00001_945407001_945407001</t>
  </si>
  <si>
    <t>26.04.2021 10:10:24</t>
  </si>
  <si>
    <t>26.04.2021 10:47:00</t>
  </si>
  <si>
    <t>BOZKÖY TR-3 35-26-M00905_956611106_956611106</t>
  </si>
  <si>
    <t>26.04.2021 12:59:44</t>
  </si>
  <si>
    <t>26.04.2021 13:17:15</t>
  </si>
  <si>
    <t>BURUNCUK TR-1 35-20-L00247_955209273_955209273</t>
  </si>
  <si>
    <t>26.04.2021 11:55:37</t>
  </si>
  <si>
    <t>26.04.2021 15:49:29</t>
  </si>
  <si>
    <t>26.04.2021 04:10:49</t>
  </si>
  <si>
    <t>26.04.2021 07:37:55</t>
  </si>
  <si>
    <t>ATALAN KÖK 35-26-L00247_GÖLLÜCE L06_72823413</t>
  </si>
  <si>
    <t>26.04.2021 11:31:41</t>
  </si>
  <si>
    <t>26.04.2021 11:45:55</t>
  </si>
  <si>
    <t>K-3871 35-04-K03871_913218853_913218853</t>
  </si>
  <si>
    <t>26.04.2021 14:35:20</t>
  </si>
  <si>
    <t>26.04.2021 17:10:37</t>
  </si>
  <si>
    <t>ÇAVUŞLAR TR-1 45-79-M00270_945563968_945563968</t>
  </si>
  <si>
    <t>26.04.2021 12:52:25</t>
  </si>
  <si>
    <t>26.04.2021 15:54:33</t>
  </si>
  <si>
    <t>DEMİRKÖPRÜ TM 45-78-A00005_HatBaşıAyırıcı_53139335 M05_53139335</t>
  </si>
  <si>
    <t>26.04.2021 12:00:00</t>
  </si>
  <si>
    <t>26.04.2021 14:28:48</t>
  </si>
  <si>
    <t>ÇIRPI TR-1-3/2 35-20-M00011_955192482_955192482</t>
  </si>
  <si>
    <t>26.04.2021 03:06:47</t>
  </si>
  <si>
    <t>26.04.2021 08:08:25</t>
  </si>
  <si>
    <t>26.04.2021 13:28:53</t>
  </si>
  <si>
    <t>26.04.2021 15:48:31</t>
  </si>
  <si>
    <t>DM-25/17 45-71-M00049_953195332_953195332</t>
  </si>
  <si>
    <t>26.04.2021 11:15:56</t>
  </si>
  <si>
    <t>26.04.2021 12:41:26</t>
  </si>
  <si>
    <t>NEMPORT KÖK 35-17-M00303_ M01_2334831</t>
  </si>
  <si>
    <t>26.04.2021 19:10:00</t>
  </si>
  <si>
    <t>26.04.2021 19:40:25</t>
  </si>
  <si>
    <t>TR-249 (DM-5/10) 35-19-M00249_B B04_5842049</t>
  </si>
  <si>
    <t>26.04.2021 09:58:20</t>
  </si>
  <si>
    <t>26.04.2021 12:56:30</t>
  </si>
  <si>
    <t>DM-8/24 45-71-M00296_953202714_953202714</t>
  </si>
  <si>
    <t>26.04.2021 16:55:00</t>
  </si>
  <si>
    <t>26.04.2021 22:10:44</t>
  </si>
  <si>
    <t>KISIKKÖY YENİ MAH. TR-1 35-22-M00137_955256721_955256721</t>
  </si>
  <si>
    <t>26.04.2021 18:06:14</t>
  </si>
  <si>
    <t>26.04.2021 20:28:51</t>
  </si>
  <si>
    <t>M-1552 35-08-M01552_912202464_912202464</t>
  </si>
  <si>
    <t>26.04.2021 09:44:12</t>
  </si>
  <si>
    <t>26.04.2021 12:31:18</t>
  </si>
  <si>
    <t>HALİLBEYLİ TR-2 35-27-M01051_97499514_97499514</t>
  </si>
  <si>
    <t>26.04.2021 12:57:05</t>
  </si>
  <si>
    <t>26.04.2021 14:33:29</t>
  </si>
  <si>
    <t>HATUNDERE DM 35-28-M00862_TÜRKELLİ CEZAEVİ M07_62637112</t>
  </si>
  <si>
    <t>26.04.2021 09:16:02</t>
  </si>
  <si>
    <t>26.04.2021 14:17:21</t>
  </si>
  <si>
    <t>MURADİYE TR-2 SU DEPOSU 45-71-M00199_MURADİYE TR-3 KÖPRÜYANI M04_72233400</t>
  </si>
  <si>
    <t>26.04.2021 08:56:00</t>
  </si>
  <si>
    <t>26.04.2021 09:31:29</t>
  </si>
  <si>
    <t>L-281 35-18-L00281_950438299_950438299</t>
  </si>
  <si>
    <t>26.04.2021 10:52:05</t>
  </si>
  <si>
    <t>26.04.2021 14:59:20</t>
  </si>
  <si>
    <t>KOLDERE TR-5 45-80-M00116_A_56385448_56385448</t>
  </si>
  <si>
    <t>26.04.2021 00:04:14</t>
  </si>
  <si>
    <t>26.04.2021 02:51:59</t>
  </si>
  <si>
    <t>DM-3/09 (YAYLA KABİN) 45-71-M00120_DM-3/10  DM-3/11  DM-3/12 M03_72060383</t>
  </si>
  <si>
    <t>26.04.2021 11:46:50</t>
  </si>
  <si>
    <t>26.04.2021 12:19:04</t>
  </si>
  <si>
    <t>TEKELİ TR-9 35-22-M00690_955256014_955256014</t>
  </si>
  <si>
    <t>26.04.2021 21:30:36</t>
  </si>
  <si>
    <t>27.04.2021 00:03:09</t>
  </si>
  <si>
    <t>26.04.2021 19:39:00</t>
  </si>
  <si>
    <t>26.04.2021 21:55:00</t>
  </si>
  <si>
    <t>IRLAMAZ TR-2 45-83-L00233_95000000527_95000000527</t>
  </si>
  <si>
    <t>26.04.2021 16:05:50</t>
  </si>
  <si>
    <t>26.04.2021 17:21:05</t>
  </si>
  <si>
    <t>GERENKÖY KÖK 35-23-M00156_GERENKÖY M01_72155600</t>
  </si>
  <si>
    <t>26.04.2021 12:44:42</t>
  </si>
  <si>
    <t>26.04.2021 12:45:20</t>
  </si>
  <si>
    <t>M-1538 35-01-M01538_910977079_910977079</t>
  </si>
  <si>
    <t>26.04.2021 15:05:47</t>
  </si>
  <si>
    <t>26.04.2021 18:09:03</t>
  </si>
  <si>
    <t>26.04.2021 18:08:32</t>
  </si>
  <si>
    <t>26.04.2021 18:09:00</t>
  </si>
  <si>
    <t>YENİKÖY TR-4 45-71-M00125_C_56352536_56352536</t>
  </si>
  <si>
    <t>26.04.2021 10:03:00</t>
  </si>
  <si>
    <t>26.04.2021 11:36:00</t>
  </si>
  <si>
    <t>M-1404 35-01-M01404_C_56357805_56357805</t>
  </si>
  <si>
    <t>26.04.2021 16:58:56</t>
  </si>
  <si>
    <t>26.04.2021 22:30:24</t>
  </si>
  <si>
    <t>26.04.2021 09:21:10</t>
  </si>
  <si>
    <t>26.04.2021 09:22:10</t>
  </si>
  <si>
    <t>M-1765 35-02-M01765_KEMALPAŞA-2 M06_66096629</t>
  </si>
  <si>
    <t>26.04.2021 18:10:00</t>
  </si>
  <si>
    <t>26.04.2021 19:13:00</t>
  </si>
  <si>
    <t>SÜLEYMANLI KÖK 35-28-M00606_AYVACIK M11_66870924</t>
  </si>
  <si>
    <t>26.04.2021 08:50:30</t>
  </si>
  <si>
    <t>26.04.2021 08:51:10</t>
  </si>
  <si>
    <t>HELVACI DM-2 35-17-M00359_AVEA MOBİL M02_66476611</t>
  </si>
  <si>
    <t>26.04.2021 07:58:54</t>
  </si>
  <si>
    <t>26.04.2021 08:07:50</t>
  </si>
  <si>
    <t>DURMUŞ MAHALLESİ TR-1 45-78-M00253_49237075_56389577_56389577</t>
  </si>
  <si>
    <t>26.04.2021 14:11:53</t>
  </si>
  <si>
    <t>26.04.2021 15:25:45</t>
  </si>
  <si>
    <t>MORDOĞAN TR-38 35-21-L00165_953358394_953358394</t>
  </si>
  <si>
    <t>26.04.2021 10:42:38</t>
  </si>
  <si>
    <t>26.04.2021 13:05:42</t>
  </si>
  <si>
    <t>ÇAMYAYLA LÜBBEY TR-2 35-15-L00486_A_56368308_56368308</t>
  </si>
  <si>
    <t>26.04.2021 14:41:35</t>
  </si>
  <si>
    <t>26.04.2021 19:44:10</t>
  </si>
  <si>
    <t>M-1017 35-03-M01017_910224732_910224732</t>
  </si>
  <si>
    <t>26.04.2021 18:24:31</t>
  </si>
  <si>
    <t>26.04.2021 22:39:45</t>
  </si>
  <si>
    <t>26.04.2021 09:02:54</t>
  </si>
  <si>
    <t>26.04.2021 17:08:20</t>
  </si>
  <si>
    <t>L-401 ALTINYUNUS DM 35-18-L00401_6807787_56374176_56374176</t>
  </si>
  <si>
    <t>26.04.2021 12:14:43</t>
  </si>
  <si>
    <t>26.04.2021 18:04:12</t>
  </si>
  <si>
    <t>DM-5/TR-11 ALPKENT (ESKİ TR-38) 35-26-M01359_956617197_956617197</t>
  </si>
  <si>
    <t>26.04.2021 16:48:36</t>
  </si>
  <si>
    <t>26.04.2021 18:31:18</t>
  </si>
  <si>
    <t>TR-99 45-78-L00099_953256581_953256581</t>
  </si>
  <si>
    <t>26.04.2021 13:52:55</t>
  </si>
  <si>
    <t>26.04.2021 14:15:38</t>
  </si>
  <si>
    <t>ARMUTLU TR-21 35-27-M00615_914695678_914695678</t>
  </si>
  <si>
    <t>26.04.2021 17:45:32</t>
  </si>
  <si>
    <t>26.04.2021 20:34:31</t>
  </si>
  <si>
    <t>L-300 DM 35-18-L00300_HatBaşıAyırıcı_53138402 L02_53138402</t>
  </si>
  <si>
    <t>26.04.2021 19:14:57</t>
  </si>
  <si>
    <t>26.04.2021 22:05:39</t>
  </si>
  <si>
    <t>GÖÇBEYLİ TR-3 35-16-M00018_953327241_953327241</t>
  </si>
  <si>
    <t>26.04.2021 10:59:42</t>
  </si>
  <si>
    <t>26.04.2021 12:16:29</t>
  </si>
  <si>
    <t>BEBEKLİ TR-2 45-77-L00197_45-77-L00197_2374998</t>
  </si>
  <si>
    <t>26.04.2021 10:07:00</t>
  </si>
  <si>
    <t>26.04.2021 15:42:06</t>
  </si>
  <si>
    <t>TR-2/32 45-72-L00032_956500151_956500151</t>
  </si>
  <si>
    <t>26.04.2021 11:24:00</t>
  </si>
  <si>
    <t>26.04.2021 13:10:57</t>
  </si>
  <si>
    <t>26.04.2021 18:52:00</t>
  </si>
  <si>
    <t>26.04.2021 19:44:00</t>
  </si>
  <si>
    <t>26.04.2021 10:13:16</t>
  </si>
  <si>
    <t>26.04.2021 17:21:21</t>
  </si>
  <si>
    <t>M-1292 35-02-M01292_99253367_99253367</t>
  </si>
  <si>
    <t>26.04.2021 13:12:30</t>
  </si>
  <si>
    <t>26.04.2021 14:43:42</t>
  </si>
  <si>
    <t>ULUKENT DM-4/3 35-28-M00045_A a2b_5771241</t>
  </si>
  <si>
    <t>26.04.2021 00:43:10</t>
  </si>
  <si>
    <t>26.04.2021 02:36:38</t>
  </si>
  <si>
    <t>ULUKENT DM-4/3 35-28-M00045_A a3b_5771248</t>
  </si>
  <si>
    <t>26.04.2021 08:32:00</t>
  </si>
  <si>
    <t>26.04.2021 15:06:32</t>
  </si>
  <si>
    <t>L-288 MENDERES MAH. 35-18-L00288_950447610_950447610</t>
  </si>
  <si>
    <t>26.04.2021 12:12:31</t>
  </si>
  <si>
    <t>26.04.2021 18:11:30</t>
  </si>
  <si>
    <t>26.04.2021 16:40:40</t>
  </si>
  <si>
    <t>26.04.2021 16:51:35</t>
  </si>
  <si>
    <t>ÖRNEKKÖY TR4 35-27-L00129_965584614_965584614</t>
  </si>
  <si>
    <t>26.04.2021 16:46:56</t>
  </si>
  <si>
    <t>26.04.2021 18:29:44</t>
  </si>
  <si>
    <t>ÇATALKAYA TR-4 35-21-L00194_950240250_950240250</t>
  </si>
  <si>
    <t>26.04.2021 15:24:54</t>
  </si>
  <si>
    <t>26.04.2021 18:59:00</t>
  </si>
  <si>
    <t>TR-114 45-78-L00114_DIREK TIPI TRAFO HUCRESI H01_2112904</t>
  </si>
  <si>
    <t>26.04.2021 09:05:21</t>
  </si>
  <si>
    <t>26.04.2021 11:11:07</t>
  </si>
  <si>
    <t>TR-90 35-17-M00090_950307545_950307545</t>
  </si>
  <si>
    <t>26.04.2021 19:14:41</t>
  </si>
  <si>
    <t>26.04.2021 20:19:01</t>
  </si>
  <si>
    <t>26.04.2021 06:58:04</t>
  </si>
  <si>
    <t>26.04.2021 09:14:17</t>
  </si>
  <si>
    <t>M-317 35-02-M00317_910000262_910000262</t>
  </si>
  <si>
    <t>26.04.2021 10:04:32</t>
  </si>
  <si>
    <t>26.04.2021 11:14:00</t>
  </si>
  <si>
    <t>K-3011 35-01-K03011_A_56362421_56362421</t>
  </si>
  <si>
    <t>26.04.2021 01:17:33</t>
  </si>
  <si>
    <t>26.04.2021 02:04:32</t>
  </si>
  <si>
    <t>K-3011 35-01-K03011_D_56362420_56362420</t>
  </si>
  <si>
    <t>26.04.2021 19:26:43</t>
  </si>
  <si>
    <t>26.04.2021 20:37:44</t>
  </si>
  <si>
    <t>26.04.2021 08:17:14</t>
  </si>
  <si>
    <t>26.04.2021 09:10:41</t>
  </si>
  <si>
    <t>K-3265 35-04-K03265_99904673_99904673</t>
  </si>
  <si>
    <t>26.04.2021 14:46:18</t>
  </si>
  <si>
    <t>26.04.2021 17:37:06</t>
  </si>
  <si>
    <t>26.04.2021 14:50:20</t>
  </si>
  <si>
    <t>26.04.2021 19:20:30</t>
  </si>
  <si>
    <t>BADEMLİ KOCABAĞLAR MEV. TR-35 35-15-L01057_A_56362260_56362260</t>
  </si>
  <si>
    <t>26.04.2021 13:37:30</t>
  </si>
  <si>
    <t>26.04.2021 19:02:26</t>
  </si>
  <si>
    <t>26.04.2021 15:07:17</t>
  </si>
  <si>
    <t>26.04.2021 16:44:53</t>
  </si>
  <si>
    <t>ULUCAK DM-2/1 35-27-M00335_913362179_913362179</t>
  </si>
  <si>
    <t>26.04.2021 09:48:16</t>
  </si>
  <si>
    <t>26.04.2021 11:37:40</t>
  </si>
  <si>
    <t>TR-111 45-78-L00111_953258432_953258432</t>
  </si>
  <si>
    <t>26.04.2021 19:06:34</t>
  </si>
  <si>
    <t>26.04.2021 21:56:49</t>
  </si>
  <si>
    <t>IŞIKLAR TR 1 35-24-M00096_DIREK TIPI TRAFO HUCRESI H01_2034398</t>
  </si>
  <si>
    <t>26.04.2021 10:02:47</t>
  </si>
  <si>
    <t>26.04.2021 10:06:50</t>
  </si>
  <si>
    <t>26.04.2021 17:12:47</t>
  </si>
  <si>
    <t>26.04.2021 18:11:00</t>
  </si>
  <si>
    <t>NEMPORT KÖK 35-17-M00303_ M01_2116167</t>
  </si>
  <si>
    <t>26.04.2021 07:10:00</t>
  </si>
  <si>
    <t>26.04.2021 09:23:38</t>
  </si>
  <si>
    <t>K-869 35-04-K00869_99698900_99698900</t>
  </si>
  <si>
    <t>26.04.2021 23:19:50</t>
  </si>
  <si>
    <t>27.04.2021 00:19:09</t>
  </si>
  <si>
    <t>TR-1/39 45-72-M00039_956504270_956504270</t>
  </si>
  <si>
    <t>26.04.2021 16:52:34</t>
  </si>
  <si>
    <t>27.04.2021 03:42:50</t>
  </si>
  <si>
    <t>SART TR-3 45-78-M00175_953252927_953252927</t>
  </si>
  <si>
    <t>26.04.2021 18:24:14</t>
  </si>
  <si>
    <t>26.04.2021 20:48:10</t>
  </si>
  <si>
    <t>DM-3/27 (KÜTÜPHANE) 45-71-M00078_953211526_953211526</t>
  </si>
  <si>
    <t>26.04.2021 16:17:51</t>
  </si>
  <si>
    <t>26.04.2021 18:37:46</t>
  </si>
  <si>
    <t>ALİAĞA GIS TM 35-17-A00014_HatBaşıAyırıcı_73034283 M020_73034283</t>
  </si>
  <si>
    <t>26.04.2021 00:02:48</t>
  </si>
  <si>
    <t>26.04.2021 07:31:22</t>
  </si>
  <si>
    <t>KARABURUN BOZKÖY 35-21-L00053_953361384_953361384</t>
  </si>
  <si>
    <t>26.04.2021 09:29:05</t>
  </si>
  <si>
    <t>26.04.2021 17:00:46</t>
  </si>
  <si>
    <t>L-211 35-18-L00211_95000151232_95000151232</t>
  </si>
  <si>
    <t>26.04.2021 17:02:48</t>
  </si>
  <si>
    <t>26.04.2021 22:51:53</t>
  </si>
  <si>
    <t>TR-1/39 45-72-M00039_956503238_956503238</t>
  </si>
  <si>
    <t>26.04.2021 18:23:35</t>
  </si>
  <si>
    <t>26.04.2021 20:14:27</t>
  </si>
  <si>
    <t>L-12 BALLI KUYU 35-14-L00012_L-15 L-16 L-17 L02_72221743</t>
  </si>
  <si>
    <t>26.04.2021 19:33:30</t>
  </si>
  <si>
    <t>26.04.2021 19:55:58</t>
  </si>
  <si>
    <t>TR-62 45-78-M00062_45-78-M00062_2373396</t>
  </si>
  <si>
    <t>26.04.2021 11:14:32</t>
  </si>
  <si>
    <t>ÖRNEKKÖY TR4 35-27-L00129_98722414_98722414</t>
  </si>
  <si>
    <t>26.04.2021 10:33:15</t>
  </si>
  <si>
    <t>26.04.2021 12:14:05</t>
  </si>
  <si>
    <t>K-4509 35-02-K04509_95000091191_95000091191</t>
  </si>
  <si>
    <t>26.04.2021 19:02:43</t>
  </si>
  <si>
    <t>26.04.2021 19:49:19</t>
  </si>
  <si>
    <t>TR-164 45-78-L00164_45-78-L00164_2349034</t>
  </si>
  <si>
    <t>26.04.2021 14:18:10</t>
  </si>
  <si>
    <t>26.04.2021 15:24:43</t>
  </si>
  <si>
    <t>L-62 İSTUR 35-14-L00062_956639384_956639384</t>
  </si>
  <si>
    <t>26.04.2021 14:42:26</t>
  </si>
  <si>
    <t>26.04.2021 18:07:59</t>
  </si>
  <si>
    <t>26.04.2021 09:10:50</t>
  </si>
  <si>
    <t>26.04.2021 09:34:13</t>
  </si>
  <si>
    <t>26.04.2021 03:09:08</t>
  </si>
  <si>
    <t>26.04.2021 04:46:44</t>
  </si>
  <si>
    <t>26.04.2021 13:35:00</t>
  </si>
  <si>
    <t>26.04.2021 15:47:08</t>
  </si>
  <si>
    <t>26.04.2021 12:02:33</t>
  </si>
  <si>
    <t>26.04.2021 15:38:06</t>
  </si>
  <si>
    <t>ALAŞEHİR TR-80 45-73-M00080_TR-81 M03_72389997</t>
  </si>
  <si>
    <t>26.04.2021 08:45:00</t>
  </si>
  <si>
    <t>26.04.2021 09:37:55</t>
  </si>
  <si>
    <t>YUKARIBEY TR-1 35-16-M00120_47478920_56399989_56399989</t>
  </si>
  <si>
    <t>26.04.2021 09:17:00</t>
  </si>
  <si>
    <t>26.04.2021 17:32:00</t>
  </si>
  <si>
    <t>KARAHÜSEYİNLİ TR-1 45-71-M01687_43176180_56385331_56385331</t>
  </si>
  <si>
    <t>26.04.2021 07:28:23</t>
  </si>
  <si>
    <t>26.04.2021 13:54:28</t>
  </si>
  <si>
    <t>26.04.2021 02:43:00</t>
  </si>
  <si>
    <t>26.04.2021 04:09:00</t>
  </si>
  <si>
    <t>M-1589 35-01-M01589_D_56363035_56363035</t>
  </si>
  <si>
    <t>26.04.2021 11:25:25</t>
  </si>
  <si>
    <t>26.04.2021 12:50:09</t>
  </si>
  <si>
    <t>ÇAVUŞLAR TR-1 45-79-M00270_945564153_945564153</t>
  </si>
  <si>
    <t>26.04.2021 17:54:07</t>
  </si>
  <si>
    <t>26.04.2021 18:49:25</t>
  </si>
  <si>
    <t>26.04.2021 18:26:52</t>
  </si>
  <si>
    <t>26.04.2021 18:27:40</t>
  </si>
  <si>
    <t>GÖÇBEYLİ TR-3 35-16-M00018_953327471_953327471</t>
  </si>
  <si>
    <t>26.04.2021 21:46:45</t>
  </si>
  <si>
    <t>27.04.2021 01:38:44</t>
  </si>
  <si>
    <t>MURADİYE DM 45-71-M00006_DM-02 ÜÇTEPELER RİNG M04_2322414</t>
  </si>
  <si>
    <t>26.04.2021 18:01:54</t>
  </si>
  <si>
    <t>26.04.2021 18:17:51</t>
  </si>
  <si>
    <t>VAHAP ÜNLÜ TR-1 35-30-M00364_35-30-M00364_2374900</t>
  </si>
  <si>
    <t>26.04.2021 15:01:11</t>
  </si>
  <si>
    <t>26.04.2021 18:06:57</t>
  </si>
  <si>
    <t>K-3494 35-07-K03494_A_56379365_56379365</t>
  </si>
  <si>
    <t>26.04.2021 08:59:04</t>
  </si>
  <si>
    <t>26.04.2021 13:19:41</t>
  </si>
  <si>
    <t>26.04.2021 10:00:07</t>
  </si>
  <si>
    <t>L-281 35-18-L00281_950438503_950438503</t>
  </si>
  <si>
    <t>26.04.2021 19:09:50</t>
  </si>
  <si>
    <t>27.04.2021 01:08:25</t>
  </si>
  <si>
    <t>MENDERES DM-4/TR-1 35-22-M00004_955287853_955287853</t>
  </si>
  <si>
    <t>26.04.2021 04:42:00</t>
  </si>
  <si>
    <t>26.04.2021 06:47:10</t>
  </si>
  <si>
    <t>K-866 35-03-K00866_910719180_910719180</t>
  </si>
  <si>
    <t>26.04.2021 14:41:34</t>
  </si>
  <si>
    <t>26.04.2021 16:28:36</t>
  </si>
  <si>
    <t>TURGUTLU İM 45-83-A00001_ŞEHİR-4 L15_42295729</t>
  </si>
  <si>
    <t>26.04.2021 18:37:12</t>
  </si>
  <si>
    <t>26.04.2021 19:06:11</t>
  </si>
  <si>
    <t>BAYRAMŞAH TR-1 45-74-M00205_DIREK TIPI TRAFO HUCRESI H01_2054577</t>
  </si>
  <si>
    <t>26.04.2021 09:43:12</t>
  </si>
  <si>
    <t>26.04.2021 11:37:45</t>
  </si>
  <si>
    <t>TR-169 45-78-L00169_45-78-L00169_2369963</t>
  </si>
  <si>
    <t>26.04.2021 09:24:59</t>
  </si>
  <si>
    <t>26.04.2021 10:00:04</t>
  </si>
  <si>
    <t>M-1765 35-02-M01765_KEMALPAŞA-1 M09_66096576</t>
  </si>
  <si>
    <t>26.04.2021 19:12:03</t>
  </si>
  <si>
    <t>26.04.2021 09:51:00</t>
  </si>
  <si>
    <t>26.04.2021 10:57:53</t>
  </si>
  <si>
    <t>M-235 KAVAKDERE CEVİZALTI 35-14-M00235_956646332_956646332</t>
  </si>
  <si>
    <t>26.04.2021 16:23:39</t>
  </si>
  <si>
    <t>26.04.2021 19:52:03</t>
  </si>
  <si>
    <t>MORDOĞAN TR-29 35-21-L00157_A_56376102_56376102</t>
  </si>
  <si>
    <t>26.04.2021 08:15:44</t>
  </si>
  <si>
    <t>26.04.2021 09:37:08</t>
  </si>
  <si>
    <t>TR-71 35-30-L00071_955332057_955332057</t>
  </si>
  <si>
    <t>26.04.2021 12:10:21</t>
  </si>
  <si>
    <t>26.04.2021 14:11:14</t>
  </si>
  <si>
    <t>BOZDAĞ TR-7 35-15-L00290_C_56369355_56369355</t>
  </si>
  <si>
    <t>26.04.2021 11:33:47</t>
  </si>
  <si>
    <t>26.04.2021 14:30:36</t>
  </si>
  <si>
    <t>AS STAR TARIM ÖZEL 45-73-M00106Ö_ M01_2321273</t>
  </si>
  <si>
    <t>26.04.2021 13:19:00</t>
  </si>
  <si>
    <t>26.04.2021 14:55:45</t>
  </si>
  <si>
    <t>TR-2/26 (ARABACILAR) 45-83-L00026_TR-2/18 L03_2089496</t>
  </si>
  <si>
    <t>26.04.2021 08:56:40</t>
  </si>
  <si>
    <t>26.04.2021 08:57:02</t>
  </si>
  <si>
    <t>M-2896(YATIRIM REZERVE) 35-01-M02896_911520785_911520785</t>
  </si>
  <si>
    <t>26.04.2021 11:15:21</t>
  </si>
  <si>
    <t>26.04.2021 13:40:11</t>
  </si>
  <si>
    <t>MURADİYE TR-1 İSTASYON KABİN 45-71-M00192_TRAFO M04_55035888</t>
  </si>
  <si>
    <t>26.04.2021 18:13:19</t>
  </si>
  <si>
    <t>26.04.2021 23:26:10</t>
  </si>
  <si>
    <t>K-1464 35-09-K01464_97616617_97616617</t>
  </si>
  <si>
    <t>26.04.2021 17:22:26</t>
  </si>
  <si>
    <t>26.04.2021 20:45:37</t>
  </si>
  <si>
    <t>K-1396 35-08-K01396_R_56383372_56383372</t>
  </si>
  <si>
    <t>26.04.2021 13:42:00</t>
  </si>
  <si>
    <t>26.04.2021 14:05:31</t>
  </si>
  <si>
    <t>M-3567(YATIRIM REZERVE) 35-02-M03567_A_56363096_56363096</t>
  </si>
  <si>
    <t>26.04.2021 09:50:43</t>
  </si>
  <si>
    <t>26.04.2021 11:28:00</t>
  </si>
  <si>
    <t>L-280 35-18-L00280_950438194_950438194</t>
  </si>
  <si>
    <t>26.04.2021 13:09:26</t>
  </si>
  <si>
    <t>26.04.2021 21:23:37</t>
  </si>
  <si>
    <t>TOKİ TR-1 45-83-M00826_960884481_960884481</t>
  </si>
  <si>
    <t>26.04.2021 09:14:20</t>
  </si>
  <si>
    <t>26.04.2021 10:12:21</t>
  </si>
  <si>
    <t>MURADİYE DM 45-71-M00006_DM-02 ÜÇTEPELER RİNG M04_2076877</t>
  </si>
  <si>
    <t>26.04.2021 17:57:27</t>
  </si>
  <si>
    <t>26.04.2021 18:22:33</t>
  </si>
  <si>
    <t>SULUDERE DERE MAH. TR-6 35-31-L00068_956588002_956588002</t>
  </si>
  <si>
    <t>26.04.2021 16:15:55</t>
  </si>
  <si>
    <t>26.04.2021 18:52:27</t>
  </si>
  <si>
    <t>KARGIN KÖK 45-71-M00095_AYTEKİNLER ESKİ HARMANDALI M07_2076259</t>
  </si>
  <si>
    <t>26.04.2021 18:40:22</t>
  </si>
  <si>
    <t>26.04.2021 18:40:50</t>
  </si>
  <si>
    <t>26.04.2021 08:14:11</t>
  </si>
  <si>
    <t>26.04.2021 08:21:11</t>
  </si>
  <si>
    <t>L-513 REİSDERE 35-18-L00513_950462626_950462626</t>
  </si>
  <si>
    <t>26.04.2021 14:33:25</t>
  </si>
  <si>
    <t>26.04.2021 22:08:13</t>
  </si>
  <si>
    <t>TR-1/77 45-72-M00077_TR-1/24 - TR-1/86 M03_2045666</t>
  </si>
  <si>
    <t>26.04.2021 11:49:40</t>
  </si>
  <si>
    <t>26.04.2021 12:12:19</t>
  </si>
  <si>
    <t>DM-1/53-A 45-71-M00941_E E02_60478107</t>
  </si>
  <si>
    <t>26.04.2021 10:49:55</t>
  </si>
  <si>
    <t>26.04.2021 15:42:54</t>
  </si>
  <si>
    <t>AHMET ÜLKÜ GRUP SULAMA 35-15-M00166_35-15-M00166_2365879</t>
  </si>
  <si>
    <t>26.04.2021 19:26:08</t>
  </si>
  <si>
    <t>26.04.2021 23:42:09</t>
  </si>
  <si>
    <t>K-1464 35-09-K01464_97793150_97793150</t>
  </si>
  <si>
    <t>26.04.2021 12:55:48</t>
  </si>
  <si>
    <t>26.04.2021 14:16:15</t>
  </si>
  <si>
    <t>K-2805 35-03-K02805_910289782_910289782</t>
  </si>
  <si>
    <t>26.04.2021 18:09:07</t>
  </si>
  <si>
    <t>26.04.2021 21:19:25</t>
  </si>
  <si>
    <t>AŞAĞIÇOBANİSA TR-3 45-71-M00103_B_56384252_56384252</t>
  </si>
  <si>
    <t>26.04.2021 12:07:27</t>
  </si>
  <si>
    <t>K-278 35-01-K00278_911026678_911026678</t>
  </si>
  <si>
    <t>26.04.2021 18:54:38</t>
  </si>
  <si>
    <t>26.04.2021 21:28:37</t>
  </si>
  <si>
    <t>TR-87 HÜSEYİN DOYRAN GRB. 35-15-M00087_950403570_950403570</t>
  </si>
  <si>
    <t>26.04.2021 09:35:59</t>
  </si>
  <si>
    <t>26.04.2021 12:00:41</t>
  </si>
  <si>
    <t>TR-170 35-26-M01191_TR-96 M01_66220503</t>
  </si>
  <si>
    <t>26.04.2021 22:26:33</t>
  </si>
  <si>
    <t>26.04.2021 22:36:59</t>
  </si>
  <si>
    <t>26.04.2021 09:05:57</t>
  </si>
  <si>
    <t>26.04.2021 16:58:54</t>
  </si>
  <si>
    <t>TR-37 45-78-L00037_95000460845_95000460845</t>
  </si>
  <si>
    <t>26.04.2021 20:54:00</t>
  </si>
  <si>
    <t>26.04.2021 21:26:57</t>
  </si>
  <si>
    <t>TEPEKÖY TR-1 35-16-L00257_953330314_953330314</t>
  </si>
  <si>
    <t>26.04.2021 10:08:01</t>
  </si>
  <si>
    <t>26.04.2021 11:16:04</t>
  </si>
  <si>
    <t>K-544 35-01-K00544_912097122_912097122</t>
  </si>
  <si>
    <t>26.04.2021 01:18:29</t>
  </si>
  <si>
    <t>26.04.2021 02:19:22</t>
  </si>
  <si>
    <t>TEPEKÖY TR-1 35-16-L00257_953330360_953330360</t>
  </si>
  <si>
    <t>26.04.2021 19:24:29</t>
  </si>
  <si>
    <t>26.04.2021 21:31:16</t>
  </si>
  <si>
    <t>ERDELLİ TR-2 KÖK 45-72-L00476_HatBaşıAyırıcı_53137213 L04_53137213</t>
  </si>
  <si>
    <t>26.04.2021 08:36:20</t>
  </si>
  <si>
    <t>26.04.2021 08:37:00</t>
  </si>
  <si>
    <t>L-633 35-18-L00633_950463468_950463468</t>
  </si>
  <si>
    <t>26.04.2021 14:42:04</t>
  </si>
  <si>
    <t>26.04.2021 19:43:49</t>
  </si>
  <si>
    <t>L-346 MANİSA BURCU SİTESİ 35-18-L00346_950441832_950441832</t>
  </si>
  <si>
    <t>26.04.2021 09:27:05</t>
  </si>
  <si>
    <t>26.04.2021 15:33:24</t>
  </si>
  <si>
    <t>TEKELİ TR-8 35-22-M00275_955253818_955253818</t>
  </si>
  <si>
    <t>26.04.2021 16:28:32</t>
  </si>
  <si>
    <t>26.04.2021 16:54:14</t>
  </si>
  <si>
    <t>YUNTDAĞYENİCE KÖYÜ TR-1 45-71-M01699_953214127_953214127</t>
  </si>
  <si>
    <t>26.04.2021 11:47:50</t>
  </si>
  <si>
    <t>26.04.2021 14:14:28</t>
  </si>
  <si>
    <t>KARABEL KÖK(VİŞNELİ KÖK) 35-26-M01207_DEREKÖY CUMALI M05_66051329</t>
  </si>
  <si>
    <t>26.04.2021 09:03:36</t>
  </si>
  <si>
    <t>26.04.2021 14:50:07</t>
  </si>
  <si>
    <t>SARUHANLI TR-6 45-80-M00006_43056142_56386137_56386137</t>
  </si>
  <si>
    <t>26.04.2021 13:29:37</t>
  </si>
  <si>
    <t>26.04.2021 15:50:48</t>
  </si>
  <si>
    <t>26.04.2021 18:23:04</t>
  </si>
  <si>
    <t>26.04.2021 18:49:01</t>
  </si>
  <si>
    <t>TR-25 35-19-L00025_5852739 c1_5932367</t>
  </si>
  <si>
    <t>26.04.2021 10:24:04</t>
  </si>
  <si>
    <t>26.04.2021 10:57:34</t>
  </si>
  <si>
    <t>26.04.2021 09:08:01</t>
  </si>
  <si>
    <t>26.04.2021 17:24:48</t>
  </si>
  <si>
    <t>KILCANLAR TR-1 45-75-M00248_B_56394462_56394462</t>
  </si>
  <si>
    <t>26.04.2021 13:51:02</t>
  </si>
  <si>
    <t>26.04.2021 15:46:11</t>
  </si>
  <si>
    <t>K-4127 35-03-K04127_910301471_910301471</t>
  </si>
  <si>
    <t>26.04.2021 15:50:02</t>
  </si>
  <si>
    <t>26.04.2021 16:35:12</t>
  </si>
  <si>
    <t>ALAŞEHİR TR-84 YENİ MEZARLIK YANI 45-73-M00084_A_56395582_56395582</t>
  </si>
  <si>
    <t>26.04.2021 17:05:00</t>
  </si>
  <si>
    <t>26.04.2021 17:50:23</t>
  </si>
  <si>
    <t>K-764 35-01-K00764_911358869_911358869</t>
  </si>
  <si>
    <t>26.04.2021 22:33:41</t>
  </si>
  <si>
    <t>27.04.2021 02:08:56</t>
  </si>
  <si>
    <t>26.04.2021 20:40:21</t>
  </si>
  <si>
    <t>26.04.2021 21:28:03</t>
  </si>
  <si>
    <t>26.04.2021 17:56:03</t>
  </si>
  <si>
    <t>26.04.2021 20:35:21</t>
  </si>
  <si>
    <t>K-3625 35-01-K03625_35-01-K03625_2355501</t>
  </si>
  <si>
    <t>26.04.2021 22:34:59</t>
  </si>
  <si>
    <t>URGANLI TR-7 45-83-M00550_48024896_56407937_56407937</t>
  </si>
  <si>
    <t>26.04.2021 01:56:53</t>
  </si>
  <si>
    <t>26.04.2021 03:27:54</t>
  </si>
  <si>
    <t>OVAKENT TR-2 35-15-L00632__72374871_72374871</t>
  </si>
  <si>
    <t>26.04.2021 18:29:32</t>
  </si>
  <si>
    <t>26.04.2021 23:44:16</t>
  </si>
  <si>
    <t>EĞRİDERE KOKARCA TR-3 35-32-L00047_B_56391780_56391780</t>
  </si>
  <si>
    <t>26.04.2021 10:15:21</t>
  </si>
  <si>
    <t>26.04.2021 15:07:14</t>
  </si>
  <si>
    <t>26.04.2021 08:33:00</t>
  </si>
  <si>
    <t>26.04.2021 10:31:46</t>
  </si>
  <si>
    <t>M-403 35-09-M00403_97760069_97760069</t>
  </si>
  <si>
    <t>26.04.2021 14:43:10</t>
  </si>
  <si>
    <t>26.04.2021 16:18:05</t>
  </si>
  <si>
    <t>26.04.2021 12:00:04</t>
  </si>
  <si>
    <t>26.04.2021 14:22:36</t>
  </si>
  <si>
    <t>26.04.2021 16:24:30</t>
  </si>
  <si>
    <t>26.04.2021 16:58:52</t>
  </si>
  <si>
    <t>L-476 MAMURBABA YENİ KABİN 35-18-L00476_950451259_950451259</t>
  </si>
  <si>
    <t>27.04.2021 14:16:29</t>
  </si>
  <si>
    <t>27.04.2021 23:20:37</t>
  </si>
  <si>
    <t>L-248 35-18-L00248_950463625_950463625</t>
  </si>
  <si>
    <t>27.04.2021 15:11:00</t>
  </si>
  <si>
    <t>27.04.2021 23:17:30</t>
  </si>
  <si>
    <t>SARIBEY TR-1 45-83-L00326_955163653_955163653</t>
  </si>
  <si>
    <t>27.04.2021 10:14:04</t>
  </si>
  <si>
    <t>27.04.2021 17:38:12</t>
  </si>
  <si>
    <t>M-1169 35-01-M01169_M-1195 M02_2049127</t>
  </si>
  <si>
    <t>27.04.2021 00:25:00</t>
  </si>
  <si>
    <t>27.04.2021 00:48:12</t>
  </si>
  <si>
    <t>OKLUİSA KÖK 45-81-M00046_KAZIKLI GRUP M05_71994465</t>
  </si>
  <si>
    <t>27.04.2021 09:19:11</t>
  </si>
  <si>
    <t>27.04.2021 09:57:56</t>
  </si>
  <si>
    <t>27.04.2021 15:41:39</t>
  </si>
  <si>
    <t>27.04.2021 18:36:36</t>
  </si>
  <si>
    <t>TR-92 35-16-L00092_953330279_953330279</t>
  </si>
  <si>
    <t>27.04.2021 10:44:05</t>
  </si>
  <si>
    <t>27.04.2021 11:19:39</t>
  </si>
  <si>
    <t>27.04.2021 08:32:04</t>
  </si>
  <si>
    <t>27.04.2021 14:10:01</t>
  </si>
  <si>
    <t>K-4755 35-01-K04755_911615682_911615682</t>
  </si>
  <si>
    <t>27.04.2021 18:42:21</t>
  </si>
  <si>
    <t>27.04.2021 21:57:14</t>
  </si>
  <si>
    <t>27.04.2021 21:07:17</t>
  </si>
  <si>
    <t>27.04.2021 21:24:25</t>
  </si>
  <si>
    <t>SUDELİĞİ KÖK 45-72-L00111_HatBaşıAyırıcı_53139627 L04_53139627</t>
  </si>
  <si>
    <t>27.04.2021 17:07:23</t>
  </si>
  <si>
    <t>27.04.2021 19:53:46</t>
  </si>
  <si>
    <t>DM-4/11(FATİH ANADOLU LİSESİ) 45-71-M00208_953218656_953218656</t>
  </si>
  <si>
    <t>27.04.2021 17:31:35</t>
  </si>
  <si>
    <t>27.04.2021 18:55:33</t>
  </si>
  <si>
    <t>KARABURUN BOZKÖY 35-21-L00053_953361270_953361270</t>
  </si>
  <si>
    <t>27.04.2021 12:30:32</t>
  </si>
  <si>
    <t>27.04.2021 17:32:52</t>
  </si>
  <si>
    <t>TR-37 35-26-M00037_956620664_956620664</t>
  </si>
  <si>
    <t>27.04.2021 17:49:25</t>
  </si>
  <si>
    <t>27.04.2021 18:54:07</t>
  </si>
  <si>
    <t>KIŞLAKÖY TR-1 35-15-L00648_B_56370730_56370730</t>
  </si>
  <si>
    <t>27.04.2021 12:38:54</t>
  </si>
  <si>
    <t>27.04.2021 21:49:04</t>
  </si>
  <si>
    <t>K-3600 35-01-K03600_D_56375739_56375739</t>
  </si>
  <si>
    <t>27.04.2021 09:09:00</t>
  </si>
  <si>
    <t>27.04.2021 11:09:39</t>
  </si>
  <si>
    <t>NURİYE TR-2 45-80-M00091_NURİYE TR-1 M03_72194077</t>
  </si>
  <si>
    <t>27.04.2021 19:48:21</t>
  </si>
  <si>
    <t>27.04.2021 19:59:01</t>
  </si>
  <si>
    <t>K-3454 35-08-K03454_97512258_97512258</t>
  </si>
  <si>
    <t>27.04.2021 10:09:32</t>
  </si>
  <si>
    <t>27.04.2021 11:54:33</t>
  </si>
  <si>
    <t>GÜNEYDAMLARI TR-5 KILLILAR 45-79-M00220_45-79-M00220_2368639</t>
  </si>
  <si>
    <t>27.04.2021 20:44:50</t>
  </si>
  <si>
    <t>27.04.2021 22:35:31</t>
  </si>
  <si>
    <t>TIRAZLI KÖK 45-79-M00079_KAVAKKIRIĞI M04_72036289</t>
  </si>
  <si>
    <t>27.04.2021 11:14:03</t>
  </si>
  <si>
    <t>27.04.2021 16:58:44</t>
  </si>
  <si>
    <t>KEPENEKLİ TR-1 45-80-M00036_956539828_956539828</t>
  </si>
  <si>
    <t>27.04.2021 15:15:13</t>
  </si>
  <si>
    <t>27.04.2021 17:11:16</t>
  </si>
  <si>
    <t>TR-88 35-19-L00088_956691306_956691306</t>
  </si>
  <si>
    <t>27.04.2021 12:54:44</t>
  </si>
  <si>
    <t>27.04.2021 21:32:09</t>
  </si>
  <si>
    <t>M-1161 35-01-M01161_M-1162 M04_42444628</t>
  </si>
  <si>
    <t>27.04.2021 09:24:00</t>
  </si>
  <si>
    <t>27.04.2021 09:43:00</t>
  </si>
  <si>
    <t>TR-2/16 45-83-L00016_948497834_948497834</t>
  </si>
  <si>
    <t>27.04.2021 19:00:51</t>
  </si>
  <si>
    <t>27.04.2021 19:37:42</t>
  </si>
  <si>
    <t>K-3723 35-04-K03723_99062042_99062042</t>
  </si>
  <si>
    <t>27.04.2021 15:41:23</t>
  </si>
  <si>
    <t>27.04.2021 16:53:48</t>
  </si>
  <si>
    <t>TR-26 35-27-M00026_B_56364579_56364579</t>
  </si>
  <si>
    <t>27.04.2021 11:12:59</t>
  </si>
  <si>
    <t>27.04.2021 13:34:31</t>
  </si>
  <si>
    <t>ÇAMYAYLA LÜBBEY TR-2 35-15-L00486_DIREK TIPI TRAFO HUCRESI H01_2050548</t>
  </si>
  <si>
    <t>27.04.2021 08:07:00</t>
  </si>
  <si>
    <t>27.04.2021 14:54:01</t>
  </si>
  <si>
    <t>K-1464 35-09-K01464_915156684_915156684</t>
  </si>
  <si>
    <t>27.04.2021 01:42:18</t>
  </si>
  <si>
    <t>27.04.2021 03:05:39</t>
  </si>
  <si>
    <t>K-618 35-04-K00618_912739082_912739082</t>
  </si>
  <si>
    <t>27.04.2021 12:15:26</t>
  </si>
  <si>
    <t>27.04.2021 14:28:52</t>
  </si>
  <si>
    <t>L-179 35-18-L00179__72373252_72373252</t>
  </si>
  <si>
    <t>27.04.2021 21:46:09</t>
  </si>
  <si>
    <t>27.04.2021 23:58:47</t>
  </si>
  <si>
    <t>TEKKEDERE DM 35-16-M00137_YENİKENT M03_2306338</t>
  </si>
  <si>
    <t>27.04.2021 19:09:00</t>
  </si>
  <si>
    <t>27.04.2021 20:13:15</t>
  </si>
  <si>
    <t>TOKMAKLI KÖYÜ TR-1 45-86-M00190_DIREK TIPI TRAFO HUCRESI H01_2093265</t>
  </si>
  <si>
    <t>27.04.2021 11:26:13</t>
  </si>
  <si>
    <t>27.04.2021 11:59:56</t>
  </si>
  <si>
    <t>27.04.2021 16:37:27</t>
  </si>
  <si>
    <t>27.04.2021 16:46:47</t>
  </si>
  <si>
    <t>SARIGÖL DM 45-79-M00069_HatBaşıAyırıcı_53135174 M05_53135174</t>
  </si>
  <si>
    <t>27.04.2021 09:06:01</t>
  </si>
  <si>
    <t>27.04.2021 16:43:19</t>
  </si>
  <si>
    <t>TR-25 35-32-L00025_B_56394894_56394894</t>
  </si>
  <si>
    <t>27.04.2021 14:54:33</t>
  </si>
  <si>
    <t>27.04.2021 17:25:00</t>
  </si>
  <si>
    <t>27.04.2021 09:01:13</t>
  </si>
  <si>
    <t>27.04.2021 09:21:00</t>
  </si>
  <si>
    <t>TİRE DM2/11 35-29-M00117_950321274_950321274</t>
  </si>
  <si>
    <t>27.04.2021 05:02:47</t>
  </si>
  <si>
    <t>27.04.2021 06:29:23</t>
  </si>
  <si>
    <t>K-2009 35-01-K02009_910630788_910630788</t>
  </si>
  <si>
    <t>27.04.2021 14:30:20</t>
  </si>
  <si>
    <t>27.04.2021 19:47:22</t>
  </si>
  <si>
    <t>DM-21 45-71-M00446_953190110_953190110</t>
  </si>
  <si>
    <t>27.04.2021 16:21:00</t>
  </si>
  <si>
    <t>27.04.2021 18:27:25</t>
  </si>
  <si>
    <t>27.04.2021 09:44:00</t>
  </si>
  <si>
    <t>27.04.2021 14:58:38</t>
  </si>
  <si>
    <t>27.04.2021 12:49:41</t>
  </si>
  <si>
    <t>27.04.2021 12:51:03</t>
  </si>
  <si>
    <t>KAYIŞLAR TR-2 45-80-M00142_D_56385813_56385813</t>
  </si>
  <si>
    <t>27.04.2021 19:42:55</t>
  </si>
  <si>
    <t>27.04.2021 22:19:18</t>
  </si>
  <si>
    <t>K-4159 35-02-K04159_99613384_99613384</t>
  </si>
  <si>
    <t>27.04.2021 13:21:40</t>
  </si>
  <si>
    <t>27.04.2021 14:55:23</t>
  </si>
  <si>
    <t>27.04.2021 19:25:07</t>
  </si>
  <si>
    <t>27.04.2021 22:01:58</t>
  </si>
  <si>
    <t>TR-319 35-19-M00319_956676190_956676190</t>
  </si>
  <si>
    <t>27.04.2021 15:26:03</t>
  </si>
  <si>
    <t>27.04.2021 17:35:55</t>
  </si>
  <si>
    <t>K-1860 35-09-K01860_35-09-K01860_47423698</t>
  </si>
  <si>
    <t>27.04.2021 23:26:00</t>
  </si>
  <si>
    <t>27.04.2021 23:42:27</t>
  </si>
  <si>
    <t>PAYAMLI M-5 35-25-M00161_956656223_956656223</t>
  </si>
  <si>
    <t>27.04.2021 17:24:41</t>
  </si>
  <si>
    <t>27.04.2021 19:02:26</t>
  </si>
  <si>
    <t>TEPECİK KÖPRÜ DM 35-14-M00332_TAŞKENT DM-1 (DOĞANBEY-1 H.H. 477 SOL DEVRE) M15_49833960</t>
  </si>
  <si>
    <t>27.04.2021 17:01:43</t>
  </si>
  <si>
    <t>27.04.2021 17:25:10</t>
  </si>
  <si>
    <t>SANCAKLI BOZKÖY KÖK 45-71-M00087_KÖY İÇİ RİNG-2 M04_61320775</t>
  </si>
  <si>
    <t>27.04.2021 06:28:40</t>
  </si>
  <si>
    <t>27.04.2021 07:23:00</t>
  </si>
  <si>
    <t>UZUNDERE TM 35-01-A00013_TOKİ-1 M04_2304511</t>
  </si>
  <si>
    <t>27.04.2021 00:30:20</t>
  </si>
  <si>
    <t>27.04.2021 00:39:00</t>
  </si>
  <si>
    <t>KEMALPAŞA TM 35-27-A00002_KUYUCAK M07_2306689</t>
  </si>
  <si>
    <t>27.04.2021 16:15:08</t>
  </si>
  <si>
    <t>27.04.2021 16:54:32</t>
  </si>
  <si>
    <t>M-1206 35-10-M01206_35-10-M01206_48158722</t>
  </si>
  <si>
    <t>27.04.2021 11:29:00</t>
  </si>
  <si>
    <t>27.04.2021 12:13:30</t>
  </si>
  <si>
    <t>27.04.2021 11:41:00</t>
  </si>
  <si>
    <t>27.04.2021 13:22:11</t>
  </si>
  <si>
    <t>MENDERES DM-2/TR-1 35-22-M00300_MENDERES-1 M17_2328468</t>
  </si>
  <si>
    <t>27.04.2021 10:22:26</t>
  </si>
  <si>
    <t>27.04.2021 10:33:42</t>
  </si>
  <si>
    <t>GÖRDES TR-3 45-75-M00003_B_56389854_56389854</t>
  </si>
  <si>
    <t>27.04.2021 20:56:05</t>
  </si>
  <si>
    <t>27.04.2021 22:02:22</t>
  </si>
  <si>
    <t>27.04.2021 18:27:00</t>
  </si>
  <si>
    <t>27.04.2021 19:24:51</t>
  </si>
  <si>
    <t>GÜRES KÖK 45-80-M00053_KOLDERE-GÜMÜRCELİ-MTV M01_72195903</t>
  </si>
  <si>
    <t>27.04.2021 10:36:46</t>
  </si>
  <si>
    <t>27.04.2021 13:01:54</t>
  </si>
  <si>
    <t>L-191 35-18-L00191_50069388_56369816_56369816</t>
  </si>
  <si>
    <t>27.04.2021 13:39:02</t>
  </si>
  <si>
    <t>27.04.2021 20:09:21</t>
  </si>
  <si>
    <t>K-3012 35-04-K03012_99214901_99214901</t>
  </si>
  <si>
    <t>27.04.2021 20:08:05</t>
  </si>
  <si>
    <t>27.04.2021 21:33:39</t>
  </si>
  <si>
    <t>M-1465 35-03-M01465_910769663_910769663</t>
  </si>
  <si>
    <t>27.04.2021 18:35:22</t>
  </si>
  <si>
    <t>27.04.2021 20:23:29</t>
  </si>
  <si>
    <t>L-191 35-18-L00191_35-18-L00191_2356937</t>
  </si>
  <si>
    <t>27.04.2021 19:12:01</t>
  </si>
  <si>
    <t>27.04.2021 20:25:14</t>
  </si>
  <si>
    <t>ADALA TR-4 45-78-M00297_953283199_953283199</t>
  </si>
  <si>
    <t>27.04.2021 10:53:30</t>
  </si>
  <si>
    <t>27.04.2021 12:21:35</t>
  </si>
  <si>
    <t>27.04.2021 00:46:43</t>
  </si>
  <si>
    <t>27.04.2021 01:19:40</t>
  </si>
  <si>
    <t>K-2980 35-01-K02980_911369375_911369375</t>
  </si>
  <si>
    <t>27.04.2021 18:00:45</t>
  </si>
  <si>
    <t>27.04.2021 19:34:48</t>
  </si>
  <si>
    <t>K-1235 35-02-K01235_C_56370988_56370988</t>
  </si>
  <si>
    <t>27.04.2021 08:41:42</t>
  </si>
  <si>
    <t>27.04.2021 10:34:55</t>
  </si>
  <si>
    <t>SANCAKLI UZUNÇINAR KÖYÜ 45-71-M00566_953229252_953229252</t>
  </si>
  <si>
    <t>27.04.2021 09:58:34</t>
  </si>
  <si>
    <t>27.04.2021 12:12:40</t>
  </si>
  <si>
    <t>M-2196 KARAAĞAÇ TR-3 35-03-M02196_95000041524_95000041524</t>
  </si>
  <si>
    <t>27.04.2021 10:03:40</t>
  </si>
  <si>
    <t>27.04.2021 18:20:00</t>
  </si>
  <si>
    <t>L-440 35-18-L00440_7490883_56371517_56371517</t>
  </si>
  <si>
    <t>27.04.2021 23:48:18</t>
  </si>
  <si>
    <t>28.04.2021 01:25:16</t>
  </si>
  <si>
    <t>BADEMALAN TR-1 35-24-M00097_955217124_955217124</t>
  </si>
  <si>
    <t>27.04.2021 13:12:56</t>
  </si>
  <si>
    <t>27.04.2021 14:37:35</t>
  </si>
  <si>
    <t>TR-10 (M-710) 35-30-M00710_955296832_955296832</t>
  </si>
  <si>
    <t>27.04.2021 08:59:35</t>
  </si>
  <si>
    <t>27.04.2021 10:33:30</t>
  </si>
  <si>
    <t>27.04.2021 09:17:08</t>
  </si>
  <si>
    <t>27.04.2021 09:57:48</t>
  </si>
  <si>
    <t>TR-59 35-30-L00059_955333075_955333075</t>
  </si>
  <si>
    <t>27.04.2021 12:21:36</t>
  </si>
  <si>
    <t>27.04.2021 14:26:40</t>
  </si>
  <si>
    <t>K-3582 35-01-K03582_911025810_911025810</t>
  </si>
  <si>
    <t>27.04.2021 20:31:22</t>
  </si>
  <si>
    <t>27.04.2021 21:47:10</t>
  </si>
  <si>
    <t>KÖPRÜBAŞI TR-39 45-86-M00039_B_65502664_65502664</t>
  </si>
  <si>
    <t>27.04.2021 06:47:06</t>
  </si>
  <si>
    <t>27.04.2021 08:28:26</t>
  </si>
  <si>
    <t>KUŞÇULAR TR-7 35-19-M00219_95000000914_95000000914</t>
  </si>
  <si>
    <t>27.04.2021 17:24:07</t>
  </si>
  <si>
    <t>27.04.2021 18:57:57</t>
  </si>
  <si>
    <t>KARABURUN TR-1 35-21-L00001_953358594_953358594</t>
  </si>
  <si>
    <t>27.04.2021 14:17:00</t>
  </si>
  <si>
    <t>27.04.2021 15:30:40</t>
  </si>
  <si>
    <t>SASKO SİTESİ TR-1 35-21-L00211_953364100_953364100</t>
  </si>
  <si>
    <t>27.04.2021 18:48:59</t>
  </si>
  <si>
    <t>27.04.2021 21:02:57</t>
  </si>
  <si>
    <t>27.04.2021 07:50:28</t>
  </si>
  <si>
    <t>27.04.2021 11:11:54</t>
  </si>
  <si>
    <t>K-1235 35-02-K01235_A_56367859_56367859</t>
  </si>
  <si>
    <t>27.04.2021 11:37:05</t>
  </si>
  <si>
    <t>27.04.2021 12:32:19</t>
  </si>
  <si>
    <t>BOZDAĞ TR-7 35-15-L00290_950403203_950403203</t>
  </si>
  <si>
    <t>27.04.2021 16:26:12</t>
  </si>
  <si>
    <t>27.04.2021 20:05:54</t>
  </si>
  <si>
    <t>KUYUCAK DM 35-27-M00273_HatBaşıAyırıcı_53132627 M04_53132627</t>
  </si>
  <si>
    <t>27.04.2021 17:06:06</t>
  </si>
  <si>
    <t>27.04.2021 17:48:13</t>
  </si>
  <si>
    <t>TR-249 (DM-5/10) 35-19-M00249_B B02_5841028</t>
  </si>
  <si>
    <t>27.04.2021 15:01:00</t>
  </si>
  <si>
    <t>27.04.2021 16:05:32</t>
  </si>
  <si>
    <t>27.04.2021 15:03:17</t>
  </si>
  <si>
    <t>27.04.2021 15:50:45</t>
  </si>
  <si>
    <t>M-1168 35-01-M01168_M-1167 M08_2118828</t>
  </si>
  <si>
    <t>27.04.2021 01:09:00</t>
  </si>
  <si>
    <t>27.04.2021 01:28:32</t>
  </si>
  <si>
    <t>HEYBELİ TR-1 45-80-M00094_956548825_956548825</t>
  </si>
  <si>
    <t>27.04.2021 13:17:11</t>
  </si>
  <si>
    <t>27.04.2021 15:07:23</t>
  </si>
  <si>
    <t>K-510 35-01-K00510_910697944_910697944</t>
  </si>
  <si>
    <t>27.04.2021 13:27:43</t>
  </si>
  <si>
    <t>27.04.2021 14:59:05</t>
  </si>
  <si>
    <t>GÖLCÜK TR-6 35-15-L00322_48779252_56369008_56369008</t>
  </si>
  <si>
    <t>27.04.2021 12:12:36</t>
  </si>
  <si>
    <t>27.04.2021 19:13:54</t>
  </si>
  <si>
    <t>K-2740 35-07-K02740_B_56381149_56381149</t>
  </si>
  <si>
    <t>27.04.2021 13:04:30</t>
  </si>
  <si>
    <t>27.04.2021 14:50:11</t>
  </si>
  <si>
    <t>ÇEPNİDERE TR-1 45-83-L00222_955169492_955169492</t>
  </si>
  <si>
    <t>27.04.2021 08:52:46</t>
  </si>
  <si>
    <t>27.04.2021 12:01:35</t>
  </si>
  <si>
    <t>27.04.2021 07:39:41</t>
  </si>
  <si>
    <t>27.04.2021 08:27:46</t>
  </si>
  <si>
    <t>DM-1/TR-21 35-14-M00303_956659104_956659104</t>
  </si>
  <si>
    <t>27.04.2021 09:09:34</t>
  </si>
  <si>
    <t>27.04.2021 15:31:13</t>
  </si>
  <si>
    <t>27.04.2021 10:40:00</t>
  </si>
  <si>
    <t>27.04.2021 16:03:13</t>
  </si>
  <si>
    <t>TR-13 35-31-L00013_47996370_56398017_56398017</t>
  </si>
  <si>
    <t>27.04.2021 18:48:00</t>
  </si>
  <si>
    <t>27.04.2021 19:38:48</t>
  </si>
  <si>
    <t>ALAYBEY MH TR-1 45-74-M00346_945593798_945593798</t>
  </si>
  <si>
    <t>27.04.2021 11:16:12</t>
  </si>
  <si>
    <t>27.04.2021 12:14:22</t>
  </si>
  <si>
    <t>TEKELİ DM 35-22-M00088_ESKİ AHMETBEYLİ M08_48495817</t>
  </si>
  <si>
    <t>27.04.2021 17:40:54</t>
  </si>
  <si>
    <t>27.04.2021 18:08:04</t>
  </si>
  <si>
    <t>DM-1/51 35-29-M00051_950337360_950337360</t>
  </si>
  <si>
    <t>27.04.2021 12:21:50</t>
  </si>
  <si>
    <t>27.04.2021 13:34:48</t>
  </si>
  <si>
    <t>TR-48 35-15-M00048_DM-3 (TR-16) M04_66571938</t>
  </si>
  <si>
    <t>27.04.2021 15:06:31</t>
  </si>
  <si>
    <t>27.04.2021 15:38:56</t>
  </si>
  <si>
    <t>27.04.2021 09:06:13</t>
  </si>
  <si>
    <t>27.04.2021 09:13:37</t>
  </si>
  <si>
    <t>YOLÜSTÜ TR-6 35-15-M00270_DIREK TIPI TRAFO HUCRESI H01_2045247</t>
  </si>
  <si>
    <t>27.04.2021 11:38:59</t>
  </si>
  <si>
    <t>27.04.2021 15:29:07</t>
  </si>
  <si>
    <t>27.04.2021 11:00:11</t>
  </si>
  <si>
    <t>27.04.2021 11:53:09</t>
  </si>
  <si>
    <t>27.04.2021 18:19:22</t>
  </si>
  <si>
    <t>27.04.2021 18:23:08</t>
  </si>
  <si>
    <t>M-1168 35-01-M01168_TRAFO M01_2118825</t>
  </si>
  <si>
    <t>27.04.2021 01:31:31</t>
  </si>
  <si>
    <t>27.04.2021 06:32:48</t>
  </si>
  <si>
    <t>27.04.2021 18:11:13</t>
  </si>
  <si>
    <t>27.04.2021 18:12:41</t>
  </si>
  <si>
    <t>REMZİ DEMİRBAĞ SULAMA GRUBU 35-29-M00196_35-29-M00196_2371514</t>
  </si>
  <si>
    <t>27.04.2021 10:49:00</t>
  </si>
  <si>
    <t>27.04.2021 14:00:35</t>
  </si>
  <si>
    <t>K-3076 35-03-K03076_ÖZEL SDK_5796798</t>
  </si>
  <si>
    <t>27.04.2021 10:22:35</t>
  </si>
  <si>
    <t>27.04.2021 17:45:23</t>
  </si>
  <si>
    <t>TOSUNLAR HACIİSA TR-2 35-32-L00039_961322201_961322201</t>
  </si>
  <si>
    <t>27.04.2021 11:25:01</t>
  </si>
  <si>
    <t>27.04.2021 13:24:48</t>
  </si>
  <si>
    <t>M-1292 35-02-M01292_D_56365864_56365864</t>
  </si>
  <si>
    <t>27.04.2021 10:23:03</t>
  </si>
  <si>
    <t>27.04.2021 12:05:45</t>
  </si>
  <si>
    <t>27.04.2021 12:44:00</t>
  </si>
  <si>
    <t>27.04.2021 16:54:06</t>
  </si>
  <si>
    <t>DOĞANKAYA OVA MAH.TR-1 45-72-L00190_45-72-L00190_2372329</t>
  </si>
  <si>
    <t>27.04.2021 17:17:00</t>
  </si>
  <si>
    <t>27.04.2021 19:08:29</t>
  </si>
  <si>
    <t>OVACIK KÖYÜ DEDEKLER TR-2 35-27-L00269_C_56354027_56354027</t>
  </si>
  <si>
    <t>27.04.2021 08:00:34</t>
  </si>
  <si>
    <t>27.04.2021 11:26:16</t>
  </si>
  <si>
    <t>27.04.2021 18:39:41</t>
  </si>
  <si>
    <t>27.04.2021 22:04:00</t>
  </si>
  <si>
    <t>ZEYTİNLİOVA TR-7 45-72-L00421_ÜÇ AVLU ÇIKIŞI L02_66556393</t>
  </si>
  <si>
    <t>27.04.2021 18:15:00</t>
  </si>
  <si>
    <t>27.04.2021 19:16:42</t>
  </si>
  <si>
    <t>M-1020 35-03-M01020_6919711 _5792604</t>
  </si>
  <si>
    <t>27.04.2021 14:00:21</t>
  </si>
  <si>
    <t>27.04.2021 19:01:23</t>
  </si>
  <si>
    <t>27.04.2021 09:51:41</t>
  </si>
  <si>
    <t>27.04.2021 09:52:11</t>
  </si>
  <si>
    <t>SEFERİHİSAR İM 35-14-A00002_HatBaşıAyırıcı_53134100 L09_53134100</t>
  </si>
  <si>
    <t>27.04.2021 09:11:44</t>
  </si>
  <si>
    <t>27.04.2021 14:25:24</t>
  </si>
  <si>
    <t>AYVACIK TR-2 35-28-M00812_C_65513168_65513168</t>
  </si>
  <si>
    <t>27.04.2021 09:08:10</t>
  </si>
  <si>
    <t>27.04.2021 19:19:00</t>
  </si>
  <si>
    <t>TR-38 45-77-L00038_945505372_945505372</t>
  </si>
  <si>
    <t>27.04.2021 11:21:21</t>
  </si>
  <si>
    <t>27.04.2021 13:15:11</t>
  </si>
  <si>
    <t>K-581 35-01-K00581_910424623_910424623</t>
  </si>
  <si>
    <t>27.04.2021 09:20:29</t>
  </si>
  <si>
    <t>27.04.2021 18:35:38</t>
  </si>
  <si>
    <t>SEFERİHİSAR İM 35-14-A00002_HatBaşıAyırıcı_53134098 L09_53134098</t>
  </si>
  <si>
    <t>27.04.2021 09:10:10</t>
  </si>
  <si>
    <t>27.04.2021 13:43:24</t>
  </si>
  <si>
    <t>K-2868 35-02-K02868_A A1B_5880219</t>
  </si>
  <si>
    <t>27.04.2021 17:49:28</t>
  </si>
  <si>
    <t>27.04.2021 18:36:00</t>
  </si>
  <si>
    <t>M-1817 35-01-M01817_911013534_911013534</t>
  </si>
  <si>
    <t>27.04.2021 02:42:53</t>
  </si>
  <si>
    <t>27.04.2021 06:17:47</t>
  </si>
  <si>
    <t>27.04.2021 20:14:00</t>
  </si>
  <si>
    <t>27.04.2021 20:28:09</t>
  </si>
  <si>
    <t>IRLAMAZ TR-2 45-83-L00233_A_56388312_56388312</t>
  </si>
  <si>
    <t>27.04.2021 16:09:46</t>
  </si>
  <si>
    <t>27.04.2021 18:57:06</t>
  </si>
  <si>
    <t>27.04.2021 23:35:11</t>
  </si>
  <si>
    <t>28.04.2021 01:01:28</t>
  </si>
  <si>
    <t>ÇINARDİBİ TR-5 35-20-M00072_955213732_955213732</t>
  </si>
  <si>
    <t>27.04.2021 18:11:20</t>
  </si>
  <si>
    <t>27.04.2021 21:15:29</t>
  </si>
  <si>
    <t>K-2740 35-07-K02740_A_56381151_56381151</t>
  </si>
  <si>
    <t>27.04.2021 08:59:44</t>
  </si>
  <si>
    <t>27.04.2021 11:44:35</t>
  </si>
  <si>
    <t>KARŞIYAKA MAHALLESİ TR-1 35-17-R00008_950314050_950314050</t>
  </si>
  <si>
    <t>27.04.2021 17:27:43</t>
  </si>
  <si>
    <t>27.04.2021 20:01:18</t>
  </si>
  <si>
    <t>27.04.2021 06:44:30</t>
  </si>
  <si>
    <t>27.04.2021 07:14:00</t>
  </si>
  <si>
    <t>27.04.2021 17:00:04</t>
  </si>
  <si>
    <t>27.04.2021 20:33:01</t>
  </si>
  <si>
    <t>CABERBURHAN TR-1 45-73-M00869_945639463_945639463</t>
  </si>
  <si>
    <t>27.04.2021 12:02:47</t>
  </si>
  <si>
    <t>27.04.2021 13:54:50</t>
  </si>
  <si>
    <t>TR-2/96 45-83-M00783__72372918_72372918</t>
  </si>
  <si>
    <t>27.04.2021 19:53:15</t>
  </si>
  <si>
    <t>27.04.2021 22:54:31</t>
  </si>
  <si>
    <t>27.04.2021 18:09:00</t>
  </si>
  <si>
    <t>TR-10 35-22-M00010_955261107_955261107</t>
  </si>
  <si>
    <t>27.04.2021 18:40:37</t>
  </si>
  <si>
    <t>27.04.2021 19:35:03</t>
  </si>
  <si>
    <t>27.04.2021 13:48:01</t>
  </si>
  <si>
    <t>27.04.2021 13:48:21</t>
  </si>
  <si>
    <t>TR-112 ZEYTİNALANI 35-19-L00112_956670146_956670146</t>
  </si>
  <si>
    <t>27.04.2021 21:22:18</t>
  </si>
  <si>
    <t>27.04.2021 23:22:10</t>
  </si>
  <si>
    <t>TR-6 35-15-M00006_35-15-M00006_66901393</t>
  </si>
  <si>
    <t>27.04.2021 20:24:56</t>
  </si>
  <si>
    <t>27.04.2021 22:29:10</t>
  </si>
  <si>
    <t>SUDELİĞİ KÖK 45-72-L00111_HatBaşıAyırıcı_53140410 L04_53140410</t>
  </si>
  <si>
    <t>27.04.2021 19:14:14</t>
  </si>
  <si>
    <t>27.04.2021 20:21:33</t>
  </si>
  <si>
    <t>DM-3/29 45-71-M00083_953211625_953211625</t>
  </si>
  <si>
    <t>27.04.2021 16:08:20</t>
  </si>
  <si>
    <t>27.04.2021 18:25:58</t>
  </si>
  <si>
    <t>27.04.2021 10:59:00</t>
  </si>
  <si>
    <t>27.04.2021 11:35:34</t>
  </si>
  <si>
    <t>ZEYTİNDAĞ TR-1 35-16-M00003_953328603_953328603</t>
  </si>
  <si>
    <t>27.04.2021 18:00:09</t>
  </si>
  <si>
    <t>27.04.2021 22:38:53</t>
  </si>
  <si>
    <t>27.04.2021 00:56:03</t>
  </si>
  <si>
    <t>27.04.2021 01:09:01</t>
  </si>
  <si>
    <t>SELİMŞAHLAR TR-3 45-71-M01297_953246035_953246035</t>
  </si>
  <si>
    <t>27.04.2021 16:22:08</t>
  </si>
  <si>
    <t>28.04.2021 00:11:25</t>
  </si>
  <si>
    <t>BOZKÖY TARIMSAL SULAMA TR-1 35-16-M00225_47524892_56397459_56397459</t>
  </si>
  <si>
    <t>27.04.2021 10:07:09</t>
  </si>
  <si>
    <t>27.04.2021 14:14:27</t>
  </si>
  <si>
    <t>K-2740 35-07-K02740_35-07-K02740_48407725</t>
  </si>
  <si>
    <t>27.04.2021 13:03:53</t>
  </si>
  <si>
    <t>27.04.2021 14:16:00</t>
  </si>
  <si>
    <t>27.04.2021 09:15:34</t>
  </si>
  <si>
    <t>27.04.2021 17:25:06</t>
  </si>
  <si>
    <t>GÜLBAHÇE TR-14 35-19-L00246_956696757_956696757</t>
  </si>
  <si>
    <t>27.04.2021 09:31:45</t>
  </si>
  <si>
    <t>27.04.2021 11:09:14</t>
  </si>
  <si>
    <t>27.04.2021 08:58:21</t>
  </si>
  <si>
    <t>27.04.2021 09:42:50</t>
  </si>
  <si>
    <t>İZZETTİN KÖK 45-83-M00132_SİNİRLİ M02_2327937</t>
  </si>
  <si>
    <t>27.04.2021 12:52:23</t>
  </si>
  <si>
    <t>27.04.2021 13:54:42</t>
  </si>
  <si>
    <t>HACIİSA TR-1 45-83-L00282_955157312_955157312</t>
  </si>
  <si>
    <t>27.04.2021 17:29:58</t>
  </si>
  <si>
    <t>27.04.2021 19:16:10</t>
  </si>
  <si>
    <t>K-2883 35-03-K02883_35-03-K02883_2368829</t>
  </si>
  <si>
    <t>27.04.2021 09:30:00</t>
  </si>
  <si>
    <t>27.04.2021 10:20:37</t>
  </si>
  <si>
    <t>KARABURUN TR-4 35-21-L00145_953359931_953359931</t>
  </si>
  <si>
    <t>27.04.2021 18:41:36</t>
  </si>
  <si>
    <t>27.04.2021 22:37:35</t>
  </si>
  <si>
    <t>TR-2/83-A 45-83-L00309_48122522_56389034_56389034</t>
  </si>
  <si>
    <t>27.04.2021 13:57:00</t>
  </si>
  <si>
    <t>27.04.2021 15:49:05</t>
  </si>
  <si>
    <t>DM-3/22 35-26-M00796_956629498_956629498</t>
  </si>
  <si>
    <t>27.04.2021 10:35:00</t>
  </si>
  <si>
    <t>27.04.2021 11:12:00</t>
  </si>
  <si>
    <t>TR-90 35-17-M00090__60983269_60983269</t>
  </si>
  <si>
    <t>27.04.2021 21:43:00</t>
  </si>
  <si>
    <t>27.04.2021 23:54:13</t>
  </si>
  <si>
    <t>L-289 DEMET AKBAĞ TRAFO 35-18-L00289_950462209_950462209</t>
  </si>
  <si>
    <t>27.04.2021 15:47:27</t>
  </si>
  <si>
    <t>27.04.2021 19:01:11</t>
  </si>
  <si>
    <t>K-1013 35-03-K01013_B A1_5906459</t>
  </si>
  <si>
    <t>27.04.2021 14:32:22</t>
  </si>
  <si>
    <t>27.04.2021 15:49:58</t>
  </si>
  <si>
    <t>K-3451 35-08-K03451_912245639_912245639</t>
  </si>
  <si>
    <t>27.04.2021 13:22:40</t>
  </si>
  <si>
    <t>27.04.2021 14:31:24</t>
  </si>
  <si>
    <t>TR-47 35-15-M00047_950365169_950365169</t>
  </si>
  <si>
    <t>27.04.2021 12:42:37</t>
  </si>
  <si>
    <t>27.04.2021 18:18:50</t>
  </si>
  <si>
    <t>M-1948 35-10-M01948_967126311_967126311</t>
  </si>
  <si>
    <t>27.04.2021 10:13:08</t>
  </si>
  <si>
    <t>27.04.2021 14:36:13</t>
  </si>
  <si>
    <t>27.04.2021 16:00:43</t>
  </si>
  <si>
    <t>27.04.2021 16:05:19</t>
  </si>
  <si>
    <t>MEHMET ZİNCİRCİ SULAMA GRUBU 35-29-L00275_DIREK TIPI TRAFO HUCRESI H01_2103514</t>
  </si>
  <si>
    <t>27.04.2021 18:41:17</t>
  </si>
  <si>
    <t>27.04.2021 21:14:37</t>
  </si>
  <si>
    <t>27.04.2021 07:49:34</t>
  </si>
  <si>
    <t>27.04.2021 08:52:22</t>
  </si>
  <si>
    <t>TAŞDİBİ TR-2 45-80-M02931_956534683_956534683</t>
  </si>
  <si>
    <t>27.04.2021 14:03:19</t>
  </si>
  <si>
    <t>27.04.2021 15:49:41</t>
  </si>
  <si>
    <t>M-1276 35-03-M01276_910496578_910496578</t>
  </si>
  <si>
    <t>27.04.2021 11:16:34</t>
  </si>
  <si>
    <t>27.04.2021 14:35:35</t>
  </si>
  <si>
    <t>L-513 REİSDERE 35-18-L00513_95000557130_95000557130</t>
  </si>
  <si>
    <t>27.04.2021 18:45:48</t>
  </si>
  <si>
    <t>27.04.2021 22:50:41</t>
  </si>
  <si>
    <t>M-1020 35-03-M01020_912968697_912968697</t>
  </si>
  <si>
    <t>27.04.2021 01:29:05</t>
  </si>
  <si>
    <t>27.04.2021 01:58:16</t>
  </si>
  <si>
    <t>L-236 35-18-L00236_950459760_950459760</t>
  </si>
  <si>
    <t>27.04.2021 12:22:42</t>
  </si>
  <si>
    <t>27.04.2021 14:22:34</t>
  </si>
  <si>
    <t>27.04.2021 22:04:01</t>
  </si>
  <si>
    <t>27.04.2021 22:30:37</t>
  </si>
  <si>
    <t>EKREM KURDEŞ SULAMA GRUBU 35-29-L00663_A_56402131_56402131</t>
  </si>
  <si>
    <t>27.04.2021 17:37:10</t>
  </si>
  <si>
    <t>27.04.2021 20:03:38</t>
  </si>
  <si>
    <t>KARABURUN TR-2 35-21-L00014_953367897_953367897</t>
  </si>
  <si>
    <t>27.04.2021 18:18:29</t>
  </si>
  <si>
    <t>27.04.2021 18:59:45</t>
  </si>
  <si>
    <t>27.04.2021 15:10:00</t>
  </si>
  <si>
    <t>27.04.2021 15:12:42</t>
  </si>
  <si>
    <t>K-552 35-03-K00552_910600562_910600562</t>
  </si>
  <si>
    <t>27.04.2021 12:55:25</t>
  </si>
  <si>
    <t>27.04.2021 18:38:10</t>
  </si>
  <si>
    <t>M-2501 ÇAMLI TR-4 35-10-M02501_A_56360051_56360051</t>
  </si>
  <si>
    <t>27.04.2021 09:39:09</t>
  </si>
  <si>
    <t>27.04.2021 10:54:41</t>
  </si>
  <si>
    <t>TR-38 35-13-L00038_B_56382141_56382141</t>
  </si>
  <si>
    <t>27.04.2021 10:19:10</t>
  </si>
  <si>
    <t>27.04.2021 12:29:33</t>
  </si>
  <si>
    <t>K-3586 35-01-K03586_A_56378507_56378507</t>
  </si>
  <si>
    <t>27.04.2021 13:37:53</t>
  </si>
  <si>
    <t>27.04.2021 14:23:39</t>
  </si>
  <si>
    <t>YENİKÖY MERKEZ TR-1 35-31-L00183_C_72247287_72247287</t>
  </si>
  <si>
    <t>27.04.2021 12:32:03</t>
  </si>
  <si>
    <t>27.04.2021 19:37:33</t>
  </si>
  <si>
    <t>DM-4/15 45-71-M00200_953218622_953218622</t>
  </si>
  <si>
    <t>27.04.2021 19:57:57</t>
  </si>
  <si>
    <t>27.04.2021 21:41:39</t>
  </si>
  <si>
    <t>TOPÇAM SULAMA TR-9 35-16-M00202_35-16-M00202_2351145</t>
  </si>
  <si>
    <t>27.04.2021 15:45:48</t>
  </si>
  <si>
    <t>27.04.2021 17:15:08</t>
  </si>
  <si>
    <t>27.04.2021 08:03:18</t>
  </si>
  <si>
    <t>27.04.2021 08:15:50</t>
  </si>
  <si>
    <t>YEŞİLDERE KEŞKEK TR-2 35-31-L00161_35-31-L00161_2364366</t>
  </si>
  <si>
    <t>27.04.2021 12:21:21</t>
  </si>
  <si>
    <t>27.04.2021 12:27:04</t>
  </si>
  <si>
    <t>TR-73 45-77-L00073_945493702_945493702</t>
  </si>
  <si>
    <t>27.04.2021 16:27:48</t>
  </si>
  <si>
    <t>27.04.2021 17:41:50</t>
  </si>
  <si>
    <t>27.04.2021 08:22:17</t>
  </si>
  <si>
    <t>27.04.2021 08:40:26</t>
  </si>
  <si>
    <t>L-498 35-18-L00498_950451147_950451147</t>
  </si>
  <si>
    <t>27.04.2021 17:03:16</t>
  </si>
  <si>
    <t>27.04.2021 23:06:33</t>
  </si>
  <si>
    <t>M-1150 35-04-M01150_912575960_912575960</t>
  </si>
  <si>
    <t>27.04.2021 01:55:42</t>
  </si>
  <si>
    <t>27.04.2021 02:18:51</t>
  </si>
  <si>
    <t>TR-324 35-19-M00523_956698826_956698826</t>
  </si>
  <si>
    <t>27.04.2021 21:57:39</t>
  </si>
  <si>
    <t>28.04.2021 00:40:12</t>
  </si>
  <si>
    <t>TR-1/44 45-72-M00044_956527648_956527648</t>
  </si>
  <si>
    <t>27.04.2021 16:16:23</t>
  </si>
  <si>
    <t>27.04.2021 17:53:21</t>
  </si>
  <si>
    <t>İBRAHİMKUYU DM 35-15-M00286_TÜRKÖNÜ TR-2 (KISIK-1) M05_67554500</t>
  </si>
  <si>
    <t>27.04.2021 09:01:31</t>
  </si>
  <si>
    <t>27.04.2021 10:21:32</t>
  </si>
  <si>
    <t>TR-13 35-13-L00013_35-13-L00013_2377279</t>
  </si>
  <si>
    <t>27.04.2021 18:11:33</t>
  </si>
  <si>
    <t>27.04.2021 19:12:57</t>
  </si>
  <si>
    <t>K-3600 35-01-K03600_B_56375765_56375765</t>
  </si>
  <si>
    <t>27.04.2021 08:46:31</t>
  </si>
  <si>
    <t>27.04.2021 10:57:11</t>
  </si>
  <si>
    <t>27.04.2021 06:21:31</t>
  </si>
  <si>
    <t>27.04.2021 06:25:21</t>
  </si>
  <si>
    <t>KIRDAMLARI BOĞAZİÇİ TR-3 45-78-M00480_DIREK TIPI TRAFO HUCRESI H01_2108222</t>
  </si>
  <si>
    <t>27.04.2021 16:58:07</t>
  </si>
  <si>
    <t>27.04.2021 18:07:22</t>
  </si>
  <si>
    <t>GÜMÜŞÇAY KÖK 45-73-M00477_YEŞİLYURT DM M01_2056936</t>
  </si>
  <si>
    <t>27.04.2021 11:12:53</t>
  </si>
  <si>
    <t>27.04.2021 11:13:21</t>
  </si>
  <si>
    <t>KABAZLI KÖK 45-78-M00675_TAYTAN OFİS YENİ GİRİŞ 1/0 HAT M06_65971500</t>
  </si>
  <si>
    <t>27.04.2021 17:25:11</t>
  </si>
  <si>
    <t>27.04.2021 08:41:41</t>
  </si>
  <si>
    <t>27.04.2021 15:06:48</t>
  </si>
  <si>
    <t>DM-5/TR-11 ALPKENT (ESKİ TR-38) 35-26-M01359_956617199_956617199</t>
  </si>
  <si>
    <t>27.04.2021 09:31:42</t>
  </si>
  <si>
    <t>27.04.2021 16:32:07</t>
  </si>
  <si>
    <t>TÜRKELLİ TR-1 35-28-M00462_953383902_953383902</t>
  </si>
  <si>
    <t>27.04.2021 21:02:46</t>
  </si>
  <si>
    <t>27.04.2021 21:42:56</t>
  </si>
  <si>
    <t>27.04.2021 09:30:42</t>
  </si>
  <si>
    <t>27.04.2021 14:17:45</t>
  </si>
  <si>
    <t>27.04.2021 12:59:27</t>
  </si>
  <si>
    <t>27.04.2021 23:21:54</t>
  </si>
  <si>
    <t>K-4731 35-01-K04731_910978689_910978689</t>
  </si>
  <si>
    <t>27.04.2021 15:33:14</t>
  </si>
  <si>
    <t>27.04.2021 18:21:19</t>
  </si>
  <si>
    <t>M-1168 35-01-M01168_M-1195 M02_2314964</t>
  </si>
  <si>
    <t>27.04.2021 00:36:05</t>
  </si>
  <si>
    <t>27.04.2021 01:08:00</t>
  </si>
  <si>
    <t>L-404 35-18-L00404_950448669_950448669</t>
  </si>
  <si>
    <t>27.04.2021 09:57:55</t>
  </si>
  <si>
    <t>27.04.2021 10:48:25</t>
  </si>
  <si>
    <t>HACIALİLER TR-1 45-73-M00732_945645118_945645118</t>
  </si>
  <si>
    <t>27.04.2021 16:47:50</t>
  </si>
  <si>
    <t>27.04.2021 18:20:12</t>
  </si>
  <si>
    <t>DM-2/2 45-71-M00147_D_60983899_60983899</t>
  </si>
  <si>
    <t>27.04.2021 11:11:20</t>
  </si>
  <si>
    <t>27.04.2021 12:16:41</t>
  </si>
  <si>
    <t>27.04.2021 11:29:37</t>
  </si>
  <si>
    <t>27.04.2021 21:24:36</t>
  </si>
  <si>
    <t>SANCAKLI KAYADİBİ 45-71-M00641_953203565_953203565</t>
  </si>
  <si>
    <t>27.04.2021 00:03:28</t>
  </si>
  <si>
    <t>27.04.2021 01:55:50</t>
  </si>
  <si>
    <t>KAYACIK YANIKDAĞ TR-3 45-75-M00200_945614103_945614103</t>
  </si>
  <si>
    <t>27.04.2021 08:55:12</t>
  </si>
  <si>
    <t>27.04.2021 10:08:42</t>
  </si>
  <si>
    <t>BURUNCUK TR-1 35-28-M00331_35-28-M00331_59842569</t>
  </si>
  <si>
    <t>AG Voltaj Yüksekliği</t>
  </si>
  <si>
    <t>27.04.2021 04:46:00</t>
  </si>
  <si>
    <t>27.04.2021 06:16:30</t>
  </si>
  <si>
    <t>OVAKENT TR-1 35-15-L00631_950404509_950404509</t>
  </si>
  <si>
    <t>27.04.2021 11:18:28</t>
  </si>
  <si>
    <t>27.04.2021 13:15:40</t>
  </si>
  <si>
    <t>PİRAHMET TR-1 45-82-M00177_45-82-M00177_2353501</t>
  </si>
  <si>
    <t>27.04.2021 10:24:31</t>
  </si>
  <si>
    <t>27.04.2021 13:22:03</t>
  </si>
  <si>
    <t>27.04.2021 09:26:45</t>
  </si>
  <si>
    <t>27.04.2021 18:09:17</t>
  </si>
  <si>
    <t>OSMANLAR TR-1 35-20-M00040_955200631_955200631</t>
  </si>
  <si>
    <t>27.04.2021 20:51:03</t>
  </si>
  <si>
    <t>27.04.2021 22:39:59</t>
  </si>
  <si>
    <t>27.04.2021 13:12:11</t>
  </si>
  <si>
    <t>27.04.2021 14:32:00</t>
  </si>
  <si>
    <t>L-371 35-18-L00371_950460353_950460353</t>
  </si>
  <si>
    <t>27.04.2021 17:52:13</t>
  </si>
  <si>
    <t>27.04.2021 23:53:34</t>
  </si>
  <si>
    <t>KARABURUN TR-16 35-21-L00016_950023251_950023251</t>
  </si>
  <si>
    <t>27.04.2021 12:40:41</t>
  </si>
  <si>
    <t>27.04.2021 16:56:25</t>
  </si>
  <si>
    <t>OKÇULAR-1 35-16-M00109_953325558_953325558</t>
  </si>
  <si>
    <t>27.04.2021 13:37:56</t>
  </si>
  <si>
    <t>27.04.2021 14:48:33</t>
  </si>
  <si>
    <t>KABAKUM KÖK-9 35-30-L00126_SALİHLER- BAHÇELİ L07_72067144</t>
  </si>
  <si>
    <t>27.04.2021 20:07:01</t>
  </si>
  <si>
    <t>27.04.2021 21:00:41</t>
  </si>
  <si>
    <t>YEŞİLYURT TR-4 45-73-M00801_A_56355197_56355197</t>
  </si>
  <si>
    <t>27.04.2021 09:49:56</t>
  </si>
  <si>
    <t>27.04.2021 10:27:34</t>
  </si>
  <si>
    <t>27.04.2021 09:11:46</t>
  </si>
  <si>
    <t>27.04.2021 18:24:24</t>
  </si>
  <si>
    <t>L-257 35-18-L00257_950464163_950464163</t>
  </si>
  <si>
    <t>27.04.2021 10:55:36</t>
  </si>
  <si>
    <t>27.04.2021 12:50:14</t>
  </si>
  <si>
    <t>HÜSEYİN DAĞLI SULAMA GRUBU 35-29-M00292_B_56373864_56373864</t>
  </si>
  <si>
    <t>27.04.2021 13:15:42</t>
  </si>
  <si>
    <t>27.04.2021 15:48:42</t>
  </si>
  <si>
    <t>K-4472 35-03-K04472_913241858_913241858</t>
  </si>
  <si>
    <t>27.04.2021 09:31:14</t>
  </si>
  <si>
    <t>27.04.2021 16:06:59</t>
  </si>
  <si>
    <t>K-446 35-01-K00446_35-01-K00446_2375441</t>
  </si>
  <si>
    <t>27.04.2021 08:56:51</t>
  </si>
  <si>
    <t>27.04.2021 09:35:14</t>
  </si>
  <si>
    <t>AYDOĞDU TR-1 35-31-L00088_47967299_56398830_56398830</t>
  </si>
  <si>
    <t>27.04.2021 17:38:00</t>
  </si>
  <si>
    <t>27.04.2021 18:57:44</t>
  </si>
  <si>
    <t>27.04.2021 18:46:51</t>
  </si>
  <si>
    <t>27.04.2021 18:47:13</t>
  </si>
  <si>
    <t>K-1673 35-04-K01673_D_56377284_56377284</t>
  </si>
  <si>
    <t>27.04.2021 10:40:03</t>
  </si>
  <si>
    <t>27.04.2021 17:31:26</t>
  </si>
  <si>
    <t>DM-1/1B 45-71-M01705_953240648_953240648</t>
  </si>
  <si>
    <t>27.04.2021 16:27:00</t>
  </si>
  <si>
    <t>27.04.2021 17:07:01</t>
  </si>
  <si>
    <t>TR-36 35-19-L00036_956667511_956667511</t>
  </si>
  <si>
    <t>27.04.2021 14:44:04</t>
  </si>
  <si>
    <t>27.04.2021 15:35:56</t>
  </si>
  <si>
    <t>GÖLMARMARA TR-2 45-85-L00002_945465027_945465027</t>
  </si>
  <si>
    <t>27.04.2021 15:50:00</t>
  </si>
  <si>
    <t>27.04.2021 16:53:26</t>
  </si>
  <si>
    <t>M-1020 35-03-M01020_910244343_910244343</t>
  </si>
  <si>
    <t>27.04.2021 19:58:54</t>
  </si>
  <si>
    <t>27.04.2021 21:44:06</t>
  </si>
  <si>
    <t>TR-1/2 45-72-M00002_956494645_956494645</t>
  </si>
  <si>
    <t>27.04.2021 21:28:34</t>
  </si>
  <si>
    <t>27.04.2021 23:37:52</t>
  </si>
  <si>
    <t>M-1413 35-01-M01413_C C2_5909226</t>
  </si>
  <si>
    <t>27.04.2021 09:13:20</t>
  </si>
  <si>
    <t>27.04.2021 13:08:18</t>
  </si>
  <si>
    <t>27.04.2021 09:03:47</t>
  </si>
  <si>
    <t>27.04.2021 17:09:11</t>
  </si>
  <si>
    <t>K-1464 35-09-K01464_953131814_953131814</t>
  </si>
  <si>
    <t>27.04.2021 11:05:00</t>
  </si>
  <si>
    <t>27.04.2021 22:02:42</t>
  </si>
  <si>
    <t>ESENDERE TR-1 35-21-L00108_953357211_953357211</t>
  </si>
  <si>
    <t>27.04.2021 14:57:08</t>
  </si>
  <si>
    <t>27.04.2021 16:39:16</t>
  </si>
  <si>
    <t>SARIGÖL DM 45-79-M00069_HatBaşıAyırıcı_64284459 M05_64284459</t>
  </si>
  <si>
    <t>27.04.2021 18:00:35</t>
  </si>
  <si>
    <t>27.04.2021 18:42:45</t>
  </si>
  <si>
    <t>M-529 35-02-M00529_910014650_910014650</t>
  </si>
  <si>
    <t>27.04.2021 18:51:00</t>
  </si>
  <si>
    <t>27.04.2021 19:49:26</t>
  </si>
  <si>
    <t>27.04.2021 12:19:54</t>
  </si>
  <si>
    <t>27.04.2021 12:34:02</t>
  </si>
  <si>
    <t>M-1210 35-02-M01210_913542187_913542187</t>
  </si>
  <si>
    <t>27.04.2021 13:01:28</t>
  </si>
  <si>
    <t>27.04.2021 22:34:36</t>
  </si>
  <si>
    <t>MENEMEN TR-66 35-28-L00066_MENEMEN DM-3/10 L02_66803709</t>
  </si>
  <si>
    <t>27.04.2021 17:33:07</t>
  </si>
  <si>
    <t>ALİZE KÖK 35-18-M00059_ALAÇATI TM (URLA-1) M10_72185031</t>
  </si>
  <si>
    <t>27.04.2021 07:23:41</t>
  </si>
  <si>
    <t>27.04.2021 08:46:16</t>
  </si>
  <si>
    <t>KAYIŞLAR KÖK 45-80-M00183_KAYIŞLAR M02_72195719</t>
  </si>
  <si>
    <t>27.04.2021 15:00:01</t>
  </si>
  <si>
    <t>27.04.2021 15:30:48</t>
  </si>
  <si>
    <t>L-130 35-18-L00130_950438973_950438973</t>
  </si>
  <si>
    <t>27.04.2021 16:22:46</t>
  </si>
  <si>
    <t>27.04.2021 20:27:50</t>
  </si>
  <si>
    <t>KARAOĞLANLI TR-1 KÖK 45-71-M00091_KARGIN KÖK GİRİŞ M04_61195442</t>
  </si>
  <si>
    <t>27.04.2021 19:25:51</t>
  </si>
  <si>
    <t>27.04.2021 19:26:51</t>
  </si>
  <si>
    <t>KAYAPINAR TR-1 45-71-M00963_C_72056944_72056944</t>
  </si>
  <si>
    <t>27.04.2021 14:20:56</t>
  </si>
  <si>
    <t>27.04.2021 23:47:39</t>
  </si>
  <si>
    <t>27.04.2021 15:37:16</t>
  </si>
  <si>
    <t>27.04.2021 16:34:44</t>
  </si>
  <si>
    <t>M-380 35-30-M00380_955326205_955326205</t>
  </si>
  <si>
    <t>27.04.2021 01:10:48</t>
  </si>
  <si>
    <t>27.04.2021 02:42:23</t>
  </si>
  <si>
    <t>SELİMŞAHLAR TR-2 45-71-M00137_953202467_953202467</t>
  </si>
  <si>
    <t>27.04.2021 13:14:42</t>
  </si>
  <si>
    <t>28.04.2021 00:13:11</t>
  </si>
  <si>
    <t>K-435 35-02-K00435_B_56363457_56363457</t>
  </si>
  <si>
    <t>27.04.2021 16:59:07</t>
  </si>
  <si>
    <t>27.04.2021 17:55:05</t>
  </si>
  <si>
    <t>L-243 35-18-L00243_6739422 c4b_5960955</t>
  </si>
  <si>
    <t>27.04.2021 11:43:30</t>
  </si>
  <si>
    <t>27.04.2021 14:09:58</t>
  </si>
  <si>
    <t>DM-2/TR-20 35-22-M00853_DM-2/TR-21 (GÖLCÜKLER) M02_66057500</t>
  </si>
  <si>
    <t>27.04.2021 10:09:18</t>
  </si>
  <si>
    <t>27.04.2021 15:51:42</t>
  </si>
  <si>
    <t>TR-111 ZEYTİNALANI 35-19-L00111_956665403_956665403</t>
  </si>
  <si>
    <t>27.04.2021 19:36:06</t>
  </si>
  <si>
    <t>27.04.2021 22:46:31</t>
  </si>
  <si>
    <t>DM-3/03 (TOZKOPARAN) 45-71-M00115_953218543_953218543</t>
  </si>
  <si>
    <t>27.04.2021 11:03:03</t>
  </si>
  <si>
    <t>27.04.2021 11:46:42</t>
  </si>
  <si>
    <t>K-4023 35-01-K04023_910512715_910512715</t>
  </si>
  <si>
    <t>28.04.2021 00:24:18</t>
  </si>
  <si>
    <t>28.04.2021 01:23:29</t>
  </si>
  <si>
    <t>SOMA TR-12/3 45-82-M00086_C_56401831_56401831</t>
  </si>
  <si>
    <t>28.04.2021 00:32:27</t>
  </si>
  <si>
    <t>28.04.2021 00:57:36</t>
  </si>
  <si>
    <t>28.04.2021 01:55:34</t>
  </si>
  <si>
    <t>28.04.2021 02:52:51</t>
  </si>
  <si>
    <t>28.04.2021 06:08:50</t>
  </si>
  <si>
    <t>28.04.2021 07:32:39</t>
  </si>
  <si>
    <t>28.04.2021 06:08:09</t>
  </si>
  <si>
    <t>28.04.2021 08:59:50</t>
  </si>
  <si>
    <t>28.04.2021 06:13:00</t>
  </si>
  <si>
    <t>28.04.2021 06:56:00</t>
  </si>
  <si>
    <t>28.04.2021 06:13:28</t>
  </si>
  <si>
    <t>28.04.2021 06:59:54</t>
  </si>
  <si>
    <t>TR-137 35-16-L00137_TR-141 L01_66051499</t>
  </si>
  <si>
    <t>28.04.2021 06:42:07</t>
  </si>
  <si>
    <t>28.04.2021 07:12:42</t>
  </si>
  <si>
    <t>AKSELENDİ İM 45-72-A00004_AKSELENDİ TR7 L11_75948385</t>
  </si>
  <si>
    <t>28.04.2021 07:01:02</t>
  </si>
  <si>
    <t>28.04.2021 09:07:27</t>
  </si>
  <si>
    <t>MURADİYE TR-2/B (23 NİSAN PARKI) 45-71-M01852_SC B02_5979413</t>
  </si>
  <si>
    <t>28.04.2021 07:00:33</t>
  </si>
  <si>
    <t>28.04.2021 10:03:59</t>
  </si>
  <si>
    <t>KIRKAĞAÇ TR-11 45-76-M00011_955243928_955243928</t>
  </si>
  <si>
    <t>28.04.2021 07:27:58</t>
  </si>
  <si>
    <t>28.04.2021 09:07:13</t>
  </si>
  <si>
    <t>28.04.2021 07:40:35</t>
  </si>
  <si>
    <t>28.04.2021 08:38:22</t>
  </si>
  <si>
    <t>28.04.2021 07:43:12</t>
  </si>
  <si>
    <t>28.04.2021 09:03:15</t>
  </si>
  <si>
    <t>TR-57 35-22-M00057_DIREK TIPI TRAFO HUCRESI H01_2124750</t>
  </si>
  <si>
    <t>28.04.2021 07:54:43</t>
  </si>
  <si>
    <t>28.04.2021 08:56:16</t>
  </si>
  <si>
    <t>K-1635 35-02-K01635_910019886_910019886</t>
  </si>
  <si>
    <t>28.04.2021 08:00:21</t>
  </si>
  <si>
    <t>28.04.2021 16:51:37</t>
  </si>
  <si>
    <t>TR-1/2 45-72-M00002_967165681_967165681</t>
  </si>
  <si>
    <t>28.04.2021 08:28:00</t>
  </si>
  <si>
    <t>28.04.2021 14:36:31</t>
  </si>
  <si>
    <t>DOĞANKAYA TR-1 45-72-L00187_956485433_956485433</t>
  </si>
  <si>
    <t>28.04.2021 08:30:00</t>
  </si>
  <si>
    <t>28.04.2021 10:06:49</t>
  </si>
  <si>
    <t>CABBARFAKILI TR-2 45-73-M00629_45-73-M00629_2352390</t>
  </si>
  <si>
    <t>28.04.2021 08:31:11</t>
  </si>
  <si>
    <t>28.04.2021 09:37:19</t>
  </si>
  <si>
    <t>HALİL İBRAHİM EŞME GRB. 35-20-M00027_49432801_56407178_56407178</t>
  </si>
  <si>
    <t>28.04.2021 08:30:30</t>
  </si>
  <si>
    <t>28.04.2021 10:28:32</t>
  </si>
  <si>
    <t>28.04.2021 08:37:46</t>
  </si>
  <si>
    <t>28.04.2021 09:45:47</t>
  </si>
  <si>
    <t>YAHŞELLİ TR-9 35-28-M00830_35-28-M00830_58172305</t>
  </si>
  <si>
    <t>28.04.2021 09:02:08</t>
  </si>
  <si>
    <t>28.04.2021 09:45:24</t>
  </si>
  <si>
    <t>M-2462 35-02-M02462__72374180_72374180</t>
  </si>
  <si>
    <t>28.04.2021 08:59:16</t>
  </si>
  <si>
    <t>28.04.2021 11:09:29</t>
  </si>
  <si>
    <t>YENİKÖY TR-1 35-23-M00085_950423722_950423722</t>
  </si>
  <si>
    <t>28.04.2021 09:01:49</t>
  </si>
  <si>
    <t>28.04.2021 13:27:17</t>
  </si>
  <si>
    <t>TAYTAN BEZİRGANLI TR-2 45-78-M00267_45-78-M00267_2352644</t>
  </si>
  <si>
    <t>28.04.2021 09:06:35</t>
  </si>
  <si>
    <t>28.04.2021 17:29:38</t>
  </si>
  <si>
    <t>BELEVİ TR4 35-13-L00063_35-13-L00063_2377199</t>
  </si>
  <si>
    <t>28.04.2021 09:08:15</t>
  </si>
  <si>
    <t>28.04.2021 16:35:59</t>
  </si>
  <si>
    <t>ÇUKURKÖY TR-1 35-29-L00213_B_65499110_65499110</t>
  </si>
  <si>
    <t>28.04.2021 09:00:55</t>
  </si>
  <si>
    <t>28.04.2021 12:42:40</t>
  </si>
  <si>
    <t>BAKIR MERKEZ TR-1 35-32-L00057_A_72224661_72224661</t>
  </si>
  <si>
    <t>28.04.2021 09:11:00</t>
  </si>
  <si>
    <t>28.04.2021 11:50:20</t>
  </si>
  <si>
    <t>28.04.2021 09:05:49</t>
  </si>
  <si>
    <t>28.04.2021 10:36:38</t>
  </si>
  <si>
    <t>GÖLCÜK TR-6 35-15-L00322_35-15-L00322_2357786</t>
  </si>
  <si>
    <t>28.04.2021 09:47:52</t>
  </si>
  <si>
    <t>28.04.2021 12:51:04</t>
  </si>
  <si>
    <t>YUKARIBEY TR-1 35-16-M00120_35-16-M00120_48534699</t>
  </si>
  <si>
    <t>28.04.2021 09:16:58</t>
  </si>
  <si>
    <t>28.04.2021 17:29:19</t>
  </si>
  <si>
    <t>28.04.2021 09:01:12</t>
  </si>
  <si>
    <t>28.04.2021 17:13:17</t>
  </si>
  <si>
    <t>KULA İM 45-77-A00001_DEMİRKÖPRÜ M03_2308470</t>
  </si>
  <si>
    <t>28.04.2021 09:17:57</t>
  </si>
  <si>
    <t>28.04.2021 17:56:17</t>
  </si>
  <si>
    <t>KOYUNDERE TR-11 35-28-M00157_35-28-M00157_66527584</t>
  </si>
  <si>
    <t>28.04.2021 09:35:32</t>
  </si>
  <si>
    <t>28.04.2021 10:21:27</t>
  </si>
  <si>
    <t>TR-90 35-17-M00090__56373508_56373508</t>
  </si>
  <si>
    <t>28.04.2021 09:20:58</t>
  </si>
  <si>
    <t>28.04.2021 09:36:33</t>
  </si>
  <si>
    <t>28.04.2021 09:24:12</t>
  </si>
  <si>
    <t>28.04.2021 17:38:40</t>
  </si>
  <si>
    <t>28.04.2021 09:27:20</t>
  </si>
  <si>
    <t>28.04.2021 14:53:37</t>
  </si>
  <si>
    <t>BALLICA TR-4 45-72-L00550_C_56391991_56391991</t>
  </si>
  <si>
    <t>28.04.2021 09:23:57</t>
  </si>
  <si>
    <t>28.04.2021 11:21:23</t>
  </si>
  <si>
    <t>SALİHLİ TM 45-78-A00004_HatBaşıAyırıcı_53140381 M08_53140381</t>
  </si>
  <si>
    <t>28.04.2021 09:21:10</t>
  </si>
  <si>
    <t>28.04.2021 11:11:34</t>
  </si>
  <si>
    <t>_B_56366310_56366310</t>
  </si>
  <si>
    <t>28.04.2021 09:34:01</t>
  </si>
  <si>
    <t>28.04.2021 12:18:21</t>
  </si>
  <si>
    <t>28.04.2021 09:34:17</t>
  </si>
  <si>
    <t>28.04.2021 11:39:18</t>
  </si>
  <si>
    <t>28.04.2021 09:10:18</t>
  </si>
  <si>
    <t>28.04.2021 10:05:23</t>
  </si>
  <si>
    <t>DM-3/13 (İSTİKLAL OKULU ARKASI) 45-71-M00121_DM-3/09 M01_72060691</t>
  </si>
  <si>
    <t>28.04.2021 09:38:32</t>
  </si>
  <si>
    <t>28.04.2021 17:06:10</t>
  </si>
  <si>
    <t>DM-2 45-71-M00002_TR-94 ÇIKIŞI ŞEHİTLER KAB M23_2308961</t>
  </si>
  <si>
    <t>28.04.2021 09:26:44</t>
  </si>
  <si>
    <t>28.04.2021 13:35:00</t>
  </si>
  <si>
    <t>IŞIKLAR KÖK 45-73-M00467_HatBaşıAyırıcı_53136482 M010_53136482</t>
  </si>
  <si>
    <t>28.04.2021 09:41:00</t>
  </si>
  <si>
    <t>28.04.2021 17:56:10</t>
  </si>
  <si>
    <t>K-4161 35-02-K04161_A_56364796_56364796</t>
  </si>
  <si>
    <t>28.04.2021 09:41:22</t>
  </si>
  <si>
    <t>28.04.2021 14:52:17</t>
  </si>
  <si>
    <t>M-2506 35-01-M02506_35-01-M02506_47723947</t>
  </si>
  <si>
    <t>28.04.2021 09:20:52</t>
  </si>
  <si>
    <t>28.04.2021 10:10:12</t>
  </si>
  <si>
    <t>K-1168 35-01-K01168_910905375_910905375</t>
  </si>
  <si>
    <t>28.04.2021 09:39:52</t>
  </si>
  <si>
    <t>28.04.2021 12:58:44</t>
  </si>
  <si>
    <t>ALMAK TM 35-17-A00003_HatBaşıAyırıcı_76051623 M28_76051623</t>
  </si>
  <si>
    <t>28.04.2021 08:56:52</t>
  </si>
  <si>
    <t>28.04.2021 10:57:57</t>
  </si>
  <si>
    <t>L-115 OVACIK 35-18-L00115_7685564_56353236_56353236</t>
  </si>
  <si>
    <t>28.04.2021 09:50:33</t>
  </si>
  <si>
    <t>28.04.2021 11:23:21</t>
  </si>
  <si>
    <t>OKLUİSA KÖK 45-81-M00046_HatBaşıAyırıcı_53135497 M03_53135497</t>
  </si>
  <si>
    <t>28.04.2021 09:59:00</t>
  </si>
  <si>
    <t>28.04.2021 13:49:01</t>
  </si>
  <si>
    <t>K-2632 35-03-K02632_35-03-K02632_41966936</t>
  </si>
  <si>
    <t>28.04.2021 10:40:31</t>
  </si>
  <si>
    <t>GÜLBAHÇE TR-4 35-19-L00144_956689523_956689523</t>
  </si>
  <si>
    <t>28.04.2021 10:00:21</t>
  </si>
  <si>
    <t>28.04.2021 11:45:13</t>
  </si>
  <si>
    <t>28.04.2021 10:06:59</t>
  </si>
  <si>
    <t>28.04.2021 10:07:34</t>
  </si>
  <si>
    <t>M-1543 35-01-M01543_910488029_910488029</t>
  </si>
  <si>
    <t>28.04.2021 10:05:14</t>
  </si>
  <si>
    <t>28.04.2021 11:22:52</t>
  </si>
  <si>
    <t>SARUHANLI TR-15 45-80-M00015_956559836_956559836</t>
  </si>
  <si>
    <t>28.04.2021 10:01:02</t>
  </si>
  <si>
    <t>28.04.2021 13:16:28</t>
  </si>
  <si>
    <t>PAZARKÖY TR-2 45-78-L00651_953299869_953299869</t>
  </si>
  <si>
    <t>28.04.2021 10:04:45</t>
  </si>
  <si>
    <t>28.04.2021 13:20:45</t>
  </si>
  <si>
    <t>K-1779 35-01-K01779_35-01-K01779_2375040</t>
  </si>
  <si>
    <t>28.04.2021 09:49:24</t>
  </si>
  <si>
    <t>28.04.2021 12:09:36</t>
  </si>
  <si>
    <t>L-182 35-18-L00182_6123177_56370498_56370498</t>
  </si>
  <si>
    <t>28.04.2021 10:23:48</t>
  </si>
  <si>
    <t>28.04.2021 13:11:41</t>
  </si>
  <si>
    <t>IŞIKLAR KÖK 45-73-M00467_CABBAR FAKILI MERKEZ M07_67094225</t>
  </si>
  <si>
    <t>28.04.2021 10:27:32</t>
  </si>
  <si>
    <t>28.04.2021 10:56:36</t>
  </si>
  <si>
    <t>28.04.2021 10:34:00</t>
  </si>
  <si>
    <t>28.04.2021 13:09:10</t>
  </si>
  <si>
    <t>UZUNDERE TR-1 35-15-L00219_DIREK TIPI TRAFO HUCRESI H01_2046453</t>
  </si>
  <si>
    <t>28.04.2021 10:37:00</t>
  </si>
  <si>
    <t>28.04.2021 10:49:07</t>
  </si>
  <si>
    <t>28.04.2021 10:40:00</t>
  </si>
  <si>
    <t>28.04.2021 11:25:41</t>
  </si>
  <si>
    <t>ULUCAK DM-2/14 35-27-M00332_95000118002_95000118002</t>
  </si>
  <si>
    <t>28.04.2021 10:26:02</t>
  </si>
  <si>
    <t>28.04.2021 12:21:54</t>
  </si>
  <si>
    <t>TR-255(DM-2/2) 35-19-L00255_956691749_956691749</t>
  </si>
  <si>
    <t>28.04.2021 10:29:04</t>
  </si>
  <si>
    <t>28.04.2021 23:02:58</t>
  </si>
  <si>
    <t>M-267 35-14-M00267_956652887_956652887</t>
  </si>
  <si>
    <t>28.04.2021 10:30:15</t>
  </si>
  <si>
    <t>28.04.2021 15:56:30</t>
  </si>
  <si>
    <t>GÖKKAYA TR-3 45-84-L00020_954857741_954857741</t>
  </si>
  <si>
    <t>28.04.2021 10:50:00</t>
  </si>
  <si>
    <t>28.04.2021 11:19:34</t>
  </si>
  <si>
    <t>L-232 BİTLİSLİLER 35-14-L00232_6010775_56354907_56354907</t>
  </si>
  <si>
    <t>28.04.2021 10:50:40</t>
  </si>
  <si>
    <t>28.04.2021 13:39:48</t>
  </si>
  <si>
    <t>ALİBEYLİ TARIMSAL SULAMA TR-1 35-16-M00239_B_56399351_56399351</t>
  </si>
  <si>
    <t>28.04.2021 10:53:00</t>
  </si>
  <si>
    <t>28.04.2021 14:11:08</t>
  </si>
  <si>
    <t>ALLAHDİYEN TR-2 45-78-L00281_953282045_953282045</t>
  </si>
  <si>
    <t>28.04.2021 10:59:20</t>
  </si>
  <si>
    <t>28.04.2021 12:09:30</t>
  </si>
  <si>
    <t>28.04.2021 10:59:25</t>
  </si>
  <si>
    <t>28.04.2021 12:53:50</t>
  </si>
  <si>
    <t>KUŞÇULAR DM-2 35-19-M00515_956693792_956693792</t>
  </si>
  <si>
    <t>28.04.2021 10:59:03</t>
  </si>
  <si>
    <t>28.04.2021 14:52:05</t>
  </si>
  <si>
    <t>DM-2/38 ÜÇPINARLAR 35-26-M00849_8630552 DM2/38-D1b_5913036</t>
  </si>
  <si>
    <t>28.04.2021 10:56:30</t>
  </si>
  <si>
    <t>28.04.2021 12:03:10</t>
  </si>
  <si>
    <t>28.04.2021 11:07:03</t>
  </si>
  <si>
    <t>28.04.2021 14:51:23</t>
  </si>
  <si>
    <t>28.04.2021 11:07:55</t>
  </si>
  <si>
    <t>28.04.2021 13:05:18</t>
  </si>
  <si>
    <t>L-103 35-18-L00103_950439587_950439587</t>
  </si>
  <si>
    <t>28.04.2021 11:17:09</t>
  </si>
  <si>
    <t>28.04.2021 11:55:26</t>
  </si>
  <si>
    <t>K-3451 35-08-K03451_912575804_912575804</t>
  </si>
  <si>
    <t>28.04.2021 11:20:30</t>
  </si>
  <si>
    <t>28.04.2021 18:21:23</t>
  </si>
  <si>
    <t>TR-49 EGELİ 35-19-L00049_956681498_956681498</t>
  </si>
  <si>
    <t>28.04.2021 11:25:23</t>
  </si>
  <si>
    <t>28.04.2021 13:52:45</t>
  </si>
  <si>
    <t>L-247 35-18-L00247_950440801_950440801</t>
  </si>
  <si>
    <t>28.04.2021 11:25:54</t>
  </si>
  <si>
    <t>28.04.2021 15:08:39</t>
  </si>
  <si>
    <t>DURMUŞ SABANCI SULAMA GRUBU 35-29-M00295_966376779_966376779</t>
  </si>
  <si>
    <t>28.04.2021 11:27:13</t>
  </si>
  <si>
    <t>28.04.2021 13:40:56</t>
  </si>
  <si>
    <t>ZEYTİNKÖY TR-2 35-13-L00066_B_56371199_56371199</t>
  </si>
  <si>
    <t>28.04.2021 11:33:47</t>
  </si>
  <si>
    <t>28.04.2021 13:08:15</t>
  </si>
  <si>
    <t>DM-2/23 (YERALTI OTOPARK) 45-71-M00142_A a2b_45193821</t>
  </si>
  <si>
    <t>28.04.2021 11:41:04</t>
  </si>
  <si>
    <t>28.04.2021 17:50:55</t>
  </si>
  <si>
    <t>ÜÇPINAR TR-7 (ESKİ TR-9) 45-71-M01545__56364070_56364070</t>
  </si>
  <si>
    <t>28.04.2021 11:34:45</t>
  </si>
  <si>
    <t>28.04.2021 15:10:23</t>
  </si>
  <si>
    <t>K-1168 35-01-K01168_A A8_5873300</t>
  </si>
  <si>
    <t>28.04.2021 11:53:00</t>
  </si>
  <si>
    <t>28.04.2021 13:02:50</t>
  </si>
  <si>
    <t>ÇUKURKÖY SARPÇA TR-1 35-29-L00230_35-29-L00230_61267249</t>
  </si>
  <si>
    <t>28.04.2021 11:49:34</t>
  </si>
  <si>
    <t>28.04.2021 12:48:00</t>
  </si>
  <si>
    <t>TR-91 35-19-L00091_5649659_56353770_56353770</t>
  </si>
  <si>
    <t>28.04.2021 12:13:30</t>
  </si>
  <si>
    <t>28.04.2021 15:56:08</t>
  </si>
  <si>
    <t>M-2907 35-02-M02907_913894040_913894040</t>
  </si>
  <si>
    <t>28.04.2021 12:16:00</t>
  </si>
  <si>
    <t>28.04.2021 13:41:04</t>
  </si>
  <si>
    <t>TR-255(DM-2/2) 35-19-L00255_956668026_956668026</t>
  </si>
  <si>
    <t>28.04.2021 12:20:55</t>
  </si>
  <si>
    <t>28.04.2021 23:05:16</t>
  </si>
  <si>
    <t>TUZÇULLU TR-1 35-28-M00420_953373121_953373121</t>
  </si>
  <si>
    <t>28.04.2021 12:21:20</t>
  </si>
  <si>
    <t>28.04.2021 13:38:49</t>
  </si>
  <si>
    <t>K-907 35-04-K00907_E_56366390_56366390</t>
  </si>
  <si>
    <t>28.04.2021 12:34:00</t>
  </si>
  <si>
    <t>28.04.2021 13:29:14</t>
  </si>
  <si>
    <t>K-4786 35-04-K04786_99387392_99387392</t>
  </si>
  <si>
    <t>28.04.2021 12:29:29</t>
  </si>
  <si>
    <t>28.04.2021 17:32:07</t>
  </si>
  <si>
    <t>K-1923 35-10-K01923_97882072_97882072</t>
  </si>
  <si>
    <t>28.04.2021 12:30:11</t>
  </si>
  <si>
    <t>28.04.2021 14:09:14</t>
  </si>
  <si>
    <t>28.04.2021 12:39:43</t>
  </si>
  <si>
    <t>28.04.2021 13:33:59</t>
  </si>
  <si>
    <t>K-4618 35-04-K04618_99532158_99532158</t>
  </si>
  <si>
    <t>28.04.2021 12:34:38</t>
  </si>
  <si>
    <t>28.04.2021 14:26:22</t>
  </si>
  <si>
    <t>PAYAMLI M-17 35-25-M00168_956641642_956641642</t>
  </si>
  <si>
    <t>28.04.2021 12:47:25</t>
  </si>
  <si>
    <t>28.04.2021 15:03:26</t>
  </si>
  <si>
    <t>28.04.2021 12:53:07</t>
  </si>
  <si>
    <t>28.04.2021 13:03:28</t>
  </si>
  <si>
    <t>28.04.2021 13:01:16</t>
  </si>
  <si>
    <t>28.04.2021 13:52:41</t>
  </si>
  <si>
    <t>KARAHALİLLİ TR-1 35-20-L00350_8977763_56360498_56360498</t>
  </si>
  <si>
    <t>28.04.2021 12:50:11</t>
  </si>
  <si>
    <t>28.04.2021 17:08:44</t>
  </si>
  <si>
    <t>TR-19/03 45-71-M01865_957789494_957789494</t>
  </si>
  <si>
    <t>28.04.2021 13:08:51</t>
  </si>
  <si>
    <t>28.04.2021 20:35:30</t>
  </si>
  <si>
    <t>M-2907 35-02-M02907_913438126_913438126</t>
  </si>
  <si>
    <t>28.04.2021 13:17:00</t>
  </si>
  <si>
    <t>28.04.2021 15:49:11</t>
  </si>
  <si>
    <t>ÜÇPINAR TR-6 45-71-M01538_953217318_953217318</t>
  </si>
  <si>
    <t>28.04.2021 13:09:28</t>
  </si>
  <si>
    <t>28.04.2021 15:53:05</t>
  </si>
  <si>
    <t>K-630 35-01-K00630_A_56374803_56374803</t>
  </si>
  <si>
    <t>28.04.2021 13:23:36</t>
  </si>
  <si>
    <t>28.04.2021 14:44:56</t>
  </si>
  <si>
    <t>KUŞÇUBURUN-1 35-26-M00536_9211655_56359901_56359901</t>
  </si>
  <si>
    <t>28.04.2021 13:25:00</t>
  </si>
  <si>
    <t>28.04.2021 14:44:39</t>
  </si>
  <si>
    <t>SOMA TR-27/3 45-82-M00106_DIREK TIPI TRAFO HUCRESI H01_2092262</t>
  </si>
  <si>
    <t>28.04.2021 13:35:22</t>
  </si>
  <si>
    <t>28.04.2021 15:20:32</t>
  </si>
  <si>
    <t>K-4281 35-04-K04281_912498460_912498460</t>
  </si>
  <si>
    <t>28.04.2021 13:29:49</t>
  </si>
  <si>
    <t>28.04.2021 18:03:42</t>
  </si>
  <si>
    <t>28.04.2021 13:40:50</t>
  </si>
  <si>
    <t>28.04.2021 21:36:32</t>
  </si>
  <si>
    <t>TR-65 KANLICAKONAĞI MEVKİİ 35-15-L00065_D_56371351_56371351</t>
  </si>
  <si>
    <t>28.04.2021 13:40:32</t>
  </si>
  <si>
    <t>28.04.2021 16:09:48</t>
  </si>
  <si>
    <t>ÇOMAKLAR KÖYÜ TR-1 35-32-L00077_C_56357604_56357604</t>
  </si>
  <si>
    <t>28.04.2021 13:22:36</t>
  </si>
  <si>
    <t>28.04.2021 14:23:03</t>
  </si>
  <si>
    <t>28.04.2021 13:55:48</t>
  </si>
  <si>
    <t>28.04.2021 14:25:00</t>
  </si>
  <si>
    <t>DAĞDERE TR-9 45-72-M00589_A_66323309_66323309</t>
  </si>
  <si>
    <t>28.04.2021 13:44:09</t>
  </si>
  <si>
    <t>28.04.2021 18:24:32</t>
  </si>
  <si>
    <t>K-1654 35-07-K01654_A_56383039_56383039</t>
  </si>
  <si>
    <t>28.04.2021 13:55:29</t>
  </si>
  <si>
    <t>28.04.2021 15:55:36</t>
  </si>
  <si>
    <t>28.04.2021 13:11:57</t>
  </si>
  <si>
    <t>28.04.2021 19:42:47</t>
  </si>
  <si>
    <t>HACIRAHMANLI TR-19 45-80-M00148_956566714_956566714</t>
  </si>
  <si>
    <t>28.04.2021 14:05:00</t>
  </si>
  <si>
    <t>28.04.2021 15:17:32</t>
  </si>
  <si>
    <t>TR-64 35-30-L00064_43006963_56398654_56398654</t>
  </si>
  <si>
    <t>28.04.2021 14:11:02</t>
  </si>
  <si>
    <t>28.04.2021 18:06:51</t>
  </si>
  <si>
    <t>L-182 35-18-L00182_8376031_56370496_56370496</t>
  </si>
  <si>
    <t>28.04.2021 14:19:00</t>
  </si>
  <si>
    <t>28.04.2021 15:01:26</t>
  </si>
  <si>
    <t>DM-3/21 (AKMESCİD GİRİŞ) 45-71-M00101_953183649_953183649</t>
  </si>
  <si>
    <t>28.04.2021 14:12:10</t>
  </si>
  <si>
    <t>28.04.2021 17:56:21</t>
  </si>
  <si>
    <t>KARAKOCA TR-1 45-71-M00978_B_56395235_56395235</t>
  </si>
  <si>
    <t>28.04.2021 14:20:11</t>
  </si>
  <si>
    <t>28.04.2021 17:31:18</t>
  </si>
  <si>
    <t>28.04.2021 14:20:27</t>
  </si>
  <si>
    <t>28.04.2021 17:10:00</t>
  </si>
  <si>
    <t>KUŞCULAR TR-3 35-19-M00215_12489490_56377757_56377757</t>
  </si>
  <si>
    <t>28.04.2021 13:21:32</t>
  </si>
  <si>
    <t>28.04.2021 15:41:33</t>
  </si>
  <si>
    <t>K-1465 35-03-K01465_910551974_910551974</t>
  </si>
  <si>
    <t>28.04.2021 14:25:06</t>
  </si>
  <si>
    <t>28.04.2021 18:14:31</t>
  </si>
  <si>
    <t>K-1858 35-09-K01858_97765601_97765601</t>
  </si>
  <si>
    <t>28.04.2021 14:23:25</t>
  </si>
  <si>
    <t>28.04.2021 16:30:19</t>
  </si>
  <si>
    <t>SEYREK TR-3 35-28-M00372_953387534_953387534</t>
  </si>
  <si>
    <t>28.04.2021 14:31:21</t>
  </si>
  <si>
    <t>28.04.2021 15:14:07</t>
  </si>
  <si>
    <t>TR-292 (İM-1/TR-2) 35-19-L00292_956697990_956697990</t>
  </si>
  <si>
    <t>28.04.2021 14:31:25</t>
  </si>
  <si>
    <t>28.04.2021 23:58:54</t>
  </si>
  <si>
    <t>K-858 35-01-K00858_B_56382939_56382939</t>
  </si>
  <si>
    <t>28.04.2021 14:23:39</t>
  </si>
  <si>
    <t>28.04.2021 16:55:07</t>
  </si>
  <si>
    <t>L-470 KÖK 35-18-L00470_950450060_950450060</t>
  </si>
  <si>
    <t>28.04.2021 14:40:25</t>
  </si>
  <si>
    <t>28.04.2021 19:51:30</t>
  </si>
  <si>
    <t>SALİHLİ TM 45-78-A00004_HatBaşıAyırıcı_53140294 M08_53140294</t>
  </si>
  <si>
    <t>28.04.2021 14:45:09</t>
  </si>
  <si>
    <t>28.04.2021 16:14:01</t>
  </si>
  <si>
    <t>AKHİSAR İM 45-72-A00001_AKHİSAR TM  ŞEHİR-3 M07_42545374</t>
  </si>
  <si>
    <t>28.04.2021 14:52:42</t>
  </si>
  <si>
    <t>28.04.2021 15:19:03</t>
  </si>
  <si>
    <t>DM-21 45-71-M00446_953246963_953246963</t>
  </si>
  <si>
    <t>28.04.2021 14:52:00</t>
  </si>
  <si>
    <t>28.04.2021 15:38:01</t>
  </si>
  <si>
    <t>M-2113 35-03-M02113_941947222_941947222</t>
  </si>
  <si>
    <t>28.04.2021 14:32:58</t>
  </si>
  <si>
    <t>28.04.2021 17:49:58</t>
  </si>
  <si>
    <t>DEĞİRMENDERE TR-6 35-22-M00196_955264199_955264199</t>
  </si>
  <si>
    <t>28.04.2021 14:46:48</t>
  </si>
  <si>
    <t>28.04.2021 17:42:27</t>
  </si>
  <si>
    <t>KARAKUYU TR-4 35-26-M00441_95000133406_95000133406</t>
  </si>
  <si>
    <t>28.04.2021 15:52:02</t>
  </si>
  <si>
    <t>28.04.2021 15:03:09</t>
  </si>
  <si>
    <t>28.04.2021 15:54:11</t>
  </si>
  <si>
    <t>ÇOMAKLAR KÖYÜ TR-1 35-32-L00077_DIREK TIPI TRAFO HUCRESI H01_2044864</t>
  </si>
  <si>
    <t>28.04.2021 15:03:00</t>
  </si>
  <si>
    <t>28.04.2021 16:54:21</t>
  </si>
  <si>
    <t>FOÇA TR-4 35-23-L00004_950423137_950423137</t>
  </si>
  <si>
    <t>28.04.2021 15:08:37</t>
  </si>
  <si>
    <t>28.04.2021 17:34:42</t>
  </si>
  <si>
    <t>M-1150 35-04-M01150_A_56378552_56378552</t>
  </si>
  <si>
    <t>28.04.2021 15:26:42</t>
  </si>
  <si>
    <t>28.04.2021 18:55:38</t>
  </si>
  <si>
    <t>L-115 OVACIK 35-18-L00115_950465855_950465855</t>
  </si>
  <si>
    <t>28.04.2021 15:23:42</t>
  </si>
  <si>
    <t>28.04.2021 18:44:41</t>
  </si>
  <si>
    <t>L-271 SANATKARLAR SİTESİ 35-18-L00271_942293547_942293547</t>
  </si>
  <si>
    <t>28.04.2021 15:30:26</t>
  </si>
  <si>
    <t>28.04.2021 22:11:00</t>
  </si>
  <si>
    <t>ATAKÖY TR-7 35-22-M00177_955295096_955295096</t>
  </si>
  <si>
    <t>28.04.2021 15:32:01</t>
  </si>
  <si>
    <t>28.04.2021 18:38:10</t>
  </si>
  <si>
    <t>28.04.2021 15:43:54</t>
  </si>
  <si>
    <t>28.04.2021 18:17:35</t>
  </si>
  <si>
    <t>YENİKÖY TR-2 35-22-M00277_955256170_955256170</t>
  </si>
  <si>
    <t>28.04.2021 15:43:46</t>
  </si>
  <si>
    <t>28.04.2021 17:21:24</t>
  </si>
  <si>
    <t>28.04.2021 15:49:00</t>
  </si>
  <si>
    <t>28.04.2021 16:05:49</t>
  </si>
  <si>
    <t>MURADİYE DM-4 45-71-M00190_953177240_953177240</t>
  </si>
  <si>
    <t>28.04.2021 15:47:39</t>
  </si>
  <si>
    <t>29.04.2021 00:27:04</t>
  </si>
  <si>
    <t>VELİ KOYUNCU SULAMA GRUBU TR 35-27-M00514_DIREK TIPI TRAFO HUCRESI H01_2051177</t>
  </si>
  <si>
    <t>28.04.2021 16:01:35</t>
  </si>
  <si>
    <t>28.04.2021 18:30:59</t>
  </si>
  <si>
    <t>GÜZELHİSAR TR-1 35-17-M00167_950304217_950304217</t>
  </si>
  <si>
    <t>28.04.2021 16:04:15</t>
  </si>
  <si>
    <t>28.04.2021 18:58:50</t>
  </si>
  <si>
    <t>28.04.2021 16:16:44</t>
  </si>
  <si>
    <t>28.04.2021 17:22:45</t>
  </si>
  <si>
    <t>KURUCUOVA TR-9 35-15-L01095_950375728_950375728</t>
  </si>
  <si>
    <t>28.04.2021 16:16:53</t>
  </si>
  <si>
    <t>28.04.2021 20:23:39</t>
  </si>
  <si>
    <t>TR-30 GÖLCÜKLER İZBAN İSTASYONU 35-22-M00030_955261896_955261896</t>
  </si>
  <si>
    <t>28.04.2021 16:21:54</t>
  </si>
  <si>
    <t>28.04.2021 20:18:51</t>
  </si>
  <si>
    <t>M-1624 35-02-M01624_C C1B_5814932</t>
  </si>
  <si>
    <t>28.04.2021 16:19:45</t>
  </si>
  <si>
    <t>28.04.2021 20:20:45</t>
  </si>
  <si>
    <t>ALAŞEHİR TR-69 45-73-M00069_D_56357637_56357637</t>
  </si>
  <si>
    <t>28.04.2021 16:25:00</t>
  </si>
  <si>
    <t>28.04.2021 17:49:23</t>
  </si>
  <si>
    <t>TR-143 35-16-L00143_953317495_953317495</t>
  </si>
  <si>
    <t>28.04.2021 16:33:15</t>
  </si>
  <si>
    <t>28.04.2021 17:53:16</t>
  </si>
  <si>
    <t>DM-5/TR-11 ALPKENT (ESKİ TR-38) 35-26-M01359_956617207_956617207</t>
  </si>
  <si>
    <t>28.04.2021 16:30:39</t>
  </si>
  <si>
    <t>28.04.2021 17:11:15</t>
  </si>
  <si>
    <t>TR-147 35-16-L00147_DONANIMLI YEDEK L02_72052671</t>
  </si>
  <si>
    <t>28.04.2021 16:36:54</t>
  </si>
  <si>
    <t>28.04.2021 16:59:59</t>
  </si>
  <si>
    <t>ATALAN TR-1 35-26-L00248_956607978_956607978</t>
  </si>
  <si>
    <t>28.04.2021 16:38:01</t>
  </si>
  <si>
    <t>28.04.2021 18:31:10</t>
  </si>
  <si>
    <t>28.04.2021 16:37:58</t>
  </si>
  <si>
    <t>28.04.2021 17:53:50</t>
  </si>
  <si>
    <t>TR-77 (M-777) 35-30-M00777_955298406_955298406</t>
  </si>
  <si>
    <t>28.04.2021 16:48:05</t>
  </si>
  <si>
    <t>28.04.2021 19:48:20</t>
  </si>
  <si>
    <t>TR-80 35-19-L00080_956669070_956669070</t>
  </si>
  <si>
    <t>28.04.2021 16:52:56</t>
  </si>
  <si>
    <t>28.04.2021 23:39:36</t>
  </si>
  <si>
    <t>MEDAR DM 45-72-L00079_TR-3 L04_66588724</t>
  </si>
  <si>
    <t>28.04.2021 16:51:29</t>
  </si>
  <si>
    <t>28.04.2021 17:40:27</t>
  </si>
  <si>
    <t>KIZILAĞAÇ TR-3 35-20-L00455_95000131780_95000131780</t>
  </si>
  <si>
    <t>28.04.2021 16:59:11</t>
  </si>
  <si>
    <t>28.04.2021 18:36:22</t>
  </si>
  <si>
    <t>TÜPÜLER TR-1 45-75-M00217_45-75-M00217_2372958</t>
  </si>
  <si>
    <t>28.04.2021 17:00:29</t>
  </si>
  <si>
    <t>28.04.2021 18:09:42</t>
  </si>
  <si>
    <t>TR-89 MAVİ PLAJ 35-19-L00089_12115283_56354564_56354564</t>
  </si>
  <si>
    <t>28.04.2021 17:06:31</t>
  </si>
  <si>
    <t>28.04.2021 22:46:17</t>
  </si>
  <si>
    <t>BENLİELİ İSABEYLİ TR-1 45-75-M00160_B_56389873_56389873</t>
  </si>
  <si>
    <t>28.04.2021 17:07:54</t>
  </si>
  <si>
    <t>28.04.2021 19:48:38</t>
  </si>
  <si>
    <t>DM02/TR08 45-73-M00022_945675264_945675264</t>
  </si>
  <si>
    <t>28.04.2021 17:07:39</t>
  </si>
  <si>
    <t>28.04.2021 19:33:17</t>
  </si>
  <si>
    <t>K-4165 35-09-K04165_A_56363401_56363401</t>
  </si>
  <si>
    <t>28.04.2021 17:34:53</t>
  </si>
  <si>
    <t>GÖLMARMARA İM 45-85-A00001_HatBaşıAyırıcı_53135853 L18_53135853</t>
  </si>
  <si>
    <t>28.04.2021 17:06:05</t>
  </si>
  <si>
    <t>28.04.2021 19:16:27</t>
  </si>
  <si>
    <t>28.04.2021 17:11:32</t>
  </si>
  <si>
    <t>28.04.2021 17:15:05</t>
  </si>
  <si>
    <t>TR-286 35-19-L00286_956695915_956695915</t>
  </si>
  <si>
    <t>28.04.2021 17:11:03</t>
  </si>
  <si>
    <t>28.04.2021 23:44:02</t>
  </si>
  <si>
    <t>YAYLAYURT TR-1 35-30-M00128_B_65513982_65513982</t>
  </si>
  <si>
    <t>28.04.2021 17:23:00</t>
  </si>
  <si>
    <t>28.04.2021 19:20:01</t>
  </si>
  <si>
    <t>K-3023 35-01-K03023_911480944_911480944</t>
  </si>
  <si>
    <t>28.04.2021 17:17:20</t>
  </si>
  <si>
    <t>28.04.2021 18:26:55</t>
  </si>
  <si>
    <t>K-342 35-02-K00342_910054644_910054644</t>
  </si>
  <si>
    <t>28.04.2021 17:17:48</t>
  </si>
  <si>
    <t>28.04.2021 21:15:18</t>
  </si>
  <si>
    <t>28.04.2021 17:30:18</t>
  </si>
  <si>
    <t>28.04.2021 18:18:05</t>
  </si>
  <si>
    <t>DM-3/27 (KÜTÜPHANE) 45-71-M00078_953211522_953211522</t>
  </si>
  <si>
    <t>28.04.2021 17:41:25</t>
  </si>
  <si>
    <t>28.04.2021 19:12:12</t>
  </si>
  <si>
    <t>M-2875 35-04-M02875_ M06_72334950</t>
  </si>
  <si>
    <t>28.04.2021 17:31:39</t>
  </si>
  <si>
    <t>28.04.2021 17:36:00</t>
  </si>
  <si>
    <t>ZİHNİ ÖNEM SULAMA GRUBU 35-29-M00332_A_56370614_56370614</t>
  </si>
  <si>
    <t>28.04.2021 17:48:33</t>
  </si>
  <si>
    <t>28.04.2021 20:30:06</t>
  </si>
  <si>
    <t>28.04.2021 17:43:38</t>
  </si>
  <si>
    <t>28.04.2021 18:14:33</t>
  </si>
  <si>
    <t>K-824 35-08-K00824__72374459_72374459</t>
  </si>
  <si>
    <t>28.04.2021 17:53:39</t>
  </si>
  <si>
    <t>28.04.2021 22:11:54</t>
  </si>
  <si>
    <t>TR-248 AMERİKAN KÜLTÜR KOLEJİ 35-28-M00533_7697678_56359494_56359494</t>
  </si>
  <si>
    <t>28.04.2021 17:57:00</t>
  </si>
  <si>
    <t>28.04.2021 18:35:51</t>
  </si>
  <si>
    <t>K-3197 35-02-K03197_35-02-K03197_2347913</t>
  </si>
  <si>
    <t>28.04.2021 17:21:19</t>
  </si>
  <si>
    <t>28.04.2021 19:42:37</t>
  </si>
  <si>
    <t>KUŞÇULAR TR-11(KASABA EVLERİ) 35-19-M00264_DAĞITIM TRAFOSU M03_72144676</t>
  </si>
  <si>
    <t>28.04.2021 18:02:53</t>
  </si>
  <si>
    <t>28.04.2021 20:01:00</t>
  </si>
  <si>
    <t>MURADİYE TR-3/B 45-71-M00206_95000475583_95000475583</t>
  </si>
  <si>
    <t>28.04.2021 17:59:09</t>
  </si>
  <si>
    <t>28.04.2021 23:07:10</t>
  </si>
  <si>
    <t>TR-2 DM (M-702) 35-30-M00702_955327569_955327569</t>
  </si>
  <si>
    <t>28.04.2021 18:04:59</t>
  </si>
  <si>
    <t>28.04.2021 21:06:51</t>
  </si>
  <si>
    <t>SARUHANLI TR-19 45-80-M00019_956559074_956559074</t>
  </si>
  <si>
    <t>28.04.2021 18:11:17</t>
  </si>
  <si>
    <t>28.04.2021 19:33:45</t>
  </si>
  <si>
    <t>OTOKENT İM 35-08-A00004_SÜMER K08_2308674</t>
  </si>
  <si>
    <t>28.04.2021 18:12:02</t>
  </si>
  <si>
    <t>28.04.2021 18:58:53</t>
  </si>
  <si>
    <t>YASEMİN DM 35-19-M00002_ÖZBEK M03_2055959</t>
  </si>
  <si>
    <t>28.04.2021 18:16:00</t>
  </si>
  <si>
    <t>28.04.2021 18:30:39</t>
  </si>
  <si>
    <t>KARAKOCA TR-1 45-71-M00978_DIREK TIPI TRAFO HUCRESI H01_2091576</t>
  </si>
  <si>
    <t>28.04.2021 18:15:13</t>
  </si>
  <si>
    <t>28.04.2021 20:33:13</t>
  </si>
  <si>
    <t>M-257 35-09-M00257_97776582_97776582</t>
  </si>
  <si>
    <t>28.04.2021 18:16:42</t>
  </si>
  <si>
    <t>28.04.2021 19:18:49</t>
  </si>
  <si>
    <t>28.04.2021 18:22:26</t>
  </si>
  <si>
    <t>28.04.2021 19:04:27</t>
  </si>
  <si>
    <t>TR-1-4/2 DEMİRCİLİK KABİN 35-20-L00026_955197315_955197315</t>
  </si>
  <si>
    <t>28.04.2021 18:22:50</t>
  </si>
  <si>
    <t>28.04.2021 19:39:17</t>
  </si>
  <si>
    <t>GÖKEYÜP TR-3 45-78-M00816_953300610_953300610</t>
  </si>
  <si>
    <t>28.04.2021 18:37:12</t>
  </si>
  <si>
    <t>28.04.2021 19:41:00</t>
  </si>
  <si>
    <t>ARMUTLU DM-2/TR-29 35-27-L00351_E E01_64979705</t>
  </si>
  <si>
    <t>28.04.2021 18:41:19</t>
  </si>
  <si>
    <t>28.04.2021 21:21:27</t>
  </si>
  <si>
    <t>28.04.2021 18:37:35</t>
  </si>
  <si>
    <t>28.04.2021 20:29:15</t>
  </si>
  <si>
    <t>DÜNDARLI AKKAVAK TR-3 35-29-L00333_35-29-L00333_2375089</t>
  </si>
  <si>
    <t>28.04.2021 18:40:52</t>
  </si>
  <si>
    <t>28.04.2021 19:29:56</t>
  </si>
  <si>
    <t>PAZARKÖY YENİ MAH TR-4 45-78-L00655_49253338_56391420_56391420</t>
  </si>
  <si>
    <t>28.04.2021 18:52:28</t>
  </si>
  <si>
    <t>28.04.2021 19:41:39</t>
  </si>
  <si>
    <t>K-1305 35-08-K01305_K-4606 K09_2116655</t>
  </si>
  <si>
    <t>28.04.2021 19:01:13</t>
  </si>
  <si>
    <t>28.04.2021 19:57:41</t>
  </si>
  <si>
    <t>DOĞAKÖY TR-1 35-28-M00213_953383982_953383982</t>
  </si>
  <si>
    <t>28.04.2021 18:50:46</t>
  </si>
  <si>
    <t>28.04.2021 21:25:39</t>
  </si>
  <si>
    <t>MERDİVENLİ TR-1 35-30-M00161_B_56354308_56354308</t>
  </si>
  <si>
    <t>28.04.2021 19:12:25</t>
  </si>
  <si>
    <t>28.04.2021 23:34:57</t>
  </si>
  <si>
    <t>PINARBAŞI KÖYÜ KÜRT DAMLARI TR-1 45-75-M00076_DIREK TIPI TRAFO HUCRESI H01_2084773</t>
  </si>
  <si>
    <t>28.04.2021 19:16:53</t>
  </si>
  <si>
    <t>28.04.2021 23:36:05</t>
  </si>
  <si>
    <t>K-2337 35-03-K02337_910332216_910332216</t>
  </si>
  <si>
    <t>28.04.2021 19:19:40</t>
  </si>
  <si>
    <t>28.04.2021 22:52:04</t>
  </si>
  <si>
    <t>TR-92 35-16-L00092_953330032_953330032</t>
  </si>
  <si>
    <t>28.04.2021 19:29:52</t>
  </si>
  <si>
    <t>28.04.2021 20:44:34</t>
  </si>
  <si>
    <t>TR-39 45-77-L00039_945489092_945489092</t>
  </si>
  <si>
    <t>28.04.2021 19:38:53</t>
  </si>
  <si>
    <t>28.04.2021 20:42:17</t>
  </si>
  <si>
    <t>MAHMUT SAĞBAŞ SULAMA GRUBU 35-29-M00276_DIREK TIPI TRAFO HUCRESI H01_2095318</t>
  </si>
  <si>
    <t>28.04.2021 19:32:42</t>
  </si>
  <si>
    <t>28.04.2021 22:54:41</t>
  </si>
  <si>
    <t>TÜPÜLER KEPEZ TR-1 45-75-M00136_C_56386654_56386654</t>
  </si>
  <si>
    <t>28.04.2021 19:45:00</t>
  </si>
  <si>
    <t>28.04.2021 22:16:41</t>
  </si>
  <si>
    <t>ÇAMÖNÜ TR-4 45-72-L00273_956518567_956518567</t>
  </si>
  <si>
    <t>28.04.2021 19:54:11</t>
  </si>
  <si>
    <t>28.04.2021 21:19:46</t>
  </si>
  <si>
    <t>KUŞCULAR TR-3 35-19-M00215_95000527226_95000527226</t>
  </si>
  <si>
    <t>28.04.2021 19:56:00</t>
  </si>
  <si>
    <t>28.04.2021 20:33:00</t>
  </si>
  <si>
    <t>TR-297 SAYDAM SİTESİ 35-19-M00121__72374797_72374797</t>
  </si>
  <si>
    <t>28.04.2021 19:46:05</t>
  </si>
  <si>
    <t>28.04.2021 21:49:15</t>
  </si>
  <si>
    <t>M-163 35-18-M00163_950444187_950444187</t>
  </si>
  <si>
    <t>28.04.2021 19:48:01</t>
  </si>
  <si>
    <t>28.04.2021 22:13:26</t>
  </si>
  <si>
    <t>SALUR KÖK 45-75-M00062_HatBaşıAyırıcı_53135662 M03_53135662</t>
  </si>
  <si>
    <t>28.04.2021 20:00:14</t>
  </si>
  <si>
    <t>29.04.2021 01:38:53</t>
  </si>
  <si>
    <t>HAMZABÜKÜ TR-1 35-21-L00069_953357811_953357811</t>
  </si>
  <si>
    <t>28.04.2021 20:02:51</t>
  </si>
  <si>
    <t>28.04.2021 23:16:46</t>
  </si>
  <si>
    <t>FOÇA TR-4 35-23-L00004_42134325_56398923_56398923</t>
  </si>
  <si>
    <t>28.04.2021 19:57:14</t>
  </si>
  <si>
    <t>28.04.2021 21:56:18</t>
  </si>
  <si>
    <t>28.04.2021 20:21:36</t>
  </si>
  <si>
    <t>28.04.2021 22:50:46</t>
  </si>
  <si>
    <t>L-436 35-18-L00436_7391132_56369104_56369104</t>
  </si>
  <si>
    <t>28.04.2021 20:27:17</t>
  </si>
  <si>
    <t>28.04.2021 22:36:43</t>
  </si>
  <si>
    <t>ERDOĞAN BOLLUK SULAMA GRUBU 35-29-M00384_A_56397731_56397731</t>
  </si>
  <si>
    <t>28.04.2021 22:04:42</t>
  </si>
  <si>
    <t>ÇAYIRLI TR-9 35-29-L00790__72405227_72405227</t>
  </si>
  <si>
    <t>28.04.2021 20:33:17</t>
  </si>
  <si>
    <t>28.04.2021 21:29:01</t>
  </si>
  <si>
    <t>GÜLBAHÇE TR-12 35-19-L00168_9377977_56377354_56377354</t>
  </si>
  <si>
    <t>28.04.2021 20:39:45</t>
  </si>
  <si>
    <t>28.04.2021 22:50:03</t>
  </si>
  <si>
    <t>BOZYAKA TM 35-01-A00007_GÖZTEPE-2 M06_2312208</t>
  </si>
  <si>
    <t>28.04.2021 20:58:01</t>
  </si>
  <si>
    <t>28.04.2021 22:26:00</t>
  </si>
  <si>
    <t>BOSTANLI KÜME EVLERİ TR-2 45-83-M00694_B_65512243_65512243</t>
  </si>
  <si>
    <t>28.04.2021 20:28:55</t>
  </si>
  <si>
    <t>28.04.2021 22:25:24</t>
  </si>
  <si>
    <t>MORDOĞAN TR-41 35-21-L00164_953367359_953367359</t>
  </si>
  <si>
    <t>28.04.2021 21:04:14</t>
  </si>
  <si>
    <t>28.04.2021 23:21:03</t>
  </si>
  <si>
    <t>28.04.2021 21:17:21</t>
  </si>
  <si>
    <t>28.04.2021 21:30:59</t>
  </si>
  <si>
    <t>DM-3/TR-34 (ESKİ TR-145) 35-26-M01258_956617040_956617040</t>
  </si>
  <si>
    <t>28.04.2021 21:15:56</t>
  </si>
  <si>
    <t>28.04.2021 22:02:39</t>
  </si>
  <si>
    <t>K-824 35-08-K00824_35-08-K00824_42446735</t>
  </si>
  <si>
    <t>28.04.2021 21:14:18</t>
  </si>
  <si>
    <t>28.04.2021 22:15:58</t>
  </si>
  <si>
    <t>MÜSLİH TR-1 45-71-M01562_953207511_953207511</t>
  </si>
  <si>
    <t>28.04.2021 21:29:38</t>
  </si>
  <si>
    <t>28.04.2021 23:25:14</t>
  </si>
  <si>
    <t>ADALA TR-1 45-78-M00284_ M04_66271751</t>
  </si>
  <si>
    <t>28.04.2021 21:34:42</t>
  </si>
  <si>
    <t>28.04.2021 22:38:47</t>
  </si>
  <si>
    <t>L-387 GERMİYAN EVLERİ 35-18-L00387_966604800_966604800</t>
  </si>
  <si>
    <t>28.04.2021 21:40:53</t>
  </si>
  <si>
    <t>29.04.2021 00:10:48</t>
  </si>
  <si>
    <t>M-1231 35-01-M01231_M-1230 M02_2091401</t>
  </si>
  <si>
    <t>28.04.2021 22:26:20</t>
  </si>
  <si>
    <t>28.04.2021 23:29:55</t>
  </si>
  <si>
    <t>TR-97/A(GÜMÜŞÇAY) 45-78-L00740_948774466_948774466</t>
  </si>
  <si>
    <t>28.04.2021 22:36:33</t>
  </si>
  <si>
    <t>28.04.2021 23:08:37</t>
  </si>
  <si>
    <t>K-3158 35-08-K03158_912406109_912406109</t>
  </si>
  <si>
    <t>28.04.2021 22:39:19</t>
  </si>
  <si>
    <t>29.04.2021 00:57:21</t>
  </si>
  <si>
    <t>K-824 35-08-K00824_C_65513757_65513757</t>
  </si>
  <si>
    <t>28.04.2021 22:32:04</t>
  </si>
  <si>
    <t>29.04.2021 02:02:47</t>
  </si>
  <si>
    <t>DM-3/TR-34 (ESKİ TR-145) 35-26-M01258_E E02_57761832</t>
  </si>
  <si>
    <t>28.04.2021 22:59:54</t>
  </si>
  <si>
    <t>28.04.2021 23:36:41</t>
  </si>
  <si>
    <t>SOMA KÖYLER DM-2 45-82-M00125_HatBaşıAyırıcı_53136198 M08_53136198</t>
  </si>
  <si>
    <t>28.04.2021 23:26:28</t>
  </si>
  <si>
    <t>29.04.2021 03:43:42</t>
  </si>
  <si>
    <t>M-1224 35-01-M01224_DIREK TIPI TRAFO HUCRESI H01_2078266</t>
  </si>
  <si>
    <t>28.04.2021 23:30:22</t>
  </si>
  <si>
    <t>29.04.2021 02:10:22</t>
  </si>
  <si>
    <t>28.04.2021 23:46:32</t>
  </si>
  <si>
    <t>29.04.2021 00:41:15</t>
  </si>
  <si>
    <t>K-597 35-01-K00597_911342084_911342084</t>
  </si>
  <si>
    <t>29.04.2021 00:03:06</t>
  </si>
  <si>
    <t>29.04.2021 02:14:03</t>
  </si>
  <si>
    <t>29.04.2021 01:02:41</t>
  </si>
  <si>
    <t>29.04.2021 01:32:16</t>
  </si>
  <si>
    <t>29.04.2021 01:40:44</t>
  </si>
  <si>
    <t>29.04.2021 02:50:10</t>
  </si>
  <si>
    <t>ŞEMİKLER TM 35-04-A00003_ŞEMİKLER-12 K42_2312131</t>
  </si>
  <si>
    <t>29.04.2021 02:13:44</t>
  </si>
  <si>
    <t>29.04.2021 03:23:27</t>
  </si>
  <si>
    <t>29.04.2021 02:45:04</t>
  </si>
  <si>
    <t>29.04.2021 02:50:52</t>
  </si>
  <si>
    <t>29.04.2021 02:36:58</t>
  </si>
  <si>
    <t>29.04.2021 06:49:59</t>
  </si>
  <si>
    <t>TR-89 MAVİ PLAJ 35-19-L00089_11124894_56354776_56354776</t>
  </si>
  <si>
    <t>29.04.2021 03:06:00</t>
  </si>
  <si>
    <t>29.04.2021 03:40:54</t>
  </si>
  <si>
    <t>K-4629 35-04-K04629_TRAFO K03_2310053</t>
  </si>
  <si>
    <t>29.04.2021 03:25:17</t>
  </si>
  <si>
    <t>29.04.2021 04:11:20</t>
  </si>
  <si>
    <t>29.04.2021 03:29:05</t>
  </si>
  <si>
    <t>29.04.2021 03:36:17</t>
  </si>
  <si>
    <t>ALAHIDIR TR-2 45-84-L00021_955180744_955180744</t>
  </si>
  <si>
    <t>29.04.2021 03:53:57</t>
  </si>
  <si>
    <t>29.04.2021 04:49:48</t>
  </si>
  <si>
    <t>TR-27 45-78-L00027_TR-34 L05_2105341</t>
  </si>
  <si>
    <t>29.04.2021 06:20:18</t>
  </si>
  <si>
    <t>29.04.2021 06:59:12</t>
  </si>
  <si>
    <t>29.04.2021 06:41:55</t>
  </si>
  <si>
    <t>29.04.2021 07:37:35</t>
  </si>
  <si>
    <t>29.04.2021 06:30:05</t>
  </si>
  <si>
    <t>29.04.2021 08:29:19</t>
  </si>
  <si>
    <t>M-1921 35-02-M01921_915184053_915184053</t>
  </si>
  <si>
    <t>29.04.2021 07:12:56</t>
  </si>
  <si>
    <t>29.04.2021 09:17:28</t>
  </si>
  <si>
    <t>29.04.2021 07:37:38</t>
  </si>
  <si>
    <t>29.04.2021 09:01:39</t>
  </si>
  <si>
    <t>L-100 BELKENT 35-18-L00100_950442223_950442223</t>
  </si>
  <si>
    <t>29.04.2021 07:51:56</t>
  </si>
  <si>
    <t>29.04.2021 11:49:59</t>
  </si>
  <si>
    <t>29.04.2021 07:58:37</t>
  </si>
  <si>
    <t>29.04.2021 13:43:50</t>
  </si>
  <si>
    <t>MURADİYE TR-5 (ESKİ MEZARLIK YANI) 45-71-M00204_DAĞITIM TRAFOSU M11_2091431</t>
  </si>
  <si>
    <t>29.04.2021 08:12:53</t>
  </si>
  <si>
    <t>29.04.2021 08:54:00</t>
  </si>
  <si>
    <t>SIRIMLI TR-1 35-31-L00201_47875036_56379850_56379850</t>
  </si>
  <si>
    <t>29.04.2021 08:14:00</t>
  </si>
  <si>
    <t>29.04.2021 11:41:42</t>
  </si>
  <si>
    <t>BEYKÖY KÖK TR-12 35-32-L00012_BEYKÖY TR-13 L02_2334564</t>
  </si>
  <si>
    <t>29.04.2021 09:51:13</t>
  </si>
  <si>
    <t>29.04.2021 10:19:59</t>
  </si>
  <si>
    <t>UMURCALI TR 2 35-31-L00107_47967569_56399386_56399386</t>
  </si>
  <si>
    <t>29.04.2021 08:17:00</t>
  </si>
  <si>
    <t>29.04.2021 11:35:32</t>
  </si>
  <si>
    <t>DM-5/TR-12 URLA 35-19-M00468_956663421_956663421</t>
  </si>
  <si>
    <t>29.04.2021 08:27:50</t>
  </si>
  <si>
    <t>29.04.2021 08:59:51</t>
  </si>
  <si>
    <t>29.04.2021 08:34:33</t>
  </si>
  <si>
    <t>29.04.2021 08:43:49</t>
  </si>
  <si>
    <t>29.04.2021 08:36:43</t>
  </si>
  <si>
    <t>29.04.2021 08:37:33</t>
  </si>
  <si>
    <t>DM-8/10 45-71-M00287_DİREK TİPİ ÇIKIŞLAR M05_2334471</t>
  </si>
  <si>
    <t>29.04.2021 08:29:13</t>
  </si>
  <si>
    <t>29.04.2021 09:40:14</t>
  </si>
  <si>
    <t>29.04.2021 08:22:43</t>
  </si>
  <si>
    <t>29.04.2021 10:01:30</t>
  </si>
  <si>
    <t>TR-18 35-30-L00018_35-30-L00018_2356806</t>
  </si>
  <si>
    <t>29.04.2021 08:49:33</t>
  </si>
  <si>
    <t>29.04.2021 10:21:52</t>
  </si>
  <si>
    <t>K-1717 35-03-K01717_910397866_910397866</t>
  </si>
  <si>
    <t>29.04.2021 08:44:03</t>
  </si>
  <si>
    <t>29.04.2021 10:03:38</t>
  </si>
  <si>
    <t>29.04.2021 08:59:15</t>
  </si>
  <si>
    <t>29.04.2021 16:02:32</t>
  </si>
  <si>
    <t>K-4338 35-01-K04338_35-01-K04338_2367111</t>
  </si>
  <si>
    <t>29.04.2021 09:01:45</t>
  </si>
  <si>
    <t>29.04.2021 10:43:52</t>
  </si>
  <si>
    <t>YUKARIBEY TR-1 35-16-M00120_47478935_56400019_56400019</t>
  </si>
  <si>
    <t>29.04.2021 09:01:49</t>
  </si>
  <si>
    <t>29.04.2021 09:14:00</t>
  </si>
  <si>
    <t>HAMZABÜKÜ TR-1 35-21-L00069_C_56358386_56358386</t>
  </si>
  <si>
    <t>29.04.2021 19:54:14</t>
  </si>
  <si>
    <t>29.04.2021 09:04:35</t>
  </si>
  <si>
    <t>29.04.2021 17:17:43</t>
  </si>
  <si>
    <t>MENEMEN DM-7/16 35-28-L00089_35-28-L00089_66687365</t>
  </si>
  <si>
    <t>29.04.2021 09:05:29</t>
  </si>
  <si>
    <t>29.04.2021 15:04:44</t>
  </si>
  <si>
    <t>29.04.2021 08:50:24</t>
  </si>
  <si>
    <t>29.04.2021 09:27:19</t>
  </si>
  <si>
    <t>M-2745 35-01-M02745_E_60983295_60983295</t>
  </si>
  <si>
    <t>29.04.2021 09:07:52</t>
  </si>
  <si>
    <t>29.04.2021 10:56:04</t>
  </si>
  <si>
    <t>29.04.2021 09:07:00</t>
  </si>
  <si>
    <t>29.04.2021 17:32:00</t>
  </si>
  <si>
    <t>29.04.2021 09:02:04</t>
  </si>
  <si>
    <t>29.04.2021 10:54:36</t>
  </si>
  <si>
    <t>YALLIOĞLU KÖK 35-15-L00361_HatBaşıAyırıcı_53132189 L02_53132189</t>
  </si>
  <si>
    <t>29.04.2021 09:13:43</t>
  </si>
  <si>
    <t>29.04.2021 17:35:37</t>
  </si>
  <si>
    <t>L-271 SANATKARLAR SİTESİ 35-18-L00271_950445597_950445597</t>
  </si>
  <si>
    <t>29.04.2021 09:11:39</t>
  </si>
  <si>
    <t>29.04.2021 10:48:54</t>
  </si>
  <si>
    <t>29.04.2021 09:15:00</t>
  </si>
  <si>
    <t>29.04.2021 17:22:47</t>
  </si>
  <si>
    <t>K-3426 35-07-K03426_A_56376514_56376514</t>
  </si>
  <si>
    <t>29.04.2021 09:18:07</t>
  </si>
  <si>
    <t>29.04.2021 17:26:35</t>
  </si>
  <si>
    <t>29.04.2021 09:20:48</t>
  </si>
  <si>
    <t>29.04.2021 17:02:52</t>
  </si>
  <si>
    <t>29.04.2021 09:19:23</t>
  </si>
  <si>
    <t>29.04.2021 09:31:22</t>
  </si>
  <si>
    <t>ÇİNANDAVUTLAR TR-1 45-81-M00227_45-81-M00227_2376469</t>
  </si>
  <si>
    <t>29.04.2021 09:21:33</t>
  </si>
  <si>
    <t>29.04.2021 10:30:31</t>
  </si>
  <si>
    <t>29.04.2021 09:32:13</t>
  </si>
  <si>
    <t>29.04.2021 11:08:00</t>
  </si>
  <si>
    <t>29.04.2021 09:35:05</t>
  </si>
  <si>
    <t>29.04.2021 17:23:42</t>
  </si>
  <si>
    <t>L-175 35-18-L00175_950437229_950437229</t>
  </si>
  <si>
    <t>29.04.2021 09:26:38</t>
  </si>
  <si>
    <t>29.04.2021 13:15:16</t>
  </si>
  <si>
    <t>29.04.2021 09:37:07</t>
  </si>
  <si>
    <t>29.04.2021 18:54:05</t>
  </si>
  <si>
    <t>GERELİ KÖYÜ İBRAHİM KAYALI SULAMA GRB TR-12 35-15-M00311_A_56367947_56367947</t>
  </si>
  <si>
    <t>29.04.2021 09:52:00</t>
  </si>
  <si>
    <t>29.04.2021 11:05:47</t>
  </si>
  <si>
    <t>L-239 BAYKAL 35-18-L00239_950444559_950444559</t>
  </si>
  <si>
    <t>29.04.2021 09:52:08</t>
  </si>
  <si>
    <t>29.04.2021 18:02:31</t>
  </si>
  <si>
    <t>AŞAĞIŞAKRAN TR-1 35-17-M00223_A_60984349_60984349</t>
  </si>
  <si>
    <t>29.04.2021 09:54:00</t>
  </si>
  <si>
    <t>29.04.2021 10:22:18</t>
  </si>
  <si>
    <t>29.04.2021 09:46:00</t>
  </si>
  <si>
    <t>29.04.2021 15:16:39</t>
  </si>
  <si>
    <t>29.04.2021 10:02:57</t>
  </si>
  <si>
    <t>29.04.2021 10:53:06</t>
  </si>
  <si>
    <t>ALÇUK TM 35-17-A00001_HatBaşıAyırıcı_75209753 M30_75209753</t>
  </si>
  <si>
    <t>29.04.2021 09:57:45</t>
  </si>
  <si>
    <t>29.04.2021 12:05:19</t>
  </si>
  <si>
    <t>ÇANDARLI TR-10 35-30-M00010_955320223_955320223</t>
  </si>
  <si>
    <t>29.04.2021 10:02:35</t>
  </si>
  <si>
    <t>29.04.2021 11:47:43</t>
  </si>
  <si>
    <t>ASARLIK TR-17 35-28-M00173_35-28-M00173_66530798</t>
  </si>
  <si>
    <t>29.04.2021 10:10:03</t>
  </si>
  <si>
    <t>29.04.2021 11:28:07</t>
  </si>
  <si>
    <t>ÇATALKAYA KÖYÜ TR-2 35-21-L00172_949933624_949933624</t>
  </si>
  <si>
    <t>29.04.2021 10:06:52</t>
  </si>
  <si>
    <t>29.04.2021 15:25:22</t>
  </si>
  <si>
    <t>ÜRKMEZ M-13 35-25-M00153_956658923_956658923</t>
  </si>
  <si>
    <t>29.04.2021 10:11:26</t>
  </si>
  <si>
    <t>29.04.2021 18:20:13</t>
  </si>
  <si>
    <t>29.04.2021 10:17:39</t>
  </si>
  <si>
    <t>29.04.2021 15:57:57</t>
  </si>
  <si>
    <t>KOLDERE TR-8 45-80-M00055_45-80-M00055_72196975</t>
  </si>
  <si>
    <t>29.04.2021 10:05:46</t>
  </si>
  <si>
    <t>29.04.2021 13:27:58</t>
  </si>
  <si>
    <t>OKLUİSA KÖK 45-81-M00046_HatBaşıAyırıcı_73063133 M04_73063133</t>
  </si>
  <si>
    <t>29.04.2021 10:27:25</t>
  </si>
  <si>
    <t>29.04.2021 10:27:53</t>
  </si>
  <si>
    <t>M-1544 35-01-M01544_35-01-M01544_2351780</t>
  </si>
  <si>
    <t>29.04.2021 11:01:06</t>
  </si>
  <si>
    <t>29.04.2021 14:28:53</t>
  </si>
  <si>
    <t>ÖRNEKKÖY TR6 35-27-L00131_914607751_914607751</t>
  </si>
  <si>
    <t>29.04.2021 10:23:05</t>
  </si>
  <si>
    <t>29.04.2021 12:41:41</t>
  </si>
  <si>
    <t>GELENBE İM 45-76-A00001_TR-A GİRİŞ L06_2089859</t>
  </si>
  <si>
    <t>29.04.2021 10:32:05</t>
  </si>
  <si>
    <t>29.04.2021 11:05:17</t>
  </si>
  <si>
    <t>TUZÇULLU TR-1 35-28-M00420_B_56359000_56359000</t>
  </si>
  <si>
    <t>29.04.2021 10:35:35</t>
  </si>
  <si>
    <t>29.04.2021 11:03:00</t>
  </si>
  <si>
    <t>M-2560 35-04-M02560_950160700_950160700</t>
  </si>
  <si>
    <t>29.04.2021 10:02:26</t>
  </si>
  <si>
    <t>29.04.2021 11:49:01</t>
  </si>
  <si>
    <t>FOÇA TR-4 35-23-L00004_950413472_950413472</t>
  </si>
  <si>
    <t>29.04.2021 10:34:42</t>
  </si>
  <si>
    <t>29.04.2021 12:53:05</t>
  </si>
  <si>
    <t>CELALETTİN AŞKIN TARIMSAL SULAMA TR-2 45-83-M00604_DIREK TIPI TRAFO HUCRESI H01_2106607</t>
  </si>
  <si>
    <t>29.04.2021 11:00:26</t>
  </si>
  <si>
    <t>29.04.2021 12:33:55</t>
  </si>
  <si>
    <t>KISIKKÖY YENİ MAH. TR-1 35-22-M00137_B_56353935_56353935</t>
  </si>
  <si>
    <t>29.04.2021 11:02:00</t>
  </si>
  <si>
    <t>29.04.2021 12:26:14</t>
  </si>
  <si>
    <t>KURUCUOVA TR-6 35-15-L00250_915145906_915145906</t>
  </si>
  <si>
    <t>29.04.2021 10:47:28</t>
  </si>
  <si>
    <t>29.04.2021 20:37:59</t>
  </si>
  <si>
    <t>KIZILCAAVLU TR-3 35-15-L00182_C_56367893_56367893</t>
  </si>
  <si>
    <t>29.04.2021 10:52:10</t>
  </si>
  <si>
    <t>29.04.2021 19:54:50</t>
  </si>
  <si>
    <t>TR-2 35-19-L00002_B_56393845_56393845</t>
  </si>
  <si>
    <t>29.04.2021 11:08:13</t>
  </si>
  <si>
    <t>29.04.2021 15:31:53</t>
  </si>
  <si>
    <t>29.04.2021 11:02:13</t>
  </si>
  <si>
    <t>29.04.2021 12:46:00</t>
  </si>
  <si>
    <t>KARAKUYU TR-3 35-26-M00440_950261689_950261689</t>
  </si>
  <si>
    <t>29.04.2021 11:09:21</t>
  </si>
  <si>
    <t>29.04.2021 12:32:49</t>
  </si>
  <si>
    <t>DM-5/TR-11 ALPKENT (ESKİ TR-38) 35-26-M01359_B B01_57777638</t>
  </si>
  <si>
    <t>29.04.2021 10:58:59</t>
  </si>
  <si>
    <t>29.04.2021 14:15:46</t>
  </si>
  <si>
    <t>YENİFOÇA TR-44 35-23-M00044_915145346_915145346</t>
  </si>
  <si>
    <t>29.04.2021 11:15:20</t>
  </si>
  <si>
    <t>29.04.2021 14:46:40</t>
  </si>
  <si>
    <t>SELİMŞAHLAR TR-2 45-71-M00137_HatBaşıAyırıcı_53135159 M03_53135159</t>
  </si>
  <si>
    <t>29.04.2021 11:25:53</t>
  </si>
  <si>
    <t>29.04.2021 11:26:23</t>
  </si>
  <si>
    <t>DM-11/05 (TR-39) 45-71-M00283_DM-10 M01_66372594</t>
  </si>
  <si>
    <t>29.04.2021 12:22:44</t>
  </si>
  <si>
    <t>29.04.2021 11:26:03</t>
  </si>
  <si>
    <t>29.04.2021 12:15:00</t>
  </si>
  <si>
    <t>KOYUNDERE TR-2 35-28-M00130_D_56379838_56379838</t>
  </si>
  <si>
    <t>29.04.2021 11:34:13</t>
  </si>
  <si>
    <t>29.04.2021 11:59:38</t>
  </si>
  <si>
    <t>TR-77 (M-777) 35-30-M00777_955298408_955298408</t>
  </si>
  <si>
    <t>29.04.2021 11:37:57</t>
  </si>
  <si>
    <t>29.04.2021 12:39:31</t>
  </si>
  <si>
    <t>TR-64 45-77-L00064_945491026_945491026</t>
  </si>
  <si>
    <t>29.04.2021 11:39:04</t>
  </si>
  <si>
    <t>29.04.2021 13:07:51</t>
  </si>
  <si>
    <t>TR-15 ( M-715) 35-30-M00715_955297819_955297819</t>
  </si>
  <si>
    <t>29.04.2021 11:37:06</t>
  </si>
  <si>
    <t>29.04.2021 13:35:03</t>
  </si>
  <si>
    <t>EKREM KURDEŞ SULAMA GRUBU 35-29-L00663_950344449_950344449</t>
  </si>
  <si>
    <t>29.04.2021 11:34:24</t>
  </si>
  <si>
    <t>29.04.2021 14:20:51</t>
  </si>
  <si>
    <t>29.04.2021 11:42:36</t>
  </si>
  <si>
    <t>29.04.2021 14:10:25</t>
  </si>
  <si>
    <t>TR-29 35-17-M00029_B_72297108_72297108</t>
  </si>
  <si>
    <t>29.04.2021 11:53:00</t>
  </si>
  <si>
    <t>29.04.2021 12:50:46</t>
  </si>
  <si>
    <t>DURASILLI TARIMSAL SULAMA-10 TR 45-78-M00995_DIREK TIPI TRAFO HUCRESI H01_2111776</t>
  </si>
  <si>
    <t>29.04.2021 11:56:37</t>
  </si>
  <si>
    <t>29.04.2021 12:54:54</t>
  </si>
  <si>
    <t>29.04.2021 11:54:56</t>
  </si>
  <si>
    <t>29.04.2021 14:43:53</t>
  </si>
  <si>
    <t>M-147 SAKIZLIKOY 35-18-M00147_967136383_967136383</t>
  </si>
  <si>
    <t>29.04.2021 11:54:12</t>
  </si>
  <si>
    <t>29.04.2021 15:08:17</t>
  </si>
  <si>
    <t>K-1906 35-10-K01906_A A01b_5915658</t>
  </si>
  <si>
    <t>29.04.2021 12:02:13</t>
  </si>
  <si>
    <t>29.04.2021 12:44:48</t>
  </si>
  <si>
    <t>L-256 (18 KABİN) 35-18-L00256_6197700_56370170_56370170</t>
  </si>
  <si>
    <t>29.04.2021 11:54:19</t>
  </si>
  <si>
    <t>29.04.2021 15:28:42</t>
  </si>
  <si>
    <t>GÜLBAHÇE TR-12 35-19-L00168_956669648_956669648</t>
  </si>
  <si>
    <t>29.04.2021 18:38:21</t>
  </si>
  <si>
    <t>YEŞİLYURT TR-6 45-73-M00913_945644562_945644562</t>
  </si>
  <si>
    <t>29.04.2021 12:08:17</t>
  </si>
  <si>
    <t>29.04.2021 13:35:00</t>
  </si>
  <si>
    <t>KÜÇÜKKALE YEŞİLKENT TR-2 35-29-L00268_35-29-L00268_2368270</t>
  </si>
  <si>
    <t>29.04.2021 11:43:23</t>
  </si>
  <si>
    <t>29.04.2021 12:40:13</t>
  </si>
  <si>
    <t>29.04.2021 12:08:18</t>
  </si>
  <si>
    <t>29.04.2021 14:04:31</t>
  </si>
  <si>
    <t>K-4314 35-09-K04314_A_56380679_56380679</t>
  </si>
  <si>
    <t>29.04.2021 12:20:12</t>
  </si>
  <si>
    <t>29.04.2021 14:15:12</t>
  </si>
  <si>
    <t>GÜLKENT TR-5 35-30-M00228_955308031_955308031</t>
  </si>
  <si>
    <t>29.04.2021 12:32:02</t>
  </si>
  <si>
    <t>29.04.2021 14:47:36</t>
  </si>
  <si>
    <t>29.04.2021 12:36:23</t>
  </si>
  <si>
    <t>29.04.2021 14:39:59</t>
  </si>
  <si>
    <t>29.04.2021 12:22:21</t>
  </si>
  <si>
    <t>29.04.2021 14:14:52</t>
  </si>
  <si>
    <t>29.04.2021 12:41:24</t>
  </si>
  <si>
    <t>29.04.2021 12:41:45</t>
  </si>
  <si>
    <t>HÜSEYİN ŞAHİNOĞLU SULAMA GRUBU 35-29-M00391_35-29-M00391_2361546</t>
  </si>
  <si>
    <t>29.04.2021 12:38:18</t>
  </si>
  <si>
    <t>29.04.2021 14:02:39</t>
  </si>
  <si>
    <t>K-128 35-02-K00128_A A3B_5817089</t>
  </si>
  <si>
    <t>29.04.2021 12:38:30</t>
  </si>
  <si>
    <t>29.04.2021 14:38:09</t>
  </si>
  <si>
    <t>ARMUTLU TR-5 35-27-L00005_913675582_913675582</t>
  </si>
  <si>
    <t>29.04.2021 12:45:58</t>
  </si>
  <si>
    <t>29.04.2021 14:43:24</t>
  </si>
  <si>
    <t>BOSTANLI KÜME EVLERİ TR-3 45-83-M00692_955176522_955176522</t>
  </si>
  <si>
    <t>29.04.2021 12:44:24</t>
  </si>
  <si>
    <t>30.04.2021 03:52:14</t>
  </si>
  <si>
    <t>MÜSELLİM TR-1 35-30-L00136_955302877_955302877</t>
  </si>
  <si>
    <t>29.04.2021 12:56:02</t>
  </si>
  <si>
    <t>29.04.2021 15:54:13</t>
  </si>
  <si>
    <t>TR-4 (M-704) 35-30-M00704_955298169_955298169</t>
  </si>
  <si>
    <t>29.04.2021 12:59:09</t>
  </si>
  <si>
    <t>29.04.2021 15:16:08</t>
  </si>
  <si>
    <t>K-3975 35-04-K03975_99437678_99437678</t>
  </si>
  <si>
    <t>29.04.2021 12:51:59</t>
  </si>
  <si>
    <t>29.04.2021 15:00:34</t>
  </si>
  <si>
    <t>ÇALTIDERE KÖK 35-17-M00231_DERE MADENCİLİK M05_66291227</t>
  </si>
  <si>
    <t>29.04.2021 13:08:00</t>
  </si>
  <si>
    <t>29.04.2021 14:52:12</t>
  </si>
  <si>
    <t>29.04.2021 13:15:41</t>
  </si>
  <si>
    <t>29.04.2021 13:41:09</t>
  </si>
  <si>
    <t>DM-3/27 (KÜTÜPHANE) 45-71-M00078_B b3b_45134511</t>
  </si>
  <si>
    <t>29.04.2021 13:27:00</t>
  </si>
  <si>
    <t>29.04.2021 17:54:41</t>
  </si>
  <si>
    <t>ÖZBEY İM 35-26-A00005_ABALIOĞLU M07_2324257</t>
  </si>
  <si>
    <t>29.04.2021 13:29:18</t>
  </si>
  <si>
    <t>29.04.2021 13:52:46</t>
  </si>
  <si>
    <t>DM-1/38 45-71-M00050_953195615_953195615</t>
  </si>
  <si>
    <t>29.04.2021 13:27:44</t>
  </si>
  <si>
    <t>29.04.2021 14:20:57</t>
  </si>
  <si>
    <t>M-2200 BELENBAŞI TR-2 35-03-M02200_910499482_910499482</t>
  </si>
  <si>
    <t>29.04.2021 13:21:04</t>
  </si>
  <si>
    <t>29.04.2021 17:31:10</t>
  </si>
  <si>
    <t>SARIGÖL TR-7 45-79-M00007_45-79-M00007_2370117</t>
  </si>
  <si>
    <t>29.04.2021 13:27:12</t>
  </si>
  <si>
    <t>29.04.2021 14:14:57</t>
  </si>
  <si>
    <t>ALTINKÖY TR-1 45-81-M00120_C_56399168_56399168</t>
  </si>
  <si>
    <t>29.04.2021 13:36:30</t>
  </si>
  <si>
    <t>29.04.2021 14:21:44</t>
  </si>
  <si>
    <t>SOMA TR-38 45-82-M00038_945522903_945522903</t>
  </si>
  <si>
    <t>29.04.2021 13:18:23</t>
  </si>
  <si>
    <t>29.04.2021 15:26:08</t>
  </si>
  <si>
    <t>K-3045 35-02-K03045_D_56380390_56380390</t>
  </si>
  <si>
    <t>29.04.2021 13:51:00</t>
  </si>
  <si>
    <t>29.04.2021 14:52:19</t>
  </si>
  <si>
    <t>İRİMAĞZI TR-22 35-15-L00699_950407134_950407134</t>
  </si>
  <si>
    <t>29.04.2021 13:29:57</t>
  </si>
  <si>
    <t>29.04.2021 22:19:20</t>
  </si>
  <si>
    <t>L-256 (18 KABİN) 35-18-L00256_7044794_56370171_56370171</t>
  </si>
  <si>
    <t>29.04.2021 13:56:19</t>
  </si>
  <si>
    <t>29.04.2021 15:03:52</t>
  </si>
  <si>
    <t>DM-25/17 45-71-M00049_953183004_953183004</t>
  </si>
  <si>
    <t>29.04.2021 14:01:00</t>
  </si>
  <si>
    <t>29.04.2021 14:32:39</t>
  </si>
  <si>
    <t>TR-104 ZEYTİNALANI 35-19-L00104_956663982_956663982</t>
  </si>
  <si>
    <t>29.04.2021 13:54:48</t>
  </si>
  <si>
    <t>29.04.2021 19:32:31</t>
  </si>
  <si>
    <t>HASKÖY TR-1 45-72-L00255_956490728_956490728</t>
  </si>
  <si>
    <t>29.04.2021 14:05:41</t>
  </si>
  <si>
    <t>29.04.2021 17:16:34</t>
  </si>
  <si>
    <t>BURUNCUK TR-2 35-28-M00776_953381398_953381398</t>
  </si>
  <si>
    <t>29.04.2021 14:04:51</t>
  </si>
  <si>
    <t>29.04.2021 17:44:41</t>
  </si>
  <si>
    <t>TOYGAR KÖK 45-73-M00166_HatBaşıAyırıcı_53136146 M01_53136146</t>
  </si>
  <si>
    <t>29.04.2021 14:10:31</t>
  </si>
  <si>
    <t>29.04.2021 19:43:49</t>
  </si>
  <si>
    <t>ÇOBANKÖY KÖK 35-29-L00066_EĞRİDERE FİDERİ L04_72212366</t>
  </si>
  <si>
    <t>29.04.2021 14:27:23</t>
  </si>
  <si>
    <t>29.04.2021 14:27:45</t>
  </si>
  <si>
    <t>K-2417 35-01-K02417_911632531_911632531</t>
  </si>
  <si>
    <t>29.04.2021 14:25:41</t>
  </si>
  <si>
    <t>29.04.2021 16:48:31</t>
  </si>
  <si>
    <t>EVRENOS TR-3 45-71-M01411_953243244_953243244</t>
  </si>
  <si>
    <t>29.04.2021 14:18:35</t>
  </si>
  <si>
    <t>29.04.2021 18:36:13</t>
  </si>
  <si>
    <t>ULUCAK DM-2/16 35-27-M00858_98993678_98993678</t>
  </si>
  <si>
    <t>29.04.2021 14:22:34</t>
  </si>
  <si>
    <t>29.04.2021 17:55:50</t>
  </si>
  <si>
    <t>29.04.2021 14:26:58</t>
  </si>
  <si>
    <t>29.04.2021 15:59:57</t>
  </si>
  <si>
    <t>ATAKÖY TR-2 35-22-M00191_955270018_955270018</t>
  </si>
  <si>
    <t>29.04.2021 14:28:17</t>
  </si>
  <si>
    <t>29.04.2021 15:46:36</t>
  </si>
  <si>
    <t>DM-5/TR-11 ALPKENT (ESKİ TR-38) 35-26-M01359_956617124_956617124</t>
  </si>
  <si>
    <t>29.04.2021 14:18:14</t>
  </si>
  <si>
    <t>29.04.2021 17:19:44</t>
  </si>
  <si>
    <t>L-307 35-18-L00307_950446915_950446915</t>
  </si>
  <si>
    <t>29.04.2021 14:50:57</t>
  </si>
  <si>
    <t>29.04.2021 20:03:17</t>
  </si>
  <si>
    <t>DM-1/38 45-71-M00050_95000049392_95000049392</t>
  </si>
  <si>
    <t>29.04.2021 14:54:45</t>
  </si>
  <si>
    <t>29.04.2021 15:45:39</t>
  </si>
  <si>
    <t>ALİBEYLİ TARIMSAL SULAMA TR-7 35-16-M00245_35-16-M00245_2346989</t>
  </si>
  <si>
    <t>29.04.2021 14:52:03</t>
  </si>
  <si>
    <t>29.04.2021 20:06:55</t>
  </si>
  <si>
    <t>TR-80 35-19-L00080_956695451_956695451</t>
  </si>
  <si>
    <t>29.04.2021 14:57:32</t>
  </si>
  <si>
    <t>29.04.2021 19:22:50</t>
  </si>
  <si>
    <t>SAZOBA DM 45-72-M00413_SAZOBA TARIMSAL SULAMA M08_2102717</t>
  </si>
  <si>
    <t>29.04.2021 14:47:44</t>
  </si>
  <si>
    <t>29.04.2021 15:55:28</t>
  </si>
  <si>
    <t>ÇOBANLAR SUBATAN TR-1 35-15-L00358_950403101_950403101</t>
  </si>
  <si>
    <t>29.04.2021 15:03:55</t>
  </si>
  <si>
    <t>29.04.2021 17:24:03</t>
  </si>
  <si>
    <t>29.04.2021 15:05:34</t>
  </si>
  <si>
    <t>29.04.2021 17:30:00</t>
  </si>
  <si>
    <t>TİLKİKÖY TR-1 45-71-M01271_953218145_953218145</t>
  </si>
  <si>
    <t>29.04.2021 15:01:39</t>
  </si>
  <si>
    <t>29.04.2021 17:50:54</t>
  </si>
  <si>
    <t>L-280 35-18-L00280_95000137105_95000137105</t>
  </si>
  <si>
    <t>29.04.2021 15:07:26</t>
  </si>
  <si>
    <t>29.04.2021 15:18:26</t>
  </si>
  <si>
    <t>TR-1/2 BAYSAN KABİN 35-20-L00002_955211475_955211475</t>
  </si>
  <si>
    <t>29.04.2021 15:07:21</t>
  </si>
  <si>
    <t>29.04.2021 16:11:46</t>
  </si>
  <si>
    <t>YENİFOÇA TR-45 35-23-M00045_95000494062_95000494062</t>
  </si>
  <si>
    <t>29.04.2021 15:17:00</t>
  </si>
  <si>
    <t>29.04.2021 16:59:01</t>
  </si>
  <si>
    <t>EMİRALEM TR-9 35-28-M00232_953380651_953380651</t>
  </si>
  <si>
    <t>29.04.2021 15:12:05</t>
  </si>
  <si>
    <t>29.04.2021 16:49:15</t>
  </si>
  <si>
    <t>L-280 35-18-L00280_950428386_950428386</t>
  </si>
  <si>
    <t>29.04.2021 15:20:00</t>
  </si>
  <si>
    <t>29.04.2021 21:43:38</t>
  </si>
  <si>
    <t>TR-80 35-19-L00080_956695453_956695453</t>
  </si>
  <si>
    <t>29.04.2021 15:08:04</t>
  </si>
  <si>
    <t>29.04.2021 20:02:32</t>
  </si>
  <si>
    <t>29.04.2021 15:23:41</t>
  </si>
  <si>
    <t>29.04.2021 15:27:03</t>
  </si>
  <si>
    <t>DM-14/11 (DM-23/2-B) 45-71-M01944_953177487_953177487</t>
  </si>
  <si>
    <t>29.04.2021 15:21:30</t>
  </si>
  <si>
    <t>29.04.2021 18:26:23</t>
  </si>
  <si>
    <t>GÜLPINAR TR-1 45-73-M01041_945656558_945656558</t>
  </si>
  <si>
    <t>29.04.2021 15:30:29</t>
  </si>
  <si>
    <t>29.04.2021 19:08:48</t>
  </si>
  <si>
    <t>MALTEPE TR-2 35-28-M00445_DIREK TIPI TRAFO HUCRESI H01_2109466</t>
  </si>
  <si>
    <t>29.04.2021 15:33:23</t>
  </si>
  <si>
    <t>29.04.2021 16:29:12</t>
  </si>
  <si>
    <t>TR-39 35-15-M00039_950369287_950369287</t>
  </si>
  <si>
    <t>29.04.2021 15:35:42</t>
  </si>
  <si>
    <t>29.04.2021 19:37:05</t>
  </si>
  <si>
    <t>M-1469 35-02-M01469_M-3215 M02_2055269</t>
  </si>
  <si>
    <t>29.04.2021 15:40:23</t>
  </si>
  <si>
    <t>29.04.2021 17:13:19</t>
  </si>
  <si>
    <t>DM-5/TR-11 ALPKENT (ESKİ TR-38) 35-26-M01359_956617154_956617154</t>
  </si>
  <si>
    <t>29.04.2021 15:33:39</t>
  </si>
  <si>
    <t>29.04.2021 17:18:33</t>
  </si>
  <si>
    <t>L-217 35-18-L00217_950451771_950451771</t>
  </si>
  <si>
    <t>29.04.2021 15:44:27</t>
  </si>
  <si>
    <t>29.04.2021 18:25:57</t>
  </si>
  <si>
    <t>URGANLI TR-2 45-83-M00570_955157535_955157535</t>
  </si>
  <si>
    <t>29.04.2021 15:41:00</t>
  </si>
  <si>
    <t>29.04.2021 18:57:46</t>
  </si>
  <si>
    <t>TR-20 35-26-M00020_6486757_56358926_56358926</t>
  </si>
  <si>
    <t>29.04.2021 15:33:35</t>
  </si>
  <si>
    <t>29.04.2021 17:38:19</t>
  </si>
  <si>
    <t>29.04.2021 15:53:23</t>
  </si>
  <si>
    <t>29.04.2021 15:54:23</t>
  </si>
  <si>
    <t>L-166 35-18-L00166_950443401_950443401</t>
  </si>
  <si>
    <t>29.04.2021 15:49:27</t>
  </si>
  <si>
    <t>29.04.2021 17:38:54</t>
  </si>
  <si>
    <t>SAĞANCI TR-1 35-16-L00264_953331108_953331108</t>
  </si>
  <si>
    <t>29.04.2021 16:04:08</t>
  </si>
  <si>
    <t>29.04.2021 21:11:56</t>
  </si>
  <si>
    <t>M-271 KARAKAYALAR DM 35-14-M00271_SAZLIGÖL M02_2097321</t>
  </si>
  <si>
    <t>29.04.2021 16:07:05</t>
  </si>
  <si>
    <t>29.04.2021 16:25:24</t>
  </si>
  <si>
    <t>K-1869 35-09-K01869_943056834_943056834</t>
  </si>
  <si>
    <t>29.04.2021 15:48:54</t>
  </si>
  <si>
    <t>29.04.2021 16:42:52</t>
  </si>
  <si>
    <t>BAHADIRLAR TR-6 OVA 45-79-M00146_C_56387773_56387773</t>
  </si>
  <si>
    <t>29.04.2021 16:14:48</t>
  </si>
  <si>
    <t>29.04.2021 18:46:37</t>
  </si>
  <si>
    <t>K-3592 (YATIRIM REZERVE) 35-01-K03592_B_56373232_56373232</t>
  </si>
  <si>
    <t>29.04.2021 16:05:29</t>
  </si>
  <si>
    <t>29.04.2021 18:33:32</t>
  </si>
  <si>
    <t>29.04.2021 16:03:12</t>
  </si>
  <si>
    <t>29.04.2021 21:59:55</t>
  </si>
  <si>
    <t>ÇALTIDERE TR-5 35-17-M00235_950305421_950305421</t>
  </si>
  <si>
    <t>29.04.2021 16:27:03</t>
  </si>
  <si>
    <t>29.04.2021 17:10:04</t>
  </si>
  <si>
    <t>ÇUKURKÖY SARPÇA TR-1 35-29-L00230_A_65505291_65505291</t>
  </si>
  <si>
    <t>29.04.2021 16:25:13</t>
  </si>
  <si>
    <t>29.04.2021 20:24:45</t>
  </si>
  <si>
    <t>K-3646 35-01-K03646_911411669_911411669</t>
  </si>
  <si>
    <t>29.04.2021 16:31:37</t>
  </si>
  <si>
    <t>29.04.2021 18:07:39</t>
  </si>
  <si>
    <t>29.04.2021 16:21:42</t>
  </si>
  <si>
    <t>29.04.2021 18:00:04</t>
  </si>
  <si>
    <t>ALAHIDIR TR-2 45-84-L00021_955180162_955180162</t>
  </si>
  <si>
    <t>29.04.2021 15:55:25</t>
  </si>
  <si>
    <t>29.04.2021 16:46:54</t>
  </si>
  <si>
    <t>M-2728 35-04-M02728_915026436_915026436</t>
  </si>
  <si>
    <t>29.04.2021 16:30:08</t>
  </si>
  <si>
    <t>29.04.2021 17:34:28</t>
  </si>
  <si>
    <t>TR-2/29 45-83-L00029_TR-2/26 ABACILAR L04_61210105</t>
  </si>
  <si>
    <t>29.04.2021 16:45:45</t>
  </si>
  <si>
    <t>29.04.2021 17:46:29</t>
  </si>
  <si>
    <t>TR-89 MAVİ PLAJ 35-19-L00089_956663541_956663541</t>
  </si>
  <si>
    <t>29.04.2021 16:12:34</t>
  </si>
  <si>
    <t>29.04.2021 18:32:15</t>
  </si>
  <si>
    <t>29.04.2021 16:49:13</t>
  </si>
  <si>
    <t>29.04.2021 17:23:29</t>
  </si>
  <si>
    <t>29.04.2021 17:31:00</t>
  </si>
  <si>
    <t>MAHMUTLAR TR-1 35-29-L00118_950329893_950329893</t>
  </si>
  <si>
    <t>29.04.2021 16:51:26</t>
  </si>
  <si>
    <t>29.04.2021 19:47:06</t>
  </si>
  <si>
    <t>ÇALTIDERE TR-5 35-17-M00235_9425163_56356453_56356453</t>
  </si>
  <si>
    <t>29.04.2021 16:58:00</t>
  </si>
  <si>
    <t>29.04.2021 17:17:24</t>
  </si>
  <si>
    <t>29.04.2021 16:58:55</t>
  </si>
  <si>
    <t>29.04.2021 16:59:23</t>
  </si>
  <si>
    <t>FIRINLI TR-2 35-20-L00090_955194421_955194421</t>
  </si>
  <si>
    <t>29.04.2021 16:44:31</t>
  </si>
  <si>
    <t>29.04.2021 17:58:37</t>
  </si>
  <si>
    <t>M-1062 GÖKDERE TR-2 35-02-M01062_DIREK TIPI TRAFO HUCRESI H01_2062138</t>
  </si>
  <si>
    <t>29.04.2021 16:53:47</t>
  </si>
  <si>
    <t>29.04.2021 20:53:05</t>
  </si>
  <si>
    <t>PAYAMLI M-8 35-25-M00163_956637447_956637447</t>
  </si>
  <si>
    <t>29.04.2021 17:03:04</t>
  </si>
  <si>
    <t>29.04.2021 19:17:40</t>
  </si>
  <si>
    <t>29.04.2021 17:04:42</t>
  </si>
  <si>
    <t>29.04.2021 21:28:54</t>
  </si>
  <si>
    <t>K-3646 35-01-K03646_35-01-K03646_2366382</t>
  </si>
  <si>
    <t>29.04.2021 17:07:35</t>
  </si>
  <si>
    <t>29.04.2021 21:18:00</t>
  </si>
  <si>
    <t>OSMANGAZİ İM 35-02-A00004_SÜLEYMANİYE K15_2101349</t>
  </si>
  <si>
    <t>29.04.2021 17:22:59</t>
  </si>
  <si>
    <t>29.04.2021 17:24:29</t>
  </si>
  <si>
    <t>OSMANGAZİ İM 35-02-A00004_MUSTAFA KEMAL K05_2101526</t>
  </si>
  <si>
    <t>29.04.2021 17:23:11</t>
  </si>
  <si>
    <t>L-67 SAĞLIKÇILAR 35-18-L00067_950465999_950465999</t>
  </si>
  <si>
    <t>29.04.2021 17:23:31</t>
  </si>
  <si>
    <t>29.04.2021 21:02:04</t>
  </si>
  <si>
    <t>29.04.2021 17:00:35</t>
  </si>
  <si>
    <t>GÖKÇEALAN TR-4 35-13-L00088_ H_76583046</t>
  </si>
  <si>
    <t>29.04.2021 17:13:25</t>
  </si>
  <si>
    <t>29.04.2021 20:51:53</t>
  </si>
  <si>
    <t>L-96 35-18-L00096_950453444_950453444</t>
  </si>
  <si>
    <t>29.04.2021 17:29:12</t>
  </si>
  <si>
    <t>29.04.2021 19:26:43</t>
  </si>
  <si>
    <t>M-1233 35-01-M01233_B_56354891_56354891</t>
  </si>
  <si>
    <t>29.04.2021 17:54:07</t>
  </si>
  <si>
    <t>TR-15 ( M-715) 35-30-M00715_955298227_955298227</t>
  </si>
  <si>
    <t>29.04.2021 17:25:37</t>
  </si>
  <si>
    <t>29.04.2021 21:11:35</t>
  </si>
  <si>
    <t>BEYOBA TR-10 45-72-M00425_B_56392164_56392164</t>
  </si>
  <si>
    <t>29.04.2021 17:36:54</t>
  </si>
  <si>
    <t>29.04.2021 19:36:42</t>
  </si>
  <si>
    <t>K-1755 35-02-K01755_A_56382097_56382097</t>
  </si>
  <si>
    <t>29.04.2021 17:33:12</t>
  </si>
  <si>
    <t>29.04.2021 18:31:02</t>
  </si>
  <si>
    <t>29.04.2021 17:34:51</t>
  </si>
  <si>
    <t>29.04.2021 19:10:30</t>
  </si>
  <si>
    <t>K-1526 35-02-K01526_H h1b_5844806</t>
  </si>
  <si>
    <t>29.04.2021 19:44:10</t>
  </si>
  <si>
    <t>YUKARI KIZILCA TR-7 35-27-L00343_B_56406112_56406112</t>
  </si>
  <si>
    <t>29.04.2021 17:05:24</t>
  </si>
  <si>
    <t>29.04.2021 22:58:50</t>
  </si>
  <si>
    <t>METAL İŞLERİ TR-21 35-22-M00121_955270621_955270621</t>
  </si>
  <si>
    <t>29.04.2021 17:19:58</t>
  </si>
  <si>
    <t>29.04.2021 22:25:08</t>
  </si>
  <si>
    <t>A. CANCAN SLM GRB TR-1 35-27-M00602_914693464_914693464</t>
  </si>
  <si>
    <t>29.04.2021 17:27:41</t>
  </si>
  <si>
    <t>29.04.2021 21:32:15</t>
  </si>
  <si>
    <t>M-2913 35-01-M02913_E_56374603_56374603</t>
  </si>
  <si>
    <t>29.04.2021 18:01:52</t>
  </si>
  <si>
    <t>29.04.2021 19:17:51</t>
  </si>
  <si>
    <t>29.04.2021 17:54:54</t>
  </si>
  <si>
    <t>29.04.2021 21:11:44</t>
  </si>
  <si>
    <t>KULA İM 45-77-A00001_HatBaşıAyırıcı_53135299 M01_53135299</t>
  </si>
  <si>
    <t>29.04.2021 18:05:20</t>
  </si>
  <si>
    <t>29.04.2021 20:10:21</t>
  </si>
  <si>
    <t>ADİLOBA TR-1 45-80-M00178_956533783_956533783</t>
  </si>
  <si>
    <t>29.04.2021 18:23:54</t>
  </si>
  <si>
    <t>29.04.2021 20:42:33</t>
  </si>
  <si>
    <t>_945674467_945674467</t>
  </si>
  <si>
    <t>29.04.2021 18:27:01</t>
  </si>
  <si>
    <t>29.04.2021 20:07:12</t>
  </si>
  <si>
    <t>TR-61 35-27-M01103_98987594_98987594</t>
  </si>
  <si>
    <t>29.04.2021 18:34:26</t>
  </si>
  <si>
    <t>29.04.2021 19:59:28</t>
  </si>
  <si>
    <t>TR-57 35-30-L00057_955317271_955317271</t>
  </si>
  <si>
    <t>29.04.2021 14:25:59</t>
  </si>
  <si>
    <t>29.04.2021 21:05:18</t>
  </si>
  <si>
    <t>K-3847 35-04-K03847_913151247_913151247</t>
  </si>
  <si>
    <t>29.04.2021 18:47:26</t>
  </si>
  <si>
    <t>29.04.2021 20:37:35</t>
  </si>
  <si>
    <t>ULUKENT DM-2/8 35-28-M00577_ULUKENT DM-2/12 M01_66548670</t>
  </si>
  <si>
    <t>29.04.2021 19:01:05</t>
  </si>
  <si>
    <t>29.04.2021 20:50:02</t>
  </si>
  <si>
    <t>BEREKETLİ TR-2 YEĞENLER 45-79-M00322_D_56386811_56386811</t>
  </si>
  <si>
    <t>29.04.2021 18:36:07</t>
  </si>
  <si>
    <t>29.04.2021 19:37:29</t>
  </si>
  <si>
    <t>29.04.2021 19:02:16</t>
  </si>
  <si>
    <t>29.04.2021 20:21:27</t>
  </si>
  <si>
    <t>L-193 ESENEVLER 35-18-L00193_950442959_950442959</t>
  </si>
  <si>
    <t>29.04.2021 19:08:04</t>
  </si>
  <si>
    <t>29.04.2021 22:43:44</t>
  </si>
  <si>
    <t>SUBAŞI TR-507 TARIMSAL SULAMA 45-73-M00827_45-73-M00827_2356148</t>
  </si>
  <si>
    <t>29.04.2021 23:34:03</t>
  </si>
  <si>
    <t>L-191 35-18-L00191_50069388_56368821_56368821</t>
  </si>
  <si>
    <t>29.04.2021 19:30:36</t>
  </si>
  <si>
    <t>29.04.2021 21:55:06</t>
  </si>
  <si>
    <t>DM06/TR03 45-73-M00048_945674183_945674183</t>
  </si>
  <si>
    <t>29.04.2021 19:29:41</t>
  </si>
  <si>
    <t>29.04.2021 22:12:29</t>
  </si>
  <si>
    <t>K-3162 35-03-K03162_912859522_912859522</t>
  </si>
  <si>
    <t>29.04.2021 19:31:16</t>
  </si>
  <si>
    <t>29.04.2021 22:59:57</t>
  </si>
  <si>
    <t>TR-54 35-17-M00054_950302079_950302079</t>
  </si>
  <si>
    <t>29.04.2021 19:36:26</t>
  </si>
  <si>
    <t>29.04.2021 21:48:42</t>
  </si>
  <si>
    <t>GÖÇBEYLİ DM 35-16-M00139_ALİBEYLİ M05_72044680</t>
  </si>
  <si>
    <t>29.04.2021 19:47:43</t>
  </si>
  <si>
    <t>29.04.2021 20:07:19</t>
  </si>
  <si>
    <t>29.04.2021 19:51:24</t>
  </si>
  <si>
    <t>29.04.2021 20:07:51</t>
  </si>
  <si>
    <t>GÜZELHİSAR SULAMA TR-1 35-17-R00021_DIREK TIPI TRAFO HUCRESI H01_2048755</t>
  </si>
  <si>
    <t>29.04.2021 19:52:47</t>
  </si>
  <si>
    <t>29.04.2021 20:39:04</t>
  </si>
  <si>
    <t>29.04.2021 19:04:24</t>
  </si>
  <si>
    <t>29.04.2021 22:26:41</t>
  </si>
  <si>
    <t>29.04.2021 19:55:48</t>
  </si>
  <si>
    <t>29.04.2021 23:09:24</t>
  </si>
  <si>
    <t>KÜÇÜK SANAYİ SİTESİ TR-6 45-83-L00147_955173944_955173944</t>
  </si>
  <si>
    <t>29.04.2021 19:41:59</t>
  </si>
  <si>
    <t>29.04.2021 21:23:54</t>
  </si>
  <si>
    <t>TR-74 35-19-L00074_956664483_956664483</t>
  </si>
  <si>
    <t>29.04.2021 20:03:29</t>
  </si>
  <si>
    <t>29.04.2021 21:46:04</t>
  </si>
  <si>
    <t>29.04.2021 20:11:03</t>
  </si>
  <si>
    <t>29.04.2021 20:49:29</t>
  </si>
  <si>
    <t>FOÇA M-258 35-23-M00258_C_56356436_56356436</t>
  </si>
  <si>
    <t>29.04.2021 20:39:00</t>
  </si>
  <si>
    <t>29.04.2021 21:25:40</t>
  </si>
  <si>
    <t>GÖKKÖY TR-3 45-78-L00283_953275968_953275968</t>
  </si>
  <si>
    <t>29.04.2021 20:34:05</t>
  </si>
  <si>
    <t>29.04.2021 21:51:11</t>
  </si>
  <si>
    <t>K-429 35-01-K00429_911068861_911068861</t>
  </si>
  <si>
    <t>29.04.2021 19:04:50</t>
  </si>
  <si>
    <t>29.04.2021 22:27:06</t>
  </si>
  <si>
    <t>İĞDECİK TR-2 45-71-M00081_953203912_953203912</t>
  </si>
  <si>
    <t>29.04.2021 20:41:32</t>
  </si>
  <si>
    <t>29.04.2021 23:52:55</t>
  </si>
  <si>
    <t>29.04.2021 20:42:18</t>
  </si>
  <si>
    <t>29.04.2021 22:18:08</t>
  </si>
  <si>
    <t>KAVAKLIDERE TR-9 45-73-M00143_KAVAKLIDERE TR-7 M03_2092994</t>
  </si>
  <si>
    <t>29.04.2021 20:46:15</t>
  </si>
  <si>
    <t>29.04.2021 21:33:00</t>
  </si>
  <si>
    <t>TR-54 35-17-M00054_8423589_56394163_56394163</t>
  </si>
  <si>
    <t>29.04.2021 20:55:00</t>
  </si>
  <si>
    <t>29.04.2021 21:51:42</t>
  </si>
  <si>
    <t>DM-11/TR-11 45-72-L01002_949090883_949090883</t>
  </si>
  <si>
    <t>29.04.2021 21:11:30</t>
  </si>
  <si>
    <t>29.04.2021 22:12:01</t>
  </si>
  <si>
    <t>TR-47 35-30-L00047_955303133_955303133</t>
  </si>
  <si>
    <t>29.04.2021 21:15:11</t>
  </si>
  <si>
    <t>29.04.2021 23:41:13</t>
  </si>
  <si>
    <t>KIRTEPE TR-3 35-29-L00518_950345341_950345341</t>
  </si>
  <si>
    <t>29.04.2021 21:01:24</t>
  </si>
  <si>
    <t>29.04.2021 23:26:33</t>
  </si>
  <si>
    <t>KARAKOCA TR-1 45-71-M00978_953212680_953212680</t>
  </si>
  <si>
    <t>29.04.2021 21:03:15</t>
  </si>
  <si>
    <t>29.04.2021 23:55:53</t>
  </si>
  <si>
    <t>DM-2/TR-6 45-72-M00681_956508856_956508856</t>
  </si>
  <si>
    <t>29.04.2021 21:25:57</t>
  </si>
  <si>
    <t>29.04.2021 22:53:58</t>
  </si>
  <si>
    <t>TR-55 45-77-L00055_945512171_945512171</t>
  </si>
  <si>
    <t>29.04.2021 21:32:04</t>
  </si>
  <si>
    <t>29.04.2021 22:43:15</t>
  </si>
  <si>
    <t>29.04.2021 21:35:13</t>
  </si>
  <si>
    <t>29.04.2021 23:03:45</t>
  </si>
  <si>
    <t>SANCAKLI BOZKÖY TR-4 45-71-M00564_953204427_953204427</t>
  </si>
  <si>
    <t>29.04.2021 21:26:36</t>
  </si>
  <si>
    <t>29.04.2021 23:53:58</t>
  </si>
  <si>
    <t>DENİZKÖY TR-1 35-30-M00594_955329815_955329815</t>
  </si>
  <si>
    <t>29.04.2021 21:36:53</t>
  </si>
  <si>
    <t>29.04.2021 23:19:29</t>
  </si>
  <si>
    <t>HACIALİLER ORTAHAN TR-2 45-73-M00725_D_56397547_56397547</t>
  </si>
  <si>
    <t>29.04.2021 21:40:18</t>
  </si>
  <si>
    <t>29.04.2021 23:23:48</t>
  </si>
  <si>
    <t>MENEMEN TR-79 35-28-M00679_953374660_953374660</t>
  </si>
  <si>
    <t>29.04.2021 21:41:39</t>
  </si>
  <si>
    <t>29.04.2021 22:53:36</t>
  </si>
  <si>
    <t>POLYAK TR-2 35-30-L00133_955314238_955314238</t>
  </si>
  <si>
    <t>29.04.2021 22:08:28</t>
  </si>
  <si>
    <t>29.04.2021 23:35:58</t>
  </si>
  <si>
    <t>DM-2/3 ESKİ ANIT YANI 35-18-L00581_950461357_950461357</t>
  </si>
  <si>
    <t>29.04.2021 22:09:36</t>
  </si>
  <si>
    <t>29.04.2021 23:50:12</t>
  </si>
  <si>
    <t>GÖKKÖY TR-3 45-78-L00283_B_56390944_56390944</t>
  </si>
  <si>
    <t>29.04.2021 22:10:14</t>
  </si>
  <si>
    <t>29.04.2021 22:27:34</t>
  </si>
  <si>
    <t>TR-44 (DM-6/21) 35-17-M00044_B_60984579_60984579</t>
  </si>
  <si>
    <t>29.04.2021 22:26:27</t>
  </si>
  <si>
    <t>29.04.2021 22:38:29</t>
  </si>
  <si>
    <t>BAĞYURDU TR-7 (DM-1/6) 35-27-L00248_BAĞYURDU DM-1/8 L02_72148921</t>
  </si>
  <si>
    <t>29.04.2021 22:12:42</t>
  </si>
  <si>
    <t>30.04.2021 03:49:38</t>
  </si>
  <si>
    <t>29.04.2021 22:09:33</t>
  </si>
  <si>
    <t>29.04.2021 23:37:18</t>
  </si>
  <si>
    <t>29.04.2021 22:15:18</t>
  </si>
  <si>
    <t>29.04.2021 22:54:07</t>
  </si>
  <si>
    <t>29.04.2021 22:25:14</t>
  </si>
  <si>
    <t>29.04.2021 22:35:56</t>
  </si>
  <si>
    <t>PAYAMLI M-15 35-25-M00180_956459765_956459765</t>
  </si>
  <si>
    <t>29.04.2021 22:29:33</t>
  </si>
  <si>
    <t>29.04.2021 23:14:51</t>
  </si>
  <si>
    <t>K-364 35-04-K00364_912470322_912470322</t>
  </si>
  <si>
    <t>29.04.2021 22:46:31</t>
  </si>
  <si>
    <t>29.04.2021 23:33:17</t>
  </si>
  <si>
    <t>29.04.2021 22:27:11</t>
  </si>
  <si>
    <t>30.04.2021 00:03:06</t>
  </si>
  <si>
    <t>HORZUM SAZDERE TR-1 45-73-M00266_B_56389568_56389568</t>
  </si>
  <si>
    <t>29.04.2021 22:29:48</t>
  </si>
  <si>
    <t>30.04.2021 00:58:59</t>
  </si>
  <si>
    <t>29.04.2021 22:41:16</t>
  </si>
  <si>
    <t>29.04.2021 23:33:15</t>
  </si>
  <si>
    <t>AHMETAĞA TR-1 45-79-M00318_B_56387110_56387110</t>
  </si>
  <si>
    <t>29.04.2021 22:39:27</t>
  </si>
  <si>
    <t>29.04.2021 23:45:36</t>
  </si>
  <si>
    <t>AHMETLİ TR-77 TARİŞ 45-84-L00077_955178627_955178627</t>
  </si>
  <si>
    <t>29.04.2021 22:45:35</t>
  </si>
  <si>
    <t>29.04.2021 23:29:58</t>
  </si>
  <si>
    <t>TR-46 45-78-L00046_953250580_953250580</t>
  </si>
  <si>
    <t>29.04.2021 22:02:40</t>
  </si>
  <si>
    <t>29.04.2021 23:22:21</t>
  </si>
  <si>
    <t>KARABURÇ TR-5 DURSUN BEY 35-31-L00264_35-31-L00264_2365808</t>
  </si>
  <si>
    <t>29.04.2021 23:09:51</t>
  </si>
  <si>
    <t>30.04.2021 00:03:45</t>
  </si>
  <si>
    <t>HAŞİM AKÇORA SULAMA TR 45-71-M01340_DIREK TIPI TRAFO HUCRESI H01_2091216</t>
  </si>
  <si>
    <t>29.04.2021 23:48:51</t>
  </si>
  <si>
    <t>30.04.2021 01:43:27</t>
  </si>
  <si>
    <t>M-1229 35-01-M01229_M-1224 M01_2045425</t>
  </si>
  <si>
    <t>30.04.2021 00:08:00</t>
  </si>
  <si>
    <t>30.04.2021 00:36:34</t>
  </si>
  <si>
    <t>ÇANŞA KÖK 45-81-M00047_ M02_2097360</t>
  </si>
  <si>
    <t>30.04.2021 00:29:23</t>
  </si>
  <si>
    <t>30.04.2021 01:07:24</t>
  </si>
  <si>
    <t>YILMAZ TR-7 45-78-L00207__56389097_56389097</t>
  </si>
  <si>
    <t>30.04.2021 00:27:00</t>
  </si>
  <si>
    <t>30.04.2021 00:47:00</t>
  </si>
  <si>
    <t>30.04.2021 00:45:33</t>
  </si>
  <si>
    <t>30.04.2021 00:58:00</t>
  </si>
  <si>
    <t>CAFERBEYLI TR-2 45-78-L00704_49333164_56407486_56407486</t>
  </si>
  <si>
    <t>30.04.2021 01:44:03</t>
  </si>
  <si>
    <t>30.04.2021 02:14:47</t>
  </si>
  <si>
    <t>BAĞYURDU DM-1/12 35-27-L00230_BAĞYURDU VE KÖYLER ENH L01_72158588</t>
  </si>
  <si>
    <t>30.04.2021 02:05:24</t>
  </si>
  <si>
    <t>30.04.2021 02:12:33</t>
  </si>
  <si>
    <t>SEYDİKÖY İM 35-08-A00002_TR-3 10.5 K23_2053171</t>
  </si>
  <si>
    <t>30.04.2021 02:29:33</t>
  </si>
  <si>
    <t>30.04.2021 02:31:33</t>
  </si>
  <si>
    <t>IŞIK TARIM KÖK 35-27-L00352_ÖREN KÖK  ÇIKIŞI L03_2121424</t>
  </si>
  <si>
    <t>30.04.2021 03:00:23</t>
  </si>
  <si>
    <t>30.04.2021 03:05:00</t>
  </si>
  <si>
    <t>BAĞYURDU DM-1/8 35-27-L00249_35-27-L00249_72148568</t>
  </si>
  <si>
    <t>30.04.2021 04:01:00</t>
  </si>
  <si>
    <t>30.04.2021 06:08:54</t>
  </si>
  <si>
    <t>ARMUTLU İM 35-27-A00001_TR-1 15.8 L13_2050868</t>
  </si>
  <si>
    <t>30.04.2021 05:45:03</t>
  </si>
  <si>
    <t>30.04.2021 06:32:18</t>
  </si>
  <si>
    <t>ARMUTLU İM 35-27-A00001_ARMUTLU-1 M10_2050871</t>
  </si>
  <si>
    <t>30.04.2021 05:45:10</t>
  </si>
  <si>
    <t>30.04.2021 06:36:58</t>
  </si>
  <si>
    <t>GÖRDES TR-27 45-75-M00042_GÖRDES TR-28 M01_61363690</t>
  </si>
  <si>
    <t>30.04.2021 06:11:20</t>
  </si>
  <si>
    <t>30.04.2021 06:33:42</t>
  </si>
  <si>
    <t>30.04.2021 06:14:20</t>
  </si>
  <si>
    <t>30.04.2021 06:14:50</t>
  </si>
  <si>
    <t>ALAYAKA HORZUM TR-1 45-73-M01060_C_56402819_56402819</t>
  </si>
  <si>
    <t>30.04.2021 06:32:20</t>
  </si>
  <si>
    <t>30.04.2021 11:32:45</t>
  </si>
  <si>
    <t>GÜNEŞLİ KÖK 45-75-M00056_HatBaşıAyırıcı_53135113 M03_53135113</t>
  </si>
  <si>
    <t>30.04.2021 06:23:06</t>
  </si>
  <si>
    <t>30.04.2021 07:35:41</t>
  </si>
  <si>
    <t>KULA İM 45-77-A00001_ESKİ SELENDİ M07_2334406</t>
  </si>
  <si>
    <t>30.04.2021 06:41:30</t>
  </si>
  <si>
    <t>30.04.2021 07:11:58</t>
  </si>
  <si>
    <t>KIZILAVLU TR-1 45-78-M00838_49235301_56392993_56392993</t>
  </si>
  <si>
    <t>30.04.2021 06:40:09</t>
  </si>
  <si>
    <t>30.04.2021 07:23:47</t>
  </si>
  <si>
    <t>GÜNGÖR BOZYAKA SULAMA TR 45-71-M01310_DIREK TIPI TRAFO HUCRESI H01_2086714</t>
  </si>
  <si>
    <t>30.04.2021 06:52:00</t>
  </si>
  <si>
    <t>30.04.2021 07:30:00</t>
  </si>
  <si>
    <t>EVRENLİ KAYADİBİ TR-1 45-73-M00497_B_56387161_56387161</t>
  </si>
  <si>
    <t>30.04.2021 07:17:34</t>
  </si>
  <si>
    <t>30.04.2021 09:50:44</t>
  </si>
  <si>
    <t>KIZILAVLU TR-1 45-78-M00838_49235304_56392994_56392994</t>
  </si>
  <si>
    <t>30.04.2021 07:33:48</t>
  </si>
  <si>
    <t>30.04.2021 09:04:16</t>
  </si>
  <si>
    <t>30.04.2021 07:29:05</t>
  </si>
  <si>
    <t>30.04.2021 09:47:41</t>
  </si>
  <si>
    <t>30.04.2021 07:34:10</t>
  </si>
  <si>
    <t>30.04.2021 08:16:46</t>
  </si>
  <si>
    <t>ÖZBEK DM (TR-315) 35-19-M00044_AKKUM M06_72140338</t>
  </si>
  <si>
    <t>30.04.2021 07:47:14</t>
  </si>
  <si>
    <t>30.04.2021 09:10:15</t>
  </si>
  <si>
    <t>KUŞÇULAR TR-7 35-19-M00219_35-19-M00219_2349915</t>
  </si>
  <si>
    <t>30.04.2021 08:04:54</t>
  </si>
  <si>
    <t>30.04.2021 11:05:55</t>
  </si>
  <si>
    <t>TR-99 35-15-L00099_48879807_56381598_56381598</t>
  </si>
  <si>
    <t>30.04.2021 08:15:00</t>
  </si>
  <si>
    <t>30.04.2021 15:42:49</t>
  </si>
  <si>
    <t>KUŞÇULAR TR-7 35-19-M00219_6375992_56390025_56390025</t>
  </si>
  <si>
    <t>30.04.2021 08:14:57</t>
  </si>
  <si>
    <t>30.04.2021 13:06:04</t>
  </si>
  <si>
    <t>TR-50 35-15-M00050_48866837_56365068_56365068</t>
  </si>
  <si>
    <t>30.04.2021 08:11:06</t>
  </si>
  <si>
    <t>30.04.2021 09:32:03</t>
  </si>
  <si>
    <t>30.04.2021 08:29:00</t>
  </si>
  <si>
    <t>30.04.2021 11:13:25</t>
  </si>
  <si>
    <t>TOYGAR TR-1 45-73-M00236_945657274_945657274</t>
  </si>
  <si>
    <t>30.04.2021 08:32:15</t>
  </si>
  <si>
    <t>30.04.2021 13:22:21</t>
  </si>
  <si>
    <t>HİSAR TR-2 35-31-L00119_956590150_956590150</t>
  </si>
  <si>
    <t>30.04.2021 08:39:00</t>
  </si>
  <si>
    <t>30.04.2021 10:32:58</t>
  </si>
  <si>
    <t>30.04.2021 08:49:13</t>
  </si>
  <si>
    <t>30.04.2021 08:49:33</t>
  </si>
  <si>
    <t>K-1642 35-03-K01642_35-03-K01642_41938938</t>
  </si>
  <si>
    <t>30.04.2021 08:45:00</t>
  </si>
  <si>
    <t>30.04.2021 09:22:16</t>
  </si>
  <si>
    <t>KİPA DM 35-26-M00283_LA ŞARAP İDOL ÇIKIŞI M06_66064755</t>
  </si>
  <si>
    <t>30.04.2021 08:30:24</t>
  </si>
  <si>
    <t>30.04.2021 09:38:57</t>
  </si>
  <si>
    <t>_A_56392857_56392857</t>
  </si>
  <si>
    <t>30.04.2021 08:56:30</t>
  </si>
  <si>
    <t>30.04.2021 17:22:54</t>
  </si>
  <si>
    <t>MENEMEN TR-25 35-28-L00025_MENEMEN TR-28 L04_66714283</t>
  </si>
  <si>
    <t>30.04.2021 08:57:50</t>
  </si>
  <si>
    <t>30.04.2021 09:07:49</t>
  </si>
  <si>
    <t>YUKARIKOÇAKLAR TR-1 45-79-M00104_945553451_945553451</t>
  </si>
  <si>
    <t>30.04.2021 08:53:21</t>
  </si>
  <si>
    <t>30.04.2021 11:00:56</t>
  </si>
  <si>
    <t>30.04.2021 09:01:20</t>
  </si>
  <si>
    <t>30.04.2021 17:30:02</t>
  </si>
  <si>
    <t>SARIGÖL DM 45-79-M00069_Sarıgöl TR-2-3 M06_2318420</t>
  </si>
  <si>
    <t>30.04.2021 09:02:34</t>
  </si>
  <si>
    <t>30.04.2021 16:42:54</t>
  </si>
  <si>
    <t>ZEYTİNALAN İM 35-19-A00002_GÜZELBAHÇE-2 ÇIKIŞ (İSTİKLAL) M11_2052313</t>
  </si>
  <si>
    <t>30.04.2021 09:02:51</t>
  </si>
  <si>
    <t>30.04.2021 09:22:05</t>
  </si>
  <si>
    <t>TİRE O.YAĞCIOĞLU GRB TR 35-15-M00303_DIREK TIPI TRAFO HUCRESI H01_2049046</t>
  </si>
  <si>
    <t>30.04.2021 09:03:43</t>
  </si>
  <si>
    <t>30.04.2021 15:11:34</t>
  </si>
  <si>
    <t>30.04.2021 09:06:05</t>
  </si>
  <si>
    <t>30.04.2021 11:21:06</t>
  </si>
  <si>
    <t>M-625 35-09-M00625_A b17b_5876051</t>
  </si>
  <si>
    <t>30.04.2021 09:05:00</t>
  </si>
  <si>
    <t>30.04.2021 11:18:08</t>
  </si>
  <si>
    <t>ÇİTKÖY TR-2 35-16-M00060_35-16-M00060_2360817</t>
  </si>
  <si>
    <t>30.04.2021 09:08:23</t>
  </si>
  <si>
    <t>30.04.2021 17:13:54</t>
  </si>
  <si>
    <t>ULUKENT DM-5 35-28-M00005_ULUKENT DM-5/11 M02_66504154</t>
  </si>
  <si>
    <t>30.04.2021 08:58:03</t>
  </si>
  <si>
    <t>30.04.2021 09:36:33</t>
  </si>
  <si>
    <t>30.04.2021 09:10:45</t>
  </si>
  <si>
    <t>30.04.2021 17:59:07</t>
  </si>
  <si>
    <t>ALİAĞA TR-30 35-17-M00030_6179451_56354274_56354274</t>
  </si>
  <si>
    <t>30.04.2021 09:10:00</t>
  </si>
  <si>
    <t>30.04.2021 12:31:20</t>
  </si>
  <si>
    <t>ZEYTİNALAN İM 35-19-A00002_GÜZELBAHÇE-2 ÇIKIŞ (İSTİKLAL) M11_2308025</t>
  </si>
  <si>
    <t>30.04.2021 09:23:10</t>
  </si>
  <si>
    <t>30.04.2021 09:40:54</t>
  </si>
  <si>
    <t>SOMA A SANTRALİ İM/DM 45-82-A00001_KIRKAĞAÇ L15_2324961</t>
  </si>
  <si>
    <t>30.04.2021 09:12:28</t>
  </si>
  <si>
    <t>30.04.2021 09:24:10</t>
  </si>
  <si>
    <t>M-1888 35-02-M01888_99948245_99948245</t>
  </si>
  <si>
    <t>30.04.2021 09:09:03</t>
  </si>
  <si>
    <t>30.04.2021 10:18:50</t>
  </si>
  <si>
    <t>K-3620 35-01-K03620_D_56394134_56394134</t>
  </si>
  <si>
    <t>30.04.2021 08:49:31</t>
  </si>
  <si>
    <t>30.04.2021 10:09:04</t>
  </si>
  <si>
    <t>TIRAZLI KÖK 45-79-M00079_HatBaşıAyırıcı_53134387 M06_53134387</t>
  </si>
  <si>
    <t>30.04.2021 08:52:30</t>
  </si>
  <si>
    <t>30.04.2021 09:38:00</t>
  </si>
  <si>
    <t>BAĞLICA KÖK 45-79-M00248_SARIGÖL DM M06_72036898</t>
  </si>
  <si>
    <t>30.04.2021 09:24:43</t>
  </si>
  <si>
    <t>30.04.2021 17:10:39</t>
  </si>
  <si>
    <t>30.04.2021 09:25:30</t>
  </si>
  <si>
    <t>30.04.2021 14:00:35</t>
  </si>
  <si>
    <t>L-58 HAVACILAR SİTESİ 35-14-L00058_956640652_956640652</t>
  </si>
  <si>
    <t>30.04.2021 09:07:44</t>
  </si>
  <si>
    <t>30.04.2021 11:33:37</t>
  </si>
  <si>
    <t>GÜLBAHÇE TR-17 (TR-279) 35-19-L00279_956683851_956683851</t>
  </si>
  <si>
    <t>30.04.2021 09:26:15</t>
  </si>
  <si>
    <t>30.04.2021 10:33:43</t>
  </si>
  <si>
    <t>30.04.2021 09:28:49</t>
  </si>
  <si>
    <t>30.04.2021 09:35:27</t>
  </si>
  <si>
    <t>MORDOĞAN KÖYÜ TR-2 35-21-L00137_953368563_953368563</t>
  </si>
  <si>
    <t>30.04.2021 09:29:41</t>
  </si>
  <si>
    <t>30.04.2021 11:01:21</t>
  </si>
  <si>
    <t>DM-7/TR-2 35-22-M00053_95000078945_95000078945</t>
  </si>
  <si>
    <t>30.04.2021 09:32:00</t>
  </si>
  <si>
    <t>30.04.2021 19:07:05</t>
  </si>
  <si>
    <t>30.04.2021 09:36:00</t>
  </si>
  <si>
    <t>30.04.2021 13:25:43</t>
  </si>
  <si>
    <t>30.04.2021 09:35:56</t>
  </si>
  <si>
    <t>30.04.2021 09:36:50</t>
  </si>
  <si>
    <t>ARPALIK TARIMSAL SULAMA TR-3 45-83-M00343_45-83-M00343_2356840</t>
  </si>
  <si>
    <t>30.04.2021 09:39:57</t>
  </si>
  <si>
    <t>30.04.2021 15:33:37</t>
  </si>
  <si>
    <t>ÇIRPI MEKTEP MAH. TR 35-20-M00005_8414471_56381182_56381182</t>
  </si>
  <si>
    <t>30.04.2021 09:39:00</t>
  </si>
  <si>
    <t>30.04.2021 11:58:03</t>
  </si>
  <si>
    <t>30.04.2021 09:34:13</t>
  </si>
  <si>
    <t>30.04.2021 11:13:18</t>
  </si>
  <si>
    <t>30.04.2021 09:56:13</t>
  </si>
  <si>
    <t>30.04.2021 13:46:46</t>
  </si>
  <si>
    <t>ARMUTLU DM-2/TR-36 (ESKİ TR-6) 35-27-L00006_35-27-L00006_61232258</t>
  </si>
  <si>
    <t>30.04.2021 09:58:00</t>
  </si>
  <si>
    <t>30.04.2021 10:23:06</t>
  </si>
  <si>
    <t>BAHRİBABA İM-DM 35-01-A00014_BAHRİBABA-14/BAHRİBABA-3 K02_60323437</t>
  </si>
  <si>
    <t>30.04.2021 10:00:50</t>
  </si>
  <si>
    <t>30.04.2021 12:24:05</t>
  </si>
  <si>
    <t>ESKİ FOÇA İM 35-23-A00001_FOTAŞ-2 M02_2308531</t>
  </si>
  <si>
    <t>30.04.2021 10:04:56</t>
  </si>
  <si>
    <t>30.04.2021 12:06:54</t>
  </si>
  <si>
    <t>DM-20/13 (ÇAPRA KABİN) 45-71-M00272_TR-90-91-92-93 M02_2306310</t>
  </si>
  <si>
    <t>30.04.2021 10:00:44</t>
  </si>
  <si>
    <t>30.04.2021 10:59:53</t>
  </si>
  <si>
    <t>DM-3/31 (KAYNAK MAH.MUHTARLIK) 45-71-M00089_95000028634_95000028634</t>
  </si>
  <si>
    <t>30.04.2021 10:03:43</t>
  </si>
  <si>
    <t>30.04.2021 11:50:35</t>
  </si>
  <si>
    <t>ADALA TR-6 45-78-M00285_C_56405513_56405513</t>
  </si>
  <si>
    <t>30.04.2021 10:05:16</t>
  </si>
  <si>
    <t>30.04.2021 11:32:27</t>
  </si>
  <si>
    <t>30.04.2021 10:00:58</t>
  </si>
  <si>
    <t>30.04.2021 13:38:53</t>
  </si>
  <si>
    <t>30.04.2021 09:59:40</t>
  </si>
  <si>
    <t>30.04.2021 12:19:33</t>
  </si>
  <si>
    <t>TİRE İM-DM-1 35-29-A00001_GÖKÇEN SULAMA M26_2059026</t>
  </si>
  <si>
    <t>30.04.2021 10:12:31</t>
  </si>
  <si>
    <t>30.04.2021 10:18:15</t>
  </si>
  <si>
    <t>ASARLIK TR-16 35-28-M00174_953376220_953376220</t>
  </si>
  <si>
    <t>30.04.2021 10:16:00</t>
  </si>
  <si>
    <t>30.04.2021 11:06:12</t>
  </si>
  <si>
    <t>KÜÇÜKBELEN KÖYÜ TR-1 45-71-M01677_953211013_953211013</t>
  </si>
  <si>
    <t>30.04.2021 10:24:23</t>
  </si>
  <si>
    <t>30.04.2021 14:25:45</t>
  </si>
  <si>
    <t>K-4390 35-09-K04390_97752071_97752071</t>
  </si>
  <si>
    <t>30.04.2021 10:01:50</t>
  </si>
  <si>
    <t>30.04.2021 11:58:17</t>
  </si>
  <si>
    <t>K-1526 35-02-K01526_C_56364159_56364159</t>
  </si>
  <si>
    <t>30.04.2021 10:30:11</t>
  </si>
  <si>
    <t>30.04.2021 15:31:30</t>
  </si>
  <si>
    <t>ÖZLEMTUR SAHİL SİTESİ 35-21-L00084_953363805_953363805</t>
  </si>
  <si>
    <t>30.04.2021 10:24:32</t>
  </si>
  <si>
    <t>30.04.2021 15:25:28</t>
  </si>
  <si>
    <t>VASFİ ÇALIŞKAN SULAMA GRUBU 35-29-M00161_35-29-M00161_2361661</t>
  </si>
  <si>
    <t>30.04.2021 10:26:00</t>
  </si>
  <si>
    <t>30.04.2021 12:37:03</t>
  </si>
  <si>
    <t>DM-5/17 35-26-M00838_F F1B_5925170</t>
  </si>
  <si>
    <t>30.04.2021 09:49:43</t>
  </si>
  <si>
    <t>30.04.2021 14:06:36</t>
  </si>
  <si>
    <t>TR-16 35-19-M00016_956699803_956699803</t>
  </si>
  <si>
    <t>30.04.2021 10:31:21</t>
  </si>
  <si>
    <t>30.04.2021 15:13:37</t>
  </si>
  <si>
    <t>TR-157 35-19-M00157_95000495326_95000495326</t>
  </si>
  <si>
    <t>30.04.2021 10:40:01</t>
  </si>
  <si>
    <t>30.04.2021 18:49:39</t>
  </si>
  <si>
    <t>TÜRKELLİ DM (TR-4) 35-28-M00368_HATUNDERE DM (HELVACI DM) M05_56299108</t>
  </si>
  <si>
    <t>30.04.2021 10:45:04</t>
  </si>
  <si>
    <t>30.04.2021 12:44:22</t>
  </si>
  <si>
    <t>K-4564 35-02-K04564_913004456_913004456</t>
  </si>
  <si>
    <t>30.04.2021 10:39:08</t>
  </si>
  <si>
    <t>30.04.2021 13:52:24</t>
  </si>
  <si>
    <t>_7526770_56377463_56377463</t>
  </si>
  <si>
    <t>30.04.2021 10:11:00</t>
  </si>
  <si>
    <t>30.04.2021 16:28:00</t>
  </si>
  <si>
    <t>ÖREN TR-5 35-27-L00221_35-27-L00221_2368110</t>
  </si>
  <si>
    <t>30.04.2021 10:47:50</t>
  </si>
  <si>
    <t>30.04.2021 11:59:42</t>
  </si>
  <si>
    <t>KORDON KÖK 45-78-M00730_HatBaşıAyırıcı_53139396 M02_53139396</t>
  </si>
  <si>
    <t>30.04.2021 10:41:09</t>
  </si>
  <si>
    <t>30.04.2021 12:25:49</t>
  </si>
  <si>
    <t>ÇIRPI MEKTEP MAH. TR 35-20-M00005_35-20-M00005_66530864</t>
  </si>
  <si>
    <t>30.04.2021 10:52:50</t>
  </si>
  <si>
    <t>30.04.2021 11:13:00</t>
  </si>
  <si>
    <t>METAL İŞLERİ TR-1 35-22-M00101_955269803_955269803</t>
  </si>
  <si>
    <t>30.04.2021 10:40:54</t>
  </si>
  <si>
    <t>30.04.2021 14:07:06</t>
  </si>
  <si>
    <t>UĞURLU KÖK 45-86-M00045_HatBaşıAyırıcı_53135423 M04_53135423</t>
  </si>
  <si>
    <t>30.04.2021 11:02:06</t>
  </si>
  <si>
    <t>30.04.2021 11:55:35</t>
  </si>
  <si>
    <t>K-1664 35-04-K01664_99623145_99623145</t>
  </si>
  <si>
    <t>30.04.2021 11:08:56</t>
  </si>
  <si>
    <t>30.04.2021 13:01:03</t>
  </si>
  <si>
    <t>MORDOĞAN KÖYÜ TR-2 35-21-L00137_953366192_953366192</t>
  </si>
  <si>
    <t>30.04.2021 11:06:40</t>
  </si>
  <si>
    <t>30.04.2021 17:59:25</t>
  </si>
  <si>
    <t>M-2491 YENİ EREM KONUTLARI 35-10-M02491_35-10-M02491_2354940</t>
  </si>
  <si>
    <t>30.04.2021 11:15:16</t>
  </si>
  <si>
    <t>30.04.2021 12:08:31</t>
  </si>
  <si>
    <t>M-333 35-02-M00333_910013462_910013462</t>
  </si>
  <si>
    <t>30.04.2021 11:13:20</t>
  </si>
  <si>
    <t>30.04.2021 12:02:53</t>
  </si>
  <si>
    <t>NURİYE TR-2 45-80-M00091_956537333_956537333</t>
  </si>
  <si>
    <t>30.04.2021 11:23:00</t>
  </si>
  <si>
    <t>30.04.2021 12:47:58</t>
  </si>
  <si>
    <t>KOLDERE TR-6A 45-80-M01201_956539328_956539328</t>
  </si>
  <si>
    <t>30.04.2021 11:28:20</t>
  </si>
  <si>
    <t>30.04.2021 14:11:43</t>
  </si>
  <si>
    <t>KORDON KÖK 45-78-M00730_KÖSEALİ KABAZLI GÖBEKLİ M02_2105507</t>
  </si>
  <si>
    <t>30.04.2021 11:35:23</t>
  </si>
  <si>
    <t>30.04.2021 12:35:40</t>
  </si>
  <si>
    <t>TR-2 GÖLCÜKLER 35-22-M00002_E_56354005_56354005</t>
  </si>
  <si>
    <t>30.04.2021 11:27:11</t>
  </si>
  <si>
    <t>30.04.2021 13:54:06</t>
  </si>
  <si>
    <t>TR-105 ZEYTİNALANI 35-19-L00105_956691418_956691418</t>
  </si>
  <si>
    <t>30.04.2021 11:38:55</t>
  </si>
  <si>
    <t>30.04.2021 21:03:06</t>
  </si>
  <si>
    <t>KISIK TR-1 (M-135) 35-22-M00135_964567367_964567367</t>
  </si>
  <si>
    <t>30.04.2021 11:39:33</t>
  </si>
  <si>
    <t>30.04.2021 12:19:14</t>
  </si>
  <si>
    <t>YENİFOÇA M-274 35-23-M00274_965974145_965974145</t>
  </si>
  <si>
    <t>30.04.2021 11:42:59</t>
  </si>
  <si>
    <t>30.04.2021 18:51:07</t>
  </si>
  <si>
    <t>TR-21 35-31-L00021_47995426_56370768_56370768</t>
  </si>
  <si>
    <t>30.04.2021 11:54:00</t>
  </si>
  <si>
    <t>30.04.2021 12:49:27</t>
  </si>
  <si>
    <t>DM-01/TR-91 45-71-M01856_953183017_953183017</t>
  </si>
  <si>
    <t>30.04.2021 11:54:30</t>
  </si>
  <si>
    <t>30.04.2021 14:33:26</t>
  </si>
  <si>
    <t>AKMESCİT TR-1 35-29-L00219_95000510917_95000510917</t>
  </si>
  <si>
    <t>30.04.2021 11:48:07</t>
  </si>
  <si>
    <t>30.04.2021 20:19:51</t>
  </si>
  <si>
    <t>K-588 35-01-K00588_K-11 K03_2078260</t>
  </si>
  <si>
    <t>30.04.2021 12:01:41</t>
  </si>
  <si>
    <t>30.04.2021 12:35:00</t>
  </si>
  <si>
    <t>_B_56384133_56384133</t>
  </si>
  <si>
    <t>30.04.2021 11:47:50</t>
  </si>
  <si>
    <t>30.04.2021 12:19:00</t>
  </si>
  <si>
    <t>SOMA TR-6/1 45-82-M00536_945537747_945537747</t>
  </si>
  <si>
    <t>30.04.2021 10:47:08</t>
  </si>
  <si>
    <t>30.04.2021 13:53:49</t>
  </si>
  <si>
    <t>L-281 35-18-L00281_950438318_950438318</t>
  </si>
  <si>
    <t>30.04.2021 12:04:48</t>
  </si>
  <si>
    <t>30.04.2021 18:57:35</t>
  </si>
  <si>
    <t>30.04.2021 11:59:40</t>
  </si>
  <si>
    <t>30.04.2021 13:21:33</t>
  </si>
  <si>
    <t>SÜTÇÜLER TR-3 35-27-M00407_A_56380403_56380403</t>
  </si>
  <si>
    <t>30.04.2021 12:04:44</t>
  </si>
  <si>
    <t>30.04.2021 13:31:22</t>
  </si>
  <si>
    <t>30.04.2021 12:13:03</t>
  </si>
  <si>
    <t>30.04.2021 12:13:30</t>
  </si>
  <si>
    <t>30.04.2021 12:13:10</t>
  </si>
  <si>
    <t>30.04.2021 12:14:10</t>
  </si>
  <si>
    <t>K-3806 35-08-K03806_B_56380020_56380020</t>
  </si>
  <si>
    <t>30.04.2021 12:05:32</t>
  </si>
  <si>
    <t>30.04.2021 13:58:39</t>
  </si>
  <si>
    <t>ASARLIK TR-16 35-28-M00174_953376201_953376201</t>
  </si>
  <si>
    <t>30.04.2021 12:18:11</t>
  </si>
  <si>
    <t>30.04.2021 16:22:51</t>
  </si>
  <si>
    <t>MÜTEVELLİ TR-3 45-80-M00102_956537479_956537479</t>
  </si>
  <si>
    <t>30.04.2021 12:19:22</t>
  </si>
  <si>
    <t>30.04.2021 15:00:25</t>
  </si>
  <si>
    <t>TR-56 35-15-M00056_35-15-M00056_66597918</t>
  </si>
  <si>
    <t>30.04.2021 09:46:00</t>
  </si>
  <si>
    <t>30.04.2021 12:27:00</t>
  </si>
  <si>
    <t>AŞAĞI YENMİŞ KÖYÜ TR1 35-27-M00383_A_56383594_56383594</t>
  </si>
  <si>
    <t>30.04.2021 12:30:38</t>
  </si>
  <si>
    <t>30.04.2021 14:24:24</t>
  </si>
  <si>
    <t>GÖLCÜKLER TR-3 35-22-M00869_955262223_955262223</t>
  </si>
  <si>
    <t>30.04.2021 12:35:36</t>
  </si>
  <si>
    <t>30.04.2021 18:36:24</t>
  </si>
  <si>
    <t>TİRE TR-6 35-29-L00006_DAĞITIM TRAFOSU L01_72207626</t>
  </si>
  <si>
    <t>30.04.2021 12:06:19</t>
  </si>
  <si>
    <t>30.04.2021 13:34:27</t>
  </si>
  <si>
    <t>ÇAYLI TR-4 35-15-L00191_48679351_56406650_56406650</t>
  </si>
  <si>
    <t>30.04.2021 12:37:53</t>
  </si>
  <si>
    <t>30.04.2021 15:28:38</t>
  </si>
  <si>
    <t>KISIKKÖY YENİ MAH. TR-1 35-22-M00137_955294783_955294783</t>
  </si>
  <si>
    <t>30.04.2021 12:39:37</t>
  </si>
  <si>
    <t>30.04.2021 16:37:38</t>
  </si>
  <si>
    <t>TR-92 35-15-L00092_950352968_950352968</t>
  </si>
  <si>
    <t>30.04.2021 12:26:51</t>
  </si>
  <si>
    <t>30.04.2021 15:37:41</t>
  </si>
  <si>
    <t>ÇUKURKÖY TR-1 35-29-L00213_A_65499106_65499106</t>
  </si>
  <si>
    <t>30.04.2021 12:36:20</t>
  </si>
  <si>
    <t>30.04.2021 18:59:16</t>
  </si>
  <si>
    <t>30.04.2021 12:41:00</t>
  </si>
  <si>
    <t>30.04.2021 13:26:00</t>
  </si>
  <si>
    <t>BEBEKLİ TR-4 45-77-L00439_945493991_945493991</t>
  </si>
  <si>
    <t>30.04.2021 12:52:45</t>
  </si>
  <si>
    <t>30.04.2021 14:26:36</t>
  </si>
  <si>
    <t>SÜLEYMANLI KÖK 45-72-L00299_KÖYLER ÇIKIŞI L03_2105415</t>
  </si>
  <si>
    <t>30.04.2021 13:04:23</t>
  </si>
  <si>
    <t>30.04.2021 13:05:00</t>
  </si>
  <si>
    <t>30.04.2021 13:05:08</t>
  </si>
  <si>
    <t>30.04.2021 20:18:22</t>
  </si>
  <si>
    <t>AYASKENT-3 TR 35-16-M00012_953321719_953321719</t>
  </si>
  <si>
    <t>30.04.2021 13:05:09</t>
  </si>
  <si>
    <t>30.04.2021 14:41:46</t>
  </si>
  <si>
    <t>DM-2/45 35-26-M00842_35-26-M00842_2350048</t>
  </si>
  <si>
    <t>30.04.2021 12:59:50</t>
  </si>
  <si>
    <t>30.04.2021 13:17:00</t>
  </si>
  <si>
    <t>K-3806 35-08-K03806__72410431_72410431</t>
  </si>
  <si>
    <t>30.04.2021 13:11:00</t>
  </si>
  <si>
    <t>30.04.2021 14:21:26</t>
  </si>
  <si>
    <t>K-3975 35-04-K03975_99518556_99518556</t>
  </si>
  <si>
    <t>30.04.2021 13:07:26</t>
  </si>
  <si>
    <t>30.04.2021 14:36:19</t>
  </si>
  <si>
    <t>TR-92 35-16-L00092_953329982_953329982</t>
  </si>
  <si>
    <t>30.04.2021 13:15:51</t>
  </si>
  <si>
    <t>30.04.2021 14:38:29</t>
  </si>
  <si>
    <t>KİRELLİ KÖK 35-29-L00809_PEŞREVLİ L04_74719160</t>
  </si>
  <si>
    <t>30.04.2021 13:20:30</t>
  </si>
  <si>
    <t>TR-172 35-15-M00416_950352587_950352587</t>
  </si>
  <si>
    <t>30.04.2021 13:20:33</t>
  </si>
  <si>
    <t>30.04.2021 17:47:41</t>
  </si>
  <si>
    <t>30.04.2021 13:04:19</t>
  </si>
  <si>
    <t>30.04.2021 14:39:33</t>
  </si>
  <si>
    <t>K-4564 35-02-K04564_35-02-K04564_2359557</t>
  </si>
  <si>
    <t>30.04.2021 13:24:43</t>
  </si>
  <si>
    <t>30.04.2021 14:07:07</t>
  </si>
  <si>
    <t>ŞEHİRLİOĞLU TR-1 45-81-M00060_A_56362481_56362481</t>
  </si>
  <si>
    <t>30.04.2021 13:29:09</t>
  </si>
  <si>
    <t>30.04.2021 14:11:55</t>
  </si>
  <si>
    <t>K-1906 35-10-K01906_912671746_912671746</t>
  </si>
  <si>
    <t>30.04.2021 13:22:19</t>
  </si>
  <si>
    <t>30.04.2021 15:05:33</t>
  </si>
  <si>
    <t>YENİFOÇA TR-20 35-23-M00020_950416882_950416882</t>
  </si>
  <si>
    <t>30.04.2021 13:17:51</t>
  </si>
  <si>
    <t>30.04.2021 20:55:21</t>
  </si>
  <si>
    <t>DEREKÖY KÖK 45-77-L00290_KULA İM L07_2035832</t>
  </si>
  <si>
    <t>30.04.2021 13:46:50</t>
  </si>
  <si>
    <t>30.04.2021 13:47:20</t>
  </si>
  <si>
    <t>30.04.2021 12:52:16</t>
  </si>
  <si>
    <t>30.04.2021 14:40:00</t>
  </si>
  <si>
    <t>TR-1/28 45-72-M00028_TR-1/36 M04_66492591</t>
  </si>
  <si>
    <t>30.04.2021 13:44:30</t>
  </si>
  <si>
    <t>30.04.2021 14:21:58</t>
  </si>
  <si>
    <t>K-4390 35-09-K04390_953046946_953046946</t>
  </si>
  <si>
    <t>30.04.2021 13:48:36</t>
  </si>
  <si>
    <t>01.05.2021 00:25:34</t>
  </si>
  <si>
    <t>DM-14/3A 45-71-M02249_953200382_953200382</t>
  </si>
  <si>
    <t>30.04.2021 14:08:49</t>
  </si>
  <si>
    <t>30.04.2021 17:24:04</t>
  </si>
  <si>
    <t>ÜÇPINAR TR-5 45-71-M01536_953185500_953185500</t>
  </si>
  <si>
    <t>30.04.2021 14:13:00</t>
  </si>
  <si>
    <t>30.04.2021 19:44:10</t>
  </si>
  <si>
    <t>TR-1-1/3 MEZARLIK KABİN 35-20-L00003_955203382_955203382</t>
  </si>
  <si>
    <t>30.04.2021 14:23:29</t>
  </si>
  <si>
    <t>30.04.2021 15:46:22</t>
  </si>
  <si>
    <t>TR-2/85 45-83-L00085_48124087_56401448_56401448</t>
  </si>
  <si>
    <t>30.04.2021 14:27:00</t>
  </si>
  <si>
    <t>30.04.2021 15:58:08</t>
  </si>
  <si>
    <t>YAĞMURLU TR-1 45-76-L00169_A_56384151_56384151</t>
  </si>
  <si>
    <t>30.04.2021 14:28:31</t>
  </si>
  <si>
    <t>30.04.2021 15:51:01</t>
  </si>
  <si>
    <t>TR-49 EGELİ 35-19-L00049_956673905_956673905</t>
  </si>
  <si>
    <t>30.04.2021 14:35:42</t>
  </si>
  <si>
    <t>30.04.2021 18:56:34</t>
  </si>
  <si>
    <t>ANADOLU İM 35-02-A00001_BORNOVA M04_2048656</t>
  </si>
  <si>
    <t>30.04.2021 14:40:14</t>
  </si>
  <si>
    <t>30.04.2021 14:40:36</t>
  </si>
  <si>
    <t>K-2450 35-01-K02450_910328443_910328443</t>
  </si>
  <si>
    <t>30.04.2021 14:42:32</t>
  </si>
  <si>
    <t>30.04.2021 16:38:35</t>
  </si>
  <si>
    <t>TR-50 45-78-L00050_953253897_953253897</t>
  </si>
  <si>
    <t>30.04.2021 14:44:40</t>
  </si>
  <si>
    <t>30.04.2021 15:18:20</t>
  </si>
  <si>
    <t>M-189 35-02-M00189_TRF M01_2100815</t>
  </si>
  <si>
    <t>30.04.2021 14:32:33</t>
  </si>
  <si>
    <t>30.04.2021 18:00:00</t>
  </si>
  <si>
    <t>30.04.2021 14:56:10</t>
  </si>
  <si>
    <t>30.04.2021 15:30:27</t>
  </si>
  <si>
    <t>L-178 35-18-L00178_11998582_56369843_56369843</t>
  </si>
  <si>
    <t>30.04.2021 14:54:40</t>
  </si>
  <si>
    <t>30.04.2021 17:23:42</t>
  </si>
  <si>
    <t>ÇİFTLİK SULAMA TR-4 35-16-M00555_35-16-M00555_2376214</t>
  </si>
  <si>
    <t>30.04.2021 14:49:38</t>
  </si>
  <si>
    <t>30.04.2021 18:52:55</t>
  </si>
  <si>
    <t>DM-3/27 (KÜTÜPHANE) 45-71-M00078_953174346_953174346</t>
  </si>
  <si>
    <t>30.04.2021 15:02:00</t>
  </si>
  <si>
    <t>30.04.2021 15:28:47</t>
  </si>
  <si>
    <t>ÖZLEMTUR SAHİL SİTESİ 35-21-L00084_953363807_953363807</t>
  </si>
  <si>
    <t>30.04.2021 15:04:05</t>
  </si>
  <si>
    <t>30.04.2021 15:23:27</t>
  </si>
  <si>
    <t>KUMKUYUCAK TR-4 45-80-M00174_C_56389321_56389321</t>
  </si>
  <si>
    <t>30.04.2021 15:05:47</t>
  </si>
  <si>
    <t>30.04.2021 18:32:14</t>
  </si>
  <si>
    <t>DM4/TR-8 35-27-M00022_910478054_910478054</t>
  </si>
  <si>
    <t>30.04.2021 15:00:07</t>
  </si>
  <si>
    <t>30.04.2021 17:35:00</t>
  </si>
  <si>
    <t>KARADOĞAN TR-6 35-15-L00465_35-15-L00465_2365664</t>
  </si>
  <si>
    <t>30.04.2021 15:01:10</t>
  </si>
  <si>
    <t>30.04.2021 17:18:44</t>
  </si>
  <si>
    <t>30.04.2021 15:11:30</t>
  </si>
  <si>
    <t>30.04.2021 15:45:47</t>
  </si>
  <si>
    <t>M-50 DOĞANKENT SİTESİ 35-14-M00050_956660811_956660811</t>
  </si>
  <si>
    <t>30.04.2021 15:08:46</t>
  </si>
  <si>
    <t>30.04.2021 18:11:49</t>
  </si>
  <si>
    <t>METAL İŞLERİ TR-14 35-22-M00114_955256608_955256608</t>
  </si>
  <si>
    <t>30.04.2021 15:12:30</t>
  </si>
  <si>
    <t>30.04.2021 16:54:30</t>
  </si>
  <si>
    <t>30.04.2021 15:05:00</t>
  </si>
  <si>
    <t>30.04.2021 15:55:44</t>
  </si>
  <si>
    <t>TR-142 YAĞCILAR KÖK 35-19-M00142_956663234_956663234</t>
  </si>
  <si>
    <t>30.04.2021 15:17:45</t>
  </si>
  <si>
    <t>30.04.2021 19:17:12</t>
  </si>
  <si>
    <t>TR-1-1/3 MEZARLIK KABİN 35-20-L00003_6639699_56359911_56359911</t>
  </si>
  <si>
    <t>30.04.2021 15:19:00</t>
  </si>
  <si>
    <t>30.04.2021 15:56:45</t>
  </si>
  <si>
    <t>DM-3/27 (KÜTÜPHANE) 45-71-M00078_G F5_45134577</t>
  </si>
  <si>
    <t>30.04.2021 15:56:07</t>
  </si>
  <si>
    <t>30.04.2021 18:01:39</t>
  </si>
  <si>
    <t>SOMA TR-27/4 45-82-M00107_945524973_945524973</t>
  </si>
  <si>
    <t>30.04.2021 14:52:42</t>
  </si>
  <si>
    <t>30.04.2021 15:54:01</t>
  </si>
  <si>
    <t>TR-1/89 45-72-M00089_49662294_56394300_56394300</t>
  </si>
  <si>
    <t>30.04.2021 15:26:00</t>
  </si>
  <si>
    <t>30.04.2021 17:05:45</t>
  </si>
  <si>
    <t>DURASILLI TR-22 45-78-M01136_953261744_953261744</t>
  </si>
  <si>
    <t>30.04.2021 15:24:12</t>
  </si>
  <si>
    <t>30.04.2021 17:09:10</t>
  </si>
  <si>
    <t>M-1016 35-03-M01016_912753997_912753997</t>
  </si>
  <si>
    <t>30.04.2021 15:32:29</t>
  </si>
  <si>
    <t>30.04.2021 16:33:13</t>
  </si>
  <si>
    <t>L-19 35-14-L00019_956660399_956660399</t>
  </si>
  <si>
    <t>30.04.2021 15:37:54</t>
  </si>
  <si>
    <t>30.04.2021 17:21:00</t>
  </si>
  <si>
    <t>GÖCEK TR-1 45-72-M00239_45-72-M00239_2360100</t>
  </si>
  <si>
    <t>30.04.2021 15:41:10</t>
  </si>
  <si>
    <t>30.04.2021 18:20:49</t>
  </si>
  <si>
    <t>K-4575 35-10-K04575_913102314_913102314</t>
  </si>
  <si>
    <t>30.04.2021 15:42:06</t>
  </si>
  <si>
    <t>30.04.2021 16:32:29</t>
  </si>
  <si>
    <t>ÇIRPI MEKTEP MAH. TR 35-20-M00005_955208473_955208473</t>
  </si>
  <si>
    <t>30.04.2021 15:53:56</t>
  </si>
  <si>
    <t>30.04.2021 17:15:37</t>
  </si>
  <si>
    <t>TR-53 45-77-L00053_NARINCALIPITRAK TR-1 L05_72213425</t>
  </si>
  <si>
    <t>30.04.2021 15:51:00</t>
  </si>
  <si>
    <t>30.04.2021 16:39:20</t>
  </si>
  <si>
    <t>AKÇAPINAR TR-3 45-83-L00441_A_56400742_56400742</t>
  </si>
  <si>
    <t>30.04.2021 12:53:43</t>
  </si>
  <si>
    <t>30.04.2021 17:20:19</t>
  </si>
  <si>
    <t>MASKİ KUŞLUK KÖYÜ İÇME SUYU ÖZEL TR 45-75-M00301Ö_DIREK TIPI TRAFO HUCRESI H01_2089545</t>
  </si>
  <si>
    <t>30.04.2021 16:10:50</t>
  </si>
  <si>
    <t>30.04.2021 17:33:53</t>
  </si>
  <si>
    <t>30.04.2021 16:16:43</t>
  </si>
  <si>
    <t>30.04.2021 16:51:42</t>
  </si>
  <si>
    <t>M-2728 35-04-M02728_99356660_99356660</t>
  </si>
  <si>
    <t>30.04.2021 16:20:00</t>
  </si>
  <si>
    <t>30.04.2021 18:55:19</t>
  </si>
  <si>
    <t>ALAŞEHİR TR-4 45-73-M00004_945669311_945669311</t>
  </si>
  <si>
    <t>30.04.2021 16:12:08</t>
  </si>
  <si>
    <t>30.04.2021 17:39:21</t>
  </si>
  <si>
    <t>GÖKÇEN DM 1-2/1 35-29-L00058_950340752_950340752</t>
  </si>
  <si>
    <t>30.04.2021 16:15:53</t>
  </si>
  <si>
    <t>30.04.2021 18:36:56</t>
  </si>
  <si>
    <t>K-3129 35-01-K03129_910534637_910534637</t>
  </si>
  <si>
    <t>30.04.2021 16:30:10</t>
  </si>
  <si>
    <t>30.04.2021 17:05:33</t>
  </si>
  <si>
    <t>TR-45 35-26-M00045_956617298_956617298</t>
  </si>
  <si>
    <t>30.04.2021 16:44:00</t>
  </si>
  <si>
    <t>30.04.2021 22:15:57</t>
  </si>
  <si>
    <t>L-47 DENİZKENT SİTESİ 35-14-L00047_956639975_956639975</t>
  </si>
  <si>
    <t>30.04.2021 16:40:17</t>
  </si>
  <si>
    <t>30.04.2021 18:49:50</t>
  </si>
  <si>
    <t>30.04.2021 16:46:24</t>
  </si>
  <si>
    <t>30.04.2021 18:57:45</t>
  </si>
  <si>
    <t>30.04.2021 16:56:00</t>
  </si>
  <si>
    <t>30.04.2021 16:56:20</t>
  </si>
  <si>
    <t>DENİZKÖY TR-1 35-30-M00594_955327371_955327371</t>
  </si>
  <si>
    <t>30.04.2021 16:53:24</t>
  </si>
  <si>
    <t>30.04.2021 20:57:07</t>
  </si>
  <si>
    <t>BADEMLİ TR-7 35-30-L00104_955328800_955328800</t>
  </si>
  <si>
    <t>30.04.2021 16:57:46</t>
  </si>
  <si>
    <t>30.04.2021 18:26:23</t>
  </si>
  <si>
    <t>ÜZÜMLER TR-1 35-29-L00650__72399337_72399337</t>
  </si>
  <si>
    <t>30.04.2021 16:44:29</t>
  </si>
  <si>
    <t>30.04.2021 18:06:10</t>
  </si>
  <si>
    <t>TR-1/13 45-72-M00013_E_56392501_56392501</t>
  </si>
  <si>
    <t>30.04.2021 17:11:34</t>
  </si>
  <si>
    <t>30.04.2021 18:07:00</t>
  </si>
  <si>
    <t>30.04.2021 17:22:30</t>
  </si>
  <si>
    <t>30.04.2021 17:57:06</t>
  </si>
  <si>
    <t>DM-18/06 (DEREKENARI) 45-71-M00256_953173843_953173843</t>
  </si>
  <si>
    <t>30.04.2021 17:20:26</t>
  </si>
  <si>
    <t>30.04.2021 20:50:37</t>
  </si>
  <si>
    <t>EKREM YALÇIN GRB 35-20-M00016_35-20-M00016_2376717</t>
  </si>
  <si>
    <t>30.04.2021 17:16:13</t>
  </si>
  <si>
    <t>30.04.2021 18:08:07</t>
  </si>
  <si>
    <t>SOMA KÖYLER DM-2 45-82-M00125_DM-2 FİDER-1 (SOMA-B) M04_2035739</t>
  </si>
  <si>
    <t>30.04.2021 17:28:00</t>
  </si>
  <si>
    <t>30.04.2021 17:39:00</t>
  </si>
  <si>
    <t>SOMA TR-40 45-82-M00040_TR-41 M01_72180050</t>
  </si>
  <si>
    <t>30.04.2021 17:29:03</t>
  </si>
  <si>
    <t>30.04.2021 17:51:48</t>
  </si>
  <si>
    <t>L-93 35-18-L00093_950463471_950463471</t>
  </si>
  <si>
    <t>30.04.2021 17:27:40</t>
  </si>
  <si>
    <t>30.04.2021 19:08:28</t>
  </si>
  <si>
    <t>BORNOVA TM 35-02-A00005_BOĞAZİÇİ-2 M33_2308398</t>
  </si>
  <si>
    <t>30.04.2021 17:34:55</t>
  </si>
  <si>
    <t>30.04.2021 18:17:00</t>
  </si>
  <si>
    <t>KIZILDAM TR-1 45-75-M00149_B_56367969_56367969</t>
  </si>
  <si>
    <t>30.04.2021 17:31:17</t>
  </si>
  <si>
    <t>30.04.2021 18:10:10</t>
  </si>
  <si>
    <t>L-240 PTT TRAFO 35-18-L00240_950440662_950440662</t>
  </si>
  <si>
    <t>30.04.2021 17:32:26</t>
  </si>
  <si>
    <t>30.04.2021 22:20:20</t>
  </si>
  <si>
    <t>TR-1/83 KAPTANOĞLU DM 45-83-M00083_DAHİLİ TRAFO M10_61334103</t>
  </si>
  <si>
    <t>30.04.2021 17:36:35</t>
  </si>
  <si>
    <t>30.04.2021 18:34:23</t>
  </si>
  <si>
    <t>DM-1/53-A 45-71-M00941_953188108_953188108</t>
  </si>
  <si>
    <t>30.04.2021 17:37:41</t>
  </si>
  <si>
    <t>30.04.2021 18:36:13</t>
  </si>
  <si>
    <t>KÜÇÜKBELEN KÖYÜ TR-1 45-71-M01677_45-71-M01677_2369342</t>
  </si>
  <si>
    <t>30.04.2021 17:42:07</t>
  </si>
  <si>
    <t>30.04.2021 19:15:08</t>
  </si>
  <si>
    <t>K-1819 35-01-K01819_911702099_911702099</t>
  </si>
  <si>
    <t>30.04.2021 17:41:12</t>
  </si>
  <si>
    <t>30.04.2021 19:39:45</t>
  </si>
  <si>
    <t>L-512 REİSDERE 35-18-L00512_950439195_950439195</t>
  </si>
  <si>
    <t>30.04.2021 17:53:01</t>
  </si>
  <si>
    <t>30.04.2021 19:03:18</t>
  </si>
  <si>
    <t>TR-27/1 45-82-M00108_TR-28-29-30 M03_2113825</t>
  </si>
  <si>
    <t>30.04.2021 17:54:09</t>
  </si>
  <si>
    <t>30.04.2021 18:35:18</t>
  </si>
  <si>
    <t>BALIKLIOVA TR-5 35-19-L00374_956675795_956675795</t>
  </si>
  <si>
    <t>30.04.2021 17:55:01</t>
  </si>
  <si>
    <t>30.04.2021 21:05:59</t>
  </si>
  <si>
    <t>K-1819 35-01-K01819_35-01-K01819_2360400</t>
  </si>
  <si>
    <t>30.04.2021 18:08:30</t>
  </si>
  <si>
    <t>30.04.2021 18:19:00</t>
  </si>
  <si>
    <t>DM-2/3 ESKİ ANIT YANI 35-18-L00581_950454840_950454840</t>
  </si>
  <si>
    <t>30.04.2021 18:28:56</t>
  </si>
  <si>
    <t>30.04.2021 19:51:15</t>
  </si>
  <si>
    <t>KUŞÇULAR TR-10(OVAKAHVE) 35-19-M00222_956699450_956699450</t>
  </si>
  <si>
    <t>30.04.2021 18:31:14</t>
  </si>
  <si>
    <t>30.04.2021 22:36:13</t>
  </si>
  <si>
    <t>TR-49 35-15-M00049_950364564_950364564</t>
  </si>
  <si>
    <t>30.04.2021 18:04:32</t>
  </si>
  <si>
    <t>30.04.2021 21:29:16</t>
  </si>
  <si>
    <t>K-1586 35-02-K01586_35-02-K01586_2370049</t>
  </si>
  <si>
    <t>30.04.2021 18:34:01</t>
  </si>
  <si>
    <t>30.04.2021 19:49:43</t>
  </si>
  <si>
    <t>KAYALIOĞLU TR-28 45-72-L00076_95000090508_95000090508</t>
  </si>
  <si>
    <t>30.04.2021 18:34:16</t>
  </si>
  <si>
    <t>30.04.2021 19:53:53</t>
  </si>
  <si>
    <t>ÖREN TOPRAK SULAMA TR-3 35-27-M00764__72382993_72382993</t>
  </si>
  <si>
    <t>30.04.2021 18:29:32</t>
  </si>
  <si>
    <t>30.04.2021 22:20:22</t>
  </si>
  <si>
    <t>TR-8 35-27-M00008_98785439_98785439</t>
  </si>
  <si>
    <t>30.04.2021 18:34:18</t>
  </si>
  <si>
    <t>30.04.2021 21:30:36</t>
  </si>
  <si>
    <t>M-2382 35-02-M02382_912523706_912523706</t>
  </si>
  <si>
    <t>30.04.2021 18:41:15</t>
  </si>
  <si>
    <t>30.04.2021 21:24:58</t>
  </si>
  <si>
    <t>TR-21 35-31-L00021_956593201_956593201</t>
  </si>
  <si>
    <t>30.04.2021 18:43:00</t>
  </si>
  <si>
    <t>30.04.2021 20:54:32</t>
  </si>
  <si>
    <t>K-4716 35-02-K04716_35-02-K04716_49090772</t>
  </si>
  <si>
    <t>30.04.2021 19:33:11</t>
  </si>
  <si>
    <t>30.04.2021 18:26:51</t>
  </si>
  <si>
    <t>30.04.2021 19:27:47</t>
  </si>
  <si>
    <t>30.04.2021 18:56:50</t>
  </si>
  <si>
    <t>30.04.2021 18:57:20</t>
  </si>
  <si>
    <t>30.04.2021 18:52:24</t>
  </si>
  <si>
    <t>30.04.2021 20:30:42</t>
  </si>
  <si>
    <t>GERELİ KÖYÜ EKREM DİNÇER SULAMA GRB TR-10 35-15-M00321_B_56368269_56368269</t>
  </si>
  <si>
    <t>30.04.2021 19:00:44</t>
  </si>
  <si>
    <t>30.04.2021 21:26:00</t>
  </si>
  <si>
    <t>GÜMÜLDÜR M-32 35-25-M00032_954906271_954906271</t>
  </si>
  <si>
    <t>30.04.2021 19:05:14</t>
  </si>
  <si>
    <t>30.04.2021 19:26:50</t>
  </si>
  <si>
    <t>L-512 REİSDERE 35-18-L00512_950465304_950465304</t>
  </si>
  <si>
    <t>30.04.2021 18:59:21</t>
  </si>
  <si>
    <t>30.04.2021 22:52:12</t>
  </si>
  <si>
    <t>K-4024 35-01-K04024_A_56376848_56376848</t>
  </si>
  <si>
    <t>30.04.2021 19:06:21</t>
  </si>
  <si>
    <t>30.04.2021 19:52:13</t>
  </si>
  <si>
    <t>DM02/TR31 (ESKİ TR-33) 45-73-M00033_B_56403360_56403360</t>
  </si>
  <si>
    <t>30.04.2021 19:06:19</t>
  </si>
  <si>
    <t>30.04.2021 20:13:19</t>
  </si>
  <si>
    <t>L-291 35-18-L00291_950459922_950459922</t>
  </si>
  <si>
    <t>30.04.2021 19:10:14</t>
  </si>
  <si>
    <t>30.04.2021 23:22:37</t>
  </si>
  <si>
    <t>TR-2/92 45-83-L00092_955154317_955154317</t>
  </si>
  <si>
    <t>30.04.2021 19:05:00</t>
  </si>
  <si>
    <t>30.04.2021 19:34:06</t>
  </si>
  <si>
    <t>ULUKENT DM-4/3 35-28-M00045_A _5770409</t>
  </si>
  <si>
    <t>30.04.2021 19:26:27</t>
  </si>
  <si>
    <t>30.04.2021 20:08:51</t>
  </si>
  <si>
    <t>L-512 REİSDERE 35-18-L00512_950439200_950439200</t>
  </si>
  <si>
    <t>30.04.2021 19:10:45</t>
  </si>
  <si>
    <t>30.04.2021 23:05:34</t>
  </si>
  <si>
    <t>30.04.2021 19:37:53</t>
  </si>
  <si>
    <t>30.04.2021 23:39:56</t>
  </si>
  <si>
    <t>30.04.2021 19:47:20</t>
  </si>
  <si>
    <t>30.04.2021 20:56:00</t>
  </si>
  <si>
    <t>ÖRENCİK TR-5 45-73-M00555_B_56386562_56386562</t>
  </si>
  <si>
    <t>30.04.2021 19:42:28</t>
  </si>
  <si>
    <t>30.04.2021 21:12:58</t>
  </si>
  <si>
    <t>TR-54 35-30-L00054_955333993_955333993</t>
  </si>
  <si>
    <t>30.04.2021 20:07:49</t>
  </si>
  <si>
    <t>30.04.2021 22:32:55</t>
  </si>
  <si>
    <t>TR-158 KEKLİKTEPE 35-19-M00158_9267918 tr158/a1_5939534</t>
  </si>
  <si>
    <t>30.04.2021 20:22:04</t>
  </si>
  <si>
    <t>30.04.2021 23:01:16</t>
  </si>
  <si>
    <t>TEPEKÖY TR-1 35-16-L00257_953330367_953330367</t>
  </si>
  <si>
    <t>30.04.2021 20:24:20</t>
  </si>
  <si>
    <t>30.04.2021 22:03:49</t>
  </si>
  <si>
    <t>ÇALTEPE TR-1 45-80-M00162_956546165_956546165</t>
  </si>
  <si>
    <t>30.04.2021 21:12:16</t>
  </si>
  <si>
    <t>30.04.2021 22:44:12</t>
  </si>
  <si>
    <t>BAĞYURDU SLM GRB TR-11 35-27-M00727_A_56362540_56362540</t>
  </si>
  <si>
    <t>30.04.2021 19:02:18</t>
  </si>
  <si>
    <t>01.05.2021 00:21:56</t>
  </si>
  <si>
    <t>HAMİDİYE TR-1 45-76-M00161_45-76-M00161_2347475</t>
  </si>
  <si>
    <t>30.04.2021 21:53:00</t>
  </si>
  <si>
    <t>30.04.2021 22:43:00</t>
  </si>
  <si>
    <t>L-428 35-18-L00428_950459883_950459883</t>
  </si>
  <si>
    <t>30.04.2021 22:18:03</t>
  </si>
  <si>
    <t>30.04.2021 23:59:55</t>
  </si>
  <si>
    <t>GERELİ KÖYÜ EKREM DİNÇER SULAMA GRB TR-10 35-15-M00321_C_56368270_56368270</t>
  </si>
  <si>
    <t>30.04.2021 22:25:30</t>
  </si>
  <si>
    <t>30.04.2021 23:44:41</t>
  </si>
  <si>
    <t>TR-2/11-A 45-83-L00156_955149214_955149214</t>
  </si>
  <si>
    <t>30.04.2021 22:43:41</t>
  </si>
  <si>
    <t>01.05.2021 07:59:40</t>
  </si>
  <si>
    <t>TR-5 35-27-M00005_912570559_912570559</t>
  </si>
  <si>
    <t>30.04.2021 22:52:31</t>
  </si>
  <si>
    <t>01.05.2021 00:26:09</t>
  </si>
  <si>
    <t>30.04.2021 23:00:30</t>
  </si>
  <si>
    <t>30.04.2021 23:51:00</t>
  </si>
  <si>
    <t>L-216 YEŞEREN 35-18-L00216_6521079 A1_5946486</t>
  </si>
  <si>
    <t>30.04.2021 23:06:19</t>
  </si>
  <si>
    <t>01.05.2021 03:26:31</t>
  </si>
  <si>
    <t>30.04.2021 23:14:00</t>
  </si>
  <si>
    <t>01.05.2021 01:17:32</t>
  </si>
  <si>
    <t>K-4308 35-09-K04308_K-4389 K02_47228188</t>
  </si>
  <si>
    <t>30.04.2021 23:51:05</t>
  </si>
  <si>
    <t>01.05.2021 00:33:19</t>
  </si>
  <si>
    <t>AHMETLİ DM 45-77-M00187_ÇIKIŞ M03_41952993</t>
  </si>
  <si>
    <t>29.04.2021 08:41:03</t>
  </si>
  <si>
    <t>29.04.2021 09:29:33</t>
  </si>
  <si>
    <t>TR-75 35-19-L00075_965433986_965433986</t>
  </si>
  <si>
    <t>03.04.2021 09:53:28</t>
  </si>
  <si>
    <t>03.04.2021 13:24:19</t>
  </si>
  <si>
    <t>KUŞÇULAR DM 35-19-M00461_KUŞÇULAR DM-2 M03_47230053</t>
  </si>
  <si>
    <t>02.04.2021 18:49:22</t>
  </si>
  <si>
    <t>02.04.2021 19:09:45</t>
  </si>
  <si>
    <t>L-258 35-18-L00654_950446861_950446861</t>
  </si>
  <si>
    <t>18.04.2021 13:27:31</t>
  </si>
  <si>
    <t>18.04.2021 15:45:25</t>
  </si>
  <si>
    <t>ÇAMLICA GES KÖK 35-15-M00390_OTOPRODÜKTÖR M01_56444682</t>
  </si>
  <si>
    <t>04.04.2021 17:47:44</t>
  </si>
  <si>
    <t>04.04.2021 20:04:41</t>
  </si>
  <si>
    <t>KOLDERE SEM-6 GES KÖK 45-80-M02867_SEM1/1 GES M020_44464751</t>
  </si>
  <si>
    <t>17.04.2021 11:00:35</t>
  </si>
  <si>
    <t>17.04.2021 18:25:49</t>
  </si>
  <si>
    <t>K-3483 LÜTFÜ ŞİPKAN 35-08-K03483Ö_DIREK TIPI TRAFO HUCRESI H01_2083439</t>
  </si>
  <si>
    <t>02.04.2021 09:53:00</t>
  </si>
  <si>
    <t>02.04.2021 11:52:26</t>
  </si>
  <si>
    <t>K-525 35-04-K00525_967152082_967152082</t>
  </si>
  <si>
    <t>20.04.2021 21:32:17</t>
  </si>
  <si>
    <t>21.04.2021 06:43:28</t>
  </si>
  <si>
    <t>ÖZBEK TR-2 (TR-232) 35-19-M00232_977618051_977618051</t>
  </si>
  <si>
    <t>06.04.2021 15:47:04</t>
  </si>
  <si>
    <t>06.04.2021 22:54:01</t>
  </si>
  <si>
    <t>KİRAZ İM 35-31-A00001_ATERMİT M09_2331661</t>
  </si>
  <si>
    <t>21.04.2021 09:57:22</t>
  </si>
  <si>
    <t>21.04.2021 11:28:30</t>
  </si>
  <si>
    <t>K-1644 35-01-K01644_35-01-K01644_2347937</t>
  </si>
  <si>
    <t>01.04.2021 18:42:12</t>
  </si>
  <si>
    <t>02.04.2021 00:01:14</t>
  </si>
  <si>
    <t>TR-31(M-731) 35-30-M00731_966508424_966508424</t>
  </si>
  <si>
    <t>07.04.2021 14:42:45</t>
  </si>
  <si>
    <t>07.04.2021 19:15:15</t>
  </si>
  <si>
    <t>TR-257(DM-2/7) 35-19-L00257_95000149646_95000149646</t>
  </si>
  <si>
    <t>29.04.2021 10:16:00</t>
  </si>
  <si>
    <t>29.04.2021 17:45:04</t>
  </si>
  <si>
    <t>MADEN KÖK 45-83-M00128_ÇİZGİLİ GES M06_47316732</t>
  </si>
  <si>
    <t>25.04.2021 10:50:17</t>
  </si>
  <si>
    <t>25.04.2021 11:56:47</t>
  </si>
  <si>
    <t>02.04.2021 09:02:50</t>
  </si>
  <si>
    <t>02.04.2021 18:15:53</t>
  </si>
  <si>
    <t>M-1552 35-08-M01552_99182382_99182382</t>
  </si>
  <si>
    <t>26.04.2021 13:15:47</t>
  </si>
  <si>
    <t>26.04.2021 14:44:06</t>
  </si>
  <si>
    <t>KAYAPINAR TR-1 45-71-M00963_953211738_953211738</t>
  </si>
  <si>
    <t>25.04.2021 19:11:09</t>
  </si>
  <si>
    <t>KARABURUN TR-55 35-21-L00215_35-21-L00215_77619520</t>
  </si>
  <si>
    <t>04.04.2021 22:48:29</t>
  </si>
  <si>
    <t>05.04.2021 00:52:17</t>
  </si>
  <si>
    <t>POYRAZDAMLARI TR-11 45-78-M00576_KURTTUTAN GES M02_2328101</t>
  </si>
  <si>
    <t>09.04.2021 14:59:16</t>
  </si>
  <si>
    <t>10.04.2021 01:36:51</t>
  </si>
  <si>
    <t>07.04.2021 13:05:00</t>
  </si>
  <si>
    <t>07.04.2021 15:30:35</t>
  </si>
  <si>
    <t>ÇAMLICA GES KÖK 35-15-M00390_AE GES M05_56444675</t>
  </si>
  <si>
    <t>06.04.2021 21:20:00</t>
  </si>
  <si>
    <t>06.04.2021 21:46:16</t>
  </si>
  <si>
    <t>M-1001 35-03-M01001_910310416_910310416</t>
  </si>
  <si>
    <t>22.04.2021 22:31:57</t>
  </si>
  <si>
    <t>23.04.2021 00:26:02</t>
  </si>
  <si>
    <t>BAĞARASI GES KÖK 35-23-M00311_BAĞARASI GES M07_2320411</t>
  </si>
  <si>
    <t>19.04.2021 10:35:00</t>
  </si>
  <si>
    <t>19.04.2021 11:21:23</t>
  </si>
  <si>
    <t>KOLDERE KÖK 45-80-M00051_GES SANTRALİ M02_73403314</t>
  </si>
  <si>
    <t>03.04.2021 13:37:21</t>
  </si>
  <si>
    <t>04.04.2021 00:01:22</t>
  </si>
  <si>
    <t>06.04.2021 18:32:29</t>
  </si>
  <si>
    <t>06.04.2021 18:48:31</t>
  </si>
  <si>
    <t>ARMUTLU DM 35-27-M00879_HatBaşıAyırıcı_53133973 M03_53133973</t>
  </si>
  <si>
    <t>09.04.2021 19:10:03</t>
  </si>
  <si>
    <t>09.04.2021 23:00:15</t>
  </si>
  <si>
    <t>SÜLEYMANLI KÖK 35-28-M00606_GÖRECE-2 GES M09_72509046</t>
  </si>
  <si>
    <t>17.04.2021 19:49:37</t>
  </si>
  <si>
    <t>17.04.2021 22:47:09</t>
  </si>
  <si>
    <t>19.04.2021 09:38:00</t>
  </si>
  <si>
    <t>19.04.2021 10:09:44</t>
  </si>
  <si>
    <t>CAMBAZLI KÖK 45-84-M00005_CANBAZLI GES M02_50241500</t>
  </si>
  <si>
    <t>13.04.2021 10:10:26</t>
  </si>
  <si>
    <t>13.04.2021 11:44:55</t>
  </si>
  <si>
    <t>27.04.2021 09:59:00</t>
  </si>
  <si>
    <t>27.04.2021 10:45:06</t>
  </si>
  <si>
    <t>04.04.2021 18:44:15</t>
  </si>
  <si>
    <t>04.04.2021 19:47:27</t>
  </si>
  <si>
    <t>K-1038 35-01-K01038_A A4_5864134</t>
  </si>
  <si>
    <t>13.04.2021 09:57:39</t>
  </si>
  <si>
    <t>13.04.2021 13:59:34</t>
  </si>
  <si>
    <t>KUŞÇULAR DM 35-19-M00461_KUŞÇULAR DM-2 M03_46998893</t>
  </si>
  <si>
    <t>06.04.2021 14:58:11</t>
  </si>
  <si>
    <t>07.04.2021 00:25:24</t>
  </si>
  <si>
    <t>07.04.2021 08:15:04</t>
  </si>
  <si>
    <t>07.04.2021 09:13:20</t>
  </si>
  <si>
    <t>TİRE TM 35-29-A00003_SELATİN TÜNELİ M19_2061046</t>
  </si>
  <si>
    <t>13.04.2021 09:21:47</t>
  </si>
  <si>
    <t>13.04.2021 10:29:54</t>
  </si>
  <si>
    <t>SÜLEYMANLI KÖK 35-28-M00606_PLATİN GES M03_66870997</t>
  </si>
  <si>
    <t>29.04.2021 07:49:33</t>
  </si>
  <si>
    <t>29.04.2021 08:15:10</t>
  </si>
  <si>
    <t>ADALA DM 45-78-M00827_KÖYLER FİDERİ GİRİŞ M02_66113989</t>
  </si>
  <si>
    <t>08.04.2021 10:47:39</t>
  </si>
  <si>
    <t>08.04.2021 13:34:15</t>
  </si>
  <si>
    <t>TEOS GES KÖK 35-14-M00341_TEOS GES-1 M07_65963744</t>
  </si>
  <si>
    <t>06.04.2021 19:30:27</t>
  </si>
  <si>
    <t>06.04.2021 22:06:31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</si>
</sst>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8728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1775228</v>
      </c>
      <c r="B2">
        <v>1</v>
      </c>
      <c r="C2" t="s">
        <v>80</v>
      </c>
      <c r="D2" t="s">
        <v>93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0.105277777</v>
      </c>
      <c r="O2">
        <v>1</v>
      </c>
      <c r="P2">
        <v>2185</v>
      </c>
      <c r="Q2">
        <v>140</v>
      </c>
      <c r="R2">
        <v>428</v>
      </c>
      <c r="S2">
        <v>27</v>
      </c>
      <c r="T2">
        <v>387</v>
      </c>
      <c r="U2">
        <v>1</v>
      </c>
      <c r="V2">
        <v>1</v>
      </c>
      <c r="W2">
        <v>0.14391584595511667</v>
      </c>
      <c r="X2">
        <v>47.886602531336472</v>
      </c>
      <c r="Y2">
        <v>27.383253371461951</v>
      </c>
      <c r="Z2">
        <v>25.201326927813703</v>
      </c>
      <c r="AA2">
        <v>7.1954563617508498</v>
      </c>
      <c r="AB2">
        <v>15.98145587557849</v>
      </c>
      <c r="AC2">
        <v>47.625427377937534</v>
      </c>
      <c r="AD2">
        <v>0.9013536794557</v>
      </c>
      <c r="AE2">
        <v>172.31879197128981</v>
      </c>
    </row>
    <row r="3" spans="1:31" x14ac:dyDescent="0.25">
      <c r="A3">
        <v>1775229</v>
      </c>
      <c r="B3">
        <v>1</v>
      </c>
      <c r="C3" t="s">
        <v>80</v>
      </c>
      <c r="D3" t="s">
        <v>93</v>
      </c>
      <c r="E3" t="s">
        <v>131</v>
      </c>
      <c r="F3" t="s">
        <v>140</v>
      </c>
      <c r="G3" t="s">
        <v>133</v>
      </c>
      <c r="H3" t="s">
        <v>134</v>
      </c>
      <c r="I3" t="s">
        <v>135</v>
      </c>
      <c r="J3" t="s">
        <v>136</v>
      </c>
      <c r="K3" t="s">
        <v>137</v>
      </c>
      <c r="L3" t="s">
        <v>141</v>
      </c>
      <c r="M3" t="s">
        <v>142</v>
      </c>
      <c r="N3">
        <v>0.12805555499999999</v>
      </c>
      <c r="O3">
        <v>4</v>
      </c>
      <c r="P3">
        <v>10720</v>
      </c>
      <c r="Q3">
        <v>53</v>
      </c>
      <c r="R3">
        <v>936</v>
      </c>
      <c r="S3">
        <v>26</v>
      </c>
      <c r="T3">
        <v>2014</v>
      </c>
      <c r="U3">
        <v>3</v>
      </c>
      <c r="V3">
        <v>0</v>
      </c>
      <c r="W3">
        <v>1.1020372628666335</v>
      </c>
      <c r="X3">
        <v>266.86526820416969</v>
      </c>
      <c r="Y3">
        <v>17.859735447165622</v>
      </c>
      <c r="Z3">
        <v>25.797900549866224</v>
      </c>
      <c r="AA3">
        <v>6.9000430766718521</v>
      </c>
      <c r="AB3">
        <v>103.65064679055531</v>
      </c>
      <c r="AC3">
        <v>12.65424649996325</v>
      </c>
      <c r="AD3">
        <v>0</v>
      </c>
      <c r="AE3">
        <v>434.82987783125861</v>
      </c>
    </row>
    <row r="4" spans="1:31" x14ac:dyDescent="0.25">
      <c r="A4">
        <v>1775230</v>
      </c>
      <c r="B4">
        <v>1</v>
      </c>
      <c r="C4" t="s">
        <v>80</v>
      </c>
      <c r="D4" t="s">
        <v>94</v>
      </c>
      <c r="E4" t="s">
        <v>143</v>
      </c>
      <c r="F4" t="s">
        <v>144</v>
      </c>
      <c r="G4" t="s">
        <v>145</v>
      </c>
      <c r="H4" t="s">
        <v>146</v>
      </c>
      <c r="I4" t="s">
        <v>135</v>
      </c>
      <c r="J4" t="s">
        <v>136</v>
      </c>
      <c r="K4" t="s">
        <v>147</v>
      </c>
      <c r="L4" t="s">
        <v>148</v>
      </c>
      <c r="M4" t="s">
        <v>149</v>
      </c>
      <c r="N4">
        <v>1.0961111109999999</v>
      </c>
      <c r="O4">
        <v>0</v>
      </c>
      <c r="P4">
        <v>184</v>
      </c>
      <c r="Q4">
        <v>0</v>
      </c>
      <c r="R4">
        <v>0</v>
      </c>
      <c r="S4">
        <v>0</v>
      </c>
      <c r="T4">
        <v>4</v>
      </c>
      <c r="U4">
        <v>0</v>
      </c>
      <c r="V4">
        <v>0</v>
      </c>
      <c r="W4">
        <v>0</v>
      </c>
      <c r="X4">
        <v>38.008245090154489</v>
      </c>
      <c r="Y4">
        <v>0</v>
      </c>
      <c r="Z4">
        <v>0</v>
      </c>
      <c r="AA4">
        <v>0</v>
      </c>
      <c r="AB4">
        <v>8.4978857413450001E-2</v>
      </c>
      <c r="AC4">
        <v>0</v>
      </c>
      <c r="AD4">
        <v>0</v>
      </c>
      <c r="AE4">
        <v>38.093223947567935</v>
      </c>
    </row>
    <row r="5" spans="1:31" x14ac:dyDescent="0.25">
      <c r="A5">
        <v>1775234</v>
      </c>
      <c r="B5">
        <v>1</v>
      </c>
      <c r="C5" t="s">
        <v>80</v>
      </c>
      <c r="D5" t="s">
        <v>99</v>
      </c>
      <c r="E5" t="s">
        <v>131</v>
      </c>
      <c r="F5" t="s">
        <v>150</v>
      </c>
      <c r="G5" t="s">
        <v>133</v>
      </c>
      <c r="H5" t="s">
        <v>134</v>
      </c>
      <c r="I5" t="s">
        <v>135</v>
      </c>
      <c r="J5" t="s">
        <v>136</v>
      </c>
      <c r="K5" t="s">
        <v>137</v>
      </c>
      <c r="L5" t="s">
        <v>151</v>
      </c>
      <c r="M5" t="s">
        <v>152</v>
      </c>
      <c r="N5">
        <v>6.7902776999999997E-2</v>
      </c>
      <c r="O5">
        <v>10</v>
      </c>
      <c r="P5">
        <v>7000</v>
      </c>
      <c r="Q5">
        <v>1</v>
      </c>
      <c r="R5">
        <v>101</v>
      </c>
      <c r="S5">
        <v>21</v>
      </c>
      <c r="T5">
        <v>605</v>
      </c>
      <c r="U5">
        <v>3</v>
      </c>
      <c r="V5">
        <v>6</v>
      </c>
      <c r="W5">
        <v>3.7269894614166668</v>
      </c>
      <c r="X5">
        <v>87.128047320344322</v>
      </c>
      <c r="Y5">
        <v>1.353855986E-2</v>
      </c>
      <c r="Z5">
        <v>1.1908739375540001</v>
      </c>
      <c r="AA5">
        <v>11.341508167507291</v>
      </c>
      <c r="AB5">
        <v>19.343160837286419</v>
      </c>
      <c r="AC5">
        <v>2.0236370741775414</v>
      </c>
      <c r="AD5">
        <v>0.11426791355174998</v>
      </c>
      <c r="AE5">
        <v>124.88202327169799</v>
      </c>
    </row>
    <row r="6" spans="1:31" x14ac:dyDescent="0.25">
      <c r="A6">
        <v>1775240</v>
      </c>
      <c r="B6">
        <v>1</v>
      </c>
      <c r="C6" t="s">
        <v>80</v>
      </c>
      <c r="D6" t="s">
        <v>111</v>
      </c>
      <c r="E6" t="s">
        <v>153</v>
      </c>
      <c r="F6" t="s">
        <v>154</v>
      </c>
      <c r="G6" t="s">
        <v>155</v>
      </c>
      <c r="H6" t="s">
        <v>146</v>
      </c>
      <c r="I6" t="s">
        <v>135</v>
      </c>
      <c r="J6" t="s">
        <v>136</v>
      </c>
      <c r="K6" t="s">
        <v>147</v>
      </c>
      <c r="L6" t="s">
        <v>156</v>
      </c>
      <c r="M6" t="s">
        <v>157</v>
      </c>
      <c r="N6">
        <v>0.87527777699999998</v>
      </c>
      <c r="O6">
        <v>0</v>
      </c>
      <c r="P6">
        <v>42</v>
      </c>
      <c r="Q6">
        <v>0</v>
      </c>
      <c r="R6">
        <v>0</v>
      </c>
      <c r="S6">
        <v>0</v>
      </c>
      <c r="T6">
        <v>12</v>
      </c>
      <c r="U6">
        <v>0</v>
      </c>
      <c r="V6">
        <v>0</v>
      </c>
      <c r="W6">
        <v>0</v>
      </c>
      <c r="X6">
        <v>6.6777309504733733</v>
      </c>
      <c r="Y6">
        <v>0</v>
      </c>
      <c r="Z6">
        <v>0</v>
      </c>
      <c r="AA6">
        <v>0</v>
      </c>
      <c r="AB6">
        <v>4.088383917622175</v>
      </c>
      <c r="AC6">
        <v>0</v>
      </c>
      <c r="AD6">
        <v>0</v>
      </c>
      <c r="AE6">
        <v>10.766114868095549</v>
      </c>
    </row>
    <row r="7" spans="1:31" x14ac:dyDescent="0.25">
      <c r="A7">
        <v>1775242</v>
      </c>
      <c r="B7">
        <v>1</v>
      </c>
      <c r="C7" t="s">
        <v>80</v>
      </c>
      <c r="D7" t="s">
        <v>93</v>
      </c>
      <c r="E7" t="s">
        <v>158</v>
      </c>
      <c r="F7" t="s">
        <v>159</v>
      </c>
      <c r="G7" t="s">
        <v>160</v>
      </c>
      <c r="H7" t="s">
        <v>146</v>
      </c>
      <c r="I7" t="s">
        <v>135</v>
      </c>
      <c r="J7" t="s">
        <v>136</v>
      </c>
      <c r="K7" t="s">
        <v>147</v>
      </c>
      <c r="L7" t="s">
        <v>161</v>
      </c>
      <c r="M7" t="s">
        <v>162</v>
      </c>
      <c r="N7">
        <v>1.5122222219999999</v>
      </c>
      <c r="O7">
        <v>0</v>
      </c>
      <c r="P7">
        <v>63</v>
      </c>
      <c r="Q7">
        <v>0</v>
      </c>
      <c r="R7">
        <v>1</v>
      </c>
      <c r="S7">
        <v>0</v>
      </c>
      <c r="T7">
        <v>4</v>
      </c>
      <c r="U7">
        <v>0</v>
      </c>
      <c r="V7">
        <v>0</v>
      </c>
      <c r="W7">
        <v>0</v>
      </c>
      <c r="X7">
        <v>11.980852899869344</v>
      </c>
      <c r="Y7">
        <v>0</v>
      </c>
      <c r="Z7">
        <v>0.49252175078426674</v>
      </c>
      <c r="AA7">
        <v>0</v>
      </c>
      <c r="AB7">
        <v>2.1649996287414002</v>
      </c>
      <c r="AC7">
        <v>0</v>
      </c>
      <c r="AD7">
        <v>0</v>
      </c>
      <c r="AE7">
        <v>14.638374279395011</v>
      </c>
    </row>
    <row r="8" spans="1:31" x14ac:dyDescent="0.25">
      <c r="A8">
        <v>1775245</v>
      </c>
      <c r="B8">
        <v>1</v>
      </c>
      <c r="C8" t="s">
        <v>80</v>
      </c>
      <c r="D8" t="s">
        <v>84</v>
      </c>
      <c r="E8" t="s">
        <v>143</v>
      </c>
      <c r="F8" t="s">
        <v>163</v>
      </c>
      <c r="G8" t="s">
        <v>164</v>
      </c>
      <c r="H8" t="s">
        <v>146</v>
      </c>
      <c r="I8" t="s">
        <v>135</v>
      </c>
      <c r="J8" t="s">
        <v>136</v>
      </c>
      <c r="K8" t="s">
        <v>147</v>
      </c>
      <c r="L8" t="s">
        <v>165</v>
      </c>
      <c r="M8" t="s">
        <v>166</v>
      </c>
      <c r="N8">
        <v>1.576944444</v>
      </c>
      <c r="O8">
        <v>0</v>
      </c>
      <c r="P8">
        <v>181</v>
      </c>
      <c r="Q8">
        <v>0</v>
      </c>
      <c r="R8">
        <v>0</v>
      </c>
      <c r="S8">
        <v>0</v>
      </c>
      <c r="T8">
        <v>51</v>
      </c>
      <c r="U8">
        <v>0</v>
      </c>
      <c r="V8">
        <v>0</v>
      </c>
      <c r="W8">
        <v>0</v>
      </c>
      <c r="X8">
        <v>52.161760538815855</v>
      </c>
      <c r="Y8">
        <v>0</v>
      </c>
      <c r="Z8">
        <v>0</v>
      </c>
      <c r="AA8">
        <v>0</v>
      </c>
      <c r="AB8">
        <v>27.837619068958997</v>
      </c>
      <c r="AC8">
        <v>0</v>
      </c>
      <c r="AD8">
        <v>0</v>
      </c>
      <c r="AE8">
        <v>79.999379607774856</v>
      </c>
    </row>
    <row r="9" spans="1:31" x14ac:dyDescent="0.25">
      <c r="A9">
        <v>1775246</v>
      </c>
      <c r="B9">
        <v>1</v>
      </c>
      <c r="C9" t="s">
        <v>80</v>
      </c>
      <c r="D9" t="s">
        <v>93</v>
      </c>
      <c r="E9" t="s">
        <v>131</v>
      </c>
      <c r="F9" t="s">
        <v>167</v>
      </c>
      <c r="G9" t="s">
        <v>168</v>
      </c>
      <c r="H9" t="s">
        <v>134</v>
      </c>
      <c r="I9" t="s">
        <v>135</v>
      </c>
      <c r="J9" t="s">
        <v>136</v>
      </c>
      <c r="K9" t="s">
        <v>147</v>
      </c>
      <c r="L9" t="s">
        <v>169</v>
      </c>
      <c r="M9" t="s">
        <v>170</v>
      </c>
      <c r="N9">
        <v>0.50611111099999995</v>
      </c>
      <c r="O9">
        <v>1</v>
      </c>
      <c r="P9">
        <v>1047</v>
      </c>
      <c r="Q9">
        <v>5</v>
      </c>
      <c r="R9">
        <v>181</v>
      </c>
      <c r="S9">
        <v>10</v>
      </c>
      <c r="T9">
        <v>194</v>
      </c>
      <c r="U9">
        <v>0</v>
      </c>
      <c r="V9">
        <v>0</v>
      </c>
      <c r="W9">
        <v>0.20715770389079996</v>
      </c>
      <c r="X9">
        <v>75.113945712395221</v>
      </c>
      <c r="Y9">
        <v>12.619721224590998</v>
      </c>
      <c r="Z9">
        <v>33.908081859234137</v>
      </c>
      <c r="AA9">
        <v>8.1745313857875832</v>
      </c>
      <c r="AB9">
        <v>46.332186693569049</v>
      </c>
      <c r="AC9">
        <v>0</v>
      </c>
      <c r="AD9">
        <v>0</v>
      </c>
      <c r="AE9">
        <v>176.35562457946779</v>
      </c>
    </row>
    <row r="10" spans="1:31" x14ac:dyDescent="0.25">
      <c r="A10">
        <v>1775252</v>
      </c>
      <c r="B10">
        <v>1</v>
      </c>
      <c r="C10" t="s">
        <v>80</v>
      </c>
      <c r="D10" t="s">
        <v>84</v>
      </c>
      <c r="E10" t="s">
        <v>171</v>
      </c>
      <c r="F10" t="s">
        <v>172</v>
      </c>
      <c r="G10" t="s">
        <v>173</v>
      </c>
      <c r="H10" t="s">
        <v>146</v>
      </c>
      <c r="I10" t="s">
        <v>135</v>
      </c>
      <c r="J10" t="s">
        <v>136</v>
      </c>
      <c r="K10" t="s">
        <v>147</v>
      </c>
      <c r="L10" t="s">
        <v>174</v>
      </c>
      <c r="M10" t="s">
        <v>175</v>
      </c>
      <c r="N10">
        <v>2.5525000000000002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0.57999632768999998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0.57999632768999998</v>
      </c>
    </row>
    <row r="11" spans="1:31" x14ac:dyDescent="0.25">
      <c r="A11">
        <v>1775257</v>
      </c>
      <c r="B11">
        <v>1</v>
      </c>
      <c r="C11" t="s">
        <v>81</v>
      </c>
      <c r="D11" t="s">
        <v>112</v>
      </c>
      <c r="E11" t="s">
        <v>131</v>
      </c>
      <c r="F11" t="s">
        <v>176</v>
      </c>
      <c r="G11" t="s">
        <v>177</v>
      </c>
      <c r="H11" t="s">
        <v>134</v>
      </c>
      <c r="I11" t="s">
        <v>135</v>
      </c>
      <c r="J11" t="s">
        <v>136</v>
      </c>
      <c r="K11" t="s">
        <v>147</v>
      </c>
      <c r="L11" t="s">
        <v>178</v>
      </c>
      <c r="M11" t="s">
        <v>179</v>
      </c>
      <c r="N11">
        <v>0.67249999999999999</v>
      </c>
      <c r="O11">
        <v>3</v>
      </c>
      <c r="P11">
        <v>857</v>
      </c>
      <c r="Q11">
        <v>79</v>
      </c>
      <c r="R11">
        <v>271</v>
      </c>
      <c r="S11">
        <v>10</v>
      </c>
      <c r="T11">
        <v>104</v>
      </c>
      <c r="U11">
        <v>1</v>
      </c>
      <c r="V11">
        <v>0</v>
      </c>
      <c r="W11">
        <v>0.27678044199780005</v>
      </c>
      <c r="X11">
        <v>66.692694299377848</v>
      </c>
      <c r="Y11">
        <v>41.598948230659502</v>
      </c>
      <c r="Z11">
        <v>19.572081625799083</v>
      </c>
      <c r="AA11">
        <v>13.207437935472001</v>
      </c>
      <c r="AB11">
        <v>10.27128143732153</v>
      </c>
      <c r="AC11">
        <v>2.2129443703678504</v>
      </c>
      <c r="AD11">
        <v>0</v>
      </c>
      <c r="AE11">
        <v>153.83216834099562</v>
      </c>
    </row>
    <row r="12" spans="1:31" x14ac:dyDescent="0.25">
      <c r="A12">
        <v>1775259</v>
      </c>
      <c r="B12">
        <v>1</v>
      </c>
      <c r="C12" t="s">
        <v>80</v>
      </c>
      <c r="D12" t="s">
        <v>93</v>
      </c>
      <c r="E12" t="s">
        <v>171</v>
      </c>
      <c r="F12" t="s">
        <v>180</v>
      </c>
      <c r="G12" t="s">
        <v>181</v>
      </c>
      <c r="H12" t="s">
        <v>146</v>
      </c>
      <c r="I12" t="s">
        <v>135</v>
      </c>
      <c r="J12" t="s">
        <v>136</v>
      </c>
      <c r="K12" t="s">
        <v>147</v>
      </c>
      <c r="L12" t="s">
        <v>182</v>
      </c>
      <c r="M12" t="s">
        <v>183</v>
      </c>
      <c r="N12">
        <v>1.9372222219999999</v>
      </c>
      <c r="O12">
        <v>0</v>
      </c>
      <c r="P12">
        <v>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2.1394697896049999E-2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2.1394697896049999E-2</v>
      </c>
    </row>
    <row r="13" spans="1:31" x14ac:dyDescent="0.25">
      <c r="A13">
        <v>1775261</v>
      </c>
      <c r="B13">
        <v>1</v>
      </c>
      <c r="C13" t="s">
        <v>81</v>
      </c>
      <c r="D13" t="s">
        <v>113</v>
      </c>
      <c r="E13" t="s">
        <v>184</v>
      </c>
      <c r="F13" t="s">
        <v>185</v>
      </c>
      <c r="G13" t="s">
        <v>177</v>
      </c>
      <c r="H13" t="s">
        <v>134</v>
      </c>
      <c r="I13" t="s">
        <v>135</v>
      </c>
      <c r="J13" t="s">
        <v>136</v>
      </c>
      <c r="K13" t="s">
        <v>147</v>
      </c>
      <c r="L13" t="s">
        <v>186</v>
      </c>
      <c r="M13" t="s">
        <v>187</v>
      </c>
      <c r="N13">
        <v>0.58499999999999996</v>
      </c>
      <c r="O13">
        <v>0</v>
      </c>
      <c r="P13">
        <v>1722</v>
      </c>
      <c r="Q13">
        <v>2</v>
      </c>
      <c r="R13">
        <v>60</v>
      </c>
      <c r="S13">
        <v>0</v>
      </c>
      <c r="T13">
        <v>116</v>
      </c>
      <c r="U13">
        <v>0</v>
      </c>
      <c r="V13">
        <v>1</v>
      </c>
      <c r="W13">
        <v>0</v>
      </c>
      <c r="X13">
        <v>216.30277039066965</v>
      </c>
      <c r="Y13">
        <v>4.3579115896139999</v>
      </c>
      <c r="Z13">
        <v>9.1194401511056</v>
      </c>
      <c r="AA13">
        <v>0</v>
      </c>
      <c r="AB13">
        <v>32.234118367650311</v>
      </c>
      <c r="AC13">
        <v>0</v>
      </c>
      <c r="AD13">
        <v>0.141380814498</v>
      </c>
      <c r="AE13">
        <v>262.15562131353755</v>
      </c>
    </row>
    <row r="14" spans="1:31" x14ac:dyDescent="0.25">
      <c r="A14">
        <v>1775264</v>
      </c>
      <c r="B14">
        <v>1</v>
      </c>
      <c r="C14" t="s">
        <v>81</v>
      </c>
      <c r="D14" t="s">
        <v>118</v>
      </c>
      <c r="E14" t="s">
        <v>188</v>
      </c>
      <c r="F14" t="s">
        <v>189</v>
      </c>
      <c r="G14" t="s">
        <v>177</v>
      </c>
      <c r="H14" t="s">
        <v>134</v>
      </c>
      <c r="I14" t="s">
        <v>135</v>
      </c>
      <c r="J14" t="s">
        <v>136</v>
      </c>
      <c r="K14" t="s">
        <v>147</v>
      </c>
      <c r="L14" t="s">
        <v>190</v>
      </c>
      <c r="M14" t="s">
        <v>191</v>
      </c>
      <c r="N14">
        <v>0.83583333299999996</v>
      </c>
      <c r="O14">
        <v>3</v>
      </c>
      <c r="P14">
        <v>52</v>
      </c>
      <c r="Q14">
        <v>38</v>
      </c>
      <c r="R14">
        <v>89</v>
      </c>
      <c r="S14">
        <v>1</v>
      </c>
      <c r="T14">
        <v>22</v>
      </c>
      <c r="U14">
        <v>0</v>
      </c>
      <c r="V14">
        <v>0</v>
      </c>
      <c r="W14">
        <v>1.9228038753945338</v>
      </c>
      <c r="X14">
        <v>6.7183860172296654</v>
      </c>
      <c r="Y14">
        <v>23.850693039839847</v>
      </c>
      <c r="Z14">
        <v>60.038819486247029</v>
      </c>
      <c r="AA14">
        <v>2.4696301840184005</v>
      </c>
      <c r="AB14">
        <v>18.723563638036378</v>
      </c>
      <c r="AC14">
        <v>0</v>
      </c>
      <c r="AD14">
        <v>0</v>
      </c>
      <c r="AE14">
        <v>113.72389624076585</v>
      </c>
    </row>
    <row r="15" spans="1:31" x14ac:dyDescent="0.25">
      <c r="A15">
        <v>1775265</v>
      </c>
      <c r="B15">
        <v>1</v>
      </c>
      <c r="C15" t="s">
        <v>81</v>
      </c>
      <c r="D15" t="s">
        <v>113</v>
      </c>
      <c r="E15" t="s">
        <v>188</v>
      </c>
      <c r="F15" t="s">
        <v>192</v>
      </c>
      <c r="G15" t="s">
        <v>177</v>
      </c>
      <c r="H15" t="s">
        <v>134</v>
      </c>
      <c r="I15" t="s">
        <v>193</v>
      </c>
      <c r="J15" t="s">
        <v>136</v>
      </c>
      <c r="K15" t="s">
        <v>147</v>
      </c>
      <c r="L15" t="s">
        <v>194</v>
      </c>
      <c r="M15" t="s">
        <v>195</v>
      </c>
      <c r="N15">
        <v>1.6944443999999999E-2</v>
      </c>
      <c r="O15">
        <v>0</v>
      </c>
      <c r="P15">
        <v>206</v>
      </c>
      <c r="Q15">
        <v>89</v>
      </c>
      <c r="R15">
        <v>174</v>
      </c>
      <c r="S15">
        <v>3</v>
      </c>
      <c r="T15">
        <v>8</v>
      </c>
      <c r="U15">
        <v>0</v>
      </c>
      <c r="V15">
        <v>0</v>
      </c>
      <c r="W15">
        <v>0</v>
      </c>
      <c r="X15">
        <v>0.43224719198676659</v>
      </c>
      <c r="Y15">
        <v>1.723468549272458</v>
      </c>
      <c r="Z15">
        <v>2.1720209645425759</v>
      </c>
      <c r="AA15">
        <v>0.16193862279523336</v>
      </c>
      <c r="AB15">
        <v>6.0644247867833345E-2</v>
      </c>
      <c r="AC15">
        <v>0</v>
      </c>
      <c r="AD15">
        <v>0</v>
      </c>
      <c r="AE15">
        <v>4.5503195764648678</v>
      </c>
    </row>
    <row r="16" spans="1:31" x14ac:dyDescent="0.25">
      <c r="A16">
        <v>1775266</v>
      </c>
      <c r="B16">
        <v>1</v>
      </c>
      <c r="C16" t="s">
        <v>81</v>
      </c>
      <c r="D16" t="s">
        <v>113</v>
      </c>
      <c r="E16" t="s">
        <v>131</v>
      </c>
      <c r="F16" t="s">
        <v>196</v>
      </c>
      <c r="G16" t="s">
        <v>177</v>
      </c>
      <c r="H16" t="s">
        <v>134</v>
      </c>
      <c r="I16" t="s">
        <v>135</v>
      </c>
      <c r="J16" t="s">
        <v>136</v>
      </c>
      <c r="K16" t="s">
        <v>147</v>
      </c>
      <c r="L16" t="s">
        <v>197</v>
      </c>
      <c r="M16" t="s">
        <v>198</v>
      </c>
      <c r="N16">
        <v>0.22083333299999999</v>
      </c>
      <c r="O16">
        <v>0</v>
      </c>
      <c r="P16">
        <v>1274</v>
      </c>
      <c r="Q16">
        <v>22</v>
      </c>
      <c r="R16">
        <v>192</v>
      </c>
      <c r="S16">
        <v>4</v>
      </c>
      <c r="T16">
        <v>41</v>
      </c>
      <c r="U16">
        <v>1</v>
      </c>
      <c r="V16">
        <v>1</v>
      </c>
      <c r="W16">
        <v>0</v>
      </c>
      <c r="X16">
        <v>28.731518869919629</v>
      </c>
      <c r="Y16">
        <v>3.9142917972360003</v>
      </c>
      <c r="Z16">
        <v>9.4879109107747599</v>
      </c>
      <c r="AA16">
        <v>14.461944488824125</v>
      </c>
      <c r="AB16">
        <v>8.330715309895373</v>
      </c>
      <c r="AC16">
        <v>0</v>
      </c>
      <c r="AD16">
        <v>1.1236719314409997</v>
      </c>
      <c r="AE16">
        <v>66.050053308090881</v>
      </c>
    </row>
    <row r="17" spans="1:31" x14ac:dyDescent="0.25">
      <c r="A17">
        <v>1775271</v>
      </c>
      <c r="B17">
        <v>1</v>
      </c>
      <c r="C17" t="s">
        <v>81</v>
      </c>
      <c r="D17" t="s">
        <v>126</v>
      </c>
      <c r="E17" t="s">
        <v>188</v>
      </c>
      <c r="F17" t="s">
        <v>199</v>
      </c>
      <c r="G17" t="s">
        <v>177</v>
      </c>
      <c r="H17" t="s">
        <v>134</v>
      </c>
      <c r="I17" t="s">
        <v>193</v>
      </c>
      <c r="J17" t="s">
        <v>136</v>
      </c>
      <c r="K17" t="s">
        <v>147</v>
      </c>
      <c r="L17" t="s">
        <v>200</v>
      </c>
      <c r="M17" t="s">
        <v>201</v>
      </c>
      <c r="N17">
        <v>5.5555550000000002E-3</v>
      </c>
      <c r="O17">
        <v>2</v>
      </c>
      <c r="P17">
        <v>230</v>
      </c>
      <c r="Q17">
        <v>31</v>
      </c>
      <c r="R17">
        <v>94</v>
      </c>
      <c r="S17">
        <v>5</v>
      </c>
      <c r="T17">
        <v>23</v>
      </c>
      <c r="U17">
        <v>0</v>
      </c>
      <c r="V17">
        <v>0</v>
      </c>
      <c r="W17">
        <v>5.833178303666667E-3</v>
      </c>
      <c r="X17">
        <v>0.14647505813766665</v>
      </c>
      <c r="Y17">
        <v>1.1687867560321668</v>
      </c>
      <c r="Z17">
        <v>8.0781432166500008E-2</v>
      </c>
      <c r="AA17">
        <v>0.14785305560066669</v>
      </c>
      <c r="AB17">
        <v>0.36731871107266667</v>
      </c>
      <c r="AC17">
        <v>0</v>
      </c>
      <c r="AD17">
        <v>0</v>
      </c>
      <c r="AE17">
        <v>1.9170481913133335</v>
      </c>
    </row>
    <row r="18" spans="1:31" x14ac:dyDescent="0.25">
      <c r="A18">
        <v>1775273</v>
      </c>
      <c r="B18">
        <v>1</v>
      </c>
      <c r="C18" t="s">
        <v>81</v>
      </c>
      <c r="D18" t="s">
        <v>122</v>
      </c>
      <c r="E18" t="s">
        <v>188</v>
      </c>
      <c r="F18" t="s">
        <v>202</v>
      </c>
      <c r="G18" t="s">
        <v>177</v>
      </c>
      <c r="H18" t="s">
        <v>134</v>
      </c>
      <c r="I18" t="s">
        <v>135</v>
      </c>
      <c r="J18" t="s">
        <v>136</v>
      </c>
      <c r="K18" t="s">
        <v>147</v>
      </c>
      <c r="L18" t="s">
        <v>203</v>
      </c>
      <c r="M18" t="s">
        <v>204</v>
      </c>
      <c r="N18">
        <v>0.84638888800000001</v>
      </c>
      <c r="O18">
        <v>1</v>
      </c>
      <c r="P18">
        <v>188</v>
      </c>
      <c r="Q18">
        <v>9</v>
      </c>
      <c r="R18">
        <v>2</v>
      </c>
      <c r="S18">
        <v>1</v>
      </c>
      <c r="T18">
        <v>20</v>
      </c>
      <c r="U18">
        <v>0</v>
      </c>
      <c r="V18">
        <v>0</v>
      </c>
      <c r="W18">
        <v>0.16109861709040002</v>
      </c>
      <c r="X18">
        <v>16.593189723427532</v>
      </c>
      <c r="Y18">
        <v>1.4567222368809916</v>
      </c>
      <c r="Z18">
        <v>7.1312809014150019E-2</v>
      </c>
      <c r="AA18">
        <v>0.8221332984490084</v>
      </c>
      <c r="AB18">
        <v>3.5902042762937083</v>
      </c>
      <c r="AC18">
        <v>0</v>
      </c>
      <c r="AD18">
        <v>0</v>
      </c>
      <c r="AE18">
        <v>22.694660961155787</v>
      </c>
    </row>
    <row r="19" spans="1:31" x14ac:dyDescent="0.25">
      <c r="A19">
        <v>1775275</v>
      </c>
      <c r="B19">
        <v>1</v>
      </c>
      <c r="C19" t="s">
        <v>80</v>
      </c>
      <c r="D19" t="s">
        <v>107</v>
      </c>
      <c r="E19" t="s">
        <v>153</v>
      </c>
      <c r="F19" t="s">
        <v>205</v>
      </c>
      <c r="G19" t="s">
        <v>206</v>
      </c>
      <c r="H19" t="s">
        <v>146</v>
      </c>
      <c r="I19" t="s">
        <v>135</v>
      </c>
      <c r="J19" t="s">
        <v>136</v>
      </c>
      <c r="K19" t="s">
        <v>147</v>
      </c>
      <c r="L19" t="s">
        <v>207</v>
      </c>
      <c r="M19" t="s">
        <v>208</v>
      </c>
      <c r="N19">
        <v>5.0086111109999996</v>
      </c>
      <c r="O19">
        <v>0</v>
      </c>
      <c r="P19">
        <v>20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1.9618378424857503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1.9618378424857503</v>
      </c>
    </row>
    <row r="20" spans="1:31" x14ac:dyDescent="0.25">
      <c r="A20">
        <v>1775276</v>
      </c>
      <c r="B20">
        <v>1</v>
      </c>
      <c r="C20" t="s">
        <v>80</v>
      </c>
      <c r="D20" t="s">
        <v>97</v>
      </c>
      <c r="E20" t="s">
        <v>171</v>
      </c>
      <c r="F20" t="s">
        <v>209</v>
      </c>
      <c r="G20" t="s">
        <v>181</v>
      </c>
      <c r="H20" t="s">
        <v>146</v>
      </c>
      <c r="I20" t="s">
        <v>135</v>
      </c>
      <c r="J20" t="s">
        <v>136</v>
      </c>
      <c r="K20" t="s">
        <v>147</v>
      </c>
      <c r="L20" t="s">
        <v>210</v>
      </c>
      <c r="M20" t="s">
        <v>211</v>
      </c>
      <c r="N20">
        <v>1.659166666</v>
      </c>
      <c r="O20">
        <v>0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0.50490356270339998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0.50490356270339998</v>
      </c>
    </row>
    <row r="21" spans="1:31" x14ac:dyDescent="0.25">
      <c r="A21">
        <v>1775277</v>
      </c>
      <c r="B21">
        <v>1</v>
      </c>
      <c r="C21" t="s">
        <v>81</v>
      </c>
      <c r="D21" t="s">
        <v>123</v>
      </c>
      <c r="E21" t="s">
        <v>131</v>
      </c>
      <c r="F21" t="s">
        <v>212</v>
      </c>
      <c r="G21" t="s">
        <v>213</v>
      </c>
      <c r="H21" t="s">
        <v>214</v>
      </c>
      <c r="I21" t="s">
        <v>135</v>
      </c>
      <c r="J21" t="s">
        <v>136</v>
      </c>
      <c r="K21" t="s">
        <v>137</v>
      </c>
      <c r="L21" t="s">
        <v>215</v>
      </c>
      <c r="M21" t="s">
        <v>216</v>
      </c>
      <c r="N21">
        <v>4.7843888879999996</v>
      </c>
      <c r="O21">
        <v>3</v>
      </c>
      <c r="P21">
        <v>0</v>
      </c>
      <c r="Q21">
        <v>161</v>
      </c>
      <c r="R21">
        <v>0</v>
      </c>
      <c r="S21">
        <v>14</v>
      </c>
      <c r="T21">
        <v>0</v>
      </c>
      <c r="U21">
        <v>0</v>
      </c>
      <c r="V21">
        <v>0</v>
      </c>
      <c r="W21">
        <v>3.8518516766873501</v>
      </c>
      <c r="X21">
        <v>0</v>
      </c>
      <c r="Y21">
        <v>197.03066679630044</v>
      </c>
      <c r="Z21">
        <v>0</v>
      </c>
      <c r="AA21">
        <v>53.951370745724439</v>
      </c>
      <c r="AB21">
        <v>0</v>
      </c>
      <c r="AC21">
        <v>0</v>
      </c>
      <c r="AD21">
        <v>0</v>
      </c>
      <c r="AE21">
        <v>254.83388921871222</v>
      </c>
    </row>
    <row r="22" spans="1:31" x14ac:dyDescent="0.25">
      <c r="A22">
        <v>1775278</v>
      </c>
      <c r="B22">
        <v>1</v>
      </c>
      <c r="C22" t="s">
        <v>80</v>
      </c>
      <c r="D22" t="s">
        <v>92</v>
      </c>
      <c r="E22" t="s">
        <v>188</v>
      </c>
      <c r="F22" t="s">
        <v>217</v>
      </c>
      <c r="G22" t="s">
        <v>177</v>
      </c>
      <c r="H22" t="s">
        <v>134</v>
      </c>
      <c r="I22" t="s">
        <v>135</v>
      </c>
      <c r="J22" t="s">
        <v>136</v>
      </c>
      <c r="K22" t="s">
        <v>147</v>
      </c>
      <c r="L22" t="s">
        <v>218</v>
      </c>
      <c r="M22" t="s">
        <v>219</v>
      </c>
      <c r="N22">
        <v>1.3463888879999999</v>
      </c>
      <c r="O22">
        <v>0</v>
      </c>
      <c r="P22">
        <v>261</v>
      </c>
      <c r="Q22">
        <v>0</v>
      </c>
      <c r="R22">
        <v>0</v>
      </c>
      <c r="S22">
        <v>1</v>
      </c>
      <c r="T22">
        <v>52</v>
      </c>
      <c r="U22">
        <v>0</v>
      </c>
      <c r="V22">
        <v>0</v>
      </c>
      <c r="W22">
        <v>0</v>
      </c>
      <c r="X22">
        <v>44.299853411976557</v>
      </c>
      <c r="Y22">
        <v>0</v>
      </c>
      <c r="Z22">
        <v>0</v>
      </c>
      <c r="AA22">
        <v>4.3990370797763827</v>
      </c>
      <c r="AB22">
        <v>11.03643283589347</v>
      </c>
      <c r="AC22">
        <v>0</v>
      </c>
      <c r="AD22">
        <v>0</v>
      </c>
      <c r="AE22">
        <v>59.735323327646412</v>
      </c>
    </row>
    <row r="23" spans="1:31" x14ac:dyDescent="0.25">
      <c r="A23">
        <v>1775280</v>
      </c>
      <c r="B23">
        <v>1</v>
      </c>
      <c r="C23" t="s">
        <v>80</v>
      </c>
      <c r="D23" t="s">
        <v>84</v>
      </c>
      <c r="E23" t="s">
        <v>158</v>
      </c>
      <c r="F23" t="s">
        <v>220</v>
      </c>
      <c r="G23" t="s">
        <v>221</v>
      </c>
      <c r="H23" t="s">
        <v>146</v>
      </c>
      <c r="I23" t="s">
        <v>135</v>
      </c>
      <c r="J23" t="s">
        <v>136</v>
      </c>
      <c r="K23" t="s">
        <v>147</v>
      </c>
      <c r="L23" t="s">
        <v>222</v>
      </c>
      <c r="M23" t="s">
        <v>223</v>
      </c>
      <c r="N23">
        <v>1.3077777770000001</v>
      </c>
      <c r="O23">
        <v>0</v>
      </c>
      <c r="P23">
        <v>79</v>
      </c>
      <c r="Q23">
        <v>0</v>
      </c>
      <c r="R23">
        <v>0</v>
      </c>
      <c r="S23">
        <v>0</v>
      </c>
      <c r="T23">
        <v>2</v>
      </c>
      <c r="U23">
        <v>0</v>
      </c>
      <c r="V23">
        <v>0</v>
      </c>
      <c r="W23">
        <v>0</v>
      </c>
      <c r="X23">
        <v>20.816657293279409</v>
      </c>
      <c r="Y23">
        <v>0</v>
      </c>
      <c r="Z23">
        <v>0</v>
      </c>
      <c r="AA23">
        <v>0</v>
      </c>
      <c r="AB23">
        <v>9.907613047500001E-2</v>
      </c>
      <c r="AC23">
        <v>0</v>
      </c>
      <c r="AD23">
        <v>0</v>
      </c>
      <c r="AE23">
        <v>20.915733423754411</v>
      </c>
    </row>
    <row r="24" spans="1:31" x14ac:dyDescent="0.25">
      <c r="A24">
        <v>1775281</v>
      </c>
      <c r="B24">
        <v>1</v>
      </c>
      <c r="C24" t="s">
        <v>80</v>
      </c>
      <c r="D24" t="s">
        <v>96</v>
      </c>
      <c r="E24" t="s">
        <v>153</v>
      </c>
      <c r="F24" t="s">
        <v>224</v>
      </c>
      <c r="G24" t="s">
        <v>225</v>
      </c>
      <c r="H24" t="s">
        <v>146</v>
      </c>
      <c r="I24" t="s">
        <v>135</v>
      </c>
      <c r="J24" t="s">
        <v>136</v>
      </c>
      <c r="K24" t="s">
        <v>147</v>
      </c>
      <c r="L24" t="s">
        <v>226</v>
      </c>
      <c r="M24" t="s">
        <v>227</v>
      </c>
      <c r="N24">
        <v>4.0494444439999997</v>
      </c>
      <c r="O24">
        <v>0</v>
      </c>
      <c r="P24">
        <v>99</v>
      </c>
      <c r="Q24">
        <v>0</v>
      </c>
      <c r="R24">
        <v>0</v>
      </c>
      <c r="S24">
        <v>0</v>
      </c>
      <c r="T24">
        <v>17</v>
      </c>
      <c r="U24">
        <v>0</v>
      </c>
      <c r="V24">
        <v>0</v>
      </c>
      <c r="W24">
        <v>0</v>
      </c>
      <c r="X24">
        <v>131.21865522902553</v>
      </c>
      <c r="Y24">
        <v>0</v>
      </c>
      <c r="Z24">
        <v>0</v>
      </c>
      <c r="AA24">
        <v>0</v>
      </c>
      <c r="AB24">
        <v>128.91338883363241</v>
      </c>
      <c r="AC24">
        <v>0</v>
      </c>
      <c r="AD24">
        <v>0</v>
      </c>
      <c r="AE24">
        <v>260.13204406265794</v>
      </c>
    </row>
    <row r="25" spans="1:31" x14ac:dyDescent="0.25">
      <c r="A25">
        <v>1775285</v>
      </c>
      <c r="B25">
        <v>1</v>
      </c>
      <c r="C25" t="s">
        <v>80</v>
      </c>
      <c r="D25" t="s">
        <v>97</v>
      </c>
      <c r="E25" t="s">
        <v>171</v>
      </c>
      <c r="F25" t="s">
        <v>228</v>
      </c>
      <c r="G25" t="s">
        <v>225</v>
      </c>
      <c r="H25" t="s">
        <v>146</v>
      </c>
      <c r="I25" t="s">
        <v>135</v>
      </c>
      <c r="J25" t="s">
        <v>136</v>
      </c>
      <c r="K25" t="s">
        <v>147</v>
      </c>
      <c r="L25" t="s">
        <v>229</v>
      </c>
      <c r="M25" t="s">
        <v>230</v>
      </c>
      <c r="N25">
        <v>2.213055555</v>
      </c>
      <c r="O25">
        <v>0</v>
      </c>
      <c r="P25">
        <v>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1.9225032121751668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1.9225032121751668</v>
      </c>
    </row>
    <row r="26" spans="1:31" x14ac:dyDescent="0.25">
      <c r="A26">
        <v>1775290</v>
      </c>
      <c r="B26">
        <v>1</v>
      </c>
      <c r="C26" t="s">
        <v>80</v>
      </c>
      <c r="D26" t="s">
        <v>94</v>
      </c>
      <c r="E26" t="s">
        <v>184</v>
      </c>
      <c r="F26" t="s">
        <v>231</v>
      </c>
      <c r="G26" t="s">
        <v>232</v>
      </c>
      <c r="H26" t="s">
        <v>134</v>
      </c>
      <c r="I26" t="s">
        <v>135</v>
      </c>
      <c r="J26" t="s">
        <v>136</v>
      </c>
      <c r="K26" t="s">
        <v>147</v>
      </c>
      <c r="L26" t="s">
        <v>233</v>
      </c>
      <c r="M26" t="s">
        <v>234</v>
      </c>
      <c r="N26">
        <v>0.86361111099999999</v>
      </c>
      <c r="O26">
        <v>0</v>
      </c>
      <c r="P26">
        <v>0</v>
      </c>
      <c r="Q26">
        <v>0</v>
      </c>
      <c r="R26">
        <v>0</v>
      </c>
      <c r="S26">
        <v>0</v>
      </c>
      <c r="T26">
        <v>10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1.6166866692116</v>
      </c>
      <c r="AC26">
        <v>0</v>
      </c>
      <c r="AD26">
        <v>0</v>
      </c>
      <c r="AE26">
        <v>1.6166866692116</v>
      </c>
    </row>
    <row r="27" spans="1:31" x14ac:dyDescent="0.25">
      <c r="A27">
        <v>1775292</v>
      </c>
      <c r="B27">
        <v>1</v>
      </c>
      <c r="C27" t="s">
        <v>80</v>
      </c>
      <c r="D27" t="s">
        <v>93</v>
      </c>
      <c r="E27" t="s">
        <v>131</v>
      </c>
      <c r="F27" t="s">
        <v>235</v>
      </c>
      <c r="G27" t="s">
        <v>177</v>
      </c>
      <c r="H27" t="s">
        <v>134</v>
      </c>
      <c r="I27" t="s">
        <v>135</v>
      </c>
      <c r="J27" t="s">
        <v>136</v>
      </c>
      <c r="K27" t="s">
        <v>147</v>
      </c>
      <c r="L27" t="s">
        <v>236</v>
      </c>
      <c r="M27" t="s">
        <v>237</v>
      </c>
      <c r="N27">
        <v>0.78083333300000002</v>
      </c>
      <c r="O27">
        <v>5</v>
      </c>
      <c r="P27">
        <v>4339</v>
      </c>
      <c r="Q27">
        <v>154</v>
      </c>
      <c r="R27">
        <v>920</v>
      </c>
      <c r="S27">
        <v>32</v>
      </c>
      <c r="T27">
        <v>1013</v>
      </c>
      <c r="U27">
        <v>7</v>
      </c>
      <c r="V27">
        <v>0</v>
      </c>
      <c r="W27">
        <v>1.7215172050093002</v>
      </c>
      <c r="X27">
        <v>534.8145192835965</v>
      </c>
      <c r="Y27">
        <v>444.76103728226951</v>
      </c>
      <c r="Z27">
        <v>312.05033515363044</v>
      </c>
      <c r="AA27">
        <v>170.60799635469206</v>
      </c>
      <c r="AB27">
        <v>1497.2204806975431</v>
      </c>
      <c r="AC27">
        <v>461.5472899488264</v>
      </c>
      <c r="AD27">
        <v>0</v>
      </c>
      <c r="AE27">
        <v>3422.7231759255669</v>
      </c>
    </row>
    <row r="28" spans="1:31" x14ac:dyDescent="0.25">
      <c r="A28">
        <v>1775296</v>
      </c>
      <c r="B28">
        <v>1</v>
      </c>
      <c r="C28" t="s">
        <v>80</v>
      </c>
      <c r="D28" t="s">
        <v>88</v>
      </c>
      <c r="E28" t="s">
        <v>158</v>
      </c>
      <c r="F28" t="s">
        <v>238</v>
      </c>
      <c r="G28" t="s">
        <v>239</v>
      </c>
      <c r="H28" t="s">
        <v>146</v>
      </c>
      <c r="I28" t="s">
        <v>135</v>
      </c>
      <c r="J28" t="s">
        <v>136</v>
      </c>
      <c r="K28" t="s">
        <v>137</v>
      </c>
      <c r="L28" t="s">
        <v>240</v>
      </c>
      <c r="M28" t="s">
        <v>241</v>
      </c>
      <c r="N28">
        <v>0.50759722200000001</v>
      </c>
      <c r="O28">
        <v>0</v>
      </c>
      <c r="P28">
        <v>54</v>
      </c>
      <c r="Q28">
        <v>0</v>
      </c>
      <c r="R28">
        <v>0</v>
      </c>
      <c r="S28">
        <v>0</v>
      </c>
      <c r="T28">
        <v>4</v>
      </c>
      <c r="U28">
        <v>0</v>
      </c>
      <c r="V28">
        <v>0</v>
      </c>
      <c r="W28">
        <v>0</v>
      </c>
      <c r="X28">
        <v>9.6217922103781</v>
      </c>
      <c r="Y28">
        <v>0</v>
      </c>
      <c r="Z28">
        <v>0</v>
      </c>
      <c r="AA28">
        <v>0</v>
      </c>
      <c r="AB28">
        <v>1.2738009707364668</v>
      </c>
      <c r="AC28">
        <v>0</v>
      </c>
      <c r="AD28">
        <v>0</v>
      </c>
      <c r="AE28">
        <v>10.895593181114567</v>
      </c>
    </row>
    <row r="29" spans="1:31" x14ac:dyDescent="0.25">
      <c r="A29">
        <v>1775300</v>
      </c>
      <c r="B29">
        <v>1</v>
      </c>
      <c r="C29" t="s">
        <v>81</v>
      </c>
      <c r="D29" t="s">
        <v>113</v>
      </c>
      <c r="E29" t="s">
        <v>171</v>
      </c>
      <c r="F29" t="s">
        <v>242</v>
      </c>
      <c r="G29" t="s">
        <v>181</v>
      </c>
      <c r="H29" t="s">
        <v>146</v>
      </c>
      <c r="I29" t="s">
        <v>135</v>
      </c>
      <c r="J29" t="s">
        <v>136</v>
      </c>
      <c r="K29" t="s">
        <v>147</v>
      </c>
      <c r="L29" t="s">
        <v>243</v>
      </c>
      <c r="M29" t="s">
        <v>244</v>
      </c>
      <c r="N29">
        <v>1.3630555550000001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0.12887750421406668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0.12887750421406668</v>
      </c>
    </row>
    <row r="30" spans="1:31" x14ac:dyDescent="0.25">
      <c r="A30">
        <v>1775302</v>
      </c>
      <c r="B30">
        <v>1</v>
      </c>
      <c r="C30" t="s">
        <v>80</v>
      </c>
      <c r="D30" t="s">
        <v>110</v>
      </c>
      <c r="E30" t="s">
        <v>158</v>
      </c>
      <c r="F30" t="s">
        <v>245</v>
      </c>
      <c r="G30" t="s">
        <v>246</v>
      </c>
      <c r="H30" t="s">
        <v>146</v>
      </c>
      <c r="I30" t="s">
        <v>135</v>
      </c>
      <c r="J30" t="s">
        <v>136</v>
      </c>
      <c r="K30" t="s">
        <v>137</v>
      </c>
      <c r="L30" t="s">
        <v>247</v>
      </c>
      <c r="M30" t="s">
        <v>248</v>
      </c>
      <c r="N30">
        <v>7.9307730550000004</v>
      </c>
      <c r="O30">
        <v>0</v>
      </c>
      <c r="P30">
        <v>118</v>
      </c>
      <c r="Q30">
        <v>0</v>
      </c>
      <c r="R30">
        <v>0</v>
      </c>
      <c r="S30">
        <v>0</v>
      </c>
      <c r="T30">
        <v>11</v>
      </c>
      <c r="U30">
        <v>0</v>
      </c>
      <c r="V30">
        <v>0</v>
      </c>
      <c r="W30">
        <v>0</v>
      </c>
      <c r="X30">
        <v>283.86002146424465</v>
      </c>
      <c r="Y30">
        <v>0</v>
      </c>
      <c r="Z30">
        <v>0</v>
      </c>
      <c r="AA30">
        <v>0</v>
      </c>
      <c r="AB30">
        <v>153.62000091060537</v>
      </c>
      <c r="AC30">
        <v>0</v>
      </c>
      <c r="AD30">
        <v>0</v>
      </c>
      <c r="AE30">
        <v>437.48002237485002</v>
      </c>
    </row>
    <row r="31" spans="1:31" x14ac:dyDescent="0.25">
      <c r="A31">
        <v>1775303</v>
      </c>
      <c r="B31">
        <v>1</v>
      </c>
      <c r="C31" t="s">
        <v>80</v>
      </c>
      <c r="D31" t="s">
        <v>105</v>
      </c>
      <c r="E31" t="s">
        <v>188</v>
      </c>
      <c r="F31" t="s">
        <v>249</v>
      </c>
      <c r="G31" t="s">
        <v>239</v>
      </c>
      <c r="H31" t="s">
        <v>134</v>
      </c>
      <c r="I31" t="s">
        <v>135</v>
      </c>
      <c r="J31" t="s">
        <v>136</v>
      </c>
      <c r="K31" t="s">
        <v>137</v>
      </c>
      <c r="L31" t="s">
        <v>250</v>
      </c>
      <c r="M31" t="s">
        <v>251</v>
      </c>
      <c r="N31">
        <v>3.5266666660000001</v>
      </c>
      <c r="O31">
        <v>12</v>
      </c>
      <c r="P31">
        <v>32</v>
      </c>
      <c r="Q31">
        <v>5</v>
      </c>
      <c r="R31">
        <v>69</v>
      </c>
      <c r="S31">
        <v>9</v>
      </c>
      <c r="T31">
        <v>16</v>
      </c>
      <c r="U31">
        <v>3</v>
      </c>
      <c r="V31">
        <v>0</v>
      </c>
      <c r="W31">
        <v>25.681205500678203</v>
      </c>
      <c r="X31">
        <v>37.153002060876922</v>
      </c>
      <c r="Y31">
        <v>4.700751754914001</v>
      </c>
      <c r="Z31">
        <v>101.79614191619424</v>
      </c>
      <c r="AA31">
        <v>170.28670516098819</v>
      </c>
      <c r="AB31">
        <v>43.885022536766208</v>
      </c>
      <c r="AC31">
        <v>2501.2802612996743</v>
      </c>
      <c r="AD31">
        <v>0</v>
      </c>
      <c r="AE31">
        <v>2884.7830902300921</v>
      </c>
    </row>
    <row r="32" spans="1:31" x14ac:dyDescent="0.25">
      <c r="A32">
        <v>1775304</v>
      </c>
      <c r="B32">
        <v>1</v>
      </c>
      <c r="C32" t="s">
        <v>80</v>
      </c>
      <c r="D32" t="s">
        <v>82</v>
      </c>
      <c r="E32" t="s">
        <v>158</v>
      </c>
      <c r="F32" t="s">
        <v>252</v>
      </c>
      <c r="G32" t="s">
        <v>239</v>
      </c>
      <c r="H32" t="s">
        <v>146</v>
      </c>
      <c r="I32" t="s">
        <v>135</v>
      </c>
      <c r="J32" t="s">
        <v>136</v>
      </c>
      <c r="K32" t="s">
        <v>137</v>
      </c>
      <c r="L32" t="s">
        <v>253</v>
      </c>
      <c r="M32" t="s">
        <v>254</v>
      </c>
      <c r="N32">
        <v>2.704722222</v>
      </c>
      <c r="O32">
        <v>0</v>
      </c>
      <c r="P32">
        <v>188</v>
      </c>
      <c r="Q32">
        <v>0</v>
      </c>
      <c r="R32">
        <v>0</v>
      </c>
      <c r="S32">
        <v>0</v>
      </c>
      <c r="T32">
        <v>10</v>
      </c>
      <c r="U32">
        <v>0</v>
      </c>
      <c r="V32">
        <v>0</v>
      </c>
      <c r="W32">
        <v>0</v>
      </c>
      <c r="X32">
        <v>151.04588158969821</v>
      </c>
      <c r="Y32">
        <v>0</v>
      </c>
      <c r="Z32">
        <v>0</v>
      </c>
      <c r="AA32">
        <v>0</v>
      </c>
      <c r="AB32">
        <v>23.841908015985602</v>
      </c>
      <c r="AC32">
        <v>0</v>
      </c>
      <c r="AD32">
        <v>0</v>
      </c>
      <c r="AE32">
        <v>174.88778960568382</v>
      </c>
    </row>
    <row r="33" spans="1:31" x14ac:dyDescent="0.25">
      <c r="A33">
        <v>1775305</v>
      </c>
      <c r="B33">
        <v>1</v>
      </c>
      <c r="C33" t="s">
        <v>80</v>
      </c>
      <c r="D33" t="s">
        <v>91</v>
      </c>
      <c r="E33" t="s">
        <v>131</v>
      </c>
      <c r="F33" t="s">
        <v>255</v>
      </c>
      <c r="G33" t="s">
        <v>246</v>
      </c>
      <c r="H33" t="s">
        <v>134</v>
      </c>
      <c r="I33" t="s">
        <v>135</v>
      </c>
      <c r="J33" t="s">
        <v>136</v>
      </c>
      <c r="K33" t="s">
        <v>137</v>
      </c>
      <c r="L33" t="s">
        <v>256</v>
      </c>
      <c r="M33" t="s">
        <v>257</v>
      </c>
      <c r="N33">
        <v>7.7352777770000003</v>
      </c>
      <c r="O33">
        <v>0</v>
      </c>
      <c r="P33">
        <v>725</v>
      </c>
      <c r="Q33">
        <v>0</v>
      </c>
      <c r="R33">
        <v>16</v>
      </c>
      <c r="S33">
        <v>1</v>
      </c>
      <c r="T33">
        <v>107</v>
      </c>
      <c r="U33">
        <v>0</v>
      </c>
      <c r="V33">
        <v>0</v>
      </c>
      <c r="W33">
        <v>0</v>
      </c>
      <c r="X33">
        <v>1160.5326929792338</v>
      </c>
      <c r="Y33">
        <v>0</v>
      </c>
      <c r="Z33">
        <v>63.74615860590049</v>
      </c>
      <c r="AA33">
        <v>22.561881227206673</v>
      </c>
      <c r="AB33">
        <v>420.86033653871044</v>
      </c>
      <c r="AC33">
        <v>0</v>
      </c>
      <c r="AD33">
        <v>0</v>
      </c>
      <c r="AE33">
        <v>1667.7010693510515</v>
      </c>
    </row>
    <row r="34" spans="1:31" x14ac:dyDescent="0.25">
      <c r="A34">
        <v>1775306</v>
      </c>
      <c r="B34">
        <v>1</v>
      </c>
      <c r="C34" t="s">
        <v>80</v>
      </c>
      <c r="D34" t="s">
        <v>82</v>
      </c>
      <c r="E34" t="s">
        <v>171</v>
      </c>
      <c r="F34" t="s">
        <v>258</v>
      </c>
      <c r="G34" t="s">
        <v>181</v>
      </c>
      <c r="H34" t="s">
        <v>146</v>
      </c>
      <c r="I34" t="s">
        <v>135</v>
      </c>
      <c r="J34" t="s">
        <v>136</v>
      </c>
      <c r="K34" t="s">
        <v>147</v>
      </c>
      <c r="L34" t="s">
        <v>259</v>
      </c>
      <c r="M34" t="s">
        <v>260</v>
      </c>
      <c r="N34">
        <v>1.9211111110000001</v>
      </c>
      <c r="O34">
        <v>0</v>
      </c>
      <c r="P34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1.340700345797067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1.340700345797067</v>
      </c>
    </row>
    <row r="35" spans="1:31" x14ac:dyDescent="0.25">
      <c r="A35">
        <v>1775307</v>
      </c>
      <c r="B35">
        <v>1</v>
      </c>
      <c r="C35" t="s">
        <v>80</v>
      </c>
      <c r="D35" t="s">
        <v>82</v>
      </c>
      <c r="E35" t="s">
        <v>171</v>
      </c>
      <c r="F35" t="s">
        <v>261</v>
      </c>
      <c r="G35" t="s">
        <v>164</v>
      </c>
      <c r="H35" t="s">
        <v>146</v>
      </c>
      <c r="I35" t="s">
        <v>135</v>
      </c>
      <c r="J35" t="s">
        <v>136</v>
      </c>
      <c r="K35" t="s">
        <v>147</v>
      </c>
      <c r="L35" t="s">
        <v>262</v>
      </c>
      <c r="M35" t="s">
        <v>263</v>
      </c>
      <c r="N35">
        <v>2.2066666659999998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3.7968769696000004E-3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3.7968769696000004E-3</v>
      </c>
    </row>
    <row r="36" spans="1:31" x14ac:dyDescent="0.25">
      <c r="A36">
        <v>1775308</v>
      </c>
      <c r="B36">
        <v>1</v>
      </c>
      <c r="C36" t="s">
        <v>81</v>
      </c>
      <c r="D36" t="s">
        <v>112</v>
      </c>
      <c r="E36" t="s">
        <v>131</v>
      </c>
      <c r="F36" t="s">
        <v>264</v>
      </c>
      <c r="G36" t="s">
        <v>177</v>
      </c>
      <c r="H36" t="s">
        <v>134</v>
      </c>
      <c r="I36" t="s">
        <v>135</v>
      </c>
      <c r="J36" t="s">
        <v>136</v>
      </c>
      <c r="K36" t="s">
        <v>147</v>
      </c>
      <c r="L36" t="s">
        <v>265</v>
      </c>
      <c r="M36" t="s">
        <v>266</v>
      </c>
      <c r="N36">
        <v>1.0566666659999999</v>
      </c>
      <c r="O36">
        <v>0</v>
      </c>
      <c r="P36">
        <v>692</v>
      </c>
      <c r="Q36">
        <v>17</v>
      </c>
      <c r="R36">
        <v>99</v>
      </c>
      <c r="S36">
        <v>25</v>
      </c>
      <c r="T36">
        <v>272</v>
      </c>
      <c r="U36">
        <v>3</v>
      </c>
      <c r="V36">
        <v>0</v>
      </c>
      <c r="W36">
        <v>0</v>
      </c>
      <c r="X36">
        <v>136.81956739630937</v>
      </c>
      <c r="Y36">
        <v>11.169104485676042</v>
      </c>
      <c r="Z36">
        <v>36.126582532264401</v>
      </c>
      <c r="AA36">
        <v>323.54187092782581</v>
      </c>
      <c r="AB36">
        <v>203.68527472104839</v>
      </c>
      <c r="AC36">
        <v>858.62678135675196</v>
      </c>
      <c r="AD36">
        <v>0</v>
      </c>
      <c r="AE36">
        <v>1569.9691814198759</v>
      </c>
    </row>
    <row r="37" spans="1:31" x14ac:dyDescent="0.25">
      <c r="A37">
        <v>1775311</v>
      </c>
      <c r="B37">
        <v>1</v>
      </c>
      <c r="C37" t="s">
        <v>80</v>
      </c>
      <c r="D37" t="s">
        <v>95</v>
      </c>
      <c r="E37" t="s">
        <v>267</v>
      </c>
      <c r="F37" t="s">
        <v>268</v>
      </c>
      <c r="G37" t="s">
        <v>133</v>
      </c>
      <c r="H37" t="s">
        <v>134</v>
      </c>
      <c r="I37" t="s">
        <v>135</v>
      </c>
      <c r="J37" t="s">
        <v>136</v>
      </c>
      <c r="K37" t="s">
        <v>137</v>
      </c>
      <c r="L37" t="s">
        <v>269</v>
      </c>
      <c r="M37" t="s">
        <v>270</v>
      </c>
      <c r="N37">
        <v>0.1</v>
      </c>
      <c r="O37">
        <v>49</v>
      </c>
      <c r="P37">
        <v>4249</v>
      </c>
      <c r="Q37">
        <v>77</v>
      </c>
      <c r="R37">
        <v>155</v>
      </c>
      <c r="S37">
        <v>73</v>
      </c>
      <c r="T37">
        <v>516</v>
      </c>
      <c r="U37">
        <v>14</v>
      </c>
      <c r="V37">
        <v>0</v>
      </c>
      <c r="W37">
        <v>3.6804292327470001</v>
      </c>
      <c r="X37">
        <v>138.63396957689196</v>
      </c>
      <c r="Y37">
        <v>68.843965608645007</v>
      </c>
      <c r="Z37">
        <v>4.4025392175660043</v>
      </c>
      <c r="AA37">
        <v>56.200783912478997</v>
      </c>
      <c r="AB37">
        <v>49.232381542467039</v>
      </c>
      <c r="AC37">
        <v>77.962676746544986</v>
      </c>
      <c r="AD37">
        <v>0</v>
      </c>
      <c r="AE37">
        <v>398.95674583734092</v>
      </c>
    </row>
    <row r="38" spans="1:31" x14ac:dyDescent="0.25">
      <c r="A38">
        <v>1775312</v>
      </c>
      <c r="B38">
        <v>1</v>
      </c>
      <c r="C38" t="s">
        <v>80</v>
      </c>
      <c r="D38" t="s">
        <v>106</v>
      </c>
      <c r="E38" t="s">
        <v>188</v>
      </c>
      <c r="F38" t="s">
        <v>271</v>
      </c>
      <c r="G38" t="s">
        <v>239</v>
      </c>
      <c r="H38" t="s">
        <v>134</v>
      </c>
      <c r="I38" t="s">
        <v>135</v>
      </c>
      <c r="J38" t="s">
        <v>136</v>
      </c>
      <c r="K38" t="s">
        <v>137</v>
      </c>
      <c r="L38" t="s">
        <v>272</v>
      </c>
      <c r="M38" t="s">
        <v>273</v>
      </c>
      <c r="N38">
        <v>5.8857972219999999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3744.1293594340841</v>
      </c>
      <c r="AD38">
        <v>0</v>
      </c>
      <c r="AE38">
        <v>3744.1293594340841</v>
      </c>
    </row>
    <row r="39" spans="1:31" x14ac:dyDescent="0.25">
      <c r="A39">
        <v>1775313</v>
      </c>
      <c r="B39">
        <v>1</v>
      </c>
      <c r="C39" t="s">
        <v>80</v>
      </c>
      <c r="D39" t="s">
        <v>110</v>
      </c>
      <c r="E39" t="s">
        <v>158</v>
      </c>
      <c r="F39" t="s">
        <v>274</v>
      </c>
      <c r="G39" t="s">
        <v>246</v>
      </c>
      <c r="H39" t="s">
        <v>146</v>
      </c>
      <c r="I39" t="s">
        <v>135</v>
      </c>
      <c r="J39" t="s">
        <v>136</v>
      </c>
      <c r="K39" t="s">
        <v>137</v>
      </c>
      <c r="L39" t="s">
        <v>275</v>
      </c>
      <c r="M39" t="s">
        <v>276</v>
      </c>
      <c r="N39">
        <v>1.8084249999999999</v>
      </c>
      <c r="O39">
        <v>0</v>
      </c>
      <c r="P39">
        <v>125</v>
      </c>
      <c r="Q39">
        <v>0</v>
      </c>
      <c r="R39">
        <v>0</v>
      </c>
      <c r="S39">
        <v>0</v>
      </c>
      <c r="T39">
        <v>39</v>
      </c>
      <c r="U39">
        <v>0</v>
      </c>
      <c r="V39">
        <v>0</v>
      </c>
      <c r="W39">
        <v>0</v>
      </c>
      <c r="X39">
        <v>73.354123643325934</v>
      </c>
      <c r="Y39">
        <v>0</v>
      </c>
      <c r="Z39">
        <v>0</v>
      </c>
      <c r="AA39">
        <v>0</v>
      </c>
      <c r="AB39">
        <v>43.121305946288302</v>
      </c>
      <c r="AC39">
        <v>0</v>
      </c>
      <c r="AD39">
        <v>0</v>
      </c>
      <c r="AE39">
        <v>116.47542958961424</v>
      </c>
    </row>
    <row r="40" spans="1:31" x14ac:dyDescent="0.25">
      <c r="A40">
        <v>1775314</v>
      </c>
      <c r="B40">
        <v>1</v>
      </c>
      <c r="C40" t="s">
        <v>80</v>
      </c>
      <c r="D40" t="s">
        <v>98</v>
      </c>
      <c r="E40" t="s">
        <v>184</v>
      </c>
      <c r="F40" t="s">
        <v>277</v>
      </c>
      <c r="G40" t="s">
        <v>278</v>
      </c>
      <c r="H40" t="s">
        <v>134</v>
      </c>
      <c r="I40" t="s">
        <v>135</v>
      </c>
      <c r="J40" t="s">
        <v>136</v>
      </c>
      <c r="K40" t="s">
        <v>137</v>
      </c>
      <c r="L40" t="s">
        <v>279</v>
      </c>
      <c r="M40" t="s">
        <v>280</v>
      </c>
      <c r="N40">
        <v>1.9767138879999999</v>
      </c>
      <c r="O40">
        <v>0</v>
      </c>
      <c r="P40">
        <v>0</v>
      </c>
      <c r="Q40">
        <v>0</v>
      </c>
      <c r="R40">
        <v>9</v>
      </c>
      <c r="S40">
        <v>0</v>
      </c>
      <c r="T40">
        <v>2</v>
      </c>
      <c r="U40">
        <v>0</v>
      </c>
      <c r="V40">
        <v>0</v>
      </c>
      <c r="W40">
        <v>0</v>
      </c>
      <c r="X40">
        <v>0</v>
      </c>
      <c r="Y40">
        <v>0</v>
      </c>
      <c r="Z40">
        <v>16.507412448622006</v>
      </c>
      <c r="AA40">
        <v>0</v>
      </c>
      <c r="AB40">
        <v>0</v>
      </c>
      <c r="AC40">
        <v>0</v>
      </c>
      <c r="AD40">
        <v>0</v>
      </c>
      <c r="AE40">
        <v>16.507412448622006</v>
      </c>
    </row>
    <row r="41" spans="1:31" x14ac:dyDescent="0.25">
      <c r="A41">
        <v>1775315</v>
      </c>
      <c r="B41">
        <v>1</v>
      </c>
      <c r="C41" t="s">
        <v>80</v>
      </c>
      <c r="D41" t="s">
        <v>101</v>
      </c>
      <c r="E41" t="s">
        <v>171</v>
      </c>
      <c r="F41" t="s">
        <v>281</v>
      </c>
      <c r="G41" t="s">
        <v>282</v>
      </c>
      <c r="H41" t="s">
        <v>146</v>
      </c>
      <c r="I41" t="s">
        <v>135</v>
      </c>
      <c r="J41" t="s">
        <v>136</v>
      </c>
      <c r="K41" t="s">
        <v>147</v>
      </c>
      <c r="L41" t="s">
        <v>283</v>
      </c>
      <c r="M41" t="s">
        <v>284</v>
      </c>
      <c r="N41">
        <v>2.2636111109999999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0.39848283151950004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0.39848283151950004</v>
      </c>
    </row>
    <row r="42" spans="1:31" x14ac:dyDescent="0.25">
      <c r="A42">
        <v>1775316</v>
      </c>
      <c r="B42">
        <v>1</v>
      </c>
      <c r="C42" t="s">
        <v>80</v>
      </c>
      <c r="D42" t="s">
        <v>110</v>
      </c>
      <c r="E42" t="s">
        <v>158</v>
      </c>
      <c r="F42" t="s">
        <v>285</v>
      </c>
      <c r="G42" t="s">
        <v>246</v>
      </c>
      <c r="H42" t="s">
        <v>146</v>
      </c>
      <c r="I42" t="s">
        <v>135</v>
      </c>
      <c r="J42" t="s">
        <v>136</v>
      </c>
      <c r="K42" t="s">
        <v>137</v>
      </c>
      <c r="L42" t="s">
        <v>286</v>
      </c>
      <c r="M42" t="s">
        <v>287</v>
      </c>
      <c r="N42">
        <v>1.806595277</v>
      </c>
      <c r="O42">
        <v>0</v>
      </c>
      <c r="P42">
        <v>129</v>
      </c>
      <c r="Q42">
        <v>0</v>
      </c>
      <c r="R42">
        <v>0</v>
      </c>
      <c r="S42">
        <v>0</v>
      </c>
      <c r="T42">
        <v>42</v>
      </c>
      <c r="U42">
        <v>0</v>
      </c>
      <c r="V42">
        <v>0</v>
      </c>
      <c r="W42">
        <v>0</v>
      </c>
      <c r="X42">
        <v>80.201684980267387</v>
      </c>
      <c r="Y42">
        <v>0</v>
      </c>
      <c r="Z42">
        <v>0</v>
      </c>
      <c r="AA42">
        <v>0</v>
      </c>
      <c r="AB42">
        <v>55.686800640688105</v>
      </c>
      <c r="AC42">
        <v>0</v>
      </c>
      <c r="AD42">
        <v>0</v>
      </c>
      <c r="AE42">
        <v>135.88848562095549</v>
      </c>
    </row>
    <row r="43" spans="1:31" x14ac:dyDescent="0.25">
      <c r="A43">
        <v>1775317</v>
      </c>
      <c r="B43">
        <v>1</v>
      </c>
      <c r="C43" t="s">
        <v>80</v>
      </c>
      <c r="D43" t="s">
        <v>104</v>
      </c>
      <c r="E43" t="s">
        <v>153</v>
      </c>
      <c r="F43" t="s">
        <v>288</v>
      </c>
      <c r="G43" t="s">
        <v>239</v>
      </c>
      <c r="H43" t="s">
        <v>146</v>
      </c>
      <c r="I43" t="s">
        <v>135</v>
      </c>
      <c r="J43" t="s">
        <v>136</v>
      </c>
      <c r="K43" t="s">
        <v>137</v>
      </c>
      <c r="L43" t="s">
        <v>289</v>
      </c>
      <c r="M43" t="s">
        <v>290</v>
      </c>
      <c r="N43">
        <v>5.0395072220000001</v>
      </c>
      <c r="O43">
        <v>0</v>
      </c>
      <c r="P43">
        <v>70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71.874284256869529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71.874284256869529</v>
      </c>
    </row>
    <row r="44" spans="1:31" x14ac:dyDescent="0.25">
      <c r="A44">
        <v>1775320</v>
      </c>
      <c r="B44">
        <v>1</v>
      </c>
      <c r="C44" t="s">
        <v>80</v>
      </c>
      <c r="D44" t="s">
        <v>103</v>
      </c>
      <c r="E44" t="s">
        <v>158</v>
      </c>
      <c r="F44" t="s">
        <v>291</v>
      </c>
      <c r="G44" t="s">
        <v>292</v>
      </c>
      <c r="H44" t="s">
        <v>146</v>
      </c>
      <c r="I44" t="s">
        <v>135</v>
      </c>
      <c r="J44" t="s">
        <v>136</v>
      </c>
      <c r="K44" t="s">
        <v>147</v>
      </c>
      <c r="L44" t="s">
        <v>293</v>
      </c>
      <c r="M44" t="s">
        <v>294</v>
      </c>
      <c r="N44">
        <v>1.270277777</v>
      </c>
      <c r="O44">
        <v>0</v>
      </c>
      <c r="P44">
        <v>9</v>
      </c>
      <c r="Q44">
        <v>0</v>
      </c>
      <c r="R44">
        <v>1</v>
      </c>
      <c r="S44">
        <v>0</v>
      </c>
      <c r="T44">
        <v>5</v>
      </c>
      <c r="U44">
        <v>0</v>
      </c>
      <c r="V44">
        <v>0</v>
      </c>
      <c r="W44">
        <v>0</v>
      </c>
      <c r="X44">
        <v>2.210327202309275</v>
      </c>
      <c r="Y44">
        <v>0</v>
      </c>
      <c r="Z44">
        <v>0.12463443210909168</v>
      </c>
      <c r="AA44">
        <v>0</v>
      </c>
      <c r="AB44">
        <v>0.84748421041970012</v>
      </c>
      <c r="AC44">
        <v>0</v>
      </c>
      <c r="AD44">
        <v>0</v>
      </c>
      <c r="AE44">
        <v>3.1824458448380666</v>
      </c>
    </row>
    <row r="45" spans="1:31" x14ac:dyDescent="0.25">
      <c r="A45">
        <v>1775322</v>
      </c>
      <c r="B45">
        <v>1</v>
      </c>
      <c r="C45" t="s">
        <v>81</v>
      </c>
      <c r="D45" t="s">
        <v>118</v>
      </c>
      <c r="E45" t="s">
        <v>153</v>
      </c>
      <c r="F45" t="s">
        <v>295</v>
      </c>
      <c r="G45" t="s">
        <v>155</v>
      </c>
      <c r="H45" t="s">
        <v>146</v>
      </c>
      <c r="I45" t="s">
        <v>135</v>
      </c>
      <c r="J45" t="s">
        <v>136</v>
      </c>
      <c r="K45" t="s">
        <v>147</v>
      </c>
      <c r="L45" t="s">
        <v>296</v>
      </c>
      <c r="M45" t="s">
        <v>297</v>
      </c>
      <c r="N45">
        <v>0.42388888800000002</v>
      </c>
      <c r="O45">
        <v>0</v>
      </c>
      <c r="P45">
        <v>43</v>
      </c>
      <c r="Q45">
        <v>0</v>
      </c>
      <c r="R45">
        <v>0</v>
      </c>
      <c r="S45">
        <v>0</v>
      </c>
      <c r="T45">
        <v>8</v>
      </c>
      <c r="U45">
        <v>0</v>
      </c>
      <c r="V45">
        <v>0</v>
      </c>
      <c r="W45">
        <v>0</v>
      </c>
      <c r="X45">
        <v>4.9966262365986163</v>
      </c>
      <c r="Y45">
        <v>0</v>
      </c>
      <c r="Z45">
        <v>0</v>
      </c>
      <c r="AA45">
        <v>0</v>
      </c>
      <c r="AB45">
        <v>3.5128516073601999</v>
      </c>
      <c r="AC45">
        <v>0</v>
      </c>
      <c r="AD45">
        <v>0</v>
      </c>
      <c r="AE45">
        <v>8.5094778439588161</v>
      </c>
    </row>
    <row r="46" spans="1:31" x14ac:dyDescent="0.25">
      <c r="A46">
        <v>1775324</v>
      </c>
      <c r="B46">
        <v>1</v>
      </c>
      <c r="C46" t="s">
        <v>81</v>
      </c>
      <c r="D46" t="s">
        <v>120</v>
      </c>
      <c r="E46" t="s">
        <v>158</v>
      </c>
      <c r="F46" t="s">
        <v>298</v>
      </c>
      <c r="G46" t="s">
        <v>221</v>
      </c>
      <c r="H46" t="s">
        <v>146</v>
      </c>
      <c r="I46" t="s">
        <v>135</v>
      </c>
      <c r="J46" t="s">
        <v>136</v>
      </c>
      <c r="K46" t="s">
        <v>147</v>
      </c>
      <c r="L46" t="s">
        <v>299</v>
      </c>
      <c r="M46" t="s">
        <v>300</v>
      </c>
      <c r="N46">
        <v>6.9163888880000002</v>
      </c>
      <c r="O46">
        <v>0</v>
      </c>
      <c r="P46">
        <v>1</v>
      </c>
      <c r="Q46">
        <v>0</v>
      </c>
      <c r="R46">
        <v>0</v>
      </c>
      <c r="S46">
        <v>0</v>
      </c>
      <c r="T46">
        <v>1</v>
      </c>
      <c r="U46">
        <v>0</v>
      </c>
      <c r="V46">
        <v>0</v>
      </c>
      <c r="W46">
        <v>0</v>
      </c>
      <c r="X46">
        <v>0.28886638138093335</v>
      </c>
      <c r="Y46">
        <v>0</v>
      </c>
      <c r="Z46">
        <v>0</v>
      </c>
      <c r="AA46">
        <v>0</v>
      </c>
      <c r="AB46">
        <v>8.7980398593857334</v>
      </c>
      <c r="AC46">
        <v>0</v>
      </c>
      <c r="AD46">
        <v>0</v>
      </c>
      <c r="AE46">
        <v>9.0869062407666661</v>
      </c>
    </row>
    <row r="47" spans="1:31" x14ac:dyDescent="0.25">
      <c r="A47">
        <v>1775325</v>
      </c>
      <c r="B47">
        <v>1</v>
      </c>
      <c r="C47" t="s">
        <v>81</v>
      </c>
      <c r="D47" t="s">
        <v>120</v>
      </c>
      <c r="E47" t="s">
        <v>171</v>
      </c>
      <c r="F47" t="s">
        <v>301</v>
      </c>
      <c r="G47" t="s">
        <v>181</v>
      </c>
      <c r="H47" t="s">
        <v>146</v>
      </c>
      <c r="I47" t="s">
        <v>135</v>
      </c>
      <c r="J47" t="s">
        <v>136</v>
      </c>
      <c r="K47" t="s">
        <v>147</v>
      </c>
      <c r="L47" t="s">
        <v>302</v>
      </c>
      <c r="M47" t="s">
        <v>303</v>
      </c>
      <c r="N47">
        <v>2.1236111110000002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2.743122249025E-3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2.743122249025E-3</v>
      </c>
    </row>
    <row r="48" spans="1:31" x14ac:dyDescent="0.25">
      <c r="A48">
        <v>1775328</v>
      </c>
      <c r="B48">
        <v>1</v>
      </c>
      <c r="C48" t="s">
        <v>80</v>
      </c>
      <c r="D48" t="s">
        <v>107</v>
      </c>
      <c r="E48" t="s">
        <v>158</v>
      </c>
      <c r="F48" t="s">
        <v>304</v>
      </c>
      <c r="G48" t="s">
        <v>305</v>
      </c>
      <c r="H48" t="s">
        <v>146</v>
      </c>
      <c r="I48" t="s">
        <v>135</v>
      </c>
      <c r="J48" t="s">
        <v>136</v>
      </c>
      <c r="K48" t="s">
        <v>147</v>
      </c>
      <c r="L48" t="s">
        <v>306</v>
      </c>
      <c r="M48" t="s">
        <v>307</v>
      </c>
      <c r="N48">
        <v>0.84</v>
      </c>
      <c r="O48">
        <v>0</v>
      </c>
      <c r="P48">
        <v>75</v>
      </c>
      <c r="Q48">
        <v>0</v>
      </c>
      <c r="R48">
        <v>0</v>
      </c>
      <c r="S48">
        <v>0</v>
      </c>
      <c r="T48">
        <v>3</v>
      </c>
      <c r="U48">
        <v>0</v>
      </c>
      <c r="V48">
        <v>0</v>
      </c>
      <c r="W48">
        <v>0</v>
      </c>
      <c r="X48">
        <v>6.1334560901452662</v>
      </c>
      <c r="Y48">
        <v>0</v>
      </c>
      <c r="Z48">
        <v>0</v>
      </c>
      <c r="AA48">
        <v>0</v>
      </c>
      <c r="AB48">
        <v>2.1893839177817247</v>
      </c>
      <c r="AC48">
        <v>0</v>
      </c>
      <c r="AD48">
        <v>0</v>
      </c>
      <c r="AE48">
        <v>8.3228400079269917</v>
      </c>
    </row>
    <row r="49" spans="1:31" x14ac:dyDescent="0.25">
      <c r="A49">
        <v>1775329</v>
      </c>
      <c r="B49">
        <v>1</v>
      </c>
      <c r="C49" t="s">
        <v>80</v>
      </c>
      <c r="D49" t="s">
        <v>90</v>
      </c>
      <c r="E49" t="s">
        <v>158</v>
      </c>
      <c r="F49" t="s">
        <v>308</v>
      </c>
      <c r="G49" t="s">
        <v>160</v>
      </c>
      <c r="H49" t="s">
        <v>146</v>
      </c>
      <c r="I49" t="s">
        <v>135</v>
      </c>
      <c r="J49" t="s">
        <v>136</v>
      </c>
      <c r="K49" t="s">
        <v>147</v>
      </c>
      <c r="L49" t="s">
        <v>309</v>
      </c>
      <c r="M49" t="s">
        <v>310</v>
      </c>
      <c r="N49">
        <v>1.8730555550000001</v>
      </c>
      <c r="O49">
        <v>0</v>
      </c>
      <c r="P49">
        <v>130</v>
      </c>
      <c r="Q49">
        <v>0</v>
      </c>
      <c r="R49">
        <v>0</v>
      </c>
      <c r="S49">
        <v>0</v>
      </c>
      <c r="T49">
        <v>14</v>
      </c>
      <c r="U49">
        <v>0</v>
      </c>
      <c r="V49">
        <v>0</v>
      </c>
      <c r="W49">
        <v>0</v>
      </c>
      <c r="X49">
        <v>60.096898540159842</v>
      </c>
      <c r="Y49">
        <v>0</v>
      </c>
      <c r="Z49">
        <v>0</v>
      </c>
      <c r="AA49">
        <v>0</v>
      </c>
      <c r="AB49">
        <v>11.967567378455801</v>
      </c>
      <c r="AC49">
        <v>0</v>
      </c>
      <c r="AD49">
        <v>0</v>
      </c>
      <c r="AE49">
        <v>72.064465918615639</v>
      </c>
    </row>
    <row r="50" spans="1:31" x14ac:dyDescent="0.25">
      <c r="A50">
        <v>1775331</v>
      </c>
      <c r="B50">
        <v>1</v>
      </c>
      <c r="C50" t="s">
        <v>80</v>
      </c>
      <c r="D50" t="s">
        <v>96</v>
      </c>
      <c r="E50" t="s">
        <v>171</v>
      </c>
      <c r="F50" t="s">
        <v>311</v>
      </c>
      <c r="G50" t="s">
        <v>282</v>
      </c>
      <c r="H50" t="s">
        <v>146</v>
      </c>
      <c r="I50" t="s">
        <v>135</v>
      </c>
      <c r="J50" t="s">
        <v>136</v>
      </c>
      <c r="K50" t="s">
        <v>147</v>
      </c>
      <c r="L50" t="s">
        <v>312</v>
      </c>
      <c r="M50" t="s">
        <v>313</v>
      </c>
      <c r="N50">
        <v>3.8372222219999998</v>
      </c>
      <c r="O50">
        <v>0</v>
      </c>
      <c r="P50">
        <v>0</v>
      </c>
      <c r="Q50">
        <v>0</v>
      </c>
      <c r="R50">
        <v>0</v>
      </c>
      <c r="S50">
        <v>0</v>
      </c>
      <c r="T50">
        <v>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5.3669862582390504</v>
      </c>
      <c r="AC50">
        <v>0</v>
      </c>
      <c r="AD50">
        <v>0</v>
      </c>
      <c r="AE50">
        <v>5.3669862582390504</v>
      </c>
    </row>
    <row r="51" spans="1:31" x14ac:dyDescent="0.25">
      <c r="A51">
        <v>1775332</v>
      </c>
      <c r="B51">
        <v>1</v>
      </c>
      <c r="C51" t="s">
        <v>80</v>
      </c>
      <c r="D51" t="s">
        <v>101</v>
      </c>
      <c r="E51" t="s">
        <v>184</v>
      </c>
      <c r="F51" t="s">
        <v>314</v>
      </c>
      <c r="G51" t="s">
        <v>239</v>
      </c>
      <c r="H51" t="s">
        <v>134</v>
      </c>
      <c r="I51" t="s">
        <v>135</v>
      </c>
      <c r="J51" t="s">
        <v>136</v>
      </c>
      <c r="K51" t="s">
        <v>137</v>
      </c>
      <c r="L51" t="s">
        <v>315</v>
      </c>
      <c r="M51" t="s">
        <v>316</v>
      </c>
      <c r="N51">
        <v>1.65</v>
      </c>
      <c r="O51">
        <v>0</v>
      </c>
      <c r="P51">
        <v>150</v>
      </c>
      <c r="Q51">
        <v>0</v>
      </c>
      <c r="R51">
        <v>2</v>
      </c>
      <c r="S51">
        <v>0</v>
      </c>
      <c r="T51">
        <v>15</v>
      </c>
      <c r="U51">
        <v>0</v>
      </c>
      <c r="V51">
        <v>0</v>
      </c>
      <c r="W51">
        <v>0</v>
      </c>
      <c r="X51">
        <v>55.667691823800048</v>
      </c>
      <c r="Y51">
        <v>0</v>
      </c>
      <c r="Z51">
        <v>1.3467411266480001</v>
      </c>
      <c r="AA51">
        <v>0</v>
      </c>
      <c r="AB51">
        <v>19.313222876026</v>
      </c>
      <c r="AC51">
        <v>0</v>
      </c>
      <c r="AD51">
        <v>0</v>
      </c>
      <c r="AE51">
        <v>76.327655826474043</v>
      </c>
    </row>
    <row r="52" spans="1:31" x14ac:dyDescent="0.25">
      <c r="A52">
        <v>1775335</v>
      </c>
      <c r="B52">
        <v>1</v>
      </c>
      <c r="C52" t="s">
        <v>81</v>
      </c>
      <c r="D52" t="s">
        <v>117</v>
      </c>
      <c r="E52" t="s">
        <v>184</v>
      </c>
      <c r="F52" t="s">
        <v>317</v>
      </c>
      <c r="G52" t="s">
        <v>239</v>
      </c>
      <c r="H52" t="s">
        <v>134</v>
      </c>
      <c r="I52" t="s">
        <v>135</v>
      </c>
      <c r="J52" t="s">
        <v>136</v>
      </c>
      <c r="K52" t="s">
        <v>137</v>
      </c>
      <c r="L52" t="s">
        <v>318</v>
      </c>
      <c r="M52" t="s">
        <v>319</v>
      </c>
      <c r="N52">
        <v>4.3663888880000004</v>
      </c>
      <c r="O52">
        <v>0</v>
      </c>
      <c r="P52">
        <v>29</v>
      </c>
      <c r="Q52">
        <v>0</v>
      </c>
      <c r="R52">
        <v>5</v>
      </c>
      <c r="S52">
        <v>0</v>
      </c>
      <c r="T52">
        <v>4</v>
      </c>
      <c r="U52">
        <v>0</v>
      </c>
      <c r="V52">
        <v>0</v>
      </c>
      <c r="W52">
        <v>0</v>
      </c>
      <c r="X52">
        <v>13.44661240738607</v>
      </c>
      <c r="Y52">
        <v>0</v>
      </c>
      <c r="Z52">
        <v>3.1999126940167337</v>
      </c>
      <c r="AA52">
        <v>0</v>
      </c>
      <c r="AB52">
        <v>5.9093711144373344</v>
      </c>
      <c r="AC52">
        <v>0</v>
      </c>
      <c r="AD52">
        <v>0</v>
      </c>
      <c r="AE52">
        <v>22.555896215840139</v>
      </c>
    </row>
    <row r="53" spans="1:31" x14ac:dyDescent="0.25">
      <c r="A53">
        <v>1775336</v>
      </c>
      <c r="B53">
        <v>1</v>
      </c>
      <c r="C53" t="s">
        <v>80</v>
      </c>
      <c r="D53" t="s">
        <v>84</v>
      </c>
      <c r="E53" t="s">
        <v>143</v>
      </c>
      <c r="F53" t="s">
        <v>320</v>
      </c>
      <c r="G53" t="s">
        <v>321</v>
      </c>
      <c r="H53" t="s">
        <v>146</v>
      </c>
      <c r="I53" t="s">
        <v>135</v>
      </c>
      <c r="J53" t="s">
        <v>136</v>
      </c>
      <c r="K53" t="s">
        <v>147</v>
      </c>
      <c r="L53" t="s">
        <v>322</v>
      </c>
      <c r="M53" t="s">
        <v>323</v>
      </c>
      <c r="N53">
        <v>0.87055555500000004</v>
      </c>
      <c r="O53">
        <v>0</v>
      </c>
      <c r="P53">
        <v>917</v>
      </c>
      <c r="Q53">
        <v>0</v>
      </c>
      <c r="R53">
        <v>0</v>
      </c>
      <c r="S53">
        <v>0</v>
      </c>
      <c r="T53">
        <v>39</v>
      </c>
      <c r="U53">
        <v>0</v>
      </c>
      <c r="V53">
        <v>0</v>
      </c>
      <c r="W53">
        <v>0</v>
      </c>
      <c r="X53">
        <v>194.35309304304749</v>
      </c>
      <c r="Y53">
        <v>0</v>
      </c>
      <c r="Z53">
        <v>0</v>
      </c>
      <c r="AA53">
        <v>0</v>
      </c>
      <c r="AB53">
        <v>26.233250606291687</v>
      </c>
      <c r="AC53">
        <v>0</v>
      </c>
      <c r="AD53">
        <v>0</v>
      </c>
      <c r="AE53">
        <v>220.58634364933917</v>
      </c>
    </row>
    <row r="54" spans="1:31" x14ac:dyDescent="0.25">
      <c r="A54">
        <v>1775337</v>
      </c>
      <c r="B54">
        <v>1</v>
      </c>
      <c r="C54" t="s">
        <v>81</v>
      </c>
      <c r="D54" t="s">
        <v>113</v>
      </c>
      <c r="E54" t="s">
        <v>171</v>
      </c>
      <c r="F54" t="s">
        <v>324</v>
      </c>
      <c r="G54" t="s">
        <v>164</v>
      </c>
      <c r="H54" t="s">
        <v>146</v>
      </c>
      <c r="I54" t="s">
        <v>135</v>
      </c>
      <c r="J54" t="s">
        <v>136</v>
      </c>
      <c r="K54" t="s">
        <v>147</v>
      </c>
      <c r="L54" t="s">
        <v>325</v>
      </c>
      <c r="M54" t="s">
        <v>326</v>
      </c>
      <c r="N54">
        <v>4.812777777</v>
      </c>
      <c r="O54">
        <v>0</v>
      </c>
      <c r="P54">
        <v>0</v>
      </c>
      <c r="Q54">
        <v>0</v>
      </c>
      <c r="R54">
        <v>0</v>
      </c>
      <c r="S54">
        <v>0</v>
      </c>
      <c r="T54">
        <v>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4.5786209667833333E-3</v>
      </c>
      <c r="AC54">
        <v>0</v>
      </c>
      <c r="AD54">
        <v>0</v>
      </c>
      <c r="AE54">
        <v>4.5786209667833333E-3</v>
      </c>
    </row>
    <row r="55" spans="1:31" x14ac:dyDescent="0.25">
      <c r="A55">
        <v>1775338</v>
      </c>
      <c r="B55">
        <v>1</v>
      </c>
      <c r="C55" t="s">
        <v>80</v>
      </c>
      <c r="D55" t="s">
        <v>90</v>
      </c>
      <c r="E55" t="s">
        <v>158</v>
      </c>
      <c r="F55" t="s">
        <v>327</v>
      </c>
      <c r="G55" t="s">
        <v>246</v>
      </c>
      <c r="H55" t="s">
        <v>146</v>
      </c>
      <c r="I55" t="s">
        <v>135</v>
      </c>
      <c r="J55" t="s">
        <v>136</v>
      </c>
      <c r="K55" t="s">
        <v>137</v>
      </c>
      <c r="L55" t="s">
        <v>328</v>
      </c>
      <c r="M55" t="s">
        <v>329</v>
      </c>
      <c r="N55">
        <v>3.581076666</v>
      </c>
      <c r="O55">
        <v>0</v>
      </c>
      <c r="P55">
        <v>75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73.883241261741162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73.883241261741162</v>
      </c>
    </row>
    <row r="56" spans="1:31" x14ac:dyDescent="0.25">
      <c r="A56">
        <v>1775340</v>
      </c>
      <c r="B56">
        <v>1</v>
      </c>
      <c r="C56" t="s">
        <v>80</v>
      </c>
      <c r="D56" t="s">
        <v>94</v>
      </c>
      <c r="E56" t="s">
        <v>171</v>
      </c>
      <c r="F56" t="s">
        <v>330</v>
      </c>
      <c r="G56" t="s">
        <v>181</v>
      </c>
      <c r="H56" t="s">
        <v>146</v>
      </c>
      <c r="I56" t="s">
        <v>135</v>
      </c>
      <c r="J56" t="s">
        <v>136</v>
      </c>
      <c r="K56" t="s">
        <v>147</v>
      </c>
      <c r="L56" t="s">
        <v>331</v>
      </c>
      <c r="M56" t="s">
        <v>332</v>
      </c>
      <c r="N56">
        <v>10.746666665999999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0.51774517240026674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0.51774517240026674</v>
      </c>
    </row>
    <row r="57" spans="1:31" x14ac:dyDescent="0.25">
      <c r="A57">
        <v>1775341</v>
      </c>
      <c r="B57">
        <v>1</v>
      </c>
      <c r="C57" t="s">
        <v>81</v>
      </c>
      <c r="D57" t="s">
        <v>113</v>
      </c>
      <c r="E57" t="s">
        <v>158</v>
      </c>
      <c r="F57" t="s">
        <v>333</v>
      </c>
      <c r="G57" t="s">
        <v>334</v>
      </c>
      <c r="H57" t="s">
        <v>146</v>
      </c>
      <c r="I57" t="s">
        <v>135</v>
      </c>
      <c r="J57" t="s">
        <v>136</v>
      </c>
      <c r="K57" t="s">
        <v>147</v>
      </c>
      <c r="L57" t="s">
        <v>335</v>
      </c>
      <c r="M57" t="s">
        <v>336</v>
      </c>
      <c r="N57">
        <v>2.7174999999999998</v>
      </c>
      <c r="O57">
        <v>0</v>
      </c>
      <c r="P57">
        <v>20</v>
      </c>
      <c r="Q57">
        <v>0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5.4715244877290985</v>
      </c>
      <c r="Y57">
        <v>0</v>
      </c>
      <c r="Z57">
        <v>0.56396442333349994</v>
      </c>
      <c r="AA57">
        <v>0</v>
      </c>
      <c r="AB57">
        <v>0</v>
      </c>
      <c r="AC57">
        <v>0</v>
      </c>
      <c r="AD57">
        <v>0</v>
      </c>
      <c r="AE57">
        <v>6.0354889110625987</v>
      </c>
    </row>
    <row r="58" spans="1:31" x14ac:dyDescent="0.25">
      <c r="A58">
        <v>1775343</v>
      </c>
      <c r="B58">
        <v>1</v>
      </c>
      <c r="C58" t="s">
        <v>80</v>
      </c>
      <c r="D58" t="s">
        <v>107</v>
      </c>
      <c r="E58" t="s">
        <v>171</v>
      </c>
      <c r="F58" t="s">
        <v>337</v>
      </c>
      <c r="G58" t="s">
        <v>181</v>
      </c>
      <c r="H58" t="s">
        <v>146</v>
      </c>
      <c r="I58" t="s">
        <v>135</v>
      </c>
      <c r="J58" t="s">
        <v>136</v>
      </c>
      <c r="K58" t="s">
        <v>147</v>
      </c>
      <c r="L58" t="s">
        <v>338</v>
      </c>
      <c r="M58" t="s">
        <v>339</v>
      </c>
      <c r="N58">
        <v>2.7308333330000001</v>
      </c>
      <c r="O58">
        <v>0</v>
      </c>
      <c r="P58">
        <v>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1.2795515562678001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1.2795515562678001</v>
      </c>
    </row>
    <row r="59" spans="1:31" x14ac:dyDescent="0.25">
      <c r="A59">
        <v>1775344</v>
      </c>
      <c r="B59">
        <v>1</v>
      </c>
      <c r="C59" t="s">
        <v>81</v>
      </c>
      <c r="D59" t="s">
        <v>118</v>
      </c>
      <c r="E59" t="s">
        <v>184</v>
      </c>
      <c r="F59" t="s">
        <v>340</v>
      </c>
      <c r="G59" t="s">
        <v>232</v>
      </c>
      <c r="H59" t="s">
        <v>134</v>
      </c>
      <c r="I59" t="s">
        <v>135</v>
      </c>
      <c r="J59" t="s">
        <v>136</v>
      </c>
      <c r="K59" t="s">
        <v>147</v>
      </c>
      <c r="L59" t="s">
        <v>341</v>
      </c>
      <c r="M59" t="s">
        <v>342</v>
      </c>
      <c r="N59">
        <v>1.082222222</v>
      </c>
      <c r="O59">
        <v>0</v>
      </c>
      <c r="P59">
        <v>33</v>
      </c>
      <c r="Q59">
        <v>0</v>
      </c>
      <c r="R59">
        <v>4</v>
      </c>
      <c r="S59">
        <v>0</v>
      </c>
      <c r="T59">
        <v>8</v>
      </c>
      <c r="U59">
        <v>0</v>
      </c>
      <c r="V59">
        <v>0</v>
      </c>
      <c r="W59">
        <v>0</v>
      </c>
      <c r="X59">
        <v>5.8071300712887988</v>
      </c>
      <c r="Y59">
        <v>0</v>
      </c>
      <c r="Z59">
        <v>0.58282996699687506</v>
      </c>
      <c r="AA59">
        <v>0</v>
      </c>
      <c r="AB59">
        <v>3.4874177556894668</v>
      </c>
      <c r="AC59">
        <v>0</v>
      </c>
      <c r="AD59">
        <v>0</v>
      </c>
      <c r="AE59">
        <v>9.8773777939751408</v>
      </c>
    </row>
    <row r="60" spans="1:31" x14ac:dyDescent="0.25">
      <c r="A60">
        <v>1775346</v>
      </c>
      <c r="B60">
        <v>1</v>
      </c>
      <c r="C60" t="s">
        <v>80</v>
      </c>
      <c r="D60" t="s">
        <v>101</v>
      </c>
      <c r="E60" t="s">
        <v>158</v>
      </c>
      <c r="F60" t="s">
        <v>343</v>
      </c>
      <c r="G60" t="s">
        <v>246</v>
      </c>
      <c r="H60" t="s">
        <v>146</v>
      </c>
      <c r="I60" t="s">
        <v>135</v>
      </c>
      <c r="J60" t="s">
        <v>136</v>
      </c>
      <c r="K60" t="s">
        <v>147</v>
      </c>
      <c r="L60" t="s">
        <v>344</v>
      </c>
      <c r="M60" t="s">
        <v>345</v>
      </c>
      <c r="N60">
        <v>2.2802777769999998</v>
      </c>
      <c r="O60">
        <v>0</v>
      </c>
      <c r="P60">
        <v>5</v>
      </c>
      <c r="Q60">
        <v>0</v>
      </c>
      <c r="R60">
        <v>3</v>
      </c>
      <c r="S60">
        <v>0</v>
      </c>
      <c r="T60">
        <v>4</v>
      </c>
      <c r="U60">
        <v>0</v>
      </c>
      <c r="V60">
        <v>0</v>
      </c>
      <c r="W60">
        <v>0</v>
      </c>
      <c r="X60">
        <v>3.3797604611621499</v>
      </c>
      <c r="Y60">
        <v>0</v>
      </c>
      <c r="Z60">
        <v>5.6444129646859169</v>
      </c>
      <c r="AA60">
        <v>0</v>
      </c>
      <c r="AB60">
        <v>26.933725534753599</v>
      </c>
      <c r="AC60">
        <v>0</v>
      </c>
      <c r="AD60">
        <v>0</v>
      </c>
      <c r="AE60">
        <v>35.957898960601668</v>
      </c>
    </row>
    <row r="61" spans="1:31" x14ac:dyDescent="0.25">
      <c r="A61">
        <v>1775347</v>
      </c>
      <c r="B61">
        <v>1</v>
      </c>
      <c r="C61" t="s">
        <v>80</v>
      </c>
      <c r="D61" t="s">
        <v>96</v>
      </c>
      <c r="E61" t="s">
        <v>171</v>
      </c>
      <c r="F61" t="s">
        <v>346</v>
      </c>
      <c r="G61" t="s">
        <v>181</v>
      </c>
      <c r="H61" t="s">
        <v>146</v>
      </c>
      <c r="I61" t="s">
        <v>135</v>
      </c>
      <c r="J61" t="s">
        <v>136</v>
      </c>
      <c r="K61" t="s">
        <v>147</v>
      </c>
      <c r="L61" t="s">
        <v>347</v>
      </c>
      <c r="M61" t="s">
        <v>348</v>
      </c>
      <c r="N61">
        <v>4.6088888880000001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1.7153852445112001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1.7153852445112001</v>
      </c>
    </row>
    <row r="62" spans="1:31" x14ac:dyDescent="0.25">
      <c r="A62">
        <v>1775348</v>
      </c>
      <c r="B62">
        <v>1</v>
      </c>
      <c r="C62" t="s">
        <v>80</v>
      </c>
      <c r="D62" t="s">
        <v>96</v>
      </c>
      <c r="E62" t="s">
        <v>171</v>
      </c>
      <c r="F62" t="s">
        <v>349</v>
      </c>
      <c r="G62" t="s">
        <v>164</v>
      </c>
      <c r="H62" t="s">
        <v>146</v>
      </c>
      <c r="I62" t="s">
        <v>135</v>
      </c>
      <c r="J62" t="s">
        <v>136</v>
      </c>
      <c r="K62" t="s">
        <v>147</v>
      </c>
      <c r="L62" t="s">
        <v>350</v>
      </c>
      <c r="M62" t="s">
        <v>351</v>
      </c>
      <c r="N62">
        <v>5.1341666659999996</v>
      </c>
      <c r="O62">
        <v>0</v>
      </c>
      <c r="P62">
        <v>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3.329475496025E-2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3.329475496025E-2</v>
      </c>
    </row>
    <row r="63" spans="1:31" x14ac:dyDescent="0.25">
      <c r="A63">
        <v>1775350</v>
      </c>
      <c r="B63">
        <v>1</v>
      </c>
      <c r="C63" t="s">
        <v>80</v>
      </c>
      <c r="D63" t="s">
        <v>110</v>
      </c>
      <c r="E63" t="s">
        <v>267</v>
      </c>
      <c r="F63" t="s">
        <v>352</v>
      </c>
      <c r="G63" t="s">
        <v>177</v>
      </c>
      <c r="H63" t="s">
        <v>134</v>
      </c>
      <c r="I63" t="s">
        <v>135</v>
      </c>
      <c r="J63" t="s">
        <v>136</v>
      </c>
      <c r="K63" t="s">
        <v>147</v>
      </c>
      <c r="L63" t="s">
        <v>353</v>
      </c>
      <c r="M63" t="s">
        <v>354</v>
      </c>
      <c r="N63">
        <v>1.0791666660000001</v>
      </c>
      <c r="O63">
        <v>2</v>
      </c>
      <c r="P63">
        <v>3968</v>
      </c>
      <c r="Q63">
        <v>0</v>
      </c>
      <c r="R63">
        <v>0</v>
      </c>
      <c r="S63">
        <v>1</v>
      </c>
      <c r="T63">
        <v>344</v>
      </c>
      <c r="U63">
        <v>0</v>
      </c>
      <c r="V63">
        <v>2</v>
      </c>
      <c r="W63">
        <v>0.80929473691852505</v>
      </c>
      <c r="X63">
        <v>1555.2004454673629</v>
      </c>
      <c r="Y63">
        <v>0</v>
      </c>
      <c r="Z63">
        <v>0</v>
      </c>
      <c r="AA63">
        <v>19.115688347938001</v>
      </c>
      <c r="AB63">
        <v>248.77985375033037</v>
      </c>
      <c r="AC63">
        <v>0</v>
      </c>
      <c r="AD63">
        <v>15.018903231145577</v>
      </c>
      <c r="AE63">
        <v>1838.9241855336952</v>
      </c>
    </row>
    <row r="64" spans="1:31" x14ac:dyDescent="0.25">
      <c r="A64">
        <v>1775354</v>
      </c>
      <c r="B64">
        <v>1</v>
      </c>
      <c r="C64" t="s">
        <v>81</v>
      </c>
      <c r="D64" t="s">
        <v>122</v>
      </c>
      <c r="E64" t="s">
        <v>184</v>
      </c>
      <c r="F64" t="s">
        <v>355</v>
      </c>
      <c r="G64" t="s">
        <v>232</v>
      </c>
      <c r="H64" t="s">
        <v>134</v>
      </c>
      <c r="I64" t="s">
        <v>135</v>
      </c>
      <c r="J64" t="s">
        <v>136</v>
      </c>
      <c r="K64" t="s">
        <v>147</v>
      </c>
      <c r="L64" t="s">
        <v>356</v>
      </c>
      <c r="M64" t="s">
        <v>357</v>
      </c>
      <c r="N64">
        <v>2.8180555549999999</v>
      </c>
      <c r="O64">
        <v>0</v>
      </c>
      <c r="P64">
        <v>62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11.368326843904748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11.368326843904748</v>
      </c>
    </row>
    <row r="65" spans="1:31" x14ac:dyDescent="0.25">
      <c r="A65">
        <v>1775356</v>
      </c>
      <c r="B65">
        <v>1</v>
      </c>
      <c r="C65" t="s">
        <v>81</v>
      </c>
      <c r="D65" t="s">
        <v>113</v>
      </c>
      <c r="E65" t="s">
        <v>184</v>
      </c>
      <c r="F65" t="s">
        <v>358</v>
      </c>
      <c r="G65" t="s">
        <v>359</v>
      </c>
      <c r="H65" t="s">
        <v>134</v>
      </c>
      <c r="I65" t="s">
        <v>135</v>
      </c>
      <c r="J65" t="s">
        <v>136</v>
      </c>
      <c r="K65" t="s">
        <v>147</v>
      </c>
      <c r="L65" t="s">
        <v>360</v>
      </c>
      <c r="M65" t="s">
        <v>361</v>
      </c>
      <c r="N65">
        <v>1.974722222</v>
      </c>
      <c r="O65">
        <v>0</v>
      </c>
      <c r="P65">
        <v>55</v>
      </c>
      <c r="Q65">
        <v>0</v>
      </c>
      <c r="R65">
        <v>15</v>
      </c>
      <c r="S65">
        <v>0</v>
      </c>
      <c r="T65">
        <v>1</v>
      </c>
      <c r="U65">
        <v>0</v>
      </c>
      <c r="V65">
        <v>0</v>
      </c>
      <c r="W65">
        <v>0</v>
      </c>
      <c r="X65">
        <v>16.735332711554413</v>
      </c>
      <c r="Y65">
        <v>0</v>
      </c>
      <c r="Z65">
        <v>4.9250693328638997</v>
      </c>
      <c r="AA65">
        <v>0</v>
      </c>
      <c r="AB65">
        <v>2.5737472644506827</v>
      </c>
      <c r="AC65">
        <v>0</v>
      </c>
      <c r="AD65">
        <v>0</v>
      </c>
      <c r="AE65">
        <v>24.234149308868993</v>
      </c>
    </row>
    <row r="66" spans="1:31" x14ac:dyDescent="0.25">
      <c r="A66">
        <v>1775357</v>
      </c>
      <c r="B66">
        <v>1</v>
      </c>
      <c r="C66" t="s">
        <v>81</v>
      </c>
      <c r="D66" t="s">
        <v>128</v>
      </c>
      <c r="E66" t="s">
        <v>131</v>
      </c>
      <c r="F66" t="s">
        <v>362</v>
      </c>
      <c r="G66" t="s">
        <v>177</v>
      </c>
      <c r="H66" t="s">
        <v>134</v>
      </c>
      <c r="I66" t="s">
        <v>135</v>
      </c>
      <c r="J66" t="s">
        <v>136</v>
      </c>
      <c r="K66" t="s">
        <v>147</v>
      </c>
      <c r="L66" t="s">
        <v>363</v>
      </c>
      <c r="M66" t="s">
        <v>364</v>
      </c>
      <c r="N66">
        <v>0.78694444399999997</v>
      </c>
      <c r="O66">
        <v>0</v>
      </c>
      <c r="P66">
        <v>1752</v>
      </c>
      <c r="Q66">
        <v>5</v>
      </c>
      <c r="R66">
        <v>23</v>
      </c>
      <c r="S66">
        <v>6</v>
      </c>
      <c r="T66">
        <v>98</v>
      </c>
      <c r="U66">
        <v>0</v>
      </c>
      <c r="V66">
        <v>0</v>
      </c>
      <c r="W66">
        <v>0</v>
      </c>
      <c r="X66">
        <v>304.17146062016963</v>
      </c>
      <c r="Y66">
        <v>17.055317823670752</v>
      </c>
      <c r="Z66">
        <v>5.3910986750990819</v>
      </c>
      <c r="AA66">
        <v>68.468706916582562</v>
      </c>
      <c r="AB66">
        <v>117.37738191907681</v>
      </c>
      <c r="AC66">
        <v>0</v>
      </c>
      <c r="AD66">
        <v>0</v>
      </c>
      <c r="AE66">
        <v>512.46396595459885</v>
      </c>
    </row>
    <row r="67" spans="1:31" x14ac:dyDescent="0.25">
      <c r="A67">
        <v>1775358</v>
      </c>
      <c r="B67">
        <v>1</v>
      </c>
      <c r="C67" t="s">
        <v>81</v>
      </c>
      <c r="D67" t="s">
        <v>112</v>
      </c>
      <c r="E67" t="s">
        <v>171</v>
      </c>
      <c r="F67" t="s">
        <v>365</v>
      </c>
      <c r="G67" t="s">
        <v>181</v>
      </c>
      <c r="H67" t="s">
        <v>146</v>
      </c>
      <c r="I67" t="s">
        <v>135</v>
      </c>
      <c r="J67" t="s">
        <v>136</v>
      </c>
      <c r="K67" t="s">
        <v>147</v>
      </c>
      <c r="L67" t="s">
        <v>366</v>
      </c>
      <c r="M67" t="s">
        <v>367</v>
      </c>
      <c r="N67">
        <v>5.091388888</v>
      </c>
      <c r="O67">
        <v>0</v>
      </c>
      <c r="P67">
        <v>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1.4043661806268251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1.4043661806268251</v>
      </c>
    </row>
    <row r="68" spans="1:31" x14ac:dyDescent="0.25">
      <c r="A68">
        <v>1775359</v>
      </c>
      <c r="B68">
        <v>1</v>
      </c>
      <c r="C68" t="s">
        <v>80</v>
      </c>
      <c r="D68" t="s">
        <v>97</v>
      </c>
      <c r="E68" t="s">
        <v>158</v>
      </c>
      <c r="F68" t="s">
        <v>368</v>
      </c>
      <c r="G68" t="s">
        <v>246</v>
      </c>
      <c r="H68" t="s">
        <v>146</v>
      </c>
      <c r="I68" t="s">
        <v>135</v>
      </c>
      <c r="J68" t="s">
        <v>136</v>
      </c>
      <c r="K68" t="s">
        <v>137</v>
      </c>
      <c r="L68" t="s">
        <v>369</v>
      </c>
      <c r="M68" t="s">
        <v>370</v>
      </c>
      <c r="N68">
        <v>6.4459333330000002</v>
      </c>
      <c r="O68">
        <v>0</v>
      </c>
      <c r="P68">
        <v>8</v>
      </c>
      <c r="Q68">
        <v>0</v>
      </c>
      <c r="R68">
        <v>5</v>
      </c>
      <c r="S68">
        <v>0</v>
      </c>
      <c r="T68">
        <v>1</v>
      </c>
      <c r="U68">
        <v>0</v>
      </c>
      <c r="V68">
        <v>0</v>
      </c>
      <c r="W68">
        <v>0</v>
      </c>
      <c r="X68">
        <v>22.610785662588324</v>
      </c>
      <c r="Y68">
        <v>0</v>
      </c>
      <c r="Z68">
        <v>23.951789875302254</v>
      </c>
      <c r="AA68">
        <v>0</v>
      </c>
      <c r="AB68">
        <v>8.2738221733978161</v>
      </c>
      <c r="AC68">
        <v>0</v>
      </c>
      <c r="AD68">
        <v>0</v>
      </c>
      <c r="AE68">
        <v>54.836397711288399</v>
      </c>
    </row>
    <row r="69" spans="1:31" x14ac:dyDescent="0.25">
      <c r="A69">
        <v>1775360</v>
      </c>
      <c r="B69">
        <v>1</v>
      </c>
      <c r="C69" t="s">
        <v>80</v>
      </c>
      <c r="D69" t="s">
        <v>88</v>
      </c>
      <c r="E69" t="s">
        <v>158</v>
      </c>
      <c r="F69" t="s">
        <v>371</v>
      </c>
      <c r="G69" t="s">
        <v>239</v>
      </c>
      <c r="H69" t="s">
        <v>146</v>
      </c>
      <c r="I69" t="s">
        <v>135</v>
      </c>
      <c r="J69" t="s">
        <v>136</v>
      </c>
      <c r="K69" t="s">
        <v>137</v>
      </c>
      <c r="L69" t="s">
        <v>372</v>
      </c>
      <c r="M69" t="s">
        <v>373</v>
      </c>
      <c r="N69">
        <v>0.41027777700000001</v>
      </c>
      <c r="O69">
        <v>0</v>
      </c>
      <c r="P69">
        <v>168</v>
      </c>
      <c r="Q69">
        <v>0</v>
      </c>
      <c r="R69">
        <v>0</v>
      </c>
      <c r="S69">
        <v>0</v>
      </c>
      <c r="T69">
        <v>8</v>
      </c>
      <c r="U69">
        <v>0</v>
      </c>
      <c r="V69">
        <v>0</v>
      </c>
      <c r="W69">
        <v>0</v>
      </c>
      <c r="X69">
        <v>17.566938731093508</v>
      </c>
      <c r="Y69">
        <v>0</v>
      </c>
      <c r="Z69">
        <v>0</v>
      </c>
      <c r="AA69">
        <v>0</v>
      </c>
      <c r="AB69">
        <v>1.0577301898245834</v>
      </c>
      <c r="AC69">
        <v>0</v>
      </c>
      <c r="AD69">
        <v>0</v>
      </c>
      <c r="AE69">
        <v>18.62466892091809</v>
      </c>
    </row>
    <row r="70" spans="1:31" x14ac:dyDescent="0.25">
      <c r="A70">
        <v>1775361</v>
      </c>
      <c r="B70">
        <v>1</v>
      </c>
      <c r="C70" t="s">
        <v>80</v>
      </c>
      <c r="D70" t="s">
        <v>109</v>
      </c>
      <c r="E70" t="s">
        <v>131</v>
      </c>
      <c r="F70" t="s">
        <v>374</v>
      </c>
      <c r="G70" t="s">
        <v>239</v>
      </c>
      <c r="H70" t="s">
        <v>134</v>
      </c>
      <c r="I70" t="s">
        <v>135</v>
      </c>
      <c r="J70" t="s">
        <v>136</v>
      </c>
      <c r="K70" t="s">
        <v>137</v>
      </c>
      <c r="L70" t="s">
        <v>375</v>
      </c>
      <c r="M70" t="s">
        <v>376</v>
      </c>
      <c r="N70">
        <v>1.9475</v>
      </c>
      <c r="O70">
        <v>0</v>
      </c>
      <c r="P70">
        <v>475</v>
      </c>
      <c r="Q70">
        <v>0</v>
      </c>
      <c r="R70">
        <v>23</v>
      </c>
      <c r="S70">
        <v>0</v>
      </c>
      <c r="T70">
        <v>53</v>
      </c>
      <c r="U70">
        <v>0</v>
      </c>
      <c r="V70">
        <v>0</v>
      </c>
      <c r="W70">
        <v>0</v>
      </c>
      <c r="X70">
        <v>104.41333043966085</v>
      </c>
      <c r="Y70">
        <v>0</v>
      </c>
      <c r="Z70">
        <v>5.9671932829427927</v>
      </c>
      <c r="AA70">
        <v>0</v>
      </c>
      <c r="AB70">
        <v>43.964522840513517</v>
      </c>
      <c r="AC70">
        <v>0</v>
      </c>
      <c r="AD70">
        <v>0</v>
      </c>
      <c r="AE70">
        <v>154.34504656311717</v>
      </c>
    </row>
    <row r="71" spans="1:31" x14ac:dyDescent="0.25">
      <c r="A71">
        <v>1775362</v>
      </c>
      <c r="B71">
        <v>1</v>
      </c>
      <c r="C71" t="s">
        <v>80</v>
      </c>
      <c r="D71" t="s">
        <v>92</v>
      </c>
      <c r="E71" t="s">
        <v>184</v>
      </c>
      <c r="F71" t="s">
        <v>377</v>
      </c>
      <c r="G71" t="s">
        <v>246</v>
      </c>
      <c r="H71" t="s">
        <v>134</v>
      </c>
      <c r="I71" t="s">
        <v>135</v>
      </c>
      <c r="J71" t="s">
        <v>136</v>
      </c>
      <c r="K71" t="s">
        <v>137</v>
      </c>
      <c r="L71" t="s">
        <v>378</v>
      </c>
      <c r="M71" t="s">
        <v>379</v>
      </c>
      <c r="N71">
        <v>4.8621833329999999</v>
      </c>
      <c r="O71">
        <v>0</v>
      </c>
      <c r="P71">
        <v>156</v>
      </c>
      <c r="Q71">
        <v>0</v>
      </c>
      <c r="R71">
        <v>2</v>
      </c>
      <c r="S71">
        <v>0</v>
      </c>
      <c r="T71">
        <v>15</v>
      </c>
      <c r="U71">
        <v>0</v>
      </c>
      <c r="V71">
        <v>0</v>
      </c>
      <c r="W71">
        <v>0</v>
      </c>
      <c r="X71">
        <v>97.495981091061665</v>
      </c>
      <c r="Y71">
        <v>0</v>
      </c>
      <c r="Z71">
        <v>0.29154455724993339</v>
      </c>
      <c r="AA71">
        <v>0</v>
      </c>
      <c r="AB71">
        <v>42.046375179431948</v>
      </c>
      <c r="AC71">
        <v>0</v>
      </c>
      <c r="AD71">
        <v>0</v>
      </c>
      <c r="AE71">
        <v>139.83390082774355</v>
      </c>
    </row>
    <row r="72" spans="1:31" x14ac:dyDescent="0.25">
      <c r="A72">
        <v>1775365</v>
      </c>
      <c r="B72">
        <v>1</v>
      </c>
      <c r="C72" t="s">
        <v>81</v>
      </c>
      <c r="D72" t="s">
        <v>127</v>
      </c>
      <c r="E72" t="s">
        <v>184</v>
      </c>
      <c r="F72" t="s">
        <v>380</v>
      </c>
      <c r="G72" t="s">
        <v>232</v>
      </c>
      <c r="H72" t="s">
        <v>134</v>
      </c>
      <c r="I72" t="s">
        <v>135</v>
      </c>
      <c r="J72" t="s">
        <v>136</v>
      </c>
      <c r="K72" t="s">
        <v>147</v>
      </c>
      <c r="L72" t="s">
        <v>381</v>
      </c>
      <c r="M72" t="s">
        <v>382</v>
      </c>
      <c r="N72">
        <v>3.5177777770000001</v>
      </c>
      <c r="O72">
        <v>3</v>
      </c>
      <c r="P72">
        <v>0</v>
      </c>
      <c r="Q72">
        <v>134</v>
      </c>
      <c r="R72">
        <v>6</v>
      </c>
      <c r="S72">
        <v>6</v>
      </c>
      <c r="T72">
        <v>0</v>
      </c>
      <c r="U72">
        <v>0</v>
      </c>
      <c r="V72">
        <v>0</v>
      </c>
      <c r="W72">
        <v>1.9668403964309997</v>
      </c>
      <c r="X72">
        <v>0</v>
      </c>
      <c r="Y72">
        <v>176.92064071089715</v>
      </c>
      <c r="Z72">
        <v>4.0838834331864167</v>
      </c>
      <c r="AA72">
        <v>47.747951570305119</v>
      </c>
      <c r="AB72">
        <v>0</v>
      </c>
      <c r="AC72">
        <v>0</v>
      </c>
      <c r="AD72">
        <v>0</v>
      </c>
      <c r="AE72">
        <v>230.7193161108197</v>
      </c>
    </row>
    <row r="73" spans="1:31" x14ac:dyDescent="0.25">
      <c r="A73">
        <v>1775371</v>
      </c>
      <c r="B73">
        <v>1</v>
      </c>
      <c r="C73" t="s">
        <v>81</v>
      </c>
      <c r="D73" t="s">
        <v>112</v>
      </c>
      <c r="E73" t="s">
        <v>158</v>
      </c>
      <c r="F73" t="s">
        <v>383</v>
      </c>
      <c r="G73" t="s">
        <v>160</v>
      </c>
      <c r="H73" t="s">
        <v>146</v>
      </c>
      <c r="I73" t="s">
        <v>135</v>
      </c>
      <c r="J73" t="s">
        <v>136</v>
      </c>
      <c r="K73" t="s">
        <v>147</v>
      </c>
      <c r="L73" t="s">
        <v>384</v>
      </c>
      <c r="M73" t="s">
        <v>385</v>
      </c>
      <c r="N73">
        <v>3.5133333329999998</v>
      </c>
      <c r="O73">
        <v>0</v>
      </c>
      <c r="P73">
        <v>6</v>
      </c>
      <c r="Q73">
        <v>0</v>
      </c>
      <c r="R73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0.28499696496760002</v>
      </c>
      <c r="Y73">
        <v>0</v>
      </c>
      <c r="Z73">
        <v>2.3191987001699998E-2</v>
      </c>
      <c r="AA73">
        <v>0</v>
      </c>
      <c r="AB73">
        <v>0</v>
      </c>
      <c r="AC73">
        <v>0</v>
      </c>
      <c r="AD73">
        <v>0</v>
      </c>
      <c r="AE73">
        <v>0.30818895196930002</v>
      </c>
    </row>
    <row r="74" spans="1:31" x14ac:dyDescent="0.25">
      <c r="A74">
        <v>1775373</v>
      </c>
      <c r="B74">
        <v>1</v>
      </c>
      <c r="C74" t="s">
        <v>80</v>
      </c>
      <c r="D74" t="s">
        <v>84</v>
      </c>
      <c r="E74" t="s">
        <v>171</v>
      </c>
      <c r="F74" t="s">
        <v>386</v>
      </c>
      <c r="G74" t="s">
        <v>181</v>
      </c>
      <c r="H74" t="s">
        <v>146</v>
      </c>
      <c r="I74" t="s">
        <v>135</v>
      </c>
      <c r="J74" t="s">
        <v>136</v>
      </c>
      <c r="K74" t="s">
        <v>147</v>
      </c>
      <c r="L74" t="s">
        <v>387</v>
      </c>
      <c r="M74" t="s">
        <v>388</v>
      </c>
      <c r="N74">
        <v>2.8972222219999999</v>
      </c>
      <c r="O74">
        <v>0</v>
      </c>
      <c r="P74">
        <v>4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3.8080741412545329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3.8080741412545329</v>
      </c>
    </row>
    <row r="75" spans="1:31" x14ac:dyDescent="0.25">
      <c r="A75">
        <v>1775374</v>
      </c>
      <c r="B75">
        <v>1</v>
      </c>
      <c r="C75" t="s">
        <v>80</v>
      </c>
      <c r="D75" t="s">
        <v>99</v>
      </c>
      <c r="E75" t="s">
        <v>171</v>
      </c>
      <c r="F75" t="s">
        <v>389</v>
      </c>
      <c r="G75" t="s">
        <v>282</v>
      </c>
      <c r="H75" t="s">
        <v>146</v>
      </c>
      <c r="I75" t="s">
        <v>135</v>
      </c>
      <c r="J75" t="s">
        <v>136</v>
      </c>
      <c r="K75" t="s">
        <v>147</v>
      </c>
      <c r="L75" t="s">
        <v>390</v>
      </c>
      <c r="M75" t="s">
        <v>391</v>
      </c>
      <c r="N75">
        <v>3.8125</v>
      </c>
      <c r="O75">
        <v>0</v>
      </c>
      <c r="P75">
        <v>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2.4889429590143752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2.4889429590143752</v>
      </c>
    </row>
    <row r="76" spans="1:31" x14ac:dyDescent="0.25">
      <c r="A76">
        <v>1775377</v>
      </c>
      <c r="B76">
        <v>1</v>
      </c>
      <c r="C76" t="s">
        <v>81</v>
      </c>
      <c r="D76" t="s">
        <v>114</v>
      </c>
      <c r="E76" t="s">
        <v>143</v>
      </c>
      <c r="F76" t="s">
        <v>392</v>
      </c>
      <c r="G76" t="s">
        <v>246</v>
      </c>
      <c r="H76" t="s">
        <v>146</v>
      </c>
      <c r="I76" t="s">
        <v>135</v>
      </c>
      <c r="J76" t="s">
        <v>136</v>
      </c>
      <c r="K76" t="s">
        <v>137</v>
      </c>
      <c r="L76" t="s">
        <v>393</v>
      </c>
      <c r="M76" t="s">
        <v>394</v>
      </c>
      <c r="N76">
        <v>7.2297222220000004</v>
      </c>
      <c r="O76">
        <v>0</v>
      </c>
      <c r="P76">
        <v>106</v>
      </c>
      <c r="Q76">
        <v>0</v>
      </c>
      <c r="R76">
        <v>0</v>
      </c>
      <c r="S76">
        <v>0</v>
      </c>
      <c r="T76">
        <v>9</v>
      </c>
      <c r="U76">
        <v>0</v>
      </c>
      <c r="V76">
        <v>0</v>
      </c>
      <c r="W76">
        <v>0</v>
      </c>
      <c r="X76">
        <v>67.642400688265099</v>
      </c>
      <c r="Y76">
        <v>0</v>
      </c>
      <c r="Z76">
        <v>0</v>
      </c>
      <c r="AA76">
        <v>0</v>
      </c>
      <c r="AB76">
        <v>29.222163273996681</v>
      </c>
      <c r="AC76">
        <v>0</v>
      </c>
      <c r="AD76">
        <v>0</v>
      </c>
      <c r="AE76">
        <v>96.864563962261784</v>
      </c>
    </row>
    <row r="77" spans="1:31" x14ac:dyDescent="0.25">
      <c r="A77">
        <v>1775378</v>
      </c>
      <c r="B77">
        <v>1</v>
      </c>
      <c r="C77" t="s">
        <v>80</v>
      </c>
      <c r="D77" t="s">
        <v>97</v>
      </c>
      <c r="E77" t="s">
        <v>184</v>
      </c>
      <c r="F77" t="s">
        <v>395</v>
      </c>
      <c r="G77" t="s">
        <v>232</v>
      </c>
      <c r="H77" t="s">
        <v>134</v>
      </c>
      <c r="I77" t="s">
        <v>135</v>
      </c>
      <c r="J77" t="s">
        <v>136</v>
      </c>
      <c r="K77" t="s">
        <v>147</v>
      </c>
      <c r="L77" t="s">
        <v>396</v>
      </c>
      <c r="M77" t="s">
        <v>397</v>
      </c>
      <c r="N77">
        <v>2.278333333</v>
      </c>
      <c r="O77">
        <v>0</v>
      </c>
      <c r="P77">
        <v>90</v>
      </c>
      <c r="Q77">
        <v>0</v>
      </c>
      <c r="R77">
        <v>8</v>
      </c>
      <c r="S77">
        <v>0</v>
      </c>
      <c r="T77">
        <v>16</v>
      </c>
      <c r="U77">
        <v>0</v>
      </c>
      <c r="V77">
        <v>0</v>
      </c>
      <c r="W77">
        <v>0</v>
      </c>
      <c r="X77">
        <v>73.255819834945171</v>
      </c>
      <c r="Y77">
        <v>0</v>
      </c>
      <c r="Z77">
        <v>5.1395681981226673</v>
      </c>
      <c r="AA77">
        <v>0</v>
      </c>
      <c r="AB77">
        <v>15.048989152384951</v>
      </c>
      <c r="AC77">
        <v>0</v>
      </c>
      <c r="AD77">
        <v>0</v>
      </c>
      <c r="AE77">
        <v>93.44437718545278</v>
      </c>
    </row>
    <row r="78" spans="1:31" x14ac:dyDescent="0.25">
      <c r="A78">
        <v>1775380</v>
      </c>
      <c r="B78">
        <v>1</v>
      </c>
      <c r="C78" t="s">
        <v>80</v>
      </c>
      <c r="D78" t="s">
        <v>88</v>
      </c>
      <c r="E78" t="s">
        <v>143</v>
      </c>
      <c r="F78" t="s">
        <v>398</v>
      </c>
      <c r="G78" t="s">
        <v>239</v>
      </c>
      <c r="H78" t="s">
        <v>146</v>
      </c>
      <c r="I78" t="s">
        <v>135</v>
      </c>
      <c r="J78" t="s">
        <v>136</v>
      </c>
      <c r="K78" t="s">
        <v>137</v>
      </c>
      <c r="L78" t="s">
        <v>399</v>
      </c>
      <c r="M78" t="s">
        <v>400</v>
      </c>
      <c r="N78">
        <v>1.1488888880000001</v>
      </c>
      <c r="O78">
        <v>0</v>
      </c>
      <c r="P78">
        <v>727</v>
      </c>
      <c r="Q78">
        <v>0</v>
      </c>
      <c r="R78">
        <v>0</v>
      </c>
      <c r="S78">
        <v>0</v>
      </c>
      <c r="T78">
        <v>61</v>
      </c>
      <c r="U78">
        <v>0</v>
      </c>
      <c r="V78">
        <v>0</v>
      </c>
      <c r="W78">
        <v>0</v>
      </c>
      <c r="X78">
        <v>243.7183698137413</v>
      </c>
      <c r="Y78">
        <v>0</v>
      </c>
      <c r="Z78">
        <v>0</v>
      </c>
      <c r="AA78">
        <v>0</v>
      </c>
      <c r="AB78">
        <v>43.49929810419448</v>
      </c>
      <c r="AC78">
        <v>0</v>
      </c>
      <c r="AD78">
        <v>0</v>
      </c>
      <c r="AE78">
        <v>287.21766791793578</v>
      </c>
    </row>
    <row r="79" spans="1:31" x14ac:dyDescent="0.25">
      <c r="A79">
        <v>1775382</v>
      </c>
      <c r="B79">
        <v>1</v>
      </c>
      <c r="C79" t="s">
        <v>80</v>
      </c>
      <c r="D79" t="s">
        <v>106</v>
      </c>
      <c r="E79" t="s">
        <v>158</v>
      </c>
      <c r="F79" t="s">
        <v>401</v>
      </c>
      <c r="G79" t="s">
        <v>160</v>
      </c>
      <c r="H79" t="s">
        <v>146</v>
      </c>
      <c r="I79" t="s">
        <v>135</v>
      </c>
      <c r="J79" t="s">
        <v>136</v>
      </c>
      <c r="K79" t="s">
        <v>147</v>
      </c>
      <c r="L79" t="s">
        <v>402</v>
      </c>
      <c r="M79" t="s">
        <v>403</v>
      </c>
      <c r="N79">
        <v>2.673888888</v>
      </c>
      <c r="O79">
        <v>0</v>
      </c>
      <c r="P79">
        <v>0</v>
      </c>
      <c r="Q79">
        <v>0</v>
      </c>
      <c r="R79">
        <v>1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0.28317611456875003</v>
      </c>
      <c r="AA79">
        <v>0</v>
      </c>
      <c r="AB79">
        <v>0</v>
      </c>
      <c r="AC79">
        <v>0</v>
      </c>
      <c r="AD79">
        <v>0</v>
      </c>
      <c r="AE79">
        <v>0.28317611456875003</v>
      </c>
    </row>
    <row r="80" spans="1:31" x14ac:dyDescent="0.25">
      <c r="A80">
        <v>1775383</v>
      </c>
      <c r="B80">
        <v>1</v>
      </c>
      <c r="C80" t="s">
        <v>80</v>
      </c>
      <c r="D80" t="s">
        <v>82</v>
      </c>
      <c r="E80" t="s">
        <v>171</v>
      </c>
      <c r="F80" t="s">
        <v>404</v>
      </c>
      <c r="G80" t="s">
        <v>181</v>
      </c>
      <c r="H80" t="s">
        <v>146</v>
      </c>
      <c r="I80" t="s">
        <v>135</v>
      </c>
      <c r="J80" t="s">
        <v>136</v>
      </c>
      <c r="K80" t="s">
        <v>147</v>
      </c>
      <c r="L80" t="s">
        <v>405</v>
      </c>
      <c r="M80" t="s">
        <v>406</v>
      </c>
      <c r="N80">
        <v>1.196666666</v>
      </c>
      <c r="O80">
        <v>0</v>
      </c>
      <c r="P80">
        <v>0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0.84863597650970002</v>
      </c>
      <c r="AC80">
        <v>0</v>
      </c>
      <c r="AD80">
        <v>0</v>
      </c>
      <c r="AE80">
        <v>0.84863597650970002</v>
      </c>
    </row>
    <row r="81" spans="1:31" x14ac:dyDescent="0.25">
      <c r="A81">
        <v>1775384</v>
      </c>
      <c r="B81">
        <v>1</v>
      </c>
      <c r="C81" t="s">
        <v>81</v>
      </c>
      <c r="D81" t="s">
        <v>120</v>
      </c>
      <c r="E81" t="s">
        <v>184</v>
      </c>
      <c r="F81" t="s">
        <v>407</v>
      </c>
      <c r="G81" t="s">
        <v>177</v>
      </c>
      <c r="H81" t="s">
        <v>134</v>
      </c>
      <c r="I81" t="s">
        <v>193</v>
      </c>
      <c r="J81" t="s">
        <v>136</v>
      </c>
      <c r="K81" t="s">
        <v>147</v>
      </c>
      <c r="L81" t="s">
        <v>408</v>
      </c>
      <c r="M81" t="s">
        <v>409</v>
      </c>
      <c r="N81">
        <v>1.1944444E-2</v>
      </c>
      <c r="O81">
        <v>3</v>
      </c>
      <c r="P81">
        <v>738</v>
      </c>
      <c r="Q81">
        <v>27</v>
      </c>
      <c r="R81">
        <v>12</v>
      </c>
      <c r="S81">
        <v>9</v>
      </c>
      <c r="T81">
        <v>43</v>
      </c>
      <c r="U81">
        <v>4</v>
      </c>
      <c r="V81">
        <v>0</v>
      </c>
      <c r="W81">
        <v>7.9584584810416664E-3</v>
      </c>
      <c r="X81">
        <v>0.86884289574582496</v>
      </c>
      <c r="Y81">
        <v>2.0206178598617925</v>
      </c>
      <c r="Z81">
        <v>8.856968122191668E-3</v>
      </c>
      <c r="AA81">
        <v>0.42523535105293331</v>
      </c>
      <c r="AB81">
        <v>0.12227066105936669</v>
      </c>
      <c r="AC81">
        <v>1.4677868099859166</v>
      </c>
      <c r="AD81">
        <v>0</v>
      </c>
      <c r="AE81">
        <v>4.9215690043090667</v>
      </c>
    </row>
    <row r="82" spans="1:31" x14ac:dyDescent="0.25">
      <c r="A82">
        <v>1775386</v>
      </c>
      <c r="B82">
        <v>1</v>
      </c>
      <c r="C82" t="s">
        <v>80</v>
      </c>
      <c r="D82" t="s">
        <v>100</v>
      </c>
      <c r="E82" t="s">
        <v>171</v>
      </c>
      <c r="F82" t="s">
        <v>410</v>
      </c>
      <c r="G82" t="s">
        <v>181</v>
      </c>
      <c r="H82" t="s">
        <v>146</v>
      </c>
      <c r="I82" t="s">
        <v>135</v>
      </c>
      <c r="J82" t="s">
        <v>136</v>
      </c>
      <c r="K82" t="s">
        <v>147</v>
      </c>
      <c r="L82" t="s">
        <v>411</v>
      </c>
      <c r="M82" t="s">
        <v>412</v>
      </c>
      <c r="N82">
        <v>1.5925</v>
      </c>
      <c r="O82">
        <v>0</v>
      </c>
      <c r="P82">
        <v>1</v>
      </c>
      <c r="Q82">
        <v>0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3.016483798333333E-3</v>
      </c>
      <c r="Y82">
        <v>0</v>
      </c>
      <c r="Z82">
        <v>1.1273881719375E-2</v>
      </c>
      <c r="AA82">
        <v>0</v>
      </c>
      <c r="AB82">
        <v>0</v>
      </c>
      <c r="AC82">
        <v>0</v>
      </c>
      <c r="AD82">
        <v>0</v>
      </c>
      <c r="AE82">
        <v>1.4290365517708334E-2</v>
      </c>
    </row>
    <row r="83" spans="1:31" x14ac:dyDescent="0.25">
      <c r="A83">
        <v>1775392</v>
      </c>
      <c r="B83">
        <v>1</v>
      </c>
      <c r="C83" t="s">
        <v>81</v>
      </c>
      <c r="D83" t="s">
        <v>120</v>
      </c>
      <c r="E83" t="s">
        <v>171</v>
      </c>
      <c r="F83" t="s">
        <v>413</v>
      </c>
      <c r="G83" t="s">
        <v>164</v>
      </c>
      <c r="H83" t="s">
        <v>146</v>
      </c>
      <c r="I83" t="s">
        <v>135</v>
      </c>
      <c r="J83" t="s">
        <v>136</v>
      </c>
      <c r="K83" t="s">
        <v>147</v>
      </c>
      <c r="L83" t="s">
        <v>414</v>
      </c>
      <c r="M83" t="s">
        <v>415</v>
      </c>
      <c r="N83">
        <v>1.5080555550000001</v>
      </c>
      <c r="O83">
        <v>0</v>
      </c>
      <c r="P83">
        <v>8</v>
      </c>
      <c r="Q83">
        <v>0</v>
      </c>
      <c r="R83">
        <v>0</v>
      </c>
      <c r="S83">
        <v>0</v>
      </c>
      <c r="T83">
        <v>1</v>
      </c>
      <c r="U83">
        <v>0</v>
      </c>
      <c r="V83">
        <v>0</v>
      </c>
      <c r="W83">
        <v>0</v>
      </c>
      <c r="X83">
        <v>2.7642475109902915</v>
      </c>
      <c r="Y83">
        <v>0</v>
      </c>
      <c r="Z83">
        <v>0</v>
      </c>
      <c r="AA83">
        <v>0</v>
      </c>
      <c r="AB83">
        <v>3.483306152E-2</v>
      </c>
      <c r="AC83">
        <v>0</v>
      </c>
      <c r="AD83">
        <v>0</v>
      </c>
      <c r="AE83">
        <v>2.7990805725102916</v>
      </c>
    </row>
    <row r="84" spans="1:31" x14ac:dyDescent="0.25">
      <c r="A84">
        <v>1775395</v>
      </c>
      <c r="B84">
        <v>1</v>
      </c>
      <c r="C84" t="s">
        <v>80</v>
      </c>
      <c r="D84" t="s">
        <v>104</v>
      </c>
      <c r="E84" t="s">
        <v>171</v>
      </c>
      <c r="F84" t="s">
        <v>416</v>
      </c>
      <c r="G84" t="s">
        <v>181</v>
      </c>
      <c r="H84" t="s">
        <v>146</v>
      </c>
      <c r="I84" t="s">
        <v>135</v>
      </c>
      <c r="J84" t="s">
        <v>136</v>
      </c>
      <c r="K84" t="s">
        <v>147</v>
      </c>
      <c r="L84" t="s">
        <v>417</v>
      </c>
      <c r="M84" t="s">
        <v>418</v>
      </c>
      <c r="N84">
        <v>2.1897222219999999</v>
      </c>
      <c r="O84">
        <v>0</v>
      </c>
      <c r="P84">
        <v>10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3.8259922030161415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3.8259922030161415</v>
      </c>
    </row>
    <row r="85" spans="1:31" x14ac:dyDescent="0.25">
      <c r="A85">
        <v>1775398</v>
      </c>
      <c r="B85">
        <v>1</v>
      </c>
      <c r="C85" t="s">
        <v>81</v>
      </c>
      <c r="D85" t="s">
        <v>119</v>
      </c>
      <c r="E85" t="s">
        <v>188</v>
      </c>
      <c r="F85" t="s">
        <v>419</v>
      </c>
      <c r="G85" t="s">
        <v>177</v>
      </c>
      <c r="H85" t="s">
        <v>134</v>
      </c>
      <c r="I85" t="s">
        <v>193</v>
      </c>
      <c r="J85" t="s">
        <v>136</v>
      </c>
      <c r="K85" t="s">
        <v>147</v>
      </c>
      <c r="L85" t="s">
        <v>420</v>
      </c>
      <c r="M85" t="s">
        <v>421</v>
      </c>
      <c r="N85">
        <v>9.1666660000000004E-3</v>
      </c>
      <c r="O85">
        <v>0</v>
      </c>
      <c r="P85">
        <v>920</v>
      </c>
      <c r="Q85">
        <v>49</v>
      </c>
      <c r="R85">
        <v>96</v>
      </c>
      <c r="S85">
        <v>1</v>
      </c>
      <c r="T85">
        <v>64</v>
      </c>
      <c r="U85">
        <v>0</v>
      </c>
      <c r="V85">
        <v>0</v>
      </c>
      <c r="W85">
        <v>0</v>
      </c>
      <c r="X85">
        <v>1.6427028756608268</v>
      </c>
      <c r="Y85">
        <v>2.8731575893184984</v>
      </c>
      <c r="Z85">
        <v>1.5126231495012008</v>
      </c>
      <c r="AA85">
        <v>5.0755645599449999E-2</v>
      </c>
      <c r="AB85">
        <v>0.20107769271370013</v>
      </c>
      <c r="AC85">
        <v>0</v>
      </c>
      <c r="AD85">
        <v>0</v>
      </c>
      <c r="AE85">
        <v>6.2803169527936769</v>
      </c>
    </row>
    <row r="86" spans="1:31" x14ac:dyDescent="0.25">
      <c r="A86">
        <v>1775399</v>
      </c>
      <c r="B86">
        <v>1</v>
      </c>
      <c r="C86" t="s">
        <v>80</v>
      </c>
      <c r="D86" t="s">
        <v>91</v>
      </c>
      <c r="E86" t="s">
        <v>188</v>
      </c>
      <c r="F86" t="s">
        <v>422</v>
      </c>
      <c r="G86" t="s">
        <v>239</v>
      </c>
      <c r="H86" t="s">
        <v>134</v>
      </c>
      <c r="I86" t="s">
        <v>135</v>
      </c>
      <c r="J86" t="s">
        <v>136</v>
      </c>
      <c r="K86" t="s">
        <v>137</v>
      </c>
      <c r="L86" t="s">
        <v>423</v>
      </c>
      <c r="M86" t="s">
        <v>424</v>
      </c>
      <c r="N86">
        <v>1.7027777770000001</v>
      </c>
      <c r="O86">
        <v>10</v>
      </c>
      <c r="P86">
        <v>39</v>
      </c>
      <c r="Q86">
        <v>14</v>
      </c>
      <c r="R86">
        <v>45</v>
      </c>
      <c r="S86">
        <v>11</v>
      </c>
      <c r="T86">
        <v>8</v>
      </c>
      <c r="U86">
        <v>2</v>
      </c>
      <c r="V86">
        <v>1</v>
      </c>
      <c r="W86">
        <v>6.5232107943469524</v>
      </c>
      <c r="X86">
        <v>12.037404473919002</v>
      </c>
      <c r="Y86">
        <v>24.728060198600854</v>
      </c>
      <c r="Z86">
        <v>7.4127351062356999</v>
      </c>
      <c r="AA86">
        <v>72.858211769644782</v>
      </c>
      <c r="AB86">
        <v>19.16978668076213</v>
      </c>
      <c r="AC86">
        <v>24.947323908551006</v>
      </c>
      <c r="AD86">
        <v>77.026762981125003</v>
      </c>
      <c r="AE86">
        <v>244.70349591318541</v>
      </c>
    </row>
    <row r="87" spans="1:31" x14ac:dyDescent="0.25">
      <c r="A87">
        <v>1775400</v>
      </c>
      <c r="B87">
        <v>1</v>
      </c>
      <c r="C87" t="s">
        <v>80</v>
      </c>
      <c r="D87" t="s">
        <v>108</v>
      </c>
      <c r="E87" t="s">
        <v>158</v>
      </c>
      <c r="F87" t="s">
        <v>425</v>
      </c>
      <c r="G87" t="s">
        <v>160</v>
      </c>
      <c r="H87" t="s">
        <v>146</v>
      </c>
      <c r="I87" t="s">
        <v>135</v>
      </c>
      <c r="J87" t="s">
        <v>136</v>
      </c>
      <c r="K87" t="s">
        <v>147</v>
      </c>
      <c r="L87" t="s">
        <v>426</v>
      </c>
      <c r="M87" t="s">
        <v>427</v>
      </c>
      <c r="N87">
        <v>1.2088888879999999</v>
      </c>
      <c r="O87">
        <v>0</v>
      </c>
      <c r="P87">
        <v>5</v>
      </c>
      <c r="Q87">
        <v>0</v>
      </c>
      <c r="R87">
        <v>1</v>
      </c>
      <c r="S87">
        <v>0</v>
      </c>
      <c r="T87">
        <v>1</v>
      </c>
      <c r="U87">
        <v>0</v>
      </c>
      <c r="V87">
        <v>0</v>
      </c>
      <c r="W87">
        <v>0</v>
      </c>
      <c r="X87">
        <v>0.53218547427600005</v>
      </c>
      <c r="Y87">
        <v>0</v>
      </c>
      <c r="Z87">
        <v>8.7655858860500001E-3</v>
      </c>
      <c r="AA87">
        <v>0</v>
      </c>
      <c r="AB87">
        <v>1.5923993768333082</v>
      </c>
      <c r="AC87">
        <v>0</v>
      </c>
      <c r="AD87">
        <v>0</v>
      </c>
      <c r="AE87">
        <v>2.1333504369953582</v>
      </c>
    </row>
    <row r="88" spans="1:31" x14ac:dyDescent="0.25">
      <c r="A88">
        <v>1775401</v>
      </c>
      <c r="B88">
        <v>1</v>
      </c>
      <c r="C88" t="s">
        <v>80</v>
      </c>
      <c r="D88" t="s">
        <v>97</v>
      </c>
      <c r="E88" t="s">
        <v>171</v>
      </c>
      <c r="F88" t="s">
        <v>428</v>
      </c>
      <c r="G88" t="s">
        <v>181</v>
      </c>
      <c r="H88" t="s">
        <v>146</v>
      </c>
      <c r="I88" t="s">
        <v>135</v>
      </c>
      <c r="J88" t="s">
        <v>136</v>
      </c>
      <c r="K88" t="s">
        <v>147</v>
      </c>
      <c r="L88" t="s">
        <v>429</v>
      </c>
      <c r="M88" t="s">
        <v>430</v>
      </c>
      <c r="N88">
        <v>3.3691666659999999</v>
      </c>
      <c r="O88">
        <v>0</v>
      </c>
      <c r="P88">
        <v>2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6.0959788752624991E-2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6.0959788752624991E-2</v>
      </c>
    </row>
    <row r="89" spans="1:31" x14ac:dyDescent="0.25">
      <c r="A89">
        <v>1775402</v>
      </c>
      <c r="B89">
        <v>1</v>
      </c>
      <c r="C89" t="s">
        <v>80</v>
      </c>
      <c r="D89" t="s">
        <v>104</v>
      </c>
      <c r="E89" t="s">
        <v>171</v>
      </c>
      <c r="F89" t="s">
        <v>431</v>
      </c>
      <c r="G89" t="s">
        <v>181</v>
      </c>
      <c r="H89" t="s">
        <v>146</v>
      </c>
      <c r="I89" t="s">
        <v>135</v>
      </c>
      <c r="J89" t="s">
        <v>136</v>
      </c>
      <c r="K89" t="s">
        <v>147</v>
      </c>
      <c r="L89" t="s">
        <v>432</v>
      </c>
      <c r="M89" t="s">
        <v>433</v>
      </c>
      <c r="N89">
        <v>3.0094444440000001</v>
      </c>
      <c r="O89">
        <v>0</v>
      </c>
      <c r="P89">
        <v>1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2.3257546985400002E-2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2.3257546985400002E-2</v>
      </c>
    </row>
    <row r="90" spans="1:31" x14ac:dyDescent="0.25">
      <c r="A90">
        <v>1775405</v>
      </c>
      <c r="B90">
        <v>1</v>
      </c>
      <c r="C90" t="s">
        <v>81</v>
      </c>
      <c r="D90" t="s">
        <v>118</v>
      </c>
      <c r="E90" t="s">
        <v>171</v>
      </c>
      <c r="F90" t="s">
        <v>434</v>
      </c>
      <c r="G90" t="s">
        <v>181</v>
      </c>
      <c r="H90" t="s">
        <v>146</v>
      </c>
      <c r="I90" t="s">
        <v>135</v>
      </c>
      <c r="J90" t="s">
        <v>136</v>
      </c>
      <c r="K90" t="s">
        <v>147</v>
      </c>
      <c r="L90" t="s">
        <v>435</v>
      </c>
      <c r="M90" t="s">
        <v>436</v>
      </c>
      <c r="N90">
        <v>0.62027777699999997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3.1816927965900008E-2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3.1816927965900008E-2</v>
      </c>
    </row>
    <row r="91" spans="1:31" x14ac:dyDescent="0.25">
      <c r="A91">
        <v>1775406</v>
      </c>
      <c r="B91">
        <v>1</v>
      </c>
      <c r="C91" t="s">
        <v>80</v>
      </c>
      <c r="D91" t="s">
        <v>106</v>
      </c>
      <c r="E91" t="s">
        <v>184</v>
      </c>
      <c r="F91" t="s">
        <v>437</v>
      </c>
      <c r="G91" t="s">
        <v>438</v>
      </c>
      <c r="H91" t="s">
        <v>134</v>
      </c>
      <c r="I91" t="s">
        <v>135</v>
      </c>
      <c r="J91" t="s">
        <v>136</v>
      </c>
      <c r="K91" t="s">
        <v>147</v>
      </c>
      <c r="L91" t="s">
        <v>439</v>
      </c>
      <c r="M91" t="s">
        <v>440</v>
      </c>
      <c r="N91">
        <v>1.0666666659999999</v>
      </c>
      <c r="O91">
        <v>0</v>
      </c>
      <c r="P91">
        <v>71</v>
      </c>
      <c r="Q91">
        <v>0</v>
      </c>
      <c r="R91">
        <v>6</v>
      </c>
      <c r="S91">
        <v>0</v>
      </c>
      <c r="T91">
        <v>4</v>
      </c>
      <c r="U91">
        <v>0</v>
      </c>
      <c r="V91">
        <v>0</v>
      </c>
      <c r="W91">
        <v>0</v>
      </c>
      <c r="X91">
        <v>18.597688461252002</v>
      </c>
      <c r="Y91">
        <v>0</v>
      </c>
      <c r="Z91">
        <v>5.1756559998799991</v>
      </c>
      <c r="AA91">
        <v>0</v>
      </c>
      <c r="AB91">
        <v>1.4143654204480001</v>
      </c>
      <c r="AC91">
        <v>0</v>
      </c>
      <c r="AD91">
        <v>0</v>
      </c>
      <c r="AE91">
        <v>25.187709881580002</v>
      </c>
    </row>
    <row r="92" spans="1:31" x14ac:dyDescent="0.25">
      <c r="A92">
        <v>1775407</v>
      </c>
      <c r="B92">
        <v>1</v>
      </c>
      <c r="C92" t="s">
        <v>80</v>
      </c>
      <c r="D92" t="s">
        <v>106</v>
      </c>
      <c r="E92" t="s">
        <v>184</v>
      </c>
      <c r="F92" t="s">
        <v>441</v>
      </c>
      <c r="G92" t="s">
        <v>438</v>
      </c>
      <c r="H92" t="s">
        <v>134</v>
      </c>
      <c r="I92" t="s">
        <v>135</v>
      </c>
      <c r="J92" t="s">
        <v>136</v>
      </c>
      <c r="K92" t="s">
        <v>147</v>
      </c>
      <c r="L92" t="s">
        <v>442</v>
      </c>
      <c r="M92" t="s">
        <v>443</v>
      </c>
      <c r="N92">
        <v>1.1702777769999999</v>
      </c>
      <c r="O92">
        <v>0</v>
      </c>
      <c r="P92">
        <v>12</v>
      </c>
      <c r="Q92">
        <v>0</v>
      </c>
      <c r="R92">
        <v>2</v>
      </c>
      <c r="S92">
        <v>0</v>
      </c>
      <c r="T92">
        <v>4</v>
      </c>
      <c r="U92">
        <v>0</v>
      </c>
      <c r="V92">
        <v>0</v>
      </c>
      <c r="W92">
        <v>0</v>
      </c>
      <c r="X92">
        <v>7.2358734997815013</v>
      </c>
      <c r="Y92">
        <v>0</v>
      </c>
      <c r="Z92">
        <v>0.72117994943864994</v>
      </c>
      <c r="AA92">
        <v>0</v>
      </c>
      <c r="AB92">
        <v>5.5177371380912001</v>
      </c>
      <c r="AC92">
        <v>0</v>
      </c>
      <c r="AD92">
        <v>0</v>
      </c>
      <c r="AE92">
        <v>13.47479058731135</v>
      </c>
    </row>
    <row r="93" spans="1:31" x14ac:dyDescent="0.25">
      <c r="A93">
        <v>1775408</v>
      </c>
      <c r="B93">
        <v>1</v>
      </c>
      <c r="C93" t="s">
        <v>80</v>
      </c>
      <c r="D93" t="s">
        <v>96</v>
      </c>
      <c r="E93" t="s">
        <v>171</v>
      </c>
      <c r="F93" t="s">
        <v>444</v>
      </c>
      <c r="G93" t="s">
        <v>282</v>
      </c>
      <c r="H93" t="s">
        <v>146</v>
      </c>
      <c r="I93" t="s">
        <v>135</v>
      </c>
      <c r="J93" t="s">
        <v>136</v>
      </c>
      <c r="K93" t="s">
        <v>147</v>
      </c>
      <c r="L93" t="s">
        <v>445</v>
      </c>
      <c r="M93" t="s">
        <v>446</v>
      </c>
      <c r="N93">
        <v>7.4016666659999997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0.25573066894313334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0.25573066894313334</v>
      </c>
    </row>
    <row r="94" spans="1:31" x14ac:dyDescent="0.25">
      <c r="A94">
        <v>1775409</v>
      </c>
      <c r="B94">
        <v>1</v>
      </c>
      <c r="C94" t="s">
        <v>80</v>
      </c>
      <c r="D94" t="s">
        <v>110</v>
      </c>
      <c r="E94" t="s">
        <v>267</v>
      </c>
      <c r="F94" t="s">
        <v>447</v>
      </c>
      <c r="G94" t="s">
        <v>177</v>
      </c>
      <c r="H94" t="s">
        <v>134</v>
      </c>
      <c r="I94" t="s">
        <v>135</v>
      </c>
      <c r="J94" t="s">
        <v>136</v>
      </c>
      <c r="K94" t="s">
        <v>147</v>
      </c>
      <c r="L94" t="s">
        <v>448</v>
      </c>
      <c r="M94" t="s">
        <v>449</v>
      </c>
      <c r="N94">
        <v>0.62888888799999998</v>
      </c>
      <c r="O94">
        <v>0</v>
      </c>
      <c r="P94">
        <v>1887</v>
      </c>
      <c r="Q94">
        <v>0</v>
      </c>
      <c r="R94">
        <v>0</v>
      </c>
      <c r="S94">
        <v>0</v>
      </c>
      <c r="T94">
        <v>179</v>
      </c>
      <c r="U94">
        <v>0</v>
      </c>
      <c r="V94">
        <v>2</v>
      </c>
      <c r="W94">
        <v>0</v>
      </c>
      <c r="X94">
        <v>423.02121983595561</v>
      </c>
      <c r="Y94">
        <v>0</v>
      </c>
      <c r="Z94">
        <v>0</v>
      </c>
      <c r="AA94">
        <v>0</v>
      </c>
      <c r="AB94">
        <v>95.783172648670615</v>
      </c>
      <c r="AC94">
        <v>0</v>
      </c>
      <c r="AD94">
        <v>9.2580898663874009</v>
      </c>
      <c r="AE94">
        <v>528.06248235101361</v>
      </c>
    </row>
    <row r="95" spans="1:31" x14ac:dyDescent="0.25">
      <c r="A95">
        <v>1775410</v>
      </c>
      <c r="B95">
        <v>1</v>
      </c>
      <c r="C95" t="s">
        <v>80</v>
      </c>
      <c r="D95" t="s">
        <v>94</v>
      </c>
      <c r="E95" t="s">
        <v>171</v>
      </c>
      <c r="F95" t="s">
        <v>450</v>
      </c>
      <c r="G95" t="s">
        <v>181</v>
      </c>
      <c r="H95" t="s">
        <v>146</v>
      </c>
      <c r="I95" t="s">
        <v>135</v>
      </c>
      <c r="J95" t="s">
        <v>136</v>
      </c>
      <c r="K95" t="s">
        <v>147</v>
      </c>
      <c r="L95" t="s">
        <v>451</v>
      </c>
      <c r="M95" t="s">
        <v>452</v>
      </c>
      <c r="N95">
        <v>1.3063888880000001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0.111839461160525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0.111839461160525</v>
      </c>
    </row>
    <row r="96" spans="1:31" x14ac:dyDescent="0.25">
      <c r="A96">
        <v>1775412</v>
      </c>
      <c r="B96">
        <v>1</v>
      </c>
      <c r="C96" t="s">
        <v>80</v>
      </c>
      <c r="D96" t="s">
        <v>88</v>
      </c>
      <c r="E96" t="s">
        <v>158</v>
      </c>
      <c r="F96" t="s">
        <v>453</v>
      </c>
      <c r="G96" t="s">
        <v>239</v>
      </c>
      <c r="H96" t="s">
        <v>146</v>
      </c>
      <c r="I96" t="s">
        <v>135</v>
      </c>
      <c r="J96" t="s">
        <v>136</v>
      </c>
      <c r="K96" t="s">
        <v>137</v>
      </c>
      <c r="L96" t="s">
        <v>454</v>
      </c>
      <c r="M96" t="s">
        <v>455</v>
      </c>
      <c r="N96">
        <v>0.49833333299999999</v>
      </c>
      <c r="O96">
        <v>0</v>
      </c>
      <c r="P96">
        <v>143</v>
      </c>
      <c r="Q96">
        <v>0</v>
      </c>
      <c r="R96">
        <v>0</v>
      </c>
      <c r="S96">
        <v>0</v>
      </c>
      <c r="T96">
        <v>4</v>
      </c>
      <c r="U96">
        <v>0</v>
      </c>
      <c r="V96">
        <v>0</v>
      </c>
      <c r="W96">
        <v>0</v>
      </c>
      <c r="X96">
        <v>22.91182537837701</v>
      </c>
      <c r="Y96">
        <v>0</v>
      </c>
      <c r="Z96">
        <v>0</v>
      </c>
      <c r="AA96">
        <v>0</v>
      </c>
      <c r="AB96">
        <v>0.50564305221299999</v>
      </c>
      <c r="AC96">
        <v>0</v>
      </c>
      <c r="AD96">
        <v>0</v>
      </c>
      <c r="AE96">
        <v>23.417468430590009</v>
      </c>
    </row>
    <row r="97" spans="1:31" x14ac:dyDescent="0.25">
      <c r="A97">
        <v>1775414</v>
      </c>
      <c r="B97">
        <v>1</v>
      </c>
      <c r="C97" t="s">
        <v>80</v>
      </c>
      <c r="D97" t="s">
        <v>84</v>
      </c>
      <c r="E97" t="s">
        <v>171</v>
      </c>
      <c r="F97" t="s">
        <v>456</v>
      </c>
      <c r="G97" t="s">
        <v>173</v>
      </c>
      <c r="H97" t="s">
        <v>146</v>
      </c>
      <c r="I97" t="s">
        <v>135</v>
      </c>
      <c r="J97" t="s">
        <v>136</v>
      </c>
      <c r="K97" t="s">
        <v>147</v>
      </c>
      <c r="L97" t="s">
        <v>457</v>
      </c>
      <c r="M97" t="s">
        <v>458</v>
      </c>
      <c r="N97">
        <v>0.50305555499999999</v>
      </c>
      <c r="O97">
        <v>0</v>
      </c>
      <c r="P97">
        <v>6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0.75112348734555001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0.75112348734555001</v>
      </c>
    </row>
    <row r="98" spans="1:31" x14ac:dyDescent="0.25">
      <c r="A98">
        <v>1775415</v>
      </c>
      <c r="B98">
        <v>1</v>
      </c>
      <c r="C98" t="s">
        <v>81</v>
      </c>
      <c r="D98" t="s">
        <v>120</v>
      </c>
      <c r="E98" t="s">
        <v>188</v>
      </c>
      <c r="F98" t="s">
        <v>459</v>
      </c>
      <c r="G98" t="s">
        <v>177</v>
      </c>
      <c r="H98" t="s">
        <v>134</v>
      </c>
      <c r="I98" t="s">
        <v>135</v>
      </c>
      <c r="J98" t="s">
        <v>136</v>
      </c>
      <c r="K98" t="s">
        <v>147</v>
      </c>
      <c r="L98" t="s">
        <v>460</v>
      </c>
      <c r="M98" t="s">
        <v>461</v>
      </c>
      <c r="N98">
        <v>1.4286111109999999</v>
      </c>
      <c r="O98">
        <v>3</v>
      </c>
      <c r="P98">
        <v>738</v>
      </c>
      <c r="Q98">
        <v>28</v>
      </c>
      <c r="R98">
        <v>18</v>
      </c>
      <c r="S98">
        <v>12</v>
      </c>
      <c r="T98">
        <v>43</v>
      </c>
      <c r="U98">
        <v>5</v>
      </c>
      <c r="V98">
        <v>0</v>
      </c>
      <c r="W98">
        <v>0.9155040554586249</v>
      </c>
      <c r="X98">
        <v>99.947646524442135</v>
      </c>
      <c r="Y98">
        <v>233.88875171883615</v>
      </c>
      <c r="Z98">
        <v>1.9511914461993753</v>
      </c>
      <c r="AA98">
        <v>63.422303050975046</v>
      </c>
      <c r="AB98">
        <v>14.754943067488146</v>
      </c>
      <c r="AC98">
        <v>214.22409627142338</v>
      </c>
      <c r="AD98">
        <v>0</v>
      </c>
      <c r="AE98">
        <v>629.10443613482289</v>
      </c>
    </row>
    <row r="99" spans="1:31" x14ac:dyDescent="0.25">
      <c r="A99">
        <v>1775421</v>
      </c>
      <c r="B99">
        <v>1</v>
      </c>
      <c r="C99" t="s">
        <v>81</v>
      </c>
      <c r="D99" t="s">
        <v>113</v>
      </c>
      <c r="E99" t="s">
        <v>188</v>
      </c>
      <c r="F99" t="s">
        <v>462</v>
      </c>
      <c r="G99" t="s">
        <v>133</v>
      </c>
      <c r="H99" t="s">
        <v>134</v>
      </c>
      <c r="I99" t="s">
        <v>135</v>
      </c>
      <c r="J99" t="s">
        <v>136</v>
      </c>
      <c r="K99" t="s">
        <v>147</v>
      </c>
      <c r="L99" t="s">
        <v>463</v>
      </c>
      <c r="M99" t="s">
        <v>464</v>
      </c>
      <c r="N99">
        <v>0.11138888800000001</v>
      </c>
      <c r="O99">
        <v>0</v>
      </c>
      <c r="P99">
        <v>814</v>
      </c>
      <c r="Q99">
        <v>5</v>
      </c>
      <c r="R99">
        <v>160</v>
      </c>
      <c r="S99">
        <v>4</v>
      </c>
      <c r="T99">
        <v>34</v>
      </c>
      <c r="U99">
        <v>0</v>
      </c>
      <c r="V99">
        <v>0</v>
      </c>
      <c r="W99">
        <v>0</v>
      </c>
      <c r="X99">
        <v>12.755855260088028</v>
      </c>
      <c r="Y99">
        <v>3.3120747653882998</v>
      </c>
      <c r="Z99">
        <v>3.8580134290565082</v>
      </c>
      <c r="AA99">
        <v>54.873546836036709</v>
      </c>
      <c r="AB99">
        <v>2.3111621482423668</v>
      </c>
      <c r="AC99">
        <v>0</v>
      </c>
      <c r="AD99">
        <v>0</v>
      </c>
      <c r="AE99">
        <v>77.110652438811911</v>
      </c>
    </row>
    <row r="100" spans="1:31" x14ac:dyDescent="0.25">
      <c r="A100">
        <v>1775423</v>
      </c>
      <c r="B100">
        <v>1</v>
      </c>
      <c r="C100" t="s">
        <v>80</v>
      </c>
      <c r="D100" t="s">
        <v>99</v>
      </c>
      <c r="E100" t="s">
        <v>171</v>
      </c>
      <c r="F100" t="s">
        <v>465</v>
      </c>
      <c r="G100" t="s">
        <v>181</v>
      </c>
      <c r="H100" t="s">
        <v>146</v>
      </c>
      <c r="I100" t="s">
        <v>135</v>
      </c>
      <c r="J100" t="s">
        <v>136</v>
      </c>
      <c r="K100" t="s">
        <v>147</v>
      </c>
      <c r="L100" t="s">
        <v>466</v>
      </c>
      <c r="M100" t="s">
        <v>467</v>
      </c>
      <c r="N100">
        <v>2.9580555550000001</v>
      </c>
      <c r="O100">
        <v>0</v>
      </c>
      <c r="P100">
        <v>2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0.82263355350712497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0.82263355350712497</v>
      </c>
    </row>
    <row r="101" spans="1:31" x14ac:dyDescent="0.25">
      <c r="A101">
        <v>1775427</v>
      </c>
      <c r="B101">
        <v>1</v>
      </c>
      <c r="C101" t="s">
        <v>81</v>
      </c>
      <c r="D101" t="s">
        <v>114</v>
      </c>
      <c r="E101" t="s">
        <v>171</v>
      </c>
      <c r="F101" t="s">
        <v>468</v>
      </c>
      <c r="G101" t="s">
        <v>181</v>
      </c>
      <c r="H101" t="s">
        <v>146</v>
      </c>
      <c r="I101" t="s">
        <v>135</v>
      </c>
      <c r="J101" t="s">
        <v>136</v>
      </c>
      <c r="K101" t="s">
        <v>147</v>
      </c>
      <c r="L101" t="s">
        <v>469</v>
      </c>
      <c r="M101" t="s">
        <v>470</v>
      </c>
      <c r="N101">
        <v>5.2144444439999997</v>
      </c>
      <c r="O101">
        <v>0</v>
      </c>
      <c r="P101">
        <v>3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1.3133371834734999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1.3133371834734999</v>
      </c>
    </row>
    <row r="102" spans="1:31" x14ac:dyDescent="0.25">
      <c r="A102">
        <v>1775430</v>
      </c>
      <c r="B102">
        <v>1</v>
      </c>
      <c r="C102" t="s">
        <v>80</v>
      </c>
      <c r="D102" t="s">
        <v>88</v>
      </c>
      <c r="E102" t="s">
        <v>158</v>
      </c>
      <c r="F102" t="s">
        <v>471</v>
      </c>
      <c r="G102" t="s">
        <v>239</v>
      </c>
      <c r="H102" t="s">
        <v>146</v>
      </c>
      <c r="I102" t="s">
        <v>135</v>
      </c>
      <c r="J102" t="s">
        <v>136</v>
      </c>
      <c r="K102" t="s">
        <v>137</v>
      </c>
      <c r="L102" t="s">
        <v>472</v>
      </c>
      <c r="M102" t="s">
        <v>473</v>
      </c>
      <c r="N102">
        <v>9.0661943999999994E-2</v>
      </c>
      <c r="O102">
        <v>0</v>
      </c>
      <c r="P102">
        <v>100</v>
      </c>
      <c r="Q102">
        <v>0</v>
      </c>
      <c r="R102">
        <v>0</v>
      </c>
      <c r="S102">
        <v>0</v>
      </c>
      <c r="T102">
        <v>5</v>
      </c>
      <c r="U102">
        <v>0</v>
      </c>
      <c r="V102">
        <v>0</v>
      </c>
      <c r="W102">
        <v>0</v>
      </c>
      <c r="X102">
        <v>3.2430698617698503</v>
      </c>
      <c r="Y102">
        <v>0</v>
      </c>
      <c r="Z102">
        <v>0</v>
      </c>
      <c r="AA102">
        <v>0</v>
      </c>
      <c r="AB102">
        <v>0.19658820661740001</v>
      </c>
      <c r="AC102">
        <v>0</v>
      </c>
      <c r="AD102">
        <v>0</v>
      </c>
      <c r="AE102">
        <v>3.4396580683872502</v>
      </c>
    </row>
    <row r="103" spans="1:31" x14ac:dyDescent="0.25">
      <c r="A103">
        <v>1775431</v>
      </c>
      <c r="B103">
        <v>1</v>
      </c>
      <c r="C103" t="s">
        <v>80</v>
      </c>
      <c r="D103" t="s">
        <v>96</v>
      </c>
      <c r="E103" t="s">
        <v>171</v>
      </c>
      <c r="F103" t="s">
        <v>474</v>
      </c>
      <c r="G103" t="s">
        <v>282</v>
      </c>
      <c r="H103" t="s">
        <v>146</v>
      </c>
      <c r="I103" t="s">
        <v>135</v>
      </c>
      <c r="J103" t="s">
        <v>136</v>
      </c>
      <c r="K103" t="s">
        <v>147</v>
      </c>
      <c r="L103" t="s">
        <v>475</v>
      </c>
      <c r="M103" t="s">
        <v>476</v>
      </c>
      <c r="N103">
        <v>3.4413888880000001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1.4094255868711332</v>
      </c>
      <c r="AC103">
        <v>0</v>
      </c>
      <c r="AD103">
        <v>0</v>
      </c>
      <c r="AE103">
        <v>1.4094255868711332</v>
      </c>
    </row>
    <row r="104" spans="1:31" x14ac:dyDescent="0.25">
      <c r="A104">
        <v>1775436</v>
      </c>
      <c r="B104">
        <v>1</v>
      </c>
      <c r="C104" t="s">
        <v>80</v>
      </c>
      <c r="D104" t="s">
        <v>97</v>
      </c>
      <c r="E104" t="s">
        <v>171</v>
      </c>
      <c r="F104" t="s">
        <v>477</v>
      </c>
      <c r="G104" t="s">
        <v>282</v>
      </c>
      <c r="H104" t="s">
        <v>146</v>
      </c>
      <c r="I104" t="s">
        <v>135</v>
      </c>
      <c r="J104" t="s">
        <v>136</v>
      </c>
      <c r="K104" t="s">
        <v>147</v>
      </c>
      <c r="L104" t="s">
        <v>478</v>
      </c>
      <c r="M104" t="s">
        <v>479</v>
      </c>
      <c r="N104">
        <v>7.8863888879999999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0.63082602606158333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0.63082602606158333</v>
      </c>
    </row>
    <row r="105" spans="1:31" x14ac:dyDescent="0.25">
      <c r="A105">
        <v>1775437</v>
      </c>
      <c r="B105">
        <v>1</v>
      </c>
      <c r="C105" t="s">
        <v>81</v>
      </c>
      <c r="D105" t="s">
        <v>112</v>
      </c>
      <c r="E105" t="s">
        <v>171</v>
      </c>
      <c r="F105" t="s">
        <v>480</v>
      </c>
      <c r="G105" t="s">
        <v>181</v>
      </c>
      <c r="H105" t="s">
        <v>146</v>
      </c>
      <c r="I105" t="s">
        <v>135</v>
      </c>
      <c r="J105" t="s">
        <v>136</v>
      </c>
      <c r="K105" t="s">
        <v>147</v>
      </c>
      <c r="L105" t="s">
        <v>481</v>
      </c>
      <c r="M105" t="s">
        <v>482</v>
      </c>
      <c r="N105">
        <v>6.2350000000000003</v>
      </c>
      <c r="O105">
        <v>0</v>
      </c>
      <c r="P105">
        <v>0</v>
      </c>
      <c r="Q105">
        <v>0</v>
      </c>
      <c r="R105">
        <v>11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9.5488736428783483</v>
      </c>
      <c r="AA105">
        <v>0</v>
      </c>
      <c r="AB105">
        <v>98.161068653101609</v>
      </c>
      <c r="AC105">
        <v>0</v>
      </c>
      <c r="AD105">
        <v>0</v>
      </c>
      <c r="AE105">
        <v>107.70994229597996</v>
      </c>
    </row>
    <row r="106" spans="1:31" x14ac:dyDescent="0.25">
      <c r="A106">
        <v>1775439</v>
      </c>
      <c r="B106">
        <v>1</v>
      </c>
      <c r="C106" t="s">
        <v>81</v>
      </c>
      <c r="D106" t="s">
        <v>113</v>
      </c>
      <c r="E106" t="s">
        <v>171</v>
      </c>
      <c r="F106" t="s">
        <v>483</v>
      </c>
      <c r="G106" t="s">
        <v>181</v>
      </c>
      <c r="H106" t="s">
        <v>146</v>
      </c>
      <c r="I106" t="s">
        <v>135</v>
      </c>
      <c r="J106" t="s">
        <v>136</v>
      </c>
      <c r="K106" t="s">
        <v>147</v>
      </c>
      <c r="L106" t="s">
        <v>484</v>
      </c>
      <c r="M106" t="s">
        <v>485</v>
      </c>
      <c r="N106">
        <v>2.1369444440000001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2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13.055784306432985</v>
      </c>
      <c r="AC106">
        <v>0</v>
      </c>
      <c r="AD106">
        <v>0</v>
      </c>
      <c r="AE106">
        <v>13.055784306432985</v>
      </c>
    </row>
    <row r="107" spans="1:31" x14ac:dyDescent="0.25">
      <c r="A107">
        <v>1775442</v>
      </c>
      <c r="B107">
        <v>1</v>
      </c>
      <c r="C107" t="s">
        <v>80</v>
      </c>
      <c r="D107" t="s">
        <v>100</v>
      </c>
      <c r="E107" t="s">
        <v>171</v>
      </c>
      <c r="F107" t="s">
        <v>486</v>
      </c>
      <c r="G107" t="s">
        <v>181</v>
      </c>
      <c r="H107" t="s">
        <v>146</v>
      </c>
      <c r="I107" t="s">
        <v>135</v>
      </c>
      <c r="J107" t="s">
        <v>136</v>
      </c>
      <c r="K107" t="s">
        <v>147</v>
      </c>
      <c r="L107" t="s">
        <v>487</v>
      </c>
      <c r="M107" t="s">
        <v>488</v>
      </c>
      <c r="N107">
        <v>5.0744444440000001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4.1832940301522994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4.1832940301522994</v>
      </c>
    </row>
    <row r="108" spans="1:31" x14ac:dyDescent="0.25">
      <c r="A108">
        <v>1775443</v>
      </c>
      <c r="B108">
        <v>1</v>
      </c>
      <c r="C108" t="s">
        <v>80</v>
      </c>
      <c r="D108" t="s">
        <v>104</v>
      </c>
      <c r="E108" t="s">
        <v>171</v>
      </c>
      <c r="F108" t="s">
        <v>489</v>
      </c>
      <c r="G108" t="s">
        <v>181</v>
      </c>
      <c r="H108" t="s">
        <v>146</v>
      </c>
      <c r="I108" t="s">
        <v>135</v>
      </c>
      <c r="J108" t="s">
        <v>136</v>
      </c>
      <c r="K108" t="s">
        <v>147</v>
      </c>
      <c r="L108" t="s">
        <v>490</v>
      </c>
      <c r="M108" t="s">
        <v>491</v>
      </c>
      <c r="N108">
        <v>2.241666666</v>
      </c>
      <c r="O108">
        <v>0</v>
      </c>
      <c r="P108">
        <v>2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0.92366246628400006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0.92366246628400006</v>
      </c>
    </row>
    <row r="109" spans="1:31" x14ac:dyDescent="0.25">
      <c r="A109">
        <v>1775445</v>
      </c>
      <c r="B109">
        <v>1</v>
      </c>
      <c r="C109" t="s">
        <v>80</v>
      </c>
      <c r="D109" t="s">
        <v>98</v>
      </c>
      <c r="E109" t="s">
        <v>158</v>
      </c>
      <c r="F109" t="s">
        <v>492</v>
      </c>
      <c r="G109" t="s">
        <v>160</v>
      </c>
      <c r="H109" t="s">
        <v>146</v>
      </c>
      <c r="I109" t="s">
        <v>135</v>
      </c>
      <c r="J109" t="s">
        <v>136</v>
      </c>
      <c r="K109" t="s">
        <v>147</v>
      </c>
      <c r="L109" t="s">
        <v>493</v>
      </c>
      <c r="M109" t="s">
        <v>494</v>
      </c>
      <c r="N109">
        <v>0.55083333300000004</v>
      </c>
      <c r="O109">
        <v>0</v>
      </c>
      <c r="P109">
        <v>0</v>
      </c>
      <c r="Q109">
        <v>0</v>
      </c>
      <c r="R109">
        <v>1</v>
      </c>
      <c r="S109">
        <v>0</v>
      </c>
      <c r="T109">
        <v>2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3.0848831142129001</v>
      </c>
      <c r="AA109">
        <v>0</v>
      </c>
      <c r="AB109">
        <v>0.28457122400000001</v>
      </c>
      <c r="AC109">
        <v>0</v>
      </c>
      <c r="AD109">
        <v>0</v>
      </c>
      <c r="AE109">
        <v>3.3694543382129001</v>
      </c>
    </row>
    <row r="110" spans="1:31" x14ac:dyDescent="0.25">
      <c r="A110">
        <v>1775446</v>
      </c>
      <c r="B110">
        <v>1</v>
      </c>
      <c r="C110" t="s">
        <v>80</v>
      </c>
      <c r="D110" t="s">
        <v>93</v>
      </c>
      <c r="E110" t="s">
        <v>131</v>
      </c>
      <c r="F110" t="s">
        <v>495</v>
      </c>
      <c r="G110" t="s">
        <v>239</v>
      </c>
      <c r="H110" t="s">
        <v>134</v>
      </c>
      <c r="I110" t="s">
        <v>135</v>
      </c>
      <c r="J110" t="s">
        <v>136</v>
      </c>
      <c r="K110" t="s">
        <v>137</v>
      </c>
      <c r="L110" t="s">
        <v>496</v>
      </c>
      <c r="M110" t="s">
        <v>497</v>
      </c>
      <c r="N110">
        <v>0.96683888799999995</v>
      </c>
      <c r="O110">
        <v>4</v>
      </c>
      <c r="P110">
        <v>3313</v>
      </c>
      <c r="Q110">
        <v>100</v>
      </c>
      <c r="R110">
        <v>838</v>
      </c>
      <c r="S110">
        <v>43</v>
      </c>
      <c r="T110">
        <v>698</v>
      </c>
      <c r="U110">
        <v>2</v>
      </c>
      <c r="V110">
        <v>1</v>
      </c>
      <c r="W110">
        <v>1.8648419416601254</v>
      </c>
      <c r="X110">
        <v>514.61538644598693</v>
      </c>
      <c r="Y110">
        <v>359.1854255400807</v>
      </c>
      <c r="Z110">
        <v>718.52400948523541</v>
      </c>
      <c r="AA110">
        <v>193.1846286634439</v>
      </c>
      <c r="AB110">
        <v>631.55144523749868</v>
      </c>
      <c r="AC110">
        <v>128.78701166167295</v>
      </c>
      <c r="AD110">
        <v>7.2137508591709167</v>
      </c>
      <c r="AE110">
        <v>2554.9264998347489</v>
      </c>
    </row>
    <row r="111" spans="1:31" x14ac:dyDescent="0.25">
      <c r="A111">
        <v>1775448</v>
      </c>
      <c r="B111">
        <v>1</v>
      </c>
      <c r="C111" t="s">
        <v>80</v>
      </c>
      <c r="D111" t="s">
        <v>108</v>
      </c>
      <c r="E111" t="s">
        <v>158</v>
      </c>
      <c r="F111" t="s">
        <v>498</v>
      </c>
      <c r="G111" t="s">
        <v>221</v>
      </c>
      <c r="H111" t="s">
        <v>146</v>
      </c>
      <c r="I111" t="s">
        <v>135</v>
      </c>
      <c r="J111" t="s">
        <v>136</v>
      </c>
      <c r="K111" t="s">
        <v>147</v>
      </c>
      <c r="L111" t="s">
        <v>440</v>
      </c>
      <c r="M111" t="s">
        <v>499</v>
      </c>
      <c r="N111">
        <v>2.0130555550000002</v>
      </c>
      <c r="O111">
        <v>0</v>
      </c>
      <c r="P111">
        <v>25</v>
      </c>
      <c r="Q111">
        <v>0</v>
      </c>
      <c r="R111">
        <v>1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4.8233929526314006</v>
      </c>
      <c r="Y111">
        <v>0</v>
      </c>
      <c r="Z111">
        <v>0.17924199685280001</v>
      </c>
      <c r="AA111">
        <v>0</v>
      </c>
      <c r="AB111">
        <v>0</v>
      </c>
      <c r="AC111">
        <v>0</v>
      </c>
      <c r="AD111">
        <v>0</v>
      </c>
      <c r="AE111">
        <v>5.0026349494842002</v>
      </c>
    </row>
    <row r="112" spans="1:31" x14ac:dyDescent="0.25">
      <c r="A112">
        <v>1775449</v>
      </c>
      <c r="B112">
        <v>1</v>
      </c>
      <c r="C112" t="s">
        <v>80</v>
      </c>
      <c r="D112" t="s">
        <v>90</v>
      </c>
      <c r="E112" t="s">
        <v>171</v>
      </c>
      <c r="F112" t="s">
        <v>500</v>
      </c>
      <c r="G112" t="s">
        <v>173</v>
      </c>
      <c r="H112" t="s">
        <v>146</v>
      </c>
      <c r="I112" t="s">
        <v>135</v>
      </c>
      <c r="J112" t="s">
        <v>136</v>
      </c>
      <c r="K112" t="s">
        <v>147</v>
      </c>
      <c r="L112" t="s">
        <v>501</v>
      </c>
      <c r="M112" t="s">
        <v>502</v>
      </c>
      <c r="N112">
        <v>1.880833333</v>
      </c>
      <c r="O112">
        <v>0</v>
      </c>
      <c r="P112">
        <v>5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2.9075936709105004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2.9075936709105004</v>
      </c>
    </row>
    <row r="113" spans="1:31" x14ac:dyDescent="0.25">
      <c r="A113">
        <v>1775451</v>
      </c>
      <c r="B113">
        <v>1</v>
      </c>
      <c r="C113" t="s">
        <v>80</v>
      </c>
      <c r="D113" t="s">
        <v>96</v>
      </c>
      <c r="E113" t="s">
        <v>171</v>
      </c>
      <c r="F113" t="s">
        <v>503</v>
      </c>
      <c r="G113" t="s">
        <v>282</v>
      </c>
      <c r="H113" t="s">
        <v>146</v>
      </c>
      <c r="I113" t="s">
        <v>135</v>
      </c>
      <c r="J113" t="s">
        <v>136</v>
      </c>
      <c r="K113" t="s">
        <v>147</v>
      </c>
      <c r="L113" t="s">
        <v>504</v>
      </c>
      <c r="M113" t="s">
        <v>505</v>
      </c>
      <c r="N113">
        <v>0.89472222199999996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0.38845608812826665</v>
      </c>
      <c r="AC113">
        <v>0</v>
      </c>
      <c r="AD113">
        <v>0</v>
      </c>
      <c r="AE113">
        <v>0.38845608812826665</v>
      </c>
    </row>
    <row r="114" spans="1:31" x14ac:dyDescent="0.25">
      <c r="A114">
        <v>1775453</v>
      </c>
      <c r="B114">
        <v>1</v>
      </c>
      <c r="C114" t="s">
        <v>80</v>
      </c>
      <c r="D114" t="s">
        <v>88</v>
      </c>
      <c r="E114" t="s">
        <v>158</v>
      </c>
      <c r="F114" t="s">
        <v>506</v>
      </c>
      <c r="G114" t="s">
        <v>239</v>
      </c>
      <c r="H114" t="s">
        <v>146</v>
      </c>
      <c r="I114" t="s">
        <v>135</v>
      </c>
      <c r="J114" t="s">
        <v>136</v>
      </c>
      <c r="K114" t="s">
        <v>137</v>
      </c>
      <c r="L114" t="s">
        <v>507</v>
      </c>
      <c r="M114" t="s">
        <v>508</v>
      </c>
      <c r="N114">
        <v>0.23611111100000001</v>
      </c>
      <c r="O114">
        <v>0</v>
      </c>
      <c r="P114">
        <v>70</v>
      </c>
      <c r="Q114">
        <v>0</v>
      </c>
      <c r="R114">
        <v>0</v>
      </c>
      <c r="S114">
        <v>0</v>
      </c>
      <c r="T114">
        <v>4</v>
      </c>
      <c r="U114">
        <v>0</v>
      </c>
      <c r="V114">
        <v>0</v>
      </c>
      <c r="W114">
        <v>0</v>
      </c>
      <c r="X114">
        <v>4.4280844952579166</v>
      </c>
      <c r="Y114">
        <v>0</v>
      </c>
      <c r="Z114">
        <v>0</v>
      </c>
      <c r="AA114">
        <v>0</v>
      </c>
      <c r="AB114">
        <v>1.0646862822800001</v>
      </c>
      <c r="AC114">
        <v>0</v>
      </c>
      <c r="AD114">
        <v>0</v>
      </c>
      <c r="AE114">
        <v>5.4927707775379169</v>
      </c>
    </row>
    <row r="115" spans="1:31" x14ac:dyDescent="0.25">
      <c r="A115">
        <v>1775455</v>
      </c>
      <c r="B115">
        <v>1</v>
      </c>
      <c r="C115" t="s">
        <v>81</v>
      </c>
      <c r="D115" t="s">
        <v>113</v>
      </c>
      <c r="E115" t="s">
        <v>171</v>
      </c>
      <c r="F115" t="s">
        <v>509</v>
      </c>
      <c r="G115" t="s">
        <v>181</v>
      </c>
      <c r="H115" t="s">
        <v>146</v>
      </c>
      <c r="I115" t="s">
        <v>135</v>
      </c>
      <c r="J115" t="s">
        <v>136</v>
      </c>
      <c r="K115" t="s">
        <v>147</v>
      </c>
      <c r="L115" t="s">
        <v>510</v>
      </c>
      <c r="M115" t="s">
        <v>511</v>
      </c>
      <c r="N115">
        <v>3.0313888879999999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0.220955192268525</v>
      </c>
      <c r="AA115">
        <v>0</v>
      </c>
      <c r="AB115">
        <v>0</v>
      </c>
      <c r="AC115">
        <v>0</v>
      </c>
      <c r="AD115">
        <v>0</v>
      </c>
      <c r="AE115">
        <v>0.220955192268525</v>
      </c>
    </row>
    <row r="116" spans="1:31" x14ac:dyDescent="0.25">
      <c r="A116">
        <v>1775457</v>
      </c>
      <c r="B116">
        <v>1</v>
      </c>
      <c r="C116" t="s">
        <v>80</v>
      </c>
      <c r="D116" t="s">
        <v>98</v>
      </c>
      <c r="E116" t="s">
        <v>171</v>
      </c>
      <c r="F116" t="s">
        <v>512</v>
      </c>
      <c r="G116" t="s">
        <v>181</v>
      </c>
      <c r="H116" t="s">
        <v>146</v>
      </c>
      <c r="I116" t="s">
        <v>135</v>
      </c>
      <c r="J116" t="s">
        <v>136</v>
      </c>
      <c r="K116" t="s">
        <v>147</v>
      </c>
      <c r="L116" t="s">
        <v>513</v>
      </c>
      <c r="M116" t="s">
        <v>514</v>
      </c>
      <c r="N116">
        <v>2.378333333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0.10352205863545001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0.10352205863545001</v>
      </c>
    </row>
    <row r="117" spans="1:31" x14ac:dyDescent="0.25">
      <c r="A117">
        <v>1775459</v>
      </c>
      <c r="B117">
        <v>1</v>
      </c>
      <c r="C117" t="s">
        <v>80</v>
      </c>
      <c r="D117" t="s">
        <v>93</v>
      </c>
      <c r="E117" t="s">
        <v>158</v>
      </c>
      <c r="F117" t="s">
        <v>515</v>
      </c>
      <c r="G117" t="s">
        <v>160</v>
      </c>
      <c r="H117" t="s">
        <v>146</v>
      </c>
      <c r="I117" t="s">
        <v>135</v>
      </c>
      <c r="J117" t="s">
        <v>136</v>
      </c>
      <c r="K117" t="s">
        <v>147</v>
      </c>
      <c r="L117" t="s">
        <v>516</v>
      </c>
      <c r="M117" t="s">
        <v>517</v>
      </c>
      <c r="N117">
        <v>4.6994444440000001</v>
      </c>
      <c r="O117">
        <v>0</v>
      </c>
      <c r="P117">
        <v>6</v>
      </c>
      <c r="Q117">
        <v>0</v>
      </c>
      <c r="R117">
        <v>8</v>
      </c>
      <c r="S117">
        <v>0</v>
      </c>
      <c r="T117">
        <v>8</v>
      </c>
      <c r="U117">
        <v>0</v>
      </c>
      <c r="V117">
        <v>0</v>
      </c>
      <c r="W117">
        <v>0</v>
      </c>
      <c r="X117">
        <v>6.0089508575625032</v>
      </c>
      <c r="Y117">
        <v>0</v>
      </c>
      <c r="Z117">
        <v>6.0105166157413663</v>
      </c>
      <c r="AA117">
        <v>0</v>
      </c>
      <c r="AB117">
        <v>9.6980148758285338</v>
      </c>
      <c r="AC117">
        <v>0</v>
      </c>
      <c r="AD117">
        <v>0</v>
      </c>
      <c r="AE117">
        <v>21.717482349132403</v>
      </c>
    </row>
    <row r="118" spans="1:31" x14ac:dyDescent="0.25">
      <c r="A118">
        <v>1775460</v>
      </c>
      <c r="B118">
        <v>1</v>
      </c>
      <c r="C118" t="s">
        <v>81</v>
      </c>
      <c r="D118" t="s">
        <v>119</v>
      </c>
      <c r="E118" t="s">
        <v>171</v>
      </c>
      <c r="F118" t="s">
        <v>518</v>
      </c>
      <c r="G118" t="s">
        <v>181</v>
      </c>
      <c r="H118" t="s">
        <v>146</v>
      </c>
      <c r="I118" t="s">
        <v>135</v>
      </c>
      <c r="J118" t="s">
        <v>136</v>
      </c>
      <c r="K118" t="s">
        <v>147</v>
      </c>
      <c r="L118" t="s">
        <v>519</v>
      </c>
      <c r="M118" t="s">
        <v>520</v>
      </c>
      <c r="N118">
        <v>9.0922222220000002</v>
      </c>
      <c r="O118">
        <v>0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0.89873844788956669</v>
      </c>
      <c r="AA118">
        <v>0</v>
      </c>
      <c r="AB118">
        <v>0</v>
      </c>
      <c r="AC118">
        <v>0</v>
      </c>
      <c r="AD118">
        <v>0</v>
      </c>
      <c r="AE118">
        <v>0.89873844788956669</v>
      </c>
    </row>
    <row r="119" spans="1:31" x14ac:dyDescent="0.25">
      <c r="A119">
        <v>1775461</v>
      </c>
      <c r="B119">
        <v>1</v>
      </c>
      <c r="C119" t="s">
        <v>81</v>
      </c>
      <c r="D119" t="s">
        <v>128</v>
      </c>
      <c r="E119" t="s">
        <v>143</v>
      </c>
      <c r="F119" t="s">
        <v>521</v>
      </c>
      <c r="G119" t="s">
        <v>145</v>
      </c>
      <c r="H119" t="s">
        <v>146</v>
      </c>
      <c r="I119" t="s">
        <v>135</v>
      </c>
      <c r="J119" t="s">
        <v>136</v>
      </c>
      <c r="K119" t="s">
        <v>147</v>
      </c>
      <c r="L119" t="s">
        <v>522</v>
      </c>
      <c r="M119" t="s">
        <v>523</v>
      </c>
      <c r="N119">
        <v>2.9797222219999999</v>
      </c>
      <c r="O119">
        <v>0</v>
      </c>
      <c r="P119">
        <v>182</v>
      </c>
      <c r="Q119">
        <v>0</v>
      </c>
      <c r="R119">
        <v>18</v>
      </c>
      <c r="S119">
        <v>0</v>
      </c>
      <c r="T119">
        <v>16</v>
      </c>
      <c r="U119">
        <v>0</v>
      </c>
      <c r="V119">
        <v>0</v>
      </c>
      <c r="W119">
        <v>0</v>
      </c>
      <c r="X119">
        <v>100.48605557634949</v>
      </c>
      <c r="Y119">
        <v>0</v>
      </c>
      <c r="Z119">
        <v>11.016811920705624</v>
      </c>
      <c r="AA119">
        <v>0</v>
      </c>
      <c r="AB119">
        <v>46.052450815821295</v>
      </c>
      <c r="AC119">
        <v>0</v>
      </c>
      <c r="AD119">
        <v>0</v>
      </c>
      <c r="AE119">
        <v>157.55531831287641</v>
      </c>
    </row>
    <row r="120" spans="1:31" x14ac:dyDescent="0.25">
      <c r="A120">
        <v>1775463</v>
      </c>
      <c r="B120">
        <v>1</v>
      </c>
      <c r="C120" t="s">
        <v>80</v>
      </c>
      <c r="D120" t="s">
        <v>110</v>
      </c>
      <c r="E120" t="s">
        <v>158</v>
      </c>
      <c r="F120" t="s">
        <v>524</v>
      </c>
      <c r="G120" t="s">
        <v>225</v>
      </c>
      <c r="H120" t="s">
        <v>146</v>
      </c>
      <c r="I120" t="s">
        <v>135</v>
      </c>
      <c r="J120" t="s">
        <v>3</v>
      </c>
      <c r="K120" t="s">
        <v>147</v>
      </c>
      <c r="L120" t="s">
        <v>525</v>
      </c>
      <c r="M120" t="s">
        <v>526</v>
      </c>
      <c r="N120">
        <v>4.5902777769999998</v>
      </c>
      <c r="O120">
        <v>0</v>
      </c>
      <c r="P120">
        <v>155</v>
      </c>
      <c r="Q120">
        <v>0</v>
      </c>
      <c r="R120">
        <v>0</v>
      </c>
      <c r="S120">
        <v>0</v>
      </c>
      <c r="T120">
        <v>5</v>
      </c>
      <c r="U120">
        <v>0</v>
      </c>
      <c r="V120">
        <v>0</v>
      </c>
      <c r="W120">
        <v>0</v>
      </c>
      <c r="X120">
        <v>254.53112512835165</v>
      </c>
      <c r="Y120">
        <v>0</v>
      </c>
      <c r="Z120">
        <v>0</v>
      </c>
      <c r="AA120">
        <v>0</v>
      </c>
      <c r="AB120">
        <v>38.060828363478613</v>
      </c>
      <c r="AC120">
        <v>0</v>
      </c>
      <c r="AD120">
        <v>0</v>
      </c>
      <c r="AE120">
        <v>292.59195349183028</v>
      </c>
    </row>
    <row r="121" spans="1:31" x14ac:dyDescent="0.25">
      <c r="A121">
        <v>1775464</v>
      </c>
      <c r="B121">
        <v>1</v>
      </c>
      <c r="C121" t="s">
        <v>80</v>
      </c>
      <c r="D121" t="s">
        <v>95</v>
      </c>
      <c r="E121" t="s">
        <v>188</v>
      </c>
      <c r="F121" t="s">
        <v>527</v>
      </c>
      <c r="G121" t="s">
        <v>177</v>
      </c>
      <c r="H121" t="s">
        <v>134</v>
      </c>
      <c r="I121" t="s">
        <v>135</v>
      </c>
      <c r="J121" t="s">
        <v>136</v>
      </c>
      <c r="K121" t="s">
        <v>147</v>
      </c>
      <c r="L121" t="s">
        <v>528</v>
      </c>
      <c r="M121" t="s">
        <v>529</v>
      </c>
      <c r="N121">
        <v>0.58916666600000001</v>
      </c>
      <c r="O121">
        <v>0</v>
      </c>
      <c r="P121">
        <v>227</v>
      </c>
      <c r="Q121">
        <v>0</v>
      </c>
      <c r="R121">
        <v>0</v>
      </c>
      <c r="S121">
        <v>0</v>
      </c>
      <c r="T121">
        <v>17</v>
      </c>
      <c r="U121">
        <v>0</v>
      </c>
      <c r="V121">
        <v>0</v>
      </c>
      <c r="W121">
        <v>0</v>
      </c>
      <c r="X121">
        <v>33.054469439312108</v>
      </c>
      <c r="Y121">
        <v>0</v>
      </c>
      <c r="Z121">
        <v>0</v>
      </c>
      <c r="AA121">
        <v>0</v>
      </c>
      <c r="AB121">
        <v>7.6472382623711068</v>
      </c>
      <c r="AC121">
        <v>0</v>
      </c>
      <c r="AD121">
        <v>0</v>
      </c>
      <c r="AE121">
        <v>40.701707701683212</v>
      </c>
    </row>
    <row r="122" spans="1:31" x14ac:dyDescent="0.25">
      <c r="A122">
        <v>1775469</v>
      </c>
      <c r="B122">
        <v>1</v>
      </c>
      <c r="C122" t="s">
        <v>80</v>
      </c>
      <c r="D122" t="s">
        <v>97</v>
      </c>
      <c r="E122" t="s">
        <v>171</v>
      </c>
      <c r="F122" t="s">
        <v>530</v>
      </c>
      <c r="G122" t="s">
        <v>282</v>
      </c>
      <c r="H122" t="s">
        <v>146</v>
      </c>
      <c r="I122" t="s">
        <v>135</v>
      </c>
      <c r="J122" t="s">
        <v>136</v>
      </c>
      <c r="K122" t="s">
        <v>147</v>
      </c>
      <c r="L122" t="s">
        <v>531</v>
      </c>
      <c r="M122" t="s">
        <v>532</v>
      </c>
      <c r="N122">
        <v>1.9683333329999999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0.56900779741712504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0.56900779741712504</v>
      </c>
    </row>
    <row r="123" spans="1:31" x14ac:dyDescent="0.25">
      <c r="A123">
        <v>1775471</v>
      </c>
      <c r="B123">
        <v>1</v>
      </c>
      <c r="C123" t="s">
        <v>81</v>
      </c>
      <c r="D123" t="s">
        <v>127</v>
      </c>
      <c r="E123" t="s">
        <v>143</v>
      </c>
      <c r="F123" t="s">
        <v>533</v>
      </c>
      <c r="G123" t="s">
        <v>145</v>
      </c>
      <c r="H123" t="s">
        <v>146</v>
      </c>
      <c r="I123" t="s">
        <v>135</v>
      </c>
      <c r="J123" t="s">
        <v>136</v>
      </c>
      <c r="K123" t="s">
        <v>147</v>
      </c>
      <c r="L123" t="s">
        <v>534</v>
      </c>
      <c r="M123" t="s">
        <v>535</v>
      </c>
      <c r="N123">
        <v>2.12</v>
      </c>
      <c r="O123">
        <v>0</v>
      </c>
      <c r="P123">
        <v>189</v>
      </c>
      <c r="Q123">
        <v>0</v>
      </c>
      <c r="R123">
        <v>3</v>
      </c>
      <c r="S123">
        <v>0</v>
      </c>
      <c r="T123">
        <v>10</v>
      </c>
      <c r="U123">
        <v>0</v>
      </c>
      <c r="V123">
        <v>0</v>
      </c>
      <c r="W123">
        <v>0</v>
      </c>
      <c r="X123">
        <v>98.617359123472909</v>
      </c>
      <c r="Y123">
        <v>0</v>
      </c>
      <c r="Z123">
        <v>5.5097524615288327</v>
      </c>
      <c r="AA123">
        <v>0</v>
      </c>
      <c r="AB123">
        <v>4.3808589284431978</v>
      </c>
      <c r="AC123">
        <v>0</v>
      </c>
      <c r="AD123">
        <v>0</v>
      </c>
      <c r="AE123">
        <v>108.50797051344495</v>
      </c>
    </row>
    <row r="124" spans="1:31" x14ac:dyDescent="0.25">
      <c r="A124">
        <v>1775472</v>
      </c>
      <c r="B124">
        <v>1</v>
      </c>
      <c r="C124" t="s">
        <v>80</v>
      </c>
      <c r="D124" t="s">
        <v>85</v>
      </c>
      <c r="E124" t="s">
        <v>171</v>
      </c>
      <c r="F124" t="s">
        <v>536</v>
      </c>
      <c r="G124" t="s">
        <v>181</v>
      </c>
      <c r="H124" t="s">
        <v>146</v>
      </c>
      <c r="I124" t="s">
        <v>135</v>
      </c>
      <c r="J124" t="s">
        <v>136</v>
      </c>
      <c r="K124" t="s">
        <v>147</v>
      </c>
      <c r="L124" t="s">
        <v>537</v>
      </c>
      <c r="M124" t="s">
        <v>538</v>
      </c>
      <c r="N124">
        <v>1.6994444440000001</v>
      </c>
      <c r="O124">
        <v>0</v>
      </c>
      <c r="P124">
        <v>16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4.37963794937885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4.37963794937885</v>
      </c>
    </row>
    <row r="125" spans="1:31" x14ac:dyDescent="0.25">
      <c r="A125">
        <v>1775481</v>
      </c>
      <c r="B125">
        <v>1</v>
      </c>
      <c r="C125" t="s">
        <v>80</v>
      </c>
      <c r="D125" t="s">
        <v>103</v>
      </c>
      <c r="E125" t="s">
        <v>171</v>
      </c>
      <c r="F125" t="s">
        <v>539</v>
      </c>
      <c r="G125" t="s">
        <v>181</v>
      </c>
      <c r="H125" t="s">
        <v>146</v>
      </c>
      <c r="I125" t="s">
        <v>135</v>
      </c>
      <c r="J125" t="s">
        <v>136</v>
      </c>
      <c r="K125" t="s">
        <v>147</v>
      </c>
      <c r="L125" t="s">
        <v>540</v>
      </c>
      <c r="M125" t="s">
        <v>541</v>
      </c>
      <c r="N125">
        <v>1.5049999999999999</v>
      </c>
      <c r="O125">
        <v>0</v>
      </c>
      <c r="P125">
        <v>1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1.9510442476000003E-3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1.9510442476000003E-3</v>
      </c>
    </row>
    <row r="126" spans="1:31" x14ac:dyDescent="0.25">
      <c r="A126">
        <v>1775482</v>
      </c>
      <c r="B126">
        <v>1</v>
      </c>
      <c r="C126" t="s">
        <v>80</v>
      </c>
      <c r="D126" t="s">
        <v>83</v>
      </c>
      <c r="E126" t="s">
        <v>188</v>
      </c>
      <c r="F126" t="s">
        <v>542</v>
      </c>
      <c r="G126" t="s">
        <v>133</v>
      </c>
      <c r="H126" t="s">
        <v>134</v>
      </c>
      <c r="I126" t="s">
        <v>193</v>
      </c>
      <c r="J126" t="s">
        <v>136</v>
      </c>
      <c r="K126" t="s">
        <v>147</v>
      </c>
      <c r="L126" t="s">
        <v>543</v>
      </c>
      <c r="M126" t="s">
        <v>544</v>
      </c>
      <c r="N126">
        <v>1.6666666E-2</v>
      </c>
      <c r="O126">
        <v>0</v>
      </c>
      <c r="P126">
        <v>0</v>
      </c>
      <c r="Q126">
        <v>1</v>
      </c>
      <c r="R126">
        <v>0</v>
      </c>
      <c r="S126">
        <v>3</v>
      </c>
      <c r="T126">
        <v>11</v>
      </c>
      <c r="U126">
        <v>6</v>
      </c>
      <c r="V126">
        <v>5</v>
      </c>
      <c r="W126">
        <v>0</v>
      </c>
      <c r="X126">
        <v>0</v>
      </c>
      <c r="Y126">
        <v>2.2339154389999999E-3</v>
      </c>
      <c r="Z126">
        <v>0</v>
      </c>
      <c r="AA126">
        <v>0.43132674809599997</v>
      </c>
      <c r="AB126">
        <v>0.42114648645899999</v>
      </c>
      <c r="AC126">
        <v>18.8223829495975</v>
      </c>
      <c r="AD126">
        <v>1.9869676514545001</v>
      </c>
      <c r="AE126">
        <v>21.664057751045998</v>
      </c>
    </row>
    <row r="127" spans="1:31" x14ac:dyDescent="0.25">
      <c r="A127">
        <v>1775486</v>
      </c>
      <c r="B127">
        <v>1</v>
      </c>
      <c r="C127" t="s">
        <v>81</v>
      </c>
      <c r="D127" t="s">
        <v>123</v>
      </c>
      <c r="E127" t="s">
        <v>131</v>
      </c>
      <c r="F127" t="s">
        <v>212</v>
      </c>
      <c r="G127" t="s">
        <v>213</v>
      </c>
      <c r="H127" t="s">
        <v>214</v>
      </c>
      <c r="I127" t="s">
        <v>135</v>
      </c>
      <c r="J127" t="s">
        <v>136</v>
      </c>
      <c r="K127" t="s">
        <v>137</v>
      </c>
      <c r="L127" t="s">
        <v>545</v>
      </c>
      <c r="M127" t="s">
        <v>546</v>
      </c>
      <c r="N127">
        <v>4.2987675000000003</v>
      </c>
      <c r="O127">
        <v>3</v>
      </c>
      <c r="P127">
        <v>0</v>
      </c>
      <c r="Q127">
        <v>161</v>
      </c>
      <c r="R127">
        <v>0</v>
      </c>
      <c r="S127">
        <v>14</v>
      </c>
      <c r="T127">
        <v>0</v>
      </c>
      <c r="U127">
        <v>0</v>
      </c>
      <c r="V127">
        <v>0</v>
      </c>
      <c r="W127">
        <v>3.2903671604381501</v>
      </c>
      <c r="X127">
        <v>0</v>
      </c>
      <c r="Y127">
        <v>173.76413064508614</v>
      </c>
      <c r="Z127">
        <v>0</v>
      </c>
      <c r="AA127">
        <v>47.496148991151344</v>
      </c>
      <c r="AB127">
        <v>0</v>
      </c>
      <c r="AC127">
        <v>0</v>
      </c>
      <c r="AD127">
        <v>0</v>
      </c>
      <c r="AE127">
        <v>224.55064679667561</v>
      </c>
    </row>
    <row r="128" spans="1:31" x14ac:dyDescent="0.25">
      <c r="A128">
        <v>1775487</v>
      </c>
      <c r="B128">
        <v>1</v>
      </c>
      <c r="C128" t="s">
        <v>80</v>
      </c>
      <c r="D128" t="s">
        <v>88</v>
      </c>
      <c r="E128" t="s">
        <v>171</v>
      </c>
      <c r="F128" t="s">
        <v>547</v>
      </c>
      <c r="G128" t="s">
        <v>164</v>
      </c>
      <c r="H128" t="s">
        <v>146</v>
      </c>
      <c r="I128" t="s">
        <v>135</v>
      </c>
      <c r="J128" t="s">
        <v>136</v>
      </c>
      <c r="K128" t="s">
        <v>147</v>
      </c>
      <c r="L128" t="s">
        <v>548</v>
      </c>
      <c r="M128" t="s">
        <v>549</v>
      </c>
      <c r="N128">
        <v>1.2411111109999999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6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7.2477945648466333</v>
      </c>
      <c r="AC128">
        <v>0</v>
      </c>
      <c r="AD128">
        <v>0</v>
      </c>
      <c r="AE128">
        <v>7.2477945648466333</v>
      </c>
    </row>
    <row r="129" spans="1:31" x14ac:dyDescent="0.25">
      <c r="A129">
        <v>1775488</v>
      </c>
      <c r="B129">
        <v>1</v>
      </c>
      <c r="C129" t="s">
        <v>80</v>
      </c>
      <c r="D129" t="s">
        <v>83</v>
      </c>
      <c r="E129" t="s">
        <v>184</v>
      </c>
      <c r="F129" t="s">
        <v>550</v>
      </c>
      <c r="G129" t="s">
        <v>551</v>
      </c>
      <c r="H129" t="s">
        <v>134</v>
      </c>
      <c r="I129" t="s">
        <v>135</v>
      </c>
      <c r="J129" t="s">
        <v>136</v>
      </c>
      <c r="K129" t="s">
        <v>147</v>
      </c>
      <c r="L129" t="s">
        <v>552</v>
      </c>
      <c r="M129" t="s">
        <v>553</v>
      </c>
      <c r="N129">
        <v>0.39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11</v>
      </c>
      <c r="U129">
        <v>0</v>
      </c>
      <c r="V129">
        <v>5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9.8548277831406015</v>
      </c>
      <c r="AC129">
        <v>0</v>
      </c>
      <c r="AD129">
        <v>46.495043044035313</v>
      </c>
      <c r="AE129">
        <v>56.349870827175913</v>
      </c>
    </row>
    <row r="130" spans="1:31" x14ac:dyDescent="0.25">
      <c r="A130">
        <v>1775489</v>
      </c>
      <c r="B130">
        <v>1</v>
      </c>
      <c r="C130" t="s">
        <v>80</v>
      </c>
      <c r="D130" t="s">
        <v>92</v>
      </c>
      <c r="E130" t="s">
        <v>171</v>
      </c>
      <c r="F130" t="s">
        <v>554</v>
      </c>
      <c r="G130" t="s">
        <v>173</v>
      </c>
      <c r="H130" t="s">
        <v>146</v>
      </c>
      <c r="I130" t="s">
        <v>135</v>
      </c>
      <c r="J130" t="s">
        <v>136</v>
      </c>
      <c r="K130" t="s">
        <v>147</v>
      </c>
      <c r="L130" t="s">
        <v>555</v>
      </c>
      <c r="M130" t="s">
        <v>556</v>
      </c>
      <c r="N130">
        <v>1.3686111110000001</v>
      </c>
      <c r="O130">
        <v>0</v>
      </c>
      <c r="P130">
        <v>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0.17911611376134168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0.17911611376134168</v>
      </c>
    </row>
    <row r="131" spans="1:31" x14ac:dyDescent="0.25">
      <c r="A131">
        <v>1775493</v>
      </c>
      <c r="B131">
        <v>1</v>
      </c>
      <c r="C131" t="s">
        <v>80</v>
      </c>
      <c r="D131" t="s">
        <v>91</v>
      </c>
      <c r="E131" t="s">
        <v>188</v>
      </c>
      <c r="F131" t="s">
        <v>557</v>
      </c>
      <c r="G131" t="s">
        <v>239</v>
      </c>
      <c r="H131" t="s">
        <v>134</v>
      </c>
      <c r="I131" t="s">
        <v>135</v>
      </c>
      <c r="J131" t="s">
        <v>136</v>
      </c>
      <c r="K131" t="s">
        <v>137</v>
      </c>
      <c r="L131" t="s">
        <v>558</v>
      </c>
      <c r="M131" t="s">
        <v>559</v>
      </c>
      <c r="N131">
        <v>0.79305555500000002</v>
      </c>
      <c r="O131">
        <v>2</v>
      </c>
      <c r="P131">
        <v>9</v>
      </c>
      <c r="Q131">
        <v>12</v>
      </c>
      <c r="R131">
        <v>16</v>
      </c>
      <c r="S131">
        <v>5</v>
      </c>
      <c r="T131">
        <v>53</v>
      </c>
      <c r="U131">
        <v>1</v>
      </c>
      <c r="V131">
        <v>0</v>
      </c>
      <c r="W131">
        <v>0.61731070703975011</v>
      </c>
      <c r="X131">
        <v>1.3008659946920251</v>
      </c>
      <c r="Y131">
        <v>4.4103055498363926</v>
      </c>
      <c r="Z131">
        <v>5.3948953983065993</v>
      </c>
      <c r="AA131">
        <v>27.372931770299033</v>
      </c>
      <c r="AB131">
        <v>24.887635632972383</v>
      </c>
      <c r="AC131">
        <v>5.0981243099562503</v>
      </c>
      <c r="AD131">
        <v>0</v>
      </c>
      <c r="AE131">
        <v>69.082069363102434</v>
      </c>
    </row>
    <row r="132" spans="1:31" x14ac:dyDescent="0.25">
      <c r="A132">
        <v>1775495</v>
      </c>
      <c r="B132">
        <v>1</v>
      </c>
      <c r="C132" t="s">
        <v>80</v>
      </c>
      <c r="D132" t="s">
        <v>84</v>
      </c>
      <c r="E132" t="s">
        <v>171</v>
      </c>
      <c r="F132" t="s">
        <v>172</v>
      </c>
      <c r="G132" t="s">
        <v>173</v>
      </c>
      <c r="H132" t="s">
        <v>146</v>
      </c>
      <c r="I132" t="s">
        <v>135</v>
      </c>
      <c r="J132" t="s">
        <v>136</v>
      </c>
      <c r="K132" t="s">
        <v>147</v>
      </c>
      <c r="L132" t="s">
        <v>560</v>
      </c>
      <c r="M132" t="s">
        <v>561</v>
      </c>
      <c r="N132">
        <v>5.1425000000000001</v>
      </c>
      <c r="O132">
        <v>0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1.3189706072003502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1.3189706072003502</v>
      </c>
    </row>
    <row r="133" spans="1:31" x14ac:dyDescent="0.25">
      <c r="A133">
        <v>1775497</v>
      </c>
      <c r="B133">
        <v>1</v>
      </c>
      <c r="C133" t="s">
        <v>80</v>
      </c>
      <c r="D133" t="s">
        <v>90</v>
      </c>
      <c r="E133" t="s">
        <v>171</v>
      </c>
      <c r="F133" t="s">
        <v>562</v>
      </c>
      <c r="G133" t="s">
        <v>225</v>
      </c>
      <c r="H133" t="s">
        <v>146</v>
      </c>
      <c r="I133" t="s">
        <v>135</v>
      </c>
      <c r="J133" t="s">
        <v>136</v>
      </c>
      <c r="K133" t="s">
        <v>147</v>
      </c>
      <c r="L133" t="s">
        <v>563</v>
      </c>
      <c r="M133" t="s">
        <v>564</v>
      </c>
      <c r="N133">
        <v>0.84472222200000002</v>
      </c>
      <c r="O133">
        <v>0</v>
      </c>
      <c r="P133">
        <v>7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1.4973183506090753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1.4973183506090753</v>
      </c>
    </row>
    <row r="134" spans="1:31" x14ac:dyDescent="0.25">
      <c r="A134">
        <v>1775500</v>
      </c>
      <c r="B134">
        <v>1</v>
      </c>
      <c r="C134" t="s">
        <v>80</v>
      </c>
      <c r="D134" t="s">
        <v>90</v>
      </c>
      <c r="E134" t="s">
        <v>171</v>
      </c>
      <c r="F134" t="s">
        <v>565</v>
      </c>
      <c r="G134" t="s">
        <v>173</v>
      </c>
      <c r="H134" t="s">
        <v>146</v>
      </c>
      <c r="I134" t="s">
        <v>135</v>
      </c>
      <c r="J134" t="s">
        <v>136</v>
      </c>
      <c r="K134" t="s">
        <v>147</v>
      </c>
      <c r="L134" t="s">
        <v>566</v>
      </c>
      <c r="M134" t="s">
        <v>567</v>
      </c>
      <c r="N134">
        <v>1.365277777</v>
      </c>
      <c r="O134">
        <v>0</v>
      </c>
      <c r="P134">
        <v>24</v>
      </c>
      <c r="Q134">
        <v>0</v>
      </c>
      <c r="R134">
        <v>0</v>
      </c>
      <c r="S134">
        <v>0</v>
      </c>
      <c r="T134">
        <v>3</v>
      </c>
      <c r="U134">
        <v>0</v>
      </c>
      <c r="V134">
        <v>0</v>
      </c>
      <c r="W134">
        <v>0</v>
      </c>
      <c r="X134">
        <v>8.2876543269079992</v>
      </c>
      <c r="Y134">
        <v>0</v>
      </c>
      <c r="Z134">
        <v>0</v>
      </c>
      <c r="AA134">
        <v>0</v>
      </c>
      <c r="AB134">
        <v>0.35159122577145829</v>
      </c>
      <c r="AC134">
        <v>0</v>
      </c>
      <c r="AD134">
        <v>0</v>
      </c>
      <c r="AE134">
        <v>8.6392455526794567</v>
      </c>
    </row>
    <row r="135" spans="1:31" x14ac:dyDescent="0.25">
      <c r="A135">
        <v>1775501</v>
      </c>
      <c r="B135">
        <v>1</v>
      </c>
      <c r="C135" t="s">
        <v>80</v>
      </c>
      <c r="D135" t="s">
        <v>91</v>
      </c>
      <c r="E135" t="s">
        <v>171</v>
      </c>
      <c r="F135" t="s">
        <v>568</v>
      </c>
      <c r="G135" t="s">
        <v>181</v>
      </c>
      <c r="H135" t="s">
        <v>146</v>
      </c>
      <c r="I135" t="s">
        <v>135</v>
      </c>
      <c r="J135" t="s">
        <v>136</v>
      </c>
      <c r="K135" t="s">
        <v>147</v>
      </c>
      <c r="L135" t="s">
        <v>569</v>
      </c>
      <c r="M135" t="s">
        <v>570</v>
      </c>
      <c r="N135">
        <v>1.4441666660000001</v>
      </c>
      <c r="O135">
        <v>0</v>
      </c>
      <c r="P135">
        <v>2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0.58647097331950837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0.58647097331950837</v>
      </c>
    </row>
    <row r="136" spans="1:31" x14ac:dyDescent="0.25">
      <c r="A136">
        <v>1775503</v>
      </c>
      <c r="B136">
        <v>1</v>
      </c>
      <c r="C136" t="s">
        <v>80</v>
      </c>
      <c r="D136" t="s">
        <v>91</v>
      </c>
      <c r="E136" t="s">
        <v>158</v>
      </c>
      <c r="F136" t="s">
        <v>571</v>
      </c>
      <c r="G136" t="s">
        <v>160</v>
      </c>
      <c r="H136" t="s">
        <v>146</v>
      </c>
      <c r="I136" t="s">
        <v>135</v>
      </c>
      <c r="J136" t="s">
        <v>136</v>
      </c>
      <c r="K136" t="s">
        <v>147</v>
      </c>
      <c r="L136" t="s">
        <v>572</v>
      </c>
      <c r="M136" t="s">
        <v>573</v>
      </c>
      <c r="N136">
        <v>3.9458333329999999</v>
      </c>
      <c r="O136">
        <v>0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1.1475804771071669</v>
      </c>
      <c r="AA136">
        <v>0</v>
      </c>
      <c r="AB136">
        <v>0</v>
      </c>
      <c r="AC136">
        <v>0</v>
      </c>
      <c r="AD136">
        <v>0</v>
      </c>
      <c r="AE136">
        <v>1.1475804771071669</v>
      </c>
    </row>
    <row r="137" spans="1:31" x14ac:dyDescent="0.25">
      <c r="A137">
        <v>1775504</v>
      </c>
      <c r="B137">
        <v>1</v>
      </c>
      <c r="C137" t="s">
        <v>80</v>
      </c>
      <c r="D137" t="s">
        <v>98</v>
      </c>
      <c r="E137" t="s">
        <v>171</v>
      </c>
      <c r="F137" t="s">
        <v>574</v>
      </c>
      <c r="G137" t="s">
        <v>181</v>
      </c>
      <c r="H137" t="s">
        <v>146</v>
      </c>
      <c r="I137" t="s">
        <v>135</v>
      </c>
      <c r="J137" t="s">
        <v>136</v>
      </c>
      <c r="K137" t="s">
        <v>147</v>
      </c>
      <c r="L137" t="s">
        <v>575</v>
      </c>
      <c r="M137" t="s">
        <v>576</v>
      </c>
      <c r="N137">
        <v>1.1397222220000001</v>
      </c>
      <c r="O137">
        <v>0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3.0963471822400009E-2</v>
      </c>
      <c r="AA137">
        <v>0</v>
      </c>
      <c r="AB137">
        <v>0</v>
      </c>
      <c r="AC137">
        <v>0</v>
      </c>
      <c r="AD137">
        <v>0</v>
      </c>
      <c r="AE137">
        <v>3.0963471822400009E-2</v>
      </c>
    </row>
    <row r="138" spans="1:31" x14ac:dyDescent="0.25">
      <c r="A138">
        <v>1775505</v>
      </c>
      <c r="B138">
        <v>1</v>
      </c>
      <c r="C138" t="s">
        <v>80</v>
      </c>
      <c r="D138" t="s">
        <v>97</v>
      </c>
      <c r="E138" t="s">
        <v>143</v>
      </c>
      <c r="F138" t="s">
        <v>577</v>
      </c>
      <c r="G138" t="s">
        <v>145</v>
      </c>
      <c r="H138" t="s">
        <v>146</v>
      </c>
      <c r="I138" t="s">
        <v>135</v>
      </c>
      <c r="J138" t="s">
        <v>136</v>
      </c>
      <c r="K138" t="s">
        <v>147</v>
      </c>
      <c r="L138" t="s">
        <v>578</v>
      </c>
      <c r="M138" t="s">
        <v>579</v>
      </c>
      <c r="N138">
        <v>0.755</v>
      </c>
      <c r="O138">
        <v>0</v>
      </c>
      <c r="P138">
        <v>55</v>
      </c>
      <c r="Q138">
        <v>0</v>
      </c>
      <c r="R138">
        <v>69</v>
      </c>
      <c r="S138">
        <v>0</v>
      </c>
      <c r="T138">
        <v>11</v>
      </c>
      <c r="U138">
        <v>0</v>
      </c>
      <c r="V138">
        <v>0</v>
      </c>
      <c r="W138">
        <v>0</v>
      </c>
      <c r="X138">
        <v>18.025328443123804</v>
      </c>
      <c r="Y138">
        <v>0</v>
      </c>
      <c r="Z138">
        <v>17.211139105983502</v>
      </c>
      <c r="AA138">
        <v>0</v>
      </c>
      <c r="AB138">
        <v>3.7199792228539503</v>
      </c>
      <c r="AC138">
        <v>0</v>
      </c>
      <c r="AD138">
        <v>0</v>
      </c>
      <c r="AE138">
        <v>38.956446771961254</v>
      </c>
    </row>
    <row r="139" spans="1:31" x14ac:dyDescent="0.25">
      <c r="A139">
        <v>1775508</v>
      </c>
      <c r="B139">
        <v>1</v>
      </c>
      <c r="C139" t="s">
        <v>80</v>
      </c>
      <c r="D139" t="s">
        <v>104</v>
      </c>
      <c r="E139" t="s">
        <v>171</v>
      </c>
      <c r="F139" t="s">
        <v>580</v>
      </c>
      <c r="G139" t="s">
        <v>225</v>
      </c>
      <c r="H139" t="s">
        <v>146</v>
      </c>
      <c r="I139" t="s">
        <v>135</v>
      </c>
      <c r="J139" t="s">
        <v>136</v>
      </c>
      <c r="K139" t="s">
        <v>147</v>
      </c>
      <c r="L139" t="s">
        <v>581</v>
      </c>
      <c r="M139" t="s">
        <v>582</v>
      </c>
      <c r="N139">
        <v>5.341111111</v>
      </c>
      <c r="O139">
        <v>0</v>
      </c>
      <c r="P139">
        <v>3</v>
      </c>
      <c r="Q139">
        <v>0</v>
      </c>
      <c r="R139">
        <v>0</v>
      </c>
      <c r="S139">
        <v>0</v>
      </c>
      <c r="T139">
        <v>1</v>
      </c>
      <c r="U139">
        <v>0</v>
      </c>
      <c r="V139">
        <v>0</v>
      </c>
      <c r="W139">
        <v>0</v>
      </c>
      <c r="X139">
        <v>2.9363495698320001</v>
      </c>
      <c r="Y139">
        <v>0</v>
      </c>
      <c r="Z139">
        <v>0</v>
      </c>
      <c r="AA139">
        <v>0</v>
      </c>
      <c r="AB139">
        <v>1.5318762195069668</v>
      </c>
      <c r="AC139">
        <v>0</v>
      </c>
      <c r="AD139">
        <v>0</v>
      </c>
      <c r="AE139">
        <v>4.468225789338967</v>
      </c>
    </row>
    <row r="140" spans="1:31" x14ac:dyDescent="0.25">
      <c r="A140">
        <v>1775509</v>
      </c>
      <c r="B140">
        <v>1</v>
      </c>
      <c r="C140" t="s">
        <v>80</v>
      </c>
      <c r="D140" t="s">
        <v>91</v>
      </c>
      <c r="E140" t="s">
        <v>188</v>
      </c>
      <c r="F140" t="s">
        <v>583</v>
      </c>
      <c r="G140" t="s">
        <v>177</v>
      </c>
      <c r="H140" t="s">
        <v>134</v>
      </c>
      <c r="I140" t="s">
        <v>135</v>
      </c>
      <c r="J140" t="s">
        <v>136</v>
      </c>
      <c r="K140" t="s">
        <v>147</v>
      </c>
      <c r="L140" t="s">
        <v>584</v>
      </c>
      <c r="M140" t="s">
        <v>585</v>
      </c>
      <c r="N140">
        <v>0.155</v>
      </c>
      <c r="O140">
        <v>6</v>
      </c>
      <c r="P140">
        <v>1385</v>
      </c>
      <c r="Q140">
        <v>10</v>
      </c>
      <c r="R140">
        <v>62</v>
      </c>
      <c r="S140">
        <v>3</v>
      </c>
      <c r="T140">
        <v>70</v>
      </c>
      <c r="U140">
        <v>0</v>
      </c>
      <c r="V140">
        <v>1</v>
      </c>
      <c r="W140">
        <v>0.23156163638444999</v>
      </c>
      <c r="X140">
        <v>25.570074852715653</v>
      </c>
      <c r="Y140">
        <v>0.54730418713814999</v>
      </c>
      <c r="Z140">
        <v>1.3125223376135997</v>
      </c>
      <c r="AA140">
        <v>6.0691208602397992</v>
      </c>
      <c r="AB140">
        <v>7.1662597087253985</v>
      </c>
      <c r="AC140">
        <v>0</v>
      </c>
      <c r="AD140">
        <v>3.9892578082500003E-3</v>
      </c>
      <c r="AE140">
        <v>40.900832840625299</v>
      </c>
    </row>
    <row r="141" spans="1:31" x14ac:dyDescent="0.25">
      <c r="A141">
        <v>1775510</v>
      </c>
      <c r="B141">
        <v>1</v>
      </c>
      <c r="C141" t="s">
        <v>81</v>
      </c>
      <c r="D141" t="s">
        <v>116</v>
      </c>
      <c r="E141" t="s">
        <v>188</v>
      </c>
      <c r="F141" t="s">
        <v>586</v>
      </c>
      <c r="G141" t="s">
        <v>177</v>
      </c>
      <c r="H141" t="s">
        <v>134</v>
      </c>
      <c r="I141" t="s">
        <v>193</v>
      </c>
      <c r="J141" t="s">
        <v>136</v>
      </c>
      <c r="K141" t="s">
        <v>147</v>
      </c>
      <c r="L141" t="s">
        <v>587</v>
      </c>
      <c r="M141" t="s">
        <v>588</v>
      </c>
      <c r="N141">
        <v>8.3333330000000001E-3</v>
      </c>
      <c r="O141">
        <v>2</v>
      </c>
      <c r="P141">
        <v>1503</v>
      </c>
      <c r="Q141">
        <v>13</v>
      </c>
      <c r="R141">
        <v>73</v>
      </c>
      <c r="S141">
        <v>8</v>
      </c>
      <c r="T141">
        <v>75</v>
      </c>
      <c r="U141">
        <v>0</v>
      </c>
      <c r="V141">
        <v>0</v>
      </c>
      <c r="W141">
        <v>2.7775032770000004E-3</v>
      </c>
      <c r="X141">
        <v>1.1099422250272506</v>
      </c>
      <c r="Y141">
        <v>0.18882183926925</v>
      </c>
      <c r="Z141">
        <v>7.466281499925001E-2</v>
      </c>
      <c r="AA141">
        <v>0.21418592077100004</v>
      </c>
      <c r="AB141">
        <v>0.19965501773500002</v>
      </c>
      <c r="AC141">
        <v>0</v>
      </c>
      <c r="AD141">
        <v>0</v>
      </c>
      <c r="AE141">
        <v>1.7900453210787508</v>
      </c>
    </row>
    <row r="142" spans="1:31" x14ac:dyDescent="0.25">
      <c r="A142">
        <v>1775512</v>
      </c>
      <c r="B142">
        <v>1</v>
      </c>
      <c r="C142" t="s">
        <v>80</v>
      </c>
      <c r="D142" t="s">
        <v>105</v>
      </c>
      <c r="E142" t="s">
        <v>158</v>
      </c>
      <c r="F142" t="s">
        <v>589</v>
      </c>
      <c r="G142" t="s">
        <v>160</v>
      </c>
      <c r="H142" t="s">
        <v>146</v>
      </c>
      <c r="I142" t="s">
        <v>135</v>
      </c>
      <c r="J142" t="s">
        <v>136</v>
      </c>
      <c r="K142" t="s">
        <v>147</v>
      </c>
      <c r="L142" t="s">
        <v>590</v>
      </c>
      <c r="M142" t="s">
        <v>591</v>
      </c>
      <c r="N142">
        <v>0.79249999999999998</v>
      </c>
      <c r="O142">
        <v>0</v>
      </c>
      <c r="P142">
        <v>80</v>
      </c>
      <c r="Q142">
        <v>0</v>
      </c>
      <c r="R142">
        <v>0</v>
      </c>
      <c r="S142">
        <v>0</v>
      </c>
      <c r="T142">
        <v>2</v>
      </c>
      <c r="U142">
        <v>0</v>
      </c>
      <c r="V142">
        <v>0</v>
      </c>
      <c r="W142">
        <v>0</v>
      </c>
      <c r="X142">
        <v>15.726572142422508</v>
      </c>
      <c r="Y142">
        <v>0</v>
      </c>
      <c r="Z142">
        <v>0</v>
      </c>
      <c r="AA142">
        <v>0</v>
      </c>
      <c r="AB142">
        <v>0.99254334130874999</v>
      </c>
      <c r="AC142">
        <v>0</v>
      </c>
      <c r="AD142">
        <v>0</v>
      </c>
      <c r="AE142">
        <v>16.719115483731258</v>
      </c>
    </row>
    <row r="143" spans="1:31" x14ac:dyDescent="0.25">
      <c r="A143">
        <v>1775514</v>
      </c>
      <c r="B143">
        <v>1</v>
      </c>
      <c r="C143" t="s">
        <v>80</v>
      </c>
      <c r="D143" t="s">
        <v>84</v>
      </c>
      <c r="E143" t="s">
        <v>143</v>
      </c>
      <c r="F143" t="s">
        <v>592</v>
      </c>
      <c r="G143" t="s">
        <v>593</v>
      </c>
      <c r="H143" t="s">
        <v>146</v>
      </c>
      <c r="I143" t="s">
        <v>135</v>
      </c>
      <c r="J143" t="s">
        <v>136</v>
      </c>
      <c r="K143" t="s">
        <v>147</v>
      </c>
      <c r="L143" t="s">
        <v>594</v>
      </c>
      <c r="M143" t="s">
        <v>595</v>
      </c>
      <c r="N143">
        <v>1.0219444440000001</v>
      </c>
      <c r="O143">
        <v>0</v>
      </c>
      <c r="P143">
        <v>686</v>
      </c>
      <c r="Q143">
        <v>0</v>
      </c>
      <c r="R143">
        <v>0</v>
      </c>
      <c r="S143">
        <v>0</v>
      </c>
      <c r="T143">
        <v>26</v>
      </c>
      <c r="U143">
        <v>0</v>
      </c>
      <c r="V143">
        <v>0</v>
      </c>
      <c r="W143">
        <v>0</v>
      </c>
      <c r="X143">
        <v>177.06516846885862</v>
      </c>
      <c r="Y143">
        <v>0</v>
      </c>
      <c r="Z143">
        <v>0</v>
      </c>
      <c r="AA143">
        <v>0</v>
      </c>
      <c r="AB143">
        <v>22.154823327750119</v>
      </c>
      <c r="AC143">
        <v>0</v>
      </c>
      <c r="AD143">
        <v>0</v>
      </c>
      <c r="AE143">
        <v>199.21999179660872</v>
      </c>
    </row>
    <row r="144" spans="1:31" x14ac:dyDescent="0.25">
      <c r="A144">
        <v>1775522</v>
      </c>
      <c r="B144">
        <v>1</v>
      </c>
      <c r="C144" t="s">
        <v>80</v>
      </c>
      <c r="D144" t="s">
        <v>84</v>
      </c>
      <c r="E144" t="s">
        <v>153</v>
      </c>
      <c r="F144" t="s">
        <v>596</v>
      </c>
      <c r="G144" t="s">
        <v>155</v>
      </c>
      <c r="H144" t="s">
        <v>146</v>
      </c>
      <c r="I144" t="s">
        <v>135</v>
      </c>
      <c r="J144" t="s">
        <v>136</v>
      </c>
      <c r="K144" t="s">
        <v>147</v>
      </c>
      <c r="L144" t="s">
        <v>597</v>
      </c>
      <c r="M144" t="s">
        <v>598</v>
      </c>
      <c r="N144">
        <v>1.976111111</v>
      </c>
      <c r="O144">
        <v>0</v>
      </c>
      <c r="P144">
        <v>51</v>
      </c>
      <c r="Q144">
        <v>0</v>
      </c>
      <c r="R144">
        <v>0</v>
      </c>
      <c r="S144">
        <v>0</v>
      </c>
      <c r="T144">
        <v>14</v>
      </c>
      <c r="U144">
        <v>0</v>
      </c>
      <c r="V144">
        <v>0</v>
      </c>
      <c r="W144">
        <v>0</v>
      </c>
      <c r="X144">
        <v>26.671983815079344</v>
      </c>
      <c r="Y144">
        <v>0</v>
      </c>
      <c r="Z144">
        <v>0</v>
      </c>
      <c r="AA144">
        <v>0</v>
      </c>
      <c r="AB144">
        <v>16.984908032463981</v>
      </c>
      <c r="AC144">
        <v>0</v>
      </c>
      <c r="AD144">
        <v>0</v>
      </c>
      <c r="AE144">
        <v>43.656891847543321</v>
      </c>
    </row>
    <row r="145" spans="1:31" x14ac:dyDescent="0.25">
      <c r="A145">
        <v>1775530</v>
      </c>
      <c r="B145">
        <v>1</v>
      </c>
      <c r="C145" t="s">
        <v>80</v>
      </c>
      <c r="D145" t="s">
        <v>101</v>
      </c>
      <c r="E145" t="s">
        <v>171</v>
      </c>
      <c r="F145" t="s">
        <v>599</v>
      </c>
      <c r="G145" t="s">
        <v>282</v>
      </c>
      <c r="H145" t="s">
        <v>146</v>
      </c>
      <c r="I145" t="s">
        <v>135</v>
      </c>
      <c r="J145" t="s">
        <v>136</v>
      </c>
      <c r="K145" t="s">
        <v>147</v>
      </c>
      <c r="L145" t="s">
        <v>600</v>
      </c>
      <c r="M145" t="s">
        <v>601</v>
      </c>
      <c r="N145">
        <v>0.69055555499999999</v>
      </c>
      <c r="O145">
        <v>0</v>
      </c>
      <c r="P145">
        <v>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7.0345829386800007E-2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7.0345829386800007E-2</v>
      </c>
    </row>
    <row r="146" spans="1:31" x14ac:dyDescent="0.25">
      <c r="A146">
        <v>1775531</v>
      </c>
      <c r="B146">
        <v>1</v>
      </c>
      <c r="C146" t="s">
        <v>80</v>
      </c>
      <c r="D146" t="s">
        <v>97</v>
      </c>
      <c r="E146" t="s">
        <v>153</v>
      </c>
      <c r="F146" t="s">
        <v>602</v>
      </c>
      <c r="G146" t="s">
        <v>206</v>
      </c>
      <c r="H146" t="s">
        <v>146</v>
      </c>
      <c r="I146" t="s">
        <v>135</v>
      </c>
      <c r="J146" t="s">
        <v>136</v>
      </c>
      <c r="K146" t="s">
        <v>147</v>
      </c>
      <c r="L146" t="s">
        <v>603</v>
      </c>
      <c r="M146" t="s">
        <v>604</v>
      </c>
      <c r="N146">
        <v>2.2063888880000002</v>
      </c>
      <c r="O146">
        <v>0</v>
      </c>
      <c r="P146">
        <v>7</v>
      </c>
      <c r="Q146">
        <v>0</v>
      </c>
      <c r="R146">
        <v>0</v>
      </c>
      <c r="S146">
        <v>0</v>
      </c>
      <c r="T146">
        <v>5</v>
      </c>
      <c r="U146">
        <v>0</v>
      </c>
      <c r="V146">
        <v>0</v>
      </c>
      <c r="W146">
        <v>0</v>
      </c>
      <c r="X146">
        <v>6.2740487671025003</v>
      </c>
      <c r="Y146">
        <v>0</v>
      </c>
      <c r="Z146">
        <v>0</v>
      </c>
      <c r="AA146">
        <v>0</v>
      </c>
      <c r="AB146">
        <v>64.097354633195422</v>
      </c>
      <c r="AC146">
        <v>0</v>
      </c>
      <c r="AD146">
        <v>0</v>
      </c>
      <c r="AE146">
        <v>70.371403400297922</v>
      </c>
    </row>
    <row r="147" spans="1:31" x14ac:dyDescent="0.25">
      <c r="A147">
        <v>1775532</v>
      </c>
      <c r="B147">
        <v>1</v>
      </c>
      <c r="C147" t="s">
        <v>80</v>
      </c>
      <c r="D147" t="s">
        <v>90</v>
      </c>
      <c r="E147" t="s">
        <v>158</v>
      </c>
      <c r="F147" t="s">
        <v>605</v>
      </c>
      <c r="G147" t="s">
        <v>606</v>
      </c>
      <c r="H147" t="s">
        <v>146</v>
      </c>
      <c r="I147" t="s">
        <v>135</v>
      </c>
      <c r="J147" t="s">
        <v>136</v>
      </c>
      <c r="K147" t="s">
        <v>147</v>
      </c>
      <c r="L147" t="s">
        <v>607</v>
      </c>
      <c r="M147" t="s">
        <v>608</v>
      </c>
      <c r="N147">
        <v>2.3377777769999999</v>
      </c>
      <c r="O147">
        <v>0</v>
      </c>
      <c r="P147">
        <v>285</v>
      </c>
      <c r="Q147">
        <v>0</v>
      </c>
      <c r="R147">
        <v>0</v>
      </c>
      <c r="S147">
        <v>0</v>
      </c>
      <c r="T147">
        <v>9</v>
      </c>
      <c r="U147">
        <v>0</v>
      </c>
      <c r="V147">
        <v>0</v>
      </c>
      <c r="W147">
        <v>0</v>
      </c>
      <c r="X147">
        <v>182.15414806233065</v>
      </c>
      <c r="Y147">
        <v>0</v>
      </c>
      <c r="Z147">
        <v>0</v>
      </c>
      <c r="AA147">
        <v>0</v>
      </c>
      <c r="AB147">
        <v>17.147289675873175</v>
      </c>
      <c r="AC147">
        <v>0</v>
      </c>
      <c r="AD147">
        <v>0</v>
      </c>
      <c r="AE147">
        <v>199.30143773820382</v>
      </c>
    </row>
    <row r="148" spans="1:31" x14ac:dyDescent="0.25">
      <c r="A148">
        <v>1775533</v>
      </c>
      <c r="B148">
        <v>1</v>
      </c>
      <c r="C148" t="s">
        <v>80</v>
      </c>
      <c r="D148" t="s">
        <v>104</v>
      </c>
      <c r="E148" t="s">
        <v>188</v>
      </c>
      <c r="F148" t="s">
        <v>609</v>
      </c>
      <c r="G148" t="s">
        <v>359</v>
      </c>
      <c r="H148" t="s">
        <v>134</v>
      </c>
      <c r="I148" t="s">
        <v>135</v>
      </c>
      <c r="J148" t="s">
        <v>136</v>
      </c>
      <c r="K148" t="s">
        <v>147</v>
      </c>
      <c r="L148" t="s">
        <v>610</v>
      </c>
      <c r="M148" t="s">
        <v>611</v>
      </c>
      <c r="N148">
        <v>2.4838888880000001</v>
      </c>
      <c r="O148">
        <v>1</v>
      </c>
      <c r="P148">
        <v>0</v>
      </c>
      <c r="Q148">
        <v>0</v>
      </c>
      <c r="R148">
        <v>0</v>
      </c>
      <c r="S148">
        <v>14</v>
      </c>
      <c r="T148">
        <v>1</v>
      </c>
      <c r="U148">
        <v>6</v>
      </c>
      <c r="V148">
        <v>0</v>
      </c>
      <c r="W148">
        <v>0.31105352756583338</v>
      </c>
      <c r="X148">
        <v>0</v>
      </c>
      <c r="Y148">
        <v>0</v>
      </c>
      <c r="Z148">
        <v>0</v>
      </c>
      <c r="AA148">
        <v>205.64095586443443</v>
      </c>
      <c r="AB148">
        <v>0.89682954121708336</v>
      </c>
      <c r="AC148">
        <v>885.10479279934054</v>
      </c>
      <c r="AD148">
        <v>0</v>
      </c>
      <c r="AE148">
        <v>1091.9536317325578</v>
      </c>
    </row>
    <row r="149" spans="1:31" x14ac:dyDescent="0.25">
      <c r="A149">
        <v>1775534</v>
      </c>
      <c r="B149">
        <v>1</v>
      </c>
      <c r="C149" t="s">
        <v>80</v>
      </c>
      <c r="D149" t="s">
        <v>96</v>
      </c>
      <c r="E149" t="s">
        <v>171</v>
      </c>
      <c r="F149" t="s">
        <v>612</v>
      </c>
      <c r="G149" t="s">
        <v>282</v>
      </c>
      <c r="H149" t="s">
        <v>146</v>
      </c>
      <c r="I149" t="s">
        <v>135</v>
      </c>
      <c r="J149" t="s">
        <v>136</v>
      </c>
      <c r="K149" t="s">
        <v>147</v>
      </c>
      <c r="L149" t="s">
        <v>613</v>
      </c>
      <c r="M149" t="s">
        <v>614</v>
      </c>
      <c r="N149">
        <v>5.52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1.2035618584937999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1.2035618584937999</v>
      </c>
    </row>
    <row r="150" spans="1:31" x14ac:dyDescent="0.25">
      <c r="A150">
        <v>1775535</v>
      </c>
      <c r="B150">
        <v>1</v>
      </c>
      <c r="C150" t="s">
        <v>80</v>
      </c>
      <c r="D150" t="s">
        <v>85</v>
      </c>
      <c r="E150" t="s">
        <v>171</v>
      </c>
      <c r="F150" t="s">
        <v>615</v>
      </c>
      <c r="G150" t="s">
        <v>181</v>
      </c>
      <c r="H150" t="s">
        <v>146</v>
      </c>
      <c r="I150" t="s">
        <v>135</v>
      </c>
      <c r="J150" t="s">
        <v>136</v>
      </c>
      <c r="K150" t="s">
        <v>147</v>
      </c>
      <c r="L150" t="s">
        <v>616</v>
      </c>
      <c r="M150" t="s">
        <v>617</v>
      </c>
      <c r="N150">
        <v>3.395277777</v>
      </c>
      <c r="O150">
        <v>0</v>
      </c>
      <c r="P150">
        <v>1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0.47995446027099997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0.47995446027099997</v>
      </c>
    </row>
    <row r="151" spans="1:31" x14ac:dyDescent="0.25">
      <c r="A151">
        <v>1775536</v>
      </c>
      <c r="B151">
        <v>1</v>
      </c>
      <c r="C151" t="s">
        <v>81</v>
      </c>
      <c r="D151" t="s">
        <v>119</v>
      </c>
      <c r="E151" t="s">
        <v>143</v>
      </c>
      <c r="F151" t="s">
        <v>618</v>
      </c>
      <c r="G151" t="s">
        <v>164</v>
      </c>
      <c r="H151" t="s">
        <v>146</v>
      </c>
      <c r="I151" t="s">
        <v>135</v>
      </c>
      <c r="J151" t="s">
        <v>136</v>
      </c>
      <c r="K151" t="s">
        <v>147</v>
      </c>
      <c r="L151" t="s">
        <v>619</v>
      </c>
      <c r="M151" t="s">
        <v>620</v>
      </c>
      <c r="N151">
        <v>0.60750000000000004</v>
      </c>
      <c r="O151">
        <v>0</v>
      </c>
      <c r="P151">
        <v>18</v>
      </c>
      <c r="Q151">
        <v>0</v>
      </c>
      <c r="R151">
        <v>15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1.2279440148747749</v>
      </c>
      <c r="Y151">
        <v>0</v>
      </c>
      <c r="Z151">
        <v>1.5522755438673004</v>
      </c>
      <c r="AA151">
        <v>0</v>
      </c>
      <c r="AB151">
        <v>0</v>
      </c>
      <c r="AC151">
        <v>0</v>
      </c>
      <c r="AD151">
        <v>0</v>
      </c>
      <c r="AE151">
        <v>2.7802195587420755</v>
      </c>
    </row>
    <row r="152" spans="1:31" x14ac:dyDescent="0.25">
      <c r="A152">
        <v>1775537</v>
      </c>
      <c r="B152">
        <v>1</v>
      </c>
      <c r="C152" t="s">
        <v>80</v>
      </c>
      <c r="D152" t="s">
        <v>101</v>
      </c>
      <c r="E152" t="s">
        <v>171</v>
      </c>
      <c r="F152" t="s">
        <v>621</v>
      </c>
      <c r="G152" t="s">
        <v>225</v>
      </c>
      <c r="H152" t="s">
        <v>146</v>
      </c>
      <c r="I152" t="s">
        <v>135</v>
      </c>
      <c r="J152" t="s">
        <v>3</v>
      </c>
      <c r="K152" t="s">
        <v>147</v>
      </c>
      <c r="L152" t="s">
        <v>622</v>
      </c>
      <c r="M152" t="s">
        <v>623</v>
      </c>
      <c r="N152">
        <v>5.8730555549999997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</row>
    <row r="153" spans="1:31" x14ac:dyDescent="0.25">
      <c r="A153">
        <v>1775541</v>
      </c>
      <c r="B153">
        <v>1</v>
      </c>
      <c r="C153" t="s">
        <v>81</v>
      </c>
      <c r="D153" t="s">
        <v>119</v>
      </c>
      <c r="E153" t="s">
        <v>158</v>
      </c>
      <c r="F153" t="s">
        <v>624</v>
      </c>
      <c r="G153" t="s">
        <v>160</v>
      </c>
      <c r="H153" t="s">
        <v>146</v>
      </c>
      <c r="I153" t="s">
        <v>135</v>
      </c>
      <c r="J153" t="s">
        <v>136</v>
      </c>
      <c r="K153" t="s">
        <v>147</v>
      </c>
      <c r="L153" t="s">
        <v>625</v>
      </c>
      <c r="M153" t="s">
        <v>626</v>
      </c>
      <c r="N153">
        <v>6.6855555549999997</v>
      </c>
      <c r="O153">
        <v>0</v>
      </c>
      <c r="P153">
        <v>1</v>
      </c>
      <c r="Q153">
        <v>0</v>
      </c>
      <c r="R153">
        <v>3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4.7791726457400006E-2</v>
      </c>
      <c r="Y153">
        <v>0</v>
      </c>
      <c r="Z153">
        <v>5.3580420596424503</v>
      </c>
      <c r="AA153">
        <v>0</v>
      </c>
      <c r="AB153">
        <v>0</v>
      </c>
      <c r="AC153">
        <v>0</v>
      </c>
      <c r="AD153">
        <v>0</v>
      </c>
      <c r="AE153">
        <v>5.4058337860998504</v>
      </c>
    </row>
    <row r="154" spans="1:31" x14ac:dyDescent="0.25">
      <c r="A154">
        <v>1775543</v>
      </c>
      <c r="B154">
        <v>1</v>
      </c>
      <c r="C154" t="s">
        <v>80</v>
      </c>
      <c r="D154" t="s">
        <v>94</v>
      </c>
      <c r="E154" t="s">
        <v>184</v>
      </c>
      <c r="F154" t="s">
        <v>627</v>
      </c>
      <c r="G154" t="s">
        <v>168</v>
      </c>
      <c r="H154" t="s">
        <v>134</v>
      </c>
      <c r="I154" t="s">
        <v>135</v>
      </c>
      <c r="J154" t="s">
        <v>136</v>
      </c>
      <c r="K154" t="s">
        <v>147</v>
      </c>
      <c r="L154" t="s">
        <v>628</v>
      </c>
      <c r="M154" t="s">
        <v>629</v>
      </c>
      <c r="N154">
        <v>5.0938888880000004</v>
      </c>
      <c r="O154">
        <v>0</v>
      </c>
      <c r="P154">
        <v>0</v>
      </c>
      <c r="Q154">
        <v>0</v>
      </c>
      <c r="R154">
        <v>10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190.89113603464773</v>
      </c>
      <c r="AA154">
        <v>0</v>
      </c>
      <c r="AB154">
        <v>0</v>
      </c>
      <c r="AC154">
        <v>0</v>
      </c>
      <c r="AD154">
        <v>0</v>
      </c>
      <c r="AE154">
        <v>190.89113603464773</v>
      </c>
    </row>
    <row r="155" spans="1:31" x14ac:dyDescent="0.25">
      <c r="A155">
        <v>1775546</v>
      </c>
      <c r="B155">
        <v>1</v>
      </c>
      <c r="C155" t="s">
        <v>80</v>
      </c>
      <c r="D155" t="s">
        <v>96</v>
      </c>
      <c r="E155" t="s">
        <v>171</v>
      </c>
      <c r="F155" t="s">
        <v>630</v>
      </c>
      <c r="G155" t="s">
        <v>282</v>
      </c>
      <c r="H155" t="s">
        <v>146</v>
      </c>
      <c r="I155" t="s">
        <v>135</v>
      </c>
      <c r="J155" t="s">
        <v>136</v>
      </c>
      <c r="K155" t="s">
        <v>147</v>
      </c>
      <c r="L155" t="s">
        <v>631</v>
      </c>
      <c r="M155" t="s">
        <v>632</v>
      </c>
      <c r="N155">
        <v>2.741944444</v>
      </c>
      <c r="O155">
        <v>0</v>
      </c>
      <c r="P155">
        <v>1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0.44411555840143335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0.44411555840143335</v>
      </c>
    </row>
    <row r="156" spans="1:31" x14ac:dyDescent="0.25">
      <c r="A156">
        <v>1775547</v>
      </c>
      <c r="B156">
        <v>1</v>
      </c>
      <c r="C156" t="s">
        <v>80</v>
      </c>
      <c r="D156" t="s">
        <v>96</v>
      </c>
      <c r="E156" t="s">
        <v>171</v>
      </c>
      <c r="F156" t="s">
        <v>633</v>
      </c>
      <c r="G156" t="s">
        <v>282</v>
      </c>
      <c r="H156" t="s">
        <v>146</v>
      </c>
      <c r="I156" t="s">
        <v>135</v>
      </c>
      <c r="J156" t="s">
        <v>136</v>
      </c>
      <c r="K156" t="s">
        <v>147</v>
      </c>
      <c r="L156" t="s">
        <v>634</v>
      </c>
      <c r="M156" t="s">
        <v>635</v>
      </c>
      <c r="N156">
        <v>1.527222222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5.7800368799066497</v>
      </c>
      <c r="AC156">
        <v>0</v>
      </c>
      <c r="AD156">
        <v>0</v>
      </c>
      <c r="AE156">
        <v>5.7800368799066497</v>
      </c>
    </row>
    <row r="157" spans="1:31" x14ac:dyDescent="0.25">
      <c r="A157">
        <v>1775548</v>
      </c>
      <c r="B157">
        <v>1</v>
      </c>
      <c r="C157" t="s">
        <v>80</v>
      </c>
      <c r="D157" t="s">
        <v>102</v>
      </c>
      <c r="E157" t="s">
        <v>143</v>
      </c>
      <c r="F157" t="s">
        <v>636</v>
      </c>
      <c r="G157" t="s">
        <v>145</v>
      </c>
      <c r="H157" t="s">
        <v>146</v>
      </c>
      <c r="I157" t="s">
        <v>135</v>
      </c>
      <c r="J157" t="s">
        <v>136</v>
      </c>
      <c r="K157" t="s">
        <v>147</v>
      </c>
      <c r="L157" t="s">
        <v>637</v>
      </c>
      <c r="M157" t="s">
        <v>638</v>
      </c>
      <c r="N157">
        <v>2.108055555</v>
      </c>
      <c r="O157">
        <v>0</v>
      </c>
      <c r="P157">
        <v>1</v>
      </c>
      <c r="Q157">
        <v>0</v>
      </c>
      <c r="R157">
        <v>6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0.70919530491817506</v>
      </c>
      <c r="Y157">
        <v>0</v>
      </c>
      <c r="Z157">
        <v>0.82328697111397509</v>
      </c>
      <c r="AA157">
        <v>0</v>
      </c>
      <c r="AB157">
        <v>0</v>
      </c>
      <c r="AC157">
        <v>0</v>
      </c>
      <c r="AD157">
        <v>0</v>
      </c>
      <c r="AE157">
        <v>1.5324822760321501</v>
      </c>
    </row>
    <row r="158" spans="1:31" x14ac:dyDescent="0.25">
      <c r="A158">
        <v>1775549</v>
      </c>
      <c r="B158">
        <v>1</v>
      </c>
      <c r="C158" t="s">
        <v>80</v>
      </c>
      <c r="D158" t="s">
        <v>97</v>
      </c>
      <c r="E158" t="s">
        <v>171</v>
      </c>
      <c r="F158" t="s">
        <v>639</v>
      </c>
      <c r="G158" t="s">
        <v>282</v>
      </c>
      <c r="H158" t="s">
        <v>146</v>
      </c>
      <c r="I158" t="s">
        <v>135</v>
      </c>
      <c r="J158" t="s">
        <v>136</v>
      </c>
      <c r="K158" t="s">
        <v>147</v>
      </c>
      <c r="L158" t="s">
        <v>640</v>
      </c>
      <c r="M158" t="s">
        <v>641</v>
      </c>
      <c r="N158">
        <v>3.3208333329999999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2.6083661461887169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2.6083661461887169</v>
      </c>
    </row>
    <row r="159" spans="1:31" x14ac:dyDescent="0.25">
      <c r="A159">
        <v>1775551</v>
      </c>
      <c r="B159">
        <v>1</v>
      </c>
      <c r="C159" t="s">
        <v>80</v>
      </c>
      <c r="D159" t="s">
        <v>103</v>
      </c>
      <c r="E159" t="s">
        <v>158</v>
      </c>
      <c r="F159" t="s">
        <v>642</v>
      </c>
      <c r="G159" t="s">
        <v>160</v>
      </c>
      <c r="H159" t="s">
        <v>146</v>
      </c>
      <c r="I159" t="s">
        <v>135</v>
      </c>
      <c r="J159" t="s">
        <v>136</v>
      </c>
      <c r="K159" t="s">
        <v>147</v>
      </c>
      <c r="L159" t="s">
        <v>643</v>
      </c>
      <c r="M159" t="s">
        <v>644</v>
      </c>
      <c r="N159">
        <v>2.000555555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66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99.258818390151831</v>
      </c>
      <c r="AC159">
        <v>0</v>
      </c>
      <c r="AD159">
        <v>0</v>
      </c>
      <c r="AE159">
        <v>99.258818390151831</v>
      </c>
    </row>
    <row r="160" spans="1:31" x14ac:dyDescent="0.25">
      <c r="A160">
        <v>1775556</v>
      </c>
      <c r="B160">
        <v>1</v>
      </c>
      <c r="C160" t="s">
        <v>80</v>
      </c>
      <c r="D160" t="s">
        <v>88</v>
      </c>
      <c r="E160" t="s">
        <v>153</v>
      </c>
      <c r="F160" t="s">
        <v>645</v>
      </c>
      <c r="G160" t="s">
        <v>225</v>
      </c>
      <c r="H160" t="s">
        <v>146</v>
      </c>
      <c r="I160" t="s">
        <v>135</v>
      </c>
      <c r="J160" t="s">
        <v>136</v>
      </c>
      <c r="K160" t="s">
        <v>147</v>
      </c>
      <c r="L160" t="s">
        <v>646</v>
      </c>
      <c r="M160" t="s">
        <v>647</v>
      </c>
      <c r="N160">
        <v>3.670833333</v>
      </c>
      <c r="O160">
        <v>0</v>
      </c>
      <c r="P160">
        <v>112</v>
      </c>
      <c r="Q160">
        <v>0</v>
      </c>
      <c r="R160">
        <v>0</v>
      </c>
      <c r="S160">
        <v>0</v>
      </c>
      <c r="T160">
        <v>4</v>
      </c>
      <c r="U160">
        <v>0</v>
      </c>
      <c r="V160">
        <v>0</v>
      </c>
      <c r="W160">
        <v>0</v>
      </c>
      <c r="X160">
        <v>104.83897204598298</v>
      </c>
      <c r="Y160">
        <v>0</v>
      </c>
      <c r="Z160">
        <v>0</v>
      </c>
      <c r="AA160">
        <v>0</v>
      </c>
      <c r="AB160">
        <v>13.780751005345628</v>
      </c>
      <c r="AC160">
        <v>0</v>
      </c>
      <c r="AD160">
        <v>0</v>
      </c>
      <c r="AE160">
        <v>118.61972305132861</v>
      </c>
    </row>
    <row r="161" spans="1:31" x14ac:dyDescent="0.25">
      <c r="A161">
        <v>1775559</v>
      </c>
      <c r="B161">
        <v>1</v>
      </c>
      <c r="C161" t="s">
        <v>81</v>
      </c>
      <c r="D161" t="s">
        <v>128</v>
      </c>
      <c r="E161" t="s">
        <v>158</v>
      </c>
      <c r="F161" t="s">
        <v>648</v>
      </c>
      <c r="G161" t="s">
        <v>164</v>
      </c>
      <c r="H161" t="s">
        <v>146</v>
      </c>
      <c r="I161" t="s">
        <v>135</v>
      </c>
      <c r="J161" t="s">
        <v>136</v>
      </c>
      <c r="K161" t="s">
        <v>147</v>
      </c>
      <c r="L161" t="s">
        <v>649</v>
      </c>
      <c r="M161" t="s">
        <v>650</v>
      </c>
      <c r="N161">
        <v>1.2622222219999999</v>
      </c>
      <c r="O161">
        <v>0</v>
      </c>
      <c r="P161">
        <v>289</v>
      </c>
      <c r="Q161">
        <v>0</v>
      </c>
      <c r="R161">
        <v>1</v>
      </c>
      <c r="S161">
        <v>0</v>
      </c>
      <c r="T161">
        <v>13</v>
      </c>
      <c r="U161">
        <v>0</v>
      </c>
      <c r="V161">
        <v>0</v>
      </c>
      <c r="W161">
        <v>0</v>
      </c>
      <c r="X161">
        <v>72.109604967655017</v>
      </c>
      <c r="Y161">
        <v>0</v>
      </c>
      <c r="Z161">
        <v>0.90254479062247495</v>
      </c>
      <c r="AA161">
        <v>0</v>
      </c>
      <c r="AB161">
        <v>12.394748314598019</v>
      </c>
      <c r="AC161">
        <v>0</v>
      </c>
      <c r="AD161">
        <v>0</v>
      </c>
      <c r="AE161">
        <v>85.406898072875507</v>
      </c>
    </row>
    <row r="162" spans="1:31" x14ac:dyDescent="0.25">
      <c r="A162">
        <v>1775561</v>
      </c>
      <c r="B162">
        <v>1</v>
      </c>
      <c r="C162" t="s">
        <v>80</v>
      </c>
      <c r="D162" t="s">
        <v>82</v>
      </c>
      <c r="E162" t="s">
        <v>171</v>
      </c>
      <c r="F162" t="s">
        <v>651</v>
      </c>
      <c r="G162" t="s">
        <v>181</v>
      </c>
      <c r="H162" t="s">
        <v>146</v>
      </c>
      <c r="I162" t="s">
        <v>135</v>
      </c>
      <c r="J162" t="s">
        <v>136</v>
      </c>
      <c r="K162" t="s">
        <v>147</v>
      </c>
      <c r="L162" t="s">
        <v>652</v>
      </c>
      <c r="M162" t="s">
        <v>653</v>
      </c>
      <c r="N162">
        <v>2.9627777769999999</v>
      </c>
      <c r="O162">
        <v>0</v>
      </c>
      <c r="P162">
        <v>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1.4855028956283503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1.4855028956283503</v>
      </c>
    </row>
    <row r="163" spans="1:31" x14ac:dyDescent="0.25">
      <c r="A163">
        <v>1775565</v>
      </c>
      <c r="B163">
        <v>1</v>
      </c>
      <c r="C163" t="s">
        <v>80</v>
      </c>
      <c r="D163" t="s">
        <v>98</v>
      </c>
      <c r="E163" t="s">
        <v>171</v>
      </c>
      <c r="F163" t="s">
        <v>654</v>
      </c>
      <c r="G163" t="s">
        <v>181</v>
      </c>
      <c r="H163" t="s">
        <v>146</v>
      </c>
      <c r="I163" t="s">
        <v>135</v>
      </c>
      <c r="J163" t="s">
        <v>136</v>
      </c>
      <c r="K163" t="s">
        <v>147</v>
      </c>
      <c r="L163" t="s">
        <v>655</v>
      </c>
      <c r="M163" t="s">
        <v>656</v>
      </c>
      <c r="N163">
        <v>3.7058333330000002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0.28866234294267501</v>
      </c>
      <c r="AA163">
        <v>0</v>
      </c>
      <c r="AB163">
        <v>0</v>
      </c>
      <c r="AC163">
        <v>0</v>
      </c>
      <c r="AD163">
        <v>0</v>
      </c>
      <c r="AE163">
        <v>0.28866234294267501</v>
      </c>
    </row>
    <row r="164" spans="1:31" x14ac:dyDescent="0.25">
      <c r="A164">
        <v>1775567</v>
      </c>
      <c r="B164">
        <v>1</v>
      </c>
      <c r="C164" t="s">
        <v>80</v>
      </c>
      <c r="D164" t="s">
        <v>100</v>
      </c>
      <c r="E164" t="s">
        <v>171</v>
      </c>
      <c r="F164" t="s">
        <v>657</v>
      </c>
      <c r="G164" t="s">
        <v>173</v>
      </c>
      <c r="H164" t="s">
        <v>146</v>
      </c>
      <c r="I164" t="s">
        <v>135</v>
      </c>
      <c r="J164" t="s">
        <v>136</v>
      </c>
      <c r="K164" t="s">
        <v>147</v>
      </c>
      <c r="L164" t="s">
        <v>658</v>
      </c>
      <c r="M164" t="s">
        <v>659</v>
      </c>
      <c r="N164">
        <v>3.4936111109999999</v>
      </c>
      <c r="O164">
        <v>0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1.3466413613079586</v>
      </c>
      <c r="AA164">
        <v>0</v>
      </c>
      <c r="AB164">
        <v>0</v>
      </c>
      <c r="AC164">
        <v>0</v>
      </c>
      <c r="AD164">
        <v>0</v>
      </c>
      <c r="AE164">
        <v>1.3466413613079586</v>
      </c>
    </row>
    <row r="165" spans="1:31" x14ac:dyDescent="0.25">
      <c r="A165">
        <v>1775571</v>
      </c>
      <c r="B165">
        <v>1</v>
      </c>
      <c r="C165" t="s">
        <v>80</v>
      </c>
      <c r="D165" t="s">
        <v>90</v>
      </c>
      <c r="E165" t="s">
        <v>171</v>
      </c>
      <c r="F165" t="s">
        <v>660</v>
      </c>
      <c r="G165" t="s">
        <v>181</v>
      </c>
      <c r="H165" t="s">
        <v>146</v>
      </c>
      <c r="I165" t="s">
        <v>135</v>
      </c>
      <c r="J165" t="s">
        <v>136</v>
      </c>
      <c r="K165" t="s">
        <v>147</v>
      </c>
      <c r="L165" t="s">
        <v>661</v>
      </c>
      <c r="M165" t="s">
        <v>662</v>
      </c>
      <c r="N165">
        <v>2.466111111</v>
      </c>
      <c r="O165">
        <v>0</v>
      </c>
      <c r="P165">
        <v>8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3.6614964719382006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3.6614964719382006</v>
      </c>
    </row>
    <row r="166" spans="1:31" x14ac:dyDescent="0.25">
      <c r="A166">
        <v>1775572</v>
      </c>
      <c r="B166">
        <v>1</v>
      </c>
      <c r="C166" t="s">
        <v>80</v>
      </c>
      <c r="D166" t="s">
        <v>97</v>
      </c>
      <c r="E166" t="s">
        <v>171</v>
      </c>
      <c r="F166" t="s">
        <v>663</v>
      </c>
      <c r="G166" t="s">
        <v>181</v>
      </c>
      <c r="H166" t="s">
        <v>146</v>
      </c>
      <c r="I166" t="s">
        <v>135</v>
      </c>
      <c r="J166" t="s">
        <v>136</v>
      </c>
      <c r="K166" t="s">
        <v>147</v>
      </c>
      <c r="L166" t="s">
        <v>664</v>
      </c>
      <c r="M166" t="s">
        <v>665</v>
      </c>
      <c r="N166">
        <v>2.6391666659999999</v>
      </c>
      <c r="O166">
        <v>0</v>
      </c>
      <c r="P166">
        <v>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3.092772736417734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3.092772736417734</v>
      </c>
    </row>
    <row r="167" spans="1:31" x14ac:dyDescent="0.25">
      <c r="A167">
        <v>1775573</v>
      </c>
      <c r="B167">
        <v>1</v>
      </c>
      <c r="C167" t="s">
        <v>80</v>
      </c>
      <c r="D167" t="s">
        <v>101</v>
      </c>
      <c r="E167" t="s">
        <v>171</v>
      </c>
      <c r="F167" t="s">
        <v>666</v>
      </c>
      <c r="G167" t="s">
        <v>181</v>
      </c>
      <c r="H167" t="s">
        <v>146</v>
      </c>
      <c r="I167" t="s">
        <v>135</v>
      </c>
      <c r="J167" t="s">
        <v>136</v>
      </c>
      <c r="K167" t="s">
        <v>147</v>
      </c>
      <c r="L167" t="s">
        <v>667</v>
      </c>
      <c r="M167" t="s">
        <v>668</v>
      </c>
      <c r="N167">
        <v>3.7922222219999999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13.454972209752883</v>
      </c>
      <c r="AC167">
        <v>0</v>
      </c>
      <c r="AD167">
        <v>0</v>
      </c>
      <c r="AE167">
        <v>13.454972209752883</v>
      </c>
    </row>
    <row r="168" spans="1:31" x14ac:dyDescent="0.25">
      <c r="A168">
        <v>1775576</v>
      </c>
      <c r="B168">
        <v>1</v>
      </c>
      <c r="C168" t="s">
        <v>81</v>
      </c>
      <c r="D168" t="s">
        <v>127</v>
      </c>
      <c r="E168" t="s">
        <v>184</v>
      </c>
      <c r="F168" t="s">
        <v>669</v>
      </c>
      <c r="G168" t="s">
        <v>232</v>
      </c>
      <c r="H168" t="s">
        <v>134</v>
      </c>
      <c r="I168" t="s">
        <v>135</v>
      </c>
      <c r="J168" t="s">
        <v>136</v>
      </c>
      <c r="K168" t="s">
        <v>147</v>
      </c>
      <c r="L168" t="s">
        <v>670</v>
      </c>
      <c r="M168" t="s">
        <v>671</v>
      </c>
      <c r="N168">
        <v>1.3049999999999999</v>
      </c>
      <c r="O168">
        <v>0</v>
      </c>
      <c r="P168">
        <v>209</v>
      </c>
      <c r="Q168">
        <v>0</v>
      </c>
      <c r="R168">
        <v>0</v>
      </c>
      <c r="S168">
        <v>0</v>
      </c>
      <c r="T168">
        <v>13</v>
      </c>
      <c r="U168">
        <v>0</v>
      </c>
      <c r="V168">
        <v>0</v>
      </c>
      <c r="W168">
        <v>0</v>
      </c>
      <c r="X168">
        <v>57.230583075382235</v>
      </c>
      <c r="Y168">
        <v>0</v>
      </c>
      <c r="Z168">
        <v>0</v>
      </c>
      <c r="AA168">
        <v>0</v>
      </c>
      <c r="AB168">
        <v>3.6384895373249169</v>
      </c>
      <c r="AC168">
        <v>0</v>
      </c>
      <c r="AD168">
        <v>0</v>
      </c>
      <c r="AE168">
        <v>60.86907261270715</v>
      </c>
    </row>
    <row r="169" spans="1:31" x14ac:dyDescent="0.25">
      <c r="A169">
        <v>1775577</v>
      </c>
      <c r="B169">
        <v>1</v>
      </c>
      <c r="C169" t="s">
        <v>81</v>
      </c>
      <c r="D169" t="s">
        <v>122</v>
      </c>
      <c r="E169" t="s">
        <v>153</v>
      </c>
      <c r="F169" t="s">
        <v>672</v>
      </c>
      <c r="G169" t="s">
        <v>160</v>
      </c>
      <c r="H169" t="s">
        <v>146</v>
      </c>
      <c r="I169" t="s">
        <v>135</v>
      </c>
      <c r="J169" t="s">
        <v>136</v>
      </c>
      <c r="K169" t="s">
        <v>147</v>
      </c>
      <c r="L169" t="s">
        <v>673</v>
      </c>
      <c r="M169" t="s">
        <v>674</v>
      </c>
      <c r="N169">
        <v>3.028611111</v>
      </c>
      <c r="O169">
        <v>0</v>
      </c>
      <c r="P169">
        <v>93</v>
      </c>
      <c r="Q169">
        <v>0</v>
      </c>
      <c r="R169">
        <v>0</v>
      </c>
      <c r="S169">
        <v>0</v>
      </c>
      <c r="T169">
        <v>2</v>
      </c>
      <c r="U169">
        <v>0</v>
      </c>
      <c r="V169">
        <v>0</v>
      </c>
      <c r="W169">
        <v>0</v>
      </c>
      <c r="X169">
        <v>52.862362864274829</v>
      </c>
      <c r="Y169">
        <v>0</v>
      </c>
      <c r="Z169">
        <v>0</v>
      </c>
      <c r="AA169">
        <v>0</v>
      </c>
      <c r="AB169">
        <v>0.41272356724760006</v>
      </c>
      <c r="AC169">
        <v>0</v>
      </c>
      <c r="AD169">
        <v>0</v>
      </c>
      <c r="AE169">
        <v>53.275086431522432</v>
      </c>
    </row>
    <row r="170" spans="1:31" x14ac:dyDescent="0.25">
      <c r="A170">
        <v>1775578</v>
      </c>
      <c r="B170">
        <v>1</v>
      </c>
      <c r="C170" t="s">
        <v>80</v>
      </c>
      <c r="D170" t="s">
        <v>90</v>
      </c>
      <c r="E170" t="s">
        <v>171</v>
      </c>
      <c r="F170" t="s">
        <v>675</v>
      </c>
      <c r="G170" t="s">
        <v>282</v>
      </c>
      <c r="H170" t="s">
        <v>146</v>
      </c>
      <c r="I170" t="s">
        <v>135</v>
      </c>
      <c r="J170" t="s">
        <v>136</v>
      </c>
      <c r="K170" t="s">
        <v>147</v>
      </c>
      <c r="L170" t="s">
        <v>676</v>
      </c>
      <c r="M170" t="s">
        <v>677</v>
      </c>
      <c r="N170">
        <v>4.2747222220000003</v>
      </c>
      <c r="O170">
        <v>0</v>
      </c>
      <c r="P170">
        <v>7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9.4788918487123759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9.4788918487123759</v>
      </c>
    </row>
    <row r="171" spans="1:31" x14ac:dyDescent="0.25">
      <c r="A171">
        <v>1775579</v>
      </c>
      <c r="B171">
        <v>1</v>
      </c>
      <c r="C171" t="s">
        <v>81</v>
      </c>
      <c r="D171" t="s">
        <v>122</v>
      </c>
      <c r="E171" t="s">
        <v>158</v>
      </c>
      <c r="F171" t="s">
        <v>678</v>
      </c>
      <c r="G171" t="s">
        <v>160</v>
      </c>
      <c r="H171" t="s">
        <v>146</v>
      </c>
      <c r="I171" t="s">
        <v>135</v>
      </c>
      <c r="J171" t="s">
        <v>136</v>
      </c>
      <c r="K171" t="s">
        <v>147</v>
      </c>
      <c r="L171" t="s">
        <v>679</v>
      </c>
      <c r="M171" t="s">
        <v>680</v>
      </c>
      <c r="N171">
        <v>2.0252777769999999</v>
      </c>
      <c r="O171">
        <v>0</v>
      </c>
      <c r="P171">
        <v>143</v>
      </c>
      <c r="Q171">
        <v>0</v>
      </c>
      <c r="R171">
        <v>0</v>
      </c>
      <c r="S171">
        <v>0</v>
      </c>
      <c r="T171">
        <v>1</v>
      </c>
      <c r="U171">
        <v>0</v>
      </c>
      <c r="V171">
        <v>0</v>
      </c>
      <c r="W171">
        <v>0</v>
      </c>
      <c r="X171">
        <v>50.233350292595539</v>
      </c>
      <c r="Y171">
        <v>0</v>
      </c>
      <c r="Z171">
        <v>0</v>
      </c>
      <c r="AA171">
        <v>0</v>
      </c>
      <c r="AB171">
        <v>2.4740842364166</v>
      </c>
      <c r="AC171">
        <v>0</v>
      </c>
      <c r="AD171">
        <v>0</v>
      </c>
      <c r="AE171">
        <v>52.70743452901214</v>
      </c>
    </row>
    <row r="172" spans="1:31" x14ac:dyDescent="0.25">
      <c r="A172">
        <v>1775580</v>
      </c>
      <c r="B172">
        <v>1</v>
      </c>
      <c r="C172" t="s">
        <v>81</v>
      </c>
      <c r="D172" t="s">
        <v>128</v>
      </c>
      <c r="E172" t="s">
        <v>188</v>
      </c>
      <c r="F172" t="s">
        <v>681</v>
      </c>
      <c r="G172" t="s">
        <v>177</v>
      </c>
      <c r="H172" t="s">
        <v>134</v>
      </c>
      <c r="I172" t="s">
        <v>135</v>
      </c>
      <c r="J172" t="s">
        <v>136</v>
      </c>
      <c r="K172" t="s">
        <v>147</v>
      </c>
      <c r="L172" t="s">
        <v>682</v>
      </c>
      <c r="M172" t="s">
        <v>683</v>
      </c>
      <c r="N172">
        <v>0.166944444</v>
      </c>
      <c r="O172">
        <v>6</v>
      </c>
      <c r="P172">
        <v>1242</v>
      </c>
      <c r="Q172">
        <v>21</v>
      </c>
      <c r="R172">
        <v>15</v>
      </c>
      <c r="S172">
        <v>11</v>
      </c>
      <c r="T172">
        <v>88</v>
      </c>
      <c r="U172">
        <v>0</v>
      </c>
      <c r="V172">
        <v>0</v>
      </c>
      <c r="W172">
        <v>0.57074708300773336</v>
      </c>
      <c r="X172">
        <v>22.063730945249148</v>
      </c>
      <c r="Y172">
        <v>13.535899206292399</v>
      </c>
      <c r="Z172">
        <v>0.32435637821290009</v>
      </c>
      <c r="AA172">
        <v>11.160253160623018</v>
      </c>
      <c r="AB172">
        <v>4.4720175945357967</v>
      </c>
      <c r="AC172">
        <v>0</v>
      </c>
      <c r="AD172">
        <v>0</v>
      </c>
      <c r="AE172">
        <v>52.127004367920989</v>
      </c>
    </row>
    <row r="173" spans="1:31" x14ac:dyDescent="0.25">
      <c r="A173">
        <v>1775581</v>
      </c>
      <c r="B173">
        <v>1</v>
      </c>
      <c r="C173" t="s">
        <v>81</v>
      </c>
      <c r="D173" t="s">
        <v>123</v>
      </c>
      <c r="E173" t="s">
        <v>171</v>
      </c>
      <c r="F173" t="s">
        <v>684</v>
      </c>
      <c r="G173" t="s">
        <v>181</v>
      </c>
      <c r="H173" t="s">
        <v>146</v>
      </c>
      <c r="I173" t="s">
        <v>135</v>
      </c>
      <c r="J173" t="s">
        <v>136</v>
      </c>
      <c r="K173" t="s">
        <v>147</v>
      </c>
      <c r="L173" t="s">
        <v>685</v>
      </c>
      <c r="M173" t="s">
        <v>686</v>
      </c>
      <c r="N173">
        <v>2.1841666659999999</v>
      </c>
      <c r="O173">
        <v>0</v>
      </c>
      <c r="P173">
        <v>2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1.1790103996737502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1.1790103996737502</v>
      </c>
    </row>
    <row r="174" spans="1:31" x14ac:dyDescent="0.25">
      <c r="A174">
        <v>1775582</v>
      </c>
      <c r="B174">
        <v>1</v>
      </c>
      <c r="C174" t="s">
        <v>80</v>
      </c>
      <c r="D174" t="s">
        <v>98</v>
      </c>
      <c r="E174" t="s">
        <v>158</v>
      </c>
      <c r="F174" t="s">
        <v>687</v>
      </c>
      <c r="G174" t="s">
        <v>221</v>
      </c>
      <c r="H174" t="s">
        <v>146</v>
      </c>
      <c r="I174" t="s">
        <v>135</v>
      </c>
      <c r="J174" t="s">
        <v>136</v>
      </c>
      <c r="K174" t="s">
        <v>147</v>
      </c>
      <c r="L174" t="s">
        <v>688</v>
      </c>
      <c r="M174" t="s">
        <v>689</v>
      </c>
      <c r="N174">
        <v>2.0405555550000001</v>
      </c>
      <c r="O174">
        <v>0</v>
      </c>
      <c r="P174">
        <v>0</v>
      </c>
      <c r="Q174">
        <v>0</v>
      </c>
      <c r="R174">
        <v>3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5.8822437058062009</v>
      </c>
      <c r="AA174">
        <v>0</v>
      </c>
      <c r="AB174">
        <v>0</v>
      </c>
      <c r="AC174">
        <v>0</v>
      </c>
      <c r="AD174">
        <v>0</v>
      </c>
      <c r="AE174">
        <v>5.8822437058062009</v>
      </c>
    </row>
    <row r="175" spans="1:31" x14ac:dyDescent="0.25">
      <c r="A175">
        <v>1775584</v>
      </c>
      <c r="B175">
        <v>1</v>
      </c>
      <c r="C175" t="s">
        <v>80</v>
      </c>
      <c r="D175" t="s">
        <v>103</v>
      </c>
      <c r="E175" t="s">
        <v>158</v>
      </c>
      <c r="F175" t="s">
        <v>690</v>
      </c>
      <c r="G175" t="s">
        <v>292</v>
      </c>
      <c r="H175" t="s">
        <v>146</v>
      </c>
      <c r="I175" t="s">
        <v>135</v>
      </c>
      <c r="J175" t="s">
        <v>136</v>
      </c>
      <c r="K175" t="s">
        <v>147</v>
      </c>
      <c r="L175" t="s">
        <v>691</v>
      </c>
      <c r="M175" t="s">
        <v>692</v>
      </c>
      <c r="N175">
        <v>1.73</v>
      </c>
      <c r="O175">
        <v>0</v>
      </c>
      <c r="P175">
        <v>105</v>
      </c>
      <c r="Q175">
        <v>0</v>
      </c>
      <c r="R175">
        <v>0</v>
      </c>
      <c r="S175">
        <v>0</v>
      </c>
      <c r="T175">
        <v>2</v>
      </c>
      <c r="U175">
        <v>0</v>
      </c>
      <c r="V175">
        <v>0</v>
      </c>
      <c r="W175">
        <v>0</v>
      </c>
      <c r="X175">
        <v>41.163090289773621</v>
      </c>
      <c r="Y175">
        <v>0</v>
      </c>
      <c r="Z175">
        <v>0</v>
      </c>
      <c r="AA175">
        <v>0</v>
      </c>
      <c r="AB175">
        <v>2.1588907172183998</v>
      </c>
      <c r="AC175">
        <v>0</v>
      </c>
      <c r="AD175">
        <v>0</v>
      </c>
      <c r="AE175">
        <v>43.321981006992019</v>
      </c>
    </row>
    <row r="176" spans="1:31" x14ac:dyDescent="0.25">
      <c r="A176">
        <v>1775586</v>
      </c>
      <c r="B176">
        <v>1</v>
      </c>
      <c r="C176" t="s">
        <v>80</v>
      </c>
      <c r="D176" t="s">
        <v>100</v>
      </c>
      <c r="E176" t="s">
        <v>171</v>
      </c>
      <c r="F176" t="s">
        <v>693</v>
      </c>
      <c r="G176" t="s">
        <v>173</v>
      </c>
      <c r="H176" t="s">
        <v>146</v>
      </c>
      <c r="I176" t="s">
        <v>135</v>
      </c>
      <c r="J176" t="s">
        <v>136</v>
      </c>
      <c r="K176" t="s">
        <v>147</v>
      </c>
      <c r="L176" t="s">
        <v>694</v>
      </c>
      <c r="M176" t="s">
        <v>695</v>
      </c>
      <c r="N176">
        <v>2.7222222220000001</v>
      </c>
      <c r="O176">
        <v>0</v>
      </c>
      <c r="P176">
        <v>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0.45936979302083336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0.45936979302083336</v>
      </c>
    </row>
    <row r="177" spans="1:31" x14ac:dyDescent="0.25">
      <c r="A177">
        <v>1775588</v>
      </c>
      <c r="B177">
        <v>1</v>
      </c>
      <c r="C177" t="s">
        <v>80</v>
      </c>
      <c r="D177" t="s">
        <v>107</v>
      </c>
      <c r="E177" t="s">
        <v>171</v>
      </c>
      <c r="F177" t="s">
        <v>696</v>
      </c>
      <c r="G177" t="s">
        <v>173</v>
      </c>
      <c r="H177" t="s">
        <v>146</v>
      </c>
      <c r="I177" t="s">
        <v>135</v>
      </c>
      <c r="J177" t="s">
        <v>136</v>
      </c>
      <c r="K177" t="s">
        <v>147</v>
      </c>
      <c r="L177" t="s">
        <v>697</v>
      </c>
      <c r="M177" t="s">
        <v>698</v>
      </c>
      <c r="N177">
        <v>1.6088888880000001</v>
      </c>
      <c r="O177">
        <v>0</v>
      </c>
      <c r="P177">
        <v>8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3.0874238124033839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3.0874238124033839</v>
      </c>
    </row>
    <row r="178" spans="1:31" x14ac:dyDescent="0.25">
      <c r="A178">
        <v>1775590</v>
      </c>
      <c r="B178">
        <v>1</v>
      </c>
      <c r="C178" t="s">
        <v>80</v>
      </c>
      <c r="D178" t="s">
        <v>100</v>
      </c>
      <c r="E178" t="s">
        <v>184</v>
      </c>
      <c r="F178" t="s">
        <v>699</v>
      </c>
      <c r="G178" t="s">
        <v>177</v>
      </c>
      <c r="H178" t="s">
        <v>134</v>
      </c>
      <c r="I178" t="s">
        <v>135</v>
      </c>
      <c r="J178" t="s">
        <v>136</v>
      </c>
      <c r="K178" t="s">
        <v>147</v>
      </c>
      <c r="L178" t="s">
        <v>700</v>
      </c>
      <c r="M178" t="s">
        <v>701</v>
      </c>
      <c r="N178">
        <v>1.4838888880000001</v>
      </c>
      <c r="O178">
        <v>0</v>
      </c>
      <c r="P178">
        <v>123</v>
      </c>
      <c r="Q178">
        <v>0</v>
      </c>
      <c r="R178">
        <v>0</v>
      </c>
      <c r="S178">
        <v>0</v>
      </c>
      <c r="T178">
        <v>10</v>
      </c>
      <c r="U178">
        <v>0</v>
      </c>
      <c r="V178">
        <v>0</v>
      </c>
      <c r="W178">
        <v>0</v>
      </c>
      <c r="X178">
        <v>46.202790036174903</v>
      </c>
      <c r="Y178">
        <v>0</v>
      </c>
      <c r="Z178">
        <v>0</v>
      </c>
      <c r="AA178">
        <v>0</v>
      </c>
      <c r="AB178">
        <v>9.7659604806917315</v>
      </c>
      <c r="AC178">
        <v>0</v>
      </c>
      <c r="AD178">
        <v>0</v>
      </c>
      <c r="AE178">
        <v>55.968750516866635</v>
      </c>
    </row>
    <row r="179" spans="1:31" x14ac:dyDescent="0.25">
      <c r="A179">
        <v>1775591</v>
      </c>
      <c r="B179">
        <v>1</v>
      </c>
      <c r="C179" t="s">
        <v>80</v>
      </c>
      <c r="D179" t="s">
        <v>100</v>
      </c>
      <c r="E179" t="s">
        <v>131</v>
      </c>
      <c r="F179" t="s">
        <v>702</v>
      </c>
      <c r="G179" t="s">
        <v>177</v>
      </c>
      <c r="H179" t="s">
        <v>134</v>
      </c>
      <c r="I179" t="s">
        <v>135</v>
      </c>
      <c r="J179" t="s">
        <v>136</v>
      </c>
      <c r="K179" t="s">
        <v>147</v>
      </c>
      <c r="L179" t="s">
        <v>703</v>
      </c>
      <c r="M179" t="s">
        <v>704</v>
      </c>
      <c r="N179">
        <v>0.41333333300000002</v>
      </c>
      <c r="O179">
        <v>0</v>
      </c>
      <c r="P179">
        <v>298</v>
      </c>
      <c r="Q179">
        <v>0</v>
      </c>
      <c r="R179">
        <v>122</v>
      </c>
      <c r="S179">
        <v>0</v>
      </c>
      <c r="T179">
        <v>66</v>
      </c>
      <c r="U179">
        <v>0</v>
      </c>
      <c r="V179">
        <v>0</v>
      </c>
      <c r="W179">
        <v>0</v>
      </c>
      <c r="X179">
        <v>25.947955055749997</v>
      </c>
      <c r="Y179">
        <v>0</v>
      </c>
      <c r="Z179">
        <v>17.821945005911605</v>
      </c>
      <c r="AA179">
        <v>0</v>
      </c>
      <c r="AB179">
        <v>18.82093080565441</v>
      </c>
      <c r="AC179">
        <v>0</v>
      </c>
      <c r="AD179">
        <v>0</v>
      </c>
      <c r="AE179">
        <v>62.590830867316015</v>
      </c>
    </row>
    <row r="180" spans="1:31" x14ac:dyDescent="0.25">
      <c r="A180">
        <v>1775593</v>
      </c>
      <c r="B180">
        <v>1</v>
      </c>
      <c r="C180" t="s">
        <v>80</v>
      </c>
      <c r="D180" t="s">
        <v>90</v>
      </c>
      <c r="E180" t="s">
        <v>171</v>
      </c>
      <c r="F180" t="s">
        <v>562</v>
      </c>
      <c r="G180" t="s">
        <v>282</v>
      </c>
      <c r="H180" t="s">
        <v>146</v>
      </c>
      <c r="I180" t="s">
        <v>135</v>
      </c>
      <c r="J180" t="s">
        <v>136</v>
      </c>
      <c r="K180" t="s">
        <v>147</v>
      </c>
      <c r="L180" t="s">
        <v>705</v>
      </c>
      <c r="M180" t="s">
        <v>706</v>
      </c>
      <c r="N180">
        <v>4.5711111109999996</v>
      </c>
      <c r="O180">
        <v>0</v>
      </c>
      <c r="P180">
        <v>7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8.7634428582854031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8.7634428582854031</v>
      </c>
    </row>
    <row r="181" spans="1:31" x14ac:dyDescent="0.25">
      <c r="A181">
        <v>1775596</v>
      </c>
      <c r="B181">
        <v>1</v>
      </c>
      <c r="C181" t="s">
        <v>80</v>
      </c>
      <c r="D181" t="s">
        <v>98</v>
      </c>
      <c r="E181" t="s">
        <v>188</v>
      </c>
      <c r="F181" t="s">
        <v>707</v>
      </c>
      <c r="G181" t="s">
        <v>177</v>
      </c>
      <c r="H181" t="s">
        <v>134</v>
      </c>
      <c r="I181" t="s">
        <v>193</v>
      </c>
      <c r="J181" t="s">
        <v>136</v>
      </c>
      <c r="K181" t="s">
        <v>147</v>
      </c>
      <c r="L181" t="s">
        <v>708</v>
      </c>
      <c r="M181" t="s">
        <v>709</v>
      </c>
      <c r="N181">
        <v>1.0277777E-2</v>
      </c>
      <c r="O181">
        <v>0</v>
      </c>
      <c r="P181">
        <v>377</v>
      </c>
      <c r="Q181">
        <v>3</v>
      </c>
      <c r="R181">
        <v>7</v>
      </c>
      <c r="S181">
        <v>8</v>
      </c>
      <c r="T181">
        <v>28</v>
      </c>
      <c r="U181">
        <v>0</v>
      </c>
      <c r="V181">
        <v>0</v>
      </c>
      <c r="W181">
        <v>0</v>
      </c>
      <c r="X181">
        <v>0.38602128106155836</v>
      </c>
      <c r="Y181">
        <v>1.4711608253066668E-2</v>
      </c>
      <c r="Z181">
        <v>4.9087660212249994E-3</v>
      </c>
      <c r="AA181">
        <v>0.77677240865095853</v>
      </c>
      <c r="AB181">
        <v>0.10671788677986667</v>
      </c>
      <c r="AC181">
        <v>0</v>
      </c>
      <c r="AD181">
        <v>0</v>
      </c>
      <c r="AE181">
        <v>1.2891319507666752</v>
      </c>
    </row>
    <row r="182" spans="1:31" x14ac:dyDescent="0.25">
      <c r="A182">
        <v>1775600</v>
      </c>
      <c r="B182">
        <v>1</v>
      </c>
      <c r="C182" t="s">
        <v>80</v>
      </c>
      <c r="D182" t="s">
        <v>104</v>
      </c>
      <c r="E182" t="s">
        <v>184</v>
      </c>
      <c r="F182" t="s">
        <v>710</v>
      </c>
      <c r="G182" t="s">
        <v>232</v>
      </c>
      <c r="H182" t="s">
        <v>134</v>
      </c>
      <c r="I182" t="s">
        <v>135</v>
      </c>
      <c r="J182" t="s">
        <v>136</v>
      </c>
      <c r="K182" t="s">
        <v>147</v>
      </c>
      <c r="L182" t="s">
        <v>711</v>
      </c>
      <c r="M182" t="s">
        <v>712</v>
      </c>
      <c r="N182">
        <v>1.7583333329999999</v>
      </c>
      <c r="O182">
        <v>0</v>
      </c>
      <c r="P182">
        <v>62</v>
      </c>
      <c r="Q182">
        <v>0</v>
      </c>
      <c r="R182">
        <v>2</v>
      </c>
      <c r="S182">
        <v>0</v>
      </c>
      <c r="T182">
        <v>2</v>
      </c>
      <c r="U182">
        <v>0</v>
      </c>
      <c r="V182">
        <v>0</v>
      </c>
      <c r="W182">
        <v>0</v>
      </c>
      <c r="X182">
        <v>22.27659070265754</v>
      </c>
      <c r="Y182">
        <v>0</v>
      </c>
      <c r="Z182">
        <v>0.11303249218808334</v>
      </c>
      <c r="AA182">
        <v>0</v>
      </c>
      <c r="AB182">
        <v>2.1199472197333334E-2</v>
      </c>
      <c r="AC182">
        <v>0</v>
      </c>
      <c r="AD182">
        <v>0</v>
      </c>
      <c r="AE182">
        <v>22.410822667042957</v>
      </c>
    </row>
    <row r="183" spans="1:31" x14ac:dyDescent="0.25">
      <c r="A183">
        <v>1775605</v>
      </c>
      <c r="B183">
        <v>1</v>
      </c>
      <c r="C183" t="s">
        <v>80</v>
      </c>
      <c r="D183" t="s">
        <v>97</v>
      </c>
      <c r="E183" t="s">
        <v>171</v>
      </c>
      <c r="F183" t="s">
        <v>713</v>
      </c>
      <c r="G183" t="s">
        <v>181</v>
      </c>
      <c r="H183" t="s">
        <v>146</v>
      </c>
      <c r="I183" t="s">
        <v>135</v>
      </c>
      <c r="J183" t="s">
        <v>136</v>
      </c>
      <c r="K183" t="s">
        <v>147</v>
      </c>
      <c r="L183" t="s">
        <v>714</v>
      </c>
      <c r="M183" t="s">
        <v>715</v>
      </c>
      <c r="N183">
        <v>1.582222222</v>
      </c>
      <c r="O183">
        <v>0</v>
      </c>
      <c r="P183">
        <v>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8.3446729699916677E-2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8.3446729699916677E-2</v>
      </c>
    </row>
    <row r="184" spans="1:31" x14ac:dyDescent="0.25">
      <c r="A184">
        <v>1775610</v>
      </c>
      <c r="B184">
        <v>1</v>
      </c>
      <c r="C184" t="s">
        <v>80</v>
      </c>
      <c r="D184" t="s">
        <v>93</v>
      </c>
      <c r="E184" t="s">
        <v>158</v>
      </c>
      <c r="F184" t="s">
        <v>716</v>
      </c>
      <c r="G184" t="s">
        <v>160</v>
      </c>
      <c r="H184" t="s">
        <v>146</v>
      </c>
      <c r="I184" t="s">
        <v>135</v>
      </c>
      <c r="J184" t="s">
        <v>136</v>
      </c>
      <c r="K184" t="s">
        <v>147</v>
      </c>
      <c r="L184" t="s">
        <v>717</v>
      </c>
      <c r="M184" t="s">
        <v>718</v>
      </c>
      <c r="N184">
        <v>1.8561111109999999</v>
      </c>
      <c r="O184">
        <v>0</v>
      </c>
      <c r="P184">
        <v>20</v>
      </c>
      <c r="Q184">
        <v>0</v>
      </c>
      <c r="R184">
        <v>11</v>
      </c>
      <c r="S184">
        <v>0</v>
      </c>
      <c r="T184">
        <v>7</v>
      </c>
      <c r="U184">
        <v>0</v>
      </c>
      <c r="V184">
        <v>0</v>
      </c>
      <c r="W184">
        <v>0</v>
      </c>
      <c r="X184">
        <v>1.4311222168952504</v>
      </c>
      <c r="Y184">
        <v>0</v>
      </c>
      <c r="Z184">
        <v>2.4189561664029999</v>
      </c>
      <c r="AA184">
        <v>0</v>
      </c>
      <c r="AB184">
        <v>3.4963500842803334</v>
      </c>
      <c r="AC184">
        <v>0</v>
      </c>
      <c r="AD184">
        <v>0</v>
      </c>
      <c r="AE184">
        <v>7.3464284675785834</v>
      </c>
    </row>
    <row r="185" spans="1:31" x14ac:dyDescent="0.25">
      <c r="A185">
        <v>1775611</v>
      </c>
      <c r="B185">
        <v>1</v>
      </c>
      <c r="C185" t="s">
        <v>80</v>
      </c>
      <c r="D185" t="s">
        <v>96</v>
      </c>
      <c r="E185" t="s">
        <v>184</v>
      </c>
      <c r="F185" t="s">
        <v>719</v>
      </c>
      <c r="G185" t="s">
        <v>720</v>
      </c>
      <c r="H185" t="s">
        <v>134</v>
      </c>
      <c r="I185" t="s">
        <v>135</v>
      </c>
      <c r="J185" t="s">
        <v>136</v>
      </c>
      <c r="K185" t="s">
        <v>147</v>
      </c>
      <c r="L185" t="s">
        <v>721</v>
      </c>
      <c r="M185" t="s">
        <v>722</v>
      </c>
      <c r="N185">
        <v>0.78916666599999996</v>
      </c>
      <c r="O185">
        <v>0</v>
      </c>
      <c r="P185">
        <v>226</v>
      </c>
      <c r="Q185">
        <v>0</v>
      </c>
      <c r="R185">
        <v>0</v>
      </c>
      <c r="S185">
        <v>0</v>
      </c>
      <c r="T185">
        <v>9</v>
      </c>
      <c r="U185">
        <v>0</v>
      </c>
      <c r="V185">
        <v>0</v>
      </c>
      <c r="W185">
        <v>0</v>
      </c>
      <c r="X185">
        <v>25.286057737539398</v>
      </c>
      <c r="Y185">
        <v>0</v>
      </c>
      <c r="Z185">
        <v>0</v>
      </c>
      <c r="AA185">
        <v>0</v>
      </c>
      <c r="AB185">
        <v>15.356916446003201</v>
      </c>
      <c r="AC185">
        <v>0</v>
      </c>
      <c r="AD185">
        <v>0</v>
      </c>
      <c r="AE185">
        <v>40.642974183542599</v>
      </c>
    </row>
    <row r="186" spans="1:31" x14ac:dyDescent="0.25">
      <c r="A186">
        <v>1775618</v>
      </c>
      <c r="B186">
        <v>1</v>
      </c>
      <c r="C186" t="s">
        <v>80</v>
      </c>
      <c r="D186" t="s">
        <v>83</v>
      </c>
      <c r="E186" t="s">
        <v>188</v>
      </c>
      <c r="F186" t="s">
        <v>723</v>
      </c>
      <c r="G186" t="s">
        <v>177</v>
      </c>
      <c r="H186" t="s">
        <v>134</v>
      </c>
      <c r="I186" t="s">
        <v>135</v>
      </c>
      <c r="J186" t="s">
        <v>136</v>
      </c>
      <c r="K186" t="s">
        <v>147</v>
      </c>
      <c r="L186" t="s">
        <v>724</v>
      </c>
      <c r="M186" t="s">
        <v>725</v>
      </c>
      <c r="N186">
        <v>0.85333333300000003</v>
      </c>
      <c r="O186">
        <v>0</v>
      </c>
      <c r="P186">
        <v>234</v>
      </c>
      <c r="Q186">
        <v>0</v>
      </c>
      <c r="R186">
        <v>3</v>
      </c>
      <c r="S186">
        <v>1</v>
      </c>
      <c r="T186">
        <v>10</v>
      </c>
      <c r="U186">
        <v>0</v>
      </c>
      <c r="V186">
        <v>0</v>
      </c>
      <c r="W186">
        <v>0</v>
      </c>
      <c r="X186">
        <v>82.750259396656674</v>
      </c>
      <c r="Y186">
        <v>0</v>
      </c>
      <c r="Z186">
        <v>0.12126172369066668</v>
      </c>
      <c r="AA186">
        <v>8.9268276395312665</v>
      </c>
      <c r="AB186">
        <v>10.246792668228336</v>
      </c>
      <c r="AC186">
        <v>0</v>
      </c>
      <c r="AD186">
        <v>0</v>
      </c>
      <c r="AE186">
        <v>102.04514142810694</v>
      </c>
    </row>
    <row r="187" spans="1:31" x14ac:dyDescent="0.25">
      <c r="A187">
        <v>1775619</v>
      </c>
      <c r="B187">
        <v>1</v>
      </c>
      <c r="C187" t="s">
        <v>81</v>
      </c>
      <c r="D187" t="s">
        <v>113</v>
      </c>
      <c r="E187" t="s">
        <v>131</v>
      </c>
      <c r="F187" t="s">
        <v>726</v>
      </c>
      <c r="G187" t="s">
        <v>177</v>
      </c>
      <c r="H187" t="s">
        <v>134</v>
      </c>
      <c r="I187" t="s">
        <v>193</v>
      </c>
      <c r="J187" t="s">
        <v>136</v>
      </c>
      <c r="K187" t="s">
        <v>147</v>
      </c>
      <c r="L187" t="s">
        <v>727</v>
      </c>
      <c r="M187" t="s">
        <v>728</v>
      </c>
      <c r="N187">
        <v>8.3333330000000001E-3</v>
      </c>
      <c r="O187">
        <v>0</v>
      </c>
      <c r="P187">
        <v>1221</v>
      </c>
      <c r="Q187">
        <v>2</v>
      </c>
      <c r="R187">
        <v>387</v>
      </c>
      <c r="S187">
        <v>2</v>
      </c>
      <c r="T187">
        <v>54</v>
      </c>
      <c r="U187">
        <v>0</v>
      </c>
      <c r="V187">
        <v>1</v>
      </c>
      <c r="W187">
        <v>0</v>
      </c>
      <c r="X187">
        <v>0.96588541932491656</v>
      </c>
      <c r="Y187">
        <v>6.8479401900000004E-3</v>
      </c>
      <c r="Z187">
        <v>0.26265294870900008</v>
      </c>
      <c r="AA187">
        <v>2.3192632598750002E-2</v>
      </c>
      <c r="AB187">
        <v>0.21001092015749998</v>
      </c>
      <c r="AC187">
        <v>0</v>
      </c>
      <c r="AD187">
        <v>0</v>
      </c>
      <c r="AE187">
        <v>1.4685898609801666</v>
      </c>
    </row>
    <row r="188" spans="1:31" x14ac:dyDescent="0.25">
      <c r="A188">
        <v>1775624</v>
      </c>
      <c r="B188">
        <v>1</v>
      </c>
      <c r="C188" t="s">
        <v>80</v>
      </c>
      <c r="D188" t="s">
        <v>96</v>
      </c>
      <c r="E188" t="s">
        <v>171</v>
      </c>
      <c r="F188" t="s">
        <v>729</v>
      </c>
      <c r="G188" t="s">
        <v>282</v>
      </c>
      <c r="H188" t="s">
        <v>146</v>
      </c>
      <c r="I188" t="s">
        <v>135</v>
      </c>
      <c r="J188" t="s">
        <v>136</v>
      </c>
      <c r="K188" t="s">
        <v>147</v>
      </c>
      <c r="L188" t="s">
        <v>730</v>
      </c>
      <c r="M188" t="s">
        <v>731</v>
      </c>
      <c r="N188">
        <v>1.6686111109999999</v>
      </c>
      <c r="O188">
        <v>0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</row>
    <row r="189" spans="1:31" x14ac:dyDescent="0.25">
      <c r="A189">
        <v>1775626</v>
      </c>
      <c r="B189">
        <v>1</v>
      </c>
      <c r="C189" t="s">
        <v>81</v>
      </c>
      <c r="D189" t="s">
        <v>123</v>
      </c>
      <c r="E189" t="s">
        <v>171</v>
      </c>
      <c r="F189" t="s">
        <v>732</v>
      </c>
      <c r="G189" t="s">
        <v>181</v>
      </c>
      <c r="H189" t="s">
        <v>146</v>
      </c>
      <c r="I189" t="s">
        <v>135</v>
      </c>
      <c r="J189" t="s">
        <v>136</v>
      </c>
      <c r="K189" t="s">
        <v>147</v>
      </c>
      <c r="L189" t="s">
        <v>733</v>
      </c>
      <c r="M189" t="s">
        <v>734</v>
      </c>
      <c r="N189">
        <v>1.345</v>
      </c>
      <c r="O189">
        <v>0</v>
      </c>
      <c r="P189">
        <v>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0.87111605882159993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0.87111605882159993</v>
      </c>
    </row>
    <row r="190" spans="1:31" x14ac:dyDescent="0.25">
      <c r="A190">
        <v>1775628</v>
      </c>
      <c r="B190">
        <v>1</v>
      </c>
      <c r="C190" t="s">
        <v>81</v>
      </c>
      <c r="D190" t="s">
        <v>123</v>
      </c>
      <c r="E190" t="s">
        <v>184</v>
      </c>
      <c r="F190" t="s">
        <v>735</v>
      </c>
      <c r="G190" t="s">
        <v>177</v>
      </c>
      <c r="H190" t="s">
        <v>134</v>
      </c>
      <c r="I190" t="s">
        <v>135</v>
      </c>
      <c r="J190" t="s">
        <v>136</v>
      </c>
      <c r="K190" t="s">
        <v>147</v>
      </c>
      <c r="L190" t="s">
        <v>736</v>
      </c>
      <c r="M190" t="s">
        <v>737</v>
      </c>
      <c r="N190">
        <v>1.9522222220000001</v>
      </c>
      <c r="O190">
        <v>5</v>
      </c>
      <c r="P190">
        <v>7</v>
      </c>
      <c r="Q190">
        <v>177</v>
      </c>
      <c r="R190">
        <v>129</v>
      </c>
      <c r="S190">
        <v>28</v>
      </c>
      <c r="T190">
        <v>14</v>
      </c>
      <c r="U190">
        <v>0</v>
      </c>
      <c r="V190">
        <v>0</v>
      </c>
      <c r="W190">
        <v>2.2526683593501997</v>
      </c>
      <c r="X190">
        <v>9.2866141118309162</v>
      </c>
      <c r="Y190">
        <v>104.1653410223641</v>
      </c>
      <c r="Z190">
        <v>80.543615026832072</v>
      </c>
      <c r="AA190">
        <v>35.690630157424884</v>
      </c>
      <c r="AB190">
        <v>9.5852860969309983</v>
      </c>
      <c r="AC190">
        <v>0</v>
      </c>
      <c r="AD190">
        <v>0</v>
      </c>
      <c r="AE190">
        <v>241.52415477473318</v>
      </c>
    </row>
    <row r="191" spans="1:31" x14ac:dyDescent="0.25">
      <c r="A191">
        <v>1775630</v>
      </c>
      <c r="B191">
        <v>1</v>
      </c>
      <c r="C191" t="s">
        <v>80</v>
      </c>
      <c r="D191" t="s">
        <v>105</v>
      </c>
      <c r="E191" t="s">
        <v>171</v>
      </c>
      <c r="F191" t="s">
        <v>738</v>
      </c>
      <c r="G191" t="s">
        <v>181</v>
      </c>
      <c r="H191" t="s">
        <v>146</v>
      </c>
      <c r="I191" t="s">
        <v>135</v>
      </c>
      <c r="J191" t="s">
        <v>136</v>
      </c>
      <c r="K191" t="s">
        <v>147</v>
      </c>
      <c r="L191" t="s">
        <v>739</v>
      </c>
      <c r="M191" t="s">
        <v>740</v>
      </c>
      <c r="N191">
        <v>1.501666666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0.33395067568452502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0.33395067568452502</v>
      </c>
    </row>
    <row r="192" spans="1:31" x14ac:dyDescent="0.25">
      <c r="A192">
        <v>1775631</v>
      </c>
      <c r="B192">
        <v>1</v>
      </c>
      <c r="C192" t="s">
        <v>80</v>
      </c>
      <c r="D192" t="s">
        <v>103</v>
      </c>
      <c r="E192" t="s">
        <v>171</v>
      </c>
      <c r="F192" t="s">
        <v>741</v>
      </c>
      <c r="G192" t="s">
        <v>181</v>
      </c>
      <c r="H192" t="s">
        <v>146</v>
      </c>
      <c r="I192" t="s">
        <v>135</v>
      </c>
      <c r="J192" t="s">
        <v>136</v>
      </c>
      <c r="K192" t="s">
        <v>147</v>
      </c>
      <c r="L192" t="s">
        <v>742</v>
      </c>
      <c r="M192" t="s">
        <v>743</v>
      </c>
      <c r="N192">
        <v>1.1613888880000001</v>
      </c>
      <c r="O192">
        <v>0</v>
      </c>
      <c r="P192">
        <v>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0.47480669386733332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0.47480669386733332</v>
      </c>
    </row>
    <row r="193" spans="1:31" x14ac:dyDescent="0.25">
      <c r="A193">
        <v>1775632</v>
      </c>
      <c r="B193">
        <v>1</v>
      </c>
      <c r="C193" t="s">
        <v>80</v>
      </c>
      <c r="D193" t="s">
        <v>104</v>
      </c>
      <c r="E193" t="s">
        <v>188</v>
      </c>
      <c r="F193" t="s">
        <v>744</v>
      </c>
      <c r="G193" t="s">
        <v>177</v>
      </c>
      <c r="H193" t="s">
        <v>134</v>
      </c>
      <c r="I193" t="s">
        <v>135</v>
      </c>
      <c r="J193" t="s">
        <v>136</v>
      </c>
      <c r="K193" t="s">
        <v>147</v>
      </c>
      <c r="L193" t="s">
        <v>745</v>
      </c>
      <c r="M193" t="s">
        <v>746</v>
      </c>
      <c r="N193">
        <v>0.48694444399999998</v>
      </c>
      <c r="O193">
        <v>0</v>
      </c>
      <c r="P193">
        <v>250</v>
      </c>
      <c r="Q193">
        <v>3</v>
      </c>
      <c r="R193">
        <v>11</v>
      </c>
      <c r="S193">
        <v>1</v>
      </c>
      <c r="T193">
        <v>20</v>
      </c>
      <c r="U193">
        <v>1</v>
      </c>
      <c r="V193">
        <v>0</v>
      </c>
      <c r="W193">
        <v>0</v>
      </c>
      <c r="X193">
        <v>25.132846223672697</v>
      </c>
      <c r="Y193">
        <v>21.910148824160601</v>
      </c>
      <c r="Z193">
        <v>1.2457525326734999</v>
      </c>
      <c r="AA193">
        <v>7.3068025023008341</v>
      </c>
      <c r="AB193">
        <v>4.5736560189292002</v>
      </c>
      <c r="AC193">
        <v>51.181153679076004</v>
      </c>
      <c r="AD193">
        <v>0</v>
      </c>
      <c r="AE193">
        <v>111.35035978081284</v>
      </c>
    </row>
    <row r="194" spans="1:31" x14ac:dyDescent="0.25">
      <c r="A194">
        <v>1775641</v>
      </c>
      <c r="B194">
        <v>1</v>
      </c>
      <c r="C194" t="s">
        <v>80</v>
      </c>
      <c r="D194" t="s">
        <v>95</v>
      </c>
      <c r="E194" t="s">
        <v>171</v>
      </c>
      <c r="F194" t="s">
        <v>747</v>
      </c>
      <c r="G194" t="s">
        <v>282</v>
      </c>
      <c r="H194" t="s">
        <v>146</v>
      </c>
      <c r="I194" t="s">
        <v>135</v>
      </c>
      <c r="J194" t="s">
        <v>136</v>
      </c>
      <c r="K194" t="s">
        <v>147</v>
      </c>
      <c r="L194" t="s">
        <v>748</v>
      </c>
      <c r="M194" t="s">
        <v>749</v>
      </c>
      <c r="N194">
        <v>1.2127777769999999</v>
      </c>
      <c r="O194">
        <v>0</v>
      </c>
      <c r="P194">
        <v>3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1.2269916482362666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1.2269916482362666</v>
      </c>
    </row>
    <row r="195" spans="1:31" x14ac:dyDescent="0.25">
      <c r="A195">
        <v>1775642</v>
      </c>
      <c r="B195">
        <v>1</v>
      </c>
      <c r="C195" t="s">
        <v>80</v>
      </c>
      <c r="D195" t="s">
        <v>100</v>
      </c>
      <c r="E195" t="s">
        <v>184</v>
      </c>
      <c r="F195" t="s">
        <v>750</v>
      </c>
      <c r="G195" t="s">
        <v>751</v>
      </c>
      <c r="H195" t="s">
        <v>134</v>
      </c>
      <c r="I195" t="s">
        <v>135</v>
      </c>
      <c r="J195" t="s">
        <v>136</v>
      </c>
      <c r="K195" t="s">
        <v>147</v>
      </c>
      <c r="L195" t="s">
        <v>752</v>
      </c>
      <c r="M195" t="s">
        <v>753</v>
      </c>
      <c r="N195">
        <v>3.2205555549999998</v>
      </c>
      <c r="O195">
        <v>0</v>
      </c>
      <c r="P195">
        <v>97</v>
      </c>
      <c r="Q195">
        <v>0</v>
      </c>
      <c r="R195">
        <v>0</v>
      </c>
      <c r="S195">
        <v>0</v>
      </c>
      <c r="T195">
        <v>11</v>
      </c>
      <c r="U195">
        <v>0</v>
      </c>
      <c r="V195">
        <v>0</v>
      </c>
      <c r="W195">
        <v>0</v>
      </c>
      <c r="X195">
        <v>68.112360465341823</v>
      </c>
      <c r="Y195">
        <v>0</v>
      </c>
      <c r="Z195">
        <v>0</v>
      </c>
      <c r="AA195">
        <v>0</v>
      </c>
      <c r="AB195">
        <v>58.594501061299944</v>
      </c>
      <c r="AC195">
        <v>0</v>
      </c>
      <c r="AD195">
        <v>0</v>
      </c>
      <c r="AE195">
        <v>126.70686152664177</v>
      </c>
    </row>
    <row r="196" spans="1:31" x14ac:dyDescent="0.25">
      <c r="A196">
        <v>1775643</v>
      </c>
      <c r="B196">
        <v>1</v>
      </c>
      <c r="C196" t="s">
        <v>81</v>
      </c>
      <c r="D196" t="s">
        <v>128</v>
      </c>
      <c r="E196" t="s">
        <v>158</v>
      </c>
      <c r="F196" t="s">
        <v>754</v>
      </c>
      <c r="G196" t="s">
        <v>160</v>
      </c>
      <c r="H196" t="s">
        <v>146</v>
      </c>
      <c r="I196" t="s">
        <v>135</v>
      </c>
      <c r="J196" t="s">
        <v>136</v>
      </c>
      <c r="K196" t="s">
        <v>147</v>
      </c>
      <c r="L196" t="s">
        <v>755</v>
      </c>
      <c r="M196" t="s">
        <v>756</v>
      </c>
      <c r="N196">
        <v>0.81944444400000005</v>
      </c>
      <c r="O196">
        <v>0</v>
      </c>
      <c r="P196">
        <v>11</v>
      </c>
      <c r="Q196">
        <v>0</v>
      </c>
      <c r="R196">
        <v>2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2.1028004655516002</v>
      </c>
      <c r="Y196">
        <v>0</v>
      </c>
      <c r="Z196">
        <v>1.4890314587802504</v>
      </c>
      <c r="AA196">
        <v>0</v>
      </c>
      <c r="AB196">
        <v>0</v>
      </c>
      <c r="AC196">
        <v>0</v>
      </c>
      <c r="AD196">
        <v>0</v>
      </c>
      <c r="AE196">
        <v>3.5918319243318506</v>
      </c>
    </row>
    <row r="197" spans="1:31" x14ac:dyDescent="0.25">
      <c r="A197">
        <v>1775644</v>
      </c>
      <c r="B197">
        <v>1</v>
      </c>
      <c r="C197" t="s">
        <v>80</v>
      </c>
      <c r="D197" t="s">
        <v>93</v>
      </c>
      <c r="E197" t="s">
        <v>158</v>
      </c>
      <c r="F197" t="s">
        <v>757</v>
      </c>
      <c r="G197" t="s">
        <v>758</v>
      </c>
      <c r="H197" t="s">
        <v>146</v>
      </c>
      <c r="I197" t="s">
        <v>135</v>
      </c>
      <c r="J197" t="s">
        <v>136</v>
      </c>
      <c r="K197" t="s">
        <v>147</v>
      </c>
      <c r="L197" t="s">
        <v>759</v>
      </c>
      <c r="M197" t="s">
        <v>760</v>
      </c>
      <c r="N197">
        <v>3.715833333</v>
      </c>
      <c r="O197">
        <v>0</v>
      </c>
      <c r="P197">
        <v>55</v>
      </c>
      <c r="Q197">
        <v>0</v>
      </c>
      <c r="R197">
        <v>4</v>
      </c>
      <c r="S197">
        <v>0</v>
      </c>
      <c r="T197">
        <v>2</v>
      </c>
      <c r="U197">
        <v>0</v>
      </c>
      <c r="V197">
        <v>0</v>
      </c>
      <c r="W197">
        <v>0</v>
      </c>
      <c r="X197">
        <v>16.403162432616515</v>
      </c>
      <c r="Y197">
        <v>0</v>
      </c>
      <c r="Z197">
        <v>5.4152588831250001E-2</v>
      </c>
      <c r="AA197">
        <v>0</v>
      </c>
      <c r="AB197">
        <v>4.949945219223334E-2</v>
      </c>
      <c r="AC197">
        <v>0</v>
      </c>
      <c r="AD197">
        <v>0</v>
      </c>
      <c r="AE197">
        <v>16.506814473639999</v>
      </c>
    </row>
    <row r="198" spans="1:31" x14ac:dyDescent="0.25">
      <c r="A198">
        <v>1775645</v>
      </c>
      <c r="B198">
        <v>1</v>
      </c>
      <c r="C198" t="s">
        <v>80</v>
      </c>
      <c r="D198" t="s">
        <v>83</v>
      </c>
      <c r="E198" t="s">
        <v>184</v>
      </c>
      <c r="F198" t="s">
        <v>761</v>
      </c>
      <c r="G198" t="s">
        <v>232</v>
      </c>
      <c r="H198" t="s">
        <v>134</v>
      </c>
      <c r="I198" t="s">
        <v>135</v>
      </c>
      <c r="J198" t="s">
        <v>136</v>
      </c>
      <c r="K198" t="s">
        <v>147</v>
      </c>
      <c r="L198" t="s">
        <v>762</v>
      </c>
      <c r="M198" t="s">
        <v>763</v>
      </c>
      <c r="N198">
        <v>1.271666666</v>
      </c>
      <c r="O198">
        <v>0</v>
      </c>
      <c r="P198">
        <v>73</v>
      </c>
      <c r="Q198">
        <v>0</v>
      </c>
      <c r="R198">
        <v>0</v>
      </c>
      <c r="S198">
        <v>0</v>
      </c>
      <c r="T198">
        <v>4</v>
      </c>
      <c r="U198">
        <v>0</v>
      </c>
      <c r="V198">
        <v>0</v>
      </c>
      <c r="W198">
        <v>0</v>
      </c>
      <c r="X198">
        <v>24.30463496669989</v>
      </c>
      <c r="Y198">
        <v>0</v>
      </c>
      <c r="Z198">
        <v>0</v>
      </c>
      <c r="AA198">
        <v>0</v>
      </c>
      <c r="AB198">
        <v>2.8784582038746001</v>
      </c>
      <c r="AC198">
        <v>0</v>
      </c>
      <c r="AD198">
        <v>0</v>
      </c>
      <c r="AE198">
        <v>27.183093170574491</v>
      </c>
    </row>
    <row r="199" spans="1:31" x14ac:dyDescent="0.25">
      <c r="A199">
        <v>1775646</v>
      </c>
      <c r="B199">
        <v>1</v>
      </c>
      <c r="C199" t="s">
        <v>81</v>
      </c>
      <c r="D199" t="s">
        <v>112</v>
      </c>
      <c r="E199" t="s">
        <v>131</v>
      </c>
      <c r="F199" t="s">
        <v>764</v>
      </c>
      <c r="G199" t="s">
        <v>177</v>
      </c>
      <c r="H199" t="s">
        <v>134</v>
      </c>
      <c r="I199" t="s">
        <v>135</v>
      </c>
      <c r="J199" t="s">
        <v>136</v>
      </c>
      <c r="K199" t="s">
        <v>147</v>
      </c>
      <c r="L199" t="s">
        <v>765</v>
      </c>
      <c r="M199" t="s">
        <v>766</v>
      </c>
      <c r="N199">
        <v>0.99388888799999997</v>
      </c>
      <c r="O199">
        <v>1</v>
      </c>
      <c r="P199">
        <v>2</v>
      </c>
      <c r="Q199">
        <v>42</v>
      </c>
      <c r="R199">
        <v>69</v>
      </c>
      <c r="S199">
        <v>4</v>
      </c>
      <c r="T199">
        <v>1</v>
      </c>
      <c r="U199">
        <v>1</v>
      </c>
      <c r="V199">
        <v>0</v>
      </c>
      <c r="W199">
        <v>0.73918926320310008</v>
      </c>
      <c r="X199">
        <v>0.24501148040073337</v>
      </c>
      <c r="Y199">
        <v>26.308897312478894</v>
      </c>
      <c r="Z199">
        <v>30.907203934194079</v>
      </c>
      <c r="AA199">
        <v>1.2275659657616669</v>
      </c>
      <c r="AB199">
        <v>13.804005131689802</v>
      </c>
      <c r="AC199">
        <v>5.1064382229004002</v>
      </c>
      <c r="AD199">
        <v>0</v>
      </c>
      <c r="AE199">
        <v>78.338311310628669</v>
      </c>
    </row>
    <row r="200" spans="1:31" x14ac:dyDescent="0.25">
      <c r="A200">
        <v>1775647</v>
      </c>
      <c r="B200">
        <v>1</v>
      </c>
      <c r="C200" t="s">
        <v>80</v>
      </c>
      <c r="D200" t="s">
        <v>108</v>
      </c>
      <c r="E200" t="s">
        <v>158</v>
      </c>
      <c r="F200" t="s">
        <v>767</v>
      </c>
      <c r="G200" t="s">
        <v>225</v>
      </c>
      <c r="H200" t="s">
        <v>146</v>
      </c>
      <c r="I200" t="s">
        <v>135</v>
      </c>
      <c r="J200" t="s">
        <v>3</v>
      </c>
      <c r="K200" t="s">
        <v>147</v>
      </c>
      <c r="L200" t="s">
        <v>768</v>
      </c>
      <c r="M200" t="s">
        <v>769</v>
      </c>
      <c r="N200">
        <v>3.7</v>
      </c>
      <c r="O200">
        <v>0</v>
      </c>
      <c r="P200">
        <v>10</v>
      </c>
      <c r="Q200">
        <v>0</v>
      </c>
      <c r="R200">
        <v>8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7.6398969248804969</v>
      </c>
      <c r="Y200">
        <v>0</v>
      </c>
      <c r="Z200">
        <v>8.6151172749839997</v>
      </c>
      <c r="AA200">
        <v>0</v>
      </c>
      <c r="AB200">
        <v>6.9360492284999992E-2</v>
      </c>
      <c r="AC200">
        <v>0</v>
      </c>
      <c r="AD200">
        <v>0</v>
      </c>
      <c r="AE200">
        <v>16.324374692149497</v>
      </c>
    </row>
    <row r="201" spans="1:31" x14ac:dyDescent="0.25">
      <c r="A201">
        <v>1775653</v>
      </c>
      <c r="B201">
        <v>1</v>
      </c>
      <c r="C201" t="s">
        <v>81</v>
      </c>
      <c r="D201" t="s">
        <v>122</v>
      </c>
      <c r="E201" t="s">
        <v>184</v>
      </c>
      <c r="F201" t="s">
        <v>770</v>
      </c>
      <c r="G201" t="s">
        <v>232</v>
      </c>
      <c r="H201" t="s">
        <v>134</v>
      </c>
      <c r="I201" t="s">
        <v>135</v>
      </c>
      <c r="J201" t="s">
        <v>136</v>
      </c>
      <c r="K201" t="s">
        <v>147</v>
      </c>
      <c r="L201" t="s">
        <v>771</v>
      </c>
      <c r="M201" t="s">
        <v>772</v>
      </c>
      <c r="N201">
        <v>2.818888888</v>
      </c>
      <c r="O201">
        <v>16</v>
      </c>
      <c r="P201">
        <v>242</v>
      </c>
      <c r="Q201">
        <v>8</v>
      </c>
      <c r="R201">
        <v>8</v>
      </c>
      <c r="S201">
        <v>5</v>
      </c>
      <c r="T201">
        <v>10</v>
      </c>
      <c r="U201">
        <v>0</v>
      </c>
      <c r="V201">
        <v>0</v>
      </c>
      <c r="W201">
        <v>8.6243839407212342</v>
      </c>
      <c r="X201">
        <v>71.885873313494287</v>
      </c>
      <c r="Y201">
        <v>101.23624480294532</v>
      </c>
      <c r="Z201">
        <v>3.0264139490453341</v>
      </c>
      <c r="AA201">
        <v>60.266324022595363</v>
      </c>
      <c r="AB201">
        <v>2.2597467254626995</v>
      </c>
      <c r="AC201">
        <v>0</v>
      </c>
      <c r="AD201">
        <v>0</v>
      </c>
      <c r="AE201">
        <v>247.29898675426423</v>
      </c>
    </row>
    <row r="202" spans="1:31" x14ac:dyDescent="0.25">
      <c r="A202">
        <v>1775658</v>
      </c>
      <c r="B202">
        <v>1</v>
      </c>
      <c r="C202" t="s">
        <v>80</v>
      </c>
      <c r="D202" t="s">
        <v>97</v>
      </c>
      <c r="E202" t="s">
        <v>158</v>
      </c>
      <c r="F202" t="s">
        <v>773</v>
      </c>
      <c r="G202" t="s">
        <v>160</v>
      </c>
      <c r="H202" t="s">
        <v>146</v>
      </c>
      <c r="I202" t="s">
        <v>135</v>
      </c>
      <c r="J202" t="s">
        <v>136</v>
      </c>
      <c r="K202" t="s">
        <v>147</v>
      </c>
      <c r="L202" t="s">
        <v>774</v>
      </c>
      <c r="M202" t="s">
        <v>775</v>
      </c>
      <c r="N202">
        <v>1.227777777</v>
      </c>
      <c r="O202">
        <v>0</v>
      </c>
      <c r="P202">
        <v>9</v>
      </c>
      <c r="Q202">
        <v>0</v>
      </c>
      <c r="R202">
        <v>9</v>
      </c>
      <c r="S202">
        <v>0</v>
      </c>
      <c r="T202">
        <v>3</v>
      </c>
      <c r="U202">
        <v>0</v>
      </c>
      <c r="V202">
        <v>0</v>
      </c>
      <c r="W202">
        <v>0</v>
      </c>
      <c r="X202">
        <v>6.5548037668168986</v>
      </c>
      <c r="Y202">
        <v>0</v>
      </c>
      <c r="Z202">
        <v>3.8908720957851664</v>
      </c>
      <c r="AA202">
        <v>0</v>
      </c>
      <c r="AB202">
        <v>5.8918038510400006</v>
      </c>
      <c r="AC202">
        <v>0</v>
      </c>
      <c r="AD202">
        <v>0</v>
      </c>
      <c r="AE202">
        <v>16.337479713642068</v>
      </c>
    </row>
    <row r="203" spans="1:31" x14ac:dyDescent="0.25">
      <c r="A203">
        <v>1775664</v>
      </c>
      <c r="B203">
        <v>1</v>
      </c>
      <c r="C203" t="s">
        <v>80</v>
      </c>
      <c r="D203" t="s">
        <v>83</v>
      </c>
      <c r="E203" t="s">
        <v>188</v>
      </c>
      <c r="F203" t="s">
        <v>776</v>
      </c>
      <c r="G203" t="s">
        <v>177</v>
      </c>
      <c r="H203" t="s">
        <v>134</v>
      </c>
      <c r="I203" t="s">
        <v>135</v>
      </c>
      <c r="J203" t="s">
        <v>136</v>
      </c>
      <c r="K203" t="s">
        <v>147</v>
      </c>
      <c r="L203" t="s">
        <v>777</v>
      </c>
      <c r="M203" t="s">
        <v>778</v>
      </c>
      <c r="N203">
        <v>0.513055555</v>
      </c>
      <c r="O203">
        <v>0</v>
      </c>
      <c r="P203">
        <v>234</v>
      </c>
      <c r="Q203">
        <v>0</v>
      </c>
      <c r="R203">
        <v>3</v>
      </c>
      <c r="S203">
        <v>1</v>
      </c>
      <c r="T203">
        <v>10</v>
      </c>
      <c r="U203">
        <v>0</v>
      </c>
      <c r="V203">
        <v>0</v>
      </c>
      <c r="W203">
        <v>0</v>
      </c>
      <c r="X203">
        <v>56.635748334024996</v>
      </c>
      <c r="Y203">
        <v>0</v>
      </c>
      <c r="Z203">
        <v>7.3816613037425011E-2</v>
      </c>
      <c r="AA203">
        <v>4.7887130456797671</v>
      </c>
      <c r="AB203">
        <v>5.5021027122224755</v>
      </c>
      <c r="AC203">
        <v>0</v>
      </c>
      <c r="AD203">
        <v>0</v>
      </c>
      <c r="AE203">
        <v>67.00038070496467</v>
      </c>
    </row>
    <row r="204" spans="1:31" x14ac:dyDescent="0.25">
      <c r="A204">
        <v>1775669</v>
      </c>
      <c r="B204">
        <v>1</v>
      </c>
      <c r="C204" t="s">
        <v>80</v>
      </c>
      <c r="D204" t="s">
        <v>107</v>
      </c>
      <c r="E204" t="s">
        <v>158</v>
      </c>
      <c r="F204" t="s">
        <v>779</v>
      </c>
      <c r="G204" t="s">
        <v>164</v>
      </c>
      <c r="H204" t="s">
        <v>146</v>
      </c>
      <c r="I204" t="s">
        <v>135</v>
      </c>
      <c r="J204" t="s">
        <v>136</v>
      </c>
      <c r="K204" t="s">
        <v>147</v>
      </c>
      <c r="L204" t="s">
        <v>780</v>
      </c>
      <c r="M204" t="s">
        <v>781</v>
      </c>
      <c r="N204">
        <v>1.889444444</v>
      </c>
      <c r="O204">
        <v>0</v>
      </c>
      <c r="P204">
        <v>48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16.742437066243788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16.742437066243788</v>
      </c>
    </row>
    <row r="205" spans="1:31" x14ac:dyDescent="0.25">
      <c r="A205">
        <v>1775673</v>
      </c>
      <c r="B205">
        <v>1</v>
      </c>
      <c r="C205" t="s">
        <v>80</v>
      </c>
      <c r="D205" t="s">
        <v>88</v>
      </c>
      <c r="E205" t="s">
        <v>184</v>
      </c>
      <c r="F205" t="s">
        <v>782</v>
      </c>
      <c r="G205" t="s">
        <v>177</v>
      </c>
      <c r="H205" t="s">
        <v>134</v>
      </c>
      <c r="I205" t="s">
        <v>135</v>
      </c>
      <c r="J205" t="s">
        <v>136</v>
      </c>
      <c r="K205" t="s">
        <v>147</v>
      </c>
      <c r="L205" t="s">
        <v>783</v>
      </c>
      <c r="M205" t="s">
        <v>784</v>
      </c>
      <c r="N205">
        <v>1.3358333330000001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339.41425542345002</v>
      </c>
      <c r="AD205">
        <v>0</v>
      </c>
      <c r="AE205">
        <v>339.41425542345002</v>
      </c>
    </row>
    <row r="206" spans="1:31" x14ac:dyDescent="0.25">
      <c r="A206">
        <v>1775682</v>
      </c>
      <c r="B206">
        <v>1</v>
      </c>
      <c r="C206" t="s">
        <v>80</v>
      </c>
      <c r="D206" t="s">
        <v>103</v>
      </c>
      <c r="E206" t="s">
        <v>188</v>
      </c>
      <c r="F206" t="s">
        <v>785</v>
      </c>
      <c r="G206" t="s">
        <v>177</v>
      </c>
      <c r="H206" t="s">
        <v>134</v>
      </c>
      <c r="I206" t="s">
        <v>135</v>
      </c>
      <c r="J206" t="s">
        <v>136</v>
      </c>
      <c r="K206" t="s">
        <v>147</v>
      </c>
      <c r="L206" t="s">
        <v>786</v>
      </c>
      <c r="M206" t="s">
        <v>787</v>
      </c>
      <c r="N206">
        <v>0.42416666600000003</v>
      </c>
      <c r="O206">
        <v>17</v>
      </c>
      <c r="P206">
        <v>2356</v>
      </c>
      <c r="Q206">
        <v>30</v>
      </c>
      <c r="R206">
        <v>176</v>
      </c>
      <c r="S206">
        <v>53</v>
      </c>
      <c r="T206">
        <v>414</v>
      </c>
      <c r="U206">
        <v>5</v>
      </c>
      <c r="V206">
        <v>1</v>
      </c>
      <c r="W206">
        <v>5.7678980568496012</v>
      </c>
      <c r="X206">
        <v>204.42856138390081</v>
      </c>
      <c r="Y206">
        <v>46.99411453467772</v>
      </c>
      <c r="Z206">
        <v>19.186457370177695</v>
      </c>
      <c r="AA206">
        <v>79.642328748693771</v>
      </c>
      <c r="AB206">
        <v>63.65444500678943</v>
      </c>
      <c r="AC206">
        <v>111.601169652504</v>
      </c>
      <c r="AD206">
        <v>2.2417818346080005</v>
      </c>
      <c r="AE206">
        <v>533.51675658820113</v>
      </c>
    </row>
    <row r="207" spans="1:31" x14ac:dyDescent="0.25">
      <c r="A207">
        <v>1775685</v>
      </c>
      <c r="B207">
        <v>1</v>
      </c>
      <c r="C207" t="s">
        <v>81</v>
      </c>
      <c r="D207" t="s">
        <v>127</v>
      </c>
      <c r="E207" t="s">
        <v>158</v>
      </c>
      <c r="F207" t="s">
        <v>788</v>
      </c>
      <c r="G207" t="s">
        <v>160</v>
      </c>
      <c r="H207" t="s">
        <v>146</v>
      </c>
      <c r="I207" t="s">
        <v>135</v>
      </c>
      <c r="J207" t="s">
        <v>136</v>
      </c>
      <c r="K207" t="s">
        <v>147</v>
      </c>
      <c r="L207" t="s">
        <v>789</v>
      </c>
      <c r="M207" t="s">
        <v>790</v>
      </c>
      <c r="N207">
        <v>0.691111111</v>
      </c>
      <c r="O207">
        <v>0</v>
      </c>
      <c r="P207">
        <v>55</v>
      </c>
      <c r="Q207">
        <v>0</v>
      </c>
      <c r="R207">
        <v>4</v>
      </c>
      <c r="S207">
        <v>0</v>
      </c>
      <c r="T207">
        <v>7</v>
      </c>
      <c r="U207">
        <v>0</v>
      </c>
      <c r="V207">
        <v>0</v>
      </c>
      <c r="W207">
        <v>0</v>
      </c>
      <c r="X207">
        <v>6.7868080569495017</v>
      </c>
      <c r="Y207">
        <v>0</v>
      </c>
      <c r="Z207">
        <v>3.7708467737300008E-2</v>
      </c>
      <c r="AA207">
        <v>0</v>
      </c>
      <c r="AB207">
        <v>1.8827175102007165</v>
      </c>
      <c r="AC207">
        <v>0</v>
      </c>
      <c r="AD207">
        <v>0</v>
      </c>
      <c r="AE207">
        <v>8.7072340348875183</v>
      </c>
    </row>
    <row r="208" spans="1:31" x14ac:dyDescent="0.25">
      <c r="A208">
        <v>1775689</v>
      </c>
      <c r="B208">
        <v>1</v>
      </c>
      <c r="C208" t="s">
        <v>80</v>
      </c>
      <c r="D208" t="s">
        <v>97</v>
      </c>
      <c r="E208" t="s">
        <v>184</v>
      </c>
      <c r="F208" t="s">
        <v>791</v>
      </c>
      <c r="G208" t="s">
        <v>232</v>
      </c>
      <c r="H208" t="s">
        <v>134</v>
      </c>
      <c r="I208" t="s">
        <v>135</v>
      </c>
      <c r="J208" t="s">
        <v>136</v>
      </c>
      <c r="K208" t="s">
        <v>147</v>
      </c>
      <c r="L208" t="s">
        <v>792</v>
      </c>
      <c r="M208" t="s">
        <v>793</v>
      </c>
      <c r="N208">
        <v>1.3972222219999999</v>
      </c>
      <c r="O208">
        <v>0</v>
      </c>
      <c r="P208">
        <v>0</v>
      </c>
      <c r="Q208">
        <v>0</v>
      </c>
      <c r="R208">
        <v>0</v>
      </c>
      <c r="S208">
        <v>1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4.0193550327037499</v>
      </c>
      <c r="AB208">
        <v>0</v>
      </c>
      <c r="AC208">
        <v>0</v>
      </c>
      <c r="AD208">
        <v>0</v>
      </c>
      <c r="AE208">
        <v>4.0193550327037499</v>
      </c>
    </row>
    <row r="209" spans="1:31" x14ac:dyDescent="0.25">
      <c r="A209">
        <v>1775690</v>
      </c>
      <c r="B209">
        <v>1</v>
      </c>
      <c r="C209" t="s">
        <v>80</v>
      </c>
      <c r="D209" t="s">
        <v>97</v>
      </c>
      <c r="E209" t="s">
        <v>143</v>
      </c>
      <c r="F209" t="s">
        <v>794</v>
      </c>
      <c r="G209" t="s">
        <v>221</v>
      </c>
      <c r="H209" t="s">
        <v>146</v>
      </c>
      <c r="I209" t="s">
        <v>135</v>
      </c>
      <c r="J209" t="s">
        <v>136</v>
      </c>
      <c r="K209" t="s">
        <v>147</v>
      </c>
      <c r="L209" t="s">
        <v>795</v>
      </c>
      <c r="M209" t="s">
        <v>796</v>
      </c>
      <c r="N209">
        <v>2.7605555549999998</v>
      </c>
      <c r="O209">
        <v>0</v>
      </c>
      <c r="P209">
        <v>274</v>
      </c>
      <c r="Q209">
        <v>0</v>
      </c>
      <c r="R209">
        <v>3</v>
      </c>
      <c r="S209">
        <v>0</v>
      </c>
      <c r="T209">
        <v>8</v>
      </c>
      <c r="U209">
        <v>0</v>
      </c>
      <c r="V209">
        <v>0</v>
      </c>
      <c r="W209">
        <v>0</v>
      </c>
      <c r="X209">
        <v>399.19761101379027</v>
      </c>
      <c r="Y209">
        <v>0</v>
      </c>
      <c r="Z209">
        <v>0.39015689898510009</v>
      </c>
      <c r="AA209">
        <v>0</v>
      </c>
      <c r="AB209">
        <v>6.6190286243255994</v>
      </c>
      <c r="AC209">
        <v>0</v>
      </c>
      <c r="AD209">
        <v>0</v>
      </c>
      <c r="AE209">
        <v>406.20679653710096</v>
      </c>
    </row>
    <row r="210" spans="1:31" x14ac:dyDescent="0.25">
      <c r="A210">
        <v>1775691</v>
      </c>
      <c r="B210">
        <v>1</v>
      </c>
      <c r="C210" t="s">
        <v>80</v>
      </c>
      <c r="D210" t="s">
        <v>98</v>
      </c>
      <c r="E210" t="s">
        <v>171</v>
      </c>
      <c r="F210" t="s">
        <v>797</v>
      </c>
      <c r="G210" t="s">
        <v>181</v>
      </c>
      <c r="H210" t="s">
        <v>146</v>
      </c>
      <c r="I210" t="s">
        <v>135</v>
      </c>
      <c r="J210" t="s">
        <v>136</v>
      </c>
      <c r="K210" t="s">
        <v>147</v>
      </c>
      <c r="L210" t="s">
        <v>798</v>
      </c>
      <c r="M210" t="s">
        <v>799</v>
      </c>
      <c r="N210">
        <v>2.4169444439999999</v>
      </c>
      <c r="O210">
        <v>0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1.5306006576860915</v>
      </c>
      <c r="AA210">
        <v>0</v>
      </c>
      <c r="AB210">
        <v>0</v>
      </c>
      <c r="AC210">
        <v>0</v>
      </c>
      <c r="AD210">
        <v>0</v>
      </c>
      <c r="AE210">
        <v>1.5306006576860915</v>
      </c>
    </row>
    <row r="211" spans="1:31" x14ac:dyDescent="0.25">
      <c r="A211">
        <v>1775699</v>
      </c>
      <c r="B211">
        <v>1</v>
      </c>
      <c r="C211" t="s">
        <v>80</v>
      </c>
      <c r="D211" t="s">
        <v>110</v>
      </c>
      <c r="E211" t="s">
        <v>171</v>
      </c>
      <c r="F211" t="s">
        <v>800</v>
      </c>
      <c r="G211" t="s">
        <v>181</v>
      </c>
      <c r="H211" t="s">
        <v>146</v>
      </c>
      <c r="I211" t="s">
        <v>135</v>
      </c>
      <c r="J211" t="s">
        <v>136</v>
      </c>
      <c r="K211" t="s">
        <v>147</v>
      </c>
      <c r="L211" t="s">
        <v>801</v>
      </c>
      <c r="M211" t="s">
        <v>802</v>
      </c>
      <c r="N211">
        <v>2.2122222219999998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1.0991129042250001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1.0991129042250001</v>
      </c>
    </row>
    <row r="212" spans="1:31" x14ac:dyDescent="0.25">
      <c r="A212">
        <v>1775700</v>
      </c>
      <c r="B212">
        <v>1</v>
      </c>
      <c r="C212" t="s">
        <v>81</v>
      </c>
      <c r="D212" t="s">
        <v>113</v>
      </c>
      <c r="E212" t="s">
        <v>171</v>
      </c>
      <c r="F212" t="s">
        <v>803</v>
      </c>
      <c r="G212" t="s">
        <v>181</v>
      </c>
      <c r="H212" t="s">
        <v>146</v>
      </c>
      <c r="I212" t="s">
        <v>135</v>
      </c>
      <c r="J212" t="s">
        <v>136</v>
      </c>
      <c r="K212" t="s">
        <v>147</v>
      </c>
      <c r="L212" t="s">
        <v>804</v>
      </c>
      <c r="M212" t="s">
        <v>805</v>
      </c>
      <c r="N212">
        <v>1.9441666660000001</v>
      </c>
      <c r="O212">
        <v>0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0.65387522045899171</v>
      </c>
      <c r="AA212">
        <v>0</v>
      </c>
      <c r="AB212">
        <v>0</v>
      </c>
      <c r="AC212">
        <v>0</v>
      </c>
      <c r="AD212">
        <v>0</v>
      </c>
      <c r="AE212">
        <v>0.65387522045899171</v>
      </c>
    </row>
    <row r="213" spans="1:31" x14ac:dyDescent="0.25">
      <c r="A213">
        <v>1775701</v>
      </c>
      <c r="B213">
        <v>1</v>
      </c>
      <c r="C213" t="s">
        <v>80</v>
      </c>
      <c r="D213" t="s">
        <v>100</v>
      </c>
      <c r="E213" t="s">
        <v>184</v>
      </c>
      <c r="F213" t="s">
        <v>806</v>
      </c>
      <c r="G213" t="s">
        <v>177</v>
      </c>
      <c r="H213" t="s">
        <v>134</v>
      </c>
      <c r="I213" t="s">
        <v>135</v>
      </c>
      <c r="J213" t="s">
        <v>136</v>
      </c>
      <c r="K213" t="s">
        <v>147</v>
      </c>
      <c r="L213" t="s">
        <v>807</v>
      </c>
      <c r="M213" t="s">
        <v>808</v>
      </c>
      <c r="N213">
        <v>0.40805555500000001</v>
      </c>
      <c r="O213">
        <v>1</v>
      </c>
      <c r="P213">
        <v>1730</v>
      </c>
      <c r="Q213">
        <v>0</v>
      </c>
      <c r="R213">
        <v>123</v>
      </c>
      <c r="S213">
        <v>1</v>
      </c>
      <c r="T213">
        <v>154</v>
      </c>
      <c r="U213">
        <v>0</v>
      </c>
      <c r="V213">
        <v>0</v>
      </c>
      <c r="W213">
        <v>0.13474284737095002</v>
      </c>
      <c r="X213">
        <v>249.98437350668729</v>
      </c>
      <c r="Y213">
        <v>0</v>
      </c>
      <c r="Z213">
        <v>17.079987144154696</v>
      </c>
      <c r="AA213">
        <v>5.6505145388225744</v>
      </c>
      <c r="AB213">
        <v>60.270048760806574</v>
      </c>
      <c r="AC213">
        <v>0</v>
      </c>
      <c r="AD213">
        <v>0</v>
      </c>
      <c r="AE213">
        <v>333.11966679784206</v>
      </c>
    </row>
    <row r="214" spans="1:31" x14ac:dyDescent="0.25">
      <c r="A214">
        <v>1775702</v>
      </c>
      <c r="B214">
        <v>1</v>
      </c>
      <c r="C214" t="s">
        <v>80</v>
      </c>
      <c r="D214" t="s">
        <v>84</v>
      </c>
      <c r="E214" t="s">
        <v>171</v>
      </c>
      <c r="F214" t="s">
        <v>809</v>
      </c>
      <c r="G214" t="s">
        <v>181</v>
      </c>
      <c r="H214" t="s">
        <v>146</v>
      </c>
      <c r="I214" t="s">
        <v>135</v>
      </c>
      <c r="J214" t="s">
        <v>136</v>
      </c>
      <c r="K214" t="s">
        <v>147</v>
      </c>
      <c r="L214" t="s">
        <v>810</v>
      </c>
      <c r="M214" t="s">
        <v>811</v>
      </c>
      <c r="N214">
        <v>1.7152777770000001</v>
      </c>
      <c r="O214">
        <v>0</v>
      </c>
      <c r="P214">
        <v>3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0.868247898396875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0.868247898396875</v>
      </c>
    </row>
    <row r="215" spans="1:31" x14ac:dyDescent="0.25">
      <c r="A215">
        <v>1775707</v>
      </c>
      <c r="B215">
        <v>1</v>
      </c>
      <c r="C215" t="s">
        <v>80</v>
      </c>
      <c r="D215" t="s">
        <v>100</v>
      </c>
      <c r="E215" t="s">
        <v>184</v>
      </c>
      <c r="F215" t="s">
        <v>750</v>
      </c>
      <c r="G215" t="s">
        <v>751</v>
      </c>
      <c r="H215" t="s">
        <v>134</v>
      </c>
      <c r="I215" t="s">
        <v>135</v>
      </c>
      <c r="J215" t="s">
        <v>136</v>
      </c>
      <c r="K215" t="s">
        <v>147</v>
      </c>
      <c r="L215" t="s">
        <v>812</v>
      </c>
      <c r="M215" t="s">
        <v>813</v>
      </c>
      <c r="N215">
        <v>4.3991666660000002</v>
      </c>
      <c r="O215">
        <v>0</v>
      </c>
      <c r="P215">
        <v>97</v>
      </c>
      <c r="Q215">
        <v>0</v>
      </c>
      <c r="R215">
        <v>0</v>
      </c>
      <c r="S215">
        <v>0</v>
      </c>
      <c r="T215">
        <v>11</v>
      </c>
      <c r="U215">
        <v>0</v>
      </c>
      <c r="V215">
        <v>0</v>
      </c>
      <c r="W215">
        <v>0</v>
      </c>
      <c r="X215">
        <v>98.456794157653732</v>
      </c>
      <c r="Y215">
        <v>0</v>
      </c>
      <c r="Z215">
        <v>0</v>
      </c>
      <c r="AA215">
        <v>0</v>
      </c>
      <c r="AB215">
        <v>61.404395111276735</v>
      </c>
      <c r="AC215">
        <v>0</v>
      </c>
      <c r="AD215">
        <v>0</v>
      </c>
      <c r="AE215">
        <v>159.86118926893047</v>
      </c>
    </row>
    <row r="216" spans="1:31" x14ac:dyDescent="0.25">
      <c r="A216">
        <v>1775708</v>
      </c>
      <c r="B216">
        <v>1</v>
      </c>
      <c r="C216" t="s">
        <v>80</v>
      </c>
      <c r="D216" t="s">
        <v>94</v>
      </c>
      <c r="E216" t="s">
        <v>131</v>
      </c>
      <c r="F216" t="s">
        <v>814</v>
      </c>
      <c r="G216" t="s">
        <v>177</v>
      </c>
      <c r="H216" t="s">
        <v>134</v>
      </c>
      <c r="I216" t="s">
        <v>193</v>
      </c>
      <c r="J216" t="s">
        <v>136</v>
      </c>
      <c r="K216" t="s">
        <v>147</v>
      </c>
      <c r="L216" t="s">
        <v>815</v>
      </c>
      <c r="M216" t="s">
        <v>816</v>
      </c>
      <c r="N216">
        <v>1.1111111E-2</v>
      </c>
      <c r="O216">
        <v>0</v>
      </c>
      <c r="P216">
        <v>1797</v>
      </c>
      <c r="Q216">
        <v>6</v>
      </c>
      <c r="R216">
        <v>12</v>
      </c>
      <c r="S216">
        <v>12</v>
      </c>
      <c r="T216">
        <v>152</v>
      </c>
      <c r="U216">
        <v>0</v>
      </c>
      <c r="V216">
        <v>0</v>
      </c>
      <c r="W216">
        <v>0</v>
      </c>
      <c r="X216">
        <v>1.9128700446586686</v>
      </c>
      <c r="Y216">
        <v>2.6479725561666667E-2</v>
      </c>
      <c r="Z216">
        <v>4.3059719138333334E-2</v>
      </c>
      <c r="AA216">
        <v>0.16393955358633333</v>
      </c>
      <c r="AB216">
        <v>0.34128572860966677</v>
      </c>
      <c r="AC216">
        <v>0</v>
      </c>
      <c r="AD216">
        <v>0</v>
      </c>
      <c r="AE216">
        <v>2.4876347715546689</v>
      </c>
    </row>
    <row r="217" spans="1:31" x14ac:dyDescent="0.25">
      <c r="A217">
        <v>1775710</v>
      </c>
      <c r="B217">
        <v>1</v>
      </c>
      <c r="C217" t="s">
        <v>80</v>
      </c>
      <c r="D217" t="s">
        <v>94</v>
      </c>
      <c r="E217" t="s">
        <v>131</v>
      </c>
      <c r="F217" t="s">
        <v>817</v>
      </c>
      <c r="G217" t="s">
        <v>177</v>
      </c>
      <c r="H217" t="s">
        <v>134</v>
      </c>
      <c r="I217" t="s">
        <v>135</v>
      </c>
      <c r="J217" t="s">
        <v>136</v>
      </c>
      <c r="K217" t="s">
        <v>147</v>
      </c>
      <c r="L217" t="s">
        <v>818</v>
      </c>
      <c r="M217" t="s">
        <v>819</v>
      </c>
      <c r="N217">
        <v>0.91888888800000001</v>
      </c>
      <c r="O217">
        <v>0</v>
      </c>
      <c r="P217">
        <v>955</v>
      </c>
      <c r="Q217">
        <v>0</v>
      </c>
      <c r="R217">
        <v>1</v>
      </c>
      <c r="S217">
        <v>6</v>
      </c>
      <c r="T217">
        <v>63</v>
      </c>
      <c r="U217">
        <v>0</v>
      </c>
      <c r="V217">
        <v>0</v>
      </c>
      <c r="W217">
        <v>0</v>
      </c>
      <c r="X217">
        <v>76.188622651003527</v>
      </c>
      <c r="Y217">
        <v>0</v>
      </c>
      <c r="Z217">
        <v>0</v>
      </c>
      <c r="AA217">
        <v>5.7141026329311346</v>
      </c>
      <c r="AB217">
        <v>16.360527081698269</v>
      </c>
      <c r="AC217">
        <v>0</v>
      </c>
      <c r="AD217">
        <v>0</v>
      </c>
      <c r="AE217">
        <v>98.263252365632923</v>
      </c>
    </row>
    <row r="218" spans="1:31" x14ac:dyDescent="0.25">
      <c r="A218">
        <v>1775711</v>
      </c>
      <c r="B218">
        <v>1</v>
      </c>
      <c r="C218" t="s">
        <v>80</v>
      </c>
      <c r="D218" t="s">
        <v>82</v>
      </c>
      <c r="E218" t="s">
        <v>158</v>
      </c>
      <c r="F218" t="s">
        <v>820</v>
      </c>
      <c r="G218" t="s">
        <v>206</v>
      </c>
      <c r="H218" t="s">
        <v>146</v>
      </c>
      <c r="I218" t="s">
        <v>135</v>
      </c>
      <c r="J218" t="s">
        <v>136</v>
      </c>
      <c r="K218" t="s">
        <v>147</v>
      </c>
      <c r="L218" t="s">
        <v>821</v>
      </c>
      <c r="M218" t="s">
        <v>822</v>
      </c>
      <c r="N218">
        <v>6.9613888880000001</v>
      </c>
      <c r="O218">
        <v>0</v>
      </c>
      <c r="P218">
        <v>37</v>
      </c>
      <c r="Q218">
        <v>0</v>
      </c>
      <c r="R218">
        <v>0</v>
      </c>
      <c r="S218">
        <v>0</v>
      </c>
      <c r="T218">
        <v>3</v>
      </c>
      <c r="U218">
        <v>0</v>
      </c>
      <c r="V218">
        <v>0</v>
      </c>
      <c r="W218">
        <v>0</v>
      </c>
      <c r="X218">
        <v>57.046967025771124</v>
      </c>
      <c r="Y218">
        <v>0</v>
      </c>
      <c r="Z218">
        <v>0</v>
      </c>
      <c r="AA218">
        <v>0</v>
      </c>
      <c r="AB218">
        <v>1.4249894915466002</v>
      </c>
      <c r="AC218">
        <v>0</v>
      </c>
      <c r="AD218">
        <v>0</v>
      </c>
      <c r="AE218">
        <v>58.471956517317722</v>
      </c>
    </row>
    <row r="219" spans="1:31" x14ac:dyDescent="0.25">
      <c r="A219">
        <v>1775720</v>
      </c>
      <c r="B219">
        <v>1</v>
      </c>
      <c r="C219" t="s">
        <v>80</v>
      </c>
      <c r="D219" t="s">
        <v>97</v>
      </c>
      <c r="E219" t="s">
        <v>171</v>
      </c>
      <c r="F219" t="s">
        <v>823</v>
      </c>
      <c r="G219" t="s">
        <v>181</v>
      </c>
      <c r="H219" t="s">
        <v>146</v>
      </c>
      <c r="I219" t="s">
        <v>135</v>
      </c>
      <c r="J219" t="s">
        <v>136</v>
      </c>
      <c r="K219" t="s">
        <v>147</v>
      </c>
      <c r="L219" t="s">
        <v>824</v>
      </c>
      <c r="M219" t="s">
        <v>825</v>
      </c>
      <c r="N219">
        <v>2.8719444439999999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1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4.4595586195116672E-2</v>
      </c>
      <c r="AC219">
        <v>0</v>
      </c>
      <c r="AD219">
        <v>0</v>
      </c>
      <c r="AE219">
        <v>4.4595586195116672E-2</v>
      </c>
    </row>
    <row r="220" spans="1:31" x14ac:dyDescent="0.25">
      <c r="A220">
        <v>1775723</v>
      </c>
      <c r="B220">
        <v>1</v>
      </c>
      <c r="C220" t="s">
        <v>80</v>
      </c>
      <c r="D220" t="s">
        <v>97</v>
      </c>
      <c r="E220" t="s">
        <v>188</v>
      </c>
      <c r="F220" t="s">
        <v>826</v>
      </c>
      <c r="G220" t="s">
        <v>177</v>
      </c>
      <c r="H220" t="s">
        <v>134</v>
      </c>
      <c r="I220" t="s">
        <v>193</v>
      </c>
      <c r="J220" t="s">
        <v>136</v>
      </c>
      <c r="K220" t="s">
        <v>147</v>
      </c>
      <c r="L220" t="s">
        <v>827</v>
      </c>
      <c r="M220" t="s">
        <v>828</v>
      </c>
      <c r="N220">
        <v>8.3333330000000001E-3</v>
      </c>
      <c r="O220">
        <v>2</v>
      </c>
      <c r="P220">
        <v>762</v>
      </c>
      <c r="Q220">
        <v>3</v>
      </c>
      <c r="R220">
        <v>13</v>
      </c>
      <c r="S220">
        <v>9</v>
      </c>
      <c r="T220">
        <v>61</v>
      </c>
      <c r="U220">
        <v>0</v>
      </c>
      <c r="V220">
        <v>1</v>
      </c>
      <c r="W220">
        <v>1.5406159426174999</v>
      </c>
      <c r="X220">
        <v>1.7529193848049986</v>
      </c>
      <c r="Y220">
        <v>8.9324937974999997E-3</v>
      </c>
      <c r="Z220">
        <v>4.5819116270000007E-3</v>
      </c>
      <c r="AA220">
        <v>0.18649362188025004</v>
      </c>
      <c r="AB220">
        <v>0.16006248934050002</v>
      </c>
      <c r="AC220">
        <v>0</v>
      </c>
      <c r="AD220">
        <v>1.1165871530000001E-3</v>
      </c>
      <c r="AE220">
        <v>3.6547224312207485</v>
      </c>
    </row>
    <row r="221" spans="1:31" x14ac:dyDescent="0.25">
      <c r="A221">
        <v>1775724</v>
      </c>
      <c r="B221">
        <v>1</v>
      </c>
      <c r="C221" t="s">
        <v>80</v>
      </c>
      <c r="D221" t="s">
        <v>97</v>
      </c>
      <c r="E221" t="s">
        <v>188</v>
      </c>
      <c r="F221" t="s">
        <v>826</v>
      </c>
      <c r="G221" t="s">
        <v>829</v>
      </c>
      <c r="H221" t="s">
        <v>134</v>
      </c>
      <c r="I221" t="s">
        <v>135</v>
      </c>
      <c r="J221" t="s">
        <v>136</v>
      </c>
      <c r="K221" t="s">
        <v>147</v>
      </c>
      <c r="L221" t="s">
        <v>830</v>
      </c>
      <c r="M221" t="s">
        <v>831</v>
      </c>
      <c r="N221">
        <v>2.0022222219999999</v>
      </c>
      <c r="O221">
        <v>2</v>
      </c>
      <c r="P221">
        <v>762</v>
      </c>
      <c r="Q221">
        <v>3</v>
      </c>
      <c r="R221">
        <v>13</v>
      </c>
      <c r="S221">
        <v>9</v>
      </c>
      <c r="T221">
        <v>61</v>
      </c>
      <c r="U221">
        <v>0</v>
      </c>
      <c r="V221">
        <v>1</v>
      </c>
      <c r="W221">
        <v>336.67482447237444</v>
      </c>
      <c r="X221">
        <v>383.06944575334899</v>
      </c>
      <c r="Y221">
        <v>2.1189575293204501</v>
      </c>
      <c r="Z221">
        <v>1.0577711917693666</v>
      </c>
      <c r="AA221">
        <v>43.559447387933872</v>
      </c>
      <c r="AB221">
        <v>36.417561213306399</v>
      </c>
      <c r="AC221">
        <v>0</v>
      </c>
      <c r="AD221">
        <v>0.25526546625855001</v>
      </c>
      <c r="AE221">
        <v>803.15327301431216</v>
      </c>
    </row>
    <row r="222" spans="1:31" x14ac:dyDescent="0.25">
      <c r="A222">
        <v>1776853</v>
      </c>
      <c r="B222">
        <v>1</v>
      </c>
      <c r="C222" t="s">
        <v>80</v>
      </c>
      <c r="D222" t="s">
        <v>99</v>
      </c>
      <c r="E222" t="s">
        <v>184</v>
      </c>
      <c r="F222" t="s">
        <v>832</v>
      </c>
      <c r="G222" t="s">
        <v>177</v>
      </c>
      <c r="H222" t="s">
        <v>134</v>
      </c>
      <c r="I222" t="s">
        <v>135</v>
      </c>
      <c r="J222" t="s">
        <v>136</v>
      </c>
      <c r="K222" t="s">
        <v>147</v>
      </c>
      <c r="L222" t="s">
        <v>833</v>
      </c>
      <c r="M222" t="s">
        <v>834</v>
      </c>
      <c r="N222">
        <v>2.8422222220000002</v>
      </c>
      <c r="O222">
        <v>0</v>
      </c>
      <c r="P222">
        <v>1320</v>
      </c>
      <c r="Q222">
        <v>0</v>
      </c>
      <c r="R222">
        <v>0</v>
      </c>
      <c r="S222">
        <v>2</v>
      </c>
      <c r="T222">
        <v>124</v>
      </c>
      <c r="U222">
        <v>0</v>
      </c>
      <c r="V222">
        <v>0</v>
      </c>
      <c r="W222">
        <v>0</v>
      </c>
      <c r="X222">
        <v>983.52939732314962</v>
      </c>
      <c r="Y222">
        <v>0</v>
      </c>
      <c r="Z222">
        <v>0</v>
      </c>
      <c r="AA222">
        <v>1.13660680260195</v>
      </c>
      <c r="AB222">
        <v>320.42979410049304</v>
      </c>
      <c r="AC222">
        <v>0</v>
      </c>
      <c r="AD222">
        <v>0</v>
      </c>
      <c r="AE222">
        <v>1305.0957982262446</v>
      </c>
    </row>
    <row r="223" spans="1:31" x14ac:dyDescent="0.25">
      <c r="A223">
        <v>1776504</v>
      </c>
      <c r="B223">
        <v>1</v>
      </c>
      <c r="C223" t="s">
        <v>81</v>
      </c>
      <c r="D223" t="s">
        <v>118</v>
      </c>
      <c r="E223" t="s">
        <v>158</v>
      </c>
      <c r="F223" t="s">
        <v>835</v>
      </c>
      <c r="G223" t="s">
        <v>164</v>
      </c>
      <c r="H223" t="s">
        <v>146</v>
      </c>
      <c r="I223" t="s">
        <v>135</v>
      </c>
      <c r="J223" t="s">
        <v>136</v>
      </c>
      <c r="K223" t="s">
        <v>147</v>
      </c>
      <c r="L223" t="s">
        <v>836</v>
      </c>
      <c r="M223" t="s">
        <v>837</v>
      </c>
      <c r="N223">
        <v>4.8758333330000001</v>
      </c>
      <c r="O223">
        <v>0</v>
      </c>
      <c r="P223">
        <v>18</v>
      </c>
      <c r="Q223">
        <v>0</v>
      </c>
      <c r="R223">
        <v>0</v>
      </c>
      <c r="S223">
        <v>0</v>
      </c>
      <c r="T223">
        <v>41</v>
      </c>
      <c r="U223">
        <v>0</v>
      </c>
      <c r="V223">
        <v>0</v>
      </c>
      <c r="W223">
        <v>0</v>
      </c>
      <c r="X223">
        <v>28.023059901463025</v>
      </c>
      <c r="Y223">
        <v>0</v>
      </c>
      <c r="Z223">
        <v>0</v>
      </c>
      <c r="AA223">
        <v>0</v>
      </c>
      <c r="AB223">
        <v>70.71813624484372</v>
      </c>
      <c r="AC223">
        <v>0</v>
      </c>
      <c r="AD223">
        <v>0</v>
      </c>
      <c r="AE223">
        <v>98.741196146306748</v>
      </c>
    </row>
    <row r="224" spans="1:31" x14ac:dyDescent="0.25">
      <c r="A224">
        <v>1776753</v>
      </c>
      <c r="B224">
        <v>1</v>
      </c>
      <c r="C224" t="s">
        <v>80</v>
      </c>
      <c r="D224" t="s">
        <v>103</v>
      </c>
      <c r="E224" t="s">
        <v>131</v>
      </c>
      <c r="F224" t="s">
        <v>838</v>
      </c>
      <c r="G224" t="s">
        <v>177</v>
      </c>
      <c r="H224" t="s">
        <v>134</v>
      </c>
      <c r="I224" t="s">
        <v>135</v>
      </c>
      <c r="J224" t="s">
        <v>136</v>
      </c>
      <c r="K224" t="s">
        <v>147</v>
      </c>
      <c r="L224" t="s">
        <v>839</v>
      </c>
      <c r="M224" t="s">
        <v>840</v>
      </c>
      <c r="N224">
        <v>0.55694444399999998</v>
      </c>
      <c r="O224">
        <v>1</v>
      </c>
      <c r="P224">
        <v>510</v>
      </c>
      <c r="Q224">
        <v>1</v>
      </c>
      <c r="R224">
        <v>0</v>
      </c>
      <c r="S224">
        <v>1</v>
      </c>
      <c r="T224">
        <v>20</v>
      </c>
      <c r="U224">
        <v>0</v>
      </c>
      <c r="V224">
        <v>0</v>
      </c>
      <c r="W224">
        <v>5.5701510482941669E-2</v>
      </c>
      <c r="X224">
        <v>71.296892775715449</v>
      </c>
      <c r="Y224">
        <v>0</v>
      </c>
      <c r="Z224">
        <v>0</v>
      </c>
      <c r="AA224">
        <v>1.3258560671024671</v>
      </c>
      <c r="AB224">
        <v>11.72574016086083</v>
      </c>
      <c r="AC224">
        <v>0</v>
      </c>
      <c r="AD224">
        <v>0</v>
      </c>
      <c r="AE224">
        <v>84.404190514161684</v>
      </c>
    </row>
    <row r="225" spans="1:31" x14ac:dyDescent="0.25">
      <c r="A225">
        <v>1776375</v>
      </c>
      <c r="B225">
        <v>1</v>
      </c>
      <c r="C225" t="s">
        <v>80</v>
      </c>
      <c r="D225" t="s">
        <v>87</v>
      </c>
      <c r="E225" t="s">
        <v>171</v>
      </c>
      <c r="F225" t="s">
        <v>841</v>
      </c>
      <c r="G225" t="s">
        <v>181</v>
      </c>
      <c r="H225" t="s">
        <v>146</v>
      </c>
      <c r="I225" t="s">
        <v>135</v>
      </c>
      <c r="J225" t="s">
        <v>136</v>
      </c>
      <c r="K225" t="s">
        <v>147</v>
      </c>
      <c r="L225" t="s">
        <v>842</v>
      </c>
      <c r="M225" t="s">
        <v>843</v>
      </c>
      <c r="N225">
        <v>1.350833333</v>
      </c>
      <c r="O225">
        <v>0</v>
      </c>
      <c r="P225">
        <v>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1.1551394753788498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1.1551394753788498</v>
      </c>
    </row>
    <row r="226" spans="1:31" x14ac:dyDescent="0.25">
      <c r="A226">
        <v>1776707</v>
      </c>
      <c r="B226">
        <v>1</v>
      </c>
      <c r="C226" t="s">
        <v>81</v>
      </c>
      <c r="D226" t="s">
        <v>118</v>
      </c>
      <c r="E226" t="s">
        <v>171</v>
      </c>
      <c r="F226" t="s">
        <v>844</v>
      </c>
      <c r="G226" t="s">
        <v>282</v>
      </c>
      <c r="H226" t="s">
        <v>146</v>
      </c>
      <c r="I226" t="s">
        <v>135</v>
      </c>
      <c r="J226" t="s">
        <v>136</v>
      </c>
      <c r="K226" t="s">
        <v>147</v>
      </c>
      <c r="L226" t="s">
        <v>845</v>
      </c>
      <c r="M226" t="s">
        <v>846</v>
      </c>
      <c r="N226">
        <v>3.926111111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1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</row>
    <row r="227" spans="1:31" x14ac:dyDescent="0.25">
      <c r="A227">
        <v>1776567</v>
      </c>
      <c r="B227">
        <v>1</v>
      </c>
      <c r="C227" t="s">
        <v>80</v>
      </c>
      <c r="D227" t="s">
        <v>93</v>
      </c>
      <c r="E227" t="s">
        <v>158</v>
      </c>
      <c r="F227" t="s">
        <v>847</v>
      </c>
      <c r="G227" t="s">
        <v>221</v>
      </c>
      <c r="H227" t="s">
        <v>146</v>
      </c>
      <c r="I227" t="s">
        <v>135</v>
      </c>
      <c r="J227" t="s">
        <v>136</v>
      </c>
      <c r="K227" t="s">
        <v>147</v>
      </c>
      <c r="L227" t="s">
        <v>848</v>
      </c>
      <c r="M227" t="s">
        <v>849</v>
      </c>
      <c r="N227">
        <v>4.3475000000000001</v>
      </c>
      <c r="O227">
        <v>0</v>
      </c>
      <c r="P227">
        <v>2</v>
      </c>
      <c r="Q227">
        <v>0</v>
      </c>
      <c r="R227">
        <v>25</v>
      </c>
      <c r="S227">
        <v>0</v>
      </c>
      <c r="T227">
        <v>8</v>
      </c>
      <c r="U227">
        <v>0</v>
      </c>
      <c r="V227">
        <v>0</v>
      </c>
      <c r="W227">
        <v>0</v>
      </c>
      <c r="X227">
        <v>0.87643146295035002</v>
      </c>
      <c r="Y227">
        <v>0</v>
      </c>
      <c r="Z227">
        <v>14.392072985232803</v>
      </c>
      <c r="AA227">
        <v>0</v>
      </c>
      <c r="AB227">
        <v>13.483222698800795</v>
      </c>
      <c r="AC227">
        <v>0</v>
      </c>
      <c r="AD227">
        <v>0</v>
      </c>
      <c r="AE227">
        <v>28.751727146983946</v>
      </c>
    </row>
    <row r="228" spans="1:31" x14ac:dyDescent="0.25">
      <c r="A228">
        <v>1776713</v>
      </c>
      <c r="B228">
        <v>1</v>
      </c>
      <c r="C228" t="s">
        <v>80</v>
      </c>
      <c r="D228" t="s">
        <v>91</v>
      </c>
      <c r="E228" t="s">
        <v>131</v>
      </c>
      <c r="F228" t="s">
        <v>850</v>
      </c>
      <c r="G228" t="s">
        <v>177</v>
      </c>
      <c r="H228" t="s">
        <v>134</v>
      </c>
      <c r="I228" t="s">
        <v>135</v>
      </c>
      <c r="J228" t="s">
        <v>136</v>
      </c>
      <c r="K228" t="s">
        <v>147</v>
      </c>
      <c r="L228" t="s">
        <v>851</v>
      </c>
      <c r="M228" t="s">
        <v>852</v>
      </c>
      <c r="N228">
        <v>0.462777777</v>
      </c>
      <c r="O228">
        <v>1</v>
      </c>
      <c r="P228">
        <v>0</v>
      </c>
      <c r="Q228">
        <v>49</v>
      </c>
      <c r="R228">
        <v>16</v>
      </c>
      <c r="S228">
        <v>24</v>
      </c>
      <c r="T228">
        <v>6</v>
      </c>
      <c r="U228">
        <v>1</v>
      </c>
      <c r="V228">
        <v>0</v>
      </c>
      <c r="W228">
        <v>0.43918445125520006</v>
      </c>
      <c r="X228">
        <v>0</v>
      </c>
      <c r="Y228">
        <v>58.445062001358679</v>
      </c>
      <c r="Z228">
        <v>2.6400541954941001</v>
      </c>
      <c r="AA228">
        <v>45.922606266463973</v>
      </c>
      <c r="AB228">
        <v>3.4413400012758668</v>
      </c>
      <c r="AC228">
        <v>0.83882874547161668</v>
      </c>
      <c r="AD228">
        <v>0</v>
      </c>
      <c r="AE228">
        <v>111.72707566131943</v>
      </c>
    </row>
    <row r="229" spans="1:31" x14ac:dyDescent="0.25">
      <c r="A229">
        <v>1776796</v>
      </c>
      <c r="B229">
        <v>1</v>
      </c>
      <c r="C229" t="s">
        <v>80</v>
      </c>
      <c r="D229" t="s">
        <v>94</v>
      </c>
      <c r="E229" t="s">
        <v>158</v>
      </c>
      <c r="F229" t="s">
        <v>853</v>
      </c>
      <c r="G229" t="s">
        <v>160</v>
      </c>
      <c r="H229" t="s">
        <v>146</v>
      </c>
      <c r="I229" t="s">
        <v>135</v>
      </c>
      <c r="J229" t="s">
        <v>136</v>
      </c>
      <c r="K229" t="s">
        <v>147</v>
      </c>
      <c r="L229" t="s">
        <v>854</v>
      </c>
      <c r="M229" t="s">
        <v>855</v>
      </c>
      <c r="N229">
        <v>2.861388888</v>
      </c>
      <c r="O229">
        <v>0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0.69372673124250006</v>
      </c>
      <c r="AA229">
        <v>0</v>
      </c>
      <c r="AB229">
        <v>0</v>
      </c>
      <c r="AC229">
        <v>0</v>
      </c>
      <c r="AD229">
        <v>0</v>
      </c>
      <c r="AE229">
        <v>0.69372673124250006</v>
      </c>
    </row>
    <row r="230" spans="1:31" x14ac:dyDescent="0.25">
      <c r="A230">
        <v>1776770</v>
      </c>
      <c r="B230">
        <v>1</v>
      </c>
      <c r="C230" t="s">
        <v>80</v>
      </c>
      <c r="D230" t="s">
        <v>90</v>
      </c>
      <c r="E230" t="s">
        <v>158</v>
      </c>
      <c r="F230" t="s">
        <v>856</v>
      </c>
      <c r="G230" t="s">
        <v>160</v>
      </c>
      <c r="H230" t="s">
        <v>146</v>
      </c>
      <c r="I230" t="s">
        <v>135</v>
      </c>
      <c r="J230" t="s">
        <v>136</v>
      </c>
      <c r="K230" t="s">
        <v>147</v>
      </c>
      <c r="L230" t="s">
        <v>857</v>
      </c>
      <c r="M230" t="s">
        <v>858</v>
      </c>
      <c r="N230">
        <v>2.591388888</v>
      </c>
      <c r="O230">
        <v>0</v>
      </c>
      <c r="P230">
        <v>192</v>
      </c>
      <c r="Q230">
        <v>0</v>
      </c>
      <c r="R230">
        <v>0</v>
      </c>
      <c r="S230">
        <v>0</v>
      </c>
      <c r="T230">
        <v>2</v>
      </c>
      <c r="U230">
        <v>0</v>
      </c>
      <c r="V230">
        <v>0</v>
      </c>
      <c r="W230">
        <v>0</v>
      </c>
      <c r="X230">
        <v>190.66889694113874</v>
      </c>
      <c r="Y230">
        <v>0</v>
      </c>
      <c r="Z230">
        <v>0</v>
      </c>
      <c r="AA230">
        <v>0</v>
      </c>
      <c r="AB230">
        <v>0.52206856146164993</v>
      </c>
      <c r="AC230">
        <v>0</v>
      </c>
      <c r="AD230">
        <v>0</v>
      </c>
      <c r="AE230">
        <v>191.19096550260039</v>
      </c>
    </row>
    <row r="231" spans="1:31" x14ac:dyDescent="0.25">
      <c r="A231">
        <v>1776584</v>
      </c>
      <c r="B231">
        <v>1</v>
      </c>
      <c r="C231" t="s">
        <v>81</v>
      </c>
      <c r="D231" t="s">
        <v>113</v>
      </c>
      <c r="E231" t="s">
        <v>184</v>
      </c>
      <c r="F231" t="s">
        <v>859</v>
      </c>
      <c r="G231" t="s">
        <v>177</v>
      </c>
      <c r="H231" t="s">
        <v>134</v>
      </c>
      <c r="I231" t="s">
        <v>135</v>
      </c>
      <c r="J231" t="s">
        <v>136</v>
      </c>
      <c r="K231" t="s">
        <v>147</v>
      </c>
      <c r="L231" t="s">
        <v>860</v>
      </c>
      <c r="M231" t="s">
        <v>861</v>
      </c>
      <c r="N231">
        <v>0.96027777700000005</v>
      </c>
      <c r="O231">
        <v>0</v>
      </c>
      <c r="P231">
        <v>1417</v>
      </c>
      <c r="Q231">
        <v>6</v>
      </c>
      <c r="R231">
        <v>31</v>
      </c>
      <c r="S231">
        <v>1</v>
      </c>
      <c r="T231">
        <v>268</v>
      </c>
      <c r="U231">
        <v>0</v>
      </c>
      <c r="V231">
        <v>0</v>
      </c>
      <c r="W231">
        <v>0</v>
      </c>
      <c r="X231">
        <v>292.50981971852156</v>
      </c>
      <c r="Y231">
        <v>21.828040685976795</v>
      </c>
      <c r="Z231">
        <v>73.112245573410888</v>
      </c>
      <c r="AA231">
        <v>3.9966372025365424</v>
      </c>
      <c r="AB231">
        <v>113.70799980967665</v>
      </c>
      <c r="AC231">
        <v>0</v>
      </c>
      <c r="AD231">
        <v>0</v>
      </c>
      <c r="AE231">
        <v>505.15474299012249</v>
      </c>
    </row>
    <row r="232" spans="1:31" x14ac:dyDescent="0.25">
      <c r="A232">
        <v>1776776</v>
      </c>
      <c r="B232">
        <v>1</v>
      </c>
      <c r="C232" t="s">
        <v>80</v>
      </c>
      <c r="D232" t="s">
        <v>88</v>
      </c>
      <c r="E232" t="s">
        <v>158</v>
      </c>
      <c r="F232" t="s">
        <v>862</v>
      </c>
      <c r="G232" t="s">
        <v>221</v>
      </c>
      <c r="H232" t="s">
        <v>146</v>
      </c>
      <c r="I232" t="s">
        <v>135</v>
      </c>
      <c r="J232" t="s">
        <v>136</v>
      </c>
      <c r="K232" t="s">
        <v>147</v>
      </c>
      <c r="L232" t="s">
        <v>863</v>
      </c>
      <c r="M232" t="s">
        <v>864</v>
      </c>
      <c r="N232">
        <v>5.1108333330000004</v>
      </c>
      <c r="O232">
        <v>0</v>
      </c>
      <c r="P232">
        <v>68</v>
      </c>
      <c r="Q232">
        <v>0</v>
      </c>
      <c r="R232">
        <v>0</v>
      </c>
      <c r="S232">
        <v>0</v>
      </c>
      <c r="T232">
        <v>4</v>
      </c>
      <c r="U232">
        <v>0</v>
      </c>
      <c r="V232">
        <v>0</v>
      </c>
      <c r="W232">
        <v>0</v>
      </c>
      <c r="X232">
        <v>105.90093812280935</v>
      </c>
      <c r="Y232">
        <v>0</v>
      </c>
      <c r="Z232">
        <v>0</v>
      </c>
      <c r="AA232">
        <v>0</v>
      </c>
      <c r="AB232">
        <v>3.6539400720386261</v>
      </c>
      <c r="AC232">
        <v>0</v>
      </c>
      <c r="AD232">
        <v>0</v>
      </c>
      <c r="AE232">
        <v>109.55487819484797</v>
      </c>
    </row>
    <row r="233" spans="1:31" x14ac:dyDescent="0.25">
      <c r="A233">
        <v>1776647</v>
      </c>
      <c r="B233">
        <v>1</v>
      </c>
      <c r="C233" t="s">
        <v>80</v>
      </c>
      <c r="D233" t="s">
        <v>110</v>
      </c>
      <c r="E233" t="s">
        <v>158</v>
      </c>
      <c r="F233" t="s">
        <v>865</v>
      </c>
      <c r="G233" t="s">
        <v>239</v>
      </c>
      <c r="H233" t="s">
        <v>146</v>
      </c>
      <c r="I233" t="s">
        <v>135</v>
      </c>
      <c r="J233" t="s">
        <v>136</v>
      </c>
      <c r="K233" t="s">
        <v>137</v>
      </c>
      <c r="L233" t="s">
        <v>866</v>
      </c>
      <c r="M233" t="s">
        <v>867</v>
      </c>
      <c r="N233">
        <v>1.004444444</v>
      </c>
      <c r="O233">
        <v>0</v>
      </c>
      <c r="P233">
        <v>91</v>
      </c>
      <c r="Q233">
        <v>0</v>
      </c>
      <c r="R233">
        <v>0</v>
      </c>
      <c r="S233">
        <v>0</v>
      </c>
      <c r="T233">
        <v>8</v>
      </c>
      <c r="U233">
        <v>0</v>
      </c>
      <c r="V233">
        <v>0</v>
      </c>
      <c r="W233">
        <v>0</v>
      </c>
      <c r="X233">
        <v>24.152179658389638</v>
      </c>
      <c r="Y233">
        <v>0</v>
      </c>
      <c r="Z233">
        <v>0</v>
      </c>
      <c r="AA233">
        <v>0</v>
      </c>
      <c r="AB233">
        <v>4.8336813178929008</v>
      </c>
      <c r="AC233">
        <v>0</v>
      </c>
      <c r="AD233">
        <v>0</v>
      </c>
      <c r="AE233">
        <v>28.985860976282538</v>
      </c>
    </row>
    <row r="234" spans="1:31" x14ac:dyDescent="0.25">
      <c r="A234">
        <v>1776790</v>
      </c>
      <c r="B234">
        <v>1</v>
      </c>
      <c r="C234" t="s">
        <v>81</v>
      </c>
      <c r="D234" t="s">
        <v>127</v>
      </c>
      <c r="E234" t="s">
        <v>158</v>
      </c>
      <c r="F234" t="s">
        <v>868</v>
      </c>
      <c r="G234" t="s">
        <v>160</v>
      </c>
      <c r="H234" t="s">
        <v>146</v>
      </c>
      <c r="I234" t="s">
        <v>135</v>
      </c>
      <c r="J234" t="s">
        <v>136</v>
      </c>
      <c r="K234" t="s">
        <v>147</v>
      </c>
      <c r="L234" t="s">
        <v>869</v>
      </c>
      <c r="M234" t="s">
        <v>870</v>
      </c>
      <c r="N234">
        <v>1.8888888880000001</v>
      </c>
      <c r="O234">
        <v>0</v>
      </c>
      <c r="P234">
        <v>23</v>
      </c>
      <c r="Q234">
        <v>0</v>
      </c>
      <c r="R234">
        <v>8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7.2346542727013343</v>
      </c>
      <c r="Y234">
        <v>0</v>
      </c>
      <c r="Z234">
        <v>4.8521820992601334</v>
      </c>
      <c r="AA234">
        <v>0</v>
      </c>
      <c r="AB234">
        <v>0</v>
      </c>
      <c r="AC234">
        <v>0</v>
      </c>
      <c r="AD234">
        <v>0</v>
      </c>
      <c r="AE234">
        <v>12.086836371961468</v>
      </c>
    </row>
    <row r="235" spans="1:31" x14ac:dyDescent="0.25">
      <c r="A235">
        <v>1776733</v>
      </c>
      <c r="B235">
        <v>1</v>
      </c>
      <c r="C235" t="s">
        <v>80</v>
      </c>
      <c r="D235" t="s">
        <v>97</v>
      </c>
      <c r="E235" t="s">
        <v>171</v>
      </c>
      <c r="F235" t="s">
        <v>871</v>
      </c>
      <c r="G235" t="s">
        <v>225</v>
      </c>
      <c r="H235" t="s">
        <v>146</v>
      </c>
      <c r="I235" t="s">
        <v>135</v>
      </c>
      <c r="J235" t="s">
        <v>136</v>
      </c>
      <c r="K235" t="s">
        <v>147</v>
      </c>
      <c r="L235" t="s">
        <v>872</v>
      </c>
      <c r="M235" t="s">
        <v>873</v>
      </c>
      <c r="N235">
        <v>2.1552777769999998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0.33587229480500003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0.33587229480500003</v>
      </c>
    </row>
    <row r="236" spans="1:31" x14ac:dyDescent="0.25">
      <c r="A236">
        <v>1776833</v>
      </c>
      <c r="B236">
        <v>1</v>
      </c>
      <c r="C236" t="s">
        <v>80</v>
      </c>
      <c r="D236" t="s">
        <v>97</v>
      </c>
      <c r="E236" t="s">
        <v>171</v>
      </c>
      <c r="F236" t="s">
        <v>874</v>
      </c>
      <c r="G236" t="s">
        <v>181</v>
      </c>
      <c r="H236" t="s">
        <v>146</v>
      </c>
      <c r="I236" t="s">
        <v>135</v>
      </c>
      <c r="J236" t="s">
        <v>136</v>
      </c>
      <c r="K236" t="s">
        <v>147</v>
      </c>
      <c r="L236" t="s">
        <v>875</v>
      </c>
      <c r="M236" t="s">
        <v>876</v>
      </c>
      <c r="N236">
        <v>2.358333333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0.36005253679135002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0.36005253679135002</v>
      </c>
    </row>
    <row r="237" spans="1:31" x14ac:dyDescent="0.25">
      <c r="A237">
        <v>1776441</v>
      </c>
      <c r="B237">
        <v>1</v>
      </c>
      <c r="C237" t="s">
        <v>81</v>
      </c>
      <c r="D237" t="s">
        <v>123</v>
      </c>
      <c r="E237" t="s">
        <v>184</v>
      </c>
      <c r="F237" t="s">
        <v>877</v>
      </c>
      <c r="G237" t="s">
        <v>239</v>
      </c>
      <c r="H237" t="s">
        <v>134</v>
      </c>
      <c r="I237" t="s">
        <v>135</v>
      </c>
      <c r="J237" t="s">
        <v>136</v>
      </c>
      <c r="K237" t="s">
        <v>137</v>
      </c>
      <c r="L237" t="s">
        <v>878</v>
      </c>
      <c r="M237" t="s">
        <v>879</v>
      </c>
      <c r="N237">
        <v>4.5705555550000003</v>
      </c>
      <c r="O237">
        <v>0</v>
      </c>
      <c r="P237">
        <v>910</v>
      </c>
      <c r="Q237">
        <v>0</v>
      </c>
      <c r="R237">
        <v>4</v>
      </c>
      <c r="S237">
        <v>1</v>
      </c>
      <c r="T237">
        <v>39</v>
      </c>
      <c r="U237">
        <v>0</v>
      </c>
      <c r="V237">
        <v>1</v>
      </c>
      <c r="W237">
        <v>0</v>
      </c>
      <c r="X237">
        <v>1026.1041021808978</v>
      </c>
      <c r="Y237">
        <v>0</v>
      </c>
      <c r="Z237">
        <v>4.3468323661889672</v>
      </c>
      <c r="AA237">
        <v>12.528442198072916</v>
      </c>
      <c r="AB237">
        <v>120.73734119760806</v>
      </c>
      <c r="AC237">
        <v>0</v>
      </c>
      <c r="AD237">
        <v>7.9859543041655998</v>
      </c>
      <c r="AE237">
        <v>1171.7026722469332</v>
      </c>
    </row>
    <row r="238" spans="1:31" x14ac:dyDescent="0.25">
      <c r="A238">
        <v>1776690</v>
      </c>
      <c r="B238">
        <v>1</v>
      </c>
      <c r="C238" t="s">
        <v>80</v>
      </c>
      <c r="D238" t="s">
        <v>101</v>
      </c>
      <c r="E238" t="s">
        <v>171</v>
      </c>
      <c r="F238" t="s">
        <v>880</v>
      </c>
      <c r="G238" t="s">
        <v>173</v>
      </c>
      <c r="H238" t="s">
        <v>146</v>
      </c>
      <c r="I238" t="s">
        <v>135</v>
      </c>
      <c r="J238" t="s">
        <v>136</v>
      </c>
      <c r="K238" t="s">
        <v>147</v>
      </c>
      <c r="L238" t="s">
        <v>881</v>
      </c>
      <c r="M238" t="s">
        <v>882</v>
      </c>
      <c r="N238">
        <v>1.8547222219999999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0.30208513984179997</v>
      </c>
      <c r="AC238">
        <v>0</v>
      </c>
      <c r="AD238">
        <v>0</v>
      </c>
      <c r="AE238">
        <v>0.30208513984179997</v>
      </c>
    </row>
    <row r="239" spans="1:31" x14ac:dyDescent="0.25">
      <c r="A239">
        <v>1776541</v>
      </c>
      <c r="B239">
        <v>1</v>
      </c>
      <c r="C239" t="s">
        <v>80</v>
      </c>
      <c r="D239" t="s">
        <v>100</v>
      </c>
      <c r="E239" t="s">
        <v>184</v>
      </c>
      <c r="F239" t="s">
        <v>883</v>
      </c>
      <c r="G239" t="s">
        <v>232</v>
      </c>
      <c r="H239" t="s">
        <v>134</v>
      </c>
      <c r="I239" t="s">
        <v>135</v>
      </c>
      <c r="J239" t="s">
        <v>136</v>
      </c>
      <c r="K239" t="s">
        <v>147</v>
      </c>
      <c r="L239" t="s">
        <v>884</v>
      </c>
      <c r="M239" t="s">
        <v>885</v>
      </c>
      <c r="N239">
        <v>0.86361111099999999</v>
      </c>
      <c r="O239">
        <v>0</v>
      </c>
      <c r="P239">
        <v>63</v>
      </c>
      <c r="Q239">
        <v>0</v>
      </c>
      <c r="R239">
        <v>14</v>
      </c>
      <c r="S239">
        <v>0</v>
      </c>
      <c r="T239">
        <v>21</v>
      </c>
      <c r="U239">
        <v>0</v>
      </c>
      <c r="V239">
        <v>0</v>
      </c>
      <c r="W239">
        <v>0</v>
      </c>
      <c r="X239">
        <v>13.059962745742828</v>
      </c>
      <c r="Y239">
        <v>0</v>
      </c>
      <c r="Z239">
        <v>4.4719188756629249</v>
      </c>
      <c r="AA239">
        <v>0</v>
      </c>
      <c r="AB239">
        <v>16.118185900184315</v>
      </c>
      <c r="AC239">
        <v>0</v>
      </c>
      <c r="AD239">
        <v>0</v>
      </c>
      <c r="AE239">
        <v>33.650067521590067</v>
      </c>
    </row>
    <row r="240" spans="1:31" x14ac:dyDescent="0.25">
      <c r="A240">
        <v>1776524</v>
      </c>
      <c r="B240">
        <v>1</v>
      </c>
      <c r="C240" t="s">
        <v>81</v>
      </c>
      <c r="D240" t="s">
        <v>115</v>
      </c>
      <c r="E240" t="s">
        <v>158</v>
      </c>
      <c r="F240" t="s">
        <v>886</v>
      </c>
      <c r="G240" t="s">
        <v>321</v>
      </c>
      <c r="H240" t="s">
        <v>146</v>
      </c>
      <c r="I240" t="s">
        <v>135</v>
      </c>
      <c r="J240" t="s">
        <v>136</v>
      </c>
      <c r="K240" t="s">
        <v>147</v>
      </c>
      <c r="L240" t="s">
        <v>887</v>
      </c>
      <c r="M240" t="s">
        <v>888</v>
      </c>
      <c r="N240">
        <v>5.1025</v>
      </c>
      <c r="O240">
        <v>0</v>
      </c>
      <c r="P240">
        <v>15</v>
      </c>
      <c r="Q240">
        <v>0</v>
      </c>
      <c r="R240">
        <v>8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2.5561992081381741</v>
      </c>
      <c r="Y240">
        <v>0</v>
      </c>
      <c r="Z240">
        <v>5.6798283459315018</v>
      </c>
      <c r="AA240">
        <v>0</v>
      </c>
      <c r="AB240">
        <v>0</v>
      </c>
      <c r="AC240">
        <v>0</v>
      </c>
      <c r="AD240">
        <v>0</v>
      </c>
      <c r="AE240">
        <v>8.2360275540696755</v>
      </c>
    </row>
    <row r="241" spans="1:31" x14ac:dyDescent="0.25">
      <c r="A241">
        <v>1776856</v>
      </c>
      <c r="B241">
        <v>1</v>
      </c>
      <c r="C241" t="s">
        <v>80</v>
      </c>
      <c r="D241" t="s">
        <v>107</v>
      </c>
      <c r="E241" t="s">
        <v>171</v>
      </c>
      <c r="F241" t="s">
        <v>889</v>
      </c>
      <c r="G241" t="s">
        <v>282</v>
      </c>
      <c r="H241" t="s">
        <v>146</v>
      </c>
      <c r="I241" t="s">
        <v>135</v>
      </c>
      <c r="J241" t="s">
        <v>136</v>
      </c>
      <c r="K241" t="s">
        <v>147</v>
      </c>
      <c r="L241" t="s">
        <v>890</v>
      </c>
      <c r="M241" t="s">
        <v>891</v>
      </c>
      <c r="N241">
        <v>1.4797222219999999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1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2.5421234511166672E-2</v>
      </c>
      <c r="AC241">
        <v>0</v>
      </c>
      <c r="AD241">
        <v>0</v>
      </c>
      <c r="AE241">
        <v>2.5421234511166672E-2</v>
      </c>
    </row>
    <row r="242" spans="1:31" x14ac:dyDescent="0.25">
      <c r="A242">
        <v>1776547</v>
      </c>
      <c r="B242">
        <v>1</v>
      </c>
      <c r="C242" t="s">
        <v>81</v>
      </c>
      <c r="D242" t="s">
        <v>115</v>
      </c>
      <c r="E242" t="s">
        <v>188</v>
      </c>
      <c r="F242" t="s">
        <v>892</v>
      </c>
      <c r="G242" t="s">
        <v>239</v>
      </c>
      <c r="H242" t="s">
        <v>134</v>
      </c>
      <c r="I242" t="s">
        <v>135</v>
      </c>
      <c r="J242" t="s">
        <v>136</v>
      </c>
      <c r="K242" t="s">
        <v>137</v>
      </c>
      <c r="L242" t="s">
        <v>893</v>
      </c>
      <c r="M242" t="s">
        <v>894</v>
      </c>
      <c r="N242">
        <v>1.1188888880000001</v>
      </c>
      <c r="O242">
        <v>0</v>
      </c>
      <c r="P242">
        <v>2112</v>
      </c>
      <c r="Q242">
        <v>6</v>
      </c>
      <c r="R242">
        <v>131</v>
      </c>
      <c r="S242">
        <v>6</v>
      </c>
      <c r="T242">
        <v>144</v>
      </c>
      <c r="U242">
        <v>0</v>
      </c>
      <c r="V242">
        <v>1</v>
      </c>
      <c r="W242">
        <v>0</v>
      </c>
      <c r="X242">
        <v>211.83154289499609</v>
      </c>
      <c r="Y242">
        <v>7.7295312473995006</v>
      </c>
      <c r="Z242">
        <v>17.499564928780106</v>
      </c>
      <c r="AA242">
        <v>36.101736439913466</v>
      </c>
      <c r="AB242">
        <v>35.99953586390518</v>
      </c>
      <c r="AC242">
        <v>0</v>
      </c>
      <c r="AD242">
        <v>2.744834235E-4</v>
      </c>
      <c r="AE242">
        <v>309.16218585841784</v>
      </c>
    </row>
    <row r="243" spans="1:31" x14ac:dyDescent="0.25">
      <c r="A243">
        <v>1776401</v>
      </c>
      <c r="B243">
        <v>1</v>
      </c>
      <c r="C243" t="s">
        <v>80</v>
      </c>
      <c r="D243" t="s">
        <v>96</v>
      </c>
      <c r="E243" t="s">
        <v>171</v>
      </c>
      <c r="F243" t="s">
        <v>895</v>
      </c>
      <c r="G243" t="s">
        <v>282</v>
      </c>
      <c r="H243" t="s">
        <v>146</v>
      </c>
      <c r="I243" t="s">
        <v>135</v>
      </c>
      <c r="J243" t="s">
        <v>136</v>
      </c>
      <c r="K243" t="s">
        <v>147</v>
      </c>
      <c r="L243" t="s">
        <v>896</v>
      </c>
      <c r="M243" t="s">
        <v>897</v>
      </c>
      <c r="N243">
        <v>1.2852777769999999</v>
      </c>
      <c r="O243">
        <v>0</v>
      </c>
      <c r="P243">
        <v>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</row>
    <row r="244" spans="1:31" x14ac:dyDescent="0.25">
      <c r="A244">
        <v>1776378</v>
      </c>
      <c r="B244">
        <v>1</v>
      </c>
      <c r="C244" t="s">
        <v>80</v>
      </c>
      <c r="D244" t="s">
        <v>96</v>
      </c>
      <c r="E244" t="s">
        <v>131</v>
      </c>
      <c r="F244" t="s">
        <v>898</v>
      </c>
      <c r="G244" t="s">
        <v>177</v>
      </c>
      <c r="H244" t="s">
        <v>134</v>
      </c>
      <c r="I244" t="s">
        <v>135</v>
      </c>
      <c r="J244" t="s">
        <v>136</v>
      </c>
      <c r="K244" t="s">
        <v>147</v>
      </c>
      <c r="L244" t="s">
        <v>899</v>
      </c>
      <c r="M244" t="s">
        <v>900</v>
      </c>
      <c r="N244">
        <v>0.450555555</v>
      </c>
      <c r="O244">
        <v>2</v>
      </c>
      <c r="P244">
        <v>467</v>
      </c>
      <c r="Q244">
        <v>0</v>
      </c>
      <c r="R244">
        <v>0</v>
      </c>
      <c r="S244">
        <v>1</v>
      </c>
      <c r="T244">
        <v>10</v>
      </c>
      <c r="U244">
        <v>0</v>
      </c>
      <c r="V244">
        <v>0</v>
      </c>
      <c r="W244">
        <v>0.29831429406865007</v>
      </c>
      <c r="X244">
        <v>15.271577587175196</v>
      </c>
      <c r="Y244">
        <v>0</v>
      </c>
      <c r="Z244">
        <v>0</v>
      </c>
      <c r="AA244">
        <v>0.13657878749393332</v>
      </c>
      <c r="AB244">
        <v>2.0267339050728004</v>
      </c>
      <c r="AC244">
        <v>0</v>
      </c>
      <c r="AD244">
        <v>0</v>
      </c>
      <c r="AE244">
        <v>17.733204573810578</v>
      </c>
    </row>
    <row r="245" spans="1:31" x14ac:dyDescent="0.25">
      <c r="A245">
        <v>1776873</v>
      </c>
      <c r="B245">
        <v>1</v>
      </c>
      <c r="C245" t="s">
        <v>80</v>
      </c>
      <c r="D245" t="s">
        <v>103</v>
      </c>
      <c r="E245" t="s">
        <v>171</v>
      </c>
      <c r="F245" t="s">
        <v>901</v>
      </c>
      <c r="G245" t="s">
        <v>173</v>
      </c>
      <c r="H245" t="s">
        <v>146</v>
      </c>
      <c r="I245" t="s">
        <v>135</v>
      </c>
      <c r="J245" t="s">
        <v>136</v>
      </c>
      <c r="K245" t="s">
        <v>147</v>
      </c>
      <c r="L245" t="s">
        <v>902</v>
      </c>
      <c r="M245" t="s">
        <v>903</v>
      </c>
      <c r="N245">
        <v>0.79833333299999998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9.7500936350133335E-2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9.7500936350133335E-2</v>
      </c>
    </row>
    <row r="246" spans="1:31" x14ac:dyDescent="0.25">
      <c r="A246">
        <v>1776670</v>
      </c>
      <c r="B246">
        <v>1</v>
      </c>
      <c r="C246" t="s">
        <v>80</v>
      </c>
      <c r="D246" t="s">
        <v>96</v>
      </c>
      <c r="E246" t="s">
        <v>171</v>
      </c>
      <c r="F246" t="s">
        <v>904</v>
      </c>
      <c r="G246" t="s">
        <v>282</v>
      </c>
      <c r="H246" t="s">
        <v>146</v>
      </c>
      <c r="I246" t="s">
        <v>135</v>
      </c>
      <c r="J246" t="s">
        <v>136</v>
      </c>
      <c r="K246" t="s">
        <v>147</v>
      </c>
      <c r="L246" t="s">
        <v>905</v>
      </c>
      <c r="M246" t="s">
        <v>906</v>
      </c>
      <c r="N246">
        <v>5.5449999999999999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1.217578210835675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1.217578210835675</v>
      </c>
    </row>
    <row r="247" spans="1:31" x14ac:dyDescent="0.25">
      <c r="A247">
        <v>1776418</v>
      </c>
      <c r="B247">
        <v>1</v>
      </c>
      <c r="C247" t="s">
        <v>81</v>
      </c>
      <c r="D247" t="s">
        <v>113</v>
      </c>
      <c r="E247" t="s">
        <v>188</v>
      </c>
      <c r="F247" t="s">
        <v>907</v>
      </c>
      <c r="G247" t="s">
        <v>177</v>
      </c>
      <c r="H247" t="s">
        <v>134</v>
      </c>
      <c r="I247" t="s">
        <v>135</v>
      </c>
      <c r="J247" t="s">
        <v>136</v>
      </c>
      <c r="K247" t="s">
        <v>147</v>
      </c>
      <c r="L247" t="s">
        <v>908</v>
      </c>
      <c r="M247" t="s">
        <v>909</v>
      </c>
      <c r="N247">
        <v>0.37</v>
      </c>
      <c r="O247">
        <v>0</v>
      </c>
      <c r="P247">
        <v>230</v>
      </c>
      <c r="Q247">
        <v>22</v>
      </c>
      <c r="R247">
        <v>51</v>
      </c>
      <c r="S247">
        <v>0</v>
      </c>
      <c r="T247">
        <v>12</v>
      </c>
      <c r="U247">
        <v>0</v>
      </c>
      <c r="V247">
        <v>0</v>
      </c>
      <c r="W247">
        <v>0</v>
      </c>
      <c r="X247">
        <v>17.258995563284998</v>
      </c>
      <c r="Y247">
        <v>19.539972486052505</v>
      </c>
      <c r="Z247">
        <v>20.257306944992106</v>
      </c>
      <c r="AA247">
        <v>0</v>
      </c>
      <c r="AB247">
        <v>0.89212228478159994</v>
      </c>
      <c r="AC247">
        <v>0</v>
      </c>
      <c r="AD247">
        <v>0</v>
      </c>
      <c r="AE247">
        <v>57.948397279111212</v>
      </c>
    </row>
    <row r="248" spans="1:31" x14ac:dyDescent="0.25">
      <c r="A248">
        <v>1776630</v>
      </c>
      <c r="B248">
        <v>1</v>
      </c>
      <c r="C248" t="s">
        <v>80</v>
      </c>
      <c r="D248" t="s">
        <v>105</v>
      </c>
      <c r="E248" t="s">
        <v>188</v>
      </c>
      <c r="F248" t="s">
        <v>910</v>
      </c>
      <c r="G248" t="s">
        <v>177</v>
      </c>
      <c r="H248" t="s">
        <v>134</v>
      </c>
      <c r="I248" t="s">
        <v>135</v>
      </c>
      <c r="J248" t="s">
        <v>136</v>
      </c>
      <c r="K248" t="s">
        <v>147</v>
      </c>
      <c r="L248" t="s">
        <v>911</v>
      </c>
      <c r="M248" t="s">
        <v>912</v>
      </c>
      <c r="N248">
        <v>0.86888888799999997</v>
      </c>
      <c r="O248">
        <v>0</v>
      </c>
      <c r="P248">
        <v>0</v>
      </c>
      <c r="Q248">
        <v>0</v>
      </c>
      <c r="R248">
        <v>0</v>
      </c>
      <c r="S248">
        <v>2</v>
      </c>
      <c r="T248">
        <v>0</v>
      </c>
      <c r="U248">
        <v>1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2.4752977672982004</v>
      </c>
      <c r="AB248">
        <v>0</v>
      </c>
      <c r="AC248">
        <v>19.358765521800002</v>
      </c>
      <c r="AD248">
        <v>0</v>
      </c>
      <c r="AE248">
        <v>21.834063289098204</v>
      </c>
    </row>
    <row r="249" spans="1:31" x14ac:dyDescent="0.25">
      <c r="A249">
        <v>1776464</v>
      </c>
      <c r="B249">
        <v>1</v>
      </c>
      <c r="C249" t="s">
        <v>80</v>
      </c>
      <c r="D249" t="s">
        <v>96</v>
      </c>
      <c r="E249" t="s">
        <v>171</v>
      </c>
      <c r="F249" t="s">
        <v>913</v>
      </c>
      <c r="G249" t="s">
        <v>282</v>
      </c>
      <c r="H249" t="s">
        <v>146</v>
      </c>
      <c r="I249" t="s">
        <v>135</v>
      </c>
      <c r="J249" t="s">
        <v>136</v>
      </c>
      <c r="K249" t="s">
        <v>147</v>
      </c>
      <c r="L249" t="s">
        <v>914</v>
      </c>
      <c r="M249" t="s">
        <v>915</v>
      </c>
      <c r="N249">
        <v>3.9680555549999998</v>
      </c>
      <c r="O249">
        <v>0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8.3215741983691666E-2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8.3215741983691666E-2</v>
      </c>
    </row>
    <row r="250" spans="1:31" x14ac:dyDescent="0.25">
      <c r="A250">
        <v>1776438</v>
      </c>
      <c r="B250">
        <v>1</v>
      </c>
      <c r="C250" t="s">
        <v>80</v>
      </c>
      <c r="D250" t="s">
        <v>110</v>
      </c>
      <c r="E250" t="s">
        <v>171</v>
      </c>
      <c r="F250" t="s">
        <v>916</v>
      </c>
      <c r="G250" t="s">
        <v>282</v>
      </c>
      <c r="H250" t="s">
        <v>146</v>
      </c>
      <c r="I250" t="s">
        <v>135</v>
      </c>
      <c r="J250" t="s">
        <v>136</v>
      </c>
      <c r="K250" t="s">
        <v>147</v>
      </c>
      <c r="L250" t="s">
        <v>917</v>
      </c>
      <c r="M250" t="s">
        <v>918</v>
      </c>
      <c r="N250">
        <v>8.0866666659999993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16</v>
      </c>
      <c r="U250">
        <v>0</v>
      </c>
      <c r="V250">
        <v>0</v>
      </c>
      <c r="W250">
        <v>0</v>
      </c>
      <c r="X250">
        <v>0.34474339594030001</v>
      </c>
      <c r="Y250">
        <v>0</v>
      </c>
      <c r="Z250">
        <v>0</v>
      </c>
      <c r="AA250">
        <v>0</v>
      </c>
      <c r="AB250">
        <v>41.505516664597941</v>
      </c>
      <c r="AC250">
        <v>0</v>
      </c>
      <c r="AD250">
        <v>0</v>
      </c>
      <c r="AE250">
        <v>41.85026006053824</v>
      </c>
    </row>
    <row r="251" spans="1:31" x14ac:dyDescent="0.25">
      <c r="A251">
        <v>1776607</v>
      </c>
      <c r="B251">
        <v>1</v>
      </c>
      <c r="C251" t="s">
        <v>80</v>
      </c>
      <c r="D251" t="s">
        <v>96</v>
      </c>
      <c r="E251" t="s">
        <v>171</v>
      </c>
      <c r="F251" t="s">
        <v>919</v>
      </c>
      <c r="G251" t="s">
        <v>282</v>
      </c>
      <c r="H251" t="s">
        <v>146</v>
      </c>
      <c r="I251" t="s">
        <v>135</v>
      </c>
      <c r="J251" t="s">
        <v>136</v>
      </c>
      <c r="K251" t="s">
        <v>147</v>
      </c>
      <c r="L251" t="s">
        <v>920</v>
      </c>
      <c r="M251" t="s">
        <v>921</v>
      </c>
      <c r="N251">
        <v>7.3061111109999999</v>
      </c>
      <c r="O251">
        <v>0</v>
      </c>
      <c r="P251">
        <v>1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</row>
    <row r="252" spans="1:31" x14ac:dyDescent="0.25">
      <c r="A252">
        <v>1776750</v>
      </c>
      <c r="B252">
        <v>1</v>
      </c>
      <c r="C252" t="s">
        <v>80</v>
      </c>
      <c r="D252" t="s">
        <v>83</v>
      </c>
      <c r="E252" t="s">
        <v>171</v>
      </c>
      <c r="F252" t="s">
        <v>922</v>
      </c>
      <c r="G252" t="s">
        <v>282</v>
      </c>
      <c r="H252" t="s">
        <v>146</v>
      </c>
      <c r="I252" t="s">
        <v>135</v>
      </c>
      <c r="J252" t="s">
        <v>136</v>
      </c>
      <c r="K252" t="s">
        <v>147</v>
      </c>
      <c r="L252" t="s">
        <v>923</v>
      </c>
      <c r="M252" t="s">
        <v>924</v>
      </c>
      <c r="N252">
        <v>2.5136111109999999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1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0.36546754422698335</v>
      </c>
      <c r="AC252">
        <v>0</v>
      </c>
      <c r="AD252">
        <v>0</v>
      </c>
      <c r="AE252">
        <v>0.36546754422698335</v>
      </c>
    </row>
    <row r="253" spans="1:31" x14ac:dyDescent="0.25">
      <c r="A253">
        <v>1776730</v>
      </c>
      <c r="B253">
        <v>1</v>
      </c>
      <c r="C253" t="s">
        <v>81</v>
      </c>
      <c r="D253" t="s">
        <v>120</v>
      </c>
      <c r="E253" t="s">
        <v>143</v>
      </c>
      <c r="F253" t="s">
        <v>925</v>
      </c>
      <c r="G253" t="s">
        <v>926</v>
      </c>
      <c r="H253" t="s">
        <v>146</v>
      </c>
      <c r="I253" t="s">
        <v>135</v>
      </c>
      <c r="J253" t="s">
        <v>136</v>
      </c>
      <c r="K253" t="s">
        <v>147</v>
      </c>
      <c r="L253" t="s">
        <v>927</v>
      </c>
      <c r="M253" t="s">
        <v>928</v>
      </c>
      <c r="N253">
        <v>2.2294444439999999</v>
      </c>
      <c r="O253">
        <v>0</v>
      </c>
      <c r="P253">
        <v>0</v>
      </c>
      <c r="Q253">
        <v>0</v>
      </c>
      <c r="R253">
        <v>4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19.859796682612775</v>
      </c>
      <c r="AA253">
        <v>0</v>
      </c>
      <c r="AB253">
        <v>0</v>
      </c>
      <c r="AC253">
        <v>0</v>
      </c>
      <c r="AD253">
        <v>0</v>
      </c>
      <c r="AE253">
        <v>19.859796682612775</v>
      </c>
    </row>
    <row r="254" spans="1:31" x14ac:dyDescent="0.25">
      <c r="A254">
        <v>1776481</v>
      </c>
      <c r="B254">
        <v>1</v>
      </c>
      <c r="C254" t="s">
        <v>80</v>
      </c>
      <c r="D254" t="s">
        <v>83</v>
      </c>
      <c r="E254" t="s">
        <v>171</v>
      </c>
      <c r="F254" t="s">
        <v>929</v>
      </c>
      <c r="G254" t="s">
        <v>181</v>
      </c>
      <c r="H254" t="s">
        <v>146</v>
      </c>
      <c r="I254" t="s">
        <v>135</v>
      </c>
      <c r="J254" t="s">
        <v>136</v>
      </c>
      <c r="K254" t="s">
        <v>147</v>
      </c>
      <c r="L254" t="s">
        <v>930</v>
      </c>
      <c r="M254" t="s">
        <v>931</v>
      </c>
      <c r="N254">
        <v>2.162222222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2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5.305479866111483</v>
      </c>
      <c r="AC254">
        <v>0</v>
      </c>
      <c r="AD254">
        <v>0</v>
      </c>
      <c r="AE254">
        <v>5.305479866111483</v>
      </c>
    </row>
    <row r="255" spans="1:31" x14ac:dyDescent="0.25">
      <c r="A255">
        <v>1776587</v>
      </c>
      <c r="B255">
        <v>1</v>
      </c>
      <c r="C255" t="s">
        <v>80</v>
      </c>
      <c r="D255" t="s">
        <v>96</v>
      </c>
      <c r="E255" t="s">
        <v>171</v>
      </c>
      <c r="F255" t="s">
        <v>932</v>
      </c>
      <c r="G255" t="s">
        <v>173</v>
      </c>
      <c r="H255" t="s">
        <v>146</v>
      </c>
      <c r="I255" t="s">
        <v>135</v>
      </c>
      <c r="J255" t="s">
        <v>136</v>
      </c>
      <c r="K255" t="s">
        <v>147</v>
      </c>
      <c r="L255" t="s">
        <v>933</v>
      </c>
      <c r="M255" t="s">
        <v>934</v>
      </c>
      <c r="N255">
        <v>7.4419444439999998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3.5969292542137503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3.5969292542137503</v>
      </c>
    </row>
    <row r="256" spans="1:31" x14ac:dyDescent="0.25">
      <c r="A256">
        <v>1776644</v>
      </c>
      <c r="B256">
        <v>1</v>
      </c>
      <c r="C256" t="s">
        <v>81</v>
      </c>
      <c r="D256" t="s">
        <v>128</v>
      </c>
      <c r="E256" t="s">
        <v>158</v>
      </c>
      <c r="F256" t="s">
        <v>648</v>
      </c>
      <c r="G256" t="s">
        <v>160</v>
      </c>
      <c r="H256" t="s">
        <v>146</v>
      </c>
      <c r="I256" t="s">
        <v>135</v>
      </c>
      <c r="J256" t="s">
        <v>136</v>
      </c>
      <c r="K256" t="s">
        <v>147</v>
      </c>
      <c r="L256" t="s">
        <v>935</v>
      </c>
      <c r="M256" t="s">
        <v>936</v>
      </c>
      <c r="N256">
        <v>2.556944444</v>
      </c>
      <c r="O256">
        <v>0</v>
      </c>
      <c r="P256">
        <v>289</v>
      </c>
      <c r="Q256">
        <v>0</v>
      </c>
      <c r="R256">
        <v>1</v>
      </c>
      <c r="S256">
        <v>0</v>
      </c>
      <c r="T256">
        <v>13</v>
      </c>
      <c r="U256">
        <v>0</v>
      </c>
      <c r="V256">
        <v>0</v>
      </c>
      <c r="W256">
        <v>0</v>
      </c>
      <c r="X256">
        <v>153.92465767844865</v>
      </c>
      <c r="Y256">
        <v>0</v>
      </c>
      <c r="Z256">
        <v>1.6689364901054999</v>
      </c>
      <c r="AA256">
        <v>0</v>
      </c>
      <c r="AB256">
        <v>25.611155815450282</v>
      </c>
      <c r="AC256">
        <v>0</v>
      </c>
      <c r="AD256">
        <v>0</v>
      </c>
      <c r="AE256">
        <v>181.20474998400442</v>
      </c>
    </row>
    <row r="257" spans="1:31" x14ac:dyDescent="0.25">
      <c r="A257">
        <v>1776395</v>
      </c>
      <c r="B257">
        <v>1</v>
      </c>
      <c r="C257" t="s">
        <v>80</v>
      </c>
      <c r="D257" t="s">
        <v>108</v>
      </c>
      <c r="E257" t="s">
        <v>171</v>
      </c>
      <c r="F257" t="s">
        <v>937</v>
      </c>
      <c r="G257" t="s">
        <v>181</v>
      </c>
      <c r="H257" t="s">
        <v>146</v>
      </c>
      <c r="I257" t="s">
        <v>135</v>
      </c>
      <c r="J257" t="s">
        <v>136</v>
      </c>
      <c r="K257" t="s">
        <v>147</v>
      </c>
      <c r="L257" t="s">
        <v>938</v>
      </c>
      <c r="M257" t="s">
        <v>939</v>
      </c>
      <c r="N257">
        <v>2.8797222219999998</v>
      </c>
      <c r="O257">
        <v>0</v>
      </c>
      <c r="P257">
        <v>1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0.15453525729343337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0.15453525729343337</v>
      </c>
    </row>
    <row r="258" spans="1:31" x14ac:dyDescent="0.25">
      <c r="A258">
        <v>1776687</v>
      </c>
      <c r="B258">
        <v>1</v>
      </c>
      <c r="C258" t="s">
        <v>80</v>
      </c>
      <c r="D258" t="s">
        <v>107</v>
      </c>
      <c r="E258" t="s">
        <v>171</v>
      </c>
      <c r="F258" t="s">
        <v>940</v>
      </c>
      <c r="G258" t="s">
        <v>181</v>
      </c>
      <c r="H258" t="s">
        <v>146</v>
      </c>
      <c r="I258" t="s">
        <v>135</v>
      </c>
      <c r="J258" t="s">
        <v>136</v>
      </c>
      <c r="K258" t="s">
        <v>147</v>
      </c>
      <c r="L258" t="s">
        <v>941</v>
      </c>
      <c r="M258" t="s">
        <v>942</v>
      </c>
      <c r="N258">
        <v>1.448055555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2.8463428265450001E-2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2.8463428265450001E-2</v>
      </c>
    </row>
    <row r="259" spans="1:31" x14ac:dyDescent="0.25">
      <c r="A259">
        <v>1776404</v>
      </c>
      <c r="B259">
        <v>1</v>
      </c>
      <c r="C259" t="s">
        <v>81</v>
      </c>
      <c r="D259" t="s">
        <v>123</v>
      </c>
      <c r="E259" t="s">
        <v>131</v>
      </c>
      <c r="F259" t="s">
        <v>943</v>
      </c>
      <c r="G259" t="s">
        <v>213</v>
      </c>
      <c r="H259" t="s">
        <v>214</v>
      </c>
      <c r="I259" t="s">
        <v>135</v>
      </c>
      <c r="J259" t="s">
        <v>136</v>
      </c>
      <c r="K259" t="s">
        <v>137</v>
      </c>
      <c r="L259" t="s">
        <v>944</v>
      </c>
      <c r="M259" t="s">
        <v>945</v>
      </c>
      <c r="N259">
        <v>4.8724999999999996</v>
      </c>
      <c r="O259">
        <v>7</v>
      </c>
      <c r="P259">
        <v>1284</v>
      </c>
      <c r="Q259">
        <v>100</v>
      </c>
      <c r="R259">
        <v>70</v>
      </c>
      <c r="S259">
        <v>25</v>
      </c>
      <c r="T259">
        <v>110</v>
      </c>
      <c r="U259">
        <v>7</v>
      </c>
      <c r="V259">
        <v>0</v>
      </c>
      <c r="W259">
        <v>4.9696091174531665</v>
      </c>
      <c r="X259">
        <v>1269.0929081207034</v>
      </c>
      <c r="Y259">
        <v>172.89939867190665</v>
      </c>
      <c r="Z259">
        <v>83.131786615415891</v>
      </c>
      <c r="AA259">
        <v>361.33066953499639</v>
      </c>
      <c r="AB259">
        <v>285.8510384504055</v>
      </c>
      <c r="AC259">
        <v>2065.3070558452214</v>
      </c>
      <c r="AD259">
        <v>0</v>
      </c>
      <c r="AE259">
        <v>4242.5824663561025</v>
      </c>
    </row>
    <row r="260" spans="1:31" x14ac:dyDescent="0.25">
      <c r="A260">
        <v>1776736</v>
      </c>
      <c r="B260">
        <v>1</v>
      </c>
      <c r="C260" t="s">
        <v>80</v>
      </c>
      <c r="D260" t="s">
        <v>104</v>
      </c>
      <c r="E260" t="s">
        <v>171</v>
      </c>
      <c r="F260" t="s">
        <v>946</v>
      </c>
      <c r="G260" t="s">
        <v>181</v>
      </c>
      <c r="H260" t="s">
        <v>146</v>
      </c>
      <c r="I260" t="s">
        <v>135</v>
      </c>
      <c r="J260" t="s">
        <v>136</v>
      </c>
      <c r="K260" t="s">
        <v>147</v>
      </c>
      <c r="L260" t="s">
        <v>947</v>
      </c>
      <c r="M260" t="s">
        <v>948</v>
      </c>
      <c r="N260">
        <v>1.3886111109999999</v>
      </c>
      <c r="O260">
        <v>0</v>
      </c>
      <c r="P260">
        <v>7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4.3893784932671842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4.3893784932671842</v>
      </c>
    </row>
    <row r="261" spans="1:31" x14ac:dyDescent="0.25">
      <c r="A261">
        <v>1776759</v>
      </c>
      <c r="B261">
        <v>1</v>
      </c>
      <c r="C261" t="s">
        <v>81</v>
      </c>
      <c r="D261" t="s">
        <v>123</v>
      </c>
      <c r="E261" t="s">
        <v>184</v>
      </c>
      <c r="F261" t="s">
        <v>949</v>
      </c>
      <c r="G261" t="s">
        <v>246</v>
      </c>
      <c r="H261" t="s">
        <v>134</v>
      </c>
      <c r="I261" t="s">
        <v>135</v>
      </c>
      <c r="J261" t="s">
        <v>136</v>
      </c>
      <c r="K261" t="s">
        <v>137</v>
      </c>
      <c r="L261" t="s">
        <v>950</v>
      </c>
      <c r="M261" t="s">
        <v>951</v>
      </c>
      <c r="N261">
        <v>1.916839722</v>
      </c>
      <c r="O261">
        <v>0</v>
      </c>
      <c r="P261">
        <v>0</v>
      </c>
      <c r="Q261">
        <v>0</v>
      </c>
      <c r="R261">
        <v>0</v>
      </c>
      <c r="S261">
        <v>1</v>
      </c>
      <c r="T261">
        <v>0</v>
      </c>
      <c r="U261">
        <v>2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5.0047255220940006</v>
      </c>
      <c r="AB261">
        <v>0</v>
      </c>
      <c r="AC261">
        <v>768.38382939347071</v>
      </c>
      <c r="AD261">
        <v>0</v>
      </c>
      <c r="AE261">
        <v>773.38855491556467</v>
      </c>
    </row>
    <row r="262" spans="1:31" x14ac:dyDescent="0.25">
      <c r="A262">
        <v>1776550</v>
      </c>
      <c r="B262">
        <v>1</v>
      </c>
      <c r="C262" t="s">
        <v>81</v>
      </c>
      <c r="D262" t="s">
        <v>114</v>
      </c>
      <c r="E262" t="s">
        <v>143</v>
      </c>
      <c r="F262" t="s">
        <v>952</v>
      </c>
      <c r="G262" t="s">
        <v>246</v>
      </c>
      <c r="H262" t="s">
        <v>146</v>
      </c>
      <c r="I262" t="s">
        <v>135</v>
      </c>
      <c r="J262" t="s">
        <v>136</v>
      </c>
      <c r="K262" t="s">
        <v>137</v>
      </c>
      <c r="L262" t="s">
        <v>953</v>
      </c>
      <c r="M262" t="s">
        <v>954</v>
      </c>
      <c r="N262">
        <v>6.6115794440000002</v>
      </c>
      <c r="O262">
        <v>0</v>
      </c>
      <c r="P262">
        <v>81</v>
      </c>
      <c r="Q262">
        <v>0</v>
      </c>
      <c r="R262">
        <v>4</v>
      </c>
      <c r="S262">
        <v>0</v>
      </c>
      <c r="T262">
        <v>8</v>
      </c>
      <c r="U262">
        <v>0</v>
      </c>
      <c r="V262">
        <v>0</v>
      </c>
      <c r="W262">
        <v>0</v>
      </c>
      <c r="X262">
        <v>44.515509207443884</v>
      </c>
      <c r="Y262">
        <v>0</v>
      </c>
      <c r="Z262">
        <v>2.2088337591733335E-2</v>
      </c>
      <c r="AA262">
        <v>0</v>
      </c>
      <c r="AB262">
        <v>2.7770191590963655</v>
      </c>
      <c r="AC262">
        <v>0</v>
      </c>
      <c r="AD262">
        <v>0</v>
      </c>
      <c r="AE262">
        <v>47.314616704131979</v>
      </c>
    </row>
    <row r="263" spans="1:31" x14ac:dyDescent="0.25">
      <c r="A263">
        <v>1776659</v>
      </c>
      <c r="B263">
        <v>1</v>
      </c>
      <c r="C263" t="s">
        <v>80</v>
      </c>
      <c r="D263" t="s">
        <v>106</v>
      </c>
      <c r="E263" t="s">
        <v>171</v>
      </c>
      <c r="F263" t="s">
        <v>955</v>
      </c>
      <c r="G263" t="s">
        <v>181</v>
      </c>
      <c r="H263" t="s">
        <v>146</v>
      </c>
      <c r="I263" t="s">
        <v>135</v>
      </c>
      <c r="J263" t="s">
        <v>136</v>
      </c>
      <c r="K263" t="s">
        <v>147</v>
      </c>
      <c r="L263" t="s">
        <v>956</v>
      </c>
      <c r="M263" t="s">
        <v>957</v>
      </c>
      <c r="N263">
        <v>0.65333333299999996</v>
      </c>
      <c r="O263">
        <v>0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1.9616295298124999E-2</v>
      </c>
      <c r="AA263">
        <v>0</v>
      </c>
      <c r="AB263">
        <v>0</v>
      </c>
      <c r="AC263">
        <v>0</v>
      </c>
      <c r="AD263">
        <v>0</v>
      </c>
      <c r="AE263">
        <v>1.9616295298124999E-2</v>
      </c>
    </row>
    <row r="264" spans="1:31" x14ac:dyDescent="0.25">
      <c r="A264">
        <v>1776719</v>
      </c>
      <c r="B264">
        <v>1</v>
      </c>
      <c r="C264" t="s">
        <v>80</v>
      </c>
      <c r="D264" t="s">
        <v>82</v>
      </c>
      <c r="E264" t="s">
        <v>153</v>
      </c>
      <c r="F264" t="s">
        <v>958</v>
      </c>
      <c r="G264" t="s">
        <v>221</v>
      </c>
      <c r="H264" t="s">
        <v>146</v>
      </c>
      <c r="I264" t="s">
        <v>135</v>
      </c>
      <c r="J264" t="s">
        <v>136</v>
      </c>
      <c r="K264" t="s">
        <v>147</v>
      </c>
      <c r="L264" t="s">
        <v>959</v>
      </c>
      <c r="M264" t="s">
        <v>960</v>
      </c>
      <c r="N264">
        <v>0.96111111100000002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10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4.2569846298430827</v>
      </c>
      <c r="AC264">
        <v>0</v>
      </c>
      <c r="AD264">
        <v>0</v>
      </c>
      <c r="AE264">
        <v>4.2569846298430827</v>
      </c>
    </row>
    <row r="265" spans="1:31" x14ac:dyDescent="0.25">
      <c r="A265">
        <v>1776467</v>
      </c>
      <c r="B265">
        <v>1</v>
      </c>
      <c r="C265" t="s">
        <v>80</v>
      </c>
      <c r="D265" t="s">
        <v>100</v>
      </c>
      <c r="E265" t="s">
        <v>158</v>
      </c>
      <c r="F265" t="s">
        <v>961</v>
      </c>
      <c r="G265" t="s">
        <v>160</v>
      </c>
      <c r="H265" t="s">
        <v>146</v>
      </c>
      <c r="I265" t="s">
        <v>135</v>
      </c>
      <c r="J265" t="s">
        <v>136</v>
      </c>
      <c r="K265" t="s">
        <v>147</v>
      </c>
      <c r="L265" t="s">
        <v>962</v>
      </c>
      <c r="M265" t="s">
        <v>963</v>
      </c>
      <c r="N265">
        <v>0.6</v>
      </c>
      <c r="O265">
        <v>0</v>
      </c>
      <c r="P265">
        <v>2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0.69049142175550016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0.69049142175550016</v>
      </c>
    </row>
    <row r="266" spans="1:31" x14ac:dyDescent="0.25">
      <c r="A266">
        <v>1776819</v>
      </c>
      <c r="B266">
        <v>1</v>
      </c>
      <c r="C266" t="s">
        <v>80</v>
      </c>
      <c r="D266" t="s">
        <v>103</v>
      </c>
      <c r="E266" t="s">
        <v>143</v>
      </c>
      <c r="F266" t="s">
        <v>964</v>
      </c>
      <c r="G266" t="s">
        <v>145</v>
      </c>
      <c r="H266" t="s">
        <v>146</v>
      </c>
      <c r="I266" t="s">
        <v>135</v>
      </c>
      <c r="J266" t="s">
        <v>136</v>
      </c>
      <c r="K266" t="s">
        <v>147</v>
      </c>
      <c r="L266" t="s">
        <v>965</v>
      </c>
      <c r="M266" t="s">
        <v>966</v>
      </c>
      <c r="N266">
        <v>1.0519444440000001</v>
      </c>
      <c r="O266">
        <v>0</v>
      </c>
      <c r="P266">
        <v>0</v>
      </c>
      <c r="Q266">
        <v>0</v>
      </c>
      <c r="R266">
        <v>5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0.86854089378805832</v>
      </c>
      <c r="AA266">
        <v>0</v>
      </c>
      <c r="AB266">
        <v>0</v>
      </c>
      <c r="AC266">
        <v>0</v>
      </c>
      <c r="AD266">
        <v>0</v>
      </c>
      <c r="AE266">
        <v>0.86854089378805832</v>
      </c>
    </row>
    <row r="267" spans="1:31" x14ac:dyDescent="0.25">
      <c r="A267">
        <v>1776845</v>
      </c>
      <c r="B267">
        <v>1</v>
      </c>
      <c r="C267" t="s">
        <v>81</v>
      </c>
      <c r="D267" t="s">
        <v>112</v>
      </c>
      <c r="E267" t="s">
        <v>158</v>
      </c>
      <c r="F267" t="s">
        <v>967</v>
      </c>
      <c r="G267" t="s">
        <v>164</v>
      </c>
      <c r="H267" t="s">
        <v>146</v>
      </c>
      <c r="I267" t="s">
        <v>135</v>
      </c>
      <c r="J267" t="s">
        <v>136</v>
      </c>
      <c r="K267" t="s">
        <v>147</v>
      </c>
      <c r="L267" t="s">
        <v>968</v>
      </c>
      <c r="M267" t="s">
        <v>969</v>
      </c>
      <c r="N267">
        <v>1.506388888</v>
      </c>
      <c r="O267">
        <v>0</v>
      </c>
      <c r="P267">
        <v>71</v>
      </c>
      <c r="Q267">
        <v>0</v>
      </c>
      <c r="R267">
        <v>0</v>
      </c>
      <c r="S267">
        <v>0</v>
      </c>
      <c r="T267">
        <v>3</v>
      </c>
      <c r="U267">
        <v>0</v>
      </c>
      <c r="V267">
        <v>0</v>
      </c>
      <c r="W267">
        <v>0</v>
      </c>
      <c r="X267">
        <v>21.988971058698713</v>
      </c>
      <c r="Y267">
        <v>0</v>
      </c>
      <c r="Z267">
        <v>0</v>
      </c>
      <c r="AA267">
        <v>0</v>
      </c>
      <c r="AB267">
        <v>0.64367006273581673</v>
      </c>
      <c r="AC267">
        <v>0</v>
      </c>
      <c r="AD267">
        <v>0</v>
      </c>
      <c r="AE267">
        <v>22.632641121434531</v>
      </c>
    </row>
    <row r="268" spans="1:31" x14ac:dyDescent="0.25">
      <c r="A268">
        <v>1776553</v>
      </c>
      <c r="B268">
        <v>1</v>
      </c>
      <c r="C268" t="s">
        <v>81</v>
      </c>
      <c r="D268" t="s">
        <v>115</v>
      </c>
      <c r="E268" t="s">
        <v>188</v>
      </c>
      <c r="F268" t="s">
        <v>970</v>
      </c>
      <c r="G268" t="s">
        <v>239</v>
      </c>
      <c r="H268" t="s">
        <v>134</v>
      </c>
      <c r="I268" t="s">
        <v>135</v>
      </c>
      <c r="J268" t="s">
        <v>136</v>
      </c>
      <c r="K268" t="s">
        <v>137</v>
      </c>
      <c r="L268" t="s">
        <v>971</v>
      </c>
      <c r="M268" t="s">
        <v>972</v>
      </c>
      <c r="N268">
        <v>1.3075000000000001</v>
      </c>
      <c r="O268">
        <v>0</v>
      </c>
      <c r="P268">
        <v>351</v>
      </c>
      <c r="Q268">
        <v>0</v>
      </c>
      <c r="R268">
        <v>25</v>
      </c>
      <c r="S268">
        <v>0</v>
      </c>
      <c r="T268">
        <v>15</v>
      </c>
      <c r="U268">
        <v>0</v>
      </c>
      <c r="V268">
        <v>0</v>
      </c>
      <c r="W268">
        <v>0</v>
      </c>
      <c r="X268">
        <v>51.382463815057484</v>
      </c>
      <c r="Y268">
        <v>0</v>
      </c>
      <c r="Z268">
        <v>8.7726137932743757</v>
      </c>
      <c r="AA268">
        <v>0</v>
      </c>
      <c r="AB268">
        <v>5.6286585882337503</v>
      </c>
      <c r="AC268">
        <v>0</v>
      </c>
      <c r="AD268">
        <v>0</v>
      </c>
      <c r="AE268">
        <v>65.783736196565613</v>
      </c>
    </row>
    <row r="269" spans="1:31" x14ac:dyDescent="0.25">
      <c r="A269">
        <v>1776676</v>
      </c>
      <c r="B269">
        <v>1</v>
      </c>
      <c r="C269" t="s">
        <v>80</v>
      </c>
      <c r="D269" t="s">
        <v>110</v>
      </c>
      <c r="E269" t="s">
        <v>158</v>
      </c>
      <c r="F269" t="s">
        <v>973</v>
      </c>
      <c r="G269" t="s">
        <v>239</v>
      </c>
      <c r="H269" t="s">
        <v>146</v>
      </c>
      <c r="I269" t="s">
        <v>135</v>
      </c>
      <c r="J269" t="s">
        <v>136</v>
      </c>
      <c r="K269" t="s">
        <v>137</v>
      </c>
      <c r="L269" t="s">
        <v>974</v>
      </c>
      <c r="M269" t="s">
        <v>975</v>
      </c>
      <c r="N269">
        <v>0.94651666599999995</v>
      </c>
      <c r="O269">
        <v>0</v>
      </c>
      <c r="P269">
        <v>187</v>
      </c>
      <c r="Q269">
        <v>0</v>
      </c>
      <c r="R269">
        <v>0</v>
      </c>
      <c r="S269">
        <v>0</v>
      </c>
      <c r="T269">
        <v>3</v>
      </c>
      <c r="U269">
        <v>0</v>
      </c>
      <c r="V269">
        <v>0</v>
      </c>
      <c r="W269">
        <v>0</v>
      </c>
      <c r="X269">
        <v>43.61453849435037</v>
      </c>
      <c r="Y269">
        <v>0</v>
      </c>
      <c r="Z269">
        <v>0</v>
      </c>
      <c r="AA269">
        <v>0</v>
      </c>
      <c r="AB269">
        <v>2.4458644046011662</v>
      </c>
      <c r="AC269">
        <v>0</v>
      </c>
      <c r="AD269">
        <v>0</v>
      </c>
      <c r="AE269">
        <v>46.060402898951537</v>
      </c>
    </row>
    <row r="270" spans="1:31" x14ac:dyDescent="0.25">
      <c r="A270">
        <v>1776825</v>
      </c>
      <c r="B270">
        <v>1</v>
      </c>
      <c r="C270" t="s">
        <v>81</v>
      </c>
      <c r="D270" t="s">
        <v>112</v>
      </c>
      <c r="E270" t="s">
        <v>158</v>
      </c>
      <c r="F270" t="s">
        <v>976</v>
      </c>
      <c r="G270" t="s">
        <v>160</v>
      </c>
      <c r="H270" t="s">
        <v>146</v>
      </c>
      <c r="I270" t="s">
        <v>135</v>
      </c>
      <c r="J270" t="s">
        <v>136</v>
      </c>
      <c r="K270" t="s">
        <v>147</v>
      </c>
      <c r="L270" t="s">
        <v>977</v>
      </c>
      <c r="M270" t="s">
        <v>978</v>
      </c>
      <c r="N270">
        <v>0.89500000000000002</v>
      </c>
      <c r="O270">
        <v>0</v>
      </c>
      <c r="P270">
        <v>466</v>
      </c>
      <c r="Q270">
        <v>0</v>
      </c>
      <c r="R270">
        <v>2</v>
      </c>
      <c r="S270">
        <v>0</v>
      </c>
      <c r="T270">
        <v>28</v>
      </c>
      <c r="U270">
        <v>0</v>
      </c>
      <c r="V270">
        <v>0</v>
      </c>
      <c r="W270">
        <v>0</v>
      </c>
      <c r="X270">
        <v>111.26616838387984</v>
      </c>
      <c r="Y270">
        <v>0</v>
      </c>
      <c r="Z270">
        <v>1.3173203993066668E-2</v>
      </c>
      <c r="AA270">
        <v>0</v>
      </c>
      <c r="AB270">
        <v>9.0443532821306327</v>
      </c>
      <c r="AC270">
        <v>0</v>
      </c>
      <c r="AD270">
        <v>0</v>
      </c>
      <c r="AE270">
        <v>120.32369487000354</v>
      </c>
    </row>
    <row r="271" spans="1:31" x14ac:dyDescent="0.25">
      <c r="A271">
        <v>1776447</v>
      </c>
      <c r="B271">
        <v>1</v>
      </c>
      <c r="C271" t="s">
        <v>80</v>
      </c>
      <c r="D271" t="s">
        <v>96</v>
      </c>
      <c r="E271" t="s">
        <v>171</v>
      </c>
      <c r="F271" t="s">
        <v>979</v>
      </c>
      <c r="G271" t="s">
        <v>173</v>
      </c>
      <c r="H271" t="s">
        <v>146</v>
      </c>
      <c r="I271" t="s">
        <v>135</v>
      </c>
      <c r="J271" t="s">
        <v>136</v>
      </c>
      <c r="K271" t="s">
        <v>147</v>
      </c>
      <c r="L271" t="s">
        <v>980</v>
      </c>
      <c r="M271" t="s">
        <v>981</v>
      </c>
      <c r="N271">
        <v>2.5916666660000001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2.1301107412398665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2.1301107412398665</v>
      </c>
    </row>
    <row r="272" spans="1:31" x14ac:dyDescent="0.25">
      <c r="A272">
        <v>1776633</v>
      </c>
      <c r="B272">
        <v>1</v>
      </c>
      <c r="C272" t="s">
        <v>80</v>
      </c>
      <c r="D272" t="s">
        <v>94</v>
      </c>
      <c r="E272" t="s">
        <v>158</v>
      </c>
      <c r="F272" t="s">
        <v>982</v>
      </c>
      <c r="G272" t="s">
        <v>160</v>
      </c>
      <c r="H272" t="s">
        <v>146</v>
      </c>
      <c r="I272" t="s">
        <v>135</v>
      </c>
      <c r="J272" t="s">
        <v>136</v>
      </c>
      <c r="K272" t="s">
        <v>147</v>
      </c>
      <c r="L272" t="s">
        <v>983</v>
      </c>
      <c r="M272" t="s">
        <v>984</v>
      </c>
      <c r="N272">
        <v>0.29166666600000002</v>
      </c>
      <c r="O272">
        <v>0</v>
      </c>
      <c r="P272">
        <v>33</v>
      </c>
      <c r="Q272">
        <v>0</v>
      </c>
      <c r="R272">
        <v>0</v>
      </c>
      <c r="S272">
        <v>0</v>
      </c>
      <c r="T272">
        <v>1</v>
      </c>
      <c r="U272">
        <v>0</v>
      </c>
      <c r="V272">
        <v>0</v>
      </c>
      <c r="W272">
        <v>0</v>
      </c>
      <c r="X272">
        <v>0.90373950901500011</v>
      </c>
      <c r="Y272">
        <v>0</v>
      </c>
      <c r="Z272">
        <v>0</v>
      </c>
      <c r="AA272">
        <v>0</v>
      </c>
      <c r="AB272">
        <v>7.4944149000000003E-3</v>
      </c>
      <c r="AC272">
        <v>0</v>
      </c>
      <c r="AD272">
        <v>0</v>
      </c>
      <c r="AE272">
        <v>0.91123392391500013</v>
      </c>
    </row>
    <row r="273" spans="1:31" x14ac:dyDescent="0.25">
      <c r="A273">
        <v>1776590</v>
      </c>
      <c r="B273">
        <v>1</v>
      </c>
      <c r="C273" t="s">
        <v>80</v>
      </c>
      <c r="D273" t="s">
        <v>97</v>
      </c>
      <c r="E273" t="s">
        <v>171</v>
      </c>
      <c r="F273" t="s">
        <v>985</v>
      </c>
      <c r="G273" t="s">
        <v>282</v>
      </c>
      <c r="H273" t="s">
        <v>146</v>
      </c>
      <c r="I273" t="s">
        <v>135</v>
      </c>
      <c r="J273" t="s">
        <v>136</v>
      </c>
      <c r="K273" t="s">
        <v>147</v>
      </c>
      <c r="L273" t="s">
        <v>986</v>
      </c>
      <c r="M273" t="s">
        <v>987</v>
      </c>
      <c r="N273">
        <v>2.4477777770000002</v>
      </c>
      <c r="O273">
        <v>0</v>
      </c>
      <c r="P273">
        <v>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1.1742823897000002E-3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1.1742823897000002E-3</v>
      </c>
    </row>
    <row r="274" spans="1:31" x14ac:dyDescent="0.25">
      <c r="A274">
        <v>1776407</v>
      </c>
      <c r="B274">
        <v>1</v>
      </c>
      <c r="C274" t="s">
        <v>81</v>
      </c>
      <c r="D274" t="s">
        <v>118</v>
      </c>
      <c r="E274" t="s">
        <v>158</v>
      </c>
      <c r="F274" t="s">
        <v>835</v>
      </c>
      <c r="G274" t="s">
        <v>160</v>
      </c>
      <c r="H274" t="s">
        <v>146</v>
      </c>
      <c r="I274" t="s">
        <v>135</v>
      </c>
      <c r="J274" t="s">
        <v>136</v>
      </c>
      <c r="K274" t="s">
        <v>147</v>
      </c>
      <c r="L274" t="s">
        <v>988</v>
      </c>
      <c r="M274" t="s">
        <v>989</v>
      </c>
      <c r="N274">
        <v>1.0733333329999999</v>
      </c>
      <c r="O274">
        <v>0</v>
      </c>
      <c r="P274">
        <v>18</v>
      </c>
      <c r="Q274">
        <v>0</v>
      </c>
      <c r="R274">
        <v>0</v>
      </c>
      <c r="S274">
        <v>0</v>
      </c>
      <c r="T274">
        <v>41</v>
      </c>
      <c r="U274">
        <v>0</v>
      </c>
      <c r="V274">
        <v>0</v>
      </c>
      <c r="W274">
        <v>0</v>
      </c>
      <c r="X274">
        <v>5.988786841043801</v>
      </c>
      <c r="Y274">
        <v>0</v>
      </c>
      <c r="Z274">
        <v>0</v>
      </c>
      <c r="AA274">
        <v>0</v>
      </c>
      <c r="AB274">
        <v>14.356594529801871</v>
      </c>
      <c r="AC274">
        <v>0</v>
      </c>
      <c r="AD274">
        <v>0</v>
      </c>
      <c r="AE274">
        <v>20.345381370845672</v>
      </c>
    </row>
    <row r="275" spans="1:31" x14ac:dyDescent="0.25">
      <c r="A275">
        <v>1776384</v>
      </c>
      <c r="B275">
        <v>1</v>
      </c>
      <c r="C275" t="s">
        <v>80</v>
      </c>
      <c r="D275" t="s">
        <v>93</v>
      </c>
      <c r="E275" t="s">
        <v>158</v>
      </c>
      <c r="F275" t="s">
        <v>990</v>
      </c>
      <c r="G275" t="s">
        <v>160</v>
      </c>
      <c r="H275" t="s">
        <v>146</v>
      </c>
      <c r="I275" t="s">
        <v>135</v>
      </c>
      <c r="J275" t="s">
        <v>136</v>
      </c>
      <c r="K275" t="s">
        <v>147</v>
      </c>
      <c r="L275" t="s">
        <v>991</v>
      </c>
      <c r="M275" t="s">
        <v>992</v>
      </c>
      <c r="N275">
        <v>2.6655555550000001</v>
      </c>
      <c r="O275">
        <v>0</v>
      </c>
      <c r="P275">
        <v>3</v>
      </c>
      <c r="Q275">
        <v>0</v>
      </c>
      <c r="R275">
        <v>1</v>
      </c>
      <c r="S275">
        <v>0</v>
      </c>
      <c r="T275">
        <v>1</v>
      </c>
      <c r="U275">
        <v>0</v>
      </c>
      <c r="V275">
        <v>0</v>
      </c>
      <c r="W275">
        <v>0</v>
      </c>
      <c r="X275">
        <v>0.5840044653774501</v>
      </c>
      <c r="Y275">
        <v>0</v>
      </c>
      <c r="Z275">
        <v>0.94614770925840008</v>
      </c>
      <c r="AA275">
        <v>0</v>
      </c>
      <c r="AB275">
        <v>0.59922090168097508</v>
      </c>
      <c r="AC275">
        <v>0</v>
      </c>
      <c r="AD275">
        <v>0</v>
      </c>
      <c r="AE275">
        <v>2.129373076316825</v>
      </c>
    </row>
    <row r="276" spans="1:31" x14ac:dyDescent="0.25">
      <c r="A276">
        <v>1776430</v>
      </c>
      <c r="B276">
        <v>1</v>
      </c>
      <c r="C276" t="s">
        <v>80</v>
      </c>
      <c r="D276" t="s">
        <v>104</v>
      </c>
      <c r="E276" t="s">
        <v>131</v>
      </c>
      <c r="F276" t="s">
        <v>993</v>
      </c>
      <c r="G276" t="s">
        <v>246</v>
      </c>
      <c r="H276" t="s">
        <v>134</v>
      </c>
      <c r="I276" t="s">
        <v>135</v>
      </c>
      <c r="J276" t="s">
        <v>136</v>
      </c>
      <c r="K276" t="s">
        <v>137</v>
      </c>
      <c r="L276" t="s">
        <v>994</v>
      </c>
      <c r="M276" t="s">
        <v>995</v>
      </c>
      <c r="N276">
        <v>0.54333333299999997</v>
      </c>
      <c r="O276">
        <v>1</v>
      </c>
      <c r="P276">
        <v>436</v>
      </c>
      <c r="Q276">
        <v>22</v>
      </c>
      <c r="R276">
        <v>22</v>
      </c>
      <c r="S276">
        <v>20</v>
      </c>
      <c r="T276">
        <v>57</v>
      </c>
      <c r="U276">
        <v>4</v>
      </c>
      <c r="V276">
        <v>0</v>
      </c>
      <c r="W276">
        <v>1.5294847098791999</v>
      </c>
      <c r="X276">
        <v>56.375053209895796</v>
      </c>
      <c r="Y276">
        <v>12.361014471299603</v>
      </c>
      <c r="Z276">
        <v>2.7069187288047005</v>
      </c>
      <c r="AA276">
        <v>121.13025059029482</v>
      </c>
      <c r="AB276">
        <v>22.452368587866793</v>
      </c>
      <c r="AC276">
        <v>54.178680710859197</v>
      </c>
      <c r="AD276">
        <v>0</v>
      </c>
      <c r="AE276">
        <v>270.73377100890013</v>
      </c>
    </row>
    <row r="277" spans="1:31" x14ac:dyDescent="0.25">
      <c r="A277">
        <v>1776470</v>
      </c>
      <c r="B277">
        <v>1</v>
      </c>
      <c r="C277" t="s">
        <v>80</v>
      </c>
      <c r="D277" t="s">
        <v>101</v>
      </c>
      <c r="E277" t="s">
        <v>158</v>
      </c>
      <c r="F277" t="s">
        <v>996</v>
      </c>
      <c r="G277" t="s">
        <v>305</v>
      </c>
      <c r="H277" t="s">
        <v>146</v>
      </c>
      <c r="I277" t="s">
        <v>135</v>
      </c>
      <c r="J277" t="s">
        <v>136</v>
      </c>
      <c r="K277" t="s">
        <v>147</v>
      </c>
      <c r="L277" t="s">
        <v>997</v>
      </c>
      <c r="M277" t="s">
        <v>998</v>
      </c>
      <c r="N277">
        <v>1.416388888</v>
      </c>
      <c r="O277">
        <v>0</v>
      </c>
      <c r="P277">
        <v>30</v>
      </c>
      <c r="Q277">
        <v>0</v>
      </c>
      <c r="R277">
        <v>0</v>
      </c>
      <c r="S277">
        <v>0</v>
      </c>
      <c r="T277">
        <v>19</v>
      </c>
      <c r="U277">
        <v>0</v>
      </c>
      <c r="V277">
        <v>0</v>
      </c>
      <c r="W277">
        <v>0</v>
      </c>
      <c r="X277">
        <v>14.775807090580198</v>
      </c>
      <c r="Y277">
        <v>0</v>
      </c>
      <c r="Z277">
        <v>0</v>
      </c>
      <c r="AA277">
        <v>0</v>
      </c>
      <c r="AB277">
        <v>29.959020602316002</v>
      </c>
      <c r="AC277">
        <v>0</v>
      </c>
      <c r="AD277">
        <v>0</v>
      </c>
      <c r="AE277">
        <v>44.734827692896204</v>
      </c>
    </row>
    <row r="278" spans="1:31" x14ac:dyDescent="0.25">
      <c r="A278">
        <v>1776610</v>
      </c>
      <c r="B278">
        <v>1</v>
      </c>
      <c r="C278" t="s">
        <v>80</v>
      </c>
      <c r="D278" t="s">
        <v>96</v>
      </c>
      <c r="E278" t="s">
        <v>171</v>
      </c>
      <c r="F278" t="s">
        <v>729</v>
      </c>
      <c r="G278" t="s">
        <v>282</v>
      </c>
      <c r="H278" t="s">
        <v>146</v>
      </c>
      <c r="I278" t="s">
        <v>135</v>
      </c>
      <c r="J278" t="s">
        <v>136</v>
      </c>
      <c r="K278" t="s">
        <v>147</v>
      </c>
      <c r="L278" t="s">
        <v>999</v>
      </c>
      <c r="M278" t="s">
        <v>1000</v>
      </c>
      <c r="N278">
        <v>6.3716666660000003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</row>
    <row r="279" spans="1:31" x14ac:dyDescent="0.25">
      <c r="A279">
        <v>1776842</v>
      </c>
      <c r="B279">
        <v>1</v>
      </c>
      <c r="C279" t="s">
        <v>80</v>
      </c>
      <c r="D279" t="s">
        <v>84</v>
      </c>
      <c r="E279" t="s">
        <v>267</v>
      </c>
      <c r="F279" t="s">
        <v>1001</v>
      </c>
      <c r="G279" t="s">
        <v>1002</v>
      </c>
      <c r="H279" t="s">
        <v>134</v>
      </c>
      <c r="I279" t="s">
        <v>135</v>
      </c>
      <c r="J279" t="s">
        <v>136</v>
      </c>
      <c r="K279" t="s">
        <v>147</v>
      </c>
      <c r="L279" t="s">
        <v>1003</v>
      </c>
      <c r="M279" t="s">
        <v>1004</v>
      </c>
      <c r="N279">
        <v>0.383333333</v>
      </c>
      <c r="O279">
        <v>0</v>
      </c>
      <c r="P279">
        <v>5495</v>
      </c>
      <c r="Q279">
        <v>0</v>
      </c>
      <c r="R279">
        <v>0</v>
      </c>
      <c r="S279">
        <v>2</v>
      </c>
      <c r="T279">
        <v>433</v>
      </c>
      <c r="U279">
        <v>0</v>
      </c>
      <c r="V279">
        <v>1</v>
      </c>
      <c r="W279">
        <v>0</v>
      </c>
      <c r="X279">
        <v>651.35279524537032</v>
      </c>
      <c r="Y279">
        <v>0</v>
      </c>
      <c r="Z279">
        <v>0</v>
      </c>
      <c r="AA279">
        <v>16.5216878349555</v>
      </c>
      <c r="AB279">
        <v>107.08151014887915</v>
      </c>
      <c r="AC279">
        <v>0</v>
      </c>
      <c r="AD279">
        <v>0.53639603050349993</v>
      </c>
      <c r="AE279">
        <v>775.49238925970849</v>
      </c>
    </row>
    <row r="280" spans="1:31" x14ac:dyDescent="0.25">
      <c r="A280">
        <v>1776507</v>
      </c>
      <c r="B280">
        <v>1</v>
      </c>
      <c r="C280" t="s">
        <v>81</v>
      </c>
      <c r="D280" t="s">
        <v>116</v>
      </c>
      <c r="E280" t="s">
        <v>131</v>
      </c>
      <c r="F280" t="s">
        <v>1005</v>
      </c>
      <c r="G280" t="s">
        <v>177</v>
      </c>
      <c r="H280" t="s">
        <v>134</v>
      </c>
      <c r="I280" t="s">
        <v>135</v>
      </c>
      <c r="J280" t="s">
        <v>136</v>
      </c>
      <c r="K280" t="s">
        <v>147</v>
      </c>
      <c r="L280" t="s">
        <v>1006</v>
      </c>
      <c r="M280" t="s">
        <v>1007</v>
      </c>
      <c r="N280">
        <v>1.808888888</v>
      </c>
      <c r="O280">
        <v>0</v>
      </c>
      <c r="P280">
        <v>635</v>
      </c>
      <c r="Q280">
        <v>48</v>
      </c>
      <c r="R280">
        <v>64</v>
      </c>
      <c r="S280">
        <v>6</v>
      </c>
      <c r="T280">
        <v>52</v>
      </c>
      <c r="U280">
        <v>1</v>
      </c>
      <c r="V280">
        <v>0</v>
      </c>
      <c r="W280">
        <v>0</v>
      </c>
      <c r="X280">
        <v>165.39033110518295</v>
      </c>
      <c r="Y280">
        <v>85.266557677995181</v>
      </c>
      <c r="Z280">
        <v>27.040651431954938</v>
      </c>
      <c r="AA280">
        <v>30.73587035346727</v>
      </c>
      <c r="AB280">
        <v>18.225054712754144</v>
      </c>
      <c r="AC280">
        <v>1.7176145249845669</v>
      </c>
      <c r="AD280">
        <v>0</v>
      </c>
      <c r="AE280">
        <v>328.37607980633902</v>
      </c>
    </row>
    <row r="281" spans="1:31" x14ac:dyDescent="0.25">
      <c r="A281">
        <v>1776699</v>
      </c>
      <c r="B281">
        <v>1</v>
      </c>
      <c r="C281" t="s">
        <v>80</v>
      </c>
      <c r="D281" t="s">
        <v>85</v>
      </c>
      <c r="E281" t="s">
        <v>171</v>
      </c>
      <c r="F281" t="s">
        <v>1008</v>
      </c>
      <c r="G281" t="s">
        <v>173</v>
      </c>
      <c r="H281" t="s">
        <v>146</v>
      </c>
      <c r="I281" t="s">
        <v>135</v>
      </c>
      <c r="J281" t="s">
        <v>136</v>
      </c>
      <c r="K281" t="s">
        <v>147</v>
      </c>
      <c r="L281" t="s">
        <v>1009</v>
      </c>
      <c r="M281" t="s">
        <v>1010</v>
      </c>
      <c r="N281">
        <v>1.4508333330000001</v>
      </c>
      <c r="O281">
        <v>0</v>
      </c>
      <c r="P281">
        <v>4</v>
      </c>
      <c r="Q281">
        <v>0</v>
      </c>
      <c r="R281">
        <v>0</v>
      </c>
      <c r="S281">
        <v>0</v>
      </c>
      <c r="T281">
        <v>1</v>
      </c>
      <c r="U281">
        <v>0</v>
      </c>
      <c r="V281">
        <v>0</v>
      </c>
      <c r="W281">
        <v>0</v>
      </c>
      <c r="X281">
        <v>1.9014388824733004</v>
      </c>
      <c r="Y281">
        <v>0</v>
      </c>
      <c r="Z281">
        <v>0</v>
      </c>
      <c r="AA281">
        <v>0</v>
      </c>
      <c r="AB281">
        <v>0.59023040759580003</v>
      </c>
      <c r="AC281">
        <v>0</v>
      </c>
      <c r="AD281">
        <v>0</v>
      </c>
      <c r="AE281">
        <v>2.4916692900691002</v>
      </c>
    </row>
    <row r="282" spans="1:31" x14ac:dyDescent="0.25">
      <c r="A282">
        <v>1776799</v>
      </c>
      <c r="B282">
        <v>1</v>
      </c>
      <c r="C282" t="s">
        <v>81</v>
      </c>
      <c r="D282" t="s">
        <v>127</v>
      </c>
      <c r="E282" t="s">
        <v>153</v>
      </c>
      <c r="F282" t="s">
        <v>1011</v>
      </c>
      <c r="G282" t="s">
        <v>160</v>
      </c>
      <c r="H282" t="s">
        <v>146</v>
      </c>
      <c r="I282" t="s">
        <v>135</v>
      </c>
      <c r="J282" t="s">
        <v>136</v>
      </c>
      <c r="K282" t="s">
        <v>147</v>
      </c>
      <c r="L282" t="s">
        <v>1012</v>
      </c>
      <c r="M282" t="s">
        <v>1013</v>
      </c>
      <c r="N282">
        <v>1.1455555550000001</v>
      </c>
      <c r="O282">
        <v>0</v>
      </c>
      <c r="P282">
        <v>133</v>
      </c>
      <c r="Q282">
        <v>0</v>
      </c>
      <c r="R282">
        <v>0</v>
      </c>
      <c r="S282">
        <v>0</v>
      </c>
      <c r="T282">
        <v>6</v>
      </c>
      <c r="U282">
        <v>0</v>
      </c>
      <c r="V282">
        <v>0</v>
      </c>
      <c r="W282">
        <v>0</v>
      </c>
      <c r="X282">
        <v>35.195632054941136</v>
      </c>
      <c r="Y282">
        <v>0</v>
      </c>
      <c r="Z282">
        <v>0</v>
      </c>
      <c r="AA282">
        <v>0</v>
      </c>
      <c r="AB282">
        <v>1.3061908188614166</v>
      </c>
      <c r="AC282">
        <v>0</v>
      </c>
      <c r="AD282">
        <v>0</v>
      </c>
      <c r="AE282">
        <v>36.501822873802553</v>
      </c>
    </row>
    <row r="283" spans="1:31" x14ac:dyDescent="0.25">
      <c r="A283">
        <v>1776742</v>
      </c>
      <c r="B283">
        <v>1</v>
      </c>
      <c r="C283" t="s">
        <v>80</v>
      </c>
      <c r="D283" t="s">
        <v>97</v>
      </c>
      <c r="E283" t="s">
        <v>158</v>
      </c>
      <c r="F283" t="s">
        <v>1014</v>
      </c>
      <c r="G283" t="s">
        <v>221</v>
      </c>
      <c r="H283" t="s">
        <v>146</v>
      </c>
      <c r="I283" t="s">
        <v>135</v>
      </c>
      <c r="J283" t="s">
        <v>136</v>
      </c>
      <c r="K283" t="s">
        <v>147</v>
      </c>
      <c r="L283" t="s">
        <v>1015</v>
      </c>
      <c r="M283" t="s">
        <v>1016</v>
      </c>
      <c r="N283">
        <v>3.980555555</v>
      </c>
      <c r="O283">
        <v>0</v>
      </c>
      <c r="P283">
        <v>63</v>
      </c>
      <c r="Q283">
        <v>0</v>
      </c>
      <c r="R283">
        <v>2</v>
      </c>
      <c r="S283">
        <v>0</v>
      </c>
      <c r="T283">
        <v>8</v>
      </c>
      <c r="U283">
        <v>0</v>
      </c>
      <c r="V283">
        <v>0</v>
      </c>
      <c r="W283">
        <v>0</v>
      </c>
      <c r="X283">
        <v>83.708366034784461</v>
      </c>
      <c r="Y283">
        <v>0</v>
      </c>
      <c r="Z283">
        <v>0.44638519906500002</v>
      </c>
      <c r="AA283">
        <v>0</v>
      </c>
      <c r="AB283">
        <v>26.487937854937783</v>
      </c>
      <c r="AC283">
        <v>0</v>
      </c>
      <c r="AD283">
        <v>0</v>
      </c>
      <c r="AE283">
        <v>110.64268908878725</v>
      </c>
    </row>
    <row r="284" spans="1:31" x14ac:dyDescent="0.25">
      <c r="A284">
        <v>1776693</v>
      </c>
      <c r="B284">
        <v>1</v>
      </c>
      <c r="C284" t="s">
        <v>81</v>
      </c>
      <c r="D284" t="s">
        <v>114</v>
      </c>
      <c r="E284" t="s">
        <v>143</v>
      </c>
      <c r="F284" t="s">
        <v>392</v>
      </c>
      <c r="G284" t="s">
        <v>232</v>
      </c>
      <c r="H284" t="s">
        <v>134</v>
      </c>
      <c r="I284" t="s">
        <v>135</v>
      </c>
      <c r="J284" t="s">
        <v>136</v>
      </c>
      <c r="K284" t="s">
        <v>147</v>
      </c>
      <c r="L284" t="s">
        <v>1017</v>
      </c>
      <c r="M284" t="s">
        <v>1018</v>
      </c>
      <c r="N284">
        <v>1.135277777</v>
      </c>
      <c r="O284">
        <v>0</v>
      </c>
      <c r="P284">
        <v>106</v>
      </c>
      <c r="Q284">
        <v>0</v>
      </c>
      <c r="R284">
        <v>0</v>
      </c>
      <c r="S284">
        <v>0</v>
      </c>
      <c r="T284">
        <v>9</v>
      </c>
      <c r="U284">
        <v>0</v>
      </c>
      <c r="V284">
        <v>0</v>
      </c>
      <c r="W284">
        <v>0</v>
      </c>
      <c r="X284">
        <v>10.368144560305849</v>
      </c>
      <c r="Y284">
        <v>0</v>
      </c>
      <c r="Z284">
        <v>0</v>
      </c>
      <c r="AA284">
        <v>0</v>
      </c>
      <c r="AB284">
        <v>4.5676130445231333</v>
      </c>
      <c r="AC284">
        <v>0</v>
      </c>
      <c r="AD284">
        <v>0</v>
      </c>
      <c r="AE284">
        <v>14.935757604828982</v>
      </c>
    </row>
    <row r="285" spans="1:31" x14ac:dyDescent="0.25">
      <c r="A285">
        <v>1776779</v>
      </c>
      <c r="B285">
        <v>1</v>
      </c>
      <c r="C285" t="s">
        <v>81</v>
      </c>
      <c r="D285" t="s">
        <v>128</v>
      </c>
      <c r="E285" t="s">
        <v>184</v>
      </c>
      <c r="F285" t="s">
        <v>1019</v>
      </c>
      <c r="G285" t="s">
        <v>232</v>
      </c>
      <c r="H285" t="s">
        <v>134</v>
      </c>
      <c r="I285" t="s">
        <v>135</v>
      </c>
      <c r="J285" t="s">
        <v>136</v>
      </c>
      <c r="K285" t="s">
        <v>147</v>
      </c>
      <c r="L285" t="s">
        <v>1020</v>
      </c>
      <c r="M285" t="s">
        <v>1021</v>
      </c>
      <c r="N285">
        <v>0.33500000000000002</v>
      </c>
      <c r="O285">
        <v>0</v>
      </c>
      <c r="P285">
        <v>0</v>
      </c>
      <c r="Q285">
        <v>0</v>
      </c>
      <c r="R285">
        <v>0</v>
      </c>
      <c r="S285">
        <v>5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62.976387732071103</v>
      </c>
      <c r="AB285">
        <v>0</v>
      </c>
      <c r="AC285">
        <v>0</v>
      </c>
      <c r="AD285">
        <v>0</v>
      </c>
      <c r="AE285">
        <v>62.976387732071103</v>
      </c>
    </row>
    <row r="286" spans="1:31" x14ac:dyDescent="0.25">
      <c r="A286">
        <v>1776444</v>
      </c>
      <c r="B286">
        <v>1</v>
      </c>
      <c r="C286" t="s">
        <v>81</v>
      </c>
      <c r="D286" t="s">
        <v>118</v>
      </c>
      <c r="E286" t="s">
        <v>184</v>
      </c>
      <c r="F286" t="s">
        <v>1022</v>
      </c>
      <c r="G286" t="s">
        <v>246</v>
      </c>
      <c r="H286" t="s">
        <v>134</v>
      </c>
      <c r="I286" t="s">
        <v>135</v>
      </c>
      <c r="J286" t="s">
        <v>136</v>
      </c>
      <c r="K286" t="s">
        <v>137</v>
      </c>
      <c r="L286" t="s">
        <v>1023</v>
      </c>
      <c r="M286" t="s">
        <v>1024</v>
      </c>
      <c r="N286">
        <v>3.6416666659999999</v>
      </c>
      <c r="O286">
        <v>2</v>
      </c>
      <c r="P286">
        <v>1866</v>
      </c>
      <c r="Q286">
        <v>12</v>
      </c>
      <c r="R286">
        <v>33</v>
      </c>
      <c r="S286">
        <v>12</v>
      </c>
      <c r="T286">
        <v>202</v>
      </c>
      <c r="U286">
        <v>5</v>
      </c>
      <c r="V286">
        <v>0</v>
      </c>
      <c r="W286">
        <v>16.277331835552335</v>
      </c>
      <c r="X286">
        <v>1469.4883651697783</v>
      </c>
      <c r="Y286">
        <v>25.827604548386432</v>
      </c>
      <c r="Z286">
        <v>74.921945471004079</v>
      </c>
      <c r="AA286">
        <v>1012.2973443127937</v>
      </c>
      <c r="AB286">
        <v>462.19935378581062</v>
      </c>
      <c r="AC286">
        <v>2971.347287832376</v>
      </c>
      <c r="AD286">
        <v>0</v>
      </c>
      <c r="AE286">
        <v>6032.3592329557014</v>
      </c>
    </row>
    <row r="287" spans="1:31" x14ac:dyDescent="0.25">
      <c r="A287">
        <v>1776665</v>
      </c>
      <c r="B287">
        <v>1</v>
      </c>
      <c r="C287" t="s">
        <v>81</v>
      </c>
      <c r="D287" t="s">
        <v>128</v>
      </c>
      <c r="E287" t="s">
        <v>188</v>
      </c>
      <c r="F287" t="s">
        <v>1025</v>
      </c>
      <c r="G287" t="s">
        <v>177</v>
      </c>
      <c r="H287" t="s">
        <v>134</v>
      </c>
      <c r="I287" t="s">
        <v>135</v>
      </c>
      <c r="J287" t="s">
        <v>136</v>
      </c>
      <c r="K287" t="s">
        <v>147</v>
      </c>
      <c r="L287" t="s">
        <v>1026</v>
      </c>
      <c r="M287" t="s">
        <v>1027</v>
      </c>
      <c r="N287">
        <v>0.118888888</v>
      </c>
      <c r="O287">
        <v>0</v>
      </c>
      <c r="P287">
        <v>0</v>
      </c>
      <c r="Q287">
        <v>0</v>
      </c>
      <c r="R287">
        <v>0</v>
      </c>
      <c r="S287">
        <v>11</v>
      </c>
      <c r="T287">
        <v>0</v>
      </c>
      <c r="U287">
        <v>15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34.924378544748009</v>
      </c>
      <c r="AB287">
        <v>0</v>
      </c>
      <c r="AC287">
        <v>282.6815188822244</v>
      </c>
      <c r="AD287">
        <v>0</v>
      </c>
      <c r="AE287">
        <v>317.60589742697243</v>
      </c>
    </row>
    <row r="288" spans="1:31" x14ac:dyDescent="0.25">
      <c r="A288">
        <v>1776642</v>
      </c>
      <c r="B288">
        <v>1</v>
      </c>
      <c r="C288" t="s">
        <v>80</v>
      </c>
      <c r="D288" t="s">
        <v>83</v>
      </c>
      <c r="E288" t="s">
        <v>171</v>
      </c>
      <c r="F288" t="s">
        <v>1028</v>
      </c>
      <c r="G288" t="s">
        <v>282</v>
      </c>
      <c r="H288" t="s">
        <v>146</v>
      </c>
      <c r="I288" t="s">
        <v>135</v>
      </c>
      <c r="J288" t="s">
        <v>136</v>
      </c>
      <c r="K288" t="s">
        <v>147</v>
      </c>
      <c r="L288" t="s">
        <v>1029</v>
      </c>
      <c r="M288" t="s">
        <v>1030</v>
      </c>
      <c r="N288">
        <v>3.1872222219999999</v>
      </c>
      <c r="O288">
        <v>0</v>
      </c>
      <c r="P288">
        <v>9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9.3713327421774668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9.3713327421774668</v>
      </c>
    </row>
    <row r="289" spans="1:31" x14ac:dyDescent="0.25">
      <c r="A289">
        <v>1776619</v>
      </c>
      <c r="B289">
        <v>1</v>
      </c>
      <c r="C289" t="s">
        <v>81</v>
      </c>
      <c r="D289" t="s">
        <v>113</v>
      </c>
      <c r="E289" t="s">
        <v>184</v>
      </c>
      <c r="F289" t="s">
        <v>1031</v>
      </c>
      <c r="G289" t="s">
        <v>1032</v>
      </c>
      <c r="H289" t="s">
        <v>134</v>
      </c>
      <c r="I289" t="s">
        <v>135</v>
      </c>
      <c r="J289" t="s">
        <v>136</v>
      </c>
      <c r="K289" t="s">
        <v>147</v>
      </c>
      <c r="L289" t="s">
        <v>1033</v>
      </c>
      <c r="M289" t="s">
        <v>1034</v>
      </c>
      <c r="N289">
        <v>4.1408333329999998</v>
      </c>
      <c r="O289">
        <v>0</v>
      </c>
      <c r="P289">
        <v>102</v>
      </c>
      <c r="Q289">
        <v>0</v>
      </c>
      <c r="R289">
        <v>1</v>
      </c>
      <c r="S289">
        <v>0</v>
      </c>
      <c r="T289">
        <v>67</v>
      </c>
      <c r="U289">
        <v>0</v>
      </c>
      <c r="V289">
        <v>0</v>
      </c>
      <c r="W289">
        <v>0</v>
      </c>
      <c r="X289">
        <v>108.11079760337138</v>
      </c>
      <c r="Y289">
        <v>0</v>
      </c>
      <c r="Z289">
        <v>0.61156839243625005</v>
      </c>
      <c r="AA289">
        <v>0</v>
      </c>
      <c r="AB289">
        <v>120.99190733271014</v>
      </c>
      <c r="AC289">
        <v>0</v>
      </c>
      <c r="AD289">
        <v>0</v>
      </c>
      <c r="AE289">
        <v>229.71427332851778</v>
      </c>
    </row>
    <row r="290" spans="1:31" x14ac:dyDescent="0.25">
      <c r="A290">
        <v>1776473</v>
      </c>
      <c r="B290">
        <v>1</v>
      </c>
      <c r="C290" t="s">
        <v>81</v>
      </c>
      <c r="D290" t="s">
        <v>124</v>
      </c>
      <c r="E290" t="s">
        <v>171</v>
      </c>
      <c r="F290" t="s">
        <v>1035</v>
      </c>
      <c r="G290" t="s">
        <v>181</v>
      </c>
      <c r="H290" t="s">
        <v>146</v>
      </c>
      <c r="I290" t="s">
        <v>135</v>
      </c>
      <c r="J290" t="s">
        <v>136</v>
      </c>
      <c r="K290" t="s">
        <v>147</v>
      </c>
      <c r="L290" t="s">
        <v>1036</v>
      </c>
      <c r="M290" t="s">
        <v>1037</v>
      </c>
      <c r="N290">
        <v>0.80861111100000005</v>
      </c>
      <c r="O290">
        <v>0</v>
      </c>
      <c r="P290">
        <v>3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0.3208028817832666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0.3208028817832666</v>
      </c>
    </row>
    <row r="291" spans="1:31" x14ac:dyDescent="0.25">
      <c r="A291">
        <v>1776828</v>
      </c>
      <c r="B291">
        <v>1</v>
      </c>
      <c r="C291" t="s">
        <v>80</v>
      </c>
      <c r="D291" t="s">
        <v>90</v>
      </c>
      <c r="E291" t="s">
        <v>171</v>
      </c>
      <c r="F291" t="s">
        <v>1038</v>
      </c>
      <c r="G291" t="s">
        <v>181</v>
      </c>
      <c r="H291" t="s">
        <v>146</v>
      </c>
      <c r="I291" t="s">
        <v>135</v>
      </c>
      <c r="J291" t="s">
        <v>136</v>
      </c>
      <c r="K291" t="s">
        <v>147</v>
      </c>
      <c r="L291" t="s">
        <v>1039</v>
      </c>
      <c r="M291" t="s">
        <v>1040</v>
      </c>
      <c r="N291">
        <v>3.8391666660000001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3.4096511547083743</v>
      </c>
      <c r="AC291">
        <v>0</v>
      </c>
      <c r="AD291">
        <v>0</v>
      </c>
      <c r="AE291">
        <v>3.4096511547083743</v>
      </c>
    </row>
    <row r="292" spans="1:31" x14ac:dyDescent="0.25">
      <c r="A292">
        <v>1776373</v>
      </c>
      <c r="B292">
        <v>1</v>
      </c>
      <c r="C292" t="s">
        <v>80</v>
      </c>
      <c r="D292" t="s">
        <v>96</v>
      </c>
      <c r="E292" t="s">
        <v>143</v>
      </c>
      <c r="F292" t="s">
        <v>1041</v>
      </c>
      <c r="G292" t="s">
        <v>145</v>
      </c>
      <c r="H292" t="s">
        <v>146</v>
      </c>
      <c r="I292" t="s">
        <v>135</v>
      </c>
      <c r="J292" t="s">
        <v>136</v>
      </c>
      <c r="K292" t="s">
        <v>147</v>
      </c>
      <c r="L292" t="s">
        <v>1042</v>
      </c>
      <c r="M292" t="s">
        <v>1043</v>
      </c>
      <c r="N292">
        <v>2.2522222219999999</v>
      </c>
      <c r="O292">
        <v>0</v>
      </c>
      <c r="P292">
        <v>127</v>
      </c>
      <c r="Q292">
        <v>0</v>
      </c>
      <c r="R292">
        <v>0</v>
      </c>
      <c r="S292">
        <v>0</v>
      </c>
      <c r="T292">
        <v>8</v>
      </c>
      <c r="U292">
        <v>0</v>
      </c>
      <c r="V292">
        <v>0</v>
      </c>
      <c r="W292">
        <v>0</v>
      </c>
      <c r="X292">
        <v>35.884499880216403</v>
      </c>
      <c r="Y292">
        <v>0</v>
      </c>
      <c r="Z292">
        <v>0</v>
      </c>
      <c r="AA292">
        <v>0</v>
      </c>
      <c r="AB292">
        <v>4.0844604517618928</v>
      </c>
      <c r="AC292">
        <v>0</v>
      </c>
      <c r="AD292">
        <v>0</v>
      </c>
      <c r="AE292">
        <v>39.968960331978295</v>
      </c>
    </row>
    <row r="293" spans="1:31" x14ac:dyDescent="0.25">
      <c r="A293">
        <v>1776811</v>
      </c>
      <c r="B293">
        <v>1</v>
      </c>
      <c r="C293" t="s">
        <v>80</v>
      </c>
      <c r="D293" t="s">
        <v>90</v>
      </c>
      <c r="E293" t="s">
        <v>171</v>
      </c>
      <c r="F293" t="s">
        <v>1044</v>
      </c>
      <c r="G293" t="s">
        <v>173</v>
      </c>
      <c r="H293" t="s">
        <v>146</v>
      </c>
      <c r="I293" t="s">
        <v>135</v>
      </c>
      <c r="J293" t="s">
        <v>136</v>
      </c>
      <c r="K293" t="s">
        <v>147</v>
      </c>
      <c r="L293" t="s">
        <v>1045</v>
      </c>
      <c r="M293" t="s">
        <v>1046</v>
      </c>
      <c r="N293">
        <v>3.5211111110000002</v>
      </c>
      <c r="O293">
        <v>0</v>
      </c>
      <c r="P293">
        <v>16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18.857161613902168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18.857161613902168</v>
      </c>
    </row>
    <row r="294" spans="1:31" x14ac:dyDescent="0.25">
      <c r="A294">
        <v>1776582</v>
      </c>
      <c r="B294">
        <v>1</v>
      </c>
      <c r="C294" t="s">
        <v>80</v>
      </c>
      <c r="D294" t="s">
        <v>96</v>
      </c>
      <c r="E294" t="s">
        <v>158</v>
      </c>
      <c r="F294" t="s">
        <v>1047</v>
      </c>
      <c r="G294" t="s">
        <v>160</v>
      </c>
      <c r="H294" t="s">
        <v>146</v>
      </c>
      <c r="I294" t="s">
        <v>135</v>
      </c>
      <c r="J294" t="s">
        <v>136</v>
      </c>
      <c r="K294" t="s">
        <v>147</v>
      </c>
      <c r="L294" t="s">
        <v>1048</v>
      </c>
      <c r="M294" t="s">
        <v>1049</v>
      </c>
      <c r="N294">
        <v>8.4336111109999994</v>
      </c>
      <c r="O294">
        <v>0</v>
      </c>
      <c r="P294">
        <v>90</v>
      </c>
      <c r="Q294">
        <v>0</v>
      </c>
      <c r="R294">
        <v>1</v>
      </c>
      <c r="S294">
        <v>0</v>
      </c>
      <c r="T294">
        <v>7</v>
      </c>
      <c r="U294">
        <v>0</v>
      </c>
      <c r="V294">
        <v>0</v>
      </c>
      <c r="W294">
        <v>0</v>
      </c>
      <c r="X294">
        <v>201.34335089005245</v>
      </c>
      <c r="Y294">
        <v>0</v>
      </c>
      <c r="Z294">
        <v>6.1274611449333334E-2</v>
      </c>
      <c r="AA294">
        <v>0</v>
      </c>
      <c r="AB294">
        <v>20.042018774343184</v>
      </c>
      <c r="AC294">
        <v>0</v>
      </c>
      <c r="AD294">
        <v>0</v>
      </c>
      <c r="AE294">
        <v>221.44664427584496</v>
      </c>
    </row>
    <row r="295" spans="1:31" x14ac:dyDescent="0.25">
      <c r="A295">
        <v>1776416</v>
      </c>
      <c r="B295">
        <v>1</v>
      </c>
      <c r="C295" t="s">
        <v>80</v>
      </c>
      <c r="D295" t="s">
        <v>85</v>
      </c>
      <c r="E295" t="s">
        <v>171</v>
      </c>
      <c r="F295" t="s">
        <v>1050</v>
      </c>
      <c r="G295" t="s">
        <v>173</v>
      </c>
      <c r="H295" t="s">
        <v>146</v>
      </c>
      <c r="I295" t="s">
        <v>135</v>
      </c>
      <c r="J295" t="s">
        <v>136</v>
      </c>
      <c r="K295" t="s">
        <v>147</v>
      </c>
      <c r="L295" t="s">
        <v>1051</v>
      </c>
      <c r="M295" t="s">
        <v>1052</v>
      </c>
      <c r="N295">
        <v>1.642222222</v>
      </c>
      <c r="O295">
        <v>0</v>
      </c>
      <c r="P295">
        <v>10</v>
      </c>
      <c r="Q295">
        <v>0</v>
      </c>
      <c r="R295">
        <v>0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5.6050046359553756</v>
      </c>
      <c r="Y295">
        <v>0</v>
      </c>
      <c r="Z295">
        <v>0</v>
      </c>
      <c r="AA295">
        <v>0</v>
      </c>
      <c r="AB295">
        <v>0.83991332485133319</v>
      </c>
      <c r="AC295">
        <v>0</v>
      </c>
      <c r="AD295">
        <v>0</v>
      </c>
      <c r="AE295">
        <v>6.4449179608067091</v>
      </c>
    </row>
    <row r="296" spans="1:31" x14ac:dyDescent="0.25">
      <c r="A296">
        <v>1776868</v>
      </c>
      <c r="B296">
        <v>1</v>
      </c>
      <c r="C296" t="s">
        <v>80</v>
      </c>
      <c r="D296" t="s">
        <v>88</v>
      </c>
      <c r="E296" t="s">
        <v>153</v>
      </c>
      <c r="F296" t="s">
        <v>1053</v>
      </c>
      <c r="G296" t="s">
        <v>155</v>
      </c>
      <c r="H296" t="s">
        <v>146</v>
      </c>
      <c r="I296" t="s">
        <v>135</v>
      </c>
      <c r="J296" t="s">
        <v>136</v>
      </c>
      <c r="K296" t="s">
        <v>147</v>
      </c>
      <c r="L296" t="s">
        <v>1054</v>
      </c>
      <c r="M296" t="s">
        <v>1055</v>
      </c>
      <c r="N296">
        <v>1.091111111</v>
      </c>
      <c r="O296">
        <v>0</v>
      </c>
      <c r="P296">
        <v>66</v>
      </c>
      <c r="Q296">
        <v>0</v>
      </c>
      <c r="R296">
        <v>0</v>
      </c>
      <c r="S296">
        <v>0</v>
      </c>
      <c r="T296">
        <v>3</v>
      </c>
      <c r="U296">
        <v>0</v>
      </c>
      <c r="V296">
        <v>0</v>
      </c>
      <c r="W296">
        <v>0</v>
      </c>
      <c r="X296">
        <v>22.119774300250135</v>
      </c>
      <c r="Y296">
        <v>0</v>
      </c>
      <c r="Z296">
        <v>0</v>
      </c>
      <c r="AA296">
        <v>0</v>
      </c>
      <c r="AB296">
        <v>1.0968226732491417</v>
      </c>
      <c r="AC296">
        <v>0</v>
      </c>
      <c r="AD296">
        <v>0</v>
      </c>
      <c r="AE296">
        <v>23.216596973499279</v>
      </c>
    </row>
    <row r="297" spans="1:31" x14ac:dyDescent="0.25">
      <c r="A297">
        <v>1776745</v>
      </c>
      <c r="B297">
        <v>1</v>
      </c>
      <c r="C297" t="s">
        <v>80</v>
      </c>
      <c r="D297" t="s">
        <v>97</v>
      </c>
      <c r="E297" t="s">
        <v>171</v>
      </c>
      <c r="F297" t="s">
        <v>1056</v>
      </c>
      <c r="G297" t="s">
        <v>282</v>
      </c>
      <c r="H297" t="s">
        <v>146</v>
      </c>
      <c r="I297" t="s">
        <v>135</v>
      </c>
      <c r="J297" t="s">
        <v>136</v>
      </c>
      <c r="K297" t="s">
        <v>147</v>
      </c>
      <c r="L297" t="s">
        <v>1057</v>
      </c>
      <c r="M297" t="s">
        <v>1058</v>
      </c>
      <c r="N297">
        <v>3.2908333330000001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0.1639645908929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0.1639645908929</v>
      </c>
    </row>
    <row r="298" spans="1:31" x14ac:dyDescent="0.25">
      <c r="A298">
        <v>1776602</v>
      </c>
      <c r="B298">
        <v>1</v>
      </c>
      <c r="C298" t="s">
        <v>80</v>
      </c>
      <c r="D298" t="s">
        <v>96</v>
      </c>
      <c r="E298" t="s">
        <v>171</v>
      </c>
      <c r="F298" t="s">
        <v>1059</v>
      </c>
      <c r="G298" t="s">
        <v>282</v>
      </c>
      <c r="H298" t="s">
        <v>146</v>
      </c>
      <c r="I298" t="s">
        <v>135</v>
      </c>
      <c r="J298" t="s">
        <v>136</v>
      </c>
      <c r="K298" t="s">
        <v>147</v>
      </c>
      <c r="L298" t="s">
        <v>1060</v>
      </c>
      <c r="M298" t="s">
        <v>1061</v>
      </c>
      <c r="N298">
        <v>0.60055555500000002</v>
      </c>
      <c r="O298">
        <v>0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9.5636568865499996E-2</v>
      </c>
      <c r="AA298">
        <v>0</v>
      </c>
      <c r="AB298">
        <v>0</v>
      </c>
      <c r="AC298">
        <v>0</v>
      </c>
      <c r="AD298">
        <v>0</v>
      </c>
      <c r="AE298">
        <v>9.5636568865499996E-2</v>
      </c>
    </row>
    <row r="299" spans="1:31" x14ac:dyDescent="0.25">
      <c r="A299">
        <v>1776433</v>
      </c>
      <c r="B299">
        <v>1</v>
      </c>
      <c r="C299" t="s">
        <v>80</v>
      </c>
      <c r="D299" t="s">
        <v>111</v>
      </c>
      <c r="E299" t="s">
        <v>143</v>
      </c>
      <c r="F299" t="s">
        <v>1062</v>
      </c>
      <c r="G299" t="s">
        <v>246</v>
      </c>
      <c r="H299" t="s">
        <v>146</v>
      </c>
      <c r="I299" t="s">
        <v>135</v>
      </c>
      <c r="J299" t="s">
        <v>136</v>
      </c>
      <c r="K299" t="s">
        <v>137</v>
      </c>
      <c r="L299" t="s">
        <v>1063</v>
      </c>
      <c r="M299" t="s">
        <v>1064</v>
      </c>
      <c r="N299">
        <v>8.1966666660000005</v>
      </c>
      <c r="O299">
        <v>0</v>
      </c>
      <c r="P299">
        <v>395</v>
      </c>
      <c r="Q299">
        <v>0</v>
      </c>
      <c r="R299">
        <v>0</v>
      </c>
      <c r="S299">
        <v>0</v>
      </c>
      <c r="T299">
        <v>54</v>
      </c>
      <c r="U299">
        <v>0</v>
      </c>
      <c r="V299">
        <v>0</v>
      </c>
      <c r="W299">
        <v>0</v>
      </c>
      <c r="X299">
        <v>1078.7204575964349</v>
      </c>
      <c r="Y299">
        <v>0</v>
      </c>
      <c r="Z299">
        <v>0</v>
      </c>
      <c r="AA299">
        <v>0</v>
      </c>
      <c r="AB299">
        <v>87.265608684638664</v>
      </c>
      <c r="AC299">
        <v>0</v>
      </c>
      <c r="AD299">
        <v>0</v>
      </c>
      <c r="AE299">
        <v>1165.9860662810736</v>
      </c>
    </row>
    <row r="300" spans="1:31" x14ac:dyDescent="0.25">
      <c r="A300">
        <v>1776645</v>
      </c>
      <c r="B300">
        <v>1</v>
      </c>
      <c r="C300" t="s">
        <v>80</v>
      </c>
      <c r="D300" t="s">
        <v>110</v>
      </c>
      <c r="E300" t="s">
        <v>158</v>
      </c>
      <c r="F300" t="s">
        <v>1065</v>
      </c>
      <c r="G300" t="s">
        <v>239</v>
      </c>
      <c r="H300" t="s">
        <v>146</v>
      </c>
      <c r="I300" t="s">
        <v>135</v>
      </c>
      <c r="J300" t="s">
        <v>136</v>
      </c>
      <c r="K300" t="s">
        <v>137</v>
      </c>
      <c r="L300" t="s">
        <v>1066</v>
      </c>
      <c r="M300" t="s">
        <v>1067</v>
      </c>
      <c r="N300">
        <v>1.2030555549999999</v>
      </c>
      <c r="O300">
        <v>0</v>
      </c>
      <c r="P300">
        <v>192</v>
      </c>
      <c r="Q300">
        <v>0</v>
      </c>
      <c r="R300">
        <v>0</v>
      </c>
      <c r="S300">
        <v>0</v>
      </c>
      <c r="T300">
        <v>14</v>
      </c>
      <c r="U300">
        <v>0</v>
      </c>
      <c r="V300">
        <v>0</v>
      </c>
      <c r="W300">
        <v>0</v>
      </c>
      <c r="X300">
        <v>55.76125292412118</v>
      </c>
      <c r="Y300">
        <v>0</v>
      </c>
      <c r="Z300">
        <v>0</v>
      </c>
      <c r="AA300">
        <v>0</v>
      </c>
      <c r="AB300">
        <v>3.8725948906428007</v>
      </c>
      <c r="AC300">
        <v>0</v>
      </c>
      <c r="AD300">
        <v>0</v>
      </c>
      <c r="AE300">
        <v>59.633847814763982</v>
      </c>
    </row>
    <row r="301" spans="1:31" x14ac:dyDescent="0.25">
      <c r="A301">
        <v>1776682</v>
      </c>
      <c r="B301">
        <v>1</v>
      </c>
      <c r="C301" t="s">
        <v>81</v>
      </c>
      <c r="D301" t="s">
        <v>119</v>
      </c>
      <c r="E301" t="s">
        <v>171</v>
      </c>
      <c r="F301" t="s">
        <v>1068</v>
      </c>
      <c r="G301" t="s">
        <v>181</v>
      </c>
      <c r="H301" t="s">
        <v>146</v>
      </c>
      <c r="I301" t="s">
        <v>135</v>
      </c>
      <c r="J301" t="s">
        <v>136</v>
      </c>
      <c r="K301" t="s">
        <v>147</v>
      </c>
      <c r="L301" t="s">
        <v>1069</v>
      </c>
      <c r="M301" t="s">
        <v>1070</v>
      </c>
      <c r="N301">
        <v>1.511111111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0.14515372532700002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0.14515372532700002</v>
      </c>
    </row>
    <row r="302" spans="1:31" x14ac:dyDescent="0.25">
      <c r="A302">
        <v>1776390</v>
      </c>
      <c r="B302">
        <v>1</v>
      </c>
      <c r="C302" t="s">
        <v>80</v>
      </c>
      <c r="D302" t="s">
        <v>98</v>
      </c>
      <c r="E302" t="s">
        <v>143</v>
      </c>
      <c r="F302" t="s">
        <v>1071</v>
      </c>
      <c r="G302" t="s">
        <v>292</v>
      </c>
      <c r="H302" t="s">
        <v>146</v>
      </c>
      <c r="I302" t="s">
        <v>135</v>
      </c>
      <c r="J302" t="s">
        <v>136</v>
      </c>
      <c r="K302" t="s">
        <v>147</v>
      </c>
      <c r="L302" t="s">
        <v>1072</v>
      </c>
      <c r="M302" t="s">
        <v>1073</v>
      </c>
      <c r="N302">
        <v>1.6994444440000001</v>
      </c>
      <c r="O302">
        <v>0</v>
      </c>
      <c r="P302">
        <v>167</v>
      </c>
      <c r="Q302">
        <v>0</v>
      </c>
      <c r="R302">
        <v>0</v>
      </c>
      <c r="S302">
        <v>0</v>
      </c>
      <c r="T302">
        <v>54</v>
      </c>
      <c r="U302">
        <v>0</v>
      </c>
      <c r="V302">
        <v>0</v>
      </c>
      <c r="W302">
        <v>0</v>
      </c>
      <c r="X302">
        <v>41.331726340175059</v>
      </c>
      <c r="Y302">
        <v>0</v>
      </c>
      <c r="Z302">
        <v>0</v>
      </c>
      <c r="AA302">
        <v>0</v>
      </c>
      <c r="AB302">
        <v>23.494254532367794</v>
      </c>
      <c r="AC302">
        <v>0</v>
      </c>
      <c r="AD302">
        <v>0</v>
      </c>
      <c r="AE302">
        <v>64.825980872542857</v>
      </c>
    </row>
    <row r="303" spans="1:31" x14ac:dyDescent="0.25">
      <c r="A303">
        <v>1776539</v>
      </c>
      <c r="B303">
        <v>1</v>
      </c>
      <c r="C303" t="s">
        <v>80</v>
      </c>
      <c r="D303" t="s">
        <v>97</v>
      </c>
      <c r="E303" t="s">
        <v>171</v>
      </c>
      <c r="F303" t="s">
        <v>1074</v>
      </c>
      <c r="G303" t="s">
        <v>282</v>
      </c>
      <c r="H303" t="s">
        <v>146</v>
      </c>
      <c r="I303" t="s">
        <v>135</v>
      </c>
      <c r="J303" t="s">
        <v>136</v>
      </c>
      <c r="K303" t="s">
        <v>147</v>
      </c>
      <c r="L303" t="s">
        <v>1075</v>
      </c>
      <c r="M303" t="s">
        <v>1076</v>
      </c>
      <c r="N303">
        <v>3.9375</v>
      </c>
      <c r="O303">
        <v>0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1.5850902563842504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1.5850902563842504</v>
      </c>
    </row>
    <row r="304" spans="1:31" x14ac:dyDescent="0.25">
      <c r="A304">
        <v>1776476</v>
      </c>
      <c r="B304">
        <v>1</v>
      </c>
      <c r="C304" t="s">
        <v>80</v>
      </c>
      <c r="D304" t="s">
        <v>93</v>
      </c>
      <c r="E304" t="s">
        <v>158</v>
      </c>
      <c r="F304" t="s">
        <v>1077</v>
      </c>
      <c r="G304" t="s">
        <v>606</v>
      </c>
      <c r="H304" t="s">
        <v>146</v>
      </c>
      <c r="I304" t="s">
        <v>135</v>
      </c>
      <c r="J304" t="s">
        <v>136</v>
      </c>
      <c r="K304" t="s">
        <v>147</v>
      </c>
      <c r="L304" t="s">
        <v>1078</v>
      </c>
      <c r="M304" t="s">
        <v>1079</v>
      </c>
      <c r="N304">
        <v>2.539722222</v>
      </c>
      <c r="O304">
        <v>0</v>
      </c>
      <c r="P304">
        <v>0</v>
      </c>
      <c r="Q304">
        <v>0</v>
      </c>
      <c r="R304">
        <v>2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2.7366013514579999</v>
      </c>
      <c r="AA304">
        <v>0</v>
      </c>
      <c r="AB304">
        <v>0</v>
      </c>
      <c r="AC304">
        <v>0</v>
      </c>
      <c r="AD304">
        <v>0</v>
      </c>
      <c r="AE304">
        <v>2.7366013514579999</v>
      </c>
    </row>
    <row r="305" spans="1:31" x14ac:dyDescent="0.25">
      <c r="A305">
        <v>1776453</v>
      </c>
      <c r="B305">
        <v>1</v>
      </c>
      <c r="C305" t="s">
        <v>80</v>
      </c>
      <c r="D305" t="s">
        <v>93</v>
      </c>
      <c r="E305" t="s">
        <v>267</v>
      </c>
      <c r="F305" t="s">
        <v>1080</v>
      </c>
      <c r="G305" t="s">
        <v>239</v>
      </c>
      <c r="H305" t="s">
        <v>134</v>
      </c>
      <c r="I305" t="s">
        <v>135</v>
      </c>
      <c r="J305" t="s">
        <v>136</v>
      </c>
      <c r="K305" t="s">
        <v>137</v>
      </c>
      <c r="L305" t="s">
        <v>1081</v>
      </c>
      <c r="M305" t="s">
        <v>1082</v>
      </c>
      <c r="N305">
        <v>1.3161111109999999</v>
      </c>
      <c r="O305">
        <v>5</v>
      </c>
      <c r="P305">
        <v>3569</v>
      </c>
      <c r="Q305">
        <v>141</v>
      </c>
      <c r="R305">
        <v>727</v>
      </c>
      <c r="S305">
        <v>31</v>
      </c>
      <c r="T305">
        <v>867</v>
      </c>
      <c r="U305">
        <v>7</v>
      </c>
      <c r="V305">
        <v>2</v>
      </c>
      <c r="W305">
        <v>28.194793109050451</v>
      </c>
      <c r="X305">
        <v>1037.4934336593001</v>
      </c>
      <c r="Y305">
        <v>388.27775962346652</v>
      </c>
      <c r="Z305">
        <v>673.41957241376099</v>
      </c>
      <c r="AA305">
        <v>313.8934604112859</v>
      </c>
      <c r="AB305">
        <v>752.20421082881819</v>
      </c>
      <c r="AC305">
        <v>1031.1332666254955</v>
      </c>
      <c r="AD305">
        <v>6.2049433061804518</v>
      </c>
      <c r="AE305">
        <v>4230.8214399773578</v>
      </c>
    </row>
    <row r="306" spans="1:31" x14ac:dyDescent="0.25">
      <c r="A306">
        <v>1776622</v>
      </c>
      <c r="B306">
        <v>1</v>
      </c>
      <c r="C306" t="s">
        <v>81</v>
      </c>
      <c r="D306" t="s">
        <v>123</v>
      </c>
      <c r="E306" t="s">
        <v>131</v>
      </c>
      <c r="F306" t="s">
        <v>943</v>
      </c>
      <c r="G306" t="s">
        <v>213</v>
      </c>
      <c r="H306" t="s">
        <v>214</v>
      </c>
      <c r="I306" t="s">
        <v>135</v>
      </c>
      <c r="J306" t="s">
        <v>136</v>
      </c>
      <c r="K306" t="s">
        <v>137</v>
      </c>
      <c r="L306" t="s">
        <v>1083</v>
      </c>
      <c r="M306" t="s">
        <v>1084</v>
      </c>
      <c r="N306">
        <v>5.0752777770000002</v>
      </c>
      <c r="O306">
        <v>7</v>
      </c>
      <c r="P306">
        <v>1284</v>
      </c>
      <c r="Q306">
        <v>100</v>
      </c>
      <c r="R306">
        <v>70</v>
      </c>
      <c r="S306">
        <v>25</v>
      </c>
      <c r="T306">
        <v>110</v>
      </c>
      <c r="U306">
        <v>7</v>
      </c>
      <c r="V306">
        <v>0</v>
      </c>
      <c r="W306">
        <v>4.857620213915915</v>
      </c>
      <c r="X306">
        <v>1240.2991750256308</v>
      </c>
      <c r="Y306">
        <v>160.94622556113606</v>
      </c>
      <c r="Z306">
        <v>75.249606553626521</v>
      </c>
      <c r="AA306">
        <v>363.64181337187244</v>
      </c>
      <c r="AB306">
        <v>293.14967770627112</v>
      </c>
      <c r="AC306">
        <v>2068.7598987880087</v>
      </c>
      <c r="AD306">
        <v>0</v>
      </c>
      <c r="AE306">
        <v>4206.9040172204623</v>
      </c>
    </row>
    <row r="307" spans="1:31" x14ac:dyDescent="0.25">
      <c r="A307">
        <v>1776708</v>
      </c>
      <c r="B307">
        <v>1</v>
      </c>
      <c r="C307" t="s">
        <v>80</v>
      </c>
      <c r="D307" t="s">
        <v>93</v>
      </c>
      <c r="E307" t="s">
        <v>171</v>
      </c>
      <c r="F307" t="s">
        <v>1085</v>
      </c>
      <c r="G307" t="s">
        <v>181</v>
      </c>
      <c r="H307" t="s">
        <v>146</v>
      </c>
      <c r="I307" t="s">
        <v>135</v>
      </c>
      <c r="J307" t="s">
        <v>136</v>
      </c>
      <c r="K307" t="s">
        <v>147</v>
      </c>
      <c r="L307" t="s">
        <v>1086</v>
      </c>
      <c r="M307" t="s">
        <v>1087</v>
      </c>
      <c r="N307">
        <v>2.8624999999999998</v>
      </c>
      <c r="O307">
        <v>0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</row>
    <row r="308" spans="1:31" x14ac:dyDescent="0.25">
      <c r="A308">
        <v>1776562</v>
      </c>
      <c r="B308">
        <v>1</v>
      </c>
      <c r="C308" t="s">
        <v>80</v>
      </c>
      <c r="D308" t="s">
        <v>97</v>
      </c>
      <c r="E308" t="s">
        <v>171</v>
      </c>
      <c r="F308" t="s">
        <v>1088</v>
      </c>
      <c r="G308" t="s">
        <v>225</v>
      </c>
      <c r="H308" t="s">
        <v>146</v>
      </c>
      <c r="I308" t="s">
        <v>135</v>
      </c>
      <c r="J308" t="s">
        <v>136</v>
      </c>
      <c r="K308" t="s">
        <v>147</v>
      </c>
      <c r="L308" t="s">
        <v>1089</v>
      </c>
      <c r="M308" t="s">
        <v>1090</v>
      </c>
      <c r="N308">
        <v>2.483055555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7.6033272369071989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7.6033272369071989</v>
      </c>
    </row>
    <row r="309" spans="1:31" x14ac:dyDescent="0.25">
      <c r="A309">
        <v>1776748</v>
      </c>
      <c r="B309">
        <v>1</v>
      </c>
      <c r="C309" t="s">
        <v>80</v>
      </c>
      <c r="D309" t="s">
        <v>100</v>
      </c>
      <c r="E309" t="s">
        <v>131</v>
      </c>
      <c r="F309" t="s">
        <v>1091</v>
      </c>
      <c r="G309" t="s">
        <v>232</v>
      </c>
      <c r="H309" t="s">
        <v>134</v>
      </c>
      <c r="I309" t="s">
        <v>135</v>
      </c>
      <c r="J309" t="s">
        <v>136</v>
      </c>
      <c r="K309" t="s">
        <v>147</v>
      </c>
      <c r="L309" t="s">
        <v>1092</v>
      </c>
      <c r="M309" t="s">
        <v>1093</v>
      </c>
      <c r="N309">
        <v>1.1716666659999999</v>
      </c>
      <c r="O309">
        <v>0</v>
      </c>
      <c r="P309">
        <v>927</v>
      </c>
      <c r="Q309">
        <v>11</v>
      </c>
      <c r="R309">
        <v>31</v>
      </c>
      <c r="S309">
        <v>2</v>
      </c>
      <c r="T309">
        <v>111</v>
      </c>
      <c r="U309">
        <v>0</v>
      </c>
      <c r="V309">
        <v>0</v>
      </c>
      <c r="W309">
        <v>0</v>
      </c>
      <c r="X309">
        <v>299.97474841365766</v>
      </c>
      <c r="Y309">
        <v>7.7253734131662348</v>
      </c>
      <c r="Z309">
        <v>6.7717673699590994</v>
      </c>
      <c r="AA309">
        <v>13.606414491574652</v>
      </c>
      <c r="AB309">
        <v>94.606196586764298</v>
      </c>
      <c r="AC309">
        <v>0</v>
      </c>
      <c r="AD309">
        <v>0</v>
      </c>
      <c r="AE309">
        <v>422.68450027512188</v>
      </c>
    </row>
    <row r="310" spans="1:31" x14ac:dyDescent="0.25">
      <c r="A310">
        <v>1776728</v>
      </c>
      <c r="B310">
        <v>1</v>
      </c>
      <c r="C310" t="s">
        <v>80</v>
      </c>
      <c r="D310" t="s">
        <v>94</v>
      </c>
      <c r="E310" t="s">
        <v>131</v>
      </c>
      <c r="F310" t="s">
        <v>1094</v>
      </c>
      <c r="G310" t="s">
        <v>305</v>
      </c>
      <c r="H310" t="s">
        <v>134</v>
      </c>
      <c r="I310" t="s">
        <v>135</v>
      </c>
      <c r="J310" t="s">
        <v>136</v>
      </c>
      <c r="K310" t="s">
        <v>147</v>
      </c>
      <c r="L310" t="s">
        <v>1095</v>
      </c>
      <c r="M310" t="s">
        <v>1096</v>
      </c>
      <c r="N310">
        <v>0.20861111099999999</v>
      </c>
      <c r="O310">
        <v>0</v>
      </c>
      <c r="P310">
        <v>119</v>
      </c>
      <c r="Q310">
        <v>0</v>
      </c>
      <c r="R310">
        <v>0</v>
      </c>
      <c r="S310">
        <v>1</v>
      </c>
      <c r="T310">
        <v>8</v>
      </c>
      <c r="U310">
        <v>0</v>
      </c>
      <c r="V310">
        <v>0</v>
      </c>
      <c r="W310">
        <v>0</v>
      </c>
      <c r="X310">
        <v>1.3533286855651081</v>
      </c>
      <c r="Y310">
        <v>0</v>
      </c>
      <c r="Z310">
        <v>0</v>
      </c>
      <c r="AA310">
        <v>0.20353579480202499</v>
      </c>
      <c r="AB310">
        <v>0.44808543978069998</v>
      </c>
      <c r="AC310">
        <v>0</v>
      </c>
      <c r="AD310">
        <v>0</v>
      </c>
      <c r="AE310">
        <v>2.0049499201478334</v>
      </c>
    </row>
    <row r="311" spans="1:31" x14ac:dyDescent="0.25">
      <c r="A311">
        <v>1776556</v>
      </c>
      <c r="B311">
        <v>1</v>
      </c>
      <c r="C311" t="s">
        <v>80</v>
      </c>
      <c r="D311" t="s">
        <v>90</v>
      </c>
      <c r="E311" t="s">
        <v>171</v>
      </c>
      <c r="F311" t="s">
        <v>1097</v>
      </c>
      <c r="G311" t="s">
        <v>164</v>
      </c>
      <c r="H311" t="s">
        <v>146</v>
      </c>
      <c r="I311" t="s">
        <v>135</v>
      </c>
      <c r="J311" t="s">
        <v>136</v>
      </c>
      <c r="K311" t="s">
        <v>147</v>
      </c>
      <c r="L311" t="s">
        <v>1098</v>
      </c>
      <c r="M311" t="s">
        <v>1099</v>
      </c>
      <c r="N311">
        <v>0.83527777700000005</v>
      </c>
      <c r="O311">
        <v>0</v>
      </c>
      <c r="P311">
        <v>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0.41484238280875002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0.41484238280875002</v>
      </c>
    </row>
    <row r="312" spans="1:31" x14ac:dyDescent="0.25">
      <c r="A312">
        <v>1776848</v>
      </c>
      <c r="B312">
        <v>1</v>
      </c>
      <c r="C312" t="s">
        <v>81</v>
      </c>
      <c r="D312" t="s">
        <v>119</v>
      </c>
      <c r="E312" t="s">
        <v>188</v>
      </c>
      <c r="F312" t="s">
        <v>1100</v>
      </c>
      <c r="G312" t="s">
        <v>177</v>
      </c>
      <c r="H312" t="s">
        <v>134</v>
      </c>
      <c r="I312" t="s">
        <v>135</v>
      </c>
      <c r="J312" t="s">
        <v>136</v>
      </c>
      <c r="K312" t="s">
        <v>147</v>
      </c>
      <c r="L312" t="s">
        <v>1101</v>
      </c>
      <c r="M312" t="s">
        <v>1102</v>
      </c>
      <c r="N312">
        <v>0.29722222199999998</v>
      </c>
      <c r="O312">
        <v>0</v>
      </c>
      <c r="P312">
        <v>1498</v>
      </c>
      <c r="Q312">
        <v>92</v>
      </c>
      <c r="R312">
        <v>333</v>
      </c>
      <c r="S312">
        <v>2</v>
      </c>
      <c r="T312">
        <v>66</v>
      </c>
      <c r="U312">
        <v>0</v>
      </c>
      <c r="V312">
        <v>0</v>
      </c>
      <c r="W312">
        <v>0</v>
      </c>
      <c r="X312">
        <v>87.800704048866464</v>
      </c>
      <c r="Y312">
        <v>22.955355475172762</v>
      </c>
      <c r="Z312">
        <v>52.199604030827757</v>
      </c>
      <c r="AA312">
        <v>1.57634193558075</v>
      </c>
      <c r="AB312">
        <v>5.0980036939341673</v>
      </c>
      <c r="AC312">
        <v>0</v>
      </c>
      <c r="AD312">
        <v>0</v>
      </c>
      <c r="AE312">
        <v>169.63000918438192</v>
      </c>
    </row>
    <row r="313" spans="1:31" x14ac:dyDescent="0.25">
      <c r="A313">
        <v>1776493</v>
      </c>
      <c r="B313">
        <v>1</v>
      </c>
      <c r="C313" t="s">
        <v>80</v>
      </c>
      <c r="D313" t="s">
        <v>104</v>
      </c>
      <c r="E313" t="s">
        <v>143</v>
      </c>
      <c r="F313" t="s">
        <v>1103</v>
      </c>
      <c r="G313" t="s">
        <v>239</v>
      </c>
      <c r="H313" t="s">
        <v>146</v>
      </c>
      <c r="I313" t="s">
        <v>135</v>
      </c>
      <c r="J313" t="s">
        <v>136</v>
      </c>
      <c r="K313" t="s">
        <v>137</v>
      </c>
      <c r="L313" t="s">
        <v>1104</v>
      </c>
      <c r="M313" t="s">
        <v>1105</v>
      </c>
      <c r="N313">
        <v>3.0127405550000002</v>
      </c>
      <c r="O313">
        <v>0</v>
      </c>
      <c r="P313">
        <v>25</v>
      </c>
      <c r="Q313">
        <v>0</v>
      </c>
      <c r="R313">
        <v>13</v>
      </c>
      <c r="S313">
        <v>0</v>
      </c>
      <c r="T313">
        <v>3</v>
      </c>
      <c r="U313">
        <v>0</v>
      </c>
      <c r="V313">
        <v>0</v>
      </c>
      <c r="W313">
        <v>0</v>
      </c>
      <c r="X313">
        <v>27.482701071346497</v>
      </c>
      <c r="Y313">
        <v>0</v>
      </c>
      <c r="Z313">
        <v>7.3273448619898236</v>
      </c>
      <c r="AA313">
        <v>0</v>
      </c>
      <c r="AB313">
        <v>6.8632505181389991</v>
      </c>
      <c r="AC313">
        <v>0</v>
      </c>
      <c r="AD313">
        <v>0</v>
      </c>
      <c r="AE313">
        <v>41.673296451475316</v>
      </c>
    </row>
    <row r="314" spans="1:31" x14ac:dyDescent="0.25">
      <c r="A314">
        <v>1776599</v>
      </c>
      <c r="B314">
        <v>1</v>
      </c>
      <c r="C314" t="s">
        <v>80</v>
      </c>
      <c r="D314" t="s">
        <v>96</v>
      </c>
      <c r="E314" t="s">
        <v>171</v>
      </c>
      <c r="F314" t="s">
        <v>1106</v>
      </c>
      <c r="G314" t="s">
        <v>181</v>
      </c>
      <c r="H314" t="s">
        <v>146</v>
      </c>
      <c r="I314" t="s">
        <v>135</v>
      </c>
      <c r="J314" t="s">
        <v>136</v>
      </c>
      <c r="K314" t="s">
        <v>147</v>
      </c>
      <c r="L314" t="s">
        <v>1107</v>
      </c>
      <c r="M314" t="s">
        <v>1108</v>
      </c>
      <c r="N314">
        <v>3.5352777770000001</v>
      </c>
      <c r="O314">
        <v>0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3.1250014371947494</v>
      </c>
      <c r="AA314">
        <v>0</v>
      </c>
      <c r="AB314">
        <v>0</v>
      </c>
      <c r="AC314">
        <v>0</v>
      </c>
      <c r="AD314">
        <v>0</v>
      </c>
      <c r="AE314">
        <v>3.1250014371947494</v>
      </c>
    </row>
    <row r="315" spans="1:31" x14ac:dyDescent="0.25">
      <c r="A315">
        <v>1776791</v>
      </c>
      <c r="B315">
        <v>1</v>
      </c>
      <c r="C315" t="s">
        <v>81</v>
      </c>
      <c r="D315" t="s">
        <v>124</v>
      </c>
      <c r="E315" t="s">
        <v>143</v>
      </c>
      <c r="F315" t="s">
        <v>1109</v>
      </c>
      <c r="G315" t="s">
        <v>145</v>
      </c>
      <c r="H315" t="s">
        <v>146</v>
      </c>
      <c r="I315" t="s">
        <v>135</v>
      </c>
      <c r="J315" t="s">
        <v>136</v>
      </c>
      <c r="K315" t="s">
        <v>147</v>
      </c>
      <c r="L315" t="s">
        <v>1110</v>
      </c>
      <c r="M315" t="s">
        <v>1111</v>
      </c>
      <c r="N315">
        <v>1.0325</v>
      </c>
      <c r="O315">
        <v>0</v>
      </c>
      <c r="P315">
        <v>3</v>
      </c>
      <c r="Q315">
        <v>0</v>
      </c>
      <c r="R315">
        <v>8</v>
      </c>
      <c r="S315">
        <v>0</v>
      </c>
      <c r="T315">
        <v>2</v>
      </c>
      <c r="U315">
        <v>0</v>
      </c>
      <c r="V315">
        <v>0</v>
      </c>
      <c r="W315">
        <v>0</v>
      </c>
      <c r="X315">
        <v>1.2980563816730999</v>
      </c>
      <c r="Y315">
        <v>0</v>
      </c>
      <c r="Z315">
        <v>0.37072547004336676</v>
      </c>
      <c r="AA315">
        <v>0</v>
      </c>
      <c r="AB315">
        <v>0.59666760854306666</v>
      </c>
      <c r="AC315">
        <v>0</v>
      </c>
      <c r="AD315">
        <v>0</v>
      </c>
      <c r="AE315">
        <v>2.2654494602595334</v>
      </c>
    </row>
    <row r="316" spans="1:31" x14ac:dyDescent="0.25">
      <c r="A316">
        <v>1776436</v>
      </c>
      <c r="B316">
        <v>1</v>
      </c>
      <c r="C316" t="s">
        <v>81</v>
      </c>
      <c r="D316" t="s">
        <v>128</v>
      </c>
      <c r="E316" t="s">
        <v>143</v>
      </c>
      <c r="F316" t="s">
        <v>1112</v>
      </c>
      <c r="G316" t="s">
        <v>145</v>
      </c>
      <c r="H316" t="s">
        <v>146</v>
      </c>
      <c r="I316" t="s">
        <v>135</v>
      </c>
      <c r="J316" t="s">
        <v>136</v>
      </c>
      <c r="K316" t="s">
        <v>147</v>
      </c>
      <c r="L316" t="s">
        <v>1113</v>
      </c>
      <c r="M316" t="s">
        <v>1114</v>
      </c>
      <c r="N316">
        <v>2.034166666</v>
      </c>
      <c r="O316">
        <v>0</v>
      </c>
      <c r="P316">
        <v>67</v>
      </c>
      <c r="Q316">
        <v>0</v>
      </c>
      <c r="R316">
        <v>2</v>
      </c>
      <c r="S316">
        <v>0</v>
      </c>
      <c r="T316">
        <v>6</v>
      </c>
      <c r="U316">
        <v>0</v>
      </c>
      <c r="V316">
        <v>0</v>
      </c>
      <c r="W316">
        <v>0</v>
      </c>
      <c r="X316">
        <v>22.958642580230453</v>
      </c>
      <c r="Y316">
        <v>0</v>
      </c>
      <c r="Z316">
        <v>0.76502005815812513</v>
      </c>
      <c r="AA316">
        <v>0</v>
      </c>
      <c r="AB316">
        <v>5.0631585346724508</v>
      </c>
      <c r="AC316">
        <v>0</v>
      </c>
      <c r="AD316">
        <v>0</v>
      </c>
      <c r="AE316">
        <v>28.786821173061028</v>
      </c>
    </row>
    <row r="317" spans="1:31" x14ac:dyDescent="0.25">
      <c r="A317">
        <v>1776393</v>
      </c>
      <c r="B317">
        <v>1</v>
      </c>
      <c r="C317" t="s">
        <v>80</v>
      </c>
      <c r="D317" t="s">
        <v>101</v>
      </c>
      <c r="E317" t="s">
        <v>171</v>
      </c>
      <c r="F317" t="s">
        <v>1115</v>
      </c>
      <c r="G317" t="s">
        <v>181</v>
      </c>
      <c r="H317" t="s">
        <v>146</v>
      </c>
      <c r="I317" t="s">
        <v>135</v>
      </c>
      <c r="J317" t="s">
        <v>136</v>
      </c>
      <c r="K317" t="s">
        <v>147</v>
      </c>
      <c r="L317" t="s">
        <v>1116</v>
      </c>
      <c r="M317" t="s">
        <v>1117</v>
      </c>
      <c r="N317">
        <v>1.771111111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1.0008405527749333</v>
      </c>
      <c r="AC317">
        <v>0</v>
      </c>
      <c r="AD317">
        <v>0</v>
      </c>
      <c r="AE317">
        <v>1.0008405527749333</v>
      </c>
    </row>
    <row r="318" spans="1:31" x14ac:dyDescent="0.25">
      <c r="A318">
        <v>1776548</v>
      </c>
      <c r="B318">
        <v>1</v>
      </c>
      <c r="C318" t="s">
        <v>81</v>
      </c>
      <c r="D318" t="s">
        <v>115</v>
      </c>
      <c r="E318" t="s">
        <v>188</v>
      </c>
      <c r="F318" t="s">
        <v>1118</v>
      </c>
      <c r="G318" t="s">
        <v>239</v>
      </c>
      <c r="H318" t="s">
        <v>134</v>
      </c>
      <c r="I318" t="s">
        <v>135</v>
      </c>
      <c r="J318" t="s">
        <v>136</v>
      </c>
      <c r="K318" t="s">
        <v>137</v>
      </c>
      <c r="L318" t="s">
        <v>1119</v>
      </c>
      <c r="M318" t="s">
        <v>1120</v>
      </c>
      <c r="N318">
        <v>0.98611111100000004</v>
      </c>
      <c r="O318">
        <v>0</v>
      </c>
      <c r="P318">
        <v>283</v>
      </c>
      <c r="Q318">
        <v>0</v>
      </c>
      <c r="R318">
        <v>1</v>
      </c>
      <c r="S318">
        <v>0</v>
      </c>
      <c r="T318">
        <v>31</v>
      </c>
      <c r="U318">
        <v>1</v>
      </c>
      <c r="V318">
        <v>0</v>
      </c>
      <c r="W318">
        <v>0</v>
      </c>
      <c r="X318">
        <v>19.58449199954299</v>
      </c>
      <c r="Y318">
        <v>0</v>
      </c>
      <c r="Z318">
        <v>2.0804598449999999E-4</v>
      </c>
      <c r="AA318">
        <v>0</v>
      </c>
      <c r="AB318">
        <v>7.2463875024736666</v>
      </c>
      <c r="AC318">
        <v>14.624657322946668</v>
      </c>
      <c r="AD318">
        <v>0</v>
      </c>
      <c r="AE318">
        <v>41.455744870947825</v>
      </c>
    </row>
    <row r="319" spans="1:31" x14ac:dyDescent="0.25">
      <c r="A319">
        <v>1776425</v>
      </c>
      <c r="B319">
        <v>1</v>
      </c>
      <c r="C319" t="s">
        <v>80</v>
      </c>
      <c r="D319" t="s">
        <v>93</v>
      </c>
      <c r="E319" t="s">
        <v>131</v>
      </c>
      <c r="F319" t="s">
        <v>1121</v>
      </c>
      <c r="G319" t="s">
        <v>177</v>
      </c>
      <c r="H319" t="s">
        <v>134</v>
      </c>
      <c r="I319" t="s">
        <v>135</v>
      </c>
      <c r="J319" t="s">
        <v>136</v>
      </c>
      <c r="K319" t="s">
        <v>147</v>
      </c>
      <c r="L319" t="s">
        <v>1122</v>
      </c>
      <c r="M319" t="s">
        <v>1123</v>
      </c>
      <c r="N319">
        <v>1.9375</v>
      </c>
      <c r="O319">
        <v>0</v>
      </c>
      <c r="P319">
        <v>12</v>
      </c>
      <c r="Q319">
        <v>6</v>
      </c>
      <c r="R319">
        <v>56</v>
      </c>
      <c r="S319">
        <v>0</v>
      </c>
      <c r="T319">
        <v>27</v>
      </c>
      <c r="U319">
        <v>0</v>
      </c>
      <c r="V319">
        <v>0</v>
      </c>
      <c r="W319">
        <v>0</v>
      </c>
      <c r="X319">
        <v>6.7313204752651092</v>
      </c>
      <c r="Y319">
        <v>6.2289987307067003</v>
      </c>
      <c r="Z319">
        <v>64.120833089677191</v>
      </c>
      <c r="AA319">
        <v>0</v>
      </c>
      <c r="AB319">
        <v>27.163604112905567</v>
      </c>
      <c r="AC319">
        <v>0</v>
      </c>
      <c r="AD319">
        <v>0</v>
      </c>
      <c r="AE319">
        <v>104.24475640855457</v>
      </c>
    </row>
    <row r="320" spans="1:31" x14ac:dyDescent="0.25">
      <c r="A320">
        <v>1776402</v>
      </c>
      <c r="B320">
        <v>1</v>
      </c>
      <c r="C320" t="s">
        <v>80</v>
      </c>
      <c r="D320" t="s">
        <v>105</v>
      </c>
      <c r="E320" t="s">
        <v>158</v>
      </c>
      <c r="F320" t="s">
        <v>1124</v>
      </c>
      <c r="G320" t="s">
        <v>221</v>
      </c>
      <c r="H320" t="s">
        <v>146</v>
      </c>
      <c r="I320" t="s">
        <v>135</v>
      </c>
      <c r="J320" t="s">
        <v>136</v>
      </c>
      <c r="K320" t="s">
        <v>147</v>
      </c>
      <c r="L320" t="s">
        <v>1125</v>
      </c>
      <c r="M320" t="s">
        <v>1126</v>
      </c>
      <c r="N320">
        <v>2.3630555549999999</v>
      </c>
      <c r="O320">
        <v>0</v>
      </c>
      <c r="P320">
        <v>83</v>
      </c>
      <c r="Q320">
        <v>0</v>
      </c>
      <c r="R320">
        <v>0</v>
      </c>
      <c r="S320">
        <v>0</v>
      </c>
      <c r="T320">
        <v>4</v>
      </c>
      <c r="U320">
        <v>0</v>
      </c>
      <c r="V320">
        <v>0</v>
      </c>
      <c r="W320">
        <v>0</v>
      </c>
      <c r="X320">
        <v>58.682055190784283</v>
      </c>
      <c r="Y320">
        <v>0</v>
      </c>
      <c r="Z320">
        <v>0</v>
      </c>
      <c r="AA320">
        <v>0</v>
      </c>
      <c r="AB320">
        <v>0.88435911532545008</v>
      </c>
      <c r="AC320">
        <v>0</v>
      </c>
      <c r="AD320">
        <v>0</v>
      </c>
      <c r="AE320">
        <v>59.566414306109735</v>
      </c>
    </row>
    <row r="321" spans="1:31" x14ac:dyDescent="0.25">
      <c r="A321">
        <v>1776611</v>
      </c>
      <c r="B321">
        <v>1</v>
      </c>
      <c r="C321" t="s">
        <v>80</v>
      </c>
      <c r="D321" t="s">
        <v>84</v>
      </c>
      <c r="E321" t="s">
        <v>171</v>
      </c>
      <c r="F321" t="s">
        <v>1127</v>
      </c>
      <c r="G321" t="s">
        <v>282</v>
      </c>
      <c r="H321" t="s">
        <v>146</v>
      </c>
      <c r="I321" t="s">
        <v>135</v>
      </c>
      <c r="J321" t="s">
        <v>136</v>
      </c>
      <c r="K321" t="s">
        <v>147</v>
      </c>
      <c r="L321" t="s">
        <v>1128</v>
      </c>
      <c r="M321" t="s">
        <v>1129</v>
      </c>
      <c r="N321">
        <v>21.180277777000001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3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33.974448821618935</v>
      </c>
      <c r="AC321">
        <v>0</v>
      </c>
      <c r="AD321">
        <v>0</v>
      </c>
      <c r="AE321">
        <v>33.974448821618935</v>
      </c>
    </row>
    <row r="322" spans="1:31" x14ac:dyDescent="0.25">
      <c r="A322">
        <v>1776419</v>
      </c>
      <c r="B322">
        <v>1</v>
      </c>
      <c r="C322" t="s">
        <v>80</v>
      </c>
      <c r="D322" t="s">
        <v>83</v>
      </c>
      <c r="E322" t="s">
        <v>158</v>
      </c>
      <c r="F322" t="s">
        <v>1130</v>
      </c>
      <c r="G322" t="s">
        <v>246</v>
      </c>
      <c r="H322" t="s">
        <v>146</v>
      </c>
      <c r="I322" t="s">
        <v>135</v>
      </c>
      <c r="J322" t="s">
        <v>136</v>
      </c>
      <c r="K322" t="s">
        <v>137</v>
      </c>
      <c r="L322" t="s">
        <v>1131</v>
      </c>
      <c r="M322" t="s">
        <v>1132</v>
      </c>
      <c r="N322">
        <v>8.0320472219999992</v>
      </c>
      <c r="O322">
        <v>0</v>
      </c>
      <c r="P322">
        <v>149</v>
      </c>
      <c r="Q322">
        <v>0</v>
      </c>
      <c r="R322">
        <v>0</v>
      </c>
      <c r="S322">
        <v>0</v>
      </c>
      <c r="T322">
        <v>24</v>
      </c>
      <c r="U322">
        <v>0</v>
      </c>
      <c r="V322">
        <v>0</v>
      </c>
      <c r="W322">
        <v>0</v>
      </c>
      <c r="X322">
        <v>495.90607111452573</v>
      </c>
      <c r="Y322">
        <v>0</v>
      </c>
      <c r="Z322">
        <v>0</v>
      </c>
      <c r="AA322">
        <v>0</v>
      </c>
      <c r="AB322">
        <v>98.013345213903747</v>
      </c>
      <c r="AC322">
        <v>0</v>
      </c>
      <c r="AD322">
        <v>0</v>
      </c>
      <c r="AE322">
        <v>593.91941632842952</v>
      </c>
    </row>
    <row r="323" spans="1:31" x14ac:dyDescent="0.25">
      <c r="A323">
        <v>1776757</v>
      </c>
      <c r="B323">
        <v>1</v>
      </c>
      <c r="C323" t="s">
        <v>80</v>
      </c>
      <c r="D323" t="s">
        <v>106</v>
      </c>
      <c r="E323" t="s">
        <v>171</v>
      </c>
      <c r="F323" t="s">
        <v>1133</v>
      </c>
      <c r="G323" t="s">
        <v>181</v>
      </c>
      <c r="H323" t="s">
        <v>146</v>
      </c>
      <c r="I323" t="s">
        <v>135</v>
      </c>
      <c r="J323" t="s">
        <v>136</v>
      </c>
      <c r="K323" t="s">
        <v>147</v>
      </c>
      <c r="L323" t="s">
        <v>1134</v>
      </c>
      <c r="M323" t="s">
        <v>1135</v>
      </c>
      <c r="N323">
        <v>0.71583333299999996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7.0657135165000016E-4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7.0657135165000016E-4</v>
      </c>
    </row>
    <row r="324" spans="1:31" x14ac:dyDescent="0.25">
      <c r="A324">
        <v>1776857</v>
      </c>
      <c r="B324">
        <v>1</v>
      </c>
      <c r="C324" t="s">
        <v>80</v>
      </c>
      <c r="D324" t="s">
        <v>95</v>
      </c>
      <c r="E324" t="s">
        <v>171</v>
      </c>
      <c r="F324" t="s">
        <v>1136</v>
      </c>
      <c r="G324" t="s">
        <v>173</v>
      </c>
      <c r="H324" t="s">
        <v>146</v>
      </c>
      <c r="I324" t="s">
        <v>135</v>
      </c>
      <c r="J324" t="s">
        <v>136</v>
      </c>
      <c r="K324" t="s">
        <v>147</v>
      </c>
      <c r="L324" t="s">
        <v>1137</v>
      </c>
      <c r="M324" t="s">
        <v>1138</v>
      </c>
      <c r="N324">
        <v>4.3669444439999996</v>
      </c>
      <c r="O324">
        <v>0</v>
      </c>
      <c r="P324">
        <v>11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13.721208842572754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13.721208842572754</v>
      </c>
    </row>
    <row r="325" spans="1:31" x14ac:dyDescent="0.25">
      <c r="A325">
        <v>1776465</v>
      </c>
      <c r="B325">
        <v>1</v>
      </c>
      <c r="C325" t="s">
        <v>80</v>
      </c>
      <c r="D325" t="s">
        <v>111</v>
      </c>
      <c r="E325" t="s">
        <v>143</v>
      </c>
      <c r="F325" t="s">
        <v>1139</v>
      </c>
      <c r="G325" t="s">
        <v>239</v>
      </c>
      <c r="H325" t="s">
        <v>146</v>
      </c>
      <c r="I325" t="s">
        <v>135</v>
      </c>
      <c r="J325" t="s">
        <v>136</v>
      </c>
      <c r="K325" t="s">
        <v>137</v>
      </c>
      <c r="L325" t="s">
        <v>1140</v>
      </c>
      <c r="M325" t="s">
        <v>1141</v>
      </c>
      <c r="N325">
        <v>1.0863194439999999</v>
      </c>
      <c r="O325">
        <v>0</v>
      </c>
      <c r="P325">
        <v>373</v>
      </c>
      <c r="Q325">
        <v>0</v>
      </c>
      <c r="R325">
        <v>0</v>
      </c>
      <c r="S325">
        <v>0</v>
      </c>
      <c r="T325">
        <v>50</v>
      </c>
      <c r="U325">
        <v>0</v>
      </c>
      <c r="V325">
        <v>0</v>
      </c>
      <c r="W325">
        <v>0</v>
      </c>
      <c r="X325">
        <v>120.45884537436787</v>
      </c>
      <c r="Y325">
        <v>0</v>
      </c>
      <c r="Z325">
        <v>0</v>
      </c>
      <c r="AA325">
        <v>0</v>
      </c>
      <c r="AB325">
        <v>73.938484400131571</v>
      </c>
      <c r="AC325">
        <v>0</v>
      </c>
      <c r="AD325">
        <v>0</v>
      </c>
      <c r="AE325">
        <v>194.39732977449944</v>
      </c>
    </row>
    <row r="326" spans="1:31" x14ac:dyDescent="0.25">
      <c r="A326">
        <v>1776631</v>
      </c>
      <c r="B326">
        <v>1</v>
      </c>
      <c r="C326" t="s">
        <v>81</v>
      </c>
      <c r="D326" t="s">
        <v>120</v>
      </c>
      <c r="E326" t="s">
        <v>143</v>
      </c>
      <c r="F326" t="s">
        <v>1142</v>
      </c>
      <c r="G326" t="s">
        <v>145</v>
      </c>
      <c r="H326" t="s">
        <v>146</v>
      </c>
      <c r="I326" t="s">
        <v>135</v>
      </c>
      <c r="J326" t="s">
        <v>136</v>
      </c>
      <c r="K326" t="s">
        <v>147</v>
      </c>
      <c r="L326" t="s">
        <v>1143</v>
      </c>
      <c r="M326" t="s">
        <v>1144</v>
      </c>
      <c r="N326">
        <v>1.905</v>
      </c>
      <c r="O326">
        <v>0</v>
      </c>
      <c r="P326">
        <v>0</v>
      </c>
      <c r="Q326">
        <v>0</v>
      </c>
      <c r="R326">
        <v>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9.1005777414548987</v>
      </c>
      <c r="AA326">
        <v>0</v>
      </c>
      <c r="AB326">
        <v>0</v>
      </c>
      <c r="AC326">
        <v>0</v>
      </c>
      <c r="AD326">
        <v>0</v>
      </c>
      <c r="AE326">
        <v>9.1005777414548987</v>
      </c>
    </row>
    <row r="327" spans="1:31" x14ac:dyDescent="0.25">
      <c r="A327">
        <v>1776794</v>
      </c>
      <c r="B327">
        <v>1</v>
      </c>
      <c r="C327" t="s">
        <v>80</v>
      </c>
      <c r="D327" t="s">
        <v>95</v>
      </c>
      <c r="E327" t="s">
        <v>158</v>
      </c>
      <c r="F327" t="s">
        <v>1145</v>
      </c>
      <c r="G327" t="s">
        <v>164</v>
      </c>
      <c r="H327" t="s">
        <v>146</v>
      </c>
      <c r="I327" t="s">
        <v>135</v>
      </c>
      <c r="J327" t="s">
        <v>136</v>
      </c>
      <c r="K327" t="s">
        <v>147</v>
      </c>
      <c r="L327" t="s">
        <v>1146</v>
      </c>
      <c r="M327" t="s">
        <v>1147</v>
      </c>
      <c r="N327">
        <v>0.27611111100000002</v>
      </c>
      <c r="O327">
        <v>0</v>
      </c>
      <c r="P327">
        <v>12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0.62976903621286673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0.62976903621286673</v>
      </c>
    </row>
    <row r="328" spans="1:31" x14ac:dyDescent="0.25">
      <c r="A328">
        <v>1776751</v>
      </c>
      <c r="B328">
        <v>1</v>
      </c>
      <c r="C328" t="s">
        <v>80</v>
      </c>
      <c r="D328" t="s">
        <v>101</v>
      </c>
      <c r="E328" t="s">
        <v>171</v>
      </c>
      <c r="F328" t="s">
        <v>1148</v>
      </c>
      <c r="G328" t="s">
        <v>181</v>
      </c>
      <c r="H328" t="s">
        <v>146</v>
      </c>
      <c r="I328" t="s">
        <v>135</v>
      </c>
      <c r="J328" t="s">
        <v>136</v>
      </c>
      <c r="K328" t="s">
        <v>147</v>
      </c>
      <c r="L328" t="s">
        <v>1149</v>
      </c>
      <c r="M328" t="s">
        <v>1150</v>
      </c>
      <c r="N328">
        <v>8.8547222219999995</v>
      </c>
      <c r="O328">
        <v>0</v>
      </c>
      <c r="P328">
        <v>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3.5935760491772171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3.5935760491772171</v>
      </c>
    </row>
    <row r="329" spans="1:31" x14ac:dyDescent="0.25">
      <c r="A329">
        <v>1776674</v>
      </c>
      <c r="B329">
        <v>1</v>
      </c>
      <c r="C329" t="s">
        <v>81</v>
      </c>
      <c r="D329" t="s">
        <v>120</v>
      </c>
      <c r="E329" t="s">
        <v>171</v>
      </c>
      <c r="F329" t="s">
        <v>1151</v>
      </c>
      <c r="G329" t="s">
        <v>164</v>
      </c>
      <c r="H329" t="s">
        <v>146</v>
      </c>
      <c r="I329" t="s">
        <v>135</v>
      </c>
      <c r="J329" t="s">
        <v>136</v>
      </c>
      <c r="K329" t="s">
        <v>147</v>
      </c>
      <c r="L329" t="s">
        <v>1152</v>
      </c>
      <c r="M329" t="s">
        <v>1153</v>
      </c>
      <c r="N329">
        <v>1.7413888879999999</v>
      </c>
      <c r="O329">
        <v>0</v>
      </c>
      <c r="P329">
        <v>2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0.46958854365045005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0.46958854365045005</v>
      </c>
    </row>
    <row r="330" spans="1:31" x14ac:dyDescent="0.25">
      <c r="A330">
        <v>1776774</v>
      </c>
      <c r="B330">
        <v>1</v>
      </c>
      <c r="C330" t="s">
        <v>80</v>
      </c>
      <c r="D330" t="s">
        <v>97</v>
      </c>
      <c r="E330" t="s">
        <v>158</v>
      </c>
      <c r="F330" t="s">
        <v>1154</v>
      </c>
      <c r="G330" t="s">
        <v>246</v>
      </c>
      <c r="H330" t="s">
        <v>146</v>
      </c>
      <c r="I330" t="s">
        <v>135</v>
      </c>
      <c r="J330" t="s">
        <v>136</v>
      </c>
      <c r="K330" t="s">
        <v>137</v>
      </c>
      <c r="L330" t="s">
        <v>1155</v>
      </c>
      <c r="M330" t="s">
        <v>1156</v>
      </c>
      <c r="N330">
        <v>0.92234527700000002</v>
      </c>
      <c r="O330">
        <v>0</v>
      </c>
      <c r="P330">
        <v>37</v>
      </c>
      <c r="Q330">
        <v>0</v>
      </c>
      <c r="R330">
        <v>14</v>
      </c>
      <c r="S330">
        <v>0</v>
      </c>
      <c r="T330">
        <v>4</v>
      </c>
      <c r="U330">
        <v>0</v>
      </c>
      <c r="V330">
        <v>0</v>
      </c>
      <c r="W330">
        <v>0</v>
      </c>
      <c r="X330">
        <v>13.838645619105806</v>
      </c>
      <c r="Y330">
        <v>0</v>
      </c>
      <c r="Z330">
        <v>3.5478848773179008</v>
      </c>
      <c r="AA330">
        <v>0</v>
      </c>
      <c r="AB330">
        <v>2.1525697047208254</v>
      </c>
      <c r="AC330">
        <v>0</v>
      </c>
      <c r="AD330">
        <v>0</v>
      </c>
      <c r="AE330">
        <v>19.539100201144532</v>
      </c>
    </row>
    <row r="331" spans="1:31" x14ac:dyDescent="0.25">
      <c r="A331">
        <v>1776588</v>
      </c>
      <c r="B331">
        <v>1</v>
      </c>
      <c r="C331" t="s">
        <v>80</v>
      </c>
      <c r="D331" t="s">
        <v>98</v>
      </c>
      <c r="E331" t="s">
        <v>158</v>
      </c>
      <c r="F331" t="s">
        <v>1157</v>
      </c>
      <c r="G331" t="s">
        <v>292</v>
      </c>
      <c r="H331" t="s">
        <v>146</v>
      </c>
      <c r="I331" t="s">
        <v>135</v>
      </c>
      <c r="J331" t="s">
        <v>136</v>
      </c>
      <c r="K331" t="s">
        <v>147</v>
      </c>
      <c r="L331" t="s">
        <v>1158</v>
      </c>
      <c r="M331" t="s">
        <v>1159</v>
      </c>
      <c r="N331">
        <v>1.196111111</v>
      </c>
      <c r="O331">
        <v>0</v>
      </c>
      <c r="P331">
        <v>16</v>
      </c>
      <c r="Q331">
        <v>0</v>
      </c>
      <c r="R331">
        <v>0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6.6254467075656001</v>
      </c>
      <c r="Y331">
        <v>0</v>
      </c>
      <c r="Z331">
        <v>0</v>
      </c>
      <c r="AA331">
        <v>0</v>
      </c>
      <c r="AB331">
        <v>3.6097089626080003</v>
      </c>
      <c r="AC331">
        <v>0</v>
      </c>
      <c r="AD331">
        <v>0</v>
      </c>
      <c r="AE331">
        <v>10.235155670173601</v>
      </c>
    </row>
    <row r="332" spans="1:31" x14ac:dyDescent="0.25">
      <c r="A332">
        <v>1776694</v>
      </c>
      <c r="B332">
        <v>1</v>
      </c>
      <c r="C332" t="s">
        <v>80</v>
      </c>
      <c r="D332" t="s">
        <v>97</v>
      </c>
      <c r="E332" t="s">
        <v>158</v>
      </c>
      <c r="F332" t="s">
        <v>1160</v>
      </c>
      <c r="G332" t="s">
        <v>160</v>
      </c>
      <c r="H332" t="s">
        <v>146</v>
      </c>
      <c r="I332" t="s">
        <v>135</v>
      </c>
      <c r="J332" t="s">
        <v>136</v>
      </c>
      <c r="K332" t="s">
        <v>147</v>
      </c>
      <c r="L332" t="s">
        <v>1161</v>
      </c>
      <c r="M332" t="s">
        <v>1162</v>
      </c>
      <c r="N332">
        <v>4.4044444440000001</v>
      </c>
      <c r="O332">
        <v>0</v>
      </c>
      <c r="P332">
        <v>31</v>
      </c>
      <c r="Q332">
        <v>0</v>
      </c>
      <c r="R332">
        <v>1</v>
      </c>
      <c r="S332">
        <v>0</v>
      </c>
      <c r="T332">
        <v>4</v>
      </c>
      <c r="U332">
        <v>0</v>
      </c>
      <c r="V332">
        <v>0</v>
      </c>
      <c r="W332">
        <v>0</v>
      </c>
      <c r="X332">
        <v>41.792867806135106</v>
      </c>
      <c r="Y332">
        <v>0</v>
      </c>
      <c r="Z332">
        <v>5.4974878734999994E-4</v>
      </c>
      <c r="AA332">
        <v>0</v>
      </c>
      <c r="AB332">
        <v>1.8396606525340005</v>
      </c>
      <c r="AC332">
        <v>0</v>
      </c>
      <c r="AD332">
        <v>0</v>
      </c>
      <c r="AE332">
        <v>43.633078207456457</v>
      </c>
    </row>
    <row r="333" spans="1:31" x14ac:dyDescent="0.25">
      <c r="A333">
        <v>1776731</v>
      </c>
      <c r="B333">
        <v>1</v>
      </c>
      <c r="C333" t="s">
        <v>80</v>
      </c>
      <c r="D333" t="s">
        <v>97</v>
      </c>
      <c r="E333" t="s">
        <v>171</v>
      </c>
      <c r="F333" t="s">
        <v>1163</v>
      </c>
      <c r="G333" t="s">
        <v>181</v>
      </c>
      <c r="H333" t="s">
        <v>146</v>
      </c>
      <c r="I333" t="s">
        <v>135</v>
      </c>
      <c r="J333" t="s">
        <v>136</v>
      </c>
      <c r="K333" t="s">
        <v>147</v>
      </c>
      <c r="L333" t="s">
        <v>1164</v>
      </c>
      <c r="M333" t="s">
        <v>1165</v>
      </c>
      <c r="N333">
        <v>1.382222222</v>
      </c>
      <c r="O333">
        <v>0</v>
      </c>
      <c r="P333">
        <v>2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1.4291437693596334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1.4291437693596334</v>
      </c>
    </row>
    <row r="334" spans="1:31" x14ac:dyDescent="0.25">
      <c r="A334">
        <v>1776688</v>
      </c>
      <c r="B334">
        <v>1</v>
      </c>
      <c r="C334" t="s">
        <v>81</v>
      </c>
      <c r="D334" t="s">
        <v>113</v>
      </c>
      <c r="E334" t="s">
        <v>184</v>
      </c>
      <c r="F334" t="s">
        <v>1166</v>
      </c>
      <c r="G334" t="s">
        <v>177</v>
      </c>
      <c r="H334" t="s">
        <v>134</v>
      </c>
      <c r="I334" t="s">
        <v>135</v>
      </c>
      <c r="J334" t="s">
        <v>136</v>
      </c>
      <c r="K334" t="s">
        <v>147</v>
      </c>
      <c r="L334" t="s">
        <v>1167</v>
      </c>
      <c r="M334" t="s">
        <v>1168</v>
      </c>
      <c r="N334">
        <v>1.035833333</v>
      </c>
      <c r="O334">
        <v>4</v>
      </c>
      <c r="P334">
        <v>116</v>
      </c>
      <c r="Q334">
        <v>16</v>
      </c>
      <c r="R334">
        <v>36</v>
      </c>
      <c r="S334">
        <v>1</v>
      </c>
      <c r="T334">
        <v>42</v>
      </c>
      <c r="U334">
        <v>1</v>
      </c>
      <c r="V334">
        <v>0</v>
      </c>
      <c r="W334">
        <v>5.7079401052867418</v>
      </c>
      <c r="X334">
        <v>16.496218254189603</v>
      </c>
      <c r="Y334">
        <v>18.979638174575541</v>
      </c>
      <c r="Z334">
        <v>7.7968819055596015</v>
      </c>
      <c r="AA334">
        <v>3.7195034337518167</v>
      </c>
      <c r="AB334">
        <v>22.867058889050007</v>
      </c>
      <c r="AC334">
        <v>0.71604173030071672</v>
      </c>
      <c r="AD334">
        <v>0</v>
      </c>
      <c r="AE334">
        <v>76.283282492714036</v>
      </c>
    </row>
    <row r="335" spans="1:31" x14ac:dyDescent="0.25">
      <c r="A335">
        <v>1776737</v>
      </c>
      <c r="B335">
        <v>1</v>
      </c>
      <c r="C335" t="s">
        <v>80</v>
      </c>
      <c r="D335" t="s">
        <v>84</v>
      </c>
      <c r="E335" t="s">
        <v>171</v>
      </c>
      <c r="F335" t="s">
        <v>1169</v>
      </c>
      <c r="G335" t="s">
        <v>173</v>
      </c>
      <c r="H335" t="s">
        <v>146</v>
      </c>
      <c r="I335" t="s">
        <v>135</v>
      </c>
      <c r="J335" t="s">
        <v>136</v>
      </c>
      <c r="K335" t="s">
        <v>147</v>
      </c>
      <c r="L335" t="s">
        <v>1170</v>
      </c>
      <c r="M335" t="s">
        <v>1171</v>
      </c>
      <c r="N335">
        <v>5.1530555549999999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0.93752380014241665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0.93752380014241665</v>
      </c>
    </row>
    <row r="336" spans="1:31" x14ac:dyDescent="0.25">
      <c r="A336">
        <v>1776522</v>
      </c>
      <c r="B336">
        <v>1</v>
      </c>
      <c r="C336" t="s">
        <v>80</v>
      </c>
      <c r="D336" t="s">
        <v>97</v>
      </c>
      <c r="E336" t="s">
        <v>158</v>
      </c>
      <c r="F336" t="s">
        <v>1172</v>
      </c>
      <c r="G336" t="s">
        <v>246</v>
      </c>
      <c r="H336" t="s">
        <v>146</v>
      </c>
      <c r="I336" t="s">
        <v>135</v>
      </c>
      <c r="J336" t="s">
        <v>136</v>
      </c>
      <c r="K336" t="s">
        <v>137</v>
      </c>
      <c r="L336" t="s">
        <v>1173</v>
      </c>
      <c r="M336" t="s">
        <v>1174</v>
      </c>
      <c r="N336">
        <v>8.2320805549999996</v>
      </c>
      <c r="O336">
        <v>0</v>
      </c>
      <c r="P336">
        <v>18</v>
      </c>
      <c r="Q336">
        <v>0</v>
      </c>
      <c r="R336">
        <v>6</v>
      </c>
      <c r="S336">
        <v>0</v>
      </c>
      <c r="T336">
        <v>11</v>
      </c>
      <c r="U336">
        <v>0</v>
      </c>
      <c r="V336">
        <v>0</v>
      </c>
      <c r="W336">
        <v>0</v>
      </c>
      <c r="X336">
        <v>63.036684009422444</v>
      </c>
      <c r="Y336">
        <v>0</v>
      </c>
      <c r="Z336">
        <v>17.0462175437114</v>
      </c>
      <c r="AA336">
        <v>0</v>
      </c>
      <c r="AB336">
        <v>78.29979179434153</v>
      </c>
      <c r="AC336">
        <v>0</v>
      </c>
      <c r="AD336">
        <v>0</v>
      </c>
      <c r="AE336">
        <v>158.38269334747537</v>
      </c>
    </row>
    <row r="337" spans="1:31" x14ac:dyDescent="0.25">
      <c r="A337">
        <v>1776422</v>
      </c>
      <c r="B337">
        <v>1</v>
      </c>
      <c r="C337" t="s">
        <v>80</v>
      </c>
      <c r="D337" t="s">
        <v>83</v>
      </c>
      <c r="E337" t="s">
        <v>158</v>
      </c>
      <c r="F337" t="s">
        <v>1175</v>
      </c>
      <c r="G337" t="s">
        <v>246</v>
      </c>
      <c r="H337" t="s">
        <v>146</v>
      </c>
      <c r="I337" t="s">
        <v>135</v>
      </c>
      <c r="J337" t="s">
        <v>136</v>
      </c>
      <c r="K337" t="s">
        <v>137</v>
      </c>
      <c r="L337" t="s">
        <v>1176</v>
      </c>
      <c r="M337" t="s">
        <v>1177</v>
      </c>
      <c r="N337">
        <v>8.0583333330000002</v>
      </c>
      <c r="O337">
        <v>0</v>
      </c>
      <c r="P337">
        <v>151</v>
      </c>
      <c r="Q337">
        <v>0</v>
      </c>
      <c r="R337">
        <v>0</v>
      </c>
      <c r="S337">
        <v>0</v>
      </c>
      <c r="T337">
        <v>41</v>
      </c>
      <c r="U337">
        <v>0</v>
      </c>
      <c r="V337">
        <v>0</v>
      </c>
      <c r="W337">
        <v>0</v>
      </c>
      <c r="X337">
        <v>448.28287643996993</v>
      </c>
      <c r="Y337">
        <v>0</v>
      </c>
      <c r="Z337">
        <v>0</v>
      </c>
      <c r="AA337">
        <v>0</v>
      </c>
      <c r="AB337">
        <v>155.05018332358264</v>
      </c>
      <c r="AC337">
        <v>0</v>
      </c>
      <c r="AD337">
        <v>0</v>
      </c>
      <c r="AE337">
        <v>603.33305976355257</v>
      </c>
    </row>
    <row r="338" spans="1:31" x14ac:dyDescent="0.25">
      <c r="A338">
        <v>1776754</v>
      </c>
      <c r="B338">
        <v>1</v>
      </c>
      <c r="C338" t="s">
        <v>80</v>
      </c>
      <c r="D338" t="s">
        <v>85</v>
      </c>
      <c r="E338" t="s">
        <v>171</v>
      </c>
      <c r="F338" t="s">
        <v>1178</v>
      </c>
      <c r="G338" t="s">
        <v>173</v>
      </c>
      <c r="H338" t="s">
        <v>146</v>
      </c>
      <c r="I338" t="s">
        <v>135</v>
      </c>
      <c r="J338" t="s">
        <v>136</v>
      </c>
      <c r="K338" t="s">
        <v>147</v>
      </c>
      <c r="L338" t="s">
        <v>1179</v>
      </c>
      <c r="M338" t="s">
        <v>1180</v>
      </c>
      <c r="N338">
        <v>1.7022222220000001</v>
      </c>
      <c r="O338">
        <v>0</v>
      </c>
      <c r="P338">
        <v>10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4.9379825477859507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4.9379825477859507</v>
      </c>
    </row>
    <row r="339" spans="1:31" x14ac:dyDescent="0.25">
      <c r="A339">
        <v>1776814</v>
      </c>
      <c r="B339">
        <v>1</v>
      </c>
      <c r="C339" t="s">
        <v>80</v>
      </c>
      <c r="D339" t="s">
        <v>95</v>
      </c>
      <c r="E339" t="s">
        <v>184</v>
      </c>
      <c r="F339" t="s">
        <v>1181</v>
      </c>
      <c r="G339" t="s">
        <v>359</v>
      </c>
      <c r="H339" t="s">
        <v>134</v>
      </c>
      <c r="I339" t="s">
        <v>135</v>
      </c>
      <c r="J339" t="s">
        <v>136</v>
      </c>
      <c r="K339" t="s">
        <v>147</v>
      </c>
      <c r="L339" t="s">
        <v>1182</v>
      </c>
      <c r="M339" t="s">
        <v>1183</v>
      </c>
      <c r="N339">
        <v>2.2544444440000002</v>
      </c>
      <c r="O339">
        <v>0</v>
      </c>
      <c r="P339">
        <v>137</v>
      </c>
      <c r="Q339">
        <v>0</v>
      </c>
      <c r="R339">
        <v>1</v>
      </c>
      <c r="S339">
        <v>0</v>
      </c>
      <c r="T339">
        <v>8</v>
      </c>
      <c r="U339">
        <v>0</v>
      </c>
      <c r="V339">
        <v>0</v>
      </c>
      <c r="W339">
        <v>0</v>
      </c>
      <c r="X339">
        <v>86.942811685852362</v>
      </c>
      <c r="Y339">
        <v>0</v>
      </c>
      <c r="Z339">
        <v>3.7326215069999997E-4</v>
      </c>
      <c r="AA339">
        <v>0</v>
      </c>
      <c r="AB339">
        <v>14.082270708788332</v>
      </c>
      <c r="AC339">
        <v>0</v>
      </c>
      <c r="AD339">
        <v>0</v>
      </c>
      <c r="AE339">
        <v>101.02545565679139</v>
      </c>
    </row>
    <row r="340" spans="1:31" x14ac:dyDescent="0.25">
      <c r="A340">
        <v>1776376</v>
      </c>
      <c r="B340">
        <v>1</v>
      </c>
      <c r="C340" t="s">
        <v>80</v>
      </c>
      <c r="D340" t="s">
        <v>110</v>
      </c>
      <c r="E340" t="s">
        <v>267</v>
      </c>
      <c r="F340" t="s">
        <v>1184</v>
      </c>
      <c r="G340" t="s">
        <v>133</v>
      </c>
      <c r="H340" t="s">
        <v>134</v>
      </c>
      <c r="I340" t="s">
        <v>135</v>
      </c>
      <c r="J340" t="s">
        <v>136</v>
      </c>
      <c r="K340" t="s">
        <v>137</v>
      </c>
      <c r="L340" t="s">
        <v>1185</v>
      </c>
      <c r="M340" t="s">
        <v>1186</v>
      </c>
      <c r="N340">
        <v>0.17722222200000001</v>
      </c>
      <c r="O340">
        <v>0</v>
      </c>
      <c r="P340">
        <v>5499</v>
      </c>
      <c r="Q340">
        <v>0</v>
      </c>
      <c r="R340">
        <v>0</v>
      </c>
      <c r="S340">
        <v>0</v>
      </c>
      <c r="T340">
        <v>252</v>
      </c>
      <c r="U340">
        <v>1</v>
      </c>
      <c r="V340">
        <v>2</v>
      </c>
      <c r="W340">
        <v>0</v>
      </c>
      <c r="X340">
        <v>207.83110761270319</v>
      </c>
      <c r="Y340">
        <v>0</v>
      </c>
      <c r="Z340">
        <v>0</v>
      </c>
      <c r="AA340">
        <v>0</v>
      </c>
      <c r="AB340">
        <v>40.192468837867366</v>
      </c>
      <c r="AC340">
        <v>0</v>
      </c>
      <c r="AD340">
        <v>2.3862501619650001</v>
      </c>
      <c r="AE340">
        <v>250.40982661253554</v>
      </c>
    </row>
    <row r="341" spans="1:31" x14ac:dyDescent="0.25">
      <c r="A341">
        <v>1776860</v>
      </c>
      <c r="B341">
        <v>1</v>
      </c>
      <c r="C341" t="s">
        <v>80</v>
      </c>
      <c r="D341" t="s">
        <v>99</v>
      </c>
      <c r="E341" t="s">
        <v>131</v>
      </c>
      <c r="F341" t="s">
        <v>1187</v>
      </c>
      <c r="G341" t="s">
        <v>177</v>
      </c>
      <c r="H341" t="s">
        <v>134</v>
      </c>
      <c r="I341" t="s">
        <v>193</v>
      </c>
      <c r="J341" t="s">
        <v>136</v>
      </c>
      <c r="K341" t="s">
        <v>147</v>
      </c>
      <c r="L341" t="s">
        <v>1188</v>
      </c>
      <c r="M341" t="s">
        <v>1189</v>
      </c>
      <c r="N341">
        <v>4.2500000000000003E-2</v>
      </c>
      <c r="O341">
        <v>1</v>
      </c>
      <c r="P341">
        <v>3089</v>
      </c>
      <c r="Q341">
        <v>0</v>
      </c>
      <c r="R341">
        <v>30</v>
      </c>
      <c r="S341">
        <v>5</v>
      </c>
      <c r="T341">
        <v>251</v>
      </c>
      <c r="U341">
        <v>0</v>
      </c>
      <c r="V341">
        <v>0</v>
      </c>
      <c r="W341">
        <v>0.17583059308417501</v>
      </c>
      <c r="X341">
        <v>32.506521143328733</v>
      </c>
      <c r="Y341">
        <v>0</v>
      </c>
      <c r="Z341">
        <v>0.31615560036900003</v>
      </c>
      <c r="AA341">
        <v>0.99345024856350006</v>
      </c>
      <c r="AB341">
        <v>8.5205933249532748</v>
      </c>
      <c r="AC341">
        <v>0</v>
      </c>
      <c r="AD341">
        <v>0</v>
      </c>
      <c r="AE341">
        <v>42.512550910298678</v>
      </c>
    </row>
    <row r="342" spans="1:31" x14ac:dyDescent="0.25">
      <c r="A342">
        <v>1776605</v>
      </c>
      <c r="B342">
        <v>1</v>
      </c>
      <c r="C342" t="s">
        <v>80</v>
      </c>
      <c r="D342" t="s">
        <v>100</v>
      </c>
      <c r="E342" t="s">
        <v>188</v>
      </c>
      <c r="F342" t="s">
        <v>1190</v>
      </c>
      <c r="G342" t="s">
        <v>177</v>
      </c>
      <c r="H342" t="s">
        <v>134</v>
      </c>
      <c r="I342" t="s">
        <v>135</v>
      </c>
      <c r="J342" t="s">
        <v>136</v>
      </c>
      <c r="K342" t="s">
        <v>147</v>
      </c>
      <c r="L342" t="s">
        <v>1191</v>
      </c>
      <c r="M342" t="s">
        <v>1192</v>
      </c>
      <c r="N342">
        <v>0.58388888800000005</v>
      </c>
      <c r="O342">
        <v>0</v>
      </c>
      <c r="P342">
        <v>328</v>
      </c>
      <c r="Q342">
        <v>8</v>
      </c>
      <c r="R342">
        <v>32</v>
      </c>
      <c r="S342">
        <v>1</v>
      </c>
      <c r="T342">
        <v>27</v>
      </c>
      <c r="U342">
        <v>0</v>
      </c>
      <c r="V342">
        <v>0</v>
      </c>
      <c r="W342">
        <v>0</v>
      </c>
      <c r="X342">
        <v>59.690072792551717</v>
      </c>
      <c r="Y342">
        <v>3.5160952118889996</v>
      </c>
      <c r="Z342">
        <v>18.271549101402151</v>
      </c>
      <c r="AA342">
        <v>7.5246200068851667</v>
      </c>
      <c r="AB342">
        <v>8.1454303503738323</v>
      </c>
      <c r="AC342">
        <v>0</v>
      </c>
      <c r="AD342">
        <v>0</v>
      </c>
      <c r="AE342">
        <v>97.147767463101871</v>
      </c>
    </row>
    <row r="343" spans="1:31" x14ac:dyDescent="0.25">
      <c r="A343">
        <v>1776820</v>
      </c>
      <c r="B343">
        <v>1</v>
      </c>
      <c r="C343" t="s">
        <v>80</v>
      </c>
      <c r="D343" t="s">
        <v>94</v>
      </c>
      <c r="E343" t="s">
        <v>131</v>
      </c>
      <c r="F343" t="s">
        <v>1193</v>
      </c>
      <c r="G343" t="s">
        <v>177</v>
      </c>
      <c r="H343" t="s">
        <v>134</v>
      </c>
      <c r="I343" t="s">
        <v>135</v>
      </c>
      <c r="J343" t="s">
        <v>136</v>
      </c>
      <c r="K343" t="s">
        <v>147</v>
      </c>
      <c r="L343" t="s">
        <v>1194</v>
      </c>
      <c r="M343" t="s">
        <v>1195</v>
      </c>
      <c r="N343">
        <v>0.146666666</v>
      </c>
      <c r="O343">
        <v>0</v>
      </c>
      <c r="P343">
        <v>0</v>
      </c>
      <c r="Q343">
        <v>1</v>
      </c>
      <c r="R343">
        <v>102</v>
      </c>
      <c r="S343">
        <v>0</v>
      </c>
      <c r="T343">
        <v>2</v>
      </c>
      <c r="U343">
        <v>0</v>
      </c>
      <c r="V343">
        <v>0</v>
      </c>
      <c r="W343">
        <v>0</v>
      </c>
      <c r="X343">
        <v>0</v>
      </c>
      <c r="Y343">
        <v>0.28458094720640004</v>
      </c>
      <c r="Z343">
        <v>14.720489292914944</v>
      </c>
      <c r="AA343">
        <v>0</v>
      </c>
      <c r="AB343">
        <v>0.25256211682773333</v>
      </c>
      <c r="AC343">
        <v>0</v>
      </c>
      <c r="AD343">
        <v>0</v>
      </c>
      <c r="AE343">
        <v>15.257632356949077</v>
      </c>
    </row>
    <row r="344" spans="1:31" x14ac:dyDescent="0.25">
      <c r="A344">
        <v>1776462</v>
      </c>
      <c r="B344">
        <v>1</v>
      </c>
      <c r="C344" t="s">
        <v>81</v>
      </c>
      <c r="D344" t="s">
        <v>118</v>
      </c>
      <c r="E344" t="s">
        <v>184</v>
      </c>
      <c r="F344" t="s">
        <v>1196</v>
      </c>
      <c r="G344" t="s">
        <v>246</v>
      </c>
      <c r="H344" t="s">
        <v>134</v>
      </c>
      <c r="I344" t="s">
        <v>135</v>
      </c>
      <c r="J344" t="s">
        <v>136</v>
      </c>
      <c r="K344" t="s">
        <v>137</v>
      </c>
      <c r="L344" t="s">
        <v>1197</v>
      </c>
      <c r="M344" t="s">
        <v>1198</v>
      </c>
      <c r="N344">
        <v>8.9843333330000004</v>
      </c>
      <c r="O344">
        <v>0</v>
      </c>
      <c r="P344">
        <v>135</v>
      </c>
      <c r="Q344">
        <v>6</v>
      </c>
      <c r="R344">
        <v>6</v>
      </c>
      <c r="S344">
        <v>1</v>
      </c>
      <c r="T344">
        <v>9</v>
      </c>
      <c r="U344">
        <v>0</v>
      </c>
      <c r="V344">
        <v>0</v>
      </c>
      <c r="W344">
        <v>0</v>
      </c>
      <c r="X344">
        <v>132.15528272043278</v>
      </c>
      <c r="Y344">
        <v>40.258737582676744</v>
      </c>
      <c r="Z344">
        <v>21.855273241585028</v>
      </c>
      <c r="AA344">
        <v>58.793991955668673</v>
      </c>
      <c r="AB344">
        <v>17.408179321949738</v>
      </c>
      <c r="AC344">
        <v>0</v>
      </c>
      <c r="AD344">
        <v>0</v>
      </c>
      <c r="AE344">
        <v>270.47146482231295</v>
      </c>
    </row>
    <row r="345" spans="1:31" x14ac:dyDescent="0.25">
      <c r="A345">
        <v>1776628</v>
      </c>
      <c r="B345">
        <v>1</v>
      </c>
      <c r="C345" t="s">
        <v>80</v>
      </c>
      <c r="D345" t="s">
        <v>95</v>
      </c>
      <c r="E345" t="s">
        <v>158</v>
      </c>
      <c r="F345" t="s">
        <v>1199</v>
      </c>
      <c r="G345" t="s">
        <v>164</v>
      </c>
      <c r="H345" t="s">
        <v>146</v>
      </c>
      <c r="I345" t="s">
        <v>135</v>
      </c>
      <c r="J345" t="s">
        <v>136</v>
      </c>
      <c r="K345" t="s">
        <v>147</v>
      </c>
      <c r="L345" t="s">
        <v>1200</v>
      </c>
      <c r="M345" t="s">
        <v>1201</v>
      </c>
      <c r="N345">
        <v>0.48888888800000002</v>
      </c>
      <c r="O345">
        <v>0</v>
      </c>
      <c r="P345">
        <v>50</v>
      </c>
      <c r="Q345">
        <v>0</v>
      </c>
      <c r="R345">
        <v>0</v>
      </c>
      <c r="S345">
        <v>0</v>
      </c>
      <c r="T345">
        <v>1</v>
      </c>
      <c r="U345">
        <v>0</v>
      </c>
      <c r="V345">
        <v>0</v>
      </c>
      <c r="W345">
        <v>0</v>
      </c>
      <c r="X345">
        <v>3.5121937716066669</v>
      </c>
      <c r="Y345">
        <v>0</v>
      </c>
      <c r="Z345">
        <v>0</v>
      </c>
      <c r="AA345">
        <v>0</v>
      </c>
      <c r="AB345">
        <v>2.32548448E-2</v>
      </c>
      <c r="AC345">
        <v>0</v>
      </c>
      <c r="AD345">
        <v>0</v>
      </c>
      <c r="AE345">
        <v>3.5354486164066667</v>
      </c>
    </row>
    <row r="346" spans="1:31" x14ac:dyDescent="0.25">
      <c r="A346">
        <v>1776797</v>
      </c>
      <c r="B346">
        <v>1</v>
      </c>
      <c r="C346" t="s">
        <v>80</v>
      </c>
      <c r="D346" t="s">
        <v>90</v>
      </c>
      <c r="E346" t="s">
        <v>153</v>
      </c>
      <c r="F346" t="s">
        <v>1202</v>
      </c>
      <c r="G346" t="s">
        <v>221</v>
      </c>
      <c r="H346" t="s">
        <v>146</v>
      </c>
      <c r="I346" t="s">
        <v>135</v>
      </c>
      <c r="J346" t="s">
        <v>136</v>
      </c>
      <c r="K346" t="s">
        <v>147</v>
      </c>
      <c r="L346" t="s">
        <v>1203</v>
      </c>
      <c r="M346" t="s">
        <v>1204</v>
      </c>
      <c r="N346">
        <v>3.2461111109999998</v>
      </c>
      <c r="O346">
        <v>0</v>
      </c>
      <c r="P346">
        <v>134</v>
      </c>
      <c r="Q346">
        <v>0</v>
      </c>
      <c r="R346">
        <v>0</v>
      </c>
      <c r="S346">
        <v>0</v>
      </c>
      <c r="T346">
        <v>21</v>
      </c>
      <c r="U346">
        <v>0</v>
      </c>
      <c r="V346">
        <v>0</v>
      </c>
      <c r="W346">
        <v>0</v>
      </c>
      <c r="X346">
        <v>120.24620850316113</v>
      </c>
      <c r="Y346">
        <v>0</v>
      </c>
      <c r="Z346">
        <v>0</v>
      </c>
      <c r="AA346">
        <v>0</v>
      </c>
      <c r="AB346">
        <v>34.131285829144353</v>
      </c>
      <c r="AC346">
        <v>0</v>
      </c>
      <c r="AD346">
        <v>0</v>
      </c>
      <c r="AE346">
        <v>154.37749433230547</v>
      </c>
    </row>
    <row r="347" spans="1:31" x14ac:dyDescent="0.25">
      <c r="A347">
        <v>1776777</v>
      </c>
      <c r="B347">
        <v>1</v>
      </c>
      <c r="C347" t="s">
        <v>81</v>
      </c>
      <c r="D347" t="s">
        <v>128</v>
      </c>
      <c r="E347" t="s">
        <v>171</v>
      </c>
      <c r="F347" t="s">
        <v>1205</v>
      </c>
      <c r="G347" t="s">
        <v>164</v>
      </c>
      <c r="H347" t="s">
        <v>146</v>
      </c>
      <c r="I347" t="s">
        <v>135</v>
      </c>
      <c r="J347" t="s">
        <v>136</v>
      </c>
      <c r="K347" t="s">
        <v>147</v>
      </c>
      <c r="L347" t="s">
        <v>1206</v>
      </c>
      <c r="M347" t="s">
        <v>1207</v>
      </c>
      <c r="N347">
        <v>0.90583333300000002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0.160761957978375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0.160761957978375</v>
      </c>
    </row>
    <row r="348" spans="1:31" x14ac:dyDescent="0.25">
      <c r="A348">
        <v>1776585</v>
      </c>
      <c r="B348">
        <v>1</v>
      </c>
      <c r="C348" t="s">
        <v>80</v>
      </c>
      <c r="D348" t="s">
        <v>94</v>
      </c>
      <c r="E348" t="s">
        <v>131</v>
      </c>
      <c r="F348" t="s">
        <v>1094</v>
      </c>
      <c r="G348" t="s">
        <v>177</v>
      </c>
      <c r="H348" t="s">
        <v>134</v>
      </c>
      <c r="I348" t="s">
        <v>135</v>
      </c>
      <c r="J348" t="s">
        <v>136</v>
      </c>
      <c r="K348" t="s">
        <v>147</v>
      </c>
      <c r="L348" t="s">
        <v>1208</v>
      </c>
      <c r="M348" t="s">
        <v>1209</v>
      </c>
      <c r="N348">
        <v>1.734722222</v>
      </c>
      <c r="O348">
        <v>0</v>
      </c>
      <c r="P348">
        <v>119</v>
      </c>
      <c r="Q348">
        <v>0</v>
      </c>
      <c r="R348">
        <v>0</v>
      </c>
      <c r="S348">
        <v>1</v>
      </c>
      <c r="T348">
        <v>8</v>
      </c>
      <c r="U348">
        <v>0</v>
      </c>
      <c r="V348">
        <v>0</v>
      </c>
      <c r="W348">
        <v>0</v>
      </c>
      <c r="X348">
        <v>12.526431547173786</v>
      </c>
      <c r="Y348">
        <v>0</v>
      </c>
      <c r="Z348">
        <v>0</v>
      </c>
      <c r="AA348">
        <v>1.7563318026361752</v>
      </c>
      <c r="AB348">
        <v>3.9514412438674169</v>
      </c>
      <c r="AC348">
        <v>0</v>
      </c>
      <c r="AD348">
        <v>0</v>
      </c>
      <c r="AE348">
        <v>18.234204593677379</v>
      </c>
    </row>
    <row r="349" spans="1:31" x14ac:dyDescent="0.25">
      <c r="A349">
        <v>1776840</v>
      </c>
      <c r="B349">
        <v>1</v>
      </c>
      <c r="C349" t="s">
        <v>80</v>
      </c>
      <c r="D349" t="s">
        <v>84</v>
      </c>
      <c r="E349" t="s">
        <v>267</v>
      </c>
      <c r="F349" t="s">
        <v>1210</v>
      </c>
      <c r="G349" t="s">
        <v>1002</v>
      </c>
      <c r="H349" t="s">
        <v>134</v>
      </c>
      <c r="I349" t="s">
        <v>135</v>
      </c>
      <c r="J349" t="s">
        <v>136</v>
      </c>
      <c r="K349" t="s">
        <v>147</v>
      </c>
      <c r="L349" t="s">
        <v>1211</v>
      </c>
      <c r="M349" t="s">
        <v>1212</v>
      </c>
      <c r="N349">
        <v>0.86611111100000004</v>
      </c>
      <c r="O349">
        <v>0</v>
      </c>
      <c r="P349">
        <v>5518</v>
      </c>
      <c r="Q349">
        <v>0</v>
      </c>
      <c r="R349">
        <v>0</v>
      </c>
      <c r="S349">
        <v>0</v>
      </c>
      <c r="T349">
        <v>353</v>
      </c>
      <c r="U349">
        <v>0</v>
      </c>
      <c r="V349">
        <v>0</v>
      </c>
      <c r="W349">
        <v>0</v>
      </c>
      <c r="X349">
        <v>1587.1170169384766</v>
      </c>
      <c r="Y349">
        <v>0</v>
      </c>
      <c r="Z349">
        <v>0</v>
      </c>
      <c r="AA349">
        <v>0</v>
      </c>
      <c r="AB349">
        <v>183.61628901557356</v>
      </c>
      <c r="AC349">
        <v>0</v>
      </c>
      <c r="AD349">
        <v>0</v>
      </c>
      <c r="AE349">
        <v>1770.7333059540501</v>
      </c>
    </row>
    <row r="350" spans="1:31" x14ac:dyDescent="0.25">
      <c r="A350">
        <v>1776591</v>
      </c>
      <c r="B350">
        <v>1</v>
      </c>
      <c r="C350" t="s">
        <v>80</v>
      </c>
      <c r="D350" t="s">
        <v>96</v>
      </c>
      <c r="E350" t="s">
        <v>171</v>
      </c>
      <c r="F350" t="s">
        <v>1213</v>
      </c>
      <c r="G350" t="s">
        <v>282</v>
      </c>
      <c r="H350" t="s">
        <v>146</v>
      </c>
      <c r="I350" t="s">
        <v>135</v>
      </c>
      <c r="J350" t="s">
        <v>136</v>
      </c>
      <c r="K350" t="s">
        <v>147</v>
      </c>
      <c r="L350" t="s">
        <v>1214</v>
      </c>
      <c r="M350" t="s">
        <v>1215</v>
      </c>
      <c r="N350">
        <v>4.0975000000000001</v>
      </c>
      <c r="O350">
        <v>0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23.566725011151924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23.566725011151924</v>
      </c>
    </row>
    <row r="351" spans="1:31" x14ac:dyDescent="0.25">
      <c r="A351">
        <v>1776442</v>
      </c>
      <c r="B351">
        <v>1</v>
      </c>
      <c r="C351" t="s">
        <v>80</v>
      </c>
      <c r="D351" t="s">
        <v>90</v>
      </c>
      <c r="E351" t="s">
        <v>143</v>
      </c>
      <c r="F351" t="s">
        <v>1216</v>
      </c>
      <c r="G351" t="s">
        <v>246</v>
      </c>
      <c r="H351" t="s">
        <v>146</v>
      </c>
      <c r="I351" t="s">
        <v>135</v>
      </c>
      <c r="J351" t="s">
        <v>136</v>
      </c>
      <c r="K351" t="s">
        <v>137</v>
      </c>
      <c r="L351" t="s">
        <v>1217</v>
      </c>
      <c r="M351" t="s">
        <v>1218</v>
      </c>
      <c r="N351">
        <v>7.5616666659999998</v>
      </c>
      <c r="O351">
        <v>0</v>
      </c>
      <c r="P351">
        <v>1618</v>
      </c>
      <c r="Q351">
        <v>0</v>
      </c>
      <c r="R351">
        <v>0</v>
      </c>
      <c r="S351">
        <v>0</v>
      </c>
      <c r="T351">
        <v>57</v>
      </c>
      <c r="U351">
        <v>0</v>
      </c>
      <c r="V351">
        <v>0</v>
      </c>
      <c r="W351">
        <v>0</v>
      </c>
      <c r="X351">
        <v>3621.1823389122774</v>
      </c>
      <c r="Y351">
        <v>0</v>
      </c>
      <c r="Z351">
        <v>0</v>
      </c>
      <c r="AA351">
        <v>0</v>
      </c>
      <c r="AB351">
        <v>177.40759140246493</v>
      </c>
      <c r="AC351">
        <v>0</v>
      </c>
      <c r="AD351">
        <v>0</v>
      </c>
      <c r="AE351">
        <v>3798.5899303147421</v>
      </c>
    </row>
    <row r="352" spans="1:31" x14ac:dyDescent="0.25">
      <c r="A352">
        <v>1776594</v>
      </c>
      <c r="B352">
        <v>1</v>
      </c>
      <c r="C352" t="s">
        <v>80</v>
      </c>
      <c r="D352" t="s">
        <v>93</v>
      </c>
      <c r="E352" t="s">
        <v>267</v>
      </c>
      <c r="F352" t="s">
        <v>1219</v>
      </c>
      <c r="G352" t="s">
        <v>177</v>
      </c>
      <c r="H352" t="s">
        <v>134</v>
      </c>
      <c r="I352" t="s">
        <v>135</v>
      </c>
      <c r="J352" t="s">
        <v>136</v>
      </c>
      <c r="K352" t="s">
        <v>147</v>
      </c>
      <c r="L352" t="s">
        <v>1220</v>
      </c>
      <c r="M352" t="s">
        <v>1221</v>
      </c>
      <c r="N352">
        <v>0.62638888800000003</v>
      </c>
      <c r="O352">
        <v>1</v>
      </c>
      <c r="P352">
        <v>7</v>
      </c>
      <c r="Q352">
        <v>12</v>
      </c>
      <c r="R352">
        <v>15</v>
      </c>
      <c r="S352">
        <v>7</v>
      </c>
      <c r="T352">
        <v>17</v>
      </c>
      <c r="U352">
        <v>1</v>
      </c>
      <c r="V352">
        <v>0</v>
      </c>
      <c r="W352">
        <v>1.0455048175E-2</v>
      </c>
      <c r="X352">
        <v>2.5389467913223331</v>
      </c>
      <c r="Y352">
        <v>37.166498861071247</v>
      </c>
      <c r="Z352">
        <v>7.0430221845156256</v>
      </c>
      <c r="AA352">
        <v>22.909772529375878</v>
      </c>
      <c r="AB352">
        <v>11.124507975175833</v>
      </c>
      <c r="AC352">
        <v>16.9910516678375</v>
      </c>
      <c r="AD352">
        <v>0</v>
      </c>
      <c r="AE352">
        <v>97.784255057473416</v>
      </c>
    </row>
    <row r="353" spans="1:31" x14ac:dyDescent="0.25">
      <c r="A353">
        <v>1776431</v>
      </c>
      <c r="B353">
        <v>1</v>
      </c>
      <c r="C353" t="s">
        <v>80</v>
      </c>
      <c r="D353" t="s">
        <v>110</v>
      </c>
      <c r="E353" t="s">
        <v>158</v>
      </c>
      <c r="F353" t="s">
        <v>1222</v>
      </c>
      <c r="G353" t="s">
        <v>239</v>
      </c>
      <c r="H353" t="s">
        <v>146</v>
      </c>
      <c r="I353" t="s">
        <v>135</v>
      </c>
      <c r="J353" t="s">
        <v>136</v>
      </c>
      <c r="K353" t="s">
        <v>137</v>
      </c>
      <c r="L353" t="s">
        <v>1223</v>
      </c>
      <c r="M353" t="s">
        <v>1224</v>
      </c>
      <c r="N353">
        <v>2.6714916660000001</v>
      </c>
      <c r="O353">
        <v>0</v>
      </c>
      <c r="P353">
        <v>129</v>
      </c>
      <c r="Q353">
        <v>0</v>
      </c>
      <c r="R353">
        <v>0</v>
      </c>
      <c r="S353">
        <v>0</v>
      </c>
      <c r="T353">
        <v>17</v>
      </c>
      <c r="U353">
        <v>0</v>
      </c>
      <c r="V353">
        <v>0</v>
      </c>
      <c r="W353">
        <v>0</v>
      </c>
      <c r="X353">
        <v>99.94814074788502</v>
      </c>
      <c r="Y353">
        <v>0</v>
      </c>
      <c r="Z353">
        <v>0</v>
      </c>
      <c r="AA353">
        <v>0</v>
      </c>
      <c r="AB353">
        <v>40.733525477936141</v>
      </c>
      <c r="AC353">
        <v>0</v>
      </c>
      <c r="AD353">
        <v>0</v>
      </c>
      <c r="AE353">
        <v>140.68166622582117</v>
      </c>
    </row>
    <row r="354" spans="1:31" x14ac:dyDescent="0.25">
      <c r="A354">
        <v>1776408</v>
      </c>
      <c r="B354">
        <v>1</v>
      </c>
      <c r="C354" t="s">
        <v>80</v>
      </c>
      <c r="D354" t="s">
        <v>107</v>
      </c>
      <c r="E354" t="s">
        <v>158</v>
      </c>
      <c r="F354" t="s">
        <v>1225</v>
      </c>
      <c r="G354" t="s">
        <v>160</v>
      </c>
      <c r="H354" t="s">
        <v>146</v>
      </c>
      <c r="I354" t="s">
        <v>135</v>
      </c>
      <c r="J354" t="s">
        <v>136</v>
      </c>
      <c r="K354" t="s">
        <v>147</v>
      </c>
      <c r="L354" t="s">
        <v>1226</v>
      </c>
      <c r="M354" t="s">
        <v>1227</v>
      </c>
      <c r="N354">
        <v>0.87277777700000003</v>
      </c>
      <c r="O354">
        <v>0</v>
      </c>
      <c r="P354">
        <v>37</v>
      </c>
      <c r="Q354">
        <v>0</v>
      </c>
      <c r="R354">
        <v>0</v>
      </c>
      <c r="S354">
        <v>0</v>
      </c>
      <c r="T354">
        <v>2</v>
      </c>
      <c r="U354">
        <v>0</v>
      </c>
      <c r="V354">
        <v>0</v>
      </c>
      <c r="W354">
        <v>0</v>
      </c>
      <c r="X354">
        <v>2.5715468823418353</v>
      </c>
      <c r="Y354">
        <v>0</v>
      </c>
      <c r="Z354">
        <v>0</v>
      </c>
      <c r="AA354">
        <v>0</v>
      </c>
      <c r="AB354">
        <v>0.98380230676518332</v>
      </c>
      <c r="AC354">
        <v>0</v>
      </c>
      <c r="AD354">
        <v>0</v>
      </c>
      <c r="AE354">
        <v>3.5553491891070186</v>
      </c>
    </row>
    <row r="355" spans="1:31" x14ac:dyDescent="0.25">
      <c r="A355">
        <v>1776849</v>
      </c>
      <c r="B355">
        <v>1</v>
      </c>
      <c r="C355" t="s">
        <v>80</v>
      </c>
      <c r="D355" t="s">
        <v>99</v>
      </c>
      <c r="E355" t="s">
        <v>131</v>
      </c>
      <c r="F355" t="s">
        <v>1187</v>
      </c>
      <c r="G355" t="s">
        <v>177</v>
      </c>
      <c r="H355" t="s">
        <v>134</v>
      </c>
      <c r="I355" t="s">
        <v>135</v>
      </c>
      <c r="J355" t="s">
        <v>136</v>
      </c>
      <c r="K355" t="s">
        <v>147</v>
      </c>
      <c r="L355" t="s">
        <v>1228</v>
      </c>
      <c r="M355" t="s">
        <v>1229</v>
      </c>
      <c r="N355">
        <v>6.5555555000000001E-2</v>
      </c>
      <c r="O355">
        <v>1</v>
      </c>
      <c r="P355">
        <v>3089</v>
      </c>
      <c r="Q355">
        <v>0</v>
      </c>
      <c r="R355">
        <v>30</v>
      </c>
      <c r="S355">
        <v>5</v>
      </c>
      <c r="T355">
        <v>251</v>
      </c>
      <c r="U355">
        <v>0</v>
      </c>
      <c r="V355">
        <v>0</v>
      </c>
      <c r="W355">
        <v>0.28625283747593339</v>
      </c>
      <c r="X355">
        <v>53.552562807425993</v>
      </c>
      <c r="Y355">
        <v>0</v>
      </c>
      <c r="Z355">
        <v>0.52762620492536672</v>
      </c>
      <c r="AA355">
        <v>1.6012315184579999</v>
      </c>
      <c r="AB355">
        <v>14.236344038775101</v>
      </c>
      <c r="AC355">
        <v>0</v>
      </c>
      <c r="AD355">
        <v>0</v>
      </c>
      <c r="AE355">
        <v>70.204017407060405</v>
      </c>
    </row>
    <row r="356" spans="1:31" x14ac:dyDescent="0.25">
      <c r="A356">
        <v>1776471</v>
      </c>
      <c r="B356">
        <v>1</v>
      </c>
      <c r="C356" t="s">
        <v>80</v>
      </c>
      <c r="D356" t="s">
        <v>98</v>
      </c>
      <c r="E356" t="s">
        <v>131</v>
      </c>
      <c r="F356" t="s">
        <v>1230</v>
      </c>
      <c r="G356" t="s">
        <v>177</v>
      </c>
      <c r="H356" t="s">
        <v>134</v>
      </c>
      <c r="I356" t="s">
        <v>135</v>
      </c>
      <c r="J356" t="s">
        <v>136</v>
      </c>
      <c r="K356" t="s">
        <v>147</v>
      </c>
      <c r="L356" t="s">
        <v>1231</v>
      </c>
      <c r="M356" t="s">
        <v>1232</v>
      </c>
      <c r="N356">
        <v>0.54888888800000002</v>
      </c>
      <c r="O356">
        <v>0</v>
      </c>
      <c r="P356">
        <v>20</v>
      </c>
      <c r="Q356">
        <v>28</v>
      </c>
      <c r="R356">
        <v>186</v>
      </c>
      <c r="S356">
        <v>7</v>
      </c>
      <c r="T356">
        <v>48</v>
      </c>
      <c r="U356">
        <v>2</v>
      </c>
      <c r="V356">
        <v>0</v>
      </c>
      <c r="W356">
        <v>0</v>
      </c>
      <c r="X356">
        <v>5.0104978572376657</v>
      </c>
      <c r="Y356">
        <v>95.68442858731521</v>
      </c>
      <c r="Z356">
        <v>86.445124783715428</v>
      </c>
      <c r="AA356">
        <v>13.796404780637269</v>
      </c>
      <c r="AB356">
        <v>14.853756247633605</v>
      </c>
      <c r="AC356">
        <v>5.1935560945786667</v>
      </c>
      <c r="AD356">
        <v>0</v>
      </c>
      <c r="AE356">
        <v>220.98376835111785</v>
      </c>
    </row>
    <row r="357" spans="1:31" x14ac:dyDescent="0.25">
      <c r="A357">
        <v>1776863</v>
      </c>
      <c r="B357">
        <v>1</v>
      </c>
      <c r="C357" t="s">
        <v>80</v>
      </c>
      <c r="D357" t="s">
        <v>99</v>
      </c>
      <c r="E357" t="s">
        <v>184</v>
      </c>
      <c r="F357" t="s">
        <v>1233</v>
      </c>
      <c r="G357" t="s">
        <v>177</v>
      </c>
      <c r="H357" t="s">
        <v>134</v>
      </c>
      <c r="I357" t="s">
        <v>135</v>
      </c>
      <c r="J357" t="s">
        <v>136</v>
      </c>
      <c r="K357" t="s">
        <v>147</v>
      </c>
      <c r="L357" t="s">
        <v>1234</v>
      </c>
      <c r="M357" t="s">
        <v>1235</v>
      </c>
      <c r="N357">
        <v>1.6233333329999999</v>
      </c>
      <c r="O357">
        <v>0</v>
      </c>
      <c r="P357">
        <v>202</v>
      </c>
      <c r="Q357">
        <v>0</v>
      </c>
      <c r="R357">
        <v>0</v>
      </c>
      <c r="S357">
        <v>0</v>
      </c>
      <c r="T357">
        <v>57</v>
      </c>
      <c r="U357">
        <v>0</v>
      </c>
      <c r="V357">
        <v>0</v>
      </c>
      <c r="W357">
        <v>0</v>
      </c>
      <c r="X357">
        <v>68.976842972568434</v>
      </c>
      <c r="Y357">
        <v>0</v>
      </c>
      <c r="Z357">
        <v>0</v>
      </c>
      <c r="AA357">
        <v>0</v>
      </c>
      <c r="AB357">
        <v>66.113812289880585</v>
      </c>
      <c r="AC357">
        <v>0</v>
      </c>
      <c r="AD357">
        <v>0</v>
      </c>
      <c r="AE357">
        <v>135.09065526244902</v>
      </c>
    </row>
    <row r="358" spans="1:31" x14ac:dyDescent="0.25">
      <c r="A358">
        <v>1776488</v>
      </c>
      <c r="B358">
        <v>1</v>
      </c>
      <c r="C358" t="s">
        <v>81</v>
      </c>
      <c r="D358" t="s">
        <v>114</v>
      </c>
      <c r="E358" t="s">
        <v>184</v>
      </c>
      <c r="F358" t="s">
        <v>1236</v>
      </c>
      <c r="G358" t="s">
        <v>232</v>
      </c>
      <c r="H358" t="s">
        <v>134</v>
      </c>
      <c r="I358" t="s">
        <v>135</v>
      </c>
      <c r="J358" t="s">
        <v>136</v>
      </c>
      <c r="K358" t="s">
        <v>147</v>
      </c>
      <c r="L358" t="s">
        <v>1237</v>
      </c>
      <c r="M358" t="s">
        <v>1238</v>
      </c>
      <c r="N358">
        <v>2.3144444439999998</v>
      </c>
      <c r="O358">
        <v>0</v>
      </c>
      <c r="P358">
        <v>119</v>
      </c>
      <c r="Q358">
        <v>0</v>
      </c>
      <c r="R358">
        <v>0</v>
      </c>
      <c r="S358">
        <v>0</v>
      </c>
      <c r="T358">
        <v>8</v>
      </c>
      <c r="U358">
        <v>0</v>
      </c>
      <c r="V358">
        <v>0</v>
      </c>
      <c r="W358">
        <v>0</v>
      </c>
      <c r="X358">
        <v>24.319177722858129</v>
      </c>
      <c r="Y358">
        <v>0</v>
      </c>
      <c r="Z358">
        <v>0</v>
      </c>
      <c r="AA358">
        <v>0</v>
      </c>
      <c r="AB358">
        <v>1.1405607941522664</v>
      </c>
      <c r="AC358">
        <v>0</v>
      </c>
      <c r="AD358">
        <v>0</v>
      </c>
      <c r="AE358">
        <v>25.459738517010393</v>
      </c>
    </row>
    <row r="359" spans="1:31" x14ac:dyDescent="0.25">
      <c r="A359">
        <v>1776866</v>
      </c>
      <c r="B359">
        <v>1</v>
      </c>
      <c r="C359" t="s">
        <v>80</v>
      </c>
      <c r="D359" t="s">
        <v>99</v>
      </c>
      <c r="E359" t="s">
        <v>131</v>
      </c>
      <c r="F359" t="s">
        <v>1187</v>
      </c>
      <c r="G359" t="s">
        <v>177</v>
      </c>
      <c r="H359" t="s">
        <v>134</v>
      </c>
      <c r="I359" t="s">
        <v>135</v>
      </c>
      <c r="J359" t="s">
        <v>136</v>
      </c>
      <c r="K359" t="s">
        <v>147</v>
      </c>
      <c r="L359" t="s">
        <v>1239</v>
      </c>
      <c r="M359" t="s">
        <v>1240</v>
      </c>
      <c r="N359">
        <v>7.8333333000000005E-2</v>
      </c>
      <c r="O359">
        <v>1</v>
      </c>
      <c r="P359">
        <v>1637</v>
      </c>
      <c r="Q359">
        <v>0</v>
      </c>
      <c r="R359">
        <v>30</v>
      </c>
      <c r="S359">
        <v>3</v>
      </c>
      <c r="T359">
        <v>109</v>
      </c>
      <c r="U359">
        <v>0</v>
      </c>
      <c r="V359">
        <v>0</v>
      </c>
      <c r="W359">
        <v>0.29650709077260007</v>
      </c>
      <c r="X359">
        <v>26.842746304101837</v>
      </c>
      <c r="Y359">
        <v>0</v>
      </c>
      <c r="Z359">
        <v>0.56858201503990013</v>
      </c>
      <c r="AA359">
        <v>1.7292155995795502</v>
      </c>
      <c r="AB359">
        <v>5.6442774749044489</v>
      </c>
      <c r="AC359">
        <v>0</v>
      </c>
      <c r="AD359">
        <v>0</v>
      </c>
      <c r="AE359">
        <v>35.081328484398341</v>
      </c>
    </row>
    <row r="360" spans="1:31" x14ac:dyDescent="0.25">
      <c r="A360">
        <v>1776531</v>
      </c>
      <c r="B360">
        <v>1</v>
      </c>
      <c r="C360" t="s">
        <v>80</v>
      </c>
      <c r="D360" t="s">
        <v>107</v>
      </c>
      <c r="E360" t="s">
        <v>171</v>
      </c>
      <c r="F360" t="s">
        <v>696</v>
      </c>
      <c r="G360" t="s">
        <v>282</v>
      </c>
      <c r="H360" t="s">
        <v>146</v>
      </c>
      <c r="I360" t="s">
        <v>135</v>
      </c>
      <c r="J360" t="s">
        <v>136</v>
      </c>
      <c r="K360" t="s">
        <v>147</v>
      </c>
      <c r="L360" t="s">
        <v>1241</v>
      </c>
      <c r="M360" t="s">
        <v>1242</v>
      </c>
      <c r="N360">
        <v>4.6505555550000004</v>
      </c>
      <c r="O360">
        <v>0</v>
      </c>
      <c r="P360">
        <v>8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9.9624419856041175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9.9624419856041175</v>
      </c>
    </row>
    <row r="361" spans="1:31" x14ac:dyDescent="0.25">
      <c r="A361">
        <v>1776800</v>
      </c>
      <c r="B361">
        <v>1</v>
      </c>
      <c r="C361" t="s">
        <v>81</v>
      </c>
      <c r="D361" t="s">
        <v>128</v>
      </c>
      <c r="E361" t="s">
        <v>188</v>
      </c>
      <c r="F361" t="s">
        <v>1243</v>
      </c>
      <c r="G361" t="s">
        <v>177</v>
      </c>
      <c r="H361" t="s">
        <v>134</v>
      </c>
      <c r="I361" t="s">
        <v>135</v>
      </c>
      <c r="J361" t="s">
        <v>136</v>
      </c>
      <c r="K361" t="s">
        <v>147</v>
      </c>
      <c r="L361" t="s">
        <v>1244</v>
      </c>
      <c r="M361" t="s">
        <v>1245</v>
      </c>
      <c r="N361">
        <v>0.515833333</v>
      </c>
      <c r="O361">
        <v>3</v>
      </c>
      <c r="P361">
        <v>496</v>
      </c>
      <c r="Q361">
        <v>89</v>
      </c>
      <c r="R361">
        <v>26</v>
      </c>
      <c r="S361">
        <v>6</v>
      </c>
      <c r="T361">
        <v>56</v>
      </c>
      <c r="U361">
        <v>0</v>
      </c>
      <c r="V361">
        <v>0</v>
      </c>
      <c r="W361">
        <v>0.57636153108100008</v>
      </c>
      <c r="X361">
        <v>48.714159337343496</v>
      </c>
      <c r="Y361">
        <v>19.131620104393829</v>
      </c>
      <c r="Z361">
        <v>2.4422477808793501</v>
      </c>
      <c r="AA361">
        <v>16.872535831541853</v>
      </c>
      <c r="AB361">
        <v>9.2763515877417788</v>
      </c>
      <c r="AC361">
        <v>0</v>
      </c>
      <c r="AD361">
        <v>0</v>
      </c>
      <c r="AE361">
        <v>97.013276172981307</v>
      </c>
    </row>
    <row r="362" spans="1:31" x14ac:dyDescent="0.25">
      <c r="A362">
        <v>1776723</v>
      </c>
      <c r="B362">
        <v>1</v>
      </c>
      <c r="C362" t="s">
        <v>81</v>
      </c>
      <c r="D362" t="s">
        <v>127</v>
      </c>
      <c r="E362" t="s">
        <v>184</v>
      </c>
      <c r="F362" t="s">
        <v>1246</v>
      </c>
      <c r="G362" t="s">
        <v>177</v>
      </c>
      <c r="H362" t="s">
        <v>134</v>
      </c>
      <c r="I362" t="s">
        <v>135</v>
      </c>
      <c r="J362" t="s">
        <v>136</v>
      </c>
      <c r="K362" t="s">
        <v>147</v>
      </c>
      <c r="L362" t="s">
        <v>1247</v>
      </c>
      <c r="M362" t="s">
        <v>1248</v>
      </c>
      <c r="N362">
        <v>1.6277777769999999</v>
      </c>
      <c r="O362">
        <v>0</v>
      </c>
      <c r="P362">
        <v>763</v>
      </c>
      <c r="Q362">
        <v>16</v>
      </c>
      <c r="R362">
        <v>31</v>
      </c>
      <c r="S362">
        <v>2</v>
      </c>
      <c r="T362">
        <v>79</v>
      </c>
      <c r="U362">
        <v>0</v>
      </c>
      <c r="V362">
        <v>0</v>
      </c>
      <c r="W362">
        <v>0</v>
      </c>
      <c r="X362">
        <v>182.62642719893563</v>
      </c>
      <c r="Y362">
        <v>9.2948364265122319</v>
      </c>
      <c r="Z362">
        <v>3.3376442733354987</v>
      </c>
      <c r="AA362">
        <v>5.0286319456258664</v>
      </c>
      <c r="AB362">
        <v>64.837049892316159</v>
      </c>
      <c r="AC362">
        <v>0</v>
      </c>
      <c r="AD362">
        <v>0</v>
      </c>
      <c r="AE362">
        <v>265.1245897367254</v>
      </c>
    </row>
    <row r="363" spans="1:31" x14ac:dyDescent="0.25">
      <c r="A363">
        <v>1776494</v>
      </c>
      <c r="B363">
        <v>1</v>
      </c>
      <c r="C363" t="s">
        <v>81</v>
      </c>
      <c r="D363" t="s">
        <v>114</v>
      </c>
      <c r="E363" t="s">
        <v>143</v>
      </c>
      <c r="F363" t="s">
        <v>1249</v>
      </c>
      <c r="G363" t="s">
        <v>232</v>
      </c>
      <c r="H363" t="s">
        <v>134</v>
      </c>
      <c r="I363" t="s">
        <v>135</v>
      </c>
      <c r="J363" t="s">
        <v>136</v>
      </c>
      <c r="K363" t="s">
        <v>147</v>
      </c>
      <c r="L363" t="s">
        <v>1250</v>
      </c>
      <c r="M363" t="s">
        <v>1251</v>
      </c>
      <c r="N363">
        <v>0.63027777699999998</v>
      </c>
      <c r="O363">
        <v>0</v>
      </c>
      <c r="P363">
        <v>83</v>
      </c>
      <c r="Q363">
        <v>0</v>
      </c>
      <c r="R363">
        <v>1</v>
      </c>
      <c r="S363">
        <v>0</v>
      </c>
      <c r="T363">
        <v>4</v>
      </c>
      <c r="U363">
        <v>0</v>
      </c>
      <c r="V363">
        <v>0</v>
      </c>
      <c r="W363">
        <v>0</v>
      </c>
      <c r="X363">
        <v>4.2735821315523159</v>
      </c>
      <c r="Y363">
        <v>0</v>
      </c>
      <c r="Z363">
        <v>0.13881605810838335</v>
      </c>
      <c r="AA363">
        <v>0</v>
      </c>
      <c r="AB363">
        <v>0.85761073184449987</v>
      </c>
      <c r="AC363">
        <v>0</v>
      </c>
      <c r="AD363">
        <v>0</v>
      </c>
      <c r="AE363">
        <v>5.2700089215051991</v>
      </c>
    </row>
    <row r="364" spans="1:31" x14ac:dyDescent="0.25">
      <c r="A364">
        <v>1776388</v>
      </c>
      <c r="B364">
        <v>1</v>
      </c>
      <c r="C364" t="s">
        <v>80</v>
      </c>
      <c r="D364" t="s">
        <v>98</v>
      </c>
      <c r="E364" t="s">
        <v>184</v>
      </c>
      <c r="F364" t="s">
        <v>1252</v>
      </c>
      <c r="G364" t="s">
        <v>232</v>
      </c>
      <c r="H364" t="s">
        <v>134</v>
      </c>
      <c r="I364" t="s">
        <v>135</v>
      </c>
      <c r="J364" t="s">
        <v>136</v>
      </c>
      <c r="K364" t="s">
        <v>147</v>
      </c>
      <c r="L364" t="s">
        <v>1253</v>
      </c>
      <c r="M364" t="s">
        <v>1254</v>
      </c>
      <c r="N364">
        <v>2.4224999999999999</v>
      </c>
      <c r="O364">
        <v>0</v>
      </c>
      <c r="P364">
        <v>26</v>
      </c>
      <c r="Q364">
        <v>0</v>
      </c>
      <c r="R364">
        <v>4</v>
      </c>
      <c r="S364">
        <v>0</v>
      </c>
      <c r="T364">
        <v>4</v>
      </c>
      <c r="U364">
        <v>0</v>
      </c>
      <c r="V364">
        <v>0</v>
      </c>
      <c r="W364">
        <v>0</v>
      </c>
      <c r="X364">
        <v>6.958219486290953</v>
      </c>
      <c r="Y364">
        <v>0</v>
      </c>
      <c r="Z364">
        <v>3.1151190105268749</v>
      </c>
      <c r="AA364">
        <v>0</v>
      </c>
      <c r="AB364">
        <v>2.6938777437247494</v>
      </c>
      <c r="AC364">
        <v>0</v>
      </c>
      <c r="AD364">
        <v>0</v>
      </c>
      <c r="AE364">
        <v>12.767216240542577</v>
      </c>
    </row>
    <row r="365" spans="1:31" x14ac:dyDescent="0.25">
      <c r="A365">
        <v>1776743</v>
      </c>
      <c r="B365">
        <v>1</v>
      </c>
      <c r="C365" t="s">
        <v>80</v>
      </c>
      <c r="D365" t="s">
        <v>85</v>
      </c>
      <c r="E365" t="s">
        <v>171</v>
      </c>
      <c r="F365" t="s">
        <v>1255</v>
      </c>
      <c r="G365" t="s">
        <v>164</v>
      </c>
      <c r="H365" t="s">
        <v>146</v>
      </c>
      <c r="I365" t="s">
        <v>135</v>
      </c>
      <c r="J365" t="s">
        <v>136</v>
      </c>
      <c r="K365" t="s">
        <v>147</v>
      </c>
      <c r="L365" t="s">
        <v>1256</v>
      </c>
      <c r="M365" t="s">
        <v>1257</v>
      </c>
      <c r="N365">
        <v>1.979166666</v>
      </c>
      <c r="O365">
        <v>0</v>
      </c>
      <c r="P365">
        <v>6</v>
      </c>
      <c r="Q365">
        <v>0</v>
      </c>
      <c r="R365">
        <v>0</v>
      </c>
      <c r="S365">
        <v>0</v>
      </c>
      <c r="T365">
        <v>1</v>
      </c>
      <c r="U365">
        <v>0</v>
      </c>
      <c r="V365">
        <v>0</v>
      </c>
      <c r="W365">
        <v>0</v>
      </c>
      <c r="X365">
        <v>4.3396908727297676</v>
      </c>
      <c r="Y365">
        <v>0</v>
      </c>
      <c r="Z365">
        <v>0</v>
      </c>
      <c r="AA365">
        <v>0</v>
      </c>
      <c r="AB365">
        <v>0.33756742926237504</v>
      </c>
      <c r="AC365">
        <v>0</v>
      </c>
      <c r="AD365">
        <v>0</v>
      </c>
      <c r="AE365">
        <v>4.6772583019921425</v>
      </c>
    </row>
    <row r="366" spans="1:31" x14ac:dyDescent="0.25">
      <c r="A366">
        <v>1776760</v>
      </c>
      <c r="B366">
        <v>1</v>
      </c>
      <c r="C366" t="s">
        <v>80</v>
      </c>
      <c r="D366" t="s">
        <v>91</v>
      </c>
      <c r="E366" t="s">
        <v>171</v>
      </c>
      <c r="F366" t="s">
        <v>1258</v>
      </c>
      <c r="G366" t="s">
        <v>282</v>
      </c>
      <c r="H366" t="s">
        <v>146</v>
      </c>
      <c r="I366" t="s">
        <v>135</v>
      </c>
      <c r="J366" t="s">
        <v>136</v>
      </c>
      <c r="K366" t="s">
        <v>147</v>
      </c>
      <c r="L366" t="s">
        <v>1259</v>
      </c>
      <c r="M366" t="s">
        <v>1260</v>
      </c>
      <c r="N366">
        <v>1.374166666</v>
      </c>
      <c r="O366">
        <v>0</v>
      </c>
      <c r="P366">
        <v>0</v>
      </c>
      <c r="Q366">
        <v>0</v>
      </c>
      <c r="R366">
        <v>1</v>
      </c>
      <c r="S366">
        <v>0</v>
      </c>
      <c r="T366">
        <v>1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1.9314622398750002E-2</v>
      </c>
      <c r="AA366">
        <v>0</v>
      </c>
      <c r="AB366">
        <v>2.4040500515550001E-2</v>
      </c>
      <c r="AC366">
        <v>0</v>
      </c>
      <c r="AD366">
        <v>0</v>
      </c>
      <c r="AE366">
        <v>4.3355122914300007E-2</v>
      </c>
    </row>
    <row r="367" spans="1:31" x14ac:dyDescent="0.25">
      <c r="A367">
        <v>1776428</v>
      </c>
      <c r="B367">
        <v>1</v>
      </c>
      <c r="C367" t="s">
        <v>80</v>
      </c>
      <c r="D367" t="s">
        <v>97</v>
      </c>
      <c r="E367" t="s">
        <v>171</v>
      </c>
      <c r="F367" t="s">
        <v>1261</v>
      </c>
      <c r="G367" t="s">
        <v>181</v>
      </c>
      <c r="H367" t="s">
        <v>146</v>
      </c>
      <c r="I367" t="s">
        <v>135</v>
      </c>
      <c r="J367" t="s">
        <v>136</v>
      </c>
      <c r="K367" t="s">
        <v>147</v>
      </c>
      <c r="L367" t="s">
        <v>1262</v>
      </c>
      <c r="M367" t="s">
        <v>1263</v>
      </c>
      <c r="N367">
        <v>1.095</v>
      </c>
      <c r="O367">
        <v>0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0.214519400974375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0.214519400974375</v>
      </c>
    </row>
    <row r="368" spans="1:31" x14ac:dyDescent="0.25">
      <c r="A368">
        <v>1776783</v>
      </c>
      <c r="B368">
        <v>1</v>
      </c>
      <c r="C368" t="s">
        <v>80</v>
      </c>
      <c r="D368" t="s">
        <v>91</v>
      </c>
      <c r="E368" t="s">
        <v>171</v>
      </c>
      <c r="F368" t="s">
        <v>1264</v>
      </c>
      <c r="G368" t="s">
        <v>181</v>
      </c>
      <c r="H368" t="s">
        <v>146</v>
      </c>
      <c r="I368" t="s">
        <v>135</v>
      </c>
      <c r="J368" t="s">
        <v>136</v>
      </c>
      <c r="K368" t="s">
        <v>147</v>
      </c>
      <c r="L368" t="s">
        <v>1265</v>
      </c>
      <c r="M368" t="s">
        <v>1266</v>
      </c>
      <c r="N368">
        <v>1.6088888880000001</v>
      </c>
      <c r="O368">
        <v>0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0.18491209888409998</v>
      </c>
      <c r="AA368">
        <v>0</v>
      </c>
      <c r="AB368">
        <v>0</v>
      </c>
      <c r="AC368">
        <v>0</v>
      </c>
      <c r="AD368">
        <v>0</v>
      </c>
      <c r="AE368">
        <v>0.18491209888409998</v>
      </c>
    </row>
    <row r="369" spans="1:31" x14ac:dyDescent="0.25">
      <c r="A369">
        <v>1776474</v>
      </c>
      <c r="B369">
        <v>1</v>
      </c>
      <c r="C369" t="s">
        <v>80</v>
      </c>
      <c r="D369" t="s">
        <v>96</v>
      </c>
      <c r="E369" t="s">
        <v>171</v>
      </c>
      <c r="F369" t="s">
        <v>1267</v>
      </c>
      <c r="G369" t="s">
        <v>181</v>
      </c>
      <c r="H369" t="s">
        <v>146</v>
      </c>
      <c r="I369" t="s">
        <v>135</v>
      </c>
      <c r="J369" t="s">
        <v>136</v>
      </c>
      <c r="K369" t="s">
        <v>147</v>
      </c>
      <c r="L369" t="s">
        <v>1268</v>
      </c>
      <c r="M369" t="s">
        <v>1269</v>
      </c>
      <c r="N369">
        <v>5.937777777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1.7574952854542083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1.7574952854542083</v>
      </c>
    </row>
    <row r="370" spans="1:31" x14ac:dyDescent="0.25">
      <c r="A370">
        <v>1776620</v>
      </c>
      <c r="B370">
        <v>1</v>
      </c>
      <c r="C370" t="s">
        <v>80</v>
      </c>
      <c r="D370" t="s">
        <v>98</v>
      </c>
      <c r="E370" t="s">
        <v>188</v>
      </c>
      <c r="F370" t="s">
        <v>1270</v>
      </c>
      <c r="G370" t="s">
        <v>177</v>
      </c>
      <c r="H370" t="s">
        <v>134</v>
      </c>
      <c r="I370" t="s">
        <v>135</v>
      </c>
      <c r="J370" t="s">
        <v>136</v>
      </c>
      <c r="K370" t="s">
        <v>147</v>
      </c>
      <c r="L370" t="s">
        <v>1271</v>
      </c>
      <c r="M370" t="s">
        <v>1272</v>
      </c>
      <c r="N370">
        <v>0.97138888800000001</v>
      </c>
      <c r="O370">
        <v>0</v>
      </c>
      <c r="P370">
        <v>100</v>
      </c>
      <c r="Q370">
        <v>16</v>
      </c>
      <c r="R370">
        <v>11</v>
      </c>
      <c r="S370">
        <v>2</v>
      </c>
      <c r="T370">
        <v>9</v>
      </c>
      <c r="U370">
        <v>0</v>
      </c>
      <c r="V370">
        <v>0</v>
      </c>
      <c r="W370">
        <v>0</v>
      </c>
      <c r="X370">
        <v>13.140500266467594</v>
      </c>
      <c r="Y370">
        <v>4.648236892498983</v>
      </c>
      <c r="Z370">
        <v>3.1882785211777493</v>
      </c>
      <c r="AA370">
        <v>1.2371524774194083</v>
      </c>
      <c r="AB370">
        <v>10.084139634817085</v>
      </c>
      <c r="AC370">
        <v>0</v>
      </c>
      <c r="AD370">
        <v>0</v>
      </c>
      <c r="AE370">
        <v>32.298307792380818</v>
      </c>
    </row>
    <row r="371" spans="1:31" x14ac:dyDescent="0.25">
      <c r="A371">
        <v>1776597</v>
      </c>
      <c r="B371">
        <v>1</v>
      </c>
      <c r="C371" t="s">
        <v>81</v>
      </c>
      <c r="D371" t="s">
        <v>120</v>
      </c>
      <c r="E371" t="s">
        <v>188</v>
      </c>
      <c r="F371" t="s">
        <v>1273</v>
      </c>
      <c r="G371" t="s">
        <v>177</v>
      </c>
      <c r="H371" t="s">
        <v>134</v>
      </c>
      <c r="I371" t="s">
        <v>135</v>
      </c>
      <c r="J371" t="s">
        <v>136</v>
      </c>
      <c r="K371" t="s">
        <v>147</v>
      </c>
      <c r="L371" t="s">
        <v>1274</v>
      </c>
      <c r="M371" t="s">
        <v>1275</v>
      </c>
      <c r="N371">
        <v>0.75083333299999999</v>
      </c>
      <c r="O371">
        <v>1</v>
      </c>
      <c r="P371">
        <v>122</v>
      </c>
      <c r="Q371">
        <v>23</v>
      </c>
      <c r="R371">
        <v>11</v>
      </c>
      <c r="S371">
        <v>1</v>
      </c>
      <c r="T371">
        <v>7</v>
      </c>
      <c r="U371">
        <v>0</v>
      </c>
      <c r="V371">
        <v>0</v>
      </c>
      <c r="W371">
        <v>6.0395316402750011E-2</v>
      </c>
      <c r="X371">
        <v>19.635874447855553</v>
      </c>
      <c r="Y371">
        <v>7.6493739179756268</v>
      </c>
      <c r="Z371">
        <v>3.934926434503125</v>
      </c>
      <c r="AA371">
        <v>0.882354638357425</v>
      </c>
      <c r="AB371">
        <v>0.39801018779175001</v>
      </c>
      <c r="AC371">
        <v>0</v>
      </c>
      <c r="AD371">
        <v>0</v>
      </c>
      <c r="AE371">
        <v>32.560934942886227</v>
      </c>
    </row>
    <row r="372" spans="1:31" x14ac:dyDescent="0.25">
      <c r="A372">
        <v>1776574</v>
      </c>
      <c r="B372">
        <v>1</v>
      </c>
      <c r="C372" t="s">
        <v>80</v>
      </c>
      <c r="D372" t="s">
        <v>82</v>
      </c>
      <c r="E372" t="s">
        <v>171</v>
      </c>
      <c r="F372" t="s">
        <v>1276</v>
      </c>
      <c r="G372" t="s">
        <v>181</v>
      </c>
      <c r="H372" t="s">
        <v>146</v>
      </c>
      <c r="I372" t="s">
        <v>135</v>
      </c>
      <c r="J372" t="s">
        <v>136</v>
      </c>
      <c r="K372" t="s">
        <v>147</v>
      </c>
      <c r="L372" t="s">
        <v>1277</v>
      </c>
      <c r="M372" t="s">
        <v>1278</v>
      </c>
      <c r="N372">
        <v>0.56055555499999998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5.73351953581E-2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5.73351953581E-2</v>
      </c>
    </row>
    <row r="373" spans="1:31" x14ac:dyDescent="0.25">
      <c r="A373">
        <v>1776405</v>
      </c>
      <c r="B373">
        <v>1</v>
      </c>
      <c r="C373" t="s">
        <v>80</v>
      </c>
      <c r="D373" t="s">
        <v>83</v>
      </c>
      <c r="E373" t="s">
        <v>158</v>
      </c>
      <c r="F373" t="s">
        <v>1279</v>
      </c>
      <c r="G373" t="s">
        <v>160</v>
      </c>
      <c r="H373" t="s">
        <v>146</v>
      </c>
      <c r="I373" t="s">
        <v>135</v>
      </c>
      <c r="J373" t="s">
        <v>136</v>
      </c>
      <c r="K373" t="s">
        <v>147</v>
      </c>
      <c r="L373" t="s">
        <v>1280</v>
      </c>
      <c r="M373" t="s">
        <v>1281</v>
      </c>
      <c r="N373">
        <v>1.9055555550000001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5</v>
      </c>
      <c r="U373">
        <v>0</v>
      </c>
      <c r="V373">
        <v>2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41.771741197598438</v>
      </c>
      <c r="AC373">
        <v>0</v>
      </c>
      <c r="AD373">
        <v>50.456351842852406</v>
      </c>
      <c r="AE373">
        <v>92.228093040450844</v>
      </c>
    </row>
    <row r="374" spans="1:31" x14ac:dyDescent="0.25">
      <c r="A374">
        <v>1776514</v>
      </c>
      <c r="B374">
        <v>1</v>
      </c>
      <c r="C374" t="s">
        <v>80</v>
      </c>
      <c r="D374" t="s">
        <v>103</v>
      </c>
      <c r="E374" t="s">
        <v>188</v>
      </c>
      <c r="F374" t="s">
        <v>1282</v>
      </c>
      <c r="G374" t="s">
        <v>177</v>
      </c>
      <c r="H374" t="s">
        <v>134</v>
      </c>
      <c r="I374" t="s">
        <v>135</v>
      </c>
      <c r="J374" t="s">
        <v>136</v>
      </c>
      <c r="K374" t="s">
        <v>147</v>
      </c>
      <c r="L374" t="s">
        <v>1283</v>
      </c>
      <c r="M374" t="s">
        <v>1284</v>
      </c>
      <c r="N374">
        <v>0.31444444399999999</v>
      </c>
      <c r="O374">
        <v>0</v>
      </c>
      <c r="P374">
        <v>0</v>
      </c>
      <c r="Q374">
        <v>0</v>
      </c>
      <c r="R374">
        <v>0</v>
      </c>
      <c r="S374">
        <v>18</v>
      </c>
      <c r="T374">
        <v>0</v>
      </c>
      <c r="U374">
        <v>33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30.781810080020271</v>
      </c>
      <c r="AB374">
        <v>0</v>
      </c>
      <c r="AC374">
        <v>791.78236033132714</v>
      </c>
      <c r="AD374">
        <v>0</v>
      </c>
      <c r="AE374">
        <v>822.56417041134739</v>
      </c>
    </row>
    <row r="375" spans="1:31" x14ac:dyDescent="0.25">
      <c r="A375">
        <v>1776614</v>
      </c>
      <c r="B375">
        <v>1</v>
      </c>
      <c r="C375" t="s">
        <v>80</v>
      </c>
      <c r="D375" t="s">
        <v>100</v>
      </c>
      <c r="E375" t="s">
        <v>171</v>
      </c>
      <c r="F375" t="s">
        <v>1285</v>
      </c>
      <c r="G375" t="s">
        <v>173</v>
      </c>
      <c r="H375" t="s">
        <v>146</v>
      </c>
      <c r="I375" t="s">
        <v>135</v>
      </c>
      <c r="J375" t="s">
        <v>136</v>
      </c>
      <c r="K375" t="s">
        <v>147</v>
      </c>
      <c r="L375" t="s">
        <v>1286</v>
      </c>
      <c r="M375" t="s">
        <v>1287</v>
      </c>
      <c r="N375">
        <v>1.1944444439999999</v>
      </c>
      <c r="O375">
        <v>0</v>
      </c>
      <c r="P375">
        <v>5</v>
      </c>
      <c r="Q375">
        <v>0</v>
      </c>
      <c r="R375">
        <v>0</v>
      </c>
      <c r="S375">
        <v>0</v>
      </c>
      <c r="T375">
        <v>1</v>
      </c>
      <c r="U375">
        <v>0</v>
      </c>
      <c r="V375">
        <v>0</v>
      </c>
      <c r="W375">
        <v>0</v>
      </c>
      <c r="X375">
        <v>3.2199704949035</v>
      </c>
      <c r="Y375">
        <v>0</v>
      </c>
      <c r="Z375">
        <v>0</v>
      </c>
      <c r="AA375">
        <v>0</v>
      </c>
      <c r="AB375">
        <v>8.9187418402499996E-2</v>
      </c>
      <c r="AC375">
        <v>0</v>
      </c>
      <c r="AD375">
        <v>0</v>
      </c>
      <c r="AE375">
        <v>3.3091579133060001</v>
      </c>
    </row>
    <row r="376" spans="1:31" x14ac:dyDescent="0.25">
      <c r="A376">
        <v>1776511</v>
      </c>
      <c r="B376">
        <v>1</v>
      </c>
      <c r="C376" t="s">
        <v>80</v>
      </c>
      <c r="D376" t="s">
        <v>97</v>
      </c>
      <c r="E376" t="s">
        <v>171</v>
      </c>
      <c r="F376" t="s">
        <v>1288</v>
      </c>
      <c r="G376" t="s">
        <v>181</v>
      </c>
      <c r="H376" t="s">
        <v>146</v>
      </c>
      <c r="I376" t="s">
        <v>135</v>
      </c>
      <c r="J376" t="s">
        <v>136</v>
      </c>
      <c r="K376" t="s">
        <v>147</v>
      </c>
      <c r="L376" t="s">
        <v>1289</v>
      </c>
      <c r="M376" t="s">
        <v>1290</v>
      </c>
      <c r="N376">
        <v>5.238611111</v>
      </c>
      <c r="O376">
        <v>0</v>
      </c>
      <c r="P376">
        <v>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0.70520322504325827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0.70520322504325827</v>
      </c>
    </row>
    <row r="377" spans="1:31" x14ac:dyDescent="0.25">
      <c r="A377">
        <v>1776534</v>
      </c>
      <c r="B377">
        <v>1</v>
      </c>
      <c r="C377" t="s">
        <v>81</v>
      </c>
      <c r="D377" t="s">
        <v>113</v>
      </c>
      <c r="E377" t="s">
        <v>184</v>
      </c>
      <c r="F377" t="s">
        <v>1291</v>
      </c>
      <c r="G377" t="s">
        <v>246</v>
      </c>
      <c r="H377" t="s">
        <v>134</v>
      </c>
      <c r="I377" t="s">
        <v>135</v>
      </c>
      <c r="J377" t="s">
        <v>136</v>
      </c>
      <c r="K377" t="s">
        <v>137</v>
      </c>
      <c r="L377" t="s">
        <v>1292</v>
      </c>
      <c r="M377" t="s">
        <v>1293</v>
      </c>
      <c r="N377">
        <v>3.7736111110000001</v>
      </c>
      <c r="O377">
        <v>0</v>
      </c>
      <c r="P377">
        <v>0</v>
      </c>
      <c r="Q377">
        <v>1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5.262919829915166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5.262919829915166</v>
      </c>
    </row>
    <row r="378" spans="1:31" x14ac:dyDescent="0.25">
      <c r="A378">
        <v>1776846</v>
      </c>
      <c r="B378">
        <v>1</v>
      </c>
      <c r="C378" t="s">
        <v>80</v>
      </c>
      <c r="D378" t="s">
        <v>94</v>
      </c>
      <c r="E378" t="s">
        <v>143</v>
      </c>
      <c r="F378" t="s">
        <v>1294</v>
      </c>
      <c r="G378" t="s">
        <v>145</v>
      </c>
      <c r="H378" t="s">
        <v>146</v>
      </c>
      <c r="I378" t="s">
        <v>135</v>
      </c>
      <c r="J378" t="s">
        <v>136</v>
      </c>
      <c r="K378" t="s">
        <v>147</v>
      </c>
      <c r="L378" t="s">
        <v>1295</v>
      </c>
      <c r="M378" t="s">
        <v>1296</v>
      </c>
      <c r="N378">
        <v>0.83111111100000001</v>
      </c>
      <c r="O378">
        <v>0</v>
      </c>
      <c r="P378">
        <v>215</v>
      </c>
      <c r="Q378">
        <v>0</v>
      </c>
      <c r="R378">
        <v>0</v>
      </c>
      <c r="S378">
        <v>0</v>
      </c>
      <c r="T378">
        <v>14</v>
      </c>
      <c r="U378">
        <v>0</v>
      </c>
      <c r="V378">
        <v>0</v>
      </c>
      <c r="W378">
        <v>0</v>
      </c>
      <c r="X378">
        <v>62.541540761130939</v>
      </c>
      <c r="Y378">
        <v>0</v>
      </c>
      <c r="Z378">
        <v>0</v>
      </c>
      <c r="AA378">
        <v>0</v>
      </c>
      <c r="AB378">
        <v>5.4925437029451993</v>
      </c>
      <c r="AC378">
        <v>0</v>
      </c>
      <c r="AD378">
        <v>0</v>
      </c>
      <c r="AE378">
        <v>68.034084464076145</v>
      </c>
    </row>
    <row r="379" spans="1:31" x14ac:dyDescent="0.25">
      <c r="A379">
        <v>1776869</v>
      </c>
      <c r="B379">
        <v>1</v>
      </c>
      <c r="C379" t="s">
        <v>80</v>
      </c>
      <c r="D379" t="s">
        <v>99</v>
      </c>
      <c r="E379" t="s">
        <v>131</v>
      </c>
      <c r="F379" t="s">
        <v>1187</v>
      </c>
      <c r="G379" t="s">
        <v>177</v>
      </c>
      <c r="H379" t="s">
        <v>134</v>
      </c>
      <c r="I379" t="s">
        <v>135</v>
      </c>
      <c r="J379" t="s">
        <v>136</v>
      </c>
      <c r="K379" t="s">
        <v>147</v>
      </c>
      <c r="L379" t="s">
        <v>1297</v>
      </c>
      <c r="M379" t="s">
        <v>1298</v>
      </c>
      <c r="N379">
        <v>0.109444444</v>
      </c>
      <c r="O379">
        <v>1</v>
      </c>
      <c r="P379">
        <v>2957</v>
      </c>
      <c r="Q379">
        <v>0</v>
      </c>
      <c r="R379">
        <v>30</v>
      </c>
      <c r="S379">
        <v>5</v>
      </c>
      <c r="T379">
        <v>233</v>
      </c>
      <c r="U379">
        <v>0</v>
      </c>
      <c r="V379">
        <v>0</v>
      </c>
      <c r="W379">
        <v>0.41426877221420005</v>
      </c>
      <c r="X379">
        <v>73.660638085910875</v>
      </c>
      <c r="Y379">
        <v>0</v>
      </c>
      <c r="Z379">
        <v>0.79440182243163326</v>
      </c>
      <c r="AA379">
        <v>2.4587054468730001</v>
      </c>
      <c r="AB379">
        <v>19.677618226408416</v>
      </c>
      <c r="AC379">
        <v>0</v>
      </c>
      <c r="AD379">
        <v>0</v>
      </c>
      <c r="AE379">
        <v>97.005632353838124</v>
      </c>
    </row>
    <row r="380" spans="1:31" x14ac:dyDescent="0.25">
      <c r="A380">
        <v>1776703</v>
      </c>
      <c r="B380">
        <v>1</v>
      </c>
      <c r="C380" t="s">
        <v>81</v>
      </c>
      <c r="D380" t="s">
        <v>120</v>
      </c>
      <c r="E380" t="s">
        <v>184</v>
      </c>
      <c r="F380" t="s">
        <v>1299</v>
      </c>
      <c r="G380" t="s">
        <v>177</v>
      </c>
      <c r="H380" t="s">
        <v>134</v>
      </c>
      <c r="I380" t="s">
        <v>193</v>
      </c>
      <c r="J380" t="s">
        <v>136</v>
      </c>
      <c r="K380" t="s">
        <v>147</v>
      </c>
      <c r="L380" t="s">
        <v>1300</v>
      </c>
      <c r="M380" t="s">
        <v>1301</v>
      </c>
      <c r="N380">
        <v>1.1666665999999999E-2</v>
      </c>
      <c r="O380">
        <v>1</v>
      </c>
      <c r="P380">
        <v>1112</v>
      </c>
      <c r="Q380">
        <v>72</v>
      </c>
      <c r="R380">
        <v>45</v>
      </c>
      <c r="S380">
        <v>15</v>
      </c>
      <c r="T380">
        <v>49</v>
      </c>
      <c r="U380">
        <v>2</v>
      </c>
      <c r="V380">
        <v>0</v>
      </c>
      <c r="W380">
        <v>1.1555013039500001E-3</v>
      </c>
      <c r="X380">
        <v>1.8872495142861496</v>
      </c>
      <c r="Y380">
        <v>0.38058845093255006</v>
      </c>
      <c r="Z380">
        <v>7.7730058860300016E-2</v>
      </c>
      <c r="AA380">
        <v>0.26270495188979998</v>
      </c>
      <c r="AB380">
        <v>0.16114126406770002</v>
      </c>
      <c r="AC380">
        <v>0.57701498855000011</v>
      </c>
      <c r="AD380">
        <v>0</v>
      </c>
      <c r="AE380">
        <v>3.3475847298904498</v>
      </c>
    </row>
    <row r="381" spans="1:31" x14ac:dyDescent="0.25">
      <c r="A381">
        <v>1776554</v>
      </c>
      <c r="B381">
        <v>1</v>
      </c>
      <c r="C381" t="s">
        <v>80</v>
      </c>
      <c r="D381" t="s">
        <v>98</v>
      </c>
      <c r="E381" t="s">
        <v>158</v>
      </c>
      <c r="F381" t="s">
        <v>1302</v>
      </c>
      <c r="G381" t="s">
        <v>160</v>
      </c>
      <c r="H381" t="s">
        <v>146</v>
      </c>
      <c r="I381" t="s">
        <v>135</v>
      </c>
      <c r="J381" t="s">
        <v>136</v>
      </c>
      <c r="K381" t="s">
        <v>147</v>
      </c>
      <c r="L381" t="s">
        <v>1303</v>
      </c>
      <c r="M381" t="s">
        <v>1304</v>
      </c>
      <c r="N381">
        <v>1.2124999999999999</v>
      </c>
      <c r="O381">
        <v>0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1.6413819542073</v>
      </c>
      <c r="AA381">
        <v>0</v>
      </c>
      <c r="AB381">
        <v>0</v>
      </c>
      <c r="AC381">
        <v>0</v>
      </c>
      <c r="AD381">
        <v>0</v>
      </c>
      <c r="AE381">
        <v>1.6413819542073</v>
      </c>
    </row>
    <row r="382" spans="1:31" x14ac:dyDescent="0.25">
      <c r="A382">
        <v>1776577</v>
      </c>
      <c r="B382">
        <v>1</v>
      </c>
      <c r="C382" t="s">
        <v>80</v>
      </c>
      <c r="D382" t="s">
        <v>93</v>
      </c>
      <c r="E382" t="s">
        <v>171</v>
      </c>
      <c r="F382" t="s">
        <v>1305</v>
      </c>
      <c r="G382" t="s">
        <v>181</v>
      </c>
      <c r="H382" t="s">
        <v>146</v>
      </c>
      <c r="I382" t="s">
        <v>135</v>
      </c>
      <c r="J382" t="s">
        <v>136</v>
      </c>
      <c r="K382" t="s">
        <v>147</v>
      </c>
      <c r="L382" t="s">
        <v>1306</v>
      </c>
      <c r="M382" t="s">
        <v>1307</v>
      </c>
      <c r="N382">
        <v>1.734444444</v>
      </c>
      <c r="O382">
        <v>0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1.2621806058750001E-2</v>
      </c>
      <c r="AA382">
        <v>0</v>
      </c>
      <c r="AB382">
        <v>0</v>
      </c>
      <c r="AC382">
        <v>0</v>
      </c>
      <c r="AD382">
        <v>0</v>
      </c>
      <c r="AE382">
        <v>1.2621806058750001E-2</v>
      </c>
    </row>
    <row r="383" spans="1:31" x14ac:dyDescent="0.25">
      <c r="A383">
        <v>1776826</v>
      </c>
      <c r="B383">
        <v>1</v>
      </c>
      <c r="C383" t="s">
        <v>80</v>
      </c>
      <c r="D383" t="s">
        <v>104</v>
      </c>
      <c r="E383" t="s">
        <v>184</v>
      </c>
      <c r="F383" t="s">
        <v>1308</v>
      </c>
      <c r="G383" t="s">
        <v>232</v>
      </c>
      <c r="H383" t="s">
        <v>134</v>
      </c>
      <c r="I383" t="s">
        <v>135</v>
      </c>
      <c r="J383" t="s">
        <v>136</v>
      </c>
      <c r="K383" t="s">
        <v>147</v>
      </c>
      <c r="L383" t="s">
        <v>1309</v>
      </c>
      <c r="M383" t="s">
        <v>1310</v>
      </c>
      <c r="N383">
        <v>2.1588888879999999</v>
      </c>
      <c r="O383">
        <v>0</v>
      </c>
      <c r="P383">
        <v>118</v>
      </c>
      <c r="Q383">
        <v>0</v>
      </c>
      <c r="R383">
        <v>4</v>
      </c>
      <c r="S383">
        <v>0</v>
      </c>
      <c r="T383">
        <v>8</v>
      </c>
      <c r="U383">
        <v>0</v>
      </c>
      <c r="V383">
        <v>0</v>
      </c>
      <c r="W383">
        <v>0</v>
      </c>
      <c r="X383">
        <v>75.317962026942013</v>
      </c>
      <c r="Y383">
        <v>0</v>
      </c>
      <c r="Z383">
        <v>0.78842407537273329</v>
      </c>
      <c r="AA383">
        <v>0</v>
      </c>
      <c r="AB383">
        <v>7.5011244184849977</v>
      </c>
      <c r="AC383">
        <v>0</v>
      </c>
      <c r="AD383">
        <v>0</v>
      </c>
      <c r="AE383">
        <v>83.607510520799735</v>
      </c>
    </row>
    <row r="384" spans="1:31" x14ac:dyDescent="0.25">
      <c r="A384">
        <v>1776448</v>
      </c>
      <c r="B384">
        <v>1</v>
      </c>
      <c r="C384" t="s">
        <v>80</v>
      </c>
      <c r="D384" t="s">
        <v>93</v>
      </c>
      <c r="E384" t="s">
        <v>267</v>
      </c>
      <c r="F384" t="s">
        <v>1311</v>
      </c>
      <c r="G384" t="s">
        <v>239</v>
      </c>
      <c r="H384" t="s">
        <v>134</v>
      </c>
      <c r="I384" t="s">
        <v>135</v>
      </c>
      <c r="J384" t="s">
        <v>136</v>
      </c>
      <c r="K384" t="s">
        <v>137</v>
      </c>
      <c r="L384" t="s">
        <v>1312</v>
      </c>
      <c r="M384" t="s">
        <v>1313</v>
      </c>
      <c r="N384">
        <v>1.2691666660000001</v>
      </c>
      <c r="O384">
        <v>1</v>
      </c>
      <c r="P384">
        <v>7</v>
      </c>
      <c r="Q384">
        <v>12</v>
      </c>
      <c r="R384">
        <v>15</v>
      </c>
      <c r="S384">
        <v>7</v>
      </c>
      <c r="T384">
        <v>17</v>
      </c>
      <c r="U384">
        <v>1</v>
      </c>
      <c r="V384">
        <v>0</v>
      </c>
      <c r="W384">
        <v>2.1026282257500001E-2</v>
      </c>
      <c r="X384">
        <v>5.1061086450821005</v>
      </c>
      <c r="Y384">
        <v>83.661008226916962</v>
      </c>
      <c r="Z384">
        <v>15.124607468099676</v>
      </c>
      <c r="AA384">
        <v>48.240377705761809</v>
      </c>
      <c r="AB384">
        <v>22.242997926148199</v>
      </c>
      <c r="AC384">
        <v>40.527148323713995</v>
      </c>
      <c r="AD384">
        <v>0</v>
      </c>
      <c r="AE384">
        <v>214.92327457798024</v>
      </c>
    </row>
    <row r="385" spans="1:31" x14ac:dyDescent="0.25">
      <c r="A385">
        <v>1776740</v>
      </c>
      <c r="B385">
        <v>1</v>
      </c>
      <c r="C385" t="s">
        <v>80</v>
      </c>
      <c r="D385" t="s">
        <v>105</v>
      </c>
      <c r="E385" t="s">
        <v>158</v>
      </c>
      <c r="F385" t="s">
        <v>1314</v>
      </c>
      <c r="G385" t="s">
        <v>160</v>
      </c>
      <c r="H385" t="s">
        <v>146</v>
      </c>
      <c r="I385" t="s">
        <v>135</v>
      </c>
      <c r="J385" t="s">
        <v>136</v>
      </c>
      <c r="K385" t="s">
        <v>147</v>
      </c>
      <c r="L385" t="s">
        <v>1315</v>
      </c>
      <c r="M385" t="s">
        <v>1316</v>
      </c>
      <c r="N385">
        <v>1.3647222219999999</v>
      </c>
      <c r="O385">
        <v>0</v>
      </c>
      <c r="P385">
        <v>120</v>
      </c>
      <c r="Q385">
        <v>0</v>
      </c>
      <c r="R385">
        <v>0</v>
      </c>
      <c r="S385">
        <v>0</v>
      </c>
      <c r="T385">
        <v>3</v>
      </c>
      <c r="U385">
        <v>0</v>
      </c>
      <c r="V385">
        <v>0</v>
      </c>
      <c r="W385">
        <v>0</v>
      </c>
      <c r="X385">
        <v>38.888706124606252</v>
      </c>
      <c r="Y385">
        <v>0</v>
      </c>
      <c r="Z385">
        <v>0</v>
      </c>
      <c r="AA385">
        <v>0</v>
      </c>
      <c r="AB385">
        <v>20.201639326725601</v>
      </c>
      <c r="AC385">
        <v>0</v>
      </c>
      <c r="AD385">
        <v>0</v>
      </c>
      <c r="AE385">
        <v>59.090345451331856</v>
      </c>
    </row>
    <row r="386" spans="1:31" x14ac:dyDescent="0.25">
      <c r="A386">
        <v>1776640</v>
      </c>
      <c r="B386">
        <v>1</v>
      </c>
      <c r="C386" t="s">
        <v>80</v>
      </c>
      <c r="D386" t="s">
        <v>96</v>
      </c>
      <c r="E386" t="s">
        <v>158</v>
      </c>
      <c r="F386" t="s">
        <v>1317</v>
      </c>
      <c r="G386" t="s">
        <v>305</v>
      </c>
      <c r="H386" t="s">
        <v>146</v>
      </c>
      <c r="I386" t="s">
        <v>135</v>
      </c>
      <c r="J386" t="s">
        <v>136</v>
      </c>
      <c r="K386" t="s">
        <v>147</v>
      </c>
      <c r="L386" t="s">
        <v>1318</v>
      </c>
      <c r="M386" t="s">
        <v>1319</v>
      </c>
      <c r="N386">
        <v>0.94027777700000004</v>
      </c>
      <c r="O386">
        <v>0</v>
      </c>
      <c r="P386">
        <v>11</v>
      </c>
      <c r="Q386">
        <v>0</v>
      </c>
      <c r="R386">
        <v>0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0.53899909360500009</v>
      </c>
      <c r="Y386">
        <v>0</v>
      </c>
      <c r="Z386">
        <v>0</v>
      </c>
      <c r="AA386">
        <v>0</v>
      </c>
      <c r="AB386">
        <v>1.2157179482309999</v>
      </c>
      <c r="AC386">
        <v>0</v>
      </c>
      <c r="AD386">
        <v>0</v>
      </c>
      <c r="AE386">
        <v>1.7547170418359999</v>
      </c>
    </row>
    <row r="387" spans="1:31" x14ac:dyDescent="0.25">
      <c r="A387">
        <v>1776391</v>
      </c>
      <c r="B387">
        <v>1</v>
      </c>
      <c r="C387" t="s">
        <v>80</v>
      </c>
      <c r="D387" t="s">
        <v>88</v>
      </c>
      <c r="E387" t="s">
        <v>171</v>
      </c>
      <c r="F387" t="s">
        <v>1320</v>
      </c>
      <c r="G387" t="s">
        <v>173</v>
      </c>
      <c r="H387" t="s">
        <v>146</v>
      </c>
      <c r="I387" t="s">
        <v>135</v>
      </c>
      <c r="J387" t="s">
        <v>136</v>
      </c>
      <c r="K387" t="s">
        <v>147</v>
      </c>
      <c r="L387" t="s">
        <v>1321</v>
      </c>
      <c r="M387" t="s">
        <v>1322</v>
      </c>
      <c r="N387">
        <v>1.0666666659999999</v>
      </c>
      <c r="O387">
        <v>0</v>
      </c>
      <c r="P387">
        <v>15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4.2527814575579672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4.2527814575579672</v>
      </c>
    </row>
    <row r="388" spans="1:31" x14ac:dyDescent="0.25">
      <c r="A388">
        <v>1776491</v>
      </c>
      <c r="B388">
        <v>1</v>
      </c>
      <c r="C388" t="s">
        <v>80</v>
      </c>
      <c r="D388" t="s">
        <v>93</v>
      </c>
      <c r="E388" t="s">
        <v>158</v>
      </c>
      <c r="F388" t="s">
        <v>1323</v>
      </c>
      <c r="G388" t="s">
        <v>160</v>
      </c>
      <c r="H388" t="s">
        <v>146</v>
      </c>
      <c r="I388" t="s">
        <v>135</v>
      </c>
      <c r="J388" t="s">
        <v>136</v>
      </c>
      <c r="K388" t="s">
        <v>147</v>
      </c>
      <c r="L388" t="s">
        <v>1324</v>
      </c>
      <c r="M388" t="s">
        <v>1325</v>
      </c>
      <c r="N388">
        <v>2.2997222220000002</v>
      </c>
      <c r="O388">
        <v>0</v>
      </c>
      <c r="P388">
        <v>0</v>
      </c>
      <c r="Q388">
        <v>0</v>
      </c>
      <c r="R388">
        <v>9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1.8863162056202003</v>
      </c>
      <c r="AA388">
        <v>0</v>
      </c>
      <c r="AB388">
        <v>0</v>
      </c>
      <c r="AC388">
        <v>0</v>
      </c>
      <c r="AD388">
        <v>0</v>
      </c>
      <c r="AE388">
        <v>1.8863162056202003</v>
      </c>
    </row>
    <row r="389" spans="1:31" x14ac:dyDescent="0.25">
      <c r="A389">
        <v>1776523</v>
      </c>
      <c r="B389">
        <v>1</v>
      </c>
      <c r="C389" t="s">
        <v>80</v>
      </c>
      <c r="D389" t="s">
        <v>106</v>
      </c>
      <c r="E389" t="s">
        <v>158</v>
      </c>
      <c r="F389" t="s">
        <v>1326</v>
      </c>
      <c r="G389" t="s">
        <v>758</v>
      </c>
      <c r="H389" t="s">
        <v>146</v>
      </c>
      <c r="I389" t="s">
        <v>135</v>
      </c>
      <c r="J389" t="s">
        <v>136</v>
      </c>
      <c r="K389" t="s">
        <v>147</v>
      </c>
      <c r="L389" t="s">
        <v>1327</v>
      </c>
      <c r="M389" t="s">
        <v>1328</v>
      </c>
      <c r="N389">
        <v>2.8858333329999999</v>
      </c>
      <c r="O389">
        <v>0</v>
      </c>
      <c r="P389">
        <v>1</v>
      </c>
      <c r="Q389">
        <v>0</v>
      </c>
      <c r="R389">
        <v>5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1.038888828057825</v>
      </c>
      <c r="Y389">
        <v>0</v>
      </c>
      <c r="Z389">
        <v>5.4774517049770504</v>
      </c>
      <c r="AA389">
        <v>0</v>
      </c>
      <c r="AB389">
        <v>0</v>
      </c>
      <c r="AC389">
        <v>0</v>
      </c>
      <c r="AD389">
        <v>0</v>
      </c>
      <c r="AE389">
        <v>6.5163405330348754</v>
      </c>
    </row>
    <row r="390" spans="1:31" x14ac:dyDescent="0.25">
      <c r="A390">
        <v>1776500</v>
      </c>
      <c r="B390">
        <v>1</v>
      </c>
      <c r="C390" t="s">
        <v>80</v>
      </c>
      <c r="D390" t="s">
        <v>108</v>
      </c>
      <c r="E390" t="s">
        <v>171</v>
      </c>
      <c r="F390" t="s">
        <v>1329</v>
      </c>
      <c r="G390" t="s">
        <v>181</v>
      </c>
      <c r="H390" t="s">
        <v>146</v>
      </c>
      <c r="I390" t="s">
        <v>135</v>
      </c>
      <c r="J390" t="s">
        <v>136</v>
      </c>
      <c r="K390" t="s">
        <v>147</v>
      </c>
      <c r="L390" t="s">
        <v>1330</v>
      </c>
      <c r="M390" t="s">
        <v>1331</v>
      </c>
      <c r="N390">
        <v>2.93</v>
      </c>
      <c r="O390">
        <v>0</v>
      </c>
      <c r="P390">
        <v>1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0.33623363553048335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0.33623363553048335</v>
      </c>
    </row>
    <row r="391" spans="1:31" x14ac:dyDescent="0.25">
      <c r="A391">
        <v>1776377</v>
      </c>
      <c r="B391">
        <v>1</v>
      </c>
      <c r="C391" t="s">
        <v>80</v>
      </c>
      <c r="D391" t="s">
        <v>96</v>
      </c>
      <c r="E391" t="s">
        <v>188</v>
      </c>
      <c r="F391" t="s">
        <v>1332</v>
      </c>
      <c r="G391" t="s">
        <v>177</v>
      </c>
      <c r="H391" t="s">
        <v>134</v>
      </c>
      <c r="I391" t="s">
        <v>135</v>
      </c>
      <c r="J391" t="s">
        <v>136</v>
      </c>
      <c r="K391" t="s">
        <v>147</v>
      </c>
      <c r="L391" t="s">
        <v>1333</v>
      </c>
      <c r="M391" t="s">
        <v>1334</v>
      </c>
      <c r="N391">
        <v>0.228333333</v>
      </c>
      <c r="O391">
        <v>1</v>
      </c>
      <c r="P391">
        <v>1473</v>
      </c>
      <c r="Q391">
        <v>0</v>
      </c>
      <c r="R391">
        <v>0</v>
      </c>
      <c r="S391">
        <v>1</v>
      </c>
      <c r="T391">
        <v>92</v>
      </c>
      <c r="U391">
        <v>0</v>
      </c>
      <c r="V391">
        <v>0</v>
      </c>
      <c r="W391">
        <v>1.2073051562519999</v>
      </c>
      <c r="X391">
        <v>109.33377580050968</v>
      </c>
      <c r="Y391">
        <v>0</v>
      </c>
      <c r="Z391">
        <v>0</v>
      </c>
      <c r="AA391">
        <v>1.04463944919135</v>
      </c>
      <c r="AB391">
        <v>9.9218345338065959</v>
      </c>
      <c r="AC391">
        <v>0</v>
      </c>
      <c r="AD391">
        <v>0</v>
      </c>
      <c r="AE391">
        <v>121.50755493975964</v>
      </c>
    </row>
    <row r="392" spans="1:31" x14ac:dyDescent="0.25">
      <c r="A392">
        <v>1776477</v>
      </c>
      <c r="B392">
        <v>1</v>
      </c>
      <c r="C392" t="s">
        <v>80</v>
      </c>
      <c r="D392" t="s">
        <v>101</v>
      </c>
      <c r="E392" t="s">
        <v>143</v>
      </c>
      <c r="F392" t="s">
        <v>1335</v>
      </c>
      <c r="G392" t="s">
        <v>246</v>
      </c>
      <c r="H392" t="s">
        <v>146</v>
      </c>
      <c r="I392" t="s">
        <v>135</v>
      </c>
      <c r="J392" t="s">
        <v>136</v>
      </c>
      <c r="K392" t="s">
        <v>137</v>
      </c>
      <c r="L392" t="s">
        <v>1336</v>
      </c>
      <c r="M392" t="s">
        <v>1337</v>
      </c>
      <c r="N392">
        <v>2.8294444439999999</v>
      </c>
      <c r="O392">
        <v>0</v>
      </c>
      <c r="P392">
        <v>346</v>
      </c>
      <c r="Q392">
        <v>0</v>
      </c>
      <c r="R392">
        <v>0</v>
      </c>
      <c r="S392">
        <v>0</v>
      </c>
      <c r="T392">
        <v>8</v>
      </c>
      <c r="U392">
        <v>0</v>
      </c>
      <c r="V392">
        <v>0</v>
      </c>
      <c r="W392">
        <v>0</v>
      </c>
      <c r="X392">
        <v>171.64938415982562</v>
      </c>
      <c r="Y392">
        <v>0</v>
      </c>
      <c r="Z392">
        <v>0</v>
      </c>
      <c r="AA392">
        <v>0</v>
      </c>
      <c r="AB392">
        <v>26.5994739891315</v>
      </c>
      <c r="AC392">
        <v>0</v>
      </c>
      <c r="AD392">
        <v>0</v>
      </c>
      <c r="AE392">
        <v>198.24885814895711</v>
      </c>
    </row>
    <row r="393" spans="1:31" x14ac:dyDescent="0.25">
      <c r="A393">
        <v>1776454</v>
      </c>
      <c r="B393">
        <v>1</v>
      </c>
      <c r="C393" t="s">
        <v>80</v>
      </c>
      <c r="D393" t="s">
        <v>99</v>
      </c>
      <c r="E393" t="s">
        <v>131</v>
      </c>
      <c r="F393" t="s">
        <v>1338</v>
      </c>
      <c r="G393" t="s">
        <v>239</v>
      </c>
      <c r="H393" t="s">
        <v>134</v>
      </c>
      <c r="I393" t="s">
        <v>135</v>
      </c>
      <c r="J393" t="s">
        <v>136</v>
      </c>
      <c r="K393" t="s">
        <v>137</v>
      </c>
      <c r="L393" t="s">
        <v>1339</v>
      </c>
      <c r="M393" t="s">
        <v>1340</v>
      </c>
      <c r="N393">
        <v>5.0677777769999999</v>
      </c>
      <c r="O393">
        <v>0</v>
      </c>
      <c r="P393">
        <v>596</v>
      </c>
      <c r="Q393">
        <v>0</v>
      </c>
      <c r="R393">
        <v>9</v>
      </c>
      <c r="S393">
        <v>1</v>
      </c>
      <c r="T393">
        <v>48</v>
      </c>
      <c r="U393">
        <v>0</v>
      </c>
      <c r="V393">
        <v>3</v>
      </c>
      <c r="W393">
        <v>0</v>
      </c>
      <c r="X393">
        <v>822.01779122878997</v>
      </c>
      <c r="Y393">
        <v>0</v>
      </c>
      <c r="Z393">
        <v>6.1227215550311662</v>
      </c>
      <c r="AA393">
        <v>0</v>
      </c>
      <c r="AB393">
        <v>166.58079184078423</v>
      </c>
      <c r="AC393">
        <v>0</v>
      </c>
      <c r="AD393">
        <v>48.58684766581473</v>
      </c>
      <c r="AE393">
        <v>1043.3081522904201</v>
      </c>
    </row>
    <row r="394" spans="1:31" x14ac:dyDescent="0.25">
      <c r="A394">
        <v>1776517</v>
      </c>
      <c r="B394">
        <v>1</v>
      </c>
      <c r="C394" t="s">
        <v>80</v>
      </c>
      <c r="D394" t="s">
        <v>98</v>
      </c>
      <c r="E394" t="s">
        <v>158</v>
      </c>
      <c r="F394" t="s">
        <v>1341</v>
      </c>
      <c r="G394" t="s">
        <v>160</v>
      </c>
      <c r="H394" t="s">
        <v>146</v>
      </c>
      <c r="I394" t="s">
        <v>135</v>
      </c>
      <c r="J394" t="s">
        <v>136</v>
      </c>
      <c r="K394" t="s">
        <v>147</v>
      </c>
      <c r="L394" t="s">
        <v>1342</v>
      </c>
      <c r="M394" t="s">
        <v>1343</v>
      </c>
      <c r="N394">
        <v>0.90527777700000001</v>
      </c>
      <c r="O394">
        <v>0</v>
      </c>
      <c r="P394">
        <v>0</v>
      </c>
      <c r="Q394">
        <v>0</v>
      </c>
      <c r="R394">
        <v>3</v>
      </c>
      <c r="S394">
        <v>0</v>
      </c>
      <c r="T394">
        <v>1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6.4179878618362682</v>
      </c>
      <c r="AA394">
        <v>0</v>
      </c>
      <c r="AB394">
        <v>0.10195156129650002</v>
      </c>
      <c r="AC394">
        <v>0</v>
      </c>
      <c r="AD394">
        <v>0</v>
      </c>
      <c r="AE394">
        <v>6.5199394231327679</v>
      </c>
    </row>
    <row r="395" spans="1:31" x14ac:dyDescent="0.25">
      <c r="A395">
        <v>1776815</v>
      </c>
      <c r="B395">
        <v>1</v>
      </c>
      <c r="C395" t="s">
        <v>81</v>
      </c>
      <c r="D395" t="s">
        <v>122</v>
      </c>
      <c r="E395" t="s">
        <v>143</v>
      </c>
      <c r="F395" t="s">
        <v>1344</v>
      </c>
      <c r="G395" t="s">
        <v>145</v>
      </c>
      <c r="H395" t="s">
        <v>146</v>
      </c>
      <c r="I395" t="s">
        <v>135</v>
      </c>
      <c r="J395" t="s">
        <v>136</v>
      </c>
      <c r="K395" t="s">
        <v>147</v>
      </c>
      <c r="L395" t="s">
        <v>1345</v>
      </c>
      <c r="M395" t="s">
        <v>1346</v>
      </c>
      <c r="N395">
        <v>0.83694444400000001</v>
      </c>
      <c r="O395">
        <v>0</v>
      </c>
      <c r="P395">
        <v>649</v>
      </c>
      <c r="Q395">
        <v>0</v>
      </c>
      <c r="R395">
        <v>0</v>
      </c>
      <c r="S395">
        <v>0</v>
      </c>
      <c r="T395">
        <v>48</v>
      </c>
      <c r="U395">
        <v>0</v>
      </c>
      <c r="V395">
        <v>0</v>
      </c>
      <c r="W395">
        <v>0</v>
      </c>
      <c r="X395">
        <v>153.31648767781397</v>
      </c>
      <c r="Y395">
        <v>0</v>
      </c>
      <c r="Z395">
        <v>0</v>
      </c>
      <c r="AA395">
        <v>0</v>
      </c>
      <c r="AB395">
        <v>13.654443165020005</v>
      </c>
      <c r="AC395">
        <v>0</v>
      </c>
      <c r="AD395">
        <v>0</v>
      </c>
      <c r="AE395">
        <v>166.97093084283398</v>
      </c>
    </row>
    <row r="396" spans="1:31" x14ac:dyDescent="0.25">
      <c r="A396">
        <v>1776669</v>
      </c>
      <c r="B396">
        <v>1</v>
      </c>
      <c r="C396" t="s">
        <v>80</v>
      </c>
      <c r="D396" t="s">
        <v>108</v>
      </c>
      <c r="E396" t="s">
        <v>188</v>
      </c>
      <c r="F396" t="s">
        <v>1347</v>
      </c>
      <c r="G396" t="s">
        <v>225</v>
      </c>
      <c r="H396" t="s">
        <v>134</v>
      </c>
      <c r="I396" t="s">
        <v>135</v>
      </c>
      <c r="J396" t="s">
        <v>3</v>
      </c>
      <c r="K396" t="s">
        <v>147</v>
      </c>
      <c r="L396" t="s">
        <v>1348</v>
      </c>
      <c r="M396" t="s">
        <v>1349</v>
      </c>
      <c r="N396">
        <v>2.9024999999999999</v>
      </c>
      <c r="O396">
        <v>0</v>
      </c>
      <c r="P396">
        <v>665</v>
      </c>
      <c r="Q396">
        <v>0</v>
      </c>
      <c r="R396">
        <v>192</v>
      </c>
      <c r="S396">
        <v>3</v>
      </c>
      <c r="T396">
        <v>126</v>
      </c>
      <c r="U396">
        <v>0</v>
      </c>
      <c r="V396">
        <v>0</v>
      </c>
      <c r="W396">
        <v>0</v>
      </c>
      <c r="X396">
        <v>263.62914243230472</v>
      </c>
      <c r="Y396">
        <v>0</v>
      </c>
      <c r="Z396">
        <v>214.02259231359034</v>
      </c>
      <c r="AA396">
        <v>44.054148185230623</v>
      </c>
      <c r="AB396">
        <v>243.41906657199914</v>
      </c>
      <c r="AC396">
        <v>0</v>
      </c>
      <c r="AD396">
        <v>0</v>
      </c>
      <c r="AE396">
        <v>765.12494950312475</v>
      </c>
    </row>
    <row r="397" spans="1:31" x14ac:dyDescent="0.25">
      <c r="A397">
        <v>1776709</v>
      </c>
      <c r="B397">
        <v>1</v>
      </c>
      <c r="C397" t="s">
        <v>80</v>
      </c>
      <c r="D397" t="s">
        <v>101</v>
      </c>
      <c r="E397" t="s">
        <v>171</v>
      </c>
      <c r="F397" t="s">
        <v>1350</v>
      </c>
      <c r="G397" t="s">
        <v>181</v>
      </c>
      <c r="H397" t="s">
        <v>146</v>
      </c>
      <c r="I397" t="s">
        <v>135</v>
      </c>
      <c r="J397" t="s">
        <v>136</v>
      </c>
      <c r="K397" t="s">
        <v>147</v>
      </c>
      <c r="L397" t="s">
        <v>1351</v>
      </c>
      <c r="M397" t="s">
        <v>1352</v>
      </c>
      <c r="N397">
        <v>2.0244444439999998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0.122479740625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0.122479740625</v>
      </c>
    </row>
    <row r="398" spans="1:31" x14ac:dyDescent="0.25">
      <c r="A398">
        <v>1776414</v>
      </c>
      <c r="B398">
        <v>1</v>
      </c>
      <c r="C398" t="s">
        <v>81</v>
      </c>
      <c r="D398" t="s">
        <v>127</v>
      </c>
      <c r="E398" t="s">
        <v>188</v>
      </c>
      <c r="F398" t="s">
        <v>1353</v>
      </c>
      <c r="G398" t="s">
        <v>177</v>
      </c>
      <c r="H398" t="s">
        <v>134</v>
      </c>
      <c r="I398" t="s">
        <v>193</v>
      </c>
      <c r="J398" t="s">
        <v>136</v>
      </c>
      <c r="K398" t="s">
        <v>147</v>
      </c>
      <c r="L398" t="s">
        <v>1354</v>
      </c>
      <c r="M398" t="s">
        <v>1355</v>
      </c>
      <c r="N398">
        <v>1.1111111E-2</v>
      </c>
      <c r="O398">
        <v>2</v>
      </c>
      <c r="P398">
        <v>1266</v>
      </c>
      <c r="Q398">
        <v>25</v>
      </c>
      <c r="R398">
        <v>68</v>
      </c>
      <c r="S398">
        <v>6</v>
      </c>
      <c r="T398">
        <v>88</v>
      </c>
      <c r="U398">
        <v>2</v>
      </c>
      <c r="V398">
        <v>0</v>
      </c>
      <c r="W398">
        <v>3.8959729200000004E-3</v>
      </c>
      <c r="X398">
        <v>1.7969011038933305</v>
      </c>
      <c r="Y398">
        <v>0.2096061191833333</v>
      </c>
      <c r="Z398">
        <v>8.4476821314E-2</v>
      </c>
      <c r="AA398">
        <v>0.39670788146233332</v>
      </c>
      <c r="AB398">
        <v>0.25132179752866679</v>
      </c>
      <c r="AC398">
        <v>3.6438144834666668E-2</v>
      </c>
      <c r="AD398">
        <v>0</v>
      </c>
      <c r="AE398">
        <v>2.7793478411363308</v>
      </c>
    </row>
    <row r="399" spans="1:31" x14ac:dyDescent="0.25">
      <c r="A399">
        <v>1776809</v>
      </c>
      <c r="B399">
        <v>1</v>
      </c>
      <c r="C399" t="s">
        <v>80</v>
      </c>
      <c r="D399" t="s">
        <v>87</v>
      </c>
      <c r="E399" t="s">
        <v>158</v>
      </c>
      <c r="F399" t="s">
        <v>1356</v>
      </c>
      <c r="G399" t="s">
        <v>160</v>
      </c>
      <c r="H399" t="s">
        <v>146</v>
      </c>
      <c r="I399" t="s">
        <v>135</v>
      </c>
      <c r="J399" t="s">
        <v>136</v>
      </c>
      <c r="K399" t="s">
        <v>147</v>
      </c>
      <c r="L399" t="s">
        <v>1357</v>
      </c>
      <c r="M399" t="s">
        <v>1358</v>
      </c>
      <c r="N399">
        <v>2.5977777770000001</v>
      </c>
      <c r="O399">
        <v>0</v>
      </c>
      <c r="P399">
        <v>52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70.714777873006071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70.714777873006071</v>
      </c>
    </row>
    <row r="400" spans="1:31" x14ac:dyDescent="0.25">
      <c r="A400">
        <v>1776663</v>
      </c>
      <c r="B400">
        <v>1</v>
      </c>
      <c r="C400" t="s">
        <v>81</v>
      </c>
      <c r="D400" t="s">
        <v>112</v>
      </c>
      <c r="E400" t="s">
        <v>184</v>
      </c>
      <c r="F400" t="s">
        <v>1359</v>
      </c>
      <c r="G400" t="s">
        <v>177</v>
      </c>
      <c r="H400" t="s">
        <v>134</v>
      </c>
      <c r="I400" t="s">
        <v>135</v>
      </c>
      <c r="J400" t="s">
        <v>136</v>
      </c>
      <c r="K400" t="s">
        <v>147</v>
      </c>
      <c r="L400" t="s">
        <v>1360</v>
      </c>
      <c r="M400" t="s">
        <v>1361</v>
      </c>
      <c r="N400">
        <v>0.52694444399999996</v>
      </c>
      <c r="O400">
        <v>0</v>
      </c>
      <c r="P400">
        <v>5289</v>
      </c>
      <c r="Q400">
        <v>0</v>
      </c>
      <c r="R400">
        <v>109</v>
      </c>
      <c r="S400">
        <v>59</v>
      </c>
      <c r="T400">
        <v>960</v>
      </c>
      <c r="U400">
        <v>9</v>
      </c>
      <c r="V400">
        <v>14</v>
      </c>
      <c r="W400">
        <v>0</v>
      </c>
      <c r="X400">
        <v>544.69687249955257</v>
      </c>
      <c r="Y400">
        <v>0</v>
      </c>
      <c r="Z400">
        <v>9.118655803943005</v>
      </c>
      <c r="AA400">
        <v>102.97545118391918</v>
      </c>
      <c r="AB400">
        <v>310.40364467315675</v>
      </c>
      <c r="AC400">
        <v>261.30985744328535</v>
      </c>
      <c r="AD400">
        <v>140.73892301339404</v>
      </c>
      <c r="AE400">
        <v>1369.2434046172509</v>
      </c>
    </row>
    <row r="401" spans="1:31" x14ac:dyDescent="0.25">
      <c r="A401">
        <v>1776606</v>
      </c>
      <c r="B401">
        <v>1</v>
      </c>
      <c r="C401" t="s">
        <v>80</v>
      </c>
      <c r="D401" t="s">
        <v>84</v>
      </c>
      <c r="E401" t="s">
        <v>171</v>
      </c>
      <c r="F401" t="s">
        <v>1362</v>
      </c>
      <c r="G401" t="s">
        <v>225</v>
      </c>
      <c r="H401" t="s">
        <v>146</v>
      </c>
      <c r="I401" t="s">
        <v>135</v>
      </c>
      <c r="J401" t="s">
        <v>3</v>
      </c>
      <c r="K401" t="s">
        <v>147</v>
      </c>
      <c r="L401" t="s">
        <v>1363</v>
      </c>
      <c r="M401" t="s">
        <v>1364</v>
      </c>
      <c r="N401">
        <v>2.5047222219999998</v>
      </c>
      <c r="O401">
        <v>0</v>
      </c>
      <c r="P401">
        <v>5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3.480171523127416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3.480171523127416</v>
      </c>
    </row>
    <row r="402" spans="1:31" x14ac:dyDescent="0.25">
      <c r="A402">
        <v>1776772</v>
      </c>
      <c r="B402">
        <v>1</v>
      </c>
      <c r="C402" t="s">
        <v>80</v>
      </c>
      <c r="D402" t="s">
        <v>107</v>
      </c>
      <c r="E402" t="s">
        <v>171</v>
      </c>
      <c r="F402" t="s">
        <v>1365</v>
      </c>
      <c r="G402" t="s">
        <v>173</v>
      </c>
      <c r="H402" t="s">
        <v>146</v>
      </c>
      <c r="I402" t="s">
        <v>135</v>
      </c>
      <c r="J402" t="s">
        <v>136</v>
      </c>
      <c r="K402" t="s">
        <v>147</v>
      </c>
      <c r="L402" t="s">
        <v>1366</v>
      </c>
      <c r="M402" t="s">
        <v>1367</v>
      </c>
      <c r="N402">
        <v>1.040277777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2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0.58551801083906663</v>
      </c>
      <c r="AC402">
        <v>0</v>
      </c>
      <c r="AD402">
        <v>0</v>
      </c>
      <c r="AE402">
        <v>0.58551801083906663</v>
      </c>
    </row>
    <row r="403" spans="1:31" x14ac:dyDescent="0.25">
      <c r="A403">
        <v>1776580</v>
      </c>
      <c r="B403">
        <v>1</v>
      </c>
      <c r="C403" t="s">
        <v>81</v>
      </c>
      <c r="D403" t="s">
        <v>128</v>
      </c>
      <c r="E403" t="s">
        <v>171</v>
      </c>
      <c r="F403" t="s">
        <v>1368</v>
      </c>
      <c r="G403" t="s">
        <v>164</v>
      </c>
      <c r="H403" t="s">
        <v>146</v>
      </c>
      <c r="I403" t="s">
        <v>135</v>
      </c>
      <c r="J403" t="s">
        <v>136</v>
      </c>
      <c r="K403" t="s">
        <v>147</v>
      </c>
      <c r="L403" t="s">
        <v>1369</v>
      </c>
      <c r="M403" t="s">
        <v>1370</v>
      </c>
      <c r="N403">
        <v>1.062777777</v>
      </c>
      <c r="O403">
        <v>0</v>
      </c>
      <c r="P403">
        <v>5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0.47231700480950001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0.47231700480950001</v>
      </c>
    </row>
    <row r="404" spans="1:31" x14ac:dyDescent="0.25">
      <c r="A404">
        <v>1776749</v>
      </c>
      <c r="B404">
        <v>1</v>
      </c>
      <c r="C404" t="s">
        <v>80</v>
      </c>
      <c r="D404" t="s">
        <v>97</v>
      </c>
      <c r="E404" t="s">
        <v>184</v>
      </c>
      <c r="F404" t="s">
        <v>1371</v>
      </c>
      <c r="G404" t="s">
        <v>829</v>
      </c>
      <c r="H404" t="s">
        <v>134</v>
      </c>
      <c r="I404" t="s">
        <v>135</v>
      </c>
      <c r="J404" t="s">
        <v>136</v>
      </c>
      <c r="K404" t="s">
        <v>147</v>
      </c>
      <c r="L404" t="s">
        <v>1372</v>
      </c>
      <c r="M404" t="s">
        <v>1373</v>
      </c>
      <c r="N404">
        <v>0.885833333</v>
      </c>
      <c r="O404">
        <v>0</v>
      </c>
      <c r="P404">
        <v>27</v>
      </c>
      <c r="Q404">
        <v>0</v>
      </c>
      <c r="R404">
        <v>1</v>
      </c>
      <c r="S404">
        <v>0</v>
      </c>
      <c r="T404">
        <v>1</v>
      </c>
      <c r="U404">
        <v>0</v>
      </c>
      <c r="V404">
        <v>1</v>
      </c>
      <c r="W404">
        <v>0</v>
      </c>
      <c r="X404">
        <v>24.242785393973588</v>
      </c>
      <c r="Y404">
        <v>0</v>
      </c>
      <c r="Z404">
        <v>0.42313546867129997</v>
      </c>
      <c r="AA404">
        <v>0</v>
      </c>
      <c r="AB404">
        <v>8.0293713853199999E-2</v>
      </c>
      <c r="AC404">
        <v>0</v>
      </c>
      <c r="AD404">
        <v>3.6247946481650999</v>
      </c>
      <c r="AE404">
        <v>28.37100922466319</v>
      </c>
    </row>
    <row r="405" spans="1:31" x14ac:dyDescent="0.25">
      <c r="A405">
        <v>1776600</v>
      </c>
      <c r="B405">
        <v>1</v>
      </c>
      <c r="C405" t="s">
        <v>80</v>
      </c>
      <c r="D405" t="s">
        <v>88</v>
      </c>
      <c r="E405" t="s">
        <v>171</v>
      </c>
      <c r="F405" t="s">
        <v>1374</v>
      </c>
      <c r="G405" t="s">
        <v>181</v>
      </c>
      <c r="H405" t="s">
        <v>146</v>
      </c>
      <c r="I405" t="s">
        <v>135</v>
      </c>
      <c r="J405" t="s">
        <v>136</v>
      </c>
      <c r="K405" t="s">
        <v>147</v>
      </c>
      <c r="L405" t="s">
        <v>1375</v>
      </c>
      <c r="M405" t="s">
        <v>1376</v>
      </c>
      <c r="N405">
        <v>1.319722222</v>
      </c>
      <c r="O405">
        <v>0</v>
      </c>
      <c r="P405">
        <v>5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1.3281824739166248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1.3281824739166248</v>
      </c>
    </row>
    <row r="406" spans="1:31" x14ac:dyDescent="0.25">
      <c r="A406">
        <v>1776729</v>
      </c>
      <c r="B406">
        <v>1</v>
      </c>
      <c r="C406" t="s">
        <v>81</v>
      </c>
      <c r="D406" t="s">
        <v>116</v>
      </c>
      <c r="E406" t="s">
        <v>188</v>
      </c>
      <c r="F406" t="s">
        <v>1377</v>
      </c>
      <c r="G406" t="s">
        <v>177</v>
      </c>
      <c r="H406" t="s">
        <v>134</v>
      </c>
      <c r="I406" t="s">
        <v>135</v>
      </c>
      <c r="J406" t="s">
        <v>136</v>
      </c>
      <c r="K406" t="s">
        <v>147</v>
      </c>
      <c r="L406" t="s">
        <v>1378</v>
      </c>
      <c r="M406" t="s">
        <v>1379</v>
      </c>
      <c r="N406">
        <v>0.446944444</v>
      </c>
      <c r="O406">
        <v>0</v>
      </c>
      <c r="P406">
        <v>1380</v>
      </c>
      <c r="Q406">
        <v>1</v>
      </c>
      <c r="R406">
        <v>103</v>
      </c>
      <c r="S406">
        <v>2</v>
      </c>
      <c r="T406">
        <v>186</v>
      </c>
      <c r="U406">
        <v>0</v>
      </c>
      <c r="V406">
        <v>0</v>
      </c>
      <c r="W406">
        <v>0</v>
      </c>
      <c r="X406">
        <v>89.92609398612322</v>
      </c>
      <c r="Y406">
        <v>3.0961661619975E-2</v>
      </c>
      <c r="Z406">
        <v>2.4046098320557081</v>
      </c>
      <c r="AA406">
        <v>1.3025066829408831</v>
      </c>
      <c r="AB406">
        <v>28.786242866108068</v>
      </c>
      <c r="AC406">
        <v>0</v>
      </c>
      <c r="AD406">
        <v>0</v>
      </c>
      <c r="AE406">
        <v>122.45041502884786</v>
      </c>
    </row>
    <row r="407" spans="1:31" x14ac:dyDescent="0.25">
      <c r="A407">
        <v>1776543</v>
      </c>
      <c r="B407">
        <v>1</v>
      </c>
      <c r="C407" t="s">
        <v>81</v>
      </c>
      <c r="D407" t="s">
        <v>119</v>
      </c>
      <c r="E407" t="s">
        <v>171</v>
      </c>
      <c r="F407" t="s">
        <v>1380</v>
      </c>
      <c r="G407" t="s">
        <v>181</v>
      </c>
      <c r="H407" t="s">
        <v>146</v>
      </c>
      <c r="I407" t="s">
        <v>135</v>
      </c>
      <c r="J407" t="s">
        <v>136</v>
      </c>
      <c r="K407" t="s">
        <v>147</v>
      </c>
      <c r="L407" t="s">
        <v>1381</v>
      </c>
      <c r="M407" t="s">
        <v>1382</v>
      </c>
      <c r="N407">
        <v>1.094166666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0.45982033883933338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0.45982033883933338</v>
      </c>
    </row>
    <row r="408" spans="1:31" x14ac:dyDescent="0.25">
      <c r="A408">
        <v>1776537</v>
      </c>
      <c r="B408">
        <v>1</v>
      </c>
      <c r="C408" t="s">
        <v>80</v>
      </c>
      <c r="D408" t="s">
        <v>106</v>
      </c>
      <c r="E408" t="s">
        <v>171</v>
      </c>
      <c r="F408" t="s">
        <v>1383</v>
      </c>
      <c r="G408" t="s">
        <v>181</v>
      </c>
      <c r="H408" t="s">
        <v>146</v>
      </c>
      <c r="I408" t="s">
        <v>135</v>
      </c>
      <c r="J408" t="s">
        <v>136</v>
      </c>
      <c r="K408" t="s">
        <v>147</v>
      </c>
      <c r="L408" t="s">
        <v>1384</v>
      </c>
      <c r="M408" t="s">
        <v>1385</v>
      </c>
      <c r="N408">
        <v>4.2344444440000002</v>
      </c>
      <c r="O408">
        <v>0</v>
      </c>
      <c r="P408">
        <v>2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0.69677210051202498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0.69677210051202498</v>
      </c>
    </row>
    <row r="409" spans="1:31" x14ac:dyDescent="0.25">
      <c r="A409">
        <v>1776394</v>
      </c>
      <c r="B409">
        <v>1</v>
      </c>
      <c r="C409" t="s">
        <v>80</v>
      </c>
      <c r="D409" t="s">
        <v>94</v>
      </c>
      <c r="E409" t="s">
        <v>131</v>
      </c>
      <c r="F409" t="s">
        <v>1386</v>
      </c>
      <c r="G409" t="s">
        <v>177</v>
      </c>
      <c r="H409" t="s">
        <v>134</v>
      </c>
      <c r="I409" t="s">
        <v>135</v>
      </c>
      <c r="J409" t="s">
        <v>136</v>
      </c>
      <c r="K409" t="s">
        <v>147</v>
      </c>
      <c r="L409" t="s">
        <v>1387</v>
      </c>
      <c r="M409" t="s">
        <v>1388</v>
      </c>
      <c r="N409">
        <v>0.65972222199999997</v>
      </c>
      <c r="O409">
        <v>0</v>
      </c>
      <c r="P409">
        <v>308</v>
      </c>
      <c r="Q409">
        <v>3</v>
      </c>
      <c r="R409">
        <v>75</v>
      </c>
      <c r="S409">
        <v>2</v>
      </c>
      <c r="T409">
        <v>34</v>
      </c>
      <c r="U409">
        <v>0</v>
      </c>
      <c r="V409">
        <v>0</v>
      </c>
      <c r="W409">
        <v>0</v>
      </c>
      <c r="X409">
        <v>41.750316914696036</v>
      </c>
      <c r="Y409">
        <v>2.0704064953753503</v>
      </c>
      <c r="Z409">
        <v>31.013084901304129</v>
      </c>
      <c r="AA409">
        <v>4.583586593612675</v>
      </c>
      <c r="AB409">
        <v>9.1913825790907993</v>
      </c>
      <c r="AC409">
        <v>0</v>
      </c>
      <c r="AD409">
        <v>0</v>
      </c>
      <c r="AE409">
        <v>88.608777484078999</v>
      </c>
    </row>
    <row r="410" spans="1:31" x14ac:dyDescent="0.25">
      <c r="A410">
        <v>1776666</v>
      </c>
      <c r="B410">
        <v>1</v>
      </c>
      <c r="C410" t="s">
        <v>81</v>
      </c>
      <c r="D410" t="s">
        <v>118</v>
      </c>
      <c r="E410" t="s">
        <v>188</v>
      </c>
      <c r="F410" t="s">
        <v>1389</v>
      </c>
      <c r="G410" t="s">
        <v>177</v>
      </c>
      <c r="H410" t="s">
        <v>134</v>
      </c>
      <c r="I410" t="s">
        <v>135</v>
      </c>
      <c r="J410" t="s">
        <v>136</v>
      </c>
      <c r="K410" t="s">
        <v>147</v>
      </c>
      <c r="L410" t="s">
        <v>1390</v>
      </c>
      <c r="M410" t="s">
        <v>1391</v>
      </c>
      <c r="N410">
        <v>1.7849999999999999</v>
      </c>
      <c r="O410">
        <v>0</v>
      </c>
      <c r="P410">
        <v>1</v>
      </c>
      <c r="Q410">
        <v>13</v>
      </c>
      <c r="R410">
        <v>8</v>
      </c>
      <c r="S410">
        <v>9</v>
      </c>
      <c r="T410">
        <v>0</v>
      </c>
      <c r="U410">
        <v>10</v>
      </c>
      <c r="V410">
        <v>0</v>
      </c>
      <c r="W410">
        <v>0</v>
      </c>
      <c r="X410">
        <v>0.43841904001029997</v>
      </c>
      <c r="Y410">
        <v>34.519265197959228</v>
      </c>
      <c r="Z410">
        <v>9.670703010603301</v>
      </c>
      <c r="AA410">
        <v>230.79477192971359</v>
      </c>
      <c r="AB410">
        <v>0</v>
      </c>
      <c r="AC410">
        <v>4037.8031979948455</v>
      </c>
      <c r="AD410">
        <v>0</v>
      </c>
      <c r="AE410">
        <v>4313.2263571731319</v>
      </c>
    </row>
    <row r="411" spans="1:31" x14ac:dyDescent="0.25">
      <c r="A411">
        <v>1776497</v>
      </c>
      <c r="B411">
        <v>1</v>
      </c>
      <c r="C411" t="s">
        <v>80</v>
      </c>
      <c r="D411" t="s">
        <v>82</v>
      </c>
      <c r="E411" t="s">
        <v>158</v>
      </c>
      <c r="F411" t="s">
        <v>1392</v>
      </c>
      <c r="G411" t="s">
        <v>160</v>
      </c>
      <c r="H411" t="s">
        <v>146</v>
      </c>
      <c r="I411" t="s">
        <v>135</v>
      </c>
      <c r="J411" t="s">
        <v>136</v>
      </c>
      <c r="K411" t="s">
        <v>147</v>
      </c>
      <c r="L411" t="s">
        <v>1393</v>
      </c>
      <c r="M411" t="s">
        <v>1394</v>
      </c>
      <c r="N411">
        <v>0.37833333299999999</v>
      </c>
      <c r="O411">
        <v>0</v>
      </c>
      <c r="P411">
        <v>45</v>
      </c>
      <c r="Q411">
        <v>0</v>
      </c>
      <c r="R411">
        <v>0</v>
      </c>
      <c r="S411">
        <v>0</v>
      </c>
      <c r="T411">
        <v>1</v>
      </c>
      <c r="U411">
        <v>0</v>
      </c>
      <c r="V411">
        <v>0</v>
      </c>
      <c r="W411">
        <v>0</v>
      </c>
      <c r="X411">
        <v>2.7502310045447</v>
      </c>
      <c r="Y411">
        <v>0</v>
      </c>
      <c r="Z411">
        <v>0</v>
      </c>
      <c r="AA411">
        <v>0</v>
      </c>
      <c r="AB411">
        <v>2.406893031E-4</v>
      </c>
      <c r="AC411">
        <v>0</v>
      </c>
      <c r="AD411">
        <v>0</v>
      </c>
      <c r="AE411">
        <v>2.7504716938478002</v>
      </c>
    </row>
    <row r="412" spans="1:31" x14ac:dyDescent="0.25">
      <c r="A412">
        <v>1776480</v>
      </c>
      <c r="B412">
        <v>1</v>
      </c>
      <c r="C412" t="s">
        <v>81</v>
      </c>
      <c r="D412" t="s">
        <v>118</v>
      </c>
      <c r="E412" t="s">
        <v>158</v>
      </c>
      <c r="F412" t="s">
        <v>1395</v>
      </c>
      <c r="G412" t="s">
        <v>606</v>
      </c>
      <c r="H412" t="s">
        <v>146</v>
      </c>
      <c r="I412" t="s">
        <v>135</v>
      </c>
      <c r="J412" t="s">
        <v>136</v>
      </c>
      <c r="K412" t="s">
        <v>147</v>
      </c>
      <c r="L412" t="s">
        <v>1396</v>
      </c>
      <c r="M412" t="s">
        <v>1397</v>
      </c>
      <c r="N412">
        <v>2.5588888879999998</v>
      </c>
      <c r="O412">
        <v>0</v>
      </c>
      <c r="P412">
        <v>19</v>
      </c>
      <c r="Q412">
        <v>0</v>
      </c>
      <c r="R412">
        <v>0</v>
      </c>
      <c r="S412">
        <v>0</v>
      </c>
      <c r="T412">
        <v>4</v>
      </c>
      <c r="U412">
        <v>0</v>
      </c>
      <c r="V412">
        <v>0</v>
      </c>
      <c r="W412">
        <v>0</v>
      </c>
      <c r="X412">
        <v>11.672458228404068</v>
      </c>
      <c r="Y412">
        <v>0</v>
      </c>
      <c r="Z412">
        <v>0</v>
      </c>
      <c r="AA412">
        <v>0</v>
      </c>
      <c r="AB412">
        <v>6.2008067938396678</v>
      </c>
      <c r="AC412">
        <v>0</v>
      </c>
      <c r="AD412">
        <v>0</v>
      </c>
      <c r="AE412">
        <v>17.873265022243736</v>
      </c>
    </row>
    <row r="413" spans="1:31" x14ac:dyDescent="0.25">
      <c r="A413">
        <v>1776457</v>
      </c>
      <c r="B413">
        <v>1</v>
      </c>
      <c r="C413" t="s">
        <v>80</v>
      </c>
      <c r="D413" t="s">
        <v>85</v>
      </c>
      <c r="E413" t="s">
        <v>184</v>
      </c>
      <c r="F413" t="s">
        <v>1398</v>
      </c>
      <c r="G413" t="s">
        <v>239</v>
      </c>
      <c r="H413" t="s">
        <v>134</v>
      </c>
      <c r="I413" t="s">
        <v>135</v>
      </c>
      <c r="J413" t="s">
        <v>136</v>
      </c>
      <c r="K413" t="s">
        <v>137</v>
      </c>
      <c r="L413" t="s">
        <v>1399</v>
      </c>
      <c r="M413" t="s">
        <v>1400</v>
      </c>
      <c r="N413">
        <v>3.9452777769999998</v>
      </c>
      <c r="O413">
        <v>0</v>
      </c>
      <c r="P413">
        <v>260</v>
      </c>
      <c r="Q413">
        <v>0</v>
      </c>
      <c r="R413">
        <v>0</v>
      </c>
      <c r="S413">
        <v>0</v>
      </c>
      <c r="T413">
        <v>18</v>
      </c>
      <c r="U413">
        <v>0</v>
      </c>
      <c r="V413">
        <v>0</v>
      </c>
      <c r="W413">
        <v>0</v>
      </c>
      <c r="X413">
        <v>302.41503332616077</v>
      </c>
      <c r="Y413">
        <v>0</v>
      </c>
      <c r="Z413">
        <v>0</v>
      </c>
      <c r="AA413">
        <v>0</v>
      </c>
      <c r="AB413">
        <v>59.949222304014974</v>
      </c>
      <c r="AC413">
        <v>0</v>
      </c>
      <c r="AD413">
        <v>0</v>
      </c>
      <c r="AE413">
        <v>362.36425563017576</v>
      </c>
    </row>
    <row r="414" spans="1:31" x14ac:dyDescent="0.25">
      <c r="A414">
        <v>1776706</v>
      </c>
      <c r="B414">
        <v>1</v>
      </c>
      <c r="C414" t="s">
        <v>80</v>
      </c>
      <c r="D414" t="s">
        <v>90</v>
      </c>
      <c r="E414" t="s">
        <v>171</v>
      </c>
      <c r="F414" t="s">
        <v>1401</v>
      </c>
      <c r="G414" t="s">
        <v>181</v>
      </c>
      <c r="H414" t="s">
        <v>146</v>
      </c>
      <c r="I414" t="s">
        <v>135</v>
      </c>
      <c r="J414" t="s">
        <v>136</v>
      </c>
      <c r="K414" t="s">
        <v>147</v>
      </c>
      <c r="L414" t="s">
        <v>1402</v>
      </c>
      <c r="M414" t="s">
        <v>1403</v>
      </c>
      <c r="N414">
        <v>3.173333333</v>
      </c>
      <c r="O414">
        <v>0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0.75858438727490007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0.75858438727490007</v>
      </c>
    </row>
    <row r="415" spans="1:31" x14ac:dyDescent="0.25">
      <c r="A415">
        <v>1776520</v>
      </c>
      <c r="B415">
        <v>1</v>
      </c>
      <c r="C415" t="s">
        <v>80</v>
      </c>
      <c r="D415" t="s">
        <v>95</v>
      </c>
      <c r="E415" t="s">
        <v>267</v>
      </c>
      <c r="F415" t="s">
        <v>1404</v>
      </c>
      <c r="G415" t="s">
        <v>177</v>
      </c>
      <c r="H415" t="s">
        <v>134</v>
      </c>
      <c r="I415" t="s">
        <v>135</v>
      </c>
      <c r="J415" t="s">
        <v>136</v>
      </c>
      <c r="K415" t="s">
        <v>147</v>
      </c>
      <c r="L415" t="s">
        <v>1405</v>
      </c>
      <c r="M415" t="s">
        <v>1406</v>
      </c>
      <c r="N415">
        <v>0.20888888799999999</v>
      </c>
      <c r="O415">
        <v>1</v>
      </c>
      <c r="P415">
        <v>436</v>
      </c>
      <c r="Q415">
        <v>0</v>
      </c>
      <c r="R415">
        <v>1</v>
      </c>
      <c r="S415">
        <v>17</v>
      </c>
      <c r="T415">
        <v>33</v>
      </c>
      <c r="U415">
        <v>5</v>
      </c>
      <c r="V415">
        <v>0</v>
      </c>
      <c r="W415">
        <v>5.5923760167200007E-2</v>
      </c>
      <c r="X415">
        <v>20.12076362889453</v>
      </c>
      <c r="Y415">
        <v>0</v>
      </c>
      <c r="Z415">
        <v>0.14228319095440001</v>
      </c>
      <c r="AA415">
        <v>43.577052566074144</v>
      </c>
      <c r="AB415">
        <v>7.0067225172869332</v>
      </c>
      <c r="AC415">
        <v>111.91300795061707</v>
      </c>
      <c r="AD415">
        <v>0</v>
      </c>
      <c r="AE415">
        <v>182.81575361399427</v>
      </c>
    </row>
    <row r="416" spans="1:31" x14ac:dyDescent="0.25">
      <c r="A416">
        <v>1776560</v>
      </c>
      <c r="B416">
        <v>1</v>
      </c>
      <c r="C416" t="s">
        <v>80</v>
      </c>
      <c r="D416" t="s">
        <v>101</v>
      </c>
      <c r="E416" t="s">
        <v>158</v>
      </c>
      <c r="F416" t="s">
        <v>996</v>
      </c>
      <c r="G416" t="s">
        <v>164</v>
      </c>
      <c r="H416" t="s">
        <v>146</v>
      </c>
      <c r="I416" t="s">
        <v>135</v>
      </c>
      <c r="J416" t="s">
        <v>136</v>
      </c>
      <c r="K416" t="s">
        <v>147</v>
      </c>
      <c r="L416" t="s">
        <v>1407</v>
      </c>
      <c r="M416" t="s">
        <v>1408</v>
      </c>
      <c r="N416">
        <v>4.4597222219999999</v>
      </c>
      <c r="O416">
        <v>0</v>
      </c>
      <c r="P416">
        <v>30</v>
      </c>
      <c r="Q416">
        <v>0</v>
      </c>
      <c r="R416">
        <v>0</v>
      </c>
      <c r="S416">
        <v>0</v>
      </c>
      <c r="T416">
        <v>19</v>
      </c>
      <c r="U416">
        <v>0</v>
      </c>
      <c r="V416">
        <v>0</v>
      </c>
      <c r="W416">
        <v>0</v>
      </c>
      <c r="X416">
        <v>44.666751182378391</v>
      </c>
      <c r="Y416">
        <v>0</v>
      </c>
      <c r="Z416">
        <v>0</v>
      </c>
      <c r="AA416">
        <v>0</v>
      </c>
      <c r="AB416">
        <v>94.590570011453138</v>
      </c>
      <c r="AC416">
        <v>0</v>
      </c>
      <c r="AD416">
        <v>0</v>
      </c>
      <c r="AE416">
        <v>139.25732119383153</v>
      </c>
    </row>
    <row r="417" spans="1:31" x14ac:dyDescent="0.25">
      <c r="A417">
        <v>1776583</v>
      </c>
      <c r="B417">
        <v>1</v>
      </c>
      <c r="C417" t="s">
        <v>80</v>
      </c>
      <c r="D417" t="s">
        <v>90</v>
      </c>
      <c r="E417" t="s">
        <v>171</v>
      </c>
      <c r="F417" t="s">
        <v>1401</v>
      </c>
      <c r="G417" t="s">
        <v>181</v>
      </c>
      <c r="H417" t="s">
        <v>146</v>
      </c>
      <c r="I417" t="s">
        <v>135</v>
      </c>
      <c r="J417" t="s">
        <v>136</v>
      </c>
      <c r="K417" t="s">
        <v>147</v>
      </c>
      <c r="L417" t="s">
        <v>1409</v>
      </c>
      <c r="M417" t="s">
        <v>1410</v>
      </c>
      <c r="N417">
        <v>1.285833333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0.33770430789365002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0.33770430789365002</v>
      </c>
    </row>
    <row r="418" spans="1:31" x14ac:dyDescent="0.25">
      <c r="A418">
        <v>1776769</v>
      </c>
      <c r="B418">
        <v>1</v>
      </c>
      <c r="C418" t="s">
        <v>80</v>
      </c>
      <c r="D418" t="s">
        <v>103</v>
      </c>
      <c r="E418" t="s">
        <v>143</v>
      </c>
      <c r="F418" t="s">
        <v>1411</v>
      </c>
      <c r="G418" t="s">
        <v>160</v>
      </c>
      <c r="H418" t="s">
        <v>146</v>
      </c>
      <c r="I418" t="s">
        <v>135</v>
      </c>
      <c r="J418" t="s">
        <v>136</v>
      </c>
      <c r="K418" t="s">
        <v>147</v>
      </c>
      <c r="L418" t="s">
        <v>1412</v>
      </c>
      <c r="M418" t="s">
        <v>1413</v>
      </c>
      <c r="N418">
        <v>0.81305555500000004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1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0.53480253781333342</v>
      </c>
      <c r="AE418">
        <v>0.53480253781333342</v>
      </c>
    </row>
    <row r="419" spans="1:31" x14ac:dyDescent="0.25">
      <c r="A419">
        <v>1776746</v>
      </c>
      <c r="B419">
        <v>1</v>
      </c>
      <c r="C419" t="s">
        <v>80</v>
      </c>
      <c r="D419" t="s">
        <v>88</v>
      </c>
      <c r="E419" t="s">
        <v>188</v>
      </c>
      <c r="F419" t="s">
        <v>1414</v>
      </c>
      <c r="G419" t="s">
        <v>177</v>
      </c>
      <c r="H419" t="s">
        <v>134</v>
      </c>
      <c r="I419" t="s">
        <v>135</v>
      </c>
      <c r="J419" t="s">
        <v>136</v>
      </c>
      <c r="K419" t="s">
        <v>147</v>
      </c>
      <c r="L419" t="s">
        <v>1415</v>
      </c>
      <c r="M419" t="s">
        <v>1416</v>
      </c>
      <c r="N419">
        <v>0.62194444400000004</v>
      </c>
      <c r="O419">
        <v>0</v>
      </c>
      <c r="P419">
        <v>595</v>
      </c>
      <c r="Q419">
        <v>0</v>
      </c>
      <c r="R419">
        <v>0</v>
      </c>
      <c r="S419">
        <v>1</v>
      </c>
      <c r="T419">
        <v>97</v>
      </c>
      <c r="U419">
        <v>0</v>
      </c>
      <c r="V419">
        <v>0</v>
      </c>
      <c r="W419">
        <v>0</v>
      </c>
      <c r="X419">
        <v>130.86108202534598</v>
      </c>
      <c r="Y419">
        <v>0</v>
      </c>
      <c r="Z419">
        <v>0</v>
      </c>
      <c r="AA419">
        <v>19.921610757242668</v>
      </c>
      <c r="AB419">
        <v>46.273072387583419</v>
      </c>
      <c r="AC419">
        <v>0</v>
      </c>
      <c r="AD419">
        <v>0</v>
      </c>
      <c r="AE419">
        <v>197.05576517017207</v>
      </c>
    </row>
    <row r="420" spans="1:31" x14ac:dyDescent="0.25">
      <c r="A420">
        <v>1776434</v>
      </c>
      <c r="B420">
        <v>1</v>
      </c>
      <c r="C420" t="s">
        <v>80</v>
      </c>
      <c r="D420" t="s">
        <v>83</v>
      </c>
      <c r="E420" t="s">
        <v>184</v>
      </c>
      <c r="F420" t="s">
        <v>1417</v>
      </c>
      <c r="G420" t="s">
        <v>239</v>
      </c>
      <c r="H420" t="s">
        <v>134</v>
      </c>
      <c r="I420" t="s">
        <v>135</v>
      </c>
      <c r="J420" t="s">
        <v>136</v>
      </c>
      <c r="K420" t="s">
        <v>137</v>
      </c>
      <c r="L420" t="s">
        <v>1418</v>
      </c>
      <c r="M420" t="s">
        <v>1419</v>
      </c>
      <c r="N420">
        <v>5.6847222220000004</v>
      </c>
      <c r="O420">
        <v>0</v>
      </c>
      <c r="P420">
        <v>472</v>
      </c>
      <c r="Q420">
        <v>0</v>
      </c>
      <c r="R420">
        <v>0</v>
      </c>
      <c r="S420">
        <v>0</v>
      </c>
      <c r="T420">
        <v>23</v>
      </c>
      <c r="U420">
        <v>0</v>
      </c>
      <c r="V420">
        <v>0</v>
      </c>
      <c r="W420">
        <v>0</v>
      </c>
      <c r="X420">
        <v>684.66275944817164</v>
      </c>
      <c r="Y420">
        <v>0</v>
      </c>
      <c r="Z420">
        <v>0</v>
      </c>
      <c r="AA420">
        <v>0</v>
      </c>
      <c r="AB420">
        <v>134.44757012063059</v>
      </c>
      <c r="AC420">
        <v>0</v>
      </c>
      <c r="AD420">
        <v>0</v>
      </c>
      <c r="AE420">
        <v>819.11032956880217</v>
      </c>
    </row>
    <row r="421" spans="1:31" x14ac:dyDescent="0.25">
      <c r="A421">
        <v>1776789</v>
      </c>
      <c r="B421">
        <v>1</v>
      </c>
      <c r="C421" t="s">
        <v>81</v>
      </c>
      <c r="D421" t="s">
        <v>127</v>
      </c>
      <c r="E421" t="s">
        <v>171</v>
      </c>
      <c r="F421" t="s">
        <v>1420</v>
      </c>
      <c r="G421" t="s">
        <v>160</v>
      </c>
      <c r="H421" t="s">
        <v>146</v>
      </c>
      <c r="I421" t="s">
        <v>135</v>
      </c>
      <c r="J421" t="s">
        <v>136</v>
      </c>
      <c r="K421" t="s">
        <v>147</v>
      </c>
      <c r="L421" t="s">
        <v>1421</v>
      </c>
      <c r="M421" t="s">
        <v>1422</v>
      </c>
      <c r="N421">
        <v>2.4694444440000001</v>
      </c>
      <c r="O421">
        <v>0</v>
      </c>
      <c r="P421">
        <v>1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0.60482985219999996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0.60482985219999996</v>
      </c>
    </row>
    <row r="422" spans="1:31" x14ac:dyDescent="0.25">
      <c r="A422">
        <v>1776397</v>
      </c>
      <c r="B422">
        <v>1</v>
      </c>
      <c r="C422" t="s">
        <v>80</v>
      </c>
      <c r="D422" t="s">
        <v>96</v>
      </c>
      <c r="E422" t="s">
        <v>171</v>
      </c>
      <c r="F422" t="s">
        <v>1423</v>
      </c>
      <c r="G422" t="s">
        <v>282</v>
      </c>
      <c r="H422" t="s">
        <v>146</v>
      </c>
      <c r="I422" t="s">
        <v>135</v>
      </c>
      <c r="J422" t="s">
        <v>136</v>
      </c>
      <c r="K422" t="s">
        <v>147</v>
      </c>
      <c r="L422" t="s">
        <v>1424</v>
      </c>
      <c r="M422" t="s">
        <v>1425</v>
      </c>
      <c r="N422">
        <v>1.254444444</v>
      </c>
      <c r="O422">
        <v>0</v>
      </c>
      <c r="P422">
        <v>1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0.20061872720000001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0.20061872720000001</v>
      </c>
    </row>
    <row r="423" spans="1:31" x14ac:dyDescent="0.25">
      <c r="A423">
        <v>1776732</v>
      </c>
      <c r="B423">
        <v>1</v>
      </c>
      <c r="C423" t="s">
        <v>80</v>
      </c>
      <c r="D423" t="s">
        <v>82</v>
      </c>
      <c r="E423" t="s">
        <v>143</v>
      </c>
      <c r="F423" t="s">
        <v>1426</v>
      </c>
      <c r="G423" t="s">
        <v>221</v>
      </c>
      <c r="H423" t="s">
        <v>146</v>
      </c>
      <c r="I423" t="s">
        <v>135</v>
      </c>
      <c r="J423" t="s">
        <v>136</v>
      </c>
      <c r="K423" t="s">
        <v>147</v>
      </c>
      <c r="L423" t="s">
        <v>1427</v>
      </c>
      <c r="M423" t="s">
        <v>1428</v>
      </c>
      <c r="N423">
        <v>1.500555555</v>
      </c>
      <c r="O423">
        <v>0</v>
      </c>
      <c r="P423">
        <v>380</v>
      </c>
      <c r="Q423">
        <v>0</v>
      </c>
      <c r="R423">
        <v>0</v>
      </c>
      <c r="S423">
        <v>0</v>
      </c>
      <c r="T423">
        <v>65</v>
      </c>
      <c r="U423">
        <v>0</v>
      </c>
      <c r="V423">
        <v>0</v>
      </c>
      <c r="W423">
        <v>0</v>
      </c>
      <c r="X423">
        <v>164.36158662139903</v>
      </c>
      <c r="Y423">
        <v>0</v>
      </c>
      <c r="Z423">
        <v>0</v>
      </c>
      <c r="AA423">
        <v>0</v>
      </c>
      <c r="AB423">
        <v>67.677810310263311</v>
      </c>
      <c r="AC423">
        <v>0</v>
      </c>
      <c r="AD423">
        <v>0</v>
      </c>
      <c r="AE423">
        <v>232.03939693166234</v>
      </c>
    </row>
    <row r="424" spans="1:31" x14ac:dyDescent="0.25">
      <c r="A424">
        <v>1776540</v>
      </c>
      <c r="B424">
        <v>1</v>
      </c>
      <c r="C424" t="s">
        <v>81</v>
      </c>
      <c r="D424" t="s">
        <v>113</v>
      </c>
      <c r="E424" t="s">
        <v>131</v>
      </c>
      <c r="F424" t="s">
        <v>1429</v>
      </c>
      <c r="G424" t="s">
        <v>239</v>
      </c>
      <c r="H424" t="s">
        <v>134</v>
      </c>
      <c r="I424" t="s">
        <v>135</v>
      </c>
      <c r="J424" t="s">
        <v>136</v>
      </c>
      <c r="K424" t="s">
        <v>137</v>
      </c>
      <c r="L424" t="s">
        <v>1430</v>
      </c>
      <c r="M424" t="s">
        <v>1431</v>
      </c>
      <c r="N424">
        <v>2.5122222220000001</v>
      </c>
      <c r="O424">
        <v>2</v>
      </c>
      <c r="P424">
        <v>114</v>
      </c>
      <c r="Q424">
        <v>4</v>
      </c>
      <c r="R424">
        <v>23</v>
      </c>
      <c r="S424">
        <v>10</v>
      </c>
      <c r="T424">
        <v>15</v>
      </c>
      <c r="U424">
        <v>4</v>
      </c>
      <c r="V424">
        <v>1</v>
      </c>
      <c r="W424">
        <v>1.1477736683636</v>
      </c>
      <c r="X424">
        <v>53.322422164939418</v>
      </c>
      <c r="Y424">
        <v>14.970252425814401</v>
      </c>
      <c r="Z424">
        <v>5.9924648217506338</v>
      </c>
      <c r="AA424">
        <v>724.81756856078857</v>
      </c>
      <c r="AB424">
        <v>73.09272585821887</v>
      </c>
      <c r="AC424">
        <v>2773.0408772969645</v>
      </c>
      <c r="AD424">
        <v>11.403374174952267</v>
      </c>
      <c r="AE424">
        <v>3657.7874589717921</v>
      </c>
    </row>
    <row r="425" spans="1:31" x14ac:dyDescent="0.25">
      <c r="A425">
        <v>1776569</v>
      </c>
      <c r="B425">
        <v>1</v>
      </c>
      <c r="C425" t="s">
        <v>81</v>
      </c>
      <c r="D425" t="s">
        <v>113</v>
      </c>
      <c r="E425" t="s">
        <v>143</v>
      </c>
      <c r="F425" t="s">
        <v>1432</v>
      </c>
      <c r="G425" t="s">
        <v>145</v>
      </c>
      <c r="H425" t="s">
        <v>146</v>
      </c>
      <c r="I425" t="s">
        <v>135</v>
      </c>
      <c r="J425" t="s">
        <v>136</v>
      </c>
      <c r="K425" t="s">
        <v>147</v>
      </c>
      <c r="L425" t="s">
        <v>1433</v>
      </c>
      <c r="M425" t="s">
        <v>1434</v>
      </c>
      <c r="N425">
        <v>0.78666666600000001</v>
      </c>
      <c r="O425">
        <v>0</v>
      </c>
      <c r="P425">
        <v>78</v>
      </c>
      <c r="Q425">
        <v>0</v>
      </c>
      <c r="R425">
        <v>10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6.170584653614001</v>
      </c>
      <c r="Y425">
        <v>0</v>
      </c>
      <c r="Z425">
        <v>0.20757800069310001</v>
      </c>
      <c r="AA425">
        <v>0</v>
      </c>
      <c r="AB425">
        <v>0</v>
      </c>
      <c r="AC425">
        <v>0</v>
      </c>
      <c r="AD425">
        <v>0</v>
      </c>
      <c r="AE425">
        <v>6.3781626543071006</v>
      </c>
    </row>
    <row r="426" spans="1:31" x14ac:dyDescent="0.25">
      <c r="A426">
        <v>1776383</v>
      </c>
      <c r="B426">
        <v>1</v>
      </c>
      <c r="C426" t="s">
        <v>80</v>
      </c>
      <c r="D426" t="s">
        <v>104</v>
      </c>
      <c r="E426" t="s">
        <v>188</v>
      </c>
      <c r="F426" t="s">
        <v>1435</v>
      </c>
      <c r="G426" t="s">
        <v>177</v>
      </c>
      <c r="H426" t="s">
        <v>134</v>
      </c>
      <c r="I426" t="s">
        <v>135</v>
      </c>
      <c r="J426" t="s">
        <v>136</v>
      </c>
      <c r="K426" t="s">
        <v>147</v>
      </c>
      <c r="L426" t="s">
        <v>1436</v>
      </c>
      <c r="M426" t="s">
        <v>1437</v>
      </c>
      <c r="N426">
        <v>1.4144444439999999</v>
      </c>
      <c r="O426">
        <v>0</v>
      </c>
      <c r="P426">
        <v>435</v>
      </c>
      <c r="Q426">
        <v>4</v>
      </c>
      <c r="R426">
        <v>10</v>
      </c>
      <c r="S426">
        <v>2</v>
      </c>
      <c r="T426">
        <v>99</v>
      </c>
      <c r="U426">
        <v>1</v>
      </c>
      <c r="V426">
        <v>0</v>
      </c>
      <c r="W426">
        <v>0</v>
      </c>
      <c r="X426">
        <v>161.05672491298586</v>
      </c>
      <c r="Y426">
        <v>6.9925736098202833</v>
      </c>
      <c r="Z426">
        <v>19.190818348317997</v>
      </c>
      <c r="AA426">
        <v>81.6230377204202</v>
      </c>
      <c r="AB426">
        <v>62.22991827281669</v>
      </c>
      <c r="AC426">
        <v>43.028897499969176</v>
      </c>
      <c r="AD426">
        <v>0</v>
      </c>
      <c r="AE426">
        <v>374.1219703643302</v>
      </c>
    </row>
    <row r="427" spans="1:31" x14ac:dyDescent="0.25">
      <c r="A427">
        <v>1776406</v>
      </c>
      <c r="B427">
        <v>1</v>
      </c>
      <c r="C427" t="s">
        <v>80</v>
      </c>
      <c r="D427" t="s">
        <v>110</v>
      </c>
      <c r="E427" t="s">
        <v>171</v>
      </c>
      <c r="F427" t="s">
        <v>1438</v>
      </c>
      <c r="G427" t="s">
        <v>181</v>
      </c>
      <c r="H427" t="s">
        <v>146</v>
      </c>
      <c r="I427" t="s">
        <v>135</v>
      </c>
      <c r="J427" t="s">
        <v>136</v>
      </c>
      <c r="K427" t="s">
        <v>147</v>
      </c>
      <c r="L427" t="s">
        <v>1439</v>
      </c>
      <c r="M427" t="s">
        <v>1440</v>
      </c>
      <c r="N427">
        <v>1.7566666660000001</v>
      </c>
      <c r="O427">
        <v>0</v>
      </c>
      <c r="P427">
        <v>9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4.9424300944003665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4.9424300944003665</v>
      </c>
    </row>
    <row r="428" spans="1:31" x14ac:dyDescent="0.25">
      <c r="A428">
        <v>1776861</v>
      </c>
      <c r="B428">
        <v>1</v>
      </c>
      <c r="C428" t="s">
        <v>80</v>
      </c>
      <c r="D428" t="s">
        <v>84</v>
      </c>
      <c r="E428" t="s">
        <v>171</v>
      </c>
      <c r="F428" t="s">
        <v>1441</v>
      </c>
      <c r="G428" t="s">
        <v>173</v>
      </c>
      <c r="H428" t="s">
        <v>146</v>
      </c>
      <c r="I428" t="s">
        <v>135</v>
      </c>
      <c r="J428" t="s">
        <v>136</v>
      </c>
      <c r="K428" t="s">
        <v>147</v>
      </c>
      <c r="L428" t="s">
        <v>1442</v>
      </c>
      <c r="M428" t="s">
        <v>1443</v>
      </c>
      <c r="N428">
        <v>4.8308333330000002</v>
      </c>
      <c r="O428">
        <v>0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1.117935430843475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1.117935430843475</v>
      </c>
    </row>
    <row r="429" spans="1:31" x14ac:dyDescent="0.25">
      <c r="A429">
        <v>1776801</v>
      </c>
      <c r="B429">
        <v>1</v>
      </c>
      <c r="C429" t="s">
        <v>80</v>
      </c>
      <c r="D429" t="s">
        <v>82</v>
      </c>
      <c r="E429" t="s">
        <v>158</v>
      </c>
      <c r="F429" t="s">
        <v>1444</v>
      </c>
      <c r="G429" t="s">
        <v>292</v>
      </c>
      <c r="H429" t="s">
        <v>146</v>
      </c>
      <c r="I429" t="s">
        <v>135</v>
      </c>
      <c r="J429" t="s">
        <v>136</v>
      </c>
      <c r="K429" t="s">
        <v>147</v>
      </c>
      <c r="L429" t="s">
        <v>1445</v>
      </c>
      <c r="M429" t="s">
        <v>1446</v>
      </c>
      <c r="N429">
        <v>3.1263888880000001</v>
      </c>
      <c r="O429">
        <v>0</v>
      </c>
      <c r="P429">
        <v>220</v>
      </c>
      <c r="Q429">
        <v>0</v>
      </c>
      <c r="R429">
        <v>0</v>
      </c>
      <c r="S429">
        <v>0</v>
      </c>
      <c r="T429">
        <v>6</v>
      </c>
      <c r="U429">
        <v>0</v>
      </c>
      <c r="V429">
        <v>0</v>
      </c>
      <c r="W429">
        <v>0</v>
      </c>
      <c r="X429">
        <v>298.90470880187098</v>
      </c>
      <c r="Y429">
        <v>0</v>
      </c>
      <c r="Z429">
        <v>0</v>
      </c>
      <c r="AA429">
        <v>0</v>
      </c>
      <c r="AB429">
        <v>2.8700871573336668</v>
      </c>
      <c r="AC429">
        <v>0</v>
      </c>
      <c r="AD429">
        <v>0</v>
      </c>
      <c r="AE429">
        <v>301.77479595920465</v>
      </c>
    </row>
    <row r="430" spans="1:31" x14ac:dyDescent="0.25">
      <c r="A430">
        <v>1776469</v>
      </c>
      <c r="B430">
        <v>1</v>
      </c>
      <c r="C430" t="s">
        <v>80</v>
      </c>
      <c r="D430" t="s">
        <v>95</v>
      </c>
      <c r="E430" t="s">
        <v>158</v>
      </c>
      <c r="F430" t="s">
        <v>1447</v>
      </c>
      <c r="G430" t="s">
        <v>606</v>
      </c>
      <c r="H430" t="s">
        <v>146</v>
      </c>
      <c r="I430" t="s">
        <v>135</v>
      </c>
      <c r="J430" t="s">
        <v>136</v>
      </c>
      <c r="K430" t="s">
        <v>147</v>
      </c>
      <c r="L430" t="s">
        <v>1448</v>
      </c>
      <c r="M430" t="s">
        <v>1449</v>
      </c>
      <c r="N430">
        <v>1.8166666659999999</v>
      </c>
      <c r="O430">
        <v>0</v>
      </c>
      <c r="P430">
        <v>120</v>
      </c>
      <c r="Q430">
        <v>0</v>
      </c>
      <c r="R430">
        <v>0</v>
      </c>
      <c r="S430">
        <v>0</v>
      </c>
      <c r="T430">
        <v>2</v>
      </c>
      <c r="U430">
        <v>0</v>
      </c>
      <c r="V430">
        <v>0</v>
      </c>
      <c r="W430">
        <v>0</v>
      </c>
      <c r="X430">
        <v>49.953283609967983</v>
      </c>
      <c r="Y430">
        <v>0</v>
      </c>
      <c r="Z430">
        <v>0</v>
      </c>
      <c r="AA430">
        <v>0</v>
      </c>
      <c r="AB430">
        <v>1.616252137</v>
      </c>
      <c r="AC430">
        <v>0</v>
      </c>
      <c r="AD430">
        <v>0</v>
      </c>
      <c r="AE430">
        <v>51.569535746967986</v>
      </c>
    </row>
    <row r="431" spans="1:31" x14ac:dyDescent="0.25">
      <c r="A431">
        <v>1776755</v>
      </c>
      <c r="B431">
        <v>1</v>
      </c>
      <c r="C431" t="s">
        <v>80</v>
      </c>
      <c r="D431" t="s">
        <v>93</v>
      </c>
      <c r="E431" t="s">
        <v>158</v>
      </c>
      <c r="F431" t="s">
        <v>1450</v>
      </c>
      <c r="G431" t="s">
        <v>160</v>
      </c>
      <c r="H431" t="s">
        <v>146</v>
      </c>
      <c r="I431" t="s">
        <v>135</v>
      </c>
      <c r="J431" t="s">
        <v>136</v>
      </c>
      <c r="K431" t="s">
        <v>147</v>
      </c>
      <c r="L431" t="s">
        <v>1451</v>
      </c>
      <c r="M431" t="s">
        <v>1452</v>
      </c>
      <c r="N431">
        <v>1.816944444</v>
      </c>
      <c r="O431">
        <v>0</v>
      </c>
      <c r="P431">
        <v>0</v>
      </c>
      <c r="Q431">
        <v>0</v>
      </c>
      <c r="R431">
        <v>3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8.711920821403135</v>
      </c>
      <c r="AA431">
        <v>0</v>
      </c>
      <c r="AB431">
        <v>0</v>
      </c>
      <c r="AC431">
        <v>0</v>
      </c>
      <c r="AD431">
        <v>0</v>
      </c>
      <c r="AE431">
        <v>8.711920821403135</v>
      </c>
    </row>
    <row r="432" spans="1:31" x14ac:dyDescent="0.25">
      <c r="A432">
        <v>1776609</v>
      </c>
      <c r="B432">
        <v>1</v>
      </c>
      <c r="C432" t="s">
        <v>80</v>
      </c>
      <c r="D432" t="s">
        <v>108</v>
      </c>
      <c r="E432" t="s">
        <v>171</v>
      </c>
      <c r="F432" t="s">
        <v>1453</v>
      </c>
      <c r="G432" t="s">
        <v>181</v>
      </c>
      <c r="H432" t="s">
        <v>146</v>
      </c>
      <c r="I432" t="s">
        <v>135</v>
      </c>
      <c r="J432" t="s">
        <v>136</v>
      </c>
      <c r="K432" t="s">
        <v>147</v>
      </c>
      <c r="L432" t="s">
        <v>1454</v>
      </c>
      <c r="M432" t="s">
        <v>1455</v>
      </c>
      <c r="N432">
        <v>2.9597222219999999</v>
      </c>
      <c r="O432">
        <v>0</v>
      </c>
      <c r="P432">
        <v>2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0.49950460720585005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0.49950460720585005</v>
      </c>
    </row>
    <row r="433" spans="1:31" x14ac:dyDescent="0.25">
      <c r="A433">
        <v>1776629</v>
      </c>
      <c r="B433">
        <v>1</v>
      </c>
      <c r="C433" t="s">
        <v>80</v>
      </c>
      <c r="D433" t="s">
        <v>93</v>
      </c>
      <c r="E433" t="s">
        <v>131</v>
      </c>
      <c r="F433" t="s">
        <v>1456</v>
      </c>
      <c r="G433" t="s">
        <v>177</v>
      </c>
      <c r="H433" t="s">
        <v>134</v>
      </c>
      <c r="I433" t="s">
        <v>135</v>
      </c>
      <c r="J433" t="s">
        <v>136</v>
      </c>
      <c r="K433" t="s">
        <v>147</v>
      </c>
      <c r="L433" t="s">
        <v>1457</v>
      </c>
      <c r="M433" t="s">
        <v>1458</v>
      </c>
      <c r="N433">
        <v>1.3291666660000001</v>
      </c>
      <c r="O433">
        <v>0</v>
      </c>
      <c r="P433">
        <v>4</v>
      </c>
      <c r="Q433">
        <v>3</v>
      </c>
      <c r="R433">
        <v>230</v>
      </c>
      <c r="S433">
        <v>8</v>
      </c>
      <c r="T433">
        <v>34</v>
      </c>
      <c r="U433">
        <v>1</v>
      </c>
      <c r="V433">
        <v>0</v>
      </c>
      <c r="W433">
        <v>0</v>
      </c>
      <c r="X433">
        <v>0.8200334305425</v>
      </c>
      <c r="Y433">
        <v>1.0281854375399999</v>
      </c>
      <c r="Z433">
        <v>33.776483175787497</v>
      </c>
      <c r="AA433">
        <v>27.684803594841878</v>
      </c>
      <c r="AB433">
        <v>25.633623374630993</v>
      </c>
      <c r="AC433">
        <v>212.76568794558</v>
      </c>
      <c r="AD433">
        <v>0</v>
      </c>
      <c r="AE433">
        <v>301.70881695892285</v>
      </c>
    </row>
    <row r="434" spans="1:31" x14ac:dyDescent="0.25">
      <c r="A434">
        <v>1776463</v>
      </c>
      <c r="B434">
        <v>1</v>
      </c>
      <c r="C434" t="s">
        <v>80</v>
      </c>
      <c r="D434" t="s">
        <v>106</v>
      </c>
      <c r="E434" t="s">
        <v>158</v>
      </c>
      <c r="F434" t="s">
        <v>1459</v>
      </c>
      <c r="G434" t="s">
        <v>160</v>
      </c>
      <c r="H434" t="s">
        <v>146</v>
      </c>
      <c r="I434" t="s">
        <v>135</v>
      </c>
      <c r="J434" t="s">
        <v>136</v>
      </c>
      <c r="K434" t="s">
        <v>147</v>
      </c>
      <c r="L434" t="s">
        <v>1460</v>
      </c>
      <c r="M434" t="s">
        <v>1461</v>
      </c>
      <c r="N434">
        <v>3.6572222220000001</v>
      </c>
      <c r="O434">
        <v>0</v>
      </c>
      <c r="P434">
        <v>6</v>
      </c>
      <c r="Q434">
        <v>0</v>
      </c>
      <c r="R434">
        <v>5</v>
      </c>
      <c r="S434">
        <v>0</v>
      </c>
      <c r="T434">
        <v>2</v>
      </c>
      <c r="U434">
        <v>0</v>
      </c>
      <c r="V434">
        <v>0</v>
      </c>
      <c r="W434">
        <v>0</v>
      </c>
      <c r="X434">
        <v>1.2423890453360669</v>
      </c>
      <c r="Y434">
        <v>0</v>
      </c>
      <c r="Z434">
        <v>0.65691364152440002</v>
      </c>
      <c r="AA434">
        <v>0</v>
      </c>
      <c r="AB434">
        <v>0.20703367154714999</v>
      </c>
      <c r="AC434">
        <v>0</v>
      </c>
      <c r="AD434">
        <v>0</v>
      </c>
      <c r="AE434">
        <v>2.1063363584076167</v>
      </c>
    </row>
    <row r="435" spans="1:31" x14ac:dyDescent="0.25">
      <c r="A435">
        <v>1776698</v>
      </c>
      <c r="B435">
        <v>1</v>
      </c>
      <c r="C435" t="s">
        <v>80</v>
      </c>
      <c r="D435" t="s">
        <v>82</v>
      </c>
      <c r="E435" t="s">
        <v>158</v>
      </c>
      <c r="F435" t="s">
        <v>1392</v>
      </c>
      <c r="G435" t="s">
        <v>206</v>
      </c>
      <c r="H435" t="s">
        <v>146</v>
      </c>
      <c r="I435" t="s">
        <v>135</v>
      </c>
      <c r="J435" t="s">
        <v>136</v>
      </c>
      <c r="K435" t="s">
        <v>147</v>
      </c>
      <c r="L435" t="s">
        <v>1462</v>
      </c>
      <c r="M435" t="s">
        <v>1463</v>
      </c>
      <c r="N435">
        <v>5.5047222219999998</v>
      </c>
      <c r="O435">
        <v>0</v>
      </c>
      <c r="P435">
        <v>45</v>
      </c>
      <c r="Q435">
        <v>0</v>
      </c>
      <c r="R435">
        <v>0</v>
      </c>
      <c r="S435">
        <v>0</v>
      </c>
      <c r="T435">
        <v>1</v>
      </c>
      <c r="U435">
        <v>0</v>
      </c>
      <c r="V435">
        <v>0</v>
      </c>
      <c r="W435">
        <v>0</v>
      </c>
      <c r="X435">
        <v>39.227336718448321</v>
      </c>
      <c r="Y435">
        <v>0</v>
      </c>
      <c r="Z435">
        <v>0</v>
      </c>
      <c r="AA435">
        <v>0</v>
      </c>
      <c r="AB435">
        <v>3.0497124681000002E-3</v>
      </c>
      <c r="AC435">
        <v>0</v>
      </c>
      <c r="AD435">
        <v>0</v>
      </c>
      <c r="AE435">
        <v>39.230386430916418</v>
      </c>
    </row>
    <row r="436" spans="1:31" x14ac:dyDescent="0.25">
      <c r="A436">
        <v>1776821</v>
      </c>
      <c r="B436">
        <v>1</v>
      </c>
      <c r="C436" t="s">
        <v>80</v>
      </c>
      <c r="D436" t="s">
        <v>100</v>
      </c>
      <c r="E436" t="s">
        <v>171</v>
      </c>
      <c r="F436" t="s">
        <v>1464</v>
      </c>
      <c r="G436" t="s">
        <v>181</v>
      </c>
      <c r="H436" t="s">
        <v>146</v>
      </c>
      <c r="I436" t="s">
        <v>135</v>
      </c>
      <c r="J436" t="s">
        <v>136</v>
      </c>
      <c r="K436" t="s">
        <v>147</v>
      </c>
      <c r="L436" t="s">
        <v>1465</v>
      </c>
      <c r="M436" t="s">
        <v>1466</v>
      </c>
      <c r="N436">
        <v>2.1486111110000001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8.5640998920583328E-2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8.5640998920583328E-2</v>
      </c>
    </row>
    <row r="437" spans="1:31" x14ac:dyDescent="0.25">
      <c r="A437">
        <v>1776529</v>
      </c>
      <c r="B437">
        <v>1</v>
      </c>
      <c r="C437" t="s">
        <v>81</v>
      </c>
      <c r="D437" t="s">
        <v>113</v>
      </c>
      <c r="E437" t="s">
        <v>171</v>
      </c>
      <c r="F437" t="s">
        <v>1467</v>
      </c>
      <c r="G437" t="s">
        <v>181</v>
      </c>
      <c r="H437" t="s">
        <v>146</v>
      </c>
      <c r="I437" t="s">
        <v>135</v>
      </c>
      <c r="J437" t="s">
        <v>136</v>
      </c>
      <c r="K437" t="s">
        <v>147</v>
      </c>
      <c r="L437" t="s">
        <v>1468</v>
      </c>
      <c r="M437" t="s">
        <v>1469</v>
      </c>
      <c r="N437">
        <v>4.5875000000000004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1.0415388397500001E-3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1.0415388397500001E-3</v>
      </c>
    </row>
    <row r="438" spans="1:31" x14ac:dyDescent="0.25">
      <c r="A438">
        <v>1776778</v>
      </c>
      <c r="B438">
        <v>1</v>
      </c>
      <c r="C438" t="s">
        <v>80</v>
      </c>
      <c r="D438" t="s">
        <v>90</v>
      </c>
      <c r="E438" t="s">
        <v>171</v>
      </c>
      <c r="F438" t="s">
        <v>1470</v>
      </c>
      <c r="G438" t="s">
        <v>181</v>
      </c>
      <c r="H438" t="s">
        <v>146</v>
      </c>
      <c r="I438" t="s">
        <v>135</v>
      </c>
      <c r="J438" t="s">
        <v>136</v>
      </c>
      <c r="K438" t="s">
        <v>147</v>
      </c>
      <c r="L438" t="s">
        <v>1471</v>
      </c>
      <c r="M438" t="s">
        <v>1472</v>
      </c>
      <c r="N438">
        <v>6.8933333330000002</v>
      </c>
      <c r="O438">
        <v>0</v>
      </c>
      <c r="P438">
        <v>11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24.014722750444804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24.014722750444804</v>
      </c>
    </row>
    <row r="439" spans="1:31" x14ac:dyDescent="0.25">
      <c r="A439">
        <v>1776400</v>
      </c>
      <c r="B439">
        <v>1</v>
      </c>
      <c r="C439" t="s">
        <v>81</v>
      </c>
      <c r="D439" t="s">
        <v>117</v>
      </c>
      <c r="E439" t="s">
        <v>188</v>
      </c>
      <c r="F439" t="s">
        <v>1473</v>
      </c>
      <c r="G439" t="s">
        <v>177</v>
      </c>
      <c r="H439" t="s">
        <v>134</v>
      </c>
      <c r="I439" t="s">
        <v>193</v>
      </c>
      <c r="J439" t="s">
        <v>136</v>
      </c>
      <c r="K439" t="s">
        <v>147</v>
      </c>
      <c r="L439" t="s">
        <v>1474</v>
      </c>
      <c r="M439" t="s">
        <v>1475</v>
      </c>
      <c r="N439">
        <v>1.1111111E-2</v>
      </c>
      <c r="O439">
        <v>0</v>
      </c>
      <c r="P439">
        <v>958</v>
      </c>
      <c r="Q439">
        <v>8</v>
      </c>
      <c r="R439">
        <v>49</v>
      </c>
      <c r="S439">
        <v>5</v>
      </c>
      <c r="T439">
        <v>103</v>
      </c>
      <c r="U439">
        <v>2</v>
      </c>
      <c r="V439">
        <v>0</v>
      </c>
      <c r="W439">
        <v>0</v>
      </c>
      <c r="X439">
        <v>1.2240197575533331</v>
      </c>
      <c r="Y439">
        <v>0.85687915327000019</v>
      </c>
      <c r="Z439">
        <v>0.144715609153</v>
      </c>
      <c r="AA439">
        <v>0.14798784771000001</v>
      </c>
      <c r="AB439">
        <v>0.54840072998533351</v>
      </c>
      <c r="AC439">
        <v>0.76956486757333331</v>
      </c>
      <c r="AD439">
        <v>0</v>
      </c>
      <c r="AE439">
        <v>3.6915679652450004</v>
      </c>
    </row>
    <row r="440" spans="1:31" x14ac:dyDescent="0.25">
      <c r="A440">
        <v>1776592</v>
      </c>
      <c r="B440">
        <v>1</v>
      </c>
      <c r="C440" t="s">
        <v>80</v>
      </c>
      <c r="D440" t="s">
        <v>98</v>
      </c>
      <c r="E440" t="s">
        <v>158</v>
      </c>
      <c r="F440" t="s">
        <v>1476</v>
      </c>
      <c r="G440" t="s">
        <v>160</v>
      </c>
      <c r="H440" t="s">
        <v>146</v>
      </c>
      <c r="I440" t="s">
        <v>135</v>
      </c>
      <c r="J440" t="s">
        <v>136</v>
      </c>
      <c r="K440" t="s">
        <v>147</v>
      </c>
      <c r="L440" t="s">
        <v>1477</v>
      </c>
      <c r="M440" t="s">
        <v>1478</v>
      </c>
      <c r="N440">
        <v>1.6077777769999999</v>
      </c>
      <c r="O440">
        <v>0</v>
      </c>
      <c r="P440">
        <v>0</v>
      </c>
      <c r="Q440">
        <v>0</v>
      </c>
      <c r="R440">
        <v>11</v>
      </c>
      <c r="S440">
        <v>0</v>
      </c>
      <c r="T440">
        <v>1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2.8805379312355992</v>
      </c>
      <c r="AA440">
        <v>0</v>
      </c>
      <c r="AB440">
        <v>0</v>
      </c>
      <c r="AC440">
        <v>0</v>
      </c>
      <c r="AD440">
        <v>0</v>
      </c>
      <c r="AE440">
        <v>2.8805379312355992</v>
      </c>
    </row>
    <row r="441" spans="1:31" x14ac:dyDescent="0.25">
      <c r="A441">
        <v>1776735</v>
      </c>
      <c r="B441">
        <v>1</v>
      </c>
      <c r="C441" t="s">
        <v>81</v>
      </c>
      <c r="D441" t="s">
        <v>117</v>
      </c>
      <c r="E441" t="s">
        <v>188</v>
      </c>
      <c r="F441" t="s">
        <v>1479</v>
      </c>
      <c r="G441" t="s">
        <v>177</v>
      </c>
      <c r="H441" t="s">
        <v>134</v>
      </c>
      <c r="I441" t="s">
        <v>193</v>
      </c>
      <c r="J441" t="s">
        <v>136</v>
      </c>
      <c r="K441" t="s">
        <v>147</v>
      </c>
      <c r="L441" t="s">
        <v>1480</v>
      </c>
      <c r="M441" t="s">
        <v>1481</v>
      </c>
      <c r="N441">
        <v>1.1666665999999999E-2</v>
      </c>
      <c r="O441">
        <v>1</v>
      </c>
      <c r="P441">
        <v>284</v>
      </c>
      <c r="Q441">
        <v>48</v>
      </c>
      <c r="R441">
        <v>57</v>
      </c>
      <c r="S441">
        <v>3</v>
      </c>
      <c r="T441">
        <v>14</v>
      </c>
      <c r="U441">
        <v>0</v>
      </c>
      <c r="V441">
        <v>0</v>
      </c>
      <c r="W441">
        <v>7.0074186000000009E-4</v>
      </c>
      <c r="X441">
        <v>0.40803823107914999</v>
      </c>
      <c r="Y441">
        <v>1.1518340755348</v>
      </c>
      <c r="Z441">
        <v>0.1065736695961</v>
      </c>
      <c r="AA441">
        <v>0.25582654630435003</v>
      </c>
      <c r="AB441">
        <v>8.9945676090900026E-2</v>
      </c>
      <c r="AC441">
        <v>0</v>
      </c>
      <c r="AD441">
        <v>0</v>
      </c>
      <c r="AE441">
        <v>2.0129189404652998</v>
      </c>
    </row>
    <row r="442" spans="1:31" x14ac:dyDescent="0.25">
      <c r="A442">
        <v>1776572</v>
      </c>
      <c r="B442">
        <v>1</v>
      </c>
      <c r="C442" t="s">
        <v>80</v>
      </c>
      <c r="D442" t="s">
        <v>104</v>
      </c>
      <c r="E442" t="s">
        <v>171</v>
      </c>
      <c r="F442" t="s">
        <v>1482</v>
      </c>
      <c r="G442" t="s">
        <v>181</v>
      </c>
      <c r="H442" t="s">
        <v>146</v>
      </c>
      <c r="I442" t="s">
        <v>135</v>
      </c>
      <c r="J442" t="s">
        <v>136</v>
      </c>
      <c r="K442" t="s">
        <v>147</v>
      </c>
      <c r="L442" t="s">
        <v>1483</v>
      </c>
      <c r="M442" t="s">
        <v>1484</v>
      </c>
      <c r="N442">
        <v>2.875555555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0.86639596728979995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0.86639596728979995</v>
      </c>
    </row>
    <row r="443" spans="1:31" x14ac:dyDescent="0.25">
      <c r="A443">
        <v>1776526</v>
      </c>
      <c r="B443">
        <v>1</v>
      </c>
      <c r="C443" t="s">
        <v>80</v>
      </c>
      <c r="D443" t="s">
        <v>83</v>
      </c>
      <c r="E443" t="s">
        <v>153</v>
      </c>
      <c r="F443" t="s">
        <v>1485</v>
      </c>
      <c r="G443" t="s">
        <v>1486</v>
      </c>
      <c r="H443" t="s">
        <v>146</v>
      </c>
      <c r="I443" t="s">
        <v>135</v>
      </c>
      <c r="J443" t="s">
        <v>136</v>
      </c>
      <c r="K443" t="s">
        <v>147</v>
      </c>
      <c r="L443" t="s">
        <v>1487</v>
      </c>
      <c r="M443" t="s">
        <v>1488</v>
      </c>
      <c r="N443">
        <v>1.5294444439999999</v>
      </c>
      <c r="O443">
        <v>0</v>
      </c>
      <c r="P443">
        <v>9</v>
      </c>
      <c r="Q443">
        <v>0</v>
      </c>
      <c r="R443">
        <v>0</v>
      </c>
      <c r="S443">
        <v>0</v>
      </c>
      <c r="T443">
        <v>8</v>
      </c>
      <c r="U443">
        <v>0</v>
      </c>
      <c r="V443">
        <v>0</v>
      </c>
      <c r="W443">
        <v>0</v>
      </c>
      <c r="X443">
        <v>5.6120273563401337</v>
      </c>
      <c r="Y443">
        <v>0</v>
      </c>
      <c r="Z443">
        <v>0</v>
      </c>
      <c r="AA443">
        <v>0</v>
      </c>
      <c r="AB443">
        <v>3.6856071240842661</v>
      </c>
      <c r="AC443">
        <v>0</v>
      </c>
      <c r="AD443">
        <v>0</v>
      </c>
      <c r="AE443">
        <v>9.2976344804243993</v>
      </c>
    </row>
    <row r="444" spans="1:31" x14ac:dyDescent="0.25">
      <c r="A444">
        <v>1776549</v>
      </c>
      <c r="B444">
        <v>1</v>
      </c>
      <c r="C444" t="s">
        <v>81</v>
      </c>
      <c r="D444" t="s">
        <v>115</v>
      </c>
      <c r="E444" t="s">
        <v>188</v>
      </c>
      <c r="F444" t="s">
        <v>1489</v>
      </c>
      <c r="G444" t="s">
        <v>239</v>
      </c>
      <c r="H444" t="s">
        <v>134</v>
      </c>
      <c r="I444" t="s">
        <v>135</v>
      </c>
      <c r="J444" t="s">
        <v>136</v>
      </c>
      <c r="K444" t="s">
        <v>137</v>
      </c>
      <c r="L444" t="s">
        <v>1490</v>
      </c>
      <c r="M444" t="s">
        <v>1304</v>
      </c>
      <c r="N444">
        <v>1.0538888879999999</v>
      </c>
      <c r="O444">
        <v>0</v>
      </c>
      <c r="P444">
        <v>125</v>
      </c>
      <c r="Q444">
        <v>0</v>
      </c>
      <c r="R444">
        <v>7</v>
      </c>
      <c r="S444">
        <v>0</v>
      </c>
      <c r="T444">
        <v>3</v>
      </c>
      <c r="U444">
        <v>0</v>
      </c>
      <c r="V444">
        <v>0</v>
      </c>
      <c r="W444">
        <v>0</v>
      </c>
      <c r="X444">
        <v>10.733260664638369</v>
      </c>
      <c r="Y444">
        <v>0</v>
      </c>
      <c r="Z444">
        <v>0.97730840235859995</v>
      </c>
      <c r="AA444">
        <v>0</v>
      </c>
      <c r="AB444">
        <v>0.56226538162666673</v>
      </c>
      <c r="AC444">
        <v>0</v>
      </c>
      <c r="AD444">
        <v>0</v>
      </c>
      <c r="AE444">
        <v>12.272834448623636</v>
      </c>
    </row>
    <row r="445" spans="1:31" x14ac:dyDescent="0.25">
      <c r="A445">
        <v>1776403</v>
      </c>
      <c r="B445">
        <v>1</v>
      </c>
      <c r="C445" t="s">
        <v>81</v>
      </c>
      <c r="D445" t="s">
        <v>117</v>
      </c>
      <c r="E445" t="s">
        <v>158</v>
      </c>
      <c r="F445" t="s">
        <v>1491</v>
      </c>
      <c r="G445" t="s">
        <v>606</v>
      </c>
      <c r="H445" t="s">
        <v>146</v>
      </c>
      <c r="I445" t="s">
        <v>135</v>
      </c>
      <c r="J445" t="s">
        <v>136</v>
      </c>
      <c r="K445" t="s">
        <v>147</v>
      </c>
      <c r="L445" t="s">
        <v>1492</v>
      </c>
      <c r="M445" t="s">
        <v>1493</v>
      </c>
      <c r="N445">
        <v>3.2266666659999999</v>
      </c>
      <c r="O445">
        <v>0</v>
      </c>
      <c r="P445">
        <v>36</v>
      </c>
      <c r="Q445">
        <v>0</v>
      </c>
      <c r="R445">
        <v>0</v>
      </c>
      <c r="S445">
        <v>0</v>
      </c>
      <c r="T445">
        <v>5</v>
      </c>
      <c r="U445">
        <v>0</v>
      </c>
      <c r="V445">
        <v>0</v>
      </c>
      <c r="W445">
        <v>0</v>
      </c>
      <c r="X445">
        <v>13.692885448282398</v>
      </c>
      <c r="Y445">
        <v>0</v>
      </c>
      <c r="Z445">
        <v>0</v>
      </c>
      <c r="AA445">
        <v>0</v>
      </c>
      <c r="AB445">
        <v>21.519485874008005</v>
      </c>
      <c r="AC445">
        <v>0</v>
      </c>
      <c r="AD445">
        <v>0</v>
      </c>
      <c r="AE445">
        <v>35.212371322290402</v>
      </c>
    </row>
    <row r="446" spans="1:31" x14ac:dyDescent="0.25">
      <c r="A446">
        <v>1776612</v>
      </c>
      <c r="B446">
        <v>1</v>
      </c>
      <c r="C446" t="s">
        <v>81</v>
      </c>
      <c r="D446" t="s">
        <v>112</v>
      </c>
      <c r="E446" t="s">
        <v>171</v>
      </c>
      <c r="F446" t="s">
        <v>1494</v>
      </c>
      <c r="G446" t="s">
        <v>181</v>
      </c>
      <c r="H446" t="s">
        <v>146</v>
      </c>
      <c r="I446" t="s">
        <v>135</v>
      </c>
      <c r="J446" t="s">
        <v>136</v>
      </c>
      <c r="K446" t="s">
        <v>147</v>
      </c>
      <c r="L446" t="s">
        <v>1495</v>
      </c>
      <c r="M446" t="s">
        <v>1496</v>
      </c>
      <c r="N446">
        <v>3.8066666659999999</v>
      </c>
      <c r="O446">
        <v>0</v>
      </c>
      <c r="P446">
        <v>1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0.52967635752937503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0.52967635752937503</v>
      </c>
    </row>
    <row r="447" spans="1:31" x14ac:dyDescent="0.25">
      <c r="A447">
        <v>1776718</v>
      </c>
      <c r="B447">
        <v>1</v>
      </c>
      <c r="C447" t="s">
        <v>80</v>
      </c>
      <c r="D447" t="s">
        <v>97</v>
      </c>
      <c r="E447" t="s">
        <v>171</v>
      </c>
      <c r="F447" t="s">
        <v>1497</v>
      </c>
      <c r="G447" t="s">
        <v>181</v>
      </c>
      <c r="H447" t="s">
        <v>146</v>
      </c>
      <c r="I447" t="s">
        <v>135</v>
      </c>
      <c r="J447" t="s">
        <v>136</v>
      </c>
      <c r="K447" t="s">
        <v>147</v>
      </c>
      <c r="L447" t="s">
        <v>1498</v>
      </c>
      <c r="M447" t="s">
        <v>1499</v>
      </c>
      <c r="N447">
        <v>5.6511111109999996</v>
      </c>
      <c r="O447">
        <v>0</v>
      </c>
      <c r="P447">
        <v>1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4.1258124618705754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4.1258124618705754</v>
      </c>
    </row>
    <row r="448" spans="1:31" x14ac:dyDescent="0.25">
      <c r="A448">
        <v>1776858</v>
      </c>
      <c r="B448">
        <v>1</v>
      </c>
      <c r="C448" t="s">
        <v>80</v>
      </c>
      <c r="D448" t="s">
        <v>82</v>
      </c>
      <c r="E448" t="s">
        <v>171</v>
      </c>
      <c r="F448" t="s">
        <v>1500</v>
      </c>
      <c r="G448" t="s">
        <v>181</v>
      </c>
      <c r="H448" t="s">
        <v>146</v>
      </c>
      <c r="I448" t="s">
        <v>135</v>
      </c>
      <c r="J448" t="s">
        <v>136</v>
      </c>
      <c r="K448" t="s">
        <v>147</v>
      </c>
      <c r="L448" t="s">
        <v>1501</v>
      </c>
      <c r="M448" t="s">
        <v>1502</v>
      </c>
      <c r="N448">
        <v>2.5722222220000002</v>
      </c>
      <c r="O448">
        <v>0</v>
      </c>
      <c r="P448">
        <v>5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4.9428106265564669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4.9428106265564669</v>
      </c>
    </row>
    <row r="449" spans="1:31" x14ac:dyDescent="0.25">
      <c r="A449">
        <v>1776420</v>
      </c>
      <c r="B449">
        <v>1</v>
      </c>
      <c r="C449" t="s">
        <v>81</v>
      </c>
      <c r="D449" t="s">
        <v>116</v>
      </c>
      <c r="E449" t="s">
        <v>158</v>
      </c>
      <c r="F449" t="s">
        <v>1503</v>
      </c>
      <c r="G449" t="s">
        <v>246</v>
      </c>
      <c r="H449" t="s">
        <v>146</v>
      </c>
      <c r="I449" t="s">
        <v>135</v>
      </c>
      <c r="J449" t="s">
        <v>136</v>
      </c>
      <c r="K449" t="s">
        <v>137</v>
      </c>
      <c r="L449" t="s">
        <v>1504</v>
      </c>
      <c r="M449" t="s">
        <v>928</v>
      </c>
      <c r="N449">
        <v>9.1669444440000003</v>
      </c>
      <c r="O449">
        <v>0</v>
      </c>
      <c r="P449">
        <v>10</v>
      </c>
      <c r="Q449">
        <v>0</v>
      </c>
      <c r="R449">
        <v>0</v>
      </c>
      <c r="S449">
        <v>0</v>
      </c>
      <c r="T449">
        <v>4</v>
      </c>
      <c r="U449">
        <v>0</v>
      </c>
      <c r="V449">
        <v>0</v>
      </c>
      <c r="W449">
        <v>0</v>
      </c>
      <c r="X449">
        <v>5.3953423536440992</v>
      </c>
      <c r="Y449">
        <v>0</v>
      </c>
      <c r="Z449">
        <v>0</v>
      </c>
      <c r="AA449">
        <v>0</v>
      </c>
      <c r="AB449">
        <v>13.726657736113498</v>
      </c>
      <c r="AC449">
        <v>0</v>
      </c>
      <c r="AD449">
        <v>0</v>
      </c>
      <c r="AE449">
        <v>19.122000089757599</v>
      </c>
    </row>
    <row r="450" spans="1:31" x14ac:dyDescent="0.25">
      <c r="A450">
        <v>1776795</v>
      </c>
      <c r="B450">
        <v>1</v>
      </c>
      <c r="C450" t="s">
        <v>81</v>
      </c>
      <c r="D450" t="s">
        <v>118</v>
      </c>
      <c r="E450" t="s">
        <v>188</v>
      </c>
      <c r="F450" t="s">
        <v>1505</v>
      </c>
      <c r="G450" t="s">
        <v>177</v>
      </c>
      <c r="H450" t="s">
        <v>134</v>
      </c>
      <c r="I450" t="s">
        <v>135</v>
      </c>
      <c r="J450" t="s">
        <v>136</v>
      </c>
      <c r="K450" t="s">
        <v>147</v>
      </c>
      <c r="L450" t="s">
        <v>1506</v>
      </c>
      <c r="M450" t="s">
        <v>1507</v>
      </c>
      <c r="N450">
        <v>0.31</v>
      </c>
      <c r="O450">
        <v>1</v>
      </c>
      <c r="P450">
        <v>367</v>
      </c>
      <c r="Q450">
        <v>111</v>
      </c>
      <c r="R450">
        <v>83</v>
      </c>
      <c r="S450">
        <v>14</v>
      </c>
      <c r="T450">
        <v>38</v>
      </c>
      <c r="U450">
        <v>2</v>
      </c>
      <c r="V450">
        <v>0</v>
      </c>
      <c r="W450">
        <v>9.4406358027600001E-2</v>
      </c>
      <c r="X450">
        <v>17.07656839197961</v>
      </c>
      <c r="Y450">
        <v>46.594276668411588</v>
      </c>
      <c r="Z450">
        <v>21.739147494618607</v>
      </c>
      <c r="AA450">
        <v>16.890456188382903</v>
      </c>
      <c r="AB450">
        <v>4.5383182491605973</v>
      </c>
      <c r="AC450">
        <v>39.020866171736003</v>
      </c>
      <c r="AD450">
        <v>0</v>
      </c>
      <c r="AE450">
        <v>145.95403952231692</v>
      </c>
    </row>
    <row r="451" spans="1:31" x14ac:dyDescent="0.25">
      <c r="A451">
        <v>1776818</v>
      </c>
      <c r="B451">
        <v>1</v>
      </c>
      <c r="C451" t="s">
        <v>81</v>
      </c>
      <c r="D451" t="s">
        <v>128</v>
      </c>
      <c r="E451" t="s">
        <v>188</v>
      </c>
      <c r="F451" t="s">
        <v>1508</v>
      </c>
      <c r="G451" t="s">
        <v>177</v>
      </c>
      <c r="H451" t="s">
        <v>134</v>
      </c>
      <c r="I451" t="s">
        <v>135</v>
      </c>
      <c r="J451" t="s">
        <v>136</v>
      </c>
      <c r="K451" t="s">
        <v>147</v>
      </c>
      <c r="L451" t="s">
        <v>1509</v>
      </c>
      <c r="M451" t="s">
        <v>1510</v>
      </c>
      <c r="N451">
        <v>1.5744444440000001</v>
      </c>
      <c r="O451">
        <v>0</v>
      </c>
      <c r="P451">
        <v>0</v>
      </c>
      <c r="Q451">
        <v>0</v>
      </c>
      <c r="R451">
        <v>0</v>
      </c>
      <c r="S451">
        <v>9</v>
      </c>
      <c r="T451">
        <v>1</v>
      </c>
      <c r="U451">
        <v>4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79.156218215912091</v>
      </c>
      <c r="AB451">
        <v>1.2103440466968001</v>
      </c>
      <c r="AC451">
        <v>94.3391741454667</v>
      </c>
      <c r="AD451">
        <v>0</v>
      </c>
      <c r="AE451">
        <v>174.70573640807561</v>
      </c>
    </row>
    <row r="452" spans="1:31" x14ac:dyDescent="0.25">
      <c r="A452">
        <v>1776509</v>
      </c>
      <c r="B452">
        <v>1</v>
      </c>
      <c r="C452" t="s">
        <v>81</v>
      </c>
      <c r="D452" t="s">
        <v>116</v>
      </c>
      <c r="E452" t="s">
        <v>188</v>
      </c>
      <c r="F452" t="s">
        <v>1511</v>
      </c>
      <c r="G452" t="s">
        <v>177</v>
      </c>
      <c r="H452" t="s">
        <v>134</v>
      </c>
      <c r="I452" t="s">
        <v>135</v>
      </c>
      <c r="J452" t="s">
        <v>136</v>
      </c>
      <c r="K452" t="s">
        <v>147</v>
      </c>
      <c r="L452" t="s">
        <v>1512</v>
      </c>
      <c r="M452" t="s">
        <v>1513</v>
      </c>
      <c r="N452">
        <v>1.6102777770000001</v>
      </c>
      <c r="O452">
        <v>0</v>
      </c>
      <c r="P452">
        <v>830</v>
      </c>
      <c r="Q452">
        <v>6</v>
      </c>
      <c r="R452">
        <v>71</v>
      </c>
      <c r="S452">
        <v>6</v>
      </c>
      <c r="T452">
        <v>45</v>
      </c>
      <c r="U452">
        <v>0</v>
      </c>
      <c r="V452">
        <v>0</v>
      </c>
      <c r="W452">
        <v>0</v>
      </c>
      <c r="X452">
        <v>136.34798904541384</v>
      </c>
      <c r="Y452">
        <v>8.0528202797874009</v>
      </c>
      <c r="Z452">
        <v>13.190786523406066</v>
      </c>
      <c r="AA452">
        <v>38.202641560827061</v>
      </c>
      <c r="AB452">
        <v>23.900305035632812</v>
      </c>
      <c r="AC452">
        <v>0</v>
      </c>
      <c r="AD452">
        <v>0</v>
      </c>
      <c r="AE452">
        <v>219.69454244506719</v>
      </c>
    </row>
    <row r="453" spans="1:31" x14ac:dyDescent="0.25">
      <c r="A453">
        <v>1776695</v>
      </c>
      <c r="B453">
        <v>1</v>
      </c>
      <c r="C453" t="s">
        <v>80</v>
      </c>
      <c r="D453" t="s">
        <v>104</v>
      </c>
      <c r="E453" t="s">
        <v>171</v>
      </c>
      <c r="F453" t="s">
        <v>1514</v>
      </c>
      <c r="G453" t="s">
        <v>164</v>
      </c>
      <c r="H453" t="s">
        <v>146</v>
      </c>
      <c r="I453" t="s">
        <v>135</v>
      </c>
      <c r="J453" t="s">
        <v>136</v>
      </c>
      <c r="K453" t="s">
        <v>147</v>
      </c>
      <c r="L453" t="s">
        <v>1515</v>
      </c>
      <c r="M453" t="s">
        <v>1516</v>
      </c>
      <c r="N453">
        <v>1.7080555550000001</v>
      </c>
      <c r="O453">
        <v>0</v>
      </c>
      <c r="P453">
        <v>9</v>
      </c>
      <c r="Q453">
        <v>0</v>
      </c>
      <c r="R453">
        <v>0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5.4629270345480174</v>
      </c>
      <c r="Y453">
        <v>0</v>
      </c>
      <c r="Z453">
        <v>0</v>
      </c>
      <c r="AA453">
        <v>0</v>
      </c>
      <c r="AB453">
        <v>0.58877791375906674</v>
      </c>
      <c r="AC453">
        <v>0</v>
      </c>
      <c r="AD453">
        <v>0</v>
      </c>
      <c r="AE453">
        <v>6.0517049483070844</v>
      </c>
    </row>
    <row r="454" spans="1:31" x14ac:dyDescent="0.25">
      <c r="A454">
        <v>1776838</v>
      </c>
      <c r="B454">
        <v>1</v>
      </c>
      <c r="C454" t="s">
        <v>81</v>
      </c>
      <c r="D454" t="s">
        <v>123</v>
      </c>
      <c r="E454" t="s">
        <v>171</v>
      </c>
      <c r="F454" t="s">
        <v>1517</v>
      </c>
      <c r="G454" t="s">
        <v>181</v>
      </c>
      <c r="H454" t="s">
        <v>146</v>
      </c>
      <c r="I454" t="s">
        <v>135</v>
      </c>
      <c r="J454" t="s">
        <v>136</v>
      </c>
      <c r="K454" t="s">
        <v>147</v>
      </c>
      <c r="L454" t="s">
        <v>1518</v>
      </c>
      <c r="M454" t="s">
        <v>1519</v>
      </c>
      <c r="N454">
        <v>1.89</v>
      </c>
      <c r="O454">
        <v>0</v>
      </c>
      <c r="P454">
        <v>2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0.92250074747699995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0.92250074747699995</v>
      </c>
    </row>
    <row r="455" spans="1:31" x14ac:dyDescent="0.25">
      <c r="A455">
        <v>1776483</v>
      </c>
      <c r="B455">
        <v>1</v>
      </c>
      <c r="C455" t="s">
        <v>80</v>
      </c>
      <c r="D455" t="s">
        <v>96</v>
      </c>
      <c r="E455" t="s">
        <v>171</v>
      </c>
      <c r="F455" t="s">
        <v>1520</v>
      </c>
      <c r="G455" t="s">
        <v>282</v>
      </c>
      <c r="H455" t="s">
        <v>146</v>
      </c>
      <c r="I455" t="s">
        <v>135</v>
      </c>
      <c r="J455" t="s">
        <v>136</v>
      </c>
      <c r="K455" t="s">
        <v>147</v>
      </c>
      <c r="L455" t="s">
        <v>1521</v>
      </c>
      <c r="M455" t="s">
        <v>1522</v>
      </c>
      <c r="N455">
        <v>6.9797222220000004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</row>
    <row r="456" spans="1:31" x14ac:dyDescent="0.25">
      <c r="A456">
        <v>1776489</v>
      </c>
      <c r="B456">
        <v>1</v>
      </c>
      <c r="C456" t="s">
        <v>80</v>
      </c>
      <c r="D456" t="s">
        <v>97</v>
      </c>
      <c r="E456" t="s">
        <v>171</v>
      </c>
      <c r="F456" t="s">
        <v>1523</v>
      </c>
      <c r="G456" t="s">
        <v>282</v>
      </c>
      <c r="H456" t="s">
        <v>146</v>
      </c>
      <c r="I456" t="s">
        <v>135</v>
      </c>
      <c r="J456" t="s">
        <v>136</v>
      </c>
      <c r="K456" t="s">
        <v>147</v>
      </c>
      <c r="L456" t="s">
        <v>1524</v>
      </c>
      <c r="M456" t="s">
        <v>1525</v>
      </c>
      <c r="N456">
        <v>4.7355555550000004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2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28.269571934156055</v>
      </c>
      <c r="AC456">
        <v>0</v>
      </c>
      <c r="AD456">
        <v>0</v>
      </c>
      <c r="AE456">
        <v>28.269571934156055</v>
      </c>
    </row>
    <row r="457" spans="1:31" x14ac:dyDescent="0.25">
      <c r="A457">
        <v>1776807</v>
      </c>
      <c r="B457">
        <v>1</v>
      </c>
      <c r="C457" t="s">
        <v>81</v>
      </c>
      <c r="D457" t="s">
        <v>112</v>
      </c>
      <c r="E457" t="s">
        <v>171</v>
      </c>
      <c r="F457" t="s">
        <v>1526</v>
      </c>
      <c r="G457" t="s">
        <v>282</v>
      </c>
      <c r="H457" t="s">
        <v>146</v>
      </c>
      <c r="I457" t="s">
        <v>135</v>
      </c>
      <c r="J457" t="s">
        <v>136</v>
      </c>
      <c r="K457" t="s">
        <v>147</v>
      </c>
      <c r="L457" t="s">
        <v>1527</v>
      </c>
      <c r="M457" t="s">
        <v>1528</v>
      </c>
      <c r="N457">
        <v>1.3788888880000001</v>
      </c>
      <c r="O457">
        <v>0</v>
      </c>
      <c r="P457">
        <v>6</v>
      </c>
      <c r="Q457">
        <v>0</v>
      </c>
      <c r="R457">
        <v>0</v>
      </c>
      <c r="S457">
        <v>0</v>
      </c>
      <c r="T457">
        <v>1</v>
      </c>
      <c r="U457">
        <v>0</v>
      </c>
      <c r="V457">
        <v>0</v>
      </c>
      <c r="W457">
        <v>0</v>
      </c>
      <c r="X457">
        <v>2.1185990288389998</v>
      </c>
      <c r="Y457">
        <v>0</v>
      </c>
      <c r="Z457">
        <v>0</v>
      </c>
      <c r="AA457">
        <v>0</v>
      </c>
      <c r="AB457">
        <v>7.5577003139999991E-4</v>
      </c>
      <c r="AC457">
        <v>0</v>
      </c>
      <c r="AD457">
        <v>0</v>
      </c>
      <c r="AE457">
        <v>2.1193547988703996</v>
      </c>
    </row>
    <row r="458" spans="1:31" x14ac:dyDescent="0.25">
      <c r="A458">
        <v>1776621</v>
      </c>
      <c r="B458">
        <v>1</v>
      </c>
      <c r="C458" t="s">
        <v>80</v>
      </c>
      <c r="D458" t="s">
        <v>108</v>
      </c>
      <c r="E458" t="s">
        <v>188</v>
      </c>
      <c r="F458" t="s">
        <v>1529</v>
      </c>
      <c r="G458" t="s">
        <v>177</v>
      </c>
      <c r="H458" t="s">
        <v>134</v>
      </c>
      <c r="I458" t="s">
        <v>135</v>
      </c>
      <c r="J458" t="s">
        <v>136</v>
      </c>
      <c r="K458" t="s">
        <v>147</v>
      </c>
      <c r="L458" t="s">
        <v>1530</v>
      </c>
      <c r="M458" t="s">
        <v>1531</v>
      </c>
      <c r="N458">
        <v>0.53527777700000001</v>
      </c>
      <c r="O458">
        <v>0</v>
      </c>
      <c r="P458">
        <v>665</v>
      </c>
      <c r="Q458">
        <v>0</v>
      </c>
      <c r="R458">
        <v>192</v>
      </c>
      <c r="S458">
        <v>3</v>
      </c>
      <c r="T458">
        <v>126</v>
      </c>
      <c r="U458">
        <v>0</v>
      </c>
      <c r="V458">
        <v>0</v>
      </c>
      <c r="W458">
        <v>0</v>
      </c>
      <c r="X458">
        <v>51.005786048414848</v>
      </c>
      <c r="Y458">
        <v>0</v>
      </c>
      <c r="Z458">
        <v>40.925162313711333</v>
      </c>
      <c r="AA458">
        <v>8.2051650787227413</v>
      </c>
      <c r="AB458">
        <v>45.62007746315588</v>
      </c>
      <c r="AC458">
        <v>0</v>
      </c>
      <c r="AD458">
        <v>0</v>
      </c>
      <c r="AE458">
        <v>145.7561909040048</v>
      </c>
    </row>
    <row r="459" spans="1:31" x14ac:dyDescent="0.25">
      <c r="A459">
        <v>1776429</v>
      </c>
      <c r="B459">
        <v>1</v>
      </c>
      <c r="C459" t="s">
        <v>80</v>
      </c>
      <c r="D459" t="s">
        <v>83</v>
      </c>
      <c r="E459" t="s">
        <v>158</v>
      </c>
      <c r="F459" t="s">
        <v>1532</v>
      </c>
      <c r="G459" t="s">
        <v>246</v>
      </c>
      <c r="H459" t="s">
        <v>146</v>
      </c>
      <c r="I459" t="s">
        <v>135</v>
      </c>
      <c r="J459" t="s">
        <v>136</v>
      </c>
      <c r="K459" t="s">
        <v>137</v>
      </c>
      <c r="L459" t="s">
        <v>1533</v>
      </c>
      <c r="M459" t="s">
        <v>1534</v>
      </c>
      <c r="N459">
        <v>8.040277777</v>
      </c>
      <c r="O459">
        <v>0</v>
      </c>
      <c r="P459">
        <v>56</v>
      </c>
      <c r="Q459">
        <v>0</v>
      </c>
      <c r="R459">
        <v>0</v>
      </c>
      <c r="S459">
        <v>0</v>
      </c>
      <c r="T459">
        <v>7</v>
      </c>
      <c r="U459">
        <v>0</v>
      </c>
      <c r="V459">
        <v>0</v>
      </c>
      <c r="W459">
        <v>0</v>
      </c>
      <c r="X459">
        <v>139.70513321476074</v>
      </c>
      <c r="Y459">
        <v>0</v>
      </c>
      <c r="Z459">
        <v>0</v>
      </c>
      <c r="AA459">
        <v>0</v>
      </c>
      <c r="AB459">
        <v>33.387629522333896</v>
      </c>
      <c r="AC459">
        <v>0</v>
      </c>
      <c r="AD459">
        <v>0</v>
      </c>
      <c r="AE459">
        <v>173.09276273709463</v>
      </c>
    </row>
    <row r="460" spans="1:31" x14ac:dyDescent="0.25">
      <c r="A460">
        <v>1776412</v>
      </c>
      <c r="B460">
        <v>1</v>
      </c>
      <c r="C460" t="s">
        <v>81</v>
      </c>
      <c r="D460" t="s">
        <v>112</v>
      </c>
      <c r="E460" t="s">
        <v>184</v>
      </c>
      <c r="F460" t="s">
        <v>1535</v>
      </c>
      <c r="G460" t="s">
        <v>177</v>
      </c>
      <c r="H460" t="s">
        <v>134</v>
      </c>
      <c r="I460" t="s">
        <v>135</v>
      </c>
      <c r="J460" t="s">
        <v>136</v>
      </c>
      <c r="K460" t="s">
        <v>147</v>
      </c>
      <c r="L460" t="s">
        <v>1536</v>
      </c>
      <c r="M460" t="s">
        <v>1537</v>
      </c>
      <c r="N460">
        <v>1.719166666</v>
      </c>
      <c r="O460">
        <v>0</v>
      </c>
      <c r="P460">
        <v>541</v>
      </c>
      <c r="Q460">
        <v>0</v>
      </c>
      <c r="R460">
        <v>12</v>
      </c>
      <c r="S460">
        <v>0</v>
      </c>
      <c r="T460">
        <v>64</v>
      </c>
      <c r="U460">
        <v>0</v>
      </c>
      <c r="V460">
        <v>0</v>
      </c>
      <c r="W460">
        <v>0</v>
      </c>
      <c r="X460">
        <v>196.06408125553997</v>
      </c>
      <c r="Y460">
        <v>0</v>
      </c>
      <c r="Z460">
        <v>13.969644504821568</v>
      </c>
      <c r="AA460">
        <v>0</v>
      </c>
      <c r="AB460">
        <v>39.23201392171822</v>
      </c>
      <c r="AC460">
        <v>0</v>
      </c>
      <c r="AD460">
        <v>0</v>
      </c>
      <c r="AE460">
        <v>249.26573968207975</v>
      </c>
    </row>
    <row r="461" spans="1:31" x14ac:dyDescent="0.25">
      <c r="A461">
        <v>1776761</v>
      </c>
      <c r="B461">
        <v>1</v>
      </c>
      <c r="C461" t="s">
        <v>81</v>
      </c>
      <c r="D461" t="s">
        <v>128</v>
      </c>
      <c r="E461" t="s">
        <v>188</v>
      </c>
      <c r="F461" t="s">
        <v>1538</v>
      </c>
      <c r="G461" t="s">
        <v>359</v>
      </c>
      <c r="H461" t="s">
        <v>134</v>
      </c>
      <c r="I461" t="s">
        <v>135</v>
      </c>
      <c r="J461" t="s">
        <v>136</v>
      </c>
      <c r="K461" t="s">
        <v>147</v>
      </c>
      <c r="L461" t="s">
        <v>1539</v>
      </c>
      <c r="M461" t="s">
        <v>1540</v>
      </c>
      <c r="N461">
        <v>1.853888888</v>
      </c>
      <c r="O461">
        <v>3</v>
      </c>
      <c r="P461">
        <v>1</v>
      </c>
      <c r="Q461">
        <v>21</v>
      </c>
      <c r="R461">
        <v>7</v>
      </c>
      <c r="S461">
        <v>8</v>
      </c>
      <c r="T461">
        <v>0</v>
      </c>
      <c r="U461">
        <v>0</v>
      </c>
      <c r="V461">
        <v>0</v>
      </c>
      <c r="W461">
        <v>2.7923861440490501</v>
      </c>
      <c r="X461">
        <v>3.4211534812783335E-2</v>
      </c>
      <c r="Y461">
        <v>38.245695359820616</v>
      </c>
      <c r="Z461">
        <v>2.2552231347277996</v>
      </c>
      <c r="AA461">
        <v>84.473565834771023</v>
      </c>
      <c r="AB461">
        <v>0</v>
      </c>
      <c r="AC461">
        <v>0</v>
      </c>
      <c r="AD461">
        <v>0</v>
      </c>
      <c r="AE461">
        <v>127.80108200818127</v>
      </c>
    </row>
    <row r="462" spans="1:31" x14ac:dyDescent="0.25">
      <c r="A462">
        <v>1776515</v>
      </c>
      <c r="B462">
        <v>1</v>
      </c>
      <c r="C462" t="s">
        <v>80</v>
      </c>
      <c r="D462" t="s">
        <v>96</v>
      </c>
      <c r="E462" t="s">
        <v>171</v>
      </c>
      <c r="F462" t="s">
        <v>1541</v>
      </c>
      <c r="G462" t="s">
        <v>282</v>
      </c>
      <c r="H462" t="s">
        <v>146</v>
      </c>
      <c r="I462" t="s">
        <v>135</v>
      </c>
      <c r="J462" t="s">
        <v>136</v>
      </c>
      <c r="K462" t="s">
        <v>147</v>
      </c>
      <c r="L462" t="s">
        <v>1542</v>
      </c>
      <c r="M462" t="s">
        <v>1543</v>
      </c>
      <c r="N462">
        <v>8.2522222220000003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3.9684799678382081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3.9684799678382081</v>
      </c>
    </row>
    <row r="463" spans="1:31" x14ac:dyDescent="0.25">
      <c r="A463">
        <v>1776512</v>
      </c>
      <c r="B463">
        <v>1</v>
      </c>
      <c r="C463" t="s">
        <v>81</v>
      </c>
      <c r="D463" t="s">
        <v>128</v>
      </c>
      <c r="E463" t="s">
        <v>184</v>
      </c>
      <c r="F463" t="s">
        <v>1544</v>
      </c>
      <c r="G463" t="s">
        <v>177</v>
      </c>
      <c r="H463" t="s">
        <v>134</v>
      </c>
      <c r="I463" t="s">
        <v>135</v>
      </c>
      <c r="J463" t="s">
        <v>136</v>
      </c>
      <c r="K463" t="s">
        <v>147</v>
      </c>
      <c r="L463" t="s">
        <v>1545</v>
      </c>
      <c r="M463" t="s">
        <v>1546</v>
      </c>
      <c r="N463">
        <v>1.534444444</v>
      </c>
      <c r="O463">
        <v>0</v>
      </c>
      <c r="P463">
        <v>15</v>
      </c>
      <c r="Q463">
        <v>0</v>
      </c>
      <c r="R463">
        <v>19</v>
      </c>
      <c r="S463">
        <v>8</v>
      </c>
      <c r="T463">
        <v>5</v>
      </c>
      <c r="U463">
        <v>2</v>
      </c>
      <c r="V463">
        <v>0</v>
      </c>
      <c r="W463">
        <v>0</v>
      </c>
      <c r="X463">
        <v>7.5244552406719665</v>
      </c>
      <c r="Y463">
        <v>0</v>
      </c>
      <c r="Z463">
        <v>8.7628040242197329</v>
      </c>
      <c r="AA463">
        <v>3736.0002008391521</v>
      </c>
      <c r="AB463">
        <v>21.649178536859338</v>
      </c>
      <c r="AC463">
        <v>105.39214628737601</v>
      </c>
      <c r="AD463">
        <v>0</v>
      </c>
      <c r="AE463">
        <v>3879.3287849282792</v>
      </c>
    </row>
    <row r="464" spans="1:31" x14ac:dyDescent="0.25">
      <c r="A464">
        <v>1776704</v>
      </c>
      <c r="B464">
        <v>1</v>
      </c>
      <c r="C464" t="s">
        <v>80</v>
      </c>
      <c r="D464" t="s">
        <v>85</v>
      </c>
      <c r="E464" t="s">
        <v>171</v>
      </c>
      <c r="F464" t="s">
        <v>1547</v>
      </c>
      <c r="G464" t="s">
        <v>173</v>
      </c>
      <c r="H464" t="s">
        <v>146</v>
      </c>
      <c r="I464" t="s">
        <v>135</v>
      </c>
      <c r="J464" t="s">
        <v>136</v>
      </c>
      <c r="K464" t="s">
        <v>147</v>
      </c>
      <c r="L464" t="s">
        <v>1548</v>
      </c>
      <c r="M464" t="s">
        <v>1549</v>
      </c>
      <c r="N464">
        <v>0.99916666600000004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4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5.0143222897210329</v>
      </c>
      <c r="AC464">
        <v>0</v>
      </c>
      <c r="AD464">
        <v>0</v>
      </c>
      <c r="AE464">
        <v>5.0143222897210329</v>
      </c>
    </row>
    <row r="465" spans="1:31" x14ac:dyDescent="0.25">
      <c r="A465">
        <v>1776435</v>
      </c>
      <c r="B465">
        <v>1</v>
      </c>
      <c r="C465" t="s">
        <v>81</v>
      </c>
      <c r="D465" t="s">
        <v>128</v>
      </c>
      <c r="E465" t="s">
        <v>131</v>
      </c>
      <c r="F465" t="s">
        <v>1550</v>
      </c>
      <c r="G465" t="s">
        <v>239</v>
      </c>
      <c r="H465" t="s">
        <v>134</v>
      </c>
      <c r="I465" t="s">
        <v>135</v>
      </c>
      <c r="J465" t="s">
        <v>136</v>
      </c>
      <c r="K465" t="s">
        <v>137</v>
      </c>
      <c r="L465" t="s">
        <v>1551</v>
      </c>
      <c r="M465" t="s">
        <v>1552</v>
      </c>
      <c r="N465">
        <v>8.3111111110000007</v>
      </c>
      <c r="O465">
        <v>0</v>
      </c>
      <c r="P465">
        <v>968</v>
      </c>
      <c r="Q465">
        <v>3</v>
      </c>
      <c r="R465">
        <v>11</v>
      </c>
      <c r="S465">
        <v>5</v>
      </c>
      <c r="T465">
        <v>101</v>
      </c>
      <c r="U465">
        <v>0</v>
      </c>
      <c r="V465">
        <v>0</v>
      </c>
      <c r="W465">
        <v>0</v>
      </c>
      <c r="X465">
        <v>1034.2339201901673</v>
      </c>
      <c r="Y465">
        <v>19.936017786405003</v>
      </c>
      <c r="Z465">
        <v>98.31668759122357</v>
      </c>
      <c r="AA465">
        <v>248.95991039391666</v>
      </c>
      <c r="AB465">
        <v>205.13141050855629</v>
      </c>
      <c r="AC465">
        <v>0</v>
      </c>
      <c r="AD465">
        <v>0</v>
      </c>
      <c r="AE465">
        <v>1606.5779464702689</v>
      </c>
    </row>
    <row r="466" spans="1:31" x14ac:dyDescent="0.25">
      <c r="A466">
        <v>1776392</v>
      </c>
      <c r="B466">
        <v>1</v>
      </c>
      <c r="C466" t="s">
        <v>80</v>
      </c>
      <c r="D466" t="s">
        <v>101</v>
      </c>
      <c r="E466" t="s">
        <v>188</v>
      </c>
      <c r="F466" t="s">
        <v>1553</v>
      </c>
      <c r="G466" t="s">
        <v>177</v>
      </c>
      <c r="H466" t="s">
        <v>134</v>
      </c>
      <c r="I466" t="s">
        <v>135</v>
      </c>
      <c r="J466" t="s">
        <v>136</v>
      </c>
      <c r="K466" t="s">
        <v>147</v>
      </c>
      <c r="L466" t="s">
        <v>1554</v>
      </c>
      <c r="M466" t="s">
        <v>1555</v>
      </c>
      <c r="N466">
        <v>2.332777777</v>
      </c>
      <c r="O466">
        <v>17</v>
      </c>
      <c r="P466">
        <v>15</v>
      </c>
      <c r="Q466">
        <v>18</v>
      </c>
      <c r="R466">
        <v>0</v>
      </c>
      <c r="S466">
        <v>18</v>
      </c>
      <c r="T466">
        <v>2</v>
      </c>
      <c r="U466">
        <v>0</v>
      </c>
      <c r="V466">
        <v>0</v>
      </c>
      <c r="W466">
        <v>9.5334659260600496</v>
      </c>
      <c r="X466">
        <v>18.149736319935851</v>
      </c>
      <c r="Y466">
        <v>15.948582257688264</v>
      </c>
      <c r="Z466">
        <v>0</v>
      </c>
      <c r="AA466">
        <v>121.25188243888694</v>
      </c>
      <c r="AB466">
        <v>14.414310558484802</v>
      </c>
      <c r="AC466">
        <v>0</v>
      </c>
      <c r="AD466">
        <v>0</v>
      </c>
      <c r="AE466">
        <v>179.2979775010559</v>
      </c>
    </row>
    <row r="467" spans="1:31" x14ac:dyDescent="0.25">
      <c r="A467">
        <v>1776449</v>
      </c>
      <c r="B467">
        <v>1</v>
      </c>
      <c r="C467" t="s">
        <v>81</v>
      </c>
      <c r="D467" t="s">
        <v>114</v>
      </c>
      <c r="E467" t="s">
        <v>131</v>
      </c>
      <c r="F467" t="s">
        <v>1556</v>
      </c>
      <c r="G467" t="s">
        <v>246</v>
      </c>
      <c r="H467" t="s">
        <v>134</v>
      </c>
      <c r="I467" t="s">
        <v>135</v>
      </c>
      <c r="J467" t="s">
        <v>136</v>
      </c>
      <c r="K467" t="s">
        <v>137</v>
      </c>
      <c r="L467" t="s">
        <v>1557</v>
      </c>
      <c r="M467" t="s">
        <v>1558</v>
      </c>
      <c r="N467">
        <v>1.700555555</v>
      </c>
      <c r="O467">
        <v>0</v>
      </c>
      <c r="P467">
        <v>690</v>
      </c>
      <c r="Q467">
        <v>1</v>
      </c>
      <c r="R467">
        <v>17</v>
      </c>
      <c r="S467">
        <v>2</v>
      </c>
      <c r="T467">
        <v>66</v>
      </c>
      <c r="U467">
        <v>0</v>
      </c>
      <c r="V467">
        <v>0</v>
      </c>
      <c r="W467">
        <v>0</v>
      </c>
      <c r="X467">
        <v>107.05432193741041</v>
      </c>
      <c r="Y467">
        <v>0.79257506975108327</v>
      </c>
      <c r="Z467">
        <v>2.5767015481201674</v>
      </c>
      <c r="AA467">
        <v>16.35492398789405</v>
      </c>
      <c r="AB467">
        <v>19.367648727757686</v>
      </c>
      <c r="AC467">
        <v>0</v>
      </c>
      <c r="AD467">
        <v>0</v>
      </c>
      <c r="AE467">
        <v>146.14617127093339</v>
      </c>
    </row>
    <row r="468" spans="1:31" x14ac:dyDescent="0.25">
      <c r="A468">
        <v>1776455</v>
      </c>
      <c r="B468">
        <v>1</v>
      </c>
      <c r="C468" t="s">
        <v>81</v>
      </c>
      <c r="D468" t="s">
        <v>114</v>
      </c>
      <c r="E468" t="s">
        <v>184</v>
      </c>
      <c r="F468" t="s">
        <v>1559</v>
      </c>
      <c r="G468" t="s">
        <v>246</v>
      </c>
      <c r="H468" t="s">
        <v>134</v>
      </c>
      <c r="I468" t="s">
        <v>135</v>
      </c>
      <c r="J468" t="s">
        <v>136</v>
      </c>
      <c r="K468" t="s">
        <v>137</v>
      </c>
      <c r="L468" t="s">
        <v>1560</v>
      </c>
      <c r="M468" t="s">
        <v>1561</v>
      </c>
      <c r="N468">
        <v>8.6796488879999991</v>
      </c>
      <c r="O468">
        <v>0</v>
      </c>
      <c r="P468">
        <v>22</v>
      </c>
      <c r="Q468">
        <v>0</v>
      </c>
      <c r="R468">
        <v>2</v>
      </c>
      <c r="S468">
        <v>0</v>
      </c>
      <c r="T468">
        <v>1</v>
      </c>
      <c r="U468">
        <v>0</v>
      </c>
      <c r="V468">
        <v>0</v>
      </c>
      <c r="W468">
        <v>0</v>
      </c>
      <c r="X468">
        <v>23.026090219901413</v>
      </c>
      <c r="Y468">
        <v>0</v>
      </c>
      <c r="Z468">
        <v>2.5237319240318419</v>
      </c>
      <c r="AA468">
        <v>0</v>
      </c>
      <c r="AB468">
        <v>6.0606364568608839</v>
      </c>
      <c r="AC468">
        <v>0</v>
      </c>
      <c r="AD468">
        <v>0</v>
      </c>
      <c r="AE468">
        <v>31.610458600794139</v>
      </c>
    </row>
    <row r="469" spans="1:31" x14ac:dyDescent="0.25">
      <c r="A469">
        <v>1776432</v>
      </c>
      <c r="B469">
        <v>1</v>
      </c>
      <c r="C469" t="s">
        <v>81</v>
      </c>
      <c r="D469" t="s">
        <v>118</v>
      </c>
      <c r="E469" t="s">
        <v>188</v>
      </c>
      <c r="F469" t="s">
        <v>1562</v>
      </c>
      <c r="G469" t="s">
        <v>246</v>
      </c>
      <c r="H469" t="s">
        <v>134</v>
      </c>
      <c r="I469" t="s">
        <v>135</v>
      </c>
      <c r="J469" t="s">
        <v>136</v>
      </c>
      <c r="K469" t="s">
        <v>137</v>
      </c>
      <c r="L469" t="s">
        <v>1563</v>
      </c>
      <c r="M469" t="s">
        <v>1564</v>
      </c>
      <c r="N469">
        <v>3.5877777769999999</v>
      </c>
      <c r="O469">
        <v>6</v>
      </c>
      <c r="P469">
        <v>515</v>
      </c>
      <c r="Q469">
        <v>76</v>
      </c>
      <c r="R469">
        <v>221</v>
      </c>
      <c r="S469">
        <v>6</v>
      </c>
      <c r="T469">
        <v>75</v>
      </c>
      <c r="U469">
        <v>4</v>
      </c>
      <c r="V469">
        <v>0</v>
      </c>
      <c r="W469">
        <v>14.055674259995001</v>
      </c>
      <c r="X469">
        <v>287.30176120477552</v>
      </c>
      <c r="Y469">
        <v>340.74829605270571</v>
      </c>
      <c r="Z469">
        <v>464.88555367802923</v>
      </c>
      <c r="AA469">
        <v>230.46641649922407</v>
      </c>
      <c r="AB469">
        <v>213.5624528741119</v>
      </c>
      <c r="AC469">
        <v>472.36757839187732</v>
      </c>
      <c r="AD469">
        <v>0</v>
      </c>
      <c r="AE469">
        <v>2023.3877329607187</v>
      </c>
    </row>
    <row r="470" spans="1:31" x14ac:dyDescent="0.25">
      <c r="A470">
        <v>1776518</v>
      </c>
      <c r="B470">
        <v>1</v>
      </c>
      <c r="C470" t="s">
        <v>81</v>
      </c>
      <c r="D470" t="s">
        <v>116</v>
      </c>
      <c r="E470" t="s">
        <v>188</v>
      </c>
      <c r="F470" t="s">
        <v>586</v>
      </c>
      <c r="G470" t="s">
        <v>177</v>
      </c>
      <c r="H470" t="s">
        <v>134</v>
      </c>
      <c r="I470" t="s">
        <v>193</v>
      </c>
      <c r="J470" t="s">
        <v>136</v>
      </c>
      <c r="K470" t="s">
        <v>147</v>
      </c>
      <c r="L470" t="s">
        <v>1565</v>
      </c>
      <c r="M470" t="s">
        <v>1566</v>
      </c>
      <c r="N470">
        <v>2.2222219999999998E-3</v>
      </c>
      <c r="O470">
        <v>2</v>
      </c>
      <c r="P470">
        <v>1493</v>
      </c>
      <c r="Q470">
        <v>13</v>
      </c>
      <c r="R470">
        <v>73</v>
      </c>
      <c r="S470">
        <v>8</v>
      </c>
      <c r="T470">
        <v>71</v>
      </c>
      <c r="U470">
        <v>0</v>
      </c>
      <c r="V470">
        <v>0</v>
      </c>
      <c r="W470">
        <v>8.2711466426666673E-4</v>
      </c>
      <c r="X470">
        <v>0.32914017714073351</v>
      </c>
      <c r="Y470">
        <v>5.0138249966199991E-2</v>
      </c>
      <c r="Z470">
        <v>1.8237881948866663E-2</v>
      </c>
      <c r="AA470">
        <v>5.9505844123733345E-2</v>
      </c>
      <c r="AB470">
        <v>5.0636613111466666E-2</v>
      </c>
      <c r="AC470">
        <v>0</v>
      </c>
      <c r="AD470">
        <v>0</v>
      </c>
      <c r="AE470">
        <v>0.50848588095526681</v>
      </c>
    </row>
    <row r="471" spans="1:31" x14ac:dyDescent="0.25">
      <c r="A471">
        <v>1776409</v>
      </c>
      <c r="B471">
        <v>1</v>
      </c>
      <c r="C471" t="s">
        <v>80</v>
      </c>
      <c r="D471" t="s">
        <v>87</v>
      </c>
      <c r="E471" t="s">
        <v>153</v>
      </c>
      <c r="F471" t="s">
        <v>1567</v>
      </c>
      <c r="G471" t="s">
        <v>1568</v>
      </c>
      <c r="H471" t="s">
        <v>146</v>
      </c>
      <c r="I471" t="s">
        <v>135</v>
      </c>
      <c r="J471" t="s">
        <v>136</v>
      </c>
      <c r="K471" t="s">
        <v>147</v>
      </c>
      <c r="L471" t="s">
        <v>1569</v>
      </c>
      <c r="M471" t="s">
        <v>1570</v>
      </c>
      <c r="N471">
        <v>3.028888888</v>
      </c>
      <c r="O471">
        <v>0</v>
      </c>
      <c r="P471">
        <v>35</v>
      </c>
      <c r="Q471">
        <v>0</v>
      </c>
      <c r="R471">
        <v>0</v>
      </c>
      <c r="S471">
        <v>0</v>
      </c>
      <c r="T471">
        <v>7</v>
      </c>
      <c r="U471">
        <v>0</v>
      </c>
      <c r="V471">
        <v>0</v>
      </c>
      <c r="W471">
        <v>0</v>
      </c>
      <c r="X471">
        <v>33.110705348880934</v>
      </c>
      <c r="Y471">
        <v>0</v>
      </c>
      <c r="Z471">
        <v>0</v>
      </c>
      <c r="AA471">
        <v>0</v>
      </c>
      <c r="AB471">
        <v>2.7361921226020005</v>
      </c>
      <c r="AC471">
        <v>0</v>
      </c>
      <c r="AD471">
        <v>0</v>
      </c>
      <c r="AE471">
        <v>35.846897471482933</v>
      </c>
    </row>
    <row r="472" spans="1:31" x14ac:dyDescent="0.25">
      <c r="A472">
        <v>1776472</v>
      </c>
      <c r="B472">
        <v>1</v>
      </c>
      <c r="C472" t="s">
        <v>80</v>
      </c>
      <c r="D472" t="s">
        <v>107</v>
      </c>
      <c r="E472" t="s">
        <v>171</v>
      </c>
      <c r="F472" t="s">
        <v>1571</v>
      </c>
      <c r="G472" t="s">
        <v>164</v>
      </c>
      <c r="H472" t="s">
        <v>146</v>
      </c>
      <c r="I472" t="s">
        <v>135</v>
      </c>
      <c r="J472" t="s">
        <v>136</v>
      </c>
      <c r="K472" t="s">
        <v>147</v>
      </c>
      <c r="L472" t="s">
        <v>1572</v>
      </c>
      <c r="M472" t="s">
        <v>1573</v>
      </c>
      <c r="N472">
        <v>1.1019444439999999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1</v>
      </c>
      <c r="U472">
        <v>0</v>
      </c>
      <c r="V472">
        <v>0</v>
      </c>
      <c r="W472">
        <v>0</v>
      </c>
      <c r="X472">
        <v>5.1585379816666672E-5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5.1585379816666672E-5</v>
      </c>
    </row>
    <row r="473" spans="1:31" x14ac:dyDescent="0.25">
      <c r="A473">
        <v>1776764</v>
      </c>
      <c r="B473">
        <v>1</v>
      </c>
      <c r="C473" t="s">
        <v>80</v>
      </c>
      <c r="D473" t="s">
        <v>96</v>
      </c>
      <c r="E473" t="s">
        <v>158</v>
      </c>
      <c r="F473" t="s">
        <v>1574</v>
      </c>
      <c r="G473" t="s">
        <v>160</v>
      </c>
      <c r="H473" t="s">
        <v>146</v>
      </c>
      <c r="I473" t="s">
        <v>135</v>
      </c>
      <c r="J473" t="s">
        <v>136</v>
      </c>
      <c r="K473" t="s">
        <v>147</v>
      </c>
      <c r="L473" t="s">
        <v>1575</v>
      </c>
      <c r="M473" t="s">
        <v>1576</v>
      </c>
      <c r="N473">
        <v>5.5902777769999998</v>
      </c>
      <c r="O473">
        <v>0</v>
      </c>
      <c r="P473">
        <v>43</v>
      </c>
      <c r="Q473">
        <v>0</v>
      </c>
      <c r="R473">
        <v>0</v>
      </c>
      <c r="S473">
        <v>0</v>
      </c>
      <c r="T473">
        <v>3</v>
      </c>
      <c r="U473">
        <v>0</v>
      </c>
      <c r="V473">
        <v>0</v>
      </c>
      <c r="W473">
        <v>0</v>
      </c>
      <c r="X473">
        <v>101.83345771657071</v>
      </c>
      <c r="Y473">
        <v>0</v>
      </c>
      <c r="Z473">
        <v>0</v>
      </c>
      <c r="AA473">
        <v>0</v>
      </c>
      <c r="AB473">
        <v>34.150540752318804</v>
      </c>
      <c r="AC473">
        <v>0</v>
      </c>
      <c r="AD473">
        <v>0</v>
      </c>
      <c r="AE473">
        <v>135.98399846888952</v>
      </c>
    </row>
    <row r="474" spans="1:31" x14ac:dyDescent="0.25">
      <c r="A474">
        <v>1776664</v>
      </c>
      <c r="B474">
        <v>1</v>
      </c>
      <c r="C474" t="s">
        <v>81</v>
      </c>
      <c r="D474" t="s">
        <v>123</v>
      </c>
      <c r="E474" t="s">
        <v>158</v>
      </c>
      <c r="F474" t="s">
        <v>1577</v>
      </c>
      <c r="G474" t="s">
        <v>160</v>
      </c>
      <c r="H474" t="s">
        <v>146</v>
      </c>
      <c r="I474" t="s">
        <v>135</v>
      </c>
      <c r="J474" t="s">
        <v>136</v>
      </c>
      <c r="K474" t="s">
        <v>147</v>
      </c>
      <c r="L474" t="s">
        <v>1578</v>
      </c>
      <c r="M474" t="s">
        <v>1579</v>
      </c>
      <c r="N474">
        <v>1.019722222</v>
      </c>
      <c r="O474">
        <v>0</v>
      </c>
      <c r="P474">
        <v>121</v>
      </c>
      <c r="Q474">
        <v>0</v>
      </c>
      <c r="R474">
        <v>0</v>
      </c>
      <c r="S474">
        <v>0</v>
      </c>
      <c r="T474">
        <v>7</v>
      </c>
      <c r="U474">
        <v>0</v>
      </c>
      <c r="V474">
        <v>0</v>
      </c>
      <c r="W474">
        <v>0</v>
      </c>
      <c r="X474">
        <v>23.75858935044894</v>
      </c>
      <c r="Y474">
        <v>0</v>
      </c>
      <c r="Z474">
        <v>0</v>
      </c>
      <c r="AA474">
        <v>0</v>
      </c>
      <c r="AB474">
        <v>6.5972848237582005</v>
      </c>
      <c r="AC474">
        <v>0</v>
      </c>
      <c r="AD474">
        <v>0</v>
      </c>
      <c r="AE474">
        <v>30.355874174207141</v>
      </c>
    </row>
    <row r="475" spans="1:31" x14ac:dyDescent="0.25">
      <c r="A475">
        <v>1776810</v>
      </c>
      <c r="B475">
        <v>1</v>
      </c>
      <c r="C475" t="s">
        <v>80</v>
      </c>
      <c r="D475" t="s">
        <v>101</v>
      </c>
      <c r="E475" t="s">
        <v>171</v>
      </c>
      <c r="F475" t="s">
        <v>1580</v>
      </c>
      <c r="G475" t="s">
        <v>181</v>
      </c>
      <c r="H475" t="s">
        <v>146</v>
      </c>
      <c r="I475" t="s">
        <v>135</v>
      </c>
      <c r="J475" t="s">
        <v>136</v>
      </c>
      <c r="K475" t="s">
        <v>147</v>
      </c>
      <c r="L475" t="s">
        <v>1581</v>
      </c>
      <c r="M475" t="s">
        <v>1582</v>
      </c>
      <c r="N475">
        <v>4.9222222220000003</v>
      </c>
      <c r="O475">
        <v>0</v>
      </c>
      <c r="P475">
        <v>1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4.1634006660779166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4.1634006660779166</v>
      </c>
    </row>
    <row r="476" spans="1:31" x14ac:dyDescent="0.25">
      <c r="A476">
        <v>1776701</v>
      </c>
      <c r="B476">
        <v>1</v>
      </c>
      <c r="C476" t="s">
        <v>80</v>
      </c>
      <c r="D476" t="s">
        <v>90</v>
      </c>
      <c r="E476" t="s">
        <v>171</v>
      </c>
      <c r="F476" t="s">
        <v>1583</v>
      </c>
      <c r="G476" t="s">
        <v>181</v>
      </c>
      <c r="H476" t="s">
        <v>146</v>
      </c>
      <c r="I476" t="s">
        <v>135</v>
      </c>
      <c r="J476" t="s">
        <v>136</v>
      </c>
      <c r="K476" t="s">
        <v>147</v>
      </c>
      <c r="L476" t="s">
        <v>1584</v>
      </c>
      <c r="M476" t="s">
        <v>1585</v>
      </c>
      <c r="N476">
        <v>7.6108333330000004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1.9128089166550004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1.9128089166550004</v>
      </c>
    </row>
    <row r="477" spans="1:31" x14ac:dyDescent="0.25">
      <c r="A477">
        <v>1776824</v>
      </c>
      <c r="B477">
        <v>1</v>
      </c>
      <c r="C477" t="s">
        <v>81</v>
      </c>
      <c r="D477" t="s">
        <v>119</v>
      </c>
      <c r="E477" t="s">
        <v>184</v>
      </c>
      <c r="F477" t="s">
        <v>1586</v>
      </c>
      <c r="G477" t="s">
        <v>359</v>
      </c>
      <c r="H477" t="s">
        <v>134</v>
      </c>
      <c r="I477" t="s">
        <v>135</v>
      </c>
      <c r="J477" t="s">
        <v>136</v>
      </c>
      <c r="K477" t="s">
        <v>147</v>
      </c>
      <c r="L477" t="s">
        <v>1587</v>
      </c>
      <c r="M477" t="s">
        <v>1588</v>
      </c>
      <c r="N477">
        <v>1.7022222220000001</v>
      </c>
      <c r="O477">
        <v>0</v>
      </c>
      <c r="P477">
        <v>0</v>
      </c>
      <c r="Q477">
        <v>2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1.8268539420919834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1.8268539420919834</v>
      </c>
    </row>
    <row r="478" spans="1:31" x14ac:dyDescent="0.25">
      <c r="A478">
        <v>1776601</v>
      </c>
      <c r="B478">
        <v>1</v>
      </c>
      <c r="C478" t="s">
        <v>80</v>
      </c>
      <c r="D478" t="s">
        <v>90</v>
      </c>
      <c r="E478" t="s">
        <v>171</v>
      </c>
      <c r="F478" t="s">
        <v>1589</v>
      </c>
      <c r="G478" t="s">
        <v>181</v>
      </c>
      <c r="H478" t="s">
        <v>146</v>
      </c>
      <c r="I478" t="s">
        <v>135</v>
      </c>
      <c r="J478" t="s">
        <v>136</v>
      </c>
      <c r="K478" t="s">
        <v>147</v>
      </c>
      <c r="L478" t="s">
        <v>1590</v>
      </c>
      <c r="M478" t="s">
        <v>1591</v>
      </c>
      <c r="N478">
        <v>2.381388888</v>
      </c>
      <c r="O478">
        <v>0</v>
      </c>
      <c r="P478">
        <v>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1.47456337993085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1.47456337993085</v>
      </c>
    </row>
    <row r="479" spans="1:31" x14ac:dyDescent="0.25">
      <c r="A479">
        <v>1776681</v>
      </c>
      <c r="B479">
        <v>1</v>
      </c>
      <c r="C479" t="s">
        <v>80</v>
      </c>
      <c r="D479" t="s">
        <v>99</v>
      </c>
      <c r="E479" t="s">
        <v>171</v>
      </c>
      <c r="F479" t="s">
        <v>1592</v>
      </c>
      <c r="G479" t="s">
        <v>282</v>
      </c>
      <c r="H479" t="s">
        <v>146</v>
      </c>
      <c r="I479" t="s">
        <v>135</v>
      </c>
      <c r="J479" t="s">
        <v>136</v>
      </c>
      <c r="K479" t="s">
        <v>147</v>
      </c>
      <c r="L479" t="s">
        <v>1593</v>
      </c>
      <c r="M479" t="s">
        <v>1594</v>
      </c>
      <c r="N479">
        <v>4.0777777769999997</v>
      </c>
      <c r="O479">
        <v>0</v>
      </c>
      <c r="P479">
        <v>1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1.233409173244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1.233409173244</v>
      </c>
    </row>
    <row r="480" spans="1:31" x14ac:dyDescent="0.25">
      <c r="A480">
        <v>1776389</v>
      </c>
      <c r="B480">
        <v>1</v>
      </c>
      <c r="C480" t="s">
        <v>80</v>
      </c>
      <c r="D480" t="s">
        <v>90</v>
      </c>
      <c r="E480" t="s">
        <v>171</v>
      </c>
      <c r="F480" t="s">
        <v>1589</v>
      </c>
      <c r="G480" t="s">
        <v>181</v>
      </c>
      <c r="H480" t="s">
        <v>146</v>
      </c>
      <c r="I480" t="s">
        <v>135</v>
      </c>
      <c r="J480" t="s">
        <v>136</v>
      </c>
      <c r="K480" t="s">
        <v>147</v>
      </c>
      <c r="L480" t="s">
        <v>1595</v>
      </c>
      <c r="M480" t="s">
        <v>1596</v>
      </c>
      <c r="N480">
        <v>1.4286111109999999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0.82104975647025014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0.82104975647025014</v>
      </c>
    </row>
    <row r="481" spans="1:31" x14ac:dyDescent="0.25">
      <c r="A481">
        <v>1776638</v>
      </c>
      <c r="B481">
        <v>1</v>
      </c>
      <c r="C481" t="s">
        <v>80</v>
      </c>
      <c r="D481" t="s">
        <v>82</v>
      </c>
      <c r="E481" t="s">
        <v>158</v>
      </c>
      <c r="F481" t="s">
        <v>1392</v>
      </c>
      <c r="G481" t="s">
        <v>160</v>
      </c>
      <c r="H481" t="s">
        <v>146</v>
      </c>
      <c r="I481" t="s">
        <v>135</v>
      </c>
      <c r="J481" t="s">
        <v>136</v>
      </c>
      <c r="K481" t="s">
        <v>147</v>
      </c>
      <c r="L481" t="s">
        <v>1597</v>
      </c>
      <c r="M481" t="s">
        <v>1598</v>
      </c>
      <c r="N481">
        <v>0.98972222200000004</v>
      </c>
      <c r="O481">
        <v>0</v>
      </c>
      <c r="P481">
        <v>45</v>
      </c>
      <c r="Q481">
        <v>0</v>
      </c>
      <c r="R481">
        <v>0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6.7809132810213661</v>
      </c>
      <c r="Y481">
        <v>0</v>
      </c>
      <c r="Z481">
        <v>0</v>
      </c>
      <c r="AA481">
        <v>0</v>
      </c>
      <c r="AB481">
        <v>6.2700274740000006E-4</v>
      </c>
      <c r="AC481">
        <v>0</v>
      </c>
      <c r="AD481">
        <v>0</v>
      </c>
      <c r="AE481">
        <v>6.7815402837687664</v>
      </c>
    </row>
    <row r="482" spans="1:31" x14ac:dyDescent="0.25">
      <c r="A482">
        <v>1799860</v>
      </c>
      <c r="B482">
        <v>1</v>
      </c>
      <c r="C482" t="s">
        <v>80</v>
      </c>
      <c r="D482" t="s">
        <v>96</v>
      </c>
      <c r="E482" t="s">
        <v>153</v>
      </c>
      <c r="F482" t="s">
        <v>1599</v>
      </c>
      <c r="G482" t="s">
        <v>155</v>
      </c>
      <c r="H482" t="s">
        <v>146</v>
      </c>
      <c r="I482" t="s">
        <v>135</v>
      </c>
      <c r="J482" t="s">
        <v>136</v>
      </c>
      <c r="K482" t="s">
        <v>147</v>
      </c>
      <c r="L482" t="s">
        <v>1600</v>
      </c>
      <c r="M482" t="s">
        <v>1601</v>
      </c>
      <c r="N482">
        <v>6.9027777769999998</v>
      </c>
      <c r="O482">
        <v>0</v>
      </c>
      <c r="P482">
        <v>2</v>
      </c>
      <c r="Q482">
        <v>0</v>
      </c>
      <c r="R482">
        <v>0</v>
      </c>
      <c r="S482">
        <v>0</v>
      </c>
      <c r="T482">
        <v>2</v>
      </c>
      <c r="U482">
        <v>0</v>
      </c>
      <c r="V482">
        <v>0</v>
      </c>
      <c r="W482">
        <v>0</v>
      </c>
      <c r="X482">
        <v>18.5294580617071</v>
      </c>
      <c r="Y482">
        <v>0</v>
      </c>
      <c r="Z482">
        <v>0</v>
      </c>
      <c r="AA482">
        <v>0</v>
      </c>
      <c r="AB482">
        <v>7.963417688409951</v>
      </c>
      <c r="AC482">
        <v>0</v>
      </c>
      <c r="AD482">
        <v>0</v>
      </c>
      <c r="AE482">
        <v>26.492875750117051</v>
      </c>
    </row>
    <row r="483" spans="1:31" x14ac:dyDescent="0.25">
      <c r="A483">
        <v>1799861</v>
      </c>
      <c r="B483">
        <v>1</v>
      </c>
      <c r="C483" t="s">
        <v>80</v>
      </c>
      <c r="D483" t="s">
        <v>96</v>
      </c>
      <c r="E483" t="s">
        <v>171</v>
      </c>
      <c r="F483" t="s">
        <v>1602</v>
      </c>
      <c r="G483" t="s">
        <v>282</v>
      </c>
      <c r="H483" t="s">
        <v>146</v>
      </c>
      <c r="I483" t="s">
        <v>135</v>
      </c>
      <c r="J483" t="s">
        <v>136</v>
      </c>
      <c r="K483" t="s">
        <v>147</v>
      </c>
      <c r="L483" t="s">
        <v>1603</v>
      </c>
      <c r="M483" t="s">
        <v>1604</v>
      </c>
      <c r="N483">
        <v>2.2119444439999998</v>
      </c>
      <c r="O483">
        <v>0</v>
      </c>
      <c r="P483">
        <v>4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2.9744262863735007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2.9744262863735007</v>
      </c>
    </row>
    <row r="484" spans="1:31" x14ac:dyDescent="0.25">
      <c r="A484">
        <v>1799862</v>
      </c>
      <c r="B484">
        <v>1</v>
      </c>
      <c r="C484" t="s">
        <v>80</v>
      </c>
      <c r="D484" t="s">
        <v>87</v>
      </c>
      <c r="E484" t="s">
        <v>171</v>
      </c>
      <c r="F484" t="s">
        <v>1605</v>
      </c>
      <c r="G484" t="s">
        <v>181</v>
      </c>
      <c r="H484" t="s">
        <v>146</v>
      </c>
      <c r="I484" t="s">
        <v>135</v>
      </c>
      <c r="J484" t="s">
        <v>136</v>
      </c>
      <c r="K484" t="s">
        <v>147</v>
      </c>
      <c r="L484" t="s">
        <v>1606</v>
      </c>
      <c r="M484" t="s">
        <v>1607</v>
      </c>
      <c r="N484">
        <v>2.6488888880000001</v>
      </c>
      <c r="O484">
        <v>0</v>
      </c>
      <c r="P484">
        <v>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0.89744455223760011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0.89744455223760011</v>
      </c>
    </row>
    <row r="485" spans="1:31" x14ac:dyDescent="0.25">
      <c r="A485">
        <v>1799865</v>
      </c>
      <c r="B485">
        <v>1</v>
      </c>
      <c r="C485" t="s">
        <v>81</v>
      </c>
      <c r="D485" t="s">
        <v>121</v>
      </c>
      <c r="E485" t="s">
        <v>188</v>
      </c>
      <c r="F485" t="s">
        <v>1608</v>
      </c>
      <c r="G485" t="s">
        <v>177</v>
      </c>
      <c r="H485" t="s">
        <v>134</v>
      </c>
      <c r="I485" t="s">
        <v>193</v>
      </c>
      <c r="J485" t="s">
        <v>136</v>
      </c>
      <c r="K485" t="s">
        <v>147</v>
      </c>
      <c r="L485" t="s">
        <v>1609</v>
      </c>
      <c r="M485" t="s">
        <v>1610</v>
      </c>
      <c r="N485">
        <v>1.3611111E-2</v>
      </c>
      <c r="O485">
        <v>0</v>
      </c>
      <c r="P485">
        <v>242</v>
      </c>
      <c r="Q485">
        <v>0</v>
      </c>
      <c r="R485">
        <v>53</v>
      </c>
      <c r="S485">
        <v>2</v>
      </c>
      <c r="T485">
        <v>10</v>
      </c>
      <c r="U485">
        <v>0</v>
      </c>
      <c r="V485">
        <v>0</v>
      </c>
      <c r="W485">
        <v>0</v>
      </c>
      <c r="X485">
        <v>0.37410951622298327</v>
      </c>
      <c r="Y485">
        <v>0</v>
      </c>
      <c r="Z485">
        <v>5.184391081216666E-2</v>
      </c>
      <c r="AA485">
        <v>3.8411421995333331E-2</v>
      </c>
      <c r="AB485">
        <v>0.19420686514879998</v>
      </c>
      <c r="AC485">
        <v>0</v>
      </c>
      <c r="AD485">
        <v>0</v>
      </c>
      <c r="AE485">
        <v>0.65857171417928329</v>
      </c>
    </row>
    <row r="486" spans="1:31" x14ac:dyDescent="0.25">
      <c r="A486">
        <v>1799867</v>
      </c>
      <c r="B486">
        <v>1</v>
      </c>
      <c r="C486" t="s">
        <v>81</v>
      </c>
      <c r="D486" t="s">
        <v>120</v>
      </c>
      <c r="E486" t="s">
        <v>188</v>
      </c>
      <c r="F486" t="s">
        <v>1611</v>
      </c>
      <c r="G486" t="s">
        <v>177</v>
      </c>
      <c r="H486" t="s">
        <v>134</v>
      </c>
      <c r="I486" t="s">
        <v>135</v>
      </c>
      <c r="J486" t="s">
        <v>136</v>
      </c>
      <c r="K486" t="s">
        <v>147</v>
      </c>
      <c r="L486" t="s">
        <v>1612</v>
      </c>
      <c r="M486" t="s">
        <v>1613</v>
      </c>
      <c r="N486">
        <v>0.75833333300000005</v>
      </c>
      <c r="O486">
        <v>0</v>
      </c>
      <c r="P486">
        <v>0</v>
      </c>
      <c r="Q486">
        <v>78</v>
      </c>
      <c r="R486">
        <v>0</v>
      </c>
      <c r="S486">
        <v>4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106.33211069863199</v>
      </c>
      <c r="Z486">
        <v>0</v>
      </c>
      <c r="AA486">
        <v>1.1224503810974999</v>
      </c>
      <c r="AB486">
        <v>0</v>
      </c>
      <c r="AC486">
        <v>0</v>
      </c>
      <c r="AD486">
        <v>0</v>
      </c>
      <c r="AE486">
        <v>107.45456107972949</v>
      </c>
    </row>
    <row r="487" spans="1:31" x14ac:dyDescent="0.25">
      <c r="A487">
        <v>1799869</v>
      </c>
      <c r="B487">
        <v>1</v>
      </c>
      <c r="C487" t="s">
        <v>81</v>
      </c>
      <c r="D487" t="s">
        <v>121</v>
      </c>
      <c r="E487" t="s">
        <v>184</v>
      </c>
      <c r="F487" t="s">
        <v>1614</v>
      </c>
      <c r="G487" t="s">
        <v>177</v>
      </c>
      <c r="H487" t="s">
        <v>134</v>
      </c>
      <c r="I487" t="s">
        <v>193</v>
      </c>
      <c r="J487" t="s">
        <v>136</v>
      </c>
      <c r="K487" t="s">
        <v>147</v>
      </c>
      <c r="L487" t="s">
        <v>1615</v>
      </c>
      <c r="M487" t="s">
        <v>1616</v>
      </c>
      <c r="N487">
        <v>8.0555550000000007E-3</v>
      </c>
      <c r="O487">
        <v>0</v>
      </c>
      <c r="P487">
        <v>1031</v>
      </c>
      <c r="Q487">
        <v>0</v>
      </c>
      <c r="R487">
        <v>24</v>
      </c>
      <c r="S487">
        <v>2</v>
      </c>
      <c r="T487">
        <v>42</v>
      </c>
      <c r="U487">
        <v>0</v>
      </c>
      <c r="V487">
        <v>0</v>
      </c>
      <c r="W487">
        <v>0</v>
      </c>
      <c r="X487">
        <v>0.82183178157537462</v>
      </c>
      <c r="Y487">
        <v>0</v>
      </c>
      <c r="Z487">
        <v>8.7401134645833326E-3</v>
      </c>
      <c r="AA487">
        <v>5.9616173066750003E-2</v>
      </c>
      <c r="AB487">
        <v>8.9334102288683312E-2</v>
      </c>
      <c r="AC487">
        <v>0</v>
      </c>
      <c r="AD487">
        <v>0</v>
      </c>
      <c r="AE487">
        <v>0.97952217039539136</v>
      </c>
    </row>
    <row r="488" spans="1:31" x14ac:dyDescent="0.25">
      <c r="A488">
        <v>1799872</v>
      </c>
      <c r="B488">
        <v>1</v>
      </c>
      <c r="C488" t="s">
        <v>80</v>
      </c>
      <c r="D488" t="s">
        <v>92</v>
      </c>
      <c r="E488" t="s">
        <v>171</v>
      </c>
      <c r="F488" t="s">
        <v>1617</v>
      </c>
      <c r="G488" t="s">
        <v>164</v>
      </c>
      <c r="H488" t="s">
        <v>146</v>
      </c>
      <c r="I488" t="s">
        <v>135</v>
      </c>
      <c r="J488" t="s">
        <v>136</v>
      </c>
      <c r="K488" t="s">
        <v>147</v>
      </c>
      <c r="L488" t="s">
        <v>1618</v>
      </c>
      <c r="M488" t="s">
        <v>1619</v>
      </c>
      <c r="N488">
        <v>2.196111111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2.8269852692894162</v>
      </c>
      <c r="AC488">
        <v>0</v>
      </c>
      <c r="AD488">
        <v>0</v>
      </c>
      <c r="AE488">
        <v>2.8269852692894162</v>
      </c>
    </row>
    <row r="489" spans="1:31" x14ac:dyDescent="0.25">
      <c r="A489">
        <v>1799876</v>
      </c>
      <c r="B489">
        <v>1</v>
      </c>
      <c r="C489" t="s">
        <v>80</v>
      </c>
      <c r="D489" t="s">
        <v>104</v>
      </c>
      <c r="E489" t="s">
        <v>188</v>
      </c>
      <c r="F489" t="s">
        <v>1620</v>
      </c>
      <c r="G489" t="s">
        <v>177</v>
      </c>
      <c r="H489" t="s">
        <v>134</v>
      </c>
      <c r="I489" t="s">
        <v>135</v>
      </c>
      <c r="J489" t="s">
        <v>136</v>
      </c>
      <c r="K489" t="s">
        <v>147</v>
      </c>
      <c r="L489" t="s">
        <v>1621</v>
      </c>
      <c r="M489" t="s">
        <v>1622</v>
      </c>
      <c r="N489">
        <v>2.210555555</v>
      </c>
      <c r="O489">
        <v>2</v>
      </c>
      <c r="P489">
        <v>396</v>
      </c>
      <c r="Q489">
        <v>4</v>
      </c>
      <c r="R489">
        <v>25</v>
      </c>
      <c r="S489">
        <v>7</v>
      </c>
      <c r="T489">
        <v>69</v>
      </c>
      <c r="U489">
        <v>0</v>
      </c>
      <c r="V489">
        <v>0</v>
      </c>
      <c r="W489">
        <v>6.2220252382821499</v>
      </c>
      <c r="X489">
        <v>171.29198285222932</v>
      </c>
      <c r="Y489">
        <v>4.3609788829780163</v>
      </c>
      <c r="Z489">
        <v>16.115871432371105</v>
      </c>
      <c r="AA489">
        <v>41.649431849247691</v>
      </c>
      <c r="AB489">
        <v>77.613175439266101</v>
      </c>
      <c r="AC489">
        <v>0</v>
      </c>
      <c r="AD489">
        <v>0</v>
      </c>
      <c r="AE489">
        <v>317.25346569437437</v>
      </c>
    </row>
    <row r="490" spans="1:31" x14ac:dyDescent="0.25">
      <c r="A490">
        <v>1799877</v>
      </c>
      <c r="B490">
        <v>1</v>
      </c>
      <c r="C490" t="s">
        <v>80</v>
      </c>
      <c r="D490" t="s">
        <v>105</v>
      </c>
      <c r="E490" t="s">
        <v>131</v>
      </c>
      <c r="F490" t="s">
        <v>1623</v>
      </c>
      <c r="G490" t="s">
        <v>246</v>
      </c>
      <c r="H490" t="s">
        <v>134</v>
      </c>
      <c r="I490" t="s">
        <v>135</v>
      </c>
      <c r="J490" t="s">
        <v>136</v>
      </c>
      <c r="K490" t="s">
        <v>137</v>
      </c>
      <c r="L490" t="s">
        <v>1624</v>
      </c>
      <c r="M490" t="s">
        <v>1625</v>
      </c>
      <c r="N490">
        <v>0.46583333300000002</v>
      </c>
      <c r="O490">
        <v>0</v>
      </c>
      <c r="P490">
        <v>278</v>
      </c>
      <c r="Q490">
        <v>1</v>
      </c>
      <c r="R490">
        <v>14</v>
      </c>
      <c r="S490">
        <v>13</v>
      </c>
      <c r="T490">
        <v>50</v>
      </c>
      <c r="U490">
        <v>3</v>
      </c>
      <c r="V490">
        <v>0</v>
      </c>
      <c r="W490">
        <v>0</v>
      </c>
      <c r="X490">
        <v>31.567097814509395</v>
      </c>
      <c r="Y490">
        <v>0.25361366259189999</v>
      </c>
      <c r="Z490">
        <v>0.63993919078212513</v>
      </c>
      <c r="AA490">
        <v>25.588873541458504</v>
      </c>
      <c r="AB490">
        <v>20.008664305323201</v>
      </c>
      <c r="AC490">
        <v>14.746483031163001</v>
      </c>
      <c r="AD490">
        <v>0</v>
      </c>
      <c r="AE490">
        <v>92.804671545828114</v>
      </c>
    </row>
    <row r="491" spans="1:31" x14ac:dyDescent="0.25">
      <c r="A491">
        <v>1799878</v>
      </c>
      <c r="B491">
        <v>1</v>
      </c>
      <c r="C491" t="s">
        <v>81</v>
      </c>
      <c r="D491" t="s">
        <v>128</v>
      </c>
      <c r="E491" t="s">
        <v>158</v>
      </c>
      <c r="F491" t="s">
        <v>1626</v>
      </c>
      <c r="G491" t="s">
        <v>160</v>
      </c>
      <c r="H491" t="s">
        <v>146</v>
      </c>
      <c r="I491" t="s">
        <v>135</v>
      </c>
      <c r="J491" t="s">
        <v>136</v>
      </c>
      <c r="K491" t="s">
        <v>147</v>
      </c>
      <c r="L491" t="s">
        <v>1627</v>
      </c>
      <c r="M491" t="s">
        <v>1628</v>
      </c>
      <c r="N491">
        <v>1.1913888880000001</v>
      </c>
      <c r="O491">
        <v>0</v>
      </c>
      <c r="P491">
        <v>66</v>
      </c>
      <c r="Q491">
        <v>0</v>
      </c>
      <c r="R491">
        <v>0</v>
      </c>
      <c r="S491">
        <v>0</v>
      </c>
      <c r="T491">
        <v>4</v>
      </c>
      <c r="U491">
        <v>0</v>
      </c>
      <c r="V491">
        <v>0</v>
      </c>
      <c r="W491">
        <v>0</v>
      </c>
      <c r="X491">
        <v>13.110888902419648</v>
      </c>
      <c r="Y491">
        <v>0</v>
      </c>
      <c r="Z491">
        <v>0</v>
      </c>
      <c r="AA491">
        <v>0</v>
      </c>
      <c r="AB491">
        <v>10.096925667190233</v>
      </c>
      <c r="AC491">
        <v>0</v>
      </c>
      <c r="AD491">
        <v>0</v>
      </c>
      <c r="AE491">
        <v>23.20781456960988</v>
      </c>
    </row>
    <row r="492" spans="1:31" x14ac:dyDescent="0.25">
      <c r="A492">
        <v>1799880</v>
      </c>
      <c r="B492">
        <v>1</v>
      </c>
      <c r="C492" t="s">
        <v>81</v>
      </c>
      <c r="D492" t="s">
        <v>123</v>
      </c>
      <c r="E492" t="s">
        <v>171</v>
      </c>
      <c r="F492" t="s">
        <v>1629</v>
      </c>
      <c r="G492" t="s">
        <v>173</v>
      </c>
      <c r="H492" t="s">
        <v>146</v>
      </c>
      <c r="I492" t="s">
        <v>135</v>
      </c>
      <c r="J492" t="s">
        <v>136</v>
      </c>
      <c r="K492" t="s">
        <v>147</v>
      </c>
      <c r="L492" t="s">
        <v>1630</v>
      </c>
      <c r="M492" t="s">
        <v>1631</v>
      </c>
      <c r="N492">
        <v>1.589722222</v>
      </c>
      <c r="O492">
        <v>0</v>
      </c>
      <c r="P492">
        <v>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0.38935792746484998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0.38935792746484998</v>
      </c>
    </row>
    <row r="493" spans="1:31" x14ac:dyDescent="0.25">
      <c r="A493">
        <v>1799881</v>
      </c>
      <c r="B493">
        <v>1</v>
      </c>
      <c r="C493" t="s">
        <v>80</v>
      </c>
      <c r="D493" t="s">
        <v>100</v>
      </c>
      <c r="E493" t="s">
        <v>171</v>
      </c>
      <c r="F493" t="s">
        <v>1632</v>
      </c>
      <c r="G493" t="s">
        <v>181</v>
      </c>
      <c r="H493" t="s">
        <v>146</v>
      </c>
      <c r="I493" t="s">
        <v>135</v>
      </c>
      <c r="J493" t="s">
        <v>136</v>
      </c>
      <c r="K493" t="s">
        <v>147</v>
      </c>
      <c r="L493" t="s">
        <v>1633</v>
      </c>
      <c r="M493" t="s">
        <v>1634</v>
      </c>
      <c r="N493">
        <v>1.4855555549999999</v>
      </c>
      <c r="O493">
        <v>0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0.94440434275250007</v>
      </c>
      <c r="AA493">
        <v>0</v>
      </c>
      <c r="AB493">
        <v>0</v>
      </c>
      <c r="AC493">
        <v>0</v>
      </c>
      <c r="AD493">
        <v>0</v>
      </c>
      <c r="AE493">
        <v>0.94440434275250007</v>
      </c>
    </row>
    <row r="494" spans="1:31" x14ac:dyDescent="0.25">
      <c r="A494">
        <v>1799883</v>
      </c>
      <c r="B494">
        <v>1</v>
      </c>
      <c r="C494" t="s">
        <v>80</v>
      </c>
      <c r="D494" t="s">
        <v>93</v>
      </c>
      <c r="E494" t="s">
        <v>158</v>
      </c>
      <c r="F494" t="s">
        <v>1635</v>
      </c>
      <c r="G494" t="s">
        <v>758</v>
      </c>
      <c r="H494" t="s">
        <v>146</v>
      </c>
      <c r="I494" t="s">
        <v>135</v>
      </c>
      <c r="J494" t="s">
        <v>136</v>
      </c>
      <c r="K494" t="s">
        <v>147</v>
      </c>
      <c r="L494" t="s">
        <v>1636</v>
      </c>
      <c r="M494" t="s">
        <v>1637</v>
      </c>
      <c r="N494">
        <v>3.0074999999999998</v>
      </c>
      <c r="O494">
        <v>0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1.1578265434299002</v>
      </c>
      <c r="AA494">
        <v>0</v>
      </c>
      <c r="AB494">
        <v>0</v>
      </c>
      <c r="AC494">
        <v>0</v>
      </c>
      <c r="AD494">
        <v>0</v>
      </c>
      <c r="AE494">
        <v>1.1578265434299002</v>
      </c>
    </row>
    <row r="495" spans="1:31" x14ac:dyDescent="0.25">
      <c r="A495">
        <v>1799884</v>
      </c>
      <c r="B495">
        <v>1</v>
      </c>
      <c r="C495" t="s">
        <v>80</v>
      </c>
      <c r="D495" t="s">
        <v>97</v>
      </c>
      <c r="E495" t="s">
        <v>184</v>
      </c>
      <c r="F495" t="s">
        <v>1638</v>
      </c>
      <c r="G495" t="s">
        <v>232</v>
      </c>
      <c r="H495" t="s">
        <v>134</v>
      </c>
      <c r="I495" t="s">
        <v>135</v>
      </c>
      <c r="J495" t="s">
        <v>136</v>
      </c>
      <c r="K495" t="s">
        <v>147</v>
      </c>
      <c r="L495" t="s">
        <v>1639</v>
      </c>
      <c r="M495" t="s">
        <v>1640</v>
      </c>
      <c r="N495">
        <v>2.2413888879999999</v>
      </c>
      <c r="O495">
        <v>0</v>
      </c>
      <c r="P495">
        <v>13</v>
      </c>
      <c r="Q495">
        <v>0</v>
      </c>
      <c r="R495">
        <v>37</v>
      </c>
      <c r="S495">
        <v>0</v>
      </c>
      <c r="T495">
        <v>17</v>
      </c>
      <c r="U495">
        <v>0</v>
      </c>
      <c r="V495">
        <v>0</v>
      </c>
      <c r="W495">
        <v>0</v>
      </c>
      <c r="X495">
        <v>29.490299305527973</v>
      </c>
      <c r="Y495">
        <v>0</v>
      </c>
      <c r="Z495">
        <v>43.595347087980223</v>
      </c>
      <c r="AA495">
        <v>0</v>
      </c>
      <c r="AB495">
        <v>28.365571636820004</v>
      </c>
      <c r="AC495">
        <v>0</v>
      </c>
      <c r="AD495">
        <v>0</v>
      </c>
      <c r="AE495">
        <v>101.45121803032821</v>
      </c>
    </row>
    <row r="496" spans="1:31" x14ac:dyDescent="0.25">
      <c r="A496">
        <v>1799886</v>
      </c>
      <c r="B496">
        <v>1</v>
      </c>
      <c r="C496" t="s">
        <v>80</v>
      </c>
      <c r="D496" t="s">
        <v>93</v>
      </c>
      <c r="E496" t="s">
        <v>158</v>
      </c>
      <c r="F496" t="s">
        <v>1641</v>
      </c>
      <c r="G496" t="s">
        <v>160</v>
      </c>
      <c r="H496" t="s">
        <v>146</v>
      </c>
      <c r="I496" t="s">
        <v>135</v>
      </c>
      <c r="J496" t="s">
        <v>136</v>
      </c>
      <c r="K496" t="s">
        <v>147</v>
      </c>
      <c r="L496" t="s">
        <v>1642</v>
      </c>
      <c r="M496" t="s">
        <v>1643</v>
      </c>
      <c r="N496">
        <v>1.436388888</v>
      </c>
      <c r="O496">
        <v>0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4.7180516715466752</v>
      </c>
      <c r="AA496">
        <v>0</v>
      </c>
      <c r="AB496">
        <v>0</v>
      </c>
      <c r="AC496">
        <v>0</v>
      </c>
      <c r="AD496">
        <v>0</v>
      </c>
      <c r="AE496">
        <v>4.7180516715466752</v>
      </c>
    </row>
    <row r="497" spans="1:31" x14ac:dyDescent="0.25">
      <c r="A497">
        <v>1799887</v>
      </c>
      <c r="B497">
        <v>1</v>
      </c>
      <c r="C497" t="s">
        <v>80</v>
      </c>
      <c r="D497" t="s">
        <v>93</v>
      </c>
      <c r="E497" t="s">
        <v>171</v>
      </c>
      <c r="F497" t="s">
        <v>1644</v>
      </c>
      <c r="G497" t="s">
        <v>164</v>
      </c>
      <c r="H497" t="s">
        <v>146</v>
      </c>
      <c r="I497" t="s">
        <v>135</v>
      </c>
      <c r="J497" t="s">
        <v>136</v>
      </c>
      <c r="K497" t="s">
        <v>147</v>
      </c>
      <c r="L497" t="s">
        <v>1645</v>
      </c>
      <c r="M497" t="s">
        <v>1646</v>
      </c>
      <c r="N497">
        <v>1.636666666</v>
      </c>
      <c r="O497">
        <v>0</v>
      </c>
      <c r="P497">
        <v>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0.22541928432705002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0.22541928432705002</v>
      </c>
    </row>
    <row r="498" spans="1:31" x14ac:dyDescent="0.25">
      <c r="A498">
        <v>1799888</v>
      </c>
      <c r="B498">
        <v>1</v>
      </c>
      <c r="C498" t="s">
        <v>80</v>
      </c>
      <c r="D498" t="s">
        <v>106</v>
      </c>
      <c r="E498" t="s">
        <v>171</v>
      </c>
      <c r="F498" t="s">
        <v>1647</v>
      </c>
      <c r="G498" t="s">
        <v>181</v>
      </c>
      <c r="H498" t="s">
        <v>146</v>
      </c>
      <c r="I498" t="s">
        <v>135</v>
      </c>
      <c r="J498" t="s">
        <v>136</v>
      </c>
      <c r="K498" t="s">
        <v>147</v>
      </c>
      <c r="L498" t="s">
        <v>1648</v>
      </c>
      <c r="M498" t="s">
        <v>1649</v>
      </c>
      <c r="N498">
        <v>1.2108333330000001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1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1.5499158414405749</v>
      </c>
      <c r="AC498">
        <v>0</v>
      </c>
      <c r="AD498">
        <v>0</v>
      </c>
      <c r="AE498">
        <v>1.5499158414405749</v>
      </c>
    </row>
    <row r="499" spans="1:31" x14ac:dyDescent="0.25">
      <c r="A499">
        <v>1799890</v>
      </c>
      <c r="B499">
        <v>1</v>
      </c>
      <c r="C499" t="s">
        <v>80</v>
      </c>
      <c r="D499" t="s">
        <v>102</v>
      </c>
      <c r="E499" t="s">
        <v>171</v>
      </c>
      <c r="F499" t="s">
        <v>1650</v>
      </c>
      <c r="G499" t="s">
        <v>181</v>
      </c>
      <c r="H499" t="s">
        <v>146</v>
      </c>
      <c r="I499" t="s">
        <v>135</v>
      </c>
      <c r="J499" t="s">
        <v>136</v>
      </c>
      <c r="K499" t="s">
        <v>147</v>
      </c>
      <c r="L499" t="s">
        <v>1651</v>
      </c>
      <c r="M499" t="s">
        <v>1652</v>
      </c>
      <c r="N499">
        <v>1.9422222220000001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6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1.7581146978294668</v>
      </c>
      <c r="AC499">
        <v>0</v>
      </c>
      <c r="AD499">
        <v>0</v>
      </c>
      <c r="AE499">
        <v>1.7581146978294668</v>
      </c>
    </row>
    <row r="500" spans="1:31" x14ac:dyDescent="0.25">
      <c r="A500">
        <v>1799891</v>
      </c>
      <c r="B500">
        <v>1</v>
      </c>
      <c r="C500" t="s">
        <v>80</v>
      </c>
      <c r="D500" t="s">
        <v>104</v>
      </c>
      <c r="E500" t="s">
        <v>171</v>
      </c>
      <c r="F500" t="s">
        <v>1653</v>
      </c>
      <c r="G500" t="s">
        <v>181</v>
      </c>
      <c r="H500" t="s">
        <v>146</v>
      </c>
      <c r="I500" t="s">
        <v>135</v>
      </c>
      <c r="J500" t="s">
        <v>136</v>
      </c>
      <c r="K500" t="s">
        <v>147</v>
      </c>
      <c r="L500" t="s">
        <v>1654</v>
      </c>
      <c r="M500" t="s">
        <v>1655</v>
      </c>
      <c r="N500">
        <v>3.1286111110000001</v>
      </c>
      <c r="O500">
        <v>0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1.100268099E-4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1.100268099E-4</v>
      </c>
    </row>
    <row r="501" spans="1:31" x14ac:dyDescent="0.25">
      <c r="A501">
        <v>1799897</v>
      </c>
      <c r="B501">
        <v>1</v>
      </c>
      <c r="C501" t="s">
        <v>80</v>
      </c>
      <c r="D501" t="s">
        <v>100</v>
      </c>
      <c r="E501" t="s">
        <v>188</v>
      </c>
      <c r="F501" t="s">
        <v>1656</v>
      </c>
      <c r="G501" t="s">
        <v>232</v>
      </c>
      <c r="H501" t="s">
        <v>134</v>
      </c>
      <c r="I501" t="s">
        <v>135</v>
      </c>
      <c r="J501" t="s">
        <v>136</v>
      </c>
      <c r="K501" t="s">
        <v>147</v>
      </c>
      <c r="L501" t="s">
        <v>1657</v>
      </c>
      <c r="M501" t="s">
        <v>1658</v>
      </c>
      <c r="N501">
        <v>0.65666666600000001</v>
      </c>
      <c r="O501">
        <v>1</v>
      </c>
      <c r="P501">
        <v>0</v>
      </c>
      <c r="Q501">
        <v>72</v>
      </c>
      <c r="R501">
        <v>11</v>
      </c>
      <c r="S501">
        <v>2</v>
      </c>
      <c r="T501">
        <v>0</v>
      </c>
      <c r="U501">
        <v>0</v>
      </c>
      <c r="V501">
        <v>0</v>
      </c>
      <c r="W501">
        <v>0.3787325716405</v>
      </c>
      <c r="X501">
        <v>0</v>
      </c>
      <c r="Y501">
        <v>400.45205344371647</v>
      </c>
      <c r="Z501">
        <v>8.2711617477143999</v>
      </c>
      <c r="AA501">
        <v>2.9925337226496</v>
      </c>
      <c r="AB501">
        <v>0</v>
      </c>
      <c r="AC501">
        <v>0</v>
      </c>
      <c r="AD501">
        <v>0</v>
      </c>
      <c r="AE501">
        <v>412.09448148572102</v>
      </c>
    </row>
    <row r="502" spans="1:31" x14ac:dyDescent="0.25">
      <c r="A502">
        <v>1799898</v>
      </c>
      <c r="B502">
        <v>1</v>
      </c>
      <c r="C502" t="s">
        <v>80</v>
      </c>
      <c r="D502" t="s">
        <v>96</v>
      </c>
      <c r="E502" t="s">
        <v>171</v>
      </c>
      <c r="F502" t="s">
        <v>1659</v>
      </c>
      <c r="G502" t="s">
        <v>181</v>
      </c>
      <c r="H502" t="s">
        <v>146</v>
      </c>
      <c r="I502" t="s">
        <v>135</v>
      </c>
      <c r="J502" t="s">
        <v>136</v>
      </c>
      <c r="K502" t="s">
        <v>147</v>
      </c>
      <c r="L502" t="s">
        <v>1660</v>
      </c>
      <c r="M502" t="s">
        <v>1661</v>
      </c>
      <c r="N502">
        <v>6.6291666659999997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1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</row>
    <row r="503" spans="1:31" x14ac:dyDescent="0.25">
      <c r="A503">
        <v>1799900</v>
      </c>
      <c r="B503">
        <v>1</v>
      </c>
      <c r="C503" t="s">
        <v>81</v>
      </c>
      <c r="D503" t="s">
        <v>118</v>
      </c>
      <c r="E503" t="s">
        <v>188</v>
      </c>
      <c r="F503" t="s">
        <v>1662</v>
      </c>
      <c r="G503" t="s">
        <v>177</v>
      </c>
      <c r="H503" t="s">
        <v>134</v>
      </c>
      <c r="I503" t="s">
        <v>135</v>
      </c>
      <c r="J503" t="s">
        <v>136</v>
      </c>
      <c r="K503" t="s">
        <v>147</v>
      </c>
      <c r="L503" t="s">
        <v>1663</v>
      </c>
      <c r="M503" t="s">
        <v>1664</v>
      </c>
      <c r="N503">
        <v>0.95250000000000001</v>
      </c>
      <c r="O503">
        <v>2</v>
      </c>
      <c r="P503">
        <v>563</v>
      </c>
      <c r="Q503">
        <v>12</v>
      </c>
      <c r="R503">
        <v>19</v>
      </c>
      <c r="S503">
        <v>8</v>
      </c>
      <c r="T503">
        <v>73</v>
      </c>
      <c r="U503">
        <v>5</v>
      </c>
      <c r="V503">
        <v>0</v>
      </c>
      <c r="W503">
        <v>3.9081423172326328</v>
      </c>
      <c r="X503">
        <v>100.94999653775838</v>
      </c>
      <c r="Y503">
        <v>6.6987059086921992</v>
      </c>
      <c r="Z503">
        <v>11.775202603710779</v>
      </c>
      <c r="AA503">
        <v>228.75554575142368</v>
      </c>
      <c r="AB503">
        <v>48.04940361629432</v>
      </c>
      <c r="AC503">
        <v>721.98278033142128</v>
      </c>
      <c r="AD503">
        <v>0</v>
      </c>
      <c r="AE503">
        <v>1122.1197770665333</v>
      </c>
    </row>
    <row r="504" spans="1:31" x14ac:dyDescent="0.25">
      <c r="A504">
        <v>1799902</v>
      </c>
      <c r="B504">
        <v>1</v>
      </c>
      <c r="C504" t="s">
        <v>80</v>
      </c>
      <c r="D504" t="s">
        <v>95</v>
      </c>
      <c r="E504" t="s">
        <v>158</v>
      </c>
      <c r="F504" t="s">
        <v>1665</v>
      </c>
      <c r="G504" t="s">
        <v>221</v>
      </c>
      <c r="H504" t="s">
        <v>146</v>
      </c>
      <c r="I504" t="s">
        <v>135</v>
      </c>
      <c r="J504" t="s">
        <v>136</v>
      </c>
      <c r="K504" t="s">
        <v>147</v>
      </c>
      <c r="L504" t="s">
        <v>1666</v>
      </c>
      <c r="M504" t="s">
        <v>1667</v>
      </c>
      <c r="N504">
        <v>2.0863888880000001</v>
      </c>
      <c r="O504">
        <v>0</v>
      </c>
      <c r="P504">
        <v>65</v>
      </c>
      <c r="Q504">
        <v>0</v>
      </c>
      <c r="R504">
        <v>0</v>
      </c>
      <c r="S504">
        <v>0</v>
      </c>
      <c r="T504">
        <v>2</v>
      </c>
      <c r="U504">
        <v>0</v>
      </c>
      <c r="V504">
        <v>0</v>
      </c>
      <c r="W504">
        <v>0</v>
      </c>
      <c r="X504">
        <v>36.322973679388362</v>
      </c>
      <c r="Y504">
        <v>0</v>
      </c>
      <c r="Z504">
        <v>0</v>
      </c>
      <c r="AA504">
        <v>0</v>
      </c>
      <c r="AB504">
        <v>5.3502505987714661</v>
      </c>
      <c r="AC504">
        <v>0</v>
      </c>
      <c r="AD504">
        <v>0</v>
      </c>
      <c r="AE504">
        <v>41.673224278159829</v>
      </c>
    </row>
    <row r="505" spans="1:31" x14ac:dyDescent="0.25">
      <c r="A505">
        <v>1799905</v>
      </c>
      <c r="B505">
        <v>1</v>
      </c>
      <c r="C505" t="s">
        <v>80</v>
      </c>
      <c r="D505" t="s">
        <v>100</v>
      </c>
      <c r="E505" t="s">
        <v>153</v>
      </c>
      <c r="F505" t="s">
        <v>1668</v>
      </c>
      <c r="G505" t="s">
        <v>160</v>
      </c>
      <c r="H505" t="s">
        <v>146</v>
      </c>
      <c r="I505" t="s">
        <v>135</v>
      </c>
      <c r="J505" t="s">
        <v>136</v>
      </c>
      <c r="K505" t="s">
        <v>147</v>
      </c>
      <c r="L505" t="s">
        <v>1669</v>
      </c>
      <c r="M505" t="s">
        <v>1670</v>
      </c>
      <c r="N505">
        <v>0.91527777700000001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18</v>
      </c>
      <c r="U505">
        <v>0</v>
      </c>
      <c r="V505">
        <v>8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37.533664742589252</v>
      </c>
      <c r="AC505">
        <v>0</v>
      </c>
      <c r="AD505">
        <v>245.53346226813571</v>
      </c>
      <c r="AE505">
        <v>283.06712701072496</v>
      </c>
    </row>
    <row r="506" spans="1:31" x14ac:dyDescent="0.25">
      <c r="A506">
        <v>1799915</v>
      </c>
      <c r="B506">
        <v>1</v>
      </c>
      <c r="C506" t="s">
        <v>80</v>
      </c>
      <c r="D506" t="s">
        <v>95</v>
      </c>
      <c r="E506" t="s">
        <v>171</v>
      </c>
      <c r="F506" t="s">
        <v>1671</v>
      </c>
      <c r="G506" t="s">
        <v>181</v>
      </c>
      <c r="H506" t="s">
        <v>146</v>
      </c>
      <c r="I506" t="s">
        <v>135</v>
      </c>
      <c r="J506" t="s">
        <v>136</v>
      </c>
      <c r="K506" t="s">
        <v>147</v>
      </c>
      <c r="L506" t="s">
        <v>1672</v>
      </c>
      <c r="M506" t="s">
        <v>1673</v>
      </c>
      <c r="N506">
        <v>7.9727777770000001</v>
      </c>
      <c r="O506">
        <v>0</v>
      </c>
      <c r="P506">
        <v>1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0.62794093943133333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0.62794093943133333</v>
      </c>
    </row>
    <row r="507" spans="1:31" x14ac:dyDescent="0.25">
      <c r="A507">
        <v>1799916</v>
      </c>
      <c r="B507">
        <v>1</v>
      </c>
      <c r="C507" t="s">
        <v>80</v>
      </c>
      <c r="D507" t="s">
        <v>93</v>
      </c>
      <c r="E507" t="s">
        <v>158</v>
      </c>
      <c r="F507" t="s">
        <v>1674</v>
      </c>
      <c r="G507" t="s">
        <v>160</v>
      </c>
      <c r="H507" t="s">
        <v>146</v>
      </c>
      <c r="I507" t="s">
        <v>135</v>
      </c>
      <c r="J507" t="s">
        <v>136</v>
      </c>
      <c r="K507" t="s">
        <v>147</v>
      </c>
      <c r="L507" t="s">
        <v>1675</v>
      </c>
      <c r="M507" t="s">
        <v>1676</v>
      </c>
      <c r="N507">
        <v>1.5011111109999999</v>
      </c>
      <c r="O507">
        <v>0</v>
      </c>
      <c r="P507">
        <v>0</v>
      </c>
      <c r="Q507">
        <v>0</v>
      </c>
      <c r="R507">
        <v>9</v>
      </c>
      <c r="S507">
        <v>0</v>
      </c>
      <c r="T507">
        <v>2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2.6392448095986998</v>
      </c>
      <c r="AA507">
        <v>0</v>
      </c>
      <c r="AB507">
        <v>0.10875827489670001</v>
      </c>
      <c r="AC507">
        <v>0</v>
      </c>
      <c r="AD507">
        <v>0</v>
      </c>
      <c r="AE507">
        <v>2.7480030844953998</v>
      </c>
    </row>
    <row r="508" spans="1:31" x14ac:dyDescent="0.25">
      <c r="A508">
        <v>1799917</v>
      </c>
      <c r="B508">
        <v>1</v>
      </c>
      <c r="C508" t="s">
        <v>81</v>
      </c>
      <c r="D508" t="s">
        <v>120</v>
      </c>
      <c r="E508" t="s">
        <v>171</v>
      </c>
      <c r="F508" t="s">
        <v>1677</v>
      </c>
      <c r="G508" t="s">
        <v>181</v>
      </c>
      <c r="H508" t="s">
        <v>146</v>
      </c>
      <c r="I508" t="s">
        <v>135</v>
      </c>
      <c r="J508" t="s">
        <v>136</v>
      </c>
      <c r="K508" t="s">
        <v>147</v>
      </c>
      <c r="L508" t="s">
        <v>1678</v>
      </c>
      <c r="M508" t="s">
        <v>1679</v>
      </c>
      <c r="N508">
        <v>1.478611111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8.5073074473916675E-3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8.5073074473916675E-3</v>
      </c>
    </row>
    <row r="509" spans="1:31" x14ac:dyDescent="0.25">
      <c r="A509">
        <v>1799918</v>
      </c>
      <c r="B509">
        <v>1</v>
      </c>
      <c r="C509" t="s">
        <v>80</v>
      </c>
      <c r="D509" t="s">
        <v>83</v>
      </c>
      <c r="E509" t="s">
        <v>158</v>
      </c>
      <c r="F509" t="s">
        <v>1680</v>
      </c>
      <c r="G509" t="s">
        <v>321</v>
      </c>
      <c r="H509" t="s">
        <v>146</v>
      </c>
      <c r="I509" t="s">
        <v>135</v>
      </c>
      <c r="J509" t="s">
        <v>136</v>
      </c>
      <c r="K509" t="s">
        <v>147</v>
      </c>
      <c r="L509" t="s">
        <v>1681</v>
      </c>
      <c r="M509" t="s">
        <v>1682</v>
      </c>
      <c r="N509">
        <v>1.1263888879999999</v>
      </c>
      <c r="O509">
        <v>0</v>
      </c>
      <c r="P509">
        <v>17</v>
      </c>
      <c r="Q509">
        <v>0</v>
      </c>
      <c r="R509">
        <v>0</v>
      </c>
      <c r="S509">
        <v>0</v>
      </c>
      <c r="T509">
        <v>1</v>
      </c>
      <c r="U509">
        <v>0</v>
      </c>
      <c r="V509">
        <v>0</v>
      </c>
      <c r="W509">
        <v>0</v>
      </c>
      <c r="X509">
        <v>12.667040741090224</v>
      </c>
      <c r="Y509">
        <v>0</v>
      </c>
      <c r="Z509">
        <v>0</v>
      </c>
      <c r="AA509">
        <v>0</v>
      </c>
      <c r="AB509">
        <v>3.9220924875948584</v>
      </c>
      <c r="AC509">
        <v>0</v>
      </c>
      <c r="AD509">
        <v>0</v>
      </c>
      <c r="AE509">
        <v>16.589133228685082</v>
      </c>
    </row>
    <row r="510" spans="1:31" x14ac:dyDescent="0.25">
      <c r="A510">
        <v>1799919</v>
      </c>
      <c r="B510">
        <v>1</v>
      </c>
      <c r="C510" t="s">
        <v>80</v>
      </c>
      <c r="D510" t="s">
        <v>107</v>
      </c>
      <c r="E510" t="s">
        <v>153</v>
      </c>
      <c r="F510" t="s">
        <v>1683</v>
      </c>
      <c r="G510" t="s">
        <v>160</v>
      </c>
      <c r="H510" t="s">
        <v>146</v>
      </c>
      <c r="I510" t="s">
        <v>135</v>
      </c>
      <c r="J510" t="s">
        <v>136</v>
      </c>
      <c r="K510" t="s">
        <v>147</v>
      </c>
      <c r="L510" t="s">
        <v>1684</v>
      </c>
      <c r="M510" t="s">
        <v>1685</v>
      </c>
      <c r="N510">
        <v>1.3502777770000001</v>
      </c>
      <c r="O510">
        <v>0</v>
      </c>
      <c r="P510">
        <v>16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3.5414850691076247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3.5414850691076247</v>
      </c>
    </row>
    <row r="511" spans="1:31" x14ac:dyDescent="0.25">
      <c r="A511">
        <v>1799920</v>
      </c>
      <c r="B511">
        <v>1</v>
      </c>
      <c r="C511" t="s">
        <v>81</v>
      </c>
      <c r="D511" t="s">
        <v>128</v>
      </c>
      <c r="E511" t="s">
        <v>158</v>
      </c>
      <c r="F511" t="s">
        <v>1686</v>
      </c>
      <c r="G511" t="s">
        <v>160</v>
      </c>
      <c r="H511" t="s">
        <v>146</v>
      </c>
      <c r="I511" t="s">
        <v>135</v>
      </c>
      <c r="J511" t="s">
        <v>136</v>
      </c>
      <c r="K511" t="s">
        <v>147</v>
      </c>
      <c r="L511" t="s">
        <v>1687</v>
      </c>
      <c r="M511" t="s">
        <v>1688</v>
      </c>
      <c r="N511">
        <v>8.7855555550000002</v>
      </c>
      <c r="O511">
        <v>0</v>
      </c>
      <c r="P511">
        <v>106</v>
      </c>
      <c r="Q511">
        <v>0</v>
      </c>
      <c r="R511">
        <v>0</v>
      </c>
      <c r="S511">
        <v>0</v>
      </c>
      <c r="T511">
        <v>16</v>
      </c>
      <c r="U511">
        <v>0</v>
      </c>
      <c r="V511">
        <v>0</v>
      </c>
      <c r="W511">
        <v>0</v>
      </c>
      <c r="X511">
        <v>200.48302175894466</v>
      </c>
      <c r="Y511">
        <v>0</v>
      </c>
      <c r="Z511">
        <v>0</v>
      </c>
      <c r="AA511">
        <v>0</v>
      </c>
      <c r="AB511">
        <v>122.35452801379417</v>
      </c>
      <c r="AC511">
        <v>0</v>
      </c>
      <c r="AD511">
        <v>0</v>
      </c>
      <c r="AE511">
        <v>322.83754977273884</v>
      </c>
    </row>
    <row r="512" spans="1:31" x14ac:dyDescent="0.25">
      <c r="A512">
        <v>1799922</v>
      </c>
      <c r="B512">
        <v>1</v>
      </c>
      <c r="C512" t="s">
        <v>80</v>
      </c>
      <c r="D512" t="s">
        <v>86</v>
      </c>
      <c r="E512" t="s">
        <v>158</v>
      </c>
      <c r="F512" t="s">
        <v>1689</v>
      </c>
      <c r="G512" t="s">
        <v>225</v>
      </c>
      <c r="H512" t="s">
        <v>146</v>
      </c>
      <c r="I512" t="s">
        <v>135</v>
      </c>
      <c r="J512" t="s">
        <v>3</v>
      </c>
      <c r="K512" t="s">
        <v>147</v>
      </c>
      <c r="L512" t="s">
        <v>1690</v>
      </c>
      <c r="M512" t="s">
        <v>1691</v>
      </c>
      <c r="N512">
        <v>1.2075</v>
      </c>
      <c r="O512">
        <v>0</v>
      </c>
      <c r="P512">
        <v>63</v>
      </c>
      <c r="Q512">
        <v>0</v>
      </c>
      <c r="R512">
        <v>0</v>
      </c>
      <c r="S512">
        <v>0</v>
      </c>
      <c r="T512">
        <v>1</v>
      </c>
      <c r="U512">
        <v>0</v>
      </c>
      <c r="V512">
        <v>0</v>
      </c>
      <c r="W512">
        <v>0</v>
      </c>
      <c r="X512">
        <v>21.34155850665141</v>
      </c>
      <c r="Y512">
        <v>0</v>
      </c>
      <c r="Z512">
        <v>0</v>
      </c>
      <c r="AA512">
        <v>0</v>
      </c>
      <c r="AB512">
        <v>4.3624327203300006E-2</v>
      </c>
      <c r="AC512">
        <v>0</v>
      </c>
      <c r="AD512">
        <v>0</v>
      </c>
      <c r="AE512">
        <v>21.38518283385471</v>
      </c>
    </row>
    <row r="513" spans="1:31" x14ac:dyDescent="0.25">
      <c r="A513">
        <v>1799923</v>
      </c>
      <c r="B513">
        <v>1</v>
      </c>
      <c r="C513" t="s">
        <v>80</v>
      </c>
      <c r="D513" t="s">
        <v>94</v>
      </c>
      <c r="E513" t="s">
        <v>171</v>
      </c>
      <c r="F513" t="s">
        <v>1692</v>
      </c>
      <c r="G513" t="s">
        <v>181</v>
      </c>
      <c r="H513" t="s">
        <v>146</v>
      </c>
      <c r="I513" t="s">
        <v>135</v>
      </c>
      <c r="J513" t="s">
        <v>136</v>
      </c>
      <c r="K513" t="s">
        <v>147</v>
      </c>
      <c r="L513" t="s">
        <v>1693</v>
      </c>
      <c r="M513" t="s">
        <v>1694</v>
      </c>
      <c r="N513">
        <v>1.331388888</v>
      </c>
      <c r="O513">
        <v>0</v>
      </c>
      <c r="P513">
        <v>1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4.260430933945001E-2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4.260430933945001E-2</v>
      </c>
    </row>
    <row r="514" spans="1:31" x14ac:dyDescent="0.25">
      <c r="A514">
        <v>1799926</v>
      </c>
      <c r="B514">
        <v>1</v>
      </c>
      <c r="C514" t="s">
        <v>80</v>
      </c>
      <c r="D514" t="s">
        <v>110</v>
      </c>
      <c r="E514" t="s">
        <v>158</v>
      </c>
      <c r="F514" t="s">
        <v>1695</v>
      </c>
      <c r="G514" t="s">
        <v>164</v>
      </c>
      <c r="H514" t="s">
        <v>146</v>
      </c>
      <c r="I514" t="s">
        <v>135</v>
      </c>
      <c r="J514" t="s">
        <v>136</v>
      </c>
      <c r="K514" t="s">
        <v>147</v>
      </c>
      <c r="L514" t="s">
        <v>1696</v>
      </c>
      <c r="M514" t="s">
        <v>1697</v>
      </c>
      <c r="N514">
        <v>3.5147222220000001</v>
      </c>
      <c r="O514">
        <v>0</v>
      </c>
      <c r="P514">
        <v>286</v>
      </c>
      <c r="Q514">
        <v>0</v>
      </c>
      <c r="R514">
        <v>0</v>
      </c>
      <c r="S514">
        <v>0</v>
      </c>
      <c r="T514">
        <v>14</v>
      </c>
      <c r="U514">
        <v>0</v>
      </c>
      <c r="V514">
        <v>0</v>
      </c>
      <c r="W514">
        <v>0</v>
      </c>
      <c r="X514">
        <v>346.57076628493775</v>
      </c>
      <c r="Y514">
        <v>0</v>
      </c>
      <c r="Z514">
        <v>0</v>
      </c>
      <c r="AA514">
        <v>0</v>
      </c>
      <c r="AB514">
        <v>37.243286893827495</v>
      </c>
      <c r="AC514">
        <v>0</v>
      </c>
      <c r="AD514">
        <v>0</v>
      </c>
      <c r="AE514">
        <v>383.81405317876522</v>
      </c>
    </row>
    <row r="515" spans="1:31" x14ac:dyDescent="0.25">
      <c r="A515">
        <v>1799927</v>
      </c>
      <c r="B515">
        <v>1</v>
      </c>
      <c r="C515" t="s">
        <v>81</v>
      </c>
      <c r="D515" t="s">
        <v>128</v>
      </c>
      <c r="E515" t="s">
        <v>171</v>
      </c>
      <c r="F515" t="s">
        <v>1698</v>
      </c>
      <c r="G515" t="s">
        <v>181</v>
      </c>
      <c r="H515" t="s">
        <v>146</v>
      </c>
      <c r="I515" t="s">
        <v>135</v>
      </c>
      <c r="J515" t="s">
        <v>136</v>
      </c>
      <c r="K515" t="s">
        <v>147</v>
      </c>
      <c r="L515" t="s">
        <v>1699</v>
      </c>
      <c r="M515" t="s">
        <v>1700</v>
      </c>
      <c r="N515">
        <v>11.913611111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2.7441564621199088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2.7441564621199088</v>
      </c>
    </row>
    <row r="516" spans="1:31" x14ac:dyDescent="0.25">
      <c r="A516">
        <v>1799935</v>
      </c>
      <c r="B516">
        <v>1</v>
      </c>
      <c r="C516" t="s">
        <v>81</v>
      </c>
      <c r="D516" t="s">
        <v>128</v>
      </c>
      <c r="E516" t="s">
        <v>171</v>
      </c>
      <c r="F516" t="s">
        <v>1701</v>
      </c>
      <c r="G516" t="s">
        <v>181</v>
      </c>
      <c r="H516" t="s">
        <v>146</v>
      </c>
      <c r="I516" t="s">
        <v>135</v>
      </c>
      <c r="J516" t="s">
        <v>136</v>
      </c>
      <c r="K516" t="s">
        <v>147</v>
      </c>
      <c r="L516" t="s">
        <v>1702</v>
      </c>
      <c r="M516" t="s">
        <v>1703</v>
      </c>
      <c r="N516">
        <v>9.8002777769999998</v>
      </c>
      <c r="O516">
        <v>0</v>
      </c>
      <c r="P516">
        <v>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0.60326687327605022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0.60326687327605022</v>
      </c>
    </row>
    <row r="517" spans="1:31" x14ac:dyDescent="0.25">
      <c r="A517">
        <v>1799938</v>
      </c>
      <c r="B517">
        <v>1</v>
      </c>
      <c r="C517" t="s">
        <v>80</v>
      </c>
      <c r="D517" t="s">
        <v>90</v>
      </c>
      <c r="E517" t="s">
        <v>171</v>
      </c>
      <c r="F517" t="s">
        <v>1704</v>
      </c>
      <c r="G517" t="s">
        <v>181</v>
      </c>
      <c r="H517" t="s">
        <v>146</v>
      </c>
      <c r="I517" t="s">
        <v>135</v>
      </c>
      <c r="J517" t="s">
        <v>136</v>
      </c>
      <c r="K517" t="s">
        <v>147</v>
      </c>
      <c r="L517" t="s">
        <v>1705</v>
      </c>
      <c r="M517" t="s">
        <v>1706</v>
      </c>
      <c r="N517">
        <v>3.8405555549999999</v>
      </c>
      <c r="O517">
        <v>0</v>
      </c>
      <c r="P517">
        <v>1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3.2752479374864003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3.2752479374864003</v>
      </c>
    </row>
    <row r="518" spans="1:31" x14ac:dyDescent="0.25">
      <c r="A518">
        <v>1799941</v>
      </c>
      <c r="B518">
        <v>1</v>
      </c>
      <c r="C518" t="s">
        <v>81</v>
      </c>
      <c r="D518" t="s">
        <v>123</v>
      </c>
      <c r="E518" t="s">
        <v>171</v>
      </c>
      <c r="F518" t="s">
        <v>1707</v>
      </c>
      <c r="G518" t="s">
        <v>164</v>
      </c>
      <c r="H518" t="s">
        <v>146</v>
      </c>
      <c r="I518" t="s">
        <v>135</v>
      </c>
      <c r="J518" t="s">
        <v>136</v>
      </c>
      <c r="K518" t="s">
        <v>147</v>
      </c>
      <c r="L518" t="s">
        <v>1708</v>
      </c>
      <c r="M518" t="s">
        <v>1709</v>
      </c>
      <c r="N518">
        <v>4.2194444439999996</v>
      </c>
      <c r="O518">
        <v>0</v>
      </c>
      <c r="P518">
        <v>5</v>
      </c>
      <c r="Q518">
        <v>0</v>
      </c>
      <c r="R518">
        <v>0</v>
      </c>
      <c r="S518">
        <v>0</v>
      </c>
      <c r="T518">
        <v>1</v>
      </c>
      <c r="U518">
        <v>0</v>
      </c>
      <c r="V518">
        <v>0</v>
      </c>
      <c r="W518">
        <v>0</v>
      </c>
      <c r="X518">
        <v>5.3827787597583336</v>
      </c>
      <c r="Y518">
        <v>0</v>
      </c>
      <c r="Z518">
        <v>0</v>
      </c>
      <c r="AA518">
        <v>0</v>
      </c>
      <c r="AB518">
        <v>2.91927471875E-4</v>
      </c>
      <c r="AC518">
        <v>0</v>
      </c>
      <c r="AD518">
        <v>0</v>
      </c>
      <c r="AE518">
        <v>5.3830706872302088</v>
      </c>
    </row>
    <row r="519" spans="1:31" x14ac:dyDescent="0.25">
      <c r="A519">
        <v>1799946</v>
      </c>
      <c r="B519">
        <v>1</v>
      </c>
      <c r="C519" t="s">
        <v>80</v>
      </c>
      <c r="D519" t="s">
        <v>99</v>
      </c>
      <c r="E519" t="s">
        <v>158</v>
      </c>
      <c r="F519" t="s">
        <v>1710</v>
      </c>
      <c r="G519" t="s">
        <v>221</v>
      </c>
      <c r="H519" t="s">
        <v>146</v>
      </c>
      <c r="I519" t="s">
        <v>135</v>
      </c>
      <c r="J519" t="s">
        <v>136</v>
      </c>
      <c r="K519" t="s">
        <v>147</v>
      </c>
      <c r="L519" t="s">
        <v>1711</v>
      </c>
      <c r="M519" t="s">
        <v>1712</v>
      </c>
      <c r="N519">
        <v>3.8622222220000002</v>
      </c>
      <c r="O519">
        <v>0</v>
      </c>
      <c r="P519">
        <v>73</v>
      </c>
      <c r="Q519">
        <v>0</v>
      </c>
      <c r="R519">
        <v>0</v>
      </c>
      <c r="S519">
        <v>0</v>
      </c>
      <c r="T519">
        <v>4</v>
      </c>
      <c r="U519">
        <v>0</v>
      </c>
      <c r="V519">
        <v>0</v>
      </c>
      <c r="W519">
        <v>0</v>
      </c>
      <c r="X519">
        <v>47.728183572117089</v>
      </c>
      <c r="Y519">
        <v>0</v>
      </c>
      <c r="Z519">
        <v>0</v>
      </c>
      <c r="AA519">
        <v>0</v>
      </c>
      <c r="AB519">
        <v>1.9343631048661334</v>
      </c>
      <c r="AC519">
        <v>0</v>
      </c>
      <c r="AD519">
        <v>0</v>
      </c>
      <c r="AE519">
        <v>49.662546676983226</v>
      </c>
    </row>
    <row r="520" spans="1:31" x14ac:dyDescent="0.25">
      <c r="A520">
        <v>1799947</v>
      </c>
      <c r="B520">
        <v>1</v>
      </c>
      <c r="C520" t="s">
        <v>80</v>
      </c>
      <c r="D520" t="s">
        <v>97</v>
      </c>
      <c r="E520" t="s">
        <v>184</v>
      </c>
      <c r="F520" t="s">
        <v>1713</v>
      </c>
      <c r="G520" t="s">
        <v>133</v>
      </c>
      <c r="H520" t="s">
        <v>134</v>
      </c>
      <c r="I520" t="s">
        <v>135</v>
      </c>
      <c r="J520" t="s">
        <v>136</v>
      </c>
      <c r="K520" t="s">
        <v>147</v>
      </c>
      <c r="L520" t="s">
        <v>1714</v>
      </c>
      <c r="M520" t="s">
        <v>1715</v>
      </c>
      <c r="N520">
        <v>0.41833333299999997</v>
      </c>
      <c r="O520">
        <v>7</v>
      </c>
      <c r="P520">
        <v>525</v>
      </c>
      <c r="Q520">
        <v>12</v>
      </c>
      <c r="R520">
        <v>338</v>
      </c>
      <c r="S520">
        <v>15</v>
      </c>
      <c r="T520">
        <v>150</v>
      </c>
      <c r="U520">
        <v>2</v>
      </c>
      <c r="V520">
        <v>0</v>
      </c>
      <c r="W520">
        <v>31.458458024690408</v>
      </c>
      <c r="X520">
        <v>109.46472721583829</v>
      </c>
      <c r="Y520">
        <v>21.670323440750646</v>
      </c>
      <c r="Z520">
        <v>69.932277973279966</v>
      </c>
      <c r="AA520">
        <v>43.716378796627197</v>
      </c>
      <c r="AB520">
        <v>66.185964143397911</v>
      </c>
      <c r="AC520">
        <v>21.117596311634649</v>
      </c>
      <c r="AD520">
        <v>0</v>
      </c>
      <c r="AE520">
        <v>363.5457259062191</v>
      </c>
    </row>
    <row r="521" spans="1:31" x14ac:dyDescent="0.25">
      <c r="A521">
        <v>1799949</v>
      </c>
      <c r="B521">
        <v>1</v>
      </c>
      <c r="C521" t="s">
        <v>80</v>
      </c>
      <c r="D521" t="s">
        <v>90</v>
      </c>
      <c r="E521" t="s">
        <v>171</v>
      </c>
      <c r="F521" t="s">
        <v>1716</v>
      </c>
      <c r="G521" t="s">
        <v>181</v>
      </c>
      <c r="H521" t="s">
        <v>146</v>
      </c>
      <c r="I521" t="s">
        <v>135</v>
      </c>
      <c r="J521" t="s">
        <v>136</v>
      </c>
      <c r="K521" t="s">
        <v>147</v>
      </c>
      <c r="L521" t="s">
        <v>1717</v>
      </c>
      <c r="M521" t="s">
        <v>1718</v>
      </c>
      <c r="N521">
        <v>1.8774999999999999</v>
      </c>
      <c r="O521">
        <v>0</v>
      </c>
      <c r="P521">
        <v>3</v>
      </c>
      <c r="Q521">
        <v>0</v>
      </c>
      <c r="R521">
        <v>0</v>
      </c>
      <c r="S521">
        <v>0</v>
      </c>
      <c r="T521">
        <v>1</v>
      </c>
      <c r="U521">
        <v>0</v>
      </c>
      <c r="V521">
        <v>0</v>
      </c>
      <c r="W521">
        <v>0</v>
      </c>
      <c r="X521">
        <v>1.3250901274042499</v>
      </c>
      <c r="Y521">
        <v>0</v>
      </c>
      <c r="Z521">
        <v>0</v>
      </c>
      <c r="AA521">
        <v>0</v>
      </c>
      <c r="AB521">
        <v>0.15471771234412501</v>
      </c>
      <c r="AC521">
        <v>0</v>
      </c>
      <c r="AD521">
        <v>0</v>
      </c>
      <c r="AE521">
        <v>1.4798078397483749</v>
      </c>
    </row>
    <row r="522" spans="1:31" x14ac:dyDescent="0.25">
      <c r="A522">
        <v>1799950</v>
      </c>
      <c r="B522">
        <v>1</v>
      </c>
      <c r="C522" t="s">
        <v>80</v>
      </c>
      <c r="D522" t="s">
        <v>98</v>
      </c>
      <c r="E522" t="s">
        <v>171</v>
      </c>
      <c r="F522" t="s">
        <v>1719</v>
      </c>
      <c r="G522" t="s">
        <v>181</v>
      </c>
      <c r="H522" t="s">
        <v>146</v>
      </c>
      <c r="I522" t="s">
        <v>135</v>
      </c>
      <c r="J522" t="s">
        <v>136</v>
      </c>
      <c r="K522" t="s">
        <v>147</v>
      </c>
      <c r="L522" t="s">
        <v>1720</v>
      </c>
      <c r="M522" t="s">
        <v>1721</v>
      </c>
      <c r="N522">
        <v>3.1063888880000001</v>
      </c>
      <c r="O522">
        <v>0</v>
      </c>
      <c r="P522">
        <v>1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8.8028485406500018E-2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8.8028485406500018E-2</v>
      </c>
    </row>
    <row r="523" spans="1:31" x14ac:dyDescent="0.25">
      <c r="A523">
        <v>1799952</v>
      </c>
      <c r="B523">
        <v>1</v>
      </c>
      <c r="C523" t="s">
        <v>80</v>
      </c>
      <c r="D523" t="s">
        <v>93</v>
      </c>
      <c r="E523" t="s">
        <v>171</v>
      </c>
      <c r="F523" t="s">
        <v>1722</v>
      </c>
      <c r="G523" t="s">
        <v>181</v>
      </c>
      <c r="H523" t="s">
        <v>146</v>
      </c>
      <c r="I523" t="s">
        <v>135</v>
      </c>
      <c r="J523" t="s">
        <v>136</v>
      </c>
      <c r="K523" t="s">
        <v>147</v>
      </c>
      <c r="L523" t="s">
        <v>1723</v>
      </c>
      <c r="M523" t="s">
        <v>1724</v>
      </c>
      <c r="N523">
        <v>5.9566666660000003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1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0.52718152936925011</v>
      </c>
      <c r="AC523">
        <v>0</v>
      </c>
      <c r="AD523">
        <v>0</v>
      </c>
      <c r="AE523">
        <v>0.52718152936925011</v>
      </c>
    </row>
    <row r="524" spans="1:31" x14ac:dyDescent="0.25">
      <c r="A524">
        <v>1799953</v>
      </c>
      <c r="B524">
        <v>1</v>
      </c>
      <c r="C524" t="s">
        <v>81</v>
      </c>
      <c r="D524" t="s">
        <v>123</v>
      </c>
      <c r="E524" t="s">
        <v>171</v>
      </c>
      <c r="F524" t="s">
        <v>1725</v>
      </c>
      <c r="G524" t="s">
        <v>282</v>
      </c>
      <c r="H524" t="s">
        <v>146</v>
      </c>
      <c r="I524" t="s">
        <v>135</v>
      </c>
      <c r="J524" t="s">
        <v>136</v>
      </c>
      <c r="K524" t="s">
        <v>147</v>
      </c>
      <c r="L524" t="s">
        <v>1726</v>
      </c>
      <c r="M524" t="s">
        <v>1727</v>
      </c>
      <c r="N524">
        <v>0.568333333</v>
      </c>
      <c r="O524">
        <v>0</v>
      </c>
      <c r="P524">
        <v>3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0.26672314022448335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0.26672314022448335</v>
      </c>
    </row>
    <row r="525" spans="1:31" x14ac:dyDescent="0.25">
      <c r="A525">
        <v>1799955</v>
      </c>
      <c r="B525">
        <v>1</v>
      </c>
      <c r="C525" t="s">
        <v>80</v>
      </c>
      <c r="D525" t="s">
        <v>87</v>
      </c>
      <c r="E525" t="s">
        <v>171</v>
      </c>
      <c r="F525" t="s">
        <v>1728</v>
      </c>
      <c r="G525" t="s">
        <v>181</v>
      </c>
      <c r="H525" t="s">
        <v>146</v>
      </c>
      <c r="I525" t="s">
        <v>135</v>
      </c>
      <c r="J525" t="s">
        <v>136</v>
      </c>
      <c r="K525" t="s">
        <v>147</v>
      </c>
      <c r="L525" t="s">
        <v>1729</v>
      </c>
      <c r="M525" t="s">
        <v>1730</v>
      </c>
      <c r="N525">
        <v>0.97388888799999995</v>
      </c>
      <c r="O525">
        <v>0</v>
      </c>
      <c r="P525">
        <v>12</v>
      </c>
      <c r="Q525">
        <v>0</v>
      </c>
      <c r="R525">
        <v>0</v>
      </c>
      <c r="S525">
        <v>0</v>
      </c>
      <c r="T525">
        <v>2</v>
      </c>
      <c r="U525">
        <v>0</v>
      </c>
      <c r="V525">
        <v>0</v>
      </c>
      <c r="W525">
        <v>0</v>
      </c>
      <c r="X525">
        <v>3.5837787590592165</v>
      </c>
      <c r="Y525">
        <v>0</v>
      </c>
      <c r="Z525">
        <v>0</v>
      </c>
      <c r="AA525">
        <v>0</v>
      </c>
      <c r="AB525">
        <v>0.57280771064866676</v>
      </c>
      <c r="AC525">
        <v>0</v>
      </c>
      <c r="AD525">
        <v>0</v>
      </c>
      <c r="AE525">
        <v>4.1565864697078831</v>
      </c>
    </row>
    <row r="526" spans="1:31" x14ac:dyDescent="0.25">
      <c r="A526">
        <v>1799958</v>
      </c>
      <c r="B526">
        <v>1</v>
      </c>
      <c r="C526" t="s">
        <v>80</v>
      </c>
      <c r="D526" t="s">
        <v>100</v>
      </c>
      <c r="E526" t="s">
        <v>171</v>
      </c>
      <c r="F526" t="s">
        <v>1731</v>
      </c>
      <c r="G526" t="s">
        <v>173</v>
      </c>
      <c r="H526" t="s">
        <v>146</v>
      </c>
      <c r="I526" t="s">
        <v>135</v>
      </c>
      <c r="J526" t="s">
        <v>136</v>
      </c>
      <c r="K526" t="s">
        <v>147</v>
      </c>
      <c r="L526" t="s">
        <v>1732</v>
      </c>
      <c r="M526" t="s">
        <v>1733</v>
      </c>
      <c r="N526">
        <v>1.260555555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1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2.8198597333333333E-5</v>
      </c>
      <c r="AC526">
        <v>0</v>
      </c>
      <c r="AD526">
        <v>0</v>
      </c>
      <c r="AE526">
        <v>2.8198597333333333E-5</v>
      </c>
    </row>
    <row r="527" spans="1:31" x14ac:dyDescent="0.25">
      <c r="A527">
        <v>1799960</v>
      </c>
      <c r="B527">
        <v>1</v>
      </c>
      <c r="C527" t="s">
        <v>80</v>
      </c>
      <c r="D527" t="s">
        <v>83</v>
      </c>
      <c r="E527" t="s">
        <v>158</v>
      </c>
      <c r="F527" t="s">
        <v>1734</v>
      </c>
      <c r="G527" t="s">
        <v>225</v>
      </c>
      <c r="H527" t="s">
        <v>146</v>
      </c>
      <c r="I527" t="s">
        <v>135</v>
      </c>
      <c r="J527" t="s">
        <v>136</v>
      </c>
      <c r="K527" t="s">
        <v>147</v>
      </c>
      <c r="L527" t="s">
        <v>1735</v>
      </c>
      <c r="M527" t="s">
        <v>1736</v>
      </c>
      <c r="N527">
        <v>4.6349999999999998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2</v>
      </c>
      <c r="U527">
        <v>0</v>
      </c>
      <c r="V527">
        <v>3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6.0639444783672163</v>
      </c>
      <c r="AC527">
        <v>0</v>
      </c>
      <c r="AD527">
        <v>371.16630192888402</v>
      </c>
      <c r="AE527">
        <v>377.23024640725123</v>
      </c>
    </row>
    <row r="528" spans="1:31" x14ac:dyDescent="0.25">
      <c r="A528">
        <v>1799964</v>
      </c>
      <c r="B528">
        <v>1</v>
      </c>
      <c r="C528" t="s">
        <v>81</v>
      </c>
      <c r="D528" t="s">
        <v>112</v>
      </c>
      <c r="E528" t="s">
        <v>171</v>
      </c>
      <c r="F528" t="s">
        <v>1737</v>
      </c>
      <c r="G528" t="s">
        <v>282</v>
      </c>
      <c r="H528" t="s">
        <v>146</v>
      </c>
      <c r="I528" t="s">
        <v>135</v>
      </c>
      <c r="J528" t="s">
        <v>136</v>
      </c>
      <c r="K528" t="s">
        <v>147</v>
      </c>
      <c r="L528" t="s">
        <v>1738</v>
      </c>
      <c r="M528" t="s">
        <v>1739</v>
      </c>
      <c r="N528">
        <v>2.1719444440000002</v>
      </c>
      <c r="O528">
        <v>0</v>
      </c>
      <c r="P528">
        <v>7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3.8544315125614008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3.8544315125614008</v>
      </c>
    </row>
    <row r="529" spans="1:31" x14ac:dyDescent="0.25">
      <c r="A529">
        <v>1799965</v>
      </c>
      <c r="B529">
        <v>1</v>
      </c>
      <c r="C529" t="s">
        <v>81</v>
      </c>
      <c r="D529" t="s">
        <v>113</v>
      </c>
      <c r="E529" t="s">
        <v>153</v>
      </c>
      <c r="F529" t="s">
        <v>1740</v>
      </c>
      <c r="G529" t="s">
        <v>206</v>
      </c>
      <c r="H529" t="s">
        <v>146</v>
      </c>
      <c r="I529" t="s">
        <v>135</v>
      </c>
      <c r="J529" t="s">
        <v>136</v>
      </c>
      <c r="K529" t="s">
        <v>147</v>
      </c>
      <c r="L529" t="s">
        <v>1715</v>
      </c>
      <c r="M529" t="s">
        <v>1741</v>
      </c>
      <c r="N529">
        <v>1.0338888879999999</v>
      </c>
      <c r="O529">
        <v>0</v>
      </c>
      <c r="P529">
        <v>6</v>
      </c>
      <c r="Q529">
        <v>0</v>
      </c>
      <c r="R529">
        <v>0</v>
      </c>
      <c r="S529">
        <v>0</v>
      </c>
      <c r="T529">
        <v>1</v>
      </c>
      <c r="U529">
        <v>0</v>
      </c>
      <c r="V529">
        <v>0</v>
      </c>
      <c r="W529">
        <v>0</v>
      </c>
      <c r="X529">
        <v>2.7544031225433336</v>
      </c>
      <c r="Y529">
        <v>0</v>
      </c>
      <c r="Z529">
        <v>0</v>
      </c>
      <c r="AA529">
        <v>0</v>
      </c>
      <c r="AB529">
        <v>2.2223397762666667E-3</v>
      </c>
      <c r="AC529">
        <v>0</v>
      </c>
      <c r="AD529">
        <v>0</v>
      </c>
      <c r="AE529">
        <v>2.7566254623196005</v>
      </c>
    </row>
    <row r="530" spans="1:31" x14ac:dyDescent="0.25">
      <c r="A530">
        <v>1799966</v>
      </c>
      <c r="B530">
        <v>1</v>
      </c>
      <c r="C530" t="s">
        <v>80</v>
      </c>
      <c r="D530" t="s">
        <v>93</v>
      </c>
      <c r="E530" t="s">
        <v>171</v>
      </c>
      <c r="F530" t="s">
        <v>1742</v>
      </c>
      <c r="G530" t="s">
        <v>181</v>
      </c>
      <c r="H530" t="s">
        <v>146</v>
      </c>
      <c r="I530" t="s">
        <v>135</v>
      </c>
      <c r="J530" t="s">
        <v>136</v>
      </c>
      <c r="K530" t="s">
        <v>147</v>
      </c>
      <c r="L530" t="s">
        <v>1743</v>
      </c>
      <c r="M530" t="s">
        <v>1744</v>
      </c>
      <c r="N530">
        <v>0.74277777700000003</v>
      </c>
      <c r="O530">
        <v>0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9.1164813005000008E-3</v>
      </c>
      <c r="AA530">
        <v>0</v>
      </c>
      <c r="AB530">
        <v>0</v>
      </c>
      <c r="AC530">
        <v>0</v>
      </c>
      <c r="AD530">
        <v>0</v>
      </c>
      <c r="AE530">
        <v>9.1164813005000008E-3</v>
      </c>
    </row>
    <row r="531" spans="1:31" x14ac:dyDescent="0.25">
      <c r="A531">
        <v>1799967</v>
      </c>
      <c r="B531">
        <v>1</v>
      </c>
      <c r="C531" t="s">
        <v>80</v>
      </c>
      <c r="D531" t="s">
        <v>106</v>
      </c>
      <c r="E531" t="s">
        <v>131</v>
      </c>
      <c r="F531" t="s">
        <v>1745</v>
      </c>
      <c r="G531" t="s">
        <v>177</v>
      </c>
      <c r="H531" t="s">
        <v>134</v>
      </c>
      <c r="I531" t="s">
        <v>135</v>
      </c>
      <c r="J531" t="s">
        <v>136</v>
      </c>
      <c r="K531" t="s">
        <v>147</v>
      </c>
      <c r="L531" t="s">
        <v>1746</v>
      </c>
      <c r="M531" t="s">
        <v>1747</v>
      </c>
      <c r="N531">
        <v>0.22333333299999999</v>
      </c>
      <c r="O531">
        <v>0</v>
      </c>
      <c r="P531">
        <v>2</v>
      </c>
      <c r="Q531">
        <v>50</v>
      </c>
      <c r="R531">
        <v>204</v>
      </c>
      <c r="S531">
        <v>14</v>
      </c>
      <c r="T531">
        <v>30</v>
      </c>
      <c r="U531">
        <v>0</v>
      </c>
      <c r="V531">
        <v>0</v>
      </c>
      <c r="W531">
        <v>0</v>
      </c>
      <c r="X531">
        <v>0.1978353727994</v>
      </c>
      <c r="Y531">
        <v>33.189376709642403</v>
      </c>
      <c r="Z531">
        <v>22.559747113990809</v>
      </c>
      <c r="AA531">
        <v>10.105645271144999</v>
      </c>
      <c r="AB531">
        <v>14.5416889609552</v>
      </c>
      <c r="AC531">
        <v>0</v>
      </c>
      <c r="AD531">
        <v>0</v>
      </c>
      <c r="AE531">
        <v>80.594293428532808</v>
      </c>
    </row>
    <row r="532" spans="1:31" x14ac:dyDescent="0.25">
      <c r="A532">
        <v>1799968</v>
      </c>
      <c r="B532">
        <v>1</v>
      </c>
      <c r="C532" t="s">
        <v>80</v>
      </c>
      <c r="D532" t="s">
        <v>101</v>
      </c>
      <c r="E532" t="s">
        <v>158</v>
      </c>
      <c r="F532" t="s">
        <v>1748</v>
      </c>
      <c r="G532" t="s">
        <v>160</v>
      </c>
      <c r="H532" t="s">
        <v>146</v>
      </c>
      <c r="I532" t="s">
        <v>135</v>
      </c>
      <c r="J532" t="s">
        <v>136</v>
      </c>
      <c r="K532" t="s">
        <v>147</v>
      </c>
      <c r="L532" t="s">
        <v>1749</v>
      </c>
      <c r="M532" t="s">
        <v>1750</v>
      </c>
      <c r="N532">
        <v>3.0674999999999999</v>
      </c>
      <c r="O532">
        <v>0</v>
      </c>
      <c r="P532">
        <v>16</v>
      </c>
      <c r="Q532">
        <v>0</v>
      </c>
      <c r="R532">
        <v>1</v>
      </c>
      <c r="S532">
        <v>0</v>
      </c>
      <c r="T532">
        <v>3</v>
      </c>
      <c r="U532">
        <v>0</v>
      </c>
      <c r="V532">
        <v>0</v>
      </c>
      <c r="W532">
        <v>0</v>
      </c>
      <c r="X532">
        <v>19.773844448641444</v>
      </c>
      <c r="Y532">
        <v>0</v>
      </c>
      <c r="Z532">
        <v>0.13027758033950002</v>
      </c>
      <c r="AA532">
        <v>0</v>
      </c>
      <c r="AB532">
        <v>17.544791169443577</v>
      </c>
      <c r="AC532">
        <v>0</v>
      </c>
      <c r="AD532">
        <v>0</v>
      </c>
      <c r="AE532">
        <v>37.44891319842452</v>
      </c>
    </row>
    <row r="533" spans="1:31" x14ac:dyDescent="0.25">
      <c r="A533">
        <v>1799969</v>
      </c>
      <c r="B533">
        <v>1</v>
      </c>
      <c r="C533" t="s">
        <v>80</v>
      </c>
      <c r="D533" t="s">
        <v>102</v>
      </c>
      <c r="E533" t="s">
        <v>153</v>
      </c>
      <c r="F533" t="s">
        <v>1751</v>
      </c>
      <c r="G533" t="s">
        <v>160</v>
      </c>
      <c r="H533" t="s">
        <v>146</v>
      </c>
      <c r="I533" t="s">
        <v>135</v>
      </c>
      <c r="J533" t="s">
        <v>136</v>
      </c>
      <c r="K533" t="s">
        <v>147</v>
      </c>
      <c r="L533" t="s">
        <v>1752</v>
      </c>
      <c r="M533" t="s">
        <v>1753</v>
      </c>
      <c r="N533">
        <v>0.638055555</v>
      </c>
      <c r="O533">
        <v>0</v>
      </c>
      <c r="P533">
        <v>17</v>
      </c>
      <c r="Q533">
        <v>0</v>
      </c>
      <c r="R533">
        <v>0</v>
      </c>
      <c r="S533">
        <v>0</v>
      </c>
      <c r="T533">
        <v>4</v>
      </c>
      <c r="U533">
        <v>0</v>
      </c>
      <c r="V533">
        <v>0</v>
      </c>
      <c r="W533">
        <v>0</v>
      </c>
      <c r="X533">
        <v>2.8659901833488508</v>
      </c>
      <c r="Y533">
        <v>0</v>
      </c>
      <c r="Z533">
        <v>0</v>
      </c>
      <c r="AA533">
        <v>0</v>
      </c>
      <c r="AB533">
        <v>1.4952527073050668</v>
      </c>
      <c r="AC533">
        <v>0</v>
      </c>
      <c r="AD533">
        <v>0</v>
      </c>
      <c r="AE533">
        <v>4.3612428906539176</v>
      </c>
    </row>
    <row r="534" spans="1:31" x14ac:dyDescent="0.25">
      <c r="A534">
        <v>1799970</v>
      </c>
      <c r="B534">
        <v>1</v>
      </c>
      <c r="C534" t="s">
        <v>81</v>
      </c>
      <c r="D534" t="s">
        <v>126</v>
      </c>
      <c r="E534" t="s">
        <v>171</v>
      </c>
      <c r="F534" t="s">
        <v>1754</v>
      </c>
      <c r="G534" t="s">
        <v>181</v>
      </c>
      <c r="H534" t="s">
        <v>146</v>
      </c>
      <c r="I534" t="s">
        <v>135</v>
      </c>
      <c r="J534" t="s">
        <v>136</v>
      </c>
      <c r="K534" t="s">
        <v>147</v>
      </c>
      <c r="L534" t="s">
        <v>1755</v>
      </c>
      <c r="M534" t="s">
        <v>1756</v>
      </c>
      <c r="N534">
        <v>1.0561111110000001</v>
      </c>
      <c r="O534">
        <v>0</v>
      </c>
      <c r="P534">
        <v>1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8.7939317312933349E-2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8.7939317312933349E-2</v>
      </c>
    </row>
    <row r="535" spans="1:31" x14ac:dyDescent="0.25">
      <c r="A535">
        <v>1799972</v>
      </c>
      <c r="B535">
        <v>1</v>
      </c>
      <c r="C535" t="s">
        <v>80</v>
      </c>
      <c r="D535" t="s">
        <v>94</v>
      </c>
      <c r="E535" t="s">
        <v>143</v>
      </c>
      <c r="F535" t="s">
        <v>1757</v>
      </c>
      <c r="G535" t="s">
        <v>145</v>
      </c>
      <c r="H535" t="s">
        <v>146</v>
      </c>
      <c r="I535" t="s">
        <v>135</v>
      </c>
      <c r="J535" t="s">
        <v>136</v>
      </c>
      <c r="K535" t="s">
        <v>147</v>
      </c>
      <c r="L535" t="s">
        <v>1758</v>
      </c>
      <c r="M535" t="s">
        <v>1759</v>
      </c>
      <c r="N535">
        <v>1.324166666</v>
      </c>
      <c r="O535">
        <v>0</v>
      </c>
      <c r="P535">
        <v>194</v>
      </c>
      <c r="Q535">
        <v>0</v>
      </c>
      <c r="R535">
        <v>2</v>
      </c>
      <c r="S535">
        <v>0</v>
      </c>
      <c r="T535">
        <v>17</v>
      </c>
      <c r="U535">
        <v>0</v>
      </c>
      <c r="V535">
        <v>0</v>
      </c>
      <c r="W535">
        <v>0</v>
      </c>
      <c r="X535">
        <v>23.342069169144242</v>
      </c>
      <c r="Y535">
        <v>0</v>
      </c>
      <c r="Z535">
        <v>1.4135561015212501</v>
      </c>
      <c r="AA535">
        <v>0</v>
      </c>
      <c r="AB535">
        <v>29.879686935811126</v>
      </c>
      <c r="AC535">
        <v>0</v>
      </c>
      <c r="AD535">
        <v>0</v>
      </c>
      <c r="AE535">
        <v>54.63531220647662</v>
      </c>
    </row>
    <row r="536" spans="1:31" x14ac:dyDescent="0.25">
      <c r="A536">
        <v>1799973</v>
      </c>
      <c r="B536">
        <v>1</v>
      </c>
      <c r="C536" t="s">
        <v>80</v>
      </c>
      <c r="D536" t="s">
        <v>96</v>
      </c>
      <c r="E536" t="s">
        <v>158</v>
      </c>
      <c r="F536" t="s">
        <v>1760</v>
      </c>
      <c r="G536" t="s">
        <v>164</v>
      </c>
      <c r="H536" t="s">
        <v>146</v>
      </c>
      <c r="I536" t="s">
        <v>135</v>
      </c>
      <c r="J536" t="s">
        <v>136</v>
      </c>
      <c r="K536" t="s">
        <v>147</v>
      </c>
      <c r="L536" t="s">
        <v>1761</v>
      </c>
      <c r="M536" t="s">
        <v>1762</v>
      </c>
      <c r="N536">
        <v>5.6263888880000001</v>
      </c>
      <c r="O536">
        <v>0</v>
      </c>
      <c r="P536">
        <v>107</v>
      </c>
      <c r="Q536">
        <v>0</v>
      </c>
      <c r="R536">
        <v>0</v>
      </c>
      <c r="S536">
        <v>0</v>
      </c>
      <c r="T536">
        <v>9</v>
      </c>
      <c r="U536">
        <v>0</v>
      </c>
      <c r="V536">
        <v>0</v>
      </c>
      <c r="W536">
        <v>0</v>
      </c>
      <c r="X536">
        <v>270.9527724077613</v>
      </c>
      <c r="Y536">
        <v>0</v>
      </c>
      <c r="Z536">
        <v>0</v>
      </c>
      <c r="AA536">
        <v>0</v>
      </c>
      <c r="AB536">
        <v>71.249278563709964</v>
      </c>
      <c r="AC536">
        <v>0</v>
      </c>
      <c r="AD536">
        <v>0</v>
      </c>
      <c r="AE536">
        <v>342.20205097147129</v>
      </c>
    </row>
    <row r="537" spans="1:31" x14ac:dyDescent="0.25">
      <c r="A537">
        <v>1799976</v>
      </c>
      <c r="B537">
        <v>1</v>
      </c>
      <c r="C537" t="s">
        <v>81</v>
      </c>
      <c r="D537" t="s">
        <v>113</v>
      </c>
      <c r="E537" t="s">
        <v>171</v>
      </c>
      <c r="F537" t="s">
        <v>1763</v>
      </c>
      <c r="G537" t="s">
        <v>181</v>
      </c>
      <c r="H537" t="s">
        <v>146</v>
      </c>
      <c r="I537" t="s">
        <v>135</v>
      </c>
      <c r="J537" t="s">
        <v>136</v>
      </c>
      <c r="K537" t="s">
        <v>147</v>
      </c>
      <c r="L537" t="s">
        <v>1764</v>
      </c>
      <c r="M537" t="s">
        <v>1765</v>
      </c>
      <c r="N537">
        <v>1.7394444440000001</v>
      </c>
      <c r="O537">
        <v>0</v>
      </c>
      <c r="P537">
        <v>2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0.34650931503660004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0.34650931503660004</v>
      </c>
    </row>
    <row r="538" spans="1:31" x14ac:dyDescent="0.25">
      <c r="A538">
        <v>1799979</v>
      </c>
      <c r="B538">
        <v>1</v>
      </c>
      <c r="C538" t="s">
        <v>80</v>
      </c>
      <c r="D538" t="s">
        <v>98</v>
      </c>
      <c r="E538" t="s">
        <v>171</v>
      </c>
      <c r="F538" t="s">
        <v>1766</v>
      </c>
      <c r="G538" t="s">
        <v>181</v>
      </c>
      <c r="H538" t="s">
        <v>146</v>
      </c>
      <c r="I538" t="s">
        <v>135</v>
      </c>
      <c r="J538" t="s">
        <v>136</v>
      </c>
      <c r="K538" t="s">
        <v>147</v>
      </c>
      <c r="L538" t="s">
        <v>1767</v>
      </c>
      <c r="M538" t="s">
        <v>1768</v>
      </c>
      <c r="N538">
        <v>4.733333333</v>
      </c>
      <c r="O538">
        <v>0</v>
      </c>
      <c r="P538">
        <v>1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2.2853088478549002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2.2853088478549002</v>
      </c>
    </row>
    <row r="539" spans="1:31" x14ac:dyDescent="0.25">
      <c r="A539">
        <v>1799980</v>
      </c>
      <c r="B539">
        <v>1</v>
      </c>
      <c r="C539" t="s">
        <v>80</v>
      </c>
      <c r="D539" t="s">
        <v>105</v>
      </c>
      <c r="E539" t="s">
        <v>153</v>
      </c>
      <c r="F539" t="s">
        <v>1769</v>
      </c>
      <c r="G539" t="s">
        <v>160</v>
      </c>
      <c r="H539" t="s">
        <v>146</v>
      </c>
      <c r="I539" t="s">
        <v>135</v>
      </c>
      <c r="J539" t="s">
        <v>136</v>
      </c>
      <c r="K539" t="s">
        <v>147</v>
      </c>
      <c r="L539" t="s">
        <v>1770</v>
      </c>
      <c r="M539" t="s">
        <v>1771</v>
      </c>
      <c r="N539">
        <v>1.289722222</v>
      </c>
      <c r="O539">
        <v>0</v>
      </c>
      <c r="P539">
        <v>63</v>
      </c>
      <c r="Q539">
        <v>0</v>
      </c>
      <c r="R539">
        <v>1</v>
      </c>
      <c r="S539">
        <v>0</v>
      </c>
      <c r="T539">
        <v>7</v>
      </c>
      <c r="U539">
        <v>0</v>
      </c>
      <c r="V539">
        <v>0</v>
      </c>
      <c r="W539">
        <v>0</v>
      </c>
      <c r="X539">
        <v>21.088927506900479</v>
      </c>
      <c r="Y539">
        <v>0</v>
      </c>
      <c r="Z539">
        <v>2.4242913781746749</v>
      </c>
      <c r="AA539">
        <v>0</v>
      </c>
      <c r="AB539">
        <v>16.107879031853734</v>
      </c>
      <c r="AC539">
        <v>0</v>
      </c>
      <c r="AD539">
        <v>0</v>
      </c>
      <c r="AE539">
        <v>39.621097916928889</v>
      </c>
    </row>
    <row r="540" spans="1:31" x14ac:dyDescent="0.25">
      <c r="A540">
        <v>1799981</v>
      </c>
      <c r="B540">
        <v>1</v>
      </c>
      <c r="C540" t="s">
        <v>81</v>
      </c>
      <c r="D540" t="s">
        <v>127</v>
      </c>
      <c r="E540" t="s">
        <v>171</v>
      </c>
      <c r="F540" t="s">
        <v>1772</v>
      </c>
      <c r="G540" t="s">
        <v>173</v>
      </c>
      <c r="H540" t="s">
        <v>146</v>
      </c>
      <c r="I540" t="s">
        <v>135</v>
      </c>
      <c r="J540" t="s">
        <v>136</v>
      </c>
      <c r="K540" t="s">
        <v>147</v>
      </c>
      <c r="L540" t="s">
        <v>1773</v>
      </c>
      <c r="M540" t="s">
        <v>1774</v>
      </c>
      <c r="N540">
        <v>3.7183333329999999</v>
      </c>
      <c r="O540">
        <v>0</v>
      </c>
      <c r="P540">
        <v>1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1.1551200788842333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1.1551200788842333</v>
      </c>
    </row>
    <row r="541" spans="1:31" x14ac:dyDescent="0.25">
      <c r="A541">
        <v>1799983</v>
      </c>
      <c r="B541">
        <v>1</v>
      </c>
      <c r="C541" t="s">
        <v>80</v>
      </c>
      <c r="D541" t="s">
        <v>94</v>
      </c>
      <c r="E541" t="s">
        <v>143</v>
      </c>
      <c r="F541" t="s">
        <v>1775</v>
      </c>
      <c r="G541" t="s">
        <v>359</v>
      </c>
      <c r="H541" t="s">
        <v>134</v>
      </c>
      <c r="I541" t="s">
        <v>135</v>
      </c>
      <c r="J541" t="s">
        <v>136</v>
      </c>
      <c r="K541" t="s">
        <v>147</v>
      </c>
      <c r="L541" t="s">
        <v>1776</v>
      </c>
      <c r="M541" t="s">
        <v>1777</v>
      </c>
      <c r="N541">
        <v>2.7850000000000001</v>
      </c>
      <c r="O541">
        <v>0</v>
      </c>
      <c r="P541">
        <v>99</v>
      </c>
      <c r="Q541">
        <v>0</v>
      </c>
      <c r="R541">
        <v>1</v>
      </c>
      <c r="S541">
        <v>0</v>
      </c>
      <c r="T541">
        <v>14</v>
      </c>
      <c r="U541">
        <v>0</v>
      </c>
      <c r="V541">
        <v>0</v>
      </c>
      <c r="W541">
        <v>0</v>
      </c>
      <c r="X541">
        <v>28.397906283030139</v>
      </c>
      <c r="Y541">
        <v>0</v>
      </c>
      <c r="Z541">
        <v>0.37928697720325005</v>
      </c>
      <c r="AA541">
        <v>0</v>
      </c>
      <c r="AB541">
        <v>9.2121820469012992</v>
      </c>
      <c r="AC541">
        <v>0</v>
      </c>
      <c r="AD541">
        <v>0</v>
      </c>
      <c r="AE541">
        <v>37.989375307134686</v>
      </c>
    </row>
    <row r="542" spans="1:31" x14ac:dyDescent="0.25">
      <c r="A542">
        <v>1799984</v>
      </c>
      <c r="B542">
        <v>1</v>
      </c>
      <c r="C542" t="s">
        <v>80</v>
      </c>
      <c r="D542" t="s">
        <v>99</v>
      </c>
      <c r="E542" t="s">
        <v>171</v>
      </c>
      <c r="F542" t="s">
        <v>1778</v>
      </c>
      <c r="G542" t="s">
        <v>181</v>
      </c>
      <c r="H542" t="s">
        <v>146</v>
      </c>
      <c r="I542" t="s">
        <v>135</v>
      </c>
      <c r="J542" t="s">
        <v>136</v>
      </c>
      <c r="K542" t="s">
        <v>147</v>
      </c>
      <c r="L542" t="s">
        <v>1779</v>
      </c>
      <c r="M542" t="s">
        <v>1780</v>
      </c>
      <c r="N542">
        <v>0.84055555500000001</v>
      </c>
      <c r="O542">
        <v>0</v>
      </c>
      <c r="P542">
        <v>1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0.19655988539450001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0.19655988539450001</v>
      </c>
    </row>
    <row r="543" spans="1:31" x14ac:dyDescent="0.25">
      <c r="A543">
        <v>1799987</v>
      </c>
      <c r="B543">
        <v>1</v>
      </c>
      <c r="C543" t="s">
        <v>81</v>
      </c>
      <c r="D543" t="s">
        <v>120</v>
      </c>
      <c r="E543" t="s">
        <v>188</v>
      </c>
      <c r="F543" t="s">
        <v>1781</v>
      </c>
      <c r="G543" t="s">
        <v>177</v>
      </c>
      <c r="H543" t="s">
        <v>134</v>
      </c>
      <c r="I543" t="s">
        <v>135</v>
      </c>
      <c r="J543" t="s">
        <v>136</v>
      </c>
      <c r="K543" t="s">
        <v>147</v>
      </c>
      <c r="L543" t="s">
        <v>1782</v>
      </c>
      <c r="M543" t="s">
        <v>1783</v>
      </c>
      <c r="N543">
        <v>2.1922222219999998</v>
      </c>
      <c r="O543">
        <v>0</v>
      </c>
      <c r="P543">
        <v>0</v>
      </c>
      <c r="Q543">
        <v>51</v>
      </c>
      <c r="R543">
        <v>0</v>
      </c>
      <c r="S543">
        <v>1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387.55914010917871</v>
      </c>
      <c r="Z543">
        <v>0</v>
      </c>
      <c r="AA543">
        <v>2.4823094006729667</v>
      </c>
      <c r="AB543">
        <v>0</v>
      </c>
      <c r="AC543">
        <v>0</v>
      </c>
      <c r="AD543">
        <v>0</v>
      </c>
      <c r="AE543">
        <v>390.0414495098517</v>
      </c>
    </row>
    <row r="544" spans="1:31" x14ac:dyDescent="0.25">
      <c r="A544">
        <v>1799989</v>
      </c>
      <c r="B544">
        <v>1</v>
      </c>
      <c r="C544" t="s">
        <v>80</v>
      </c>
      <c r="D544" t="s">
        <v>83</v>
      </c>
      <c r="E544" t="s">
        <v>188</v>
      </c>
      <c r="F544" t="s">
        <v>723</v>
      </c>
      <c r="G544" t="s">
        <v>177</v>
      </c>
      <c r="H544" t="s">
        <v>134</v>
      </c>
      <c r="I544" t="s">
        <v>135</v>
      </c>
      <c r="J544" t="s">
        <v>136</v>
      </c>
      <c r="K544" t="s">
        <v>147</v>
      </c>
      <c r="L544" t="s">
        <v>1784</v>
      </c>
      <c r="M544" t="s">
        <v>1785</v>
      </c>
      <c r="N544">
        <v>1.3733333329999999</v>
      </c>
      <c r="O544">
        <v>0</v>
      </c>
      <c r="P544">
        <v>234</v>
      </c>
      <c r="Q544">
        <v>0</v>
      </c>
      <c r="R544">
        <v>3</v>
      </c>
      <c r="S544">
        <v>1</v>
      </c>
      <c r="T544">
        <v>10</v>
      </c>
      <c r="U544">
        <v>0</v>
      </c>
      <c r="V544">
        <v>0</v>
      </c>
      <c r="W544">
        <v>0</v>
      </c>
      <c r="X544">
        <v>131.36710905033257</v>
      </c>
      <c r="Y544">
        <v>0</v>
      </c>
      <c r="Z544">
        <v>0.20495271767865003</v>
      </c>
      <c r="AA544">
        <v>15.762693831008301</v>
      </c>
      <c r="AB544">
        <v>17.679204755325404</v>
      </c>
      <c r="AC544">
        <v>0</v>
      </c>
      <c r="AD544">
        <v>0</v>
      </c>
      <c r="AE544">
        <v>165.01396035434493</v>
      </c>
    </row>
    <row r="545" spans="1:31" x14ac:dyDescent="0.25">
      <c r="A545">
        <v>1799991</v>
      </c>
      <c r="B545">
        <v>1</v>
      </c>
      <c r="C545" t="s">
        <v>80</v>
      </c>
      <c r="D545" t="s">
        <v>110</v>
      </c>
      <c r="E545" t="s">
        <v>171</v>
      </c>
      <c r="F545" t="s">
        <v>1786</v>
      </c>
      <c r="G545" t="s">
        <v>181</v>
      </c>
      <c r="H545" t="s">
        <v>146</v>
      </c>
      <c r="I545" t="s">
        <v>135</v>
      </c>
      <c r="J545" t="s">
        <v>136</v>
      </c>
      <c r="K545" t="s">
        <v>147</v>
      </c>
      <c r="L545" t="s">
        <v>1787</v>
      </c>
      <c r="M545" t="s">
        <v>1788</v>
      </c>
      <c r="N545">
        <v>1.2413888879999999</v>
      </c>
      <c r="O545">
        <v>0</v>
      </c>
      <c r="P545">
        <v>3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1.0232204191083001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1.0232204191083001</v>
      </c>
    </row>
    <row r="546" spans="1:31" x14ac:dyDescent="0.25">
      <c r="A546">
        <v>1799992</v>
      </c>
      <c r="B546">
        <v>1</v>
      </c>
      <c r="C546" t="s">
        <v>80</v>
      </c>
      <c r="D546" t="s">
        <v>100</v>
      </c>
      <c r="E546" t="s">
        <v>153</v>
      </c>
      <c r="F546" t="s">
        <v>1789</v>
      </c>
      <c r="G546" t="s">
        <v>1790</v>
      </c>
      <c r="H546" t="s">
        <v>146</v>
      </c>
      <c r="I546" t="s">
        <v>135</v>
      </c>
      <c r="J546" t="s">
        <v>136</v>
      </c>
      <c r="K546" t="s">
        <v>147</v>
      </c>
      <c r="L546" t="s">
        <v>1791</v>
      </c>
      <c r="M546" t="s">
        <v>1792</v>
      </c>
      <c r="N546">
        <v>5.8291666659999999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7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39.854778263967333</v>
      </c>
      <c r="AC546">
        <v>0</v>
      </c>
      <c r="AD546">
        <v>0</v>
      </c>
      <c r="AE546">
        <v>39.854778263967333</v>
      </c>
    </row>
    <row r="547" spans="1:31" x14ac:dyDescent="0.25">
      <c r="A547">
        <v>1799997</v>
      </c>
      <c r="B547">
        <v>1</v>
      </c>
      <c r="C547" t="s">
        <v>80</v>
      </c>
      <c r="D547" t="s">
        <v>83</v>
      </c>
      <c r="E547" t="s">
        <v>158</v>
      </c>
      <c r="F547" t="s">
        <v>1793</v>
      </c>
      <c r="G547" t="s">
        <v>160</v>
      </c>
      <c r="H547" t="s">
        <v>146</v>
      </c>
      <c r="I547" t="s">
        <v>135</v>
      </c>
      <c r="J547" t="s">
        <v>136</v>
      </c>
      <c r="K547" t="s">
        <v>147</v>
      </c>
      <c r="L547" t="s">
        <v>1794</v>
      </c>
      <c r="M547" t="s">
        <v>1795</v>
      </c>
      <c r="N547">
        <v>1.3975</v>
      </c>
      <c r="O547">
        <v>0</v>
      </c>
      <c r="P547">
        <v>188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48.470804567922144</v>
      </c>
      <c r="Y547">
        <v>0</v>
      </c>
      <c r="Z547">
        <v>0</v>
      </c>
      <c r="AA547">
        <v>0</v>
      </c>
      <c r="AB547">
        <v>1.7497671142320668</v>
      </c>
      <c r="AC547">
        <v>0</v>
      </c>
      <c r="AD547">
        <v>0</v>
      </c>
      <c r="AE547">
        <v>50.220571682154208</v>
      </c>
    </row>
    <row r="548" spans="1:31" x14ac:dyDescent="0.25">
      <c r="A548">
        <v>1799999</v>
      </c>
      <c r="B548">
        <v>1</v>
      </c>
      <c r="C548" t="s">
        <v>80</v>
      </c>
      <c r="D548" t="s">
        <v>87</v>
      </c>
      <c r="E548" t="s">
        <v>171</v>
      </c>
      <c r="F548" t="s">
        <v>1796</v>
      </c>
      <c r="G548" t="s">
        <v>282</v>
      </c>
      <c r="H548" t="s">
        <v>146</v>
      </c>
      <c r="I548" t="s">
        <v>135</v>
      </c>
      <c r="J548" t="s">
        <v>136</v>
      </c>
      <c r="K548" t="s">
        <v>147</v>
      </c>
      <c r="L548" t="s">
        <v>1797</v>
      </c>
      <c r="M548" t="s">
        <v>1798</v>
      </c>
      <c r="N548">
        <v>2.3905555550000002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1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0.22570492536600004</v>
      </c>
      <c r="AC548">
        <v>0</v>
      </c>
      <c r="AD548">
        <v>0</v>
      </c>
      <c r="AE548">
        <v>0.22570492536600004</v>
      </c>
    </row>
    <row r="549" spans="1:31" x14ac:dyDescent="0.25">
      <c r="A549">
        <v>1800000</v>
      </c>
      <c r="B549">
        <v>1</v>
      </c>
      <c r="C549" t="s">
        <v>80</v>
      </c>
      <c r="D549" t="s">
        <v>96</v>
      </c>
      <c r="E549" t="s">
        <v>171</v>
      </c>
      <c r="F549" t="s">
        <v>1799</v>
      </c>
      <c r="G549" t="s">
        <v>181</v>
      </c>
      <c r="H549" t="s">
        <v>146</v>
      </c>
      <c r="I549" t="s">
        <v>135</v>
      </c>
      <c r="J549" t="s">
        <v>136</v>
      </c>
      <c r="K549" t="s">
        <v>147</v>
      </c>
      <c r="L549" t="s">
        <v>1800</v>
      </c>
      <c r="M549" t="s">
        <v>1801</v>
      </c>
      <c r="N549">
        <v>1.0772222220000001</v>
      </c>
      <c r="O549">
        <v>0</v>
      </c>
      <c r="P549">
        <v>1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1.1577807245666668E-2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1.1577807245666668E-2</v>
      </c>
    </row>
    <row r="550" spans="1:31" x14ac:dyDescent="0.25">
      <c r="A550">
        <v>1800002</v>
      </c>
      <c r="B550">
        <v>1</v>
      </c>
      <c r="C550" t="s">
        <v>80</v>
      </c>
      <c r="D550" t="s">
        <v>95</v>
      </c>
      <c r="E550" t="s">
        <v>171</v>
      </c>
      <c r="F550" t="s">
        <v>1802</v>
      </c>
      <c r="G550" t="s">
        <v>181</v>
      </c>
      <c r="H550" t="s">
        <v>146</v>
      </c>
      <c r="I550" t="s">
        <v>135</v>
      </c>
      <c r="J550" t="s">
        <v>136</v>
      </c>
      <c r="K550" t="s">
        <v>147</v>
      </c>
      <c r="L550" t="s">
        <v>1803</v>
      </c>
      <c r="M550" t="s">
        <v>1804</v>
      </c>
      <c r="N550">
        <v>1.823055555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3.1155063536941668E-2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3.1155063536941668E-2</v>
      </c>
    </row>
    <row r="551" spans="1:31" x14ac:dyDescent="0.25">
      <c r="A551">
        <v>1800005</v>
      </c>
      <c r="B551">
        <v>1</v>
      </c>
      <c r="C551" t="s">
        <v>80</v>
      </c>
      <c r="D551" t="s">
        <v>85</v>
      </c>
      <c r="E551" t="s">
        <v>171</v>
      </c>
      <c r="F551" t="s">
        <v>1805</v>
      </c>
      <c r="G551" t="s">
        <v>160</v>
      </c>
      <c r="H551" t="s">
        <v>146</v>
      </c>
      <c r="I551" t="s">
        <v>135</v>
      </c>
      <c r="J551" t="s">
        <v>136</v>
      </c>
      <c r="K551" t="s">
        <v>147</v>
      </c>
      <c r="L551" t="s">
        <v>1806</v>
      </c>
      <c r="M551" t="s">
        <v>1807</v>
      </c>
      <c r="N551">
        <v>1.0738888879999999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1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1.9294981557500002E-4</v>
      </c>
      <c r="AC551">
        <v>0</v>
      </c>
      <c r="AD551">
        <v>0</v>
      </c>
      <c r="AE551">
        <v>1.9294981557500002E-4</v>
      </c>
    </row>
    <row r="552" spans="1:31" x14ac:dyDescent="0.25">
      <c r="A552">
        <v>1800006</v>
      </c>
      <c r="B552">
        <v>1</v>
      </c>
      <c r="C552" t="s">
        <v>81</v>
      </c>
      <c r="D552" t="s">
        <v>117</v>
      </c>
      <c r="E552" t="s">
        <v>171</v>
      </c>
      <c r="F552" t="s">
        <v>1808</v>
      </c>
      <c r="G552" t="s">
        <v>181</v>
      </c>
      <c r="H552" t="s">
        <v>146</v>
      </c>
      <c r="I552" t="s">
        <v>135</v>
      </c>
      <c r="J552" t="s">
        <v>136</v>
      </c>
      <c r="K552" t="s">
        <v>147</v>
      </c>
      <c r="L552" t="s">
        <v>1809</v>
      </c>
      <c r="M552" t="s">
        <v>1810</v>
      </c>
      <c r="N552">
        <v>1.4488888879999999</v>
      </c>
      <c r="O552">
        <v>0</v>
      </c>
      <c r="P552">
        <v>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8.3057685695716671E-2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8.3057685695716671E-2</v>
      </c>
    </row>
    <row r="553" spans="1:31" x14ac:dyDescent="0.25">
      <c r="A553">
        <v>1800007</v>
      </c>
      <c r="B553">
        <v>1</v>
      </c>
      <c r="C553" t="s">
        <v>80</v>
      </c>
      <c r="D553" t="s">
        <v>106</v>
      </c>
      <c r="E553" t="s">
        <v>158</v>
      </c>
      <c r="F553" t="s">
        <v>1811</v>
      </c>
      <c r="G553" t="s">
        <v>160</v>
      </c>
      <c r="H553" t="s">
        <v>146</v>
      </c>
      <c r="I553" t="s">
        <v>135</v>
      </c>
      <c r="J553" t="s">
        <v>136</v>
      </c>
      <c r="K553" t="s">
        <v>147</v>
      </c>
      <c r="L553" t="s">
        <v>1812</v>
      </c>
      <c r="M553" t="s">
        <v>1813</v>
      </c>
      <c r="N553">
        <v>1.529722222</v>
      </c>
      <c r="O553">
        <v>0</v>
      </c>
      <c r="P553">
        <v>21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6.5773295587432026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6.5773295587432026</v>
      </c>
    </row>
    <row r="554" spans="1:31" x14ac:dyDescent="0.25">
      <c r="A554">
        <v>1800008</v>
      </c>
      <c r="B554">
        <v>1</v>
      </c>
      <c r="C554" t="s">
        <v>80</v>
      </c>
      <c r="D554" t="s">
        <v>93</v>
      </c>
      <c r="E554" t="s">
        <v>158</v>
      </c>
      <c r="F554" t="s">
        <v>1635</v>
      </c>
      <c r="G554" t="s">
        <v>160</v>
      </c>
      <c r="H554" t="s">
        <v>146</v>
      </c>
      <c r="I554" t="s">
        <v>135</v>
      </c>
      <c r="J554" t="s">
        <v>136</v>
      </c>
      <c r="K554" t="s">
        <v>147</v>
      </c>
      <c r="L554" t="s">
        <v>1814</v>
      </c>
      <c r="M554" t="s">
        <v>1815</v>
      </c>
      <c r="N554">
        <v>5.9197222219999999</v>
      </c>
      <c r="O554">
        <v>0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2.1379376038450335</v>
      </c>
      <c r="AA554">
        <v>0</v>
      </c>
      <c r="AB554">
        <v>0</v>
      </c>
      <c r="AC554">
        <v>0</v>
      </c>
      <c r="AD554">
        <v>0</v>
      </c>
      <c r="AE554">
        <v>2.1379376038450335</v>
      </c>
    </row>
    <row r="555" spans="1:31" x14ac:dyDescent="0.25">
      <c r="A555">
        <v>1800009</v>
      </c>
      <c r="B555">
        <v>1</v>
      </c>
      <c r="C555" t="s">
        <v>80</v>
      </c>
      <c r="D555" t="s">
        <v>100</v>
      </c>
      <c r="E555" t="s">
        <v>171</v>
      </c>
      <c r="F555" t="s">
        <v>1816</v>
      </c>
      <c r="G555" t="s">
        <v>181</v>
      </c>
      <c r="H555" t="s">
        <v>146</v>
      </c>
      <c r="I555" t="s">
        <v>135</v>
      </c>
      <c r="J555" t="s">
        <v>136</v>
      </c>
      <c r="K555" t="s">
        <v>147</v>
      </c>
      <c r="L555" t="s">
        <v>1817</v>
      </c>
      <c r="M555" t="s">
        <v>1818</v>
      </c>
      <c r="N555">
        <v>1.876944444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0.38407649978635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0.38407649978635</v>
      </c>
    </row>
    <row r="556" spans="1:31" x14ac:dyDescent="0.25">
      <c r="A556">
        <v>1800011</v>
      </c>
      <c r="B556">
        <v>1</v>
      </c>
      <c r="C556" t="s">
        <v>81</v>
      </c>
      <c r="D556" t="s">
        <v>119</v>
      </c>
      <c r="E556" t="s">
        <v>158</v>
      </c>
      <c r="F556" t="s">
        <v>1819</v>
      </c>
      <c r="G556" t="s">
        <v>160</v>
      </c>
      <c r="H556" t="s">
        <v>146</v>
      </c>
      <c r="I556" t="s">
        <v>135</v>
      </c>
      <c r="J556" t="s">
        <v>136</v>
      </c>
      <c r="K556" t="s">
        <v>147</v>
      </c>
      <c r="L556" t="s">
        <v>1820</v>
      </c>
      <c r="M556" t="s">
        <v>1821</v>
      </c>
      <c r="N556">
        <v>1.480277777</v>
      </c>
      <c r="O556">
        <v>0</v>
      </c>
      <c r="P556">
        <v>5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2.3848117611474668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2.3848117611474668</v>
      </c>
    </row>
    <row r="557" spans="1:31" x14ac:dyDescent="0.25">
      <c r="A557">
        <v>1800012</v>
      </c>
      <c r="B557">
        <v>1</v>
      </c>
      <c r="C557" t="s">
        <v>80</v>
      </c>
      <c r="D557" t="s">
        <v>97</v>
      </c>
      <c r="E557" t="s">
        <v>171</v>
      </c>
      <c r="F557" t="s">
        <v>1822</v>
      </c>
      <c r="G557" t="s">
        <v>181</v>
      </c>
      <c r="H557" t="s">
        <v>146</v>
      </c>
      <c r="I557" t="s">
        <v>135</v>
      </c>
      <c r="J557" t="s">
        <v>136</v>
      </c>
      <c r="K557" t="s">
        <v>147</v>
      </c>
      <c r="L557" t="s">
        <v>1823</v>
      </c>
      <c r="M557" t="s">
        <v>1824</v>
      </c>
      <c r="N557">
        <v>4.4297222219999997</v>
      </c>
      <c r="O557">
        <v>0</v>
      </c>
      <c r="P557">
        <v>1</v>
      </c>
      <c r="Q557">
        <v>0</v>
      </c>
      <c r="R557">
        <v>1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0.53268279061470003</v>
      </c>
      <c r="Y557">
        <v>0</v>
      </c>
      <c r="Z557">
        <v>0.27461833971097505</v>
      </c>
      <c r="AA557">
        <v>0</v>
      </c>
      <c r="AB557">
        <v>0</v>
      </c>
      <c r="AC557">
        <v>0</v>
      </c>
      <c r="AD557">
        <v>0</v>
      </c>
      <c r="AE557">
        <v>0.80730113032567508</v>
      </c>
    </row>
    <row r="558" spans="1:31" x14ac:dyDescent="0.25">
      <c r="A558">
        <v>1800013</v>
      </c>
      <c r="B558">
        <v>1</v>
      </c>
      <c r="C558" t="s">
        <v>81</v>
      </c>
      <c r="D558" t="s">
        <v>123</v>
      </c>
      <c r="E558" t="s">
        <v>184</v>
      </c>
      <c r="F558" t="s">
        <v>1825</v>
      </c>
      <c r="G558" t="s">
        <v>177</v>
      </c>
      <c r="H558" t="s">
        <v>134</v>
      </c>
      <c r="I558" t="s">
        <v>135</v>
      </c>
      <c r="J558" t="s">
        <v>136</v>
      </c>
      <c r="K558" t="s">
        <v>147</v>
      </c>
      <c r="L558" t="s">
        <v>1826</v>
      </c>
      <c r="M558" t="s">
        <v>1827</v>
      </c>
      <c r="N558">
        <v>0.51555555500000005</v>
      </c>
      <c r="O558">
        <v>5</v>
      </c>
      <c r="P558">
        <v>7</v>
      </c>
      <c r="Q558">
        <v>177</v>
      </c>
      <c r="R558">
        <v>129</v>
      </c>
      <c r="S558">
        <v>28</v>
      </c>
      <c r="T558">
        <v>14</v>
      </c>
      <c r="U558">
        <v>0</v>
      </c>
      <c r="V558">
        <v>0</v>
      </c>
      <c r="W558">
        <v>0.56184179708800008</v>
      </c>
      <c r="X558">
        <v>2.3161900151866663</v>
      </c>
      <c r="Y558">
        <v>29.142998620076785</v>
      </c>
      <c r="Z558">
        <v>21.193130305112003</v>
      </c>
      <c r="AA558">
        <v>11.323516437422935</v>
      </c>
      <c r="AB558">
        <v>2.8185542282480003</v>
      </c>
      <c r="AC558">
        <v>0</v>
      </c>
      <c r="AD558">
        <v>0</v>
      </c>
      <c r="AE558">
        <v>67.356231403134402</v>
      </c>
    </row>
    <row r="559" spans="1:31" x14ac:dyDescent="0.25">
      <c r="A559">
        <v>1800014</v>
      </c>
      <c r="B559">
        <v>1</v>
      </c>
      <c r="C559" t="s">
        <v>80</v>
      </c>
      <c r="D559" t="s">
        <v>107</v>
      </c>
      <c r="E559" t="s">
        <v>171</v>
      </c>
      <c r="F559" t="s">
        <v>1828</v>
      </c>
      <c r="G559" t="s">
        <v>181</v>
      </c>
      <c r="H559" t="s">
        <v>146</v>
      </c>
      <c r="I559" t="s">
        <v>135</v>
      </c>
      <c r="J559" t="s">
        <v>136</v>
      </c>
      <c r="K559" t="s">
        <v>147</v>
      </c>
      <c r="L559" t="s">
        <v>1829</v>
      </c>
      <c r="M559" t="s">
        <v>1830</v>
      </c>
      <c r="N559">
        <v>1.6563888879999999</v>
      </c>
      <c r="O559">
        <v>0</v>
      </c>
      <c r="P559">
        <v>3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1.4277113932004084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1.4277113932004084</v>
      </c>
    </row>
    <row r="560" spans="1:31" x14ac:dyDescent="0.25">
      <c r="A560">
        <v>1800015</v>
      </c>
      <c r="B560">
        <v>1</v>
      </c>
      <c r="C560" t="s">
        <v>81</v>
      </c>
      <c r="D560" t="s">
        <v>113</v>
      </c>
      <c r="E560" t="s">
        <v>158</v>
      </c>
      <c r="F560" t="s">
        <v>1831</v>
      </c>
      <c r="G560" t="s">
        <v>334</v>
      </c>
      <c r="H560" t="s">
        <v>146</v>
      </c>
      <c r="I560" t="s">
        <v>135</v>
      </c>
      <c r="J560" t="s">
        <v>136</v>
      </c>
      <c r="K560" t="s">
        <v>147</v>
      </c>
      <c r="L560" t="s">
        <v>1832</v>
      </c>
      <c r="M560" t="s">
        <v>1833</v>
      </c>
      <c r="N560">
        <v>3.9058333329999999</v>
      </c>
      <c r="O560">
        <v>0</v>
      </c>
      <c r="P560">
        <v>11</v>
      </c>
      <c r="Q560">
        <v>0</v>
      </c>
      <c r="R560">
        <v>5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9.3357861219176215</v>
      </c>
      <c r="Y560">
        <v>0</v>
      </c>
      <c r="Z560">
        <v>3.8500124604748995</v>
      </c>
      <c r="AA560">
        <v>0</v>
      </c>
      <c r="AB560">
        <v>0</v>
      </c>
      <c r="AC560">
        <v>0</v>
      </c>
      <c r="AD560">
        <v>0</v>
      </c>
      <c r="AE560">
        <v>13.185798582392522</v>
      </c>
    </row>
    <row r="561" spans="1:31" x14ac:dyDescent="0.25">
      <c r="A561">
        <v>1800016</v>
      </c>
      <c r="B561">
        <v>1</v>
      </c>
      <c r="C561" t="s">
        <v>80</v>
      </c>
      <c r="D561" t="s">
        <v>93</v>
      </c>
      <c r="E561" t="s">
        <v>184</v>
      </c>
      <c r="F561" t="s">
        <v>1834</v>
      </c>
      <c r="G561" t="s">
        <v>359</v>
      </c>
      <c r="H561" t="s">
        <v>134</v>
      </c>
      <c r="I561" t="s">
        <v>135</v>
      </c>
      <c r="J561" t="s">
        <v>136</v>
      </c>
      <c r="K561" t="s">
        <v>147</v>
      </c>
      <c r="L561" t="s">
        <v>1835</v>
      </c>
      <c r="M561" t="s">
        <v>1836</v>
      </c>
      <c r="N561">
        <v>1.8222222219999999</v>
      </c>
      <c r="O561">
        <v>0</v>
      </c>
      <c r="P561">
        <v>0</v>
      </c>
      <c r="Q561">
        <v>0</v>
      </c>
      <c r="R561">
        <v>19</v>
      </c>
      <c r="S561">
        <v>0</v>
      </c>
      <c r="T561">
        <v>6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3.1603128765752002</v>
      </c>
      <c r="AA561">
        <v>0</v>
      </c>
      <c r="AB561">
        <v>9.1212017636114826</v>
      </c>
      <c r="AC561">
        <v>0</v>
      </c>
      <c r="AD561">
        <v>0</v>
      </c>
      <c r="AE561">
        <v>12.281514640186682</v>
      </c>
    </row>
    <row r="562" spans="1:31" x14ac:dyDescent="0.25">
      <c r="A562">
        <v>1800017</v>
      </c>
      <c r="B562">
        <v>1</v>
      </c>
      <c r="C562" t="s">
        <v>80</v>
      </c>
      <c r="D562" t="s">
        <v>88</v>
      </c>
      <c r="E562" t="s">
        <v>171</v>
      </c>
      <c r="F562" t="s">
        <v>1837</v>
      </c>
      <c r="G562" t="s">
        <v>282</v>
      </c>
      <c r="H562" t="s">
        <v>146</v>
      </c>
      <c r="I562" t="s">
        <v>135</v>
      </c>
      <c r="J562" t="s">
        <v>136</v>
      </c>
      <c r="K562" t="s">
        <v>147</v>
      </c>
      <c r="L562" t="s">
        <v>1838</v>
      </c>
      <c r="M562" t="s">
        <v>1839</v>
      </c>
      <c r="N562">
        <v>11.621944444</v>
      </c>
      <c r="O562">
        <v>0</v>
      </c>
      <c r="P562">
        <v>1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1.6652064438318834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1.6652064438318834</v>
      </c>
    </row>
    <row r="563" spans="1:31" x14ac:dyDescent="0.25">
      <c r="A563">
        <v>1800023</v>
      </c>
      <c r="B563">
        <v>1</v>
      </c>
      <c r="C563" t="s">
        <v>80</v>
      </c>
      <c r="D563" t="s">
        <v>87</v>
      </c>
      <c r="E563" t="s">
        <v>158</v>
      </c>
      <c r="F563" t="s">
        <v>1840</v>
      </c>
      <c r="G563" t="s">
        <v>164</v>
      </c>
      <c r="H563" t="s">
        <v>146</v>
      </c>
      <c r="I563" t="s">
        <v>135</v>
      </c>
      <c r="J563" t="s">
        <v>136</v>
      </c>
      <c r="K563" t="s">
        <v>147</v>
      </c>
      <c r="L563" t="s">
        <v>1841</v>
      </c>
      <c r="M563" t="s">
        <v>1842</v>
      </c>
      <c r="N563">
        <v>1.4402777769999999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0.71241396467937501</v>
      </c>
      <c r="AC563">
        <v>0</v>
      </c>
      <c r="AD563">
        <v>0</v>
      </c>
      <c r="AE563">
        <v>0.71241396467937501</v>
      </c>
    </row>
    <row r="564" spans="1:31" x14ac:dyDescent="0.25">
      <c r="A564">
        <v>1800024</v>
      </c>
      <c r="B564">
        <v>1</v>
      </c>
      <c r="C564" t="s">
        <v>80</v>
      </c>
      <c r="D564" t="s">
        <v>100</v>
      </c>
      <c r="E564" t="s">
        <v>171</v>
      </c>
      <c r="F564" t="s">
        <v>1843</v>
      </c>
      <c r="G564" t="s">
        <v>282</v>
      </c>
      <c r="H564" t="s">
        <v>146</v>
      </c>
      <c r="I564" t="s">
        <v>135</v>
      </c>
      <c r="J564" t="s">
        <v>136</v>
      </c>
      <c r="K564" t="s">
        <v>147</v>
      </c>
      <c r="L564" t="s">
        <v>1844</v>
      </c>
      <c r="M564" t="s">
        <v>1845</v>
      </c>
      <c r="N564">
        <v>4.4355555549999997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1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10.081337672584567</v>
      </c>
      <c r="AC564">
        <v>0</v>
      </c>
      <c r="AD564">
        <v>0</v>
      </c>
      <c r="AE564">
        <v>10.081337672584567</v>
      </c>
    </row>
    <row r="565" spans="1:31" x14ac:dyDescent="0.25">
      <c r="A565">
        <v>1800026</v>
      </c>
      <c r="B565">
        <v>1</v>
      </c>
      <c r="C565" t="s">
        <v>80</v>
      </c>
      <c r="D565" t="s">
        <v>93</v>
      </c>
      <c r="E565" t="s">
        <v>171</v>
      </c>
      <c r="F565" t="s">
        <v>1846</v>
      </c>
      <c r="G565" t="s">
        <v>181</v>
      </c>
      <c r="H565" t="s">
        <v>146</v>
      </c>
      <c r="I565" t="s">
        <v>135</v>
      </c>
      <c r="J565" t="s">
        <v>136</v>
      </c>
      <c r="K565" t="s">
        <v>147</v>
      </c>
      <c r="L565" t="s">
        <v>1847</v>
      </c>
      <c r="M565" t="s">
        <v>1848</v>
      </c>
      <c r="N565">
        <v>3.073611111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0.14002319922187501</v>
      </c>
      <c r="AA565">
        <v>0</v>
      </c>
      <c r="AB565">
        <v>0</v>
      </c>
      <c r="AC565">
        <v>0</v>
      </c>
      <c r="AD565">
        <v>0</v>
      </c>
      <c r="AE565">
        <v>0.14002319922187501</v>
      </c>
    </row>
    <row r="566" spans="1:31" x14ac:dyDescent="0.25">
      <c r="A566">
        <v>1800027</v>
      </c>
      <c r="B566">
        <v>1</v>
      </c>
      <c r="C566" t="s">
        <v>80</v>
      </c>
      <c r="D566" t="s">
        <v>97</v>
      </c>
      <c r="E566" t="s">
        <v>171</v>
      </c>
      <c r="F566" t="s">
        <v>1849</v>
      </c>
      <c r="G566" t="s">
        <v>181</v>
      </c>
      <c r="H566" t="s">
        <v>146</v>
      </c>
      <c r="I566" t="s">
        <v>135</v>
      </c>
      <c r="J566" t="s">
        <v>136</v>
      </c>
      <c r="K566" t="s">
        <v>147</v>
      </c>
      <c r="L566" t="s">
        <v>1850</v>
      </c>
      <c r="M566" t="s">
        <v>1851</v>
      </c>
      <c r="N566">
        <v>1.2966666659999999</v>
      </c>
      <c r="O566">
        <v>0</v>
      </c>
      <c r="P566">
        <v>1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2.4314114174999998E-2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2.4314114174999998E-2</v>
      </c>
    </row>
    <row r="567" spans="1:31" x14ac:dyDescent="0.25">
      <c r="A567">
        <v>1800028</v>
      </c>
      <c r="B567">
        <v>1</v>
      </c>
      <c r="C567" t="s">
        <v>81</v>
      </c>
      <c r="D567" t="s">
        <v>113</v>
      </c>
      <c r="E567" t="s">
        <v>158</v>
      </c>
      <c r="F567" t="s">
        <v>1852</v>
      </c>
      <c r="G567" t="s">
        <v>160</v>
      </c>
      <c r="H567" t="s">
        <v>146</v>
      </c>
      <c r="I567" t="s">
        <v>135</v>
      </c>
      <c r="J567" t="s">
        <v>136</v>
      </c>
      <c r="K567" t="s">
        <v>147</v>
      </c>
      <c r="L567" t="s">
        <v>1853</v>
      </c>
      <c r="M567" t="s">
        <v>1854</v>
      </c>
      <c r="N567">
        <v>4.3572222219999999</v>
      </c>
      <c r="O567">
        <v>0</v>
      </c>
      <c r="P567">
        <v>2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0.78552945665174989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0.78552945665174989</v>
      </c>
    </row>
    <row r="568" spans="1:31" x14ac:dyDescent="0.25">
      <c r="A568">
        <v>1800029</v>
      </c>
      <c r="B568">
        <v>1</v>
      </c>
      <c r="C568" t="s">
        <v>80</v>
      </c>
      <c r="D568" t="s">
        <v>96</v>
      </c>
      <c r="E568" t="s">
        <v>171</v>
      </c>
      <c r="F568" t="s">
        <v>1855</v>
      </c>
      <c r="G568" t="s">
        <v>173</v>
      </c>
      <c r="H568" t="s">
        <v>146</v>
      </c>
      <c r="I568" t="s">
        <v>135</v>
      </c>
      <c r="J568" t="s">
        <v>136</v>
      </c>
      <c r="K568" t="s">
        <v>147</v>
      </c>
      <c r="L568" t="s">
        <v>1856</v>
      </c>
      <c r="M568" t="s">
        <v>1857</v>
      </c>
      <c r="N568">
        <v>4.7208333329999999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1.02786056267125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1.02786056267125</v>
      </c>
    </row>
    <row r="569" spans="1:31" x14ac:dyDescent="0.25">
      <c r="A569">
        <v>1800031</v>
      </c>
      <c r="B569">
        <v>1</v>
      </c>
      <c r="C569" t="s">
        <v>80</v>
      </c>
      <c r="D569" t="s">
        <v>110</v>
      </c>
      <c r="E569" t="s">
        <v>171</v>
      </c>
      <c r="F569" t="s">
        <v>1858</v>
      </c>
      <c r="G569" t="s">
        <v>225</v>
      </c>
      <c r="H569" t="s">
        <v>146</v>
      </c>
      <c r="I569" t="s">
        <v>135</v>
      </c>
      <c r="J569" t="s">
        <v>136</v>
      </c>
      <c r="K569" t="s">
        <v>147</v>
      </c>
      <c r="L569" t="s">
        <v>1859</v>
      </c>
      <c r="M569" t="s">
        <v>1860</v>
      </c>
      <c r="N569">
        <v>3.7347222219999998</v>
      </c>
      <c r="O569">
        <v>0</v>
      </c>
      <c r="P569">
        <v>3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2.3024034421109332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2.3024034421109332</v>
      </c>
    </row>
    <row r="570" spans="1:31" x14ac:dyDescent="0.25">
      <c r="A570">
        <v>1800033</v>
      </c>
      <c r="B570">
        <v>1</v>
      </c>
      <c r="C570" t="s">
        <v>81</v>
      </c>
      <c r="D570" t="s">
        <v>117</v>
      </c>
      <c r="E570" t="s">
        <v>171</v>
      </c>
      <c r="F570" t="s">
        <v>1861</v>
      </c>
      <c r="G570" t="s">
        <v>181</v>
      </c>
      <c r="H570" t="s">
        <v>146</v>
      </c>
      <c r="I570" t="s">
        <v>135</v>
      </c>
      <c r="J570" t="s">
        <v>136</v>
      </c>
      <c r="K570" t="s">
        <v>147</v>
      </c>
      <c r="L570" t="s">
        <v>1862</v>
      </c>
      <c r="M570" t="s">
        <v>1863</v>
      </c>
      <c r="N570">
        <v>3.96</v>
      </c>
      <c r="O570">
        <v>0</v>
      </c>
      <c r="P570">
        <v>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0.94524331308699994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0.94524331308699994</v>
      </c>
    </row>
    <row r="571" spans="1:31" x14ac:dyDescent="0.25">
      <c r="A571">
        <v>1800034</v>
      </c>
      <c r="B571">
        <v>1</v>
      </c>
      <c r="C571" t="s">
        <v>81</v>
      </c>
      <c r="D571" t="s">
        <v>127</v>
      </c>
      <c r="E571" t="s">
        <v>158</v>
      </c>
      <c r="F571" t="s">
        <v>1864</v>
      </c>
      <c r="G571" t="s">
        <v>160</v>
      </c>
      <c r="H571" t="s">
        <v>146</v>
      </c>
      <c r="I571" t="s">
        <v>135</v>
      </c>
      <c r="J571" t="s">
        <v>136</v>
      </c>
      <c r="K571" t="s">
        <v>147</v>
      </c>
      <c r="L571" t="s">
        <v>1865</v>
      </c>
      <c r="M571" t="s">
        <v>1866</v>
      </c>
      <c r="N571">
        <v>1.5677777770000001</v>
      </c>
      <c r="O571">
        <v>0</v>
      </c>
      <c r="P571">
        <v>49</v>
      </c>
      <c r="Q571">
        <v>0</v>
      </c>
      <c r="R571">
        <v>0</v>
      </c>
      <c r="S571">
        <v>0</v>
      </c>
      <c r="T571">
        <v>13</v>
      </c>
      <c r="U571">
        <v>0</v>
      </c>
      <c r="V571">
        <v>0</v>
      </c>
      <c r="W571">
        <v>0</v>
      </c>
      <c r="X571">
        <v>10.149212493823205</v>
      </c>
      <c r="Y571">
        <v>0</v>
      </c>
      <c r="Z571">
        <v>0</v>
      </c>
      <c r="AA571">
        <v>0</v>
      </c>
      <c r="AB571">
        <v>6.0424113102632511</v>
      </c>
      <c r="AC571">
        <v>0</v>
      </c>
      <c r="AD571">
        <v>0</v>
      </c>
      <c r="AE571">
        <v>16.191623804086454</v>
      </c>
    </row>
    <row r="572" spans="1:31" x14ac:dyDescent="0.25">
      <c r="A572">
        <v>1800036</v>
      </c>
      <c r="B572">
        <v>1</v>
      </c>
      <c r="C572" t="s">
        <v>80</v>
      </c>
      <c r="D572" t="s">
        <v>97</v>
      </c>
      <c r="E572" t="s">
        <v>171</v>
      </c>
      <c r="F572" t="s">
        <v>1867</v>
      </c>
      <c r="G572" t="s">
        <v>225</v>
      </c>
      <c r="H572" t="s">
        <v>146</v>
      </c>
      <c r="I572" t="s">
        <v>135</v>
      </c>
      <c r="J572" t="s">
        <v>136</v>
      </c>
      <c r="K572" t="s">
        <v>147</v>
      </c>
      <c r="L572" t="s">
        <v>1868</v>
      </c>
      <c r="M572" t="s">
        <v>1869</v>
      </c>
      <c r="N572">
        <v>4.8844444439999997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3.2887846193317496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3.2887846193317496</v>
      </c>
    </row>
    <row r="573" spans="1:31" x14ac:dyDescent="0.25">
      <c r="A573">
        <v>1800038</v>
      </c>
      <c r="B573">
        <v>1</v>
      </c>
      <c r="C573" t="s">
        <v>80</v>
      </c>
      <c r="D573" t="s">
        <v>107</v>
      </c>
      <c r="E573" t="s">
        <v>171</v>
      </c>
      <c r="F573" t="s">
        <v>1870</v>
      </c>
      <c r="G573" t="s">
        <v>164</v>
      </c>
      <c r="H573" t="s">
        <v>146</v>
      </c>
      <c r="I573" t="s">
        <v>135</v>
      </c>
      <c r="J573" t="s">
        <v>136</v>
      </c>
      <c r="K573" t="s">
        <v>147</v>
      </c>
      <c r="L573" t="s">
        <v>1871</v>
      </c>
      <c r="M573" t="s">
        <v>1872</v>
      </c>
      <c r="N573">
        <v>1.856666666</v>
      </c>
      <c r="O573">
        <v>0</v>
      </c>
      <c r="P573">
        <v>1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1.9476347601775003E-2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1.9476347601775003E-2</v>
      </c>
    </row>
    <row r="574" spans="1:31" x14ac:dyDescent="0.25">
      <c r="A574">
        <v>1800039</v>
      </c>
      <c r="B574">
        <v>1</v>
      </c>
      <c r="C574" t="s">
        <v>80</v>
      </c>
      <c r="D574" t="s">
        <v>100</v>
      </c>
      <c r="E574" t="s">
        <v>171</v>
      </c>
      <c r="F574" t="s">
        <v>1873</v>
      </c>
      <c r="G574" t="s">
        <v>181</v>
      </c>
      <c r="H574" t="s">
        <v>146</v>
      </c>
      <c r="I574" t="s">
        <v>135</v>
      </c>
      <c r="J574" t="s">
        <v>136</v>
      </c>
      <c r="K574" t="s">
        <v>147</v>
      </c>
      <c r="L574" t="s">
        <v>1874</v>
      </c>
      <c r="M574" t="s">
        <v>1875</v>
      </c>
      <c r="N574">
        <v>1.938055555</v>
      </c>
      <c r="O574">
        <v>0</v>
      </c>
      <c r="P574">
        <v>9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0.47800650737180012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0.47800650737180012</v>
      </c>
    </row>
    <row r="575" spans="1:31" x14ac:dyDescent="0.25">
      <c r="A575">
        <v>1800047</v>
      </c>
      <c r="B575">
        <v>1</v>
      </c>
      <c r="C575" t="s">
        <v>80</v>
      </c>
      <c r="D575" t="s">
        <v>87</v>
      </c>
      <c r="E575" t="s">
        <v>171</v>
      </c>
      <c r="F575" t="s">
        <v>1876</v>
      </c>
      <c r="G575" t="s">
        <v>181</v>
      </c>
      <c r="H575" t="s">
        <v>146</v>
      </c>
      <c r="I575" t="s">
        <v>135</v>
      </c>
      <c r="J575" t="s">
        <v>136</v>
      </c>
      <c r="K575" t="s">
        <v>147</v>
      </c>
      <c r="L575" t="s">
        <v>1877</v>
      </c>
      <c r="M575" t="s">
        <v>1878</v>
      </c>
      <c r="N575">
        <v>1.5752777769999999</v>
      </c>
      <c r="O575">
        <v>0</v>
      </c>
      <c r="P575">
        <v>2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0.76322953241629987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0.76322953241629987</v>
      </c>
    </row>
    <row r="576" spans="1:31" x14ac:dyDescent="0.25">
      <c r="A576">
        <v>1800049</v>
      </c>
      <c r="B576">
        <v>1</v>
      </c>
      <c r="C576" t="s">
        <v>80</v>
      </c>
      <c r="D576" t="s">
        <v>92</v>
      </c>
      <c r="E576" t="s">
        <v>171</v>
      </c>
      <c r="F576" t="s">
        <v>1879</v>
      </c>
      <c r="G576" t="s">
        <v>181</v>
      </c>
      <c r="H576" t="s">
        <v>146</v>
      </c>
      <c r="I576" t="s">
        <v>135</v>
      </c>
      <c r="J576" t="s">
        <v>136</v>
      </c>
      <c r="K576" t="s">
        <v>147</v>
      </c>
      <c r="L576" t="s">
        <v>1880</v>
      </c>
      <c r="M576" t="s">
        <v>1881</v>
      </c>
      <c r="N576">
        <v>0.83722222199999996</v>
      </c>
      <c r="O576">
        <v>0</v>
      </c>
      <c r="P576">
        <v>1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3.9462435320000003E-2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3.9462435320000003E-2</v>
      </c>
    </row>
    <row r="577" spans="1:31" x14ac:dyDescent="0.25">
      <c r="A577">
        <v>1800052</v>
      </c>
      <c r="B577">
        <v>1</v>
      </c>
      <c r="C577" t="s">
        <v>80</v>
      </c>
      <c r="D577" t="s">
        <v>97</v>
      </c>
      <c r="E577" t="s">
        <v>171</v>
      </c>
      <c r="F577" t="s">
        <v>1882</v>
      </c>
      <c r="G577" t="s">
        <v>181</v>
      </c>
      <c r="H577" t="s">
        <v>146</v>
      </c>
      <c r="I577" t="s">
        <v>135</v>
      </c>
      <c r="J577" t="s">
        <v>136</v>
      </c>
      <c r="K577" t="s">
        <v>147</v>
      </c>
      <c r="L577" t="s">
        <v>1883</v>
      </c>
      <c r="M577" t="s">
        <v>1884</v>
      </c>
      <c r="N577">
        <v>2.721666666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0.20642886573755001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0.20642886573755001</v>
      </c>
    </row>
    <row r="578" spans="1:31" x14ac:dyDescent="0.25">
      <c r="A578">
        <v>1800053</v>
      </c>
      <c r="B578">
        <v>1</v>
      </c>
      <c r="C578" t="s">
        <v>80</v>
      </c>
      <c r="D578" t="s">
        <v>93</v>
      </c>
      <c r="E578" t="s">
        <v>171</v>
      </c>
      <c r="F578" t="s">
        <v>1885</v>
      </c>
      <c r="G578" t="s">
        <v>173</v>
      </c>
      <c r="H578" t="s">
        <v>146</v>
      </c>
      <c r="I578" t="s">
        <v>135</v>
      </c>
      <c r="J578" t="s">
        <v>136</v>
      </c>
      <c r="K578" t="s">
        <v>147</v>
      </c>
      <c r="L578" t="s">
        <v>1886</v>
      </c>
      <c r="M578" t="s">
        <v>1887</v>
      </c>
      <c r="N578">
        <v>1.6569444440000001</v>
      </c>
      <c r="O578">
        <v>0</v>
      </c>
      <c r="P578">
        <v>2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1.2206727718206665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1.2206727718206665</v>
      </c>
    </row>
    <row r="579" spans="1:31" x14ac:dyDescent="0.25">
      <c r="A579">
        <v>1800055</v>
      </c>
      <c r="B579">
        <v>1</v>
      </c>
      <c r="C579" t="s">
        <v>80</v>
      </c>
      <c r="D579" t="s">
        <v>92</v>
      </c>
      <c r="E579" t="s">
        <v>171</v>
      </c>
      <c r="F579" t="s">
        <v>1888</v>
      </c>
      <c r="G579" t="s">
        <v>282</v>
      </c>
      <c r="H579" t="s">
        <v>146</v>
      </c>
      <c r="I579" t="s">
        <v>135</v>
      </c>
      <c r="J579" t="s">
        <v>136</v>
      </c>
      <c r="K579" t="s">
        <v>147</v>
      </c>
      <c r="L579" t="s">
        <v>1889</v>
      </c>
      <c r="M579" t="s">
        <v>1890</v>
      </c>
      <c r="N579">
        <v>5.8202777770000003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0.74004717229080019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0.74004717229080019</v>
      </c>
    </row>
    <row r="580" spans="1:31" x14ac:dyDescent="0.25">
      <c r="A580">
        <v>1800056</v>
      </c>
      <c r="B580">
        <v>1</v>
      </c>
      <c r="C580" t="s">
        <v>80</v>
      </c>
      <c r="D580" t="s">
        <v>104</v>
      </c>
      <c r="E580" t="s">
        <v>188</v>
      </c>
      <c r="F580" t="s">
        <v>1891</v>
      </c>
      <c r="G580" t="s">
        <v>177</v>
      </c>
      <c r="H580" t="s">
        <v>134</v>
      </c>
      <c r="I580" t="s">
        <v>135</v>
      </c>
      <c r="J580" t="s">
        <v>136</v>
      </c>
      <c r="K580" t="s">
        <v>147</v>
      </c>
      <c r="L580" t="s">
        <v>1892</v>
      </c>
      <c r="M580" t="s">
        <v>1893</v>
      </c>
      <c r="N580">
        <v>1.363611111</v>
      </c>
      <c r="O580">
        <v>0</v>
      </c>
      <c r="P580">
        <v>0</v>
      </c>
      <c r="Q580">
        <v>1</v>
      </c>
      <c r="R580">
        <v>1</v>
      </c>
      <c r="S580">
        <v>12</v>
      </c>
      <c r="T580">
        <v>1</v>
      </c>
      <c r="U580">
        <v>0</v>
      </c>
      <c r="V580">
        <v>0</v>
      </c>
      <c r="W580">
        <v>0</v>
      </c>
      <c r="X580">
        <v>0</v>
      </c>
      <c r="Y580">
        <v>0.85820631101887501</v>
      </c>
      <c r="Z580">
        <v>9.5288969369908355E-2</v>
      </c>
      <c r="AA580">
        <v>43.126357111239813</v>
      </c>
      <c r="AB580">
        <v>0</v>
      </c>
      <c r="AC580">
        <v>0</v>
      </c>
      <c r="AD580">
        <v>0</v>
      </c>
      <c r="AE580">
        <v>44.079852391628599</v>
      </c>
    </row>
    <row r="581" spans="1:31" x14ac:dyDescent="0.25">
      <c r="A581">
        <v>1800057</v>
      </c>
      <c r="B581">
        <v>1</v>
      </c>
      <c r="C581" t="s">
        <v>80</v>
      </c>
      <c r="D581" t="s">
        <v>96</v>
      </c>
      <c r="E581" t="s">
        <v>158</v>
      </c>
      <c r="F581" t="s">
        <v>1894</v>
      </c>
      <c r="G581" t="s">
        <v>160</v>
      </c>
      <c r="H581" t="s">
        <v>146</v>
      </c>
      <c r="I581" t="s">
        <v>135</v>
      </c>
      <c r="J581" t="s">
        <v>136</v>
      </c>
      <c r="K581" t="s">
        <v>147</v>
      </c>
      <c r="L581" t="s">
        <v>1895</v>
      </c>
      <c r="M581" t="s">
        <v>1896</v>
      </c>
      <c r="N581">
        <v>4.7677777770000001</v>
      </c>
      <c r="O581">
        <v>0</v>
      </c>
      <c r="P581">
        <v>50</v>
      </c>
      <c r="Q581">
        <v>0</v>
      </c>
      <c r="R581">
        <v>0</v>
      </c>
      <c r="S581">
        <v>0</v>
      </c>
      <c r="T581">
        <v>51</v>
      </c>
      <c r="U581">
        <v>0</v>
      </c>
      <c r="V581">
        <v>0</v>
      </c>
      <c r="W581">
        <v>0</v>
      </c>
      <c r="X581">
        <v>85.401412289209915</v>
      </c>
      <c r="Y581">
        <v>0</v>
      </c>
      <c r="Z581">
        <v>0</v>
      </c>
      <c r="AA581">
        <v>0</v>
      </c>
      <c r="AB581">
        <v>90.154819732262141</v>
      </c>
      <c r="AC581">
        <v>0</v>
      </c>
      <c r="AD581">
        <v>0</v>
      </c>
      <c r="AE581">
        <v>175.55623202147206</v>
      </c>
    </row>
    <row r="582" spans="1:31" x14ac:dyDescent="0.25">
      <c r="A582">
        <v>1800058</v>
      </c>
      <c r="B582">
        <v>1</v>
      </c>
      <c r="C582" t="s">
        <v>81</v>
      </c>
      <c r="D582" t="s">
        <v>116</v>
      </c>
      <c r="E582" t="s">
        <v>131</v>
      </c>
      <c r="F582" t="s">
        <v>1897</v>
      </c>
      <c r="G582" t="s">
        <v>177</v>
      </c>
      <c r="H582" t="s">
        <v>134</v>
      </c>
      <c r="I582" t="s">
        <v>135</v>
      </c>
      <c r="J582" t="s">
        <v>136</v>
      </c>
      <c r="K582" t="s">
        <v>147</v>
      </c>
      <c r="L582" t="s">
        <v>1898</v>
      </c>
      <c r="M582" t="s">
        <v>1899</v>
      </c>
      <c r="N582">
        <v>0.766666666</v>
      </c>
      <c r="O582">
        <v>0</v>
      </c>
      <c r="P582">
        <v>905</v>
      </c>
      <c r="Q582">
        <v>107</v>
      </c>
      <c r="R582">
        <v>201</v>
      </c>
      <c r="S582">
        <v>9</v>
      </c>
      <c r="T582">
        <v>98</v>
      </c>
      <c r="U582">
        <v>0</v>
      </c>
      <c r="V582">
        <v>0</v>
      </c>
      <c r="W582">
        <v>0</v>
      </c>
      <c r="X582">
        <v>77.713189025268221</v>
      </c>
      <c r="Y582">
        <v>43.962537764283795</v>
      </c>
      <c r="Z582">
        <v>6.8266614392733906</v>
      </c>
      <c r="AA582">
        <v>23.81316172282834</v>
      </c>
      <c r="AB582">
        <v>32.811318658921657</v>
      </c>
      <c r="AC582">
        <v>0</v>
      </c>
      <c r="AD582">
        <v>0</v>
      </c>
      <c r="AE582">
        <v>185.1268686105754</v>
      </c>
    </row>
    <row r="583" spans="1:31" x14ac:dyDescent="0.25">
      <c r="A583">
        <v>1800062</v>
      </c>
      <c r="B583">
        <v>1</v>
      </c>
      <c r="C583" t="s">
        <v>80</v>
      </c>
      <c r="D583" t="s">
        <v>95</v>
      </c>
      <c r="E583" t="s">
        <v>158</v>
      </c>
      <c r="F583" t="s">
        <v>1900</v>
      </c>
      <c r="G583" t="s">
        <v>164</v>
      </c>
      <c r="H583" t="s">
        <v>146</v>
      </c>
      <c r="I583" t="s">
        <v>135</v>
      </c>
      <c r="J583" t="s">
        <v>136</v>
      </c>
      <c r="K583" t="s">
        <v>147</v>
      </c>
      <c r="L583" t="s">
        <v>1901</v>
      </c>
      <c r="M583" t="s">
        <v>1902</v>
      </c>
      <c r="N583">
        <v>0.324444444</v>
      </c>
      <c r="O583">
        <v>0</v>
      </c>
      <c r="P583">
        <v>73</v>
      </c>
      <c r="Q583">
        <v>0</v>
      </c>
      <c r="R583">
        <v>0</v>
      </c>
      <c r="S583">
        <v>0</v>
      </c>
      <c r="T583">
        <v>2</v>
      </c>
      <c r="U583">
        <v>0</v>
      </c>
      <c r="V583">
        <v>0</v>
      </c>
      <c r="W583">
        <v>0</v>
      </c>
      <c r="X583">
        <v>6.6620746197189327</v>
      </c>
      <c r="Y583">
        <v>0</v>
      </c>
      <c r="Z583">
        <v>0</v>
      </c>
      <c r="AA583">
        <v>0</v>
      </c>
      <c r="AB583">
        <v>1.8308851056682667</v>
      </c>
      <c r="AC583">
        <v>0</v>
      </c>
      <c r="AD583">
        <v>0</v>
      </c>
      <c r="AE583">
        <v>8.4929597253872</v>
      </c>
    </row>
    <row r="584" spans="1:31" x14ac:dyDescent="0.25">
      <c r="A584">
        <v>1800063</v>
      </c>
      <c r="B584">
        <v>1</v>
      </c>
      <c r="C584" t="s">
        <v>80</v>
      </c>
      <c r="D584" t="s">
        <v>96</v>
      </c>
      <c r="E584" t="s">
        <v>171</v>
      </c>
      <c r="F584" t="s">
        <v>1903</v>
      </c>
      <c r="G584" t="s">
        <v>181</v>
      </c>
      <c r="H584" t="s">
        <v>146</v>
      </c>
      <c r="I584" t="s">
        <v>135</v>
      </c>
      <c r="J584" t="s">
        <v>136</v>
      </c>
      <c r="K584" t="s">
        <v>147</v>
      </c>
      <c r="L584" t="s">
        <v>1904</v>
      </c>
      <c r="M584" t="s">
        <v>1905</v>
      </c>
      <c r="N584">
        <v>4.5211111109999997</v>
      </c>
      <c r="O584">
        <v>1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10.855669608924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10.855669608924</v>
      </c>
    </row>
    <row r="585" spans="1:31" x14ac:dyDescent="0.25">
      <c r="A585">
        <v>1800066</v>
      </c>
      <c r="B585">
        <v>1</v>
      </c>
      <c r="C585" t="s">
        <v>80</v>
      </c>
      <c r="D585" t="s">
        <v>97</v>
      </c>
      <c r="E585" t="s">
        <v>153</v>
      </c>
      <c r="F585" t="s">
        <v>1906</v>
      </c>
      <c r="G585" t="s">
        <v>160</v>
      </c>
      <c r="H585" t="s">
        <v>146</v>
      </c>
      <c r="I585" t="s">
        <v>135</v>
      </c>
      <c r="J585" t="s">
        <v>136</v>
      </c>
      <c r="K585" t="s">
        <v>147</v>
      </c>
      <c r="L585" t="s">
        <v>1907</v>
      </c>
      <c r="M585" t="s">
        <v>1908</v>
      </c>
      <c r="N585">
        <v>4.5744444440000001</v>
      </c>
      <c r="O585">
        <v>0</v>
      </c>
      <c r="P585">
        <v>16</v>
      </c>
      <c r="Q585">
        <v>0</v>
      </c>
      <c r="R585">
        <v>0</v>
      </c>
      <c r="S585">
        <v>0</v>
      </c>
      <c r="T585">
        <v>2</v>
      </c>
      <c r="U585">
        <v>0</v>
      </c>
      <c r="V585">
        <v>0</v>
      </c>
      <c r="W585">
        <v>0</v>
      </c>
      <c r="X585">
        <v>28.319824473745619</v>
      </c>
      <c r="Y585">
        <v>0</v>
      </c>
      <c r="Z585">
        <v>0</v>
      </c>
      <c r="AA585">
        <v>0</v>
      </c>
      <c r="AB585">
        <v>1.9979511696290335</v>
      </c>
      <c r="AC585">
        <v>0</v>
      </c>
      <c r="AD585">
        <v>0</v>
      </c>
      <c r="AE585">
        <v>30.317775643374652</v>
      </c>
    </row>
    <row r="586" spans="1:31" x14ac:dyDescent="0.25">
      <c r="A586">
        <v>1800069</v>
      </c>
      <c r="B586">
        <v>1</v>
      </c>
      <c r="C586" t="s">
        <v>81</v>
      </c>
      <c r="D586" t="s">
        <v>120</v>
      </c>
      <c r="E586" t="s">
        <v>143</v>
      </c>
      <c r="F586" t="s">
        <v>1909</v>
      </c>
      <c r="G586" t="s">
        <v>145</v>
      </c>
      <c r="H586" t="s">
        <v>146</v>
      </c>
      <c r="I586" t="s">
        <v>135</v>
      </c>
      <c r="J586" t="s">
        <v>136</v>
      </c>
      <c r="K586" t="s">
        <v>147</v>
      </c>
      <c r="L586" t="s">
        <v>1910</v>
      </c>
      <c r="M586" t="s">
        <v>1911</v>
      </c>
      <c r="N586">
        <v>1.451944444</v>
      </c>
      <c r="O586">
        <v>0</v>
      </c>
      <c r="P586">
        <v>9</v>
      </c>
      <c r="Q586">
        <v>0</v>
      </c>
      <c r="R586">
        <v>3</v>
      </c>
      <c r="S586">
        <v>0</v>
      </c>
      <c r="T586">
        <v>6</v>
      </c>
      <c r="U586">
        <v>0</v>
      </c>
      <c r="V586">
        <v>1</v>
      </c>
      <c r="W586">
        <v>0</v>
      </c>
      <c r="X586">
        <v>1.7931231717626668</v>
      </c>
      <c r="Y586">
        <v>0</v>
      </c>
      <c r="Z586">
        <v>0.70680746903893343</v>
      </c>
      <c r="AA586">
        <v>0</v>
      </c>
      <c r="AB586">
        <v>3.9980345501930001</v>
      </c>
      <c r="AC586">
        <v>0</v>
      </c>
      <c r="AD586">
        <v>2.9837297864984995</v>
      </c>
      <c r="AE586">
        <v>9.481694977493099</v>
      </c>
    </row>
    <row r="587" spans="1:31" x14ac:dyDescent="0.25">
      <c r="A587">
        <v>1800070</v>
      </c>
      <c r="B587">
        <v>1</v>
      </c>
      <c r="C587" t="s">
        <v>80</v>
      </c>
      <c r="D587" t="s">
        <v>106</v>
      </c>
      <c r="E587" t="s">
        <v>184</v>
      </c>
      <c r="F587" t="s">
        <v>1912</v>
      </c>
      <c r="G587" t="s">
        <v>232</v>
      </c>
      <c r="H587" t="s">
        <v>134</v>
      </c>
      <c r="I587" t="s">
        <v>135</v>
      </c>
      <c r="J587" t="s">
        <v>136</v>
      </c>
      <c r="K587" t="s">
        <v>147</v>
      </c>
      <c r="L587" t="s">
        <v>1913</v>
      </c>
      <c r="M587" t="s">
        <v>1914</v>
      </c>
      <c r="N587">
        <v>4.489166666</v>
      </c>
      <c r="O587">
        <v>0</v>
      </c>
      <c r="P587">
        <v>85</v>
      </c>
      <c r="Q587">
        <v>0</v>
      </c>
      <c r="R587">
        <v>6</v>
      </c>
      <c r="S587">
        <v>0</v>
      </c>
      <c r="T587">
        <v>17</v>
      </c>
      <c r="U587">
        <v>0</v>
      </c>
      <c r="V587">
        <v>0</v>
      </c>
      <c r="W587">
        <v>0</v>
      </c>
      <c r="X587">
        <v>90.903402241581659</v>
      </c>
      <c r="Y587">
        <v>0</v>
      </c>
      <c r="Z587">
        <v>7.6141991305626755</v>
      </c>
      <c r="AA587">
        <v>0</v>
      </c>
      <c r="AB587">
        <v>60.049330748170426</v>
      </c>
      <c r="AC587">
        <v>0</v>
      </c>
      <c r="AD587">
        <v>0</v>
      </c>
      <c r="AE587">
        <v>158.56693212031476</v>
      </c>
    </row>
    <row r="588" spans="1:31" x14ac:dyDescent="0.25">
      <c r="A588">
        <v>1800072</v>
      </c>
      <c r="B588">
        <v>1</v>
      </c>
      <c r="C588" t="s">
        <v>80</v>
      </c>
      <c r="D588" t="s">
        <v>107</v>
      </c>
      <c r="E588" t="s">
        <v>143</v>
      </c>
      <c r="F588" t="s">
        <v>1915</v>
      </c>
      <c r="G588" t="s">
        <v>160</v>
      </c>
      <c r="H588" t="s">
        <v>146</v>
      </c>
      <c r="I588" t="s">
        <v>135</v>
      </c>
      <c r="J588" t="s">
        <v>136</v>
      </c>
      <c r="K588" t="s">
        <v>147</v>
      </c>
      <c r="L588" t="s">
        <v>1916</v>
      </c>
      <c r="M588" t="s">
        <v>1917</v>
      </c>
      <c r="N588">
        <v>2.025833333</v>
      </c>
      <c r="O588">
        <v>0</v>
      </c>
      <c r="P588">
        <v>404</v>
      </c>
      <c r="Q588">
        <v>0</v>
      </c>
      <c r="R588">
        <v>0</v>
      </c>
      <c r="S588">
        <v>0</v>
      </c>
      <c r="T588">
        <v>20</v>
      </c>
      <c r="U588">
        <v>0</v>
      </c>
      <c r="V588">
        <v>0</v>
      </c>
      <c r="W588">
        <v>0</v>
      </c>
      <c r="X588">
        <v>197.19542511098427</v>
      </c>
      <c r="Y588">
        <v>0</v>
      </c>
      <c r="Z588">
        <v>0</v>
      </c>
      <c r="AA588">
        <v>0</v>
      </c>
      <c r="AB588">
        <v>24.797291031820802</v>
      </c>
      <c r="AC588">
        <v>0</v>
      </c>
      <c r="AD588">
        <v>0</v>
      </c>
      <c r="AE588">
        <v>221.99271614280508</v>
      </c>
    </row>
    <row r="589" spans="1:31" x14ac:dyDescent="0.25">
      <c r="A589">
        <v>1800073</v>
      </c>
      <c r="B589">
        <v>1</v>
      </c>
      <c r="C589" t="s">
        <v>80</v>
      </c>
      <c r="D589" t="s">
        <v>95</v>
      </c>
      <c r="E589" t="s">
        <v>158</v>
      </c>
      <c r="F589" t="s">
        <v>1918</v>
      </c>
      <c r="G589" t="s">
        <v>164</v>
      </c>
      <c r="H589" t="s">
        <v>146</v>
      </c>
      <c r="I589" t="s">
        <v>135</v>
      </c>
      <c r="J589" t="s">
        <v>136</v>
      </c>
      <c r="K589" t="s">
        <v>147</v>
      </c>
      <c r="L589" t="s">
        <v>1919</v>
      </c>
      <c r="M589" t="s">
        <v>1920</v>
      </c>
      <c r="N589">
        <v>0.28249999999999997</v>
      </c>
      <c r="O589">
        <v>0</v>
      </c>
      <c r="P589">
        <v>78</v>
      </c>
      <c r="Q589">
        <v>0</v>
      </c>
      <c r="R589">
        <v>0</v>
      </c>
      <c r="S589">
        <v>0</v>
      </c>
      <c r="T589">
        <v>2</v>
      </c>
      <c r="U589">
        <v>0</v>
      </c>
      <c r="V589">
        <v>0</v>
      </c>
      <c r="W589">
        <v>0</v>
      </c>
      <c r="X589">
        <v>4.0277626611720017</v>
      </c>
      <c r="Y589">
        <v>0</v>
      </c>
      <c r="Z589">
        <v>0</v>
      </c>
      <c r="AA589">
        <v>0</v>
      </c>
      <c r="AB589">
        <v>9.5588586396875022E-2</v>
      </c>
      <c r="AC589">
        <v>0</v>
      </c>
      <c r="AD589">
        <v>0</v>
      </c>
      <c r="AE589">
        <v>4.1233512475688769</v>
      </c>
    </row>
    <row r="590" spans="1:31" x14ac:dyDescent="0.25">
      <c r="A590">
        <v>1800075</v>
      </c>
      <c r="B590">
        <v>1</v>
      </c>
      <c r="C590" t="s">
        <v>81</v>
      </c>
      <c r="D590" t="s">
        <v>115</v>
      </c>
      <c r="E590" t="s">
        <v>158</v>
      </c>
      <c r="F590" t="s">
        <v>1921</v>
      </c>
      <c r="G590" t="s">
        <v>160</v>
      </c>
      <c r="H590" t="s">
        <v>146</v>
      </c>
      <c r="I590" t="s">
        <v>135</v>
      </c>
      <c r="J590" t="s">
        <v>136</v>
      </c>
      <c r="K590" t="s">
        <v>147</v>
      </c>
      <c r="L590" t="s">
        <v>1922</v>
      </c>
      <c r="M590" t="s">
        <v>1923</v>
      </c>
      <c r="N590">
        <v>1.548888888</v>
      </c>
      <c r="O590">
        <v>0</v>
      </c>
      <c r="P590">
        <v>2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0.16503469700125001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0.16503469700125001</v>
      </c>
    </row>
    <row r="591" spans="1:31" x14ac:dyDescent="0.25">
      <c r="A591">
        <v>1800076</v>
      </c>
      <c r="B591">
        <v>1</v>
      </c>
      <c r="C591" t="s">
        <v>81</v>
      </c>
      <c r="D591" t="s">
        <v>114</v>
      </c>
      <c r="E591" t="s">
        <v>184</v>
      </c>
      <c r="F591" t="s">
        <v>1924</v>
      </c>
      <c r="G591" t="s">
        <v>232</v>
      </c>
      <c r="H591" t="s">
        <v>134</v>
      </c>
      <c r="I591" t="s">
        <v>135</v>
      </c>
      <c r="J591" t="s">
        <v>136</v>
      </c>
      <c r="K591" t="s">
        <v>147</v>
      </c>
      <c r="L591" t="s">
        <v>1925</v>
      </c>
      <c r="M591" t="s">
        <v>1926</v>
      </c>
      <c r="N591">
        <v>1.3872222219999999</v>
      </c>
      <c r="O591">
        <v>0</v>
      </c>
      <c r="P591">
        <v>70</v>
      </c>
      <c r="Q591">
        <v>0</v>
      </c>
      <c r="R591">
        <v>0</v>
      </c>
      <c r="S591">
        <v>0</v>
      </c>
      <c r="T591">
        <v>8</v>
      </c>
      <c r="U591">
        <v>0</v>
      </c>
      <c r="V591">
        <v>0</v>
      </c>
      <c r="W591">
        <v>0</v>
      </c>
      <c r="X591">
        <v>8.5810538697590513</v>
      </c>
      <c r="Y591">
        <v>0</v>
      </c>
      <c r="Z591">
        <v>0</v>
      </c>
      <c r="AA591">
        <v>0</v>
      </c>
      <c r="AB591">
        <v>0.38640980553466664</v>
      </c>
      <c r="AC591">
        <v>0</v>
      </c>
      <c r="AD591">
        <v>0</v>
      </c>
      <c r="AE591">
        <v>8.9674636752937182</v>
      </c>
    </row>
    <row r="592" spans="1:31" x14ac:dyDescent="0.25">
      <c r="A592">
        <v>1800077</v>
      </c>
      <c r="B592">
        <v>1</v>
      </c>
      <c r="C592" t="s">
        <v>80</v>
      </c>
      <c r="D592" t="s">
        <v>97</v>
      </c>
      <c r="E592" t="s">
        <v>171</v>
      </c>
      <c r="F592" t="s">
        <v>1927</v>
      </c>
      <c r="G592" t="s">
        <v>282</v>
      </c>
      <c r="H592" t="s">
        <v>146</v>
      </c>
      <c r="I592" t="s">
        <v>135</v>
      </c>
      <c r="J592" t="s">
        <v>136</v>
      </c>
      <c r="K592" t="s">
        <v>147</v>
      </c>
      <c r="L592" t="s">
        <v>1928</v>
      </c>
      <c r="M592" t="s">
        <v>1929</v>
      </c>
      <c r="N592">
        <v>5.5077777770000003</v>
      </c>
      <c r="O592">
        <v>0</v>
      </c>
      <c r="P592">
        <v>4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7.3264502053798006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7.3264502053798006</v>
      </c>
    </row>
    <row r="593" spans="1:31" x14ac:dyDescent="0.25">
      <c r="A593">
        <v>1800078</v>
      </c>
      <c r="B593">
        <v>1</v>
      </c>
      <c r="C593" t="s">
        <v>81</v>
      </c>
      <c r="D593" t="s">
        <v>118</v>
      </c>
      <c r="E593" t="s">
        <v>158</v>
      </c>
      <c r="F593" t="s">
        <v>1930</v>
      </c>
      <c r="G593" t="s">
        <v>758</v>
      </c>
      <c r="H593" t="s">
        <v>146</v>
      </c>
      <c r="I593" t="s">
        <v>135</v>
      </c>
      <c r="J593" t="s">
        <v>136</v>
      </c>
      <c r="K593" t="s">
        <v>147</v>
      </c>
      <c r="L593" t="s">
        <v>1931</v>
      </c>
      <c r="M593" t="s">
        <v>1932</v>
      </c>
      <c r="N593">
        <v>0.60361111099999998</v>
      </c>
      <c r="O593">
        <v>0</v>
      </c>
      <c r="P593">
        <v>2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7.3860829828966676E-2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7.3860829828966676E-2</v>
      </c>
    </row>
    <row r="594" spans="1:31" x14ac:dyDescent="0.25">
      <c r="A594">
        <v>1800080</v>
      </c>
      <c r="B594">
        <v>1</v>
      </c>
      <c r="C594" t="s">
        <v>81</v>
      </c>
      <c r="D594" t="s">
        <v>113</v>
      </c>
      <c r="E594" t="s">
        <v>158</v>
      </c>
      <c r="F594" t="s">
        <v>1933</v>
      </c>
      <c r="G594" t="s">
        <v>221</v>
      </c>
      <c r="H594" t="s">
        <v>146</v>
      </c>
      <c r="I594" t="s">
        <v>135</v>
      </c>
      <c r="J594" t="s">
        <v>136</v>
      </c>
      <c r="K594" t="s">
        <v>147</v>
      </c>
      <c r="L594" t="s">
        <v>1934</v>
      </c>
      <c r="M594" t="s">
        <v>1935</v>
      </c>
      <c r="N594">
        <v>0.94666666600000005</v>
      </c>
      <c r="O594">
        <v>0</v>
      </c>
      <c r="P594">
        <v>20</v>
      </c>
      <c r="Q594">
        <v>0</v>
      </c>
      <c r="R594">
        <v>0</v>
      </c>
      <c r="S594">
        <v>0</v>
      </c>
      <c r="T594">
        <v>7</v>
      </c>
      <c r="U594">
        <v>0</v>
      </c>
      <c r="V594">
        <v>0</v>
      </c>
      <c r="W594">
        <v>0</v>
      </c>
      <c r="X594">
        <v>11.543825842602949</v>
      </c>
      <c r="Y594">
        <v>0</v>
      </c>
      <c r="Z594">
        <v>0</v>
      </c>
      <c r="AA594">
        <v>0</v>
      </c>
      <c r="AB594">
        <v>2.2464688371050001</v>
      </c>
      <c r="AC594">
        <v>0</v>
      </c>
      <c r="AD594">
        <v>0</v>
      </c>
      <c r="AE594">
        <v>13.79029467970795</v>
      </c>
    </row>
    <row r="595" spans="1:31" x14ac:dyDescent="0.25">
      <c r="A595">
        <v>1800081</v>
      </c>
      <c r="B595">
        <v>1</v>
      </c>
      <c r="C595" t="s">
        <v>80</v>
      </c>
      <c r="D595" t="s">
        <v>111</v>
      </c>
      <c r="E595" t="s">
        <v>158</v>
      </c>
      <c r="F595" t="s">
        <v>1936</v>
      </c>
      <c r="G595" t="s">
        <v>164</v>
      </c>
      <c r="H595" t="s">
        <v>146</v>
      </c>
      <c r="I595" t="s">
        <v>135</v>
      </c>
      <c r="J595" t="s">
        <v>136</v>
      </c>
      <c r="K595" t="s">
        <v>147</v>
      </c>
      <c r="L595" t="s">
        <v>1937</v>
      </c>
      <c r="M595" t="s">
        <v>1938</v>
      </c>
      <c r="N595">
        <v>4.5461111110000001</v>
      </c>
      <c r="O595">
        <v>0</v>
      </c>
      <c r="P595">
        <v>209</v>
      </c>
      <c r="Q595">
        <v>0</v>
      </c>
      <c r="R595">
        <v>0</v>
      </c>
      <c r="S595">
        <v>0</v>
      </c>
      <c r="T595">
        <v>7</v>
      </c>
      <c r="U595">
        <v>0</v>
      </c>
      <c r="V595">
        <v>0</v>
      </c>
      <c r="W595">
        <v>0</v>
      </c>
      <c r="X595">
        <v>242.57925913590202</v>
      </c>
      <c r="Y595">
        <v>0</v>
      </c>
      <c r="Z595">
        <v>0</v>
      </c>
      <c r="AA595">
        <v>0</v>
      </c>
      <c r="AB595">
        <v>43.080774313374292</v>
      </c>
      <c r="AC595">
        <v>0</v>
      </c>
      <c r="AD595">
        <v>0</v>
      </c>
      <c r="AE595">
        <v>285.66003344927628</v>
      </c>
    </row>
    <row r="596" spans="1:31" x14ac:dyDescent="0.25">
      <c r="A596">
        <v>1800084</v>
      </c>
      <c r="B596">
        <v>1</v>
      </c>
      <c r="C596" t="s">
        <v>80</v>
      </c>
      <c r="D596" t="s">
        <v>88</v>
      </c>
      <c r="E596" t="s">
        <v>171</v>
      </c>
      <c r="F596" t="s">
        <v>1939</v>
      </c>
      <c r="G596" t="s">
        <v>173</v>
      </c>
      <c r="H596" t="s">
        <v>146</v>
      </c>
      <c r="I596" t="s">
        <v>135</v>
      </c>
      <c r="J596" t="s">
        <v>136</v>
      </c>
      <c r="K596" t="s">
        <v>147</v>
      </c>
      <c r="L596" t="s">
        <v>1940</v>
      </c>
      <c r="M596" t="s">
        <v>1941</v>
      </c>
      <c r="N596">
        <v>3.6775000000000002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1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3.6918212970003998</v>
      </c>
      <c r="AC596">
        <v>0</v>
      </c>
      <c r="AD596">
        <v>0</v>
      </c>
      <c r="AE596">
        <v>3.6918212970003998</v>
      </c>
    </row>
    <row r="597" spans="1:31" x14ac:dyDescent="0.25">
      <c r="A597">
        <v>1800087</v>
      </c>
      <c r="B597">
        <v>1</v>
      </c>
      <c r="C597" t="s">
        <v>80</v>
      </c>
      <c r="D597" t="s">
        <v>97</v>
      </c>
      <c r="E597" t="s">
        <v>153</v>
      </c>
      <c r="F597" t="s">
        <v>1942</v>
      </c>
      <c r="G597" t="s">
        <v>1943</v>
      </c>
      <c r="H597" t="s">
        <v>146</v>
      </c>
      <c r="I597" t="s">
        <v>135</v>
      </c>
      <c r="J597" t="s">
        <v>136</v>
      </c>
      <c r="K597" t="s">
        <v>147</v>
      </c>
      <c r="L597" t="s">
        <v>1944</v>
      </c>
      <c r="M597" t="s">
        <v>1945</v>
      </c>
      <c r="N597">
        <v>3.2111111110000001</v>
      </c>
      <c r="O597">
        <v>0</v>
      </c>
      <c r="P597">
        <v>3</v>
      </c>
      <c r="Q597">
        <v>0</v>
      </c>
      <c r="R597">
        <v>0</v>
      </c>
      <c r="S597">
        <v>0</v>
      </c>
      <c r="T597">
        <v>5</v>
      </c>
      <c r="U597">
        <v>0</v>
      </c>
      <c r="V597">
        <v>0</v>
      </c>
      <c r="W597">
        <v>0</v>
      </c>
      <c r="X597">
        <v>3.7812189939044338</v>
      </c>
      <c r="Y597">
        <v>0</v>
      </c>
      <c r="Z597">
        <v>0</v>
      </c>
      <c r="AA597">
        <v>0</v>
      </c>
      <c r="AB597">
        <v>1.1415304860352999</v>
      </c>
      <c r="AC597">
        <v>0</v>
      </c>
      <c r="AD597">
        <v>0</v>
      </c>
      <c r="AE597">
        <v>4.9227494799397338</v>
      </c>
    </row>
    <row r="598" spans="1:31" x14ac:dyDescent="0.25">
      <c r="A598">
        <v>1800088</v>
      </c>
      <c r="B598">
        <v>1</v>
      </c>
      <c r="C598" t="s">
        <v>80</v>
      </c>
      <c r="D598" t="s">
        <v>107</v>
      </c>
      <c r="E598" t="s">
        <v>171</v>
      </c>
      <c r="F598" t="s">
        <v>1946</v>
      </c>
      <c r="G598" t="s">
        <v>181</v>
      </c>
      <c r="H598" t="s">
        <v>146</v>
      </c>
      <c r="I598" t="s">
        <v>135</v>
      </c>
      <c r="J598" t="s">
        <v>136</v>
      </c>
      <c r="K598" t="s">
        <v>147</v>
      </c>
      <c r="L598" t="s">
        <v>1947</v>
      </c>
      <c r="M598" t="s">
        <v>1948</v>
      </c>
      <c r="N598">
        <v>2.7686111109999998</v>
      </c>
      <c r="O598">
        <v>0</v>
      </c>
      <c r="P598">
        <v>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0.81381816571386678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0.81381816571386678</v>
      </c>
    </row>
    <row r="599" spans="1:31" x14ac:dyDescent="0.25">
      <c r="A599">
        <v>1800090</v>
      </c>
      <c r="B599">
        <v>1</v>
      </c>
      <c r="C599" t="s">
        <v>81</v>
      </c>
      <c r="D599" t="s">
        <v>119</v>
      </c>
      <c r="E599" t="s">
        <v>171</v>
      </c>
      <c r="F599" t="s">
        <v>1949</v>
      </c>
      <c r="G599" t="s">
        <v>181</v>
      </c>
      <c r="H599" t="s">
        <v>146</v>
      </c>
      <c r="I599" t="s">
        <v>135</v>
      </c>
      <c r="J599" t="s">
        <v>136</v>
      </c>
      <c r="K599" t="s">
        <v>147</v>
      </c>
      <c r="L599" t="s">
        <v>1950</v>
      </c>
      <c r="M599" t="s">
        <v>1951</v>
      </c>
      <c r="N599">
        <v>1.06</v>
      </c>
      <c r="O599">
        <v>0</v>
      </c>
      <c r="P599">
        <v>1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9.6138598967750004E-3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9.6138598967750004E-3</v>
      </c>
    </row>
    <row r="600" spans="1:31" x14ac:dyDescent="0.25">
      <c r="A600">
        <v>1800091</v>
      </c>
      <c r="B600">
        <v>1</v>
      </c>
      <c r="C600" t="s">
        <v>80</v>
      </c>
      <c r="D600" t="s">
        <v>95</v>
      </c>
      <c r="E600" t="s">
        <v>184</v>
      </c>
      <c r="F600" t="s">
        <v>1952</v>
      </c>
      <c r="G600" t="s">
        <v>232</v>
      </c>
      <c r="H600" t="s">
        <v>134</v>
      </c>
      <c r="I600" t="s">
        <v>135</v>
      </c>
      <c r="J600" t="s">
        <v>136</v>
      </c>
      <c r="K600" t="s">
        <v>147</v>
      </c>
      <c r="L600" t="s">
        <v>1953</v>
      </c>
      <c r="M600" t="s">
        <v>1954</v>
      </c>
      <c r="N600">
        <v>1.507777777</v>
      </c>
      <c r="O600">
        <v>1</v>
      </c>
      <c r="P600">
        <v>0</v>
      </c>
      <c r="Q600">
        <v>2</v>
      </c>
      <c r="R600">
        <v>0</v>
      </c>
      <c r="S600">
        <v>3</v>
      </c>
      <c r="T600">
        <v>0</v>
      </c>
      <c r="U600">
        <v>0</v>
      </c>
      <c r="V600">
        <v>0</v>
      </c>
      <c r="W600">
        <v>0.39728396755061668</v>
      </c>
      <c r="X600">
        <v>0</v>
      </c>
      <c r="Y600">
        <v>33.354009546966552</v>
      </c>
      <c r="Z600">
        <v>0</v>
      </c>
      <c r="AA600">
        <v>20.460172132950049</v>
      </c>
      <c r="AB600">
        <v>0</v>
      </c>
      <c r="AC600">
        <v>0</v>
      </c>
      <c r="AD600">
        <v>0</v>
      </c>
      <c r="AE600">
        <v>54.211465647467215</v>
      </c>
    </row>
    <row r="601" spans="1:31" x14ac:dyDescent="0.25">
      <c r="A601">
        <v>1800092</v>
      </c>
      <c r="B601">
        <v>1</v>
      </c>
      <c r="C601" t="s">
        <v>80</v>
      </c>
      <c r="D601" t="s">
        <v>98</v>
      </c>
      <c r="E601" t="s">
        <v>171</v>
      </c>
      <c r="F601" t="s">
        <v>1955</v>
      </c>
      <c r="G601" t="s">
        <v>181</v>
      </c>
      <c r="H601" t="s">
        <v>146</v>
      </c>
      <c r="I601" t="s">
        <v>135</v>
      </c>
      <c r="J601" t="s">
        <v>136</v>
      </c>
      <c r="K601" t="s">
        <v>147</v>
      </c>
      <c r="L601" t="s">
        <v>1956</v>
      </c>
      <c r="M601" t="s">
        <v>1957</v>
      </c>
      <c r="N601">
        <v>1.1936111110000001</v>
      </c>
      <c r="O601">
        <v>0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4.6414302752600008E-2</v>
      </c>
      <c r="AA601">
        <v>0</v>
      </c>
      <c r="AB601">
        <v>0</v>
      </c>
      <c r="AC601">
        <v>0</v>
      </c>
      <c r="AD601">
        <v>0</v>
      </c>
      <c r="AE601">
        <v>4.6414302752600008E-2</v>
      </c>
    </row>
    <row r="602" spans="1:31" x14ac:dyDescent="0.25">
      <c r="A602">
        <v>1800093</v>
      </c>
      <c r="B602">
        <v>1</v>
      </c>
      <c r="C602" t="s">
        <v>80</v>
      </c>
      <c r="D602" t="s">
        <v>86</v>
      </c>
      <c r="E602" t="s">
        <v>158</v>
      </c>
      <c r="F602" t="s">
        <v>1958</v>
      </c>
      <c r="G602" t="s">
        <v>292</v>
      </c>
      <c r="H602" t="s">
        <v>146</v>
      </c>
      <c r="I602" t="s">
        <v>135</v>
      </c>
      <c r="J602" t="s">
        <v>136</v>
      </c>
      <c r="K602" t="s">
        <v>147</v>
      </c>
      <c r="L602" t="s">
        <v>1959</v>
      </c>
      <c r="M602" t="s">
        <v>1960</v>
      </c>
      <c r="N602">
        <v>1.2775000000000001</v>
      </c>
      <c r="O602">
        <v>0</v>
      </c>
      <c r="P602">
        <v>5</v>
      </c>
      <c r="Q602">
        <v>0</v>
      </c>
      <c r="R602">
        <v>3</v>
      </c>
      <c r="S602">
        <v>0</v>
      </c>
      <c r="T602">
        <v>4</v>
      </c>
      <c r="U602">
        <v>0</v>
      </c>
      <c r="V602">
        <v>0</v>
      </c>
      <c r="W602">
        <v>0</v>
      </c>
      <c r="X602">
        <v>8.1390233182121516</v>
      </c>
      <c r="Y602">
        <v>0</v>
      </c>
      <c r="Z602">
        <v>0.6628822380235001</v>
      </c>
      <c r="AA602">
        <v>0</v>
      </c>
      <c r="AB602">
        <v>0.75884049903712503</v>
      </c>
      <c r="AC602">
        <v>0</v>
      </c>
      <c r="AD602">
        <v>0</v>
      </c>
      <c r="AE602">
        <v>9.5607460552727765</v>
      </c>
    </row>
    <row r="603" spans="1:31" x14ac:dyDescent="0.25">
      <c r="A603">
        <v>1800095</v>
      </c>
      <c r="B603">
        <v>1</v>
      </c>
      <c r="C603" t="s">
        <v>81</v>
      </c>
      <c r="D603" t="s">
        <v>118</v>
      </c>
      <c r="E603" t="s">
        <v>184</v>
      </c>
      <c r="F603" t="s">
        <v>1961</v>
      </c>
      <c r="G603" t="s">
        <v>177</v>
      </c>
      <c r="H603" t="s">
        <v>134</v>
      </c>
      <c r="I603" t="s">
        <v>193</v>
      </c>
      <c r="J603" t="s">
        <v>136</v>
      </c>
      <c r="K603" t="s">
        <v>147</v>
      </c>
      <c r="L603" t="s">
        <v>1962</v>
      </c>
      <c r="M603" t="s">
        <v>1963</v>
      </c>
      <c r="N603">
        <v>1.9444444000000002E-2</v>
      </c>
      <c r="O603">
        <v>2</v>
      </c>
      <c r="P603">
        <v>228</v>
      </c>
      <c r="Q603">
        <v>74</v>
      </c>
      <c r="R603">
        <v>92</v>
      </c>
      <c r="S603">
        <v>2</v>
      </c>
      <c r="T603">
        <v>16</v>
      </c>
      <c r="U603">
        <v>1</v>
      </c>
      <c r="V603">
        <v>0</v>
      </c>
      <c r="W603">
        <v>1.0267946593333333E-3</v>
      </c>
      <c r="X603">
        <v>0.59351747997033366</v>
      </c>
      <c r="Y603">
        <v>3.0791425450695007</v>
      </c>
      <c r="Z603">
        <v>0.95897327378124986</v>
      </c>
      <c r="AA603">
        <v>1.8661506672666667E-2</v>
      </c>
      <c r="AB603">
        <v>0.10196296180875</v>
      </c>
      <c r="AC603">
        <v>0.41002401545000006</v>
      </c>
      <c r="AD603">
        <v>0</v>
      </c>
      <c r="AE603">
        <v>5.1633085774118346</v>
      </c>
    </row>
    <row r="604" spans="1:31" x14ac:dyDescent="0.25">
      <c r="A604">
        <v>1800097</v>
      </c>
      <c r="B604">
        <v>1</v>
      </c>
      <c r="C604" t="s">
        <v>81</v>
      </c>
      <c r="D604" t="s">
        <v>112</v>
      </c>
      <c r="E604" t="s">
        <v>188</v>
      </c>
      <c r="F604" t="s">
        <v>1964</v>
      </c>
      <c r="G604" t="s">
        <v>177</v>
      </c>
      <c r="H604" t="s">
        <v>134</v>
      </c>
      <c r="I604" t="s">
        <v>135</v>
      </c>
      <c r="J604" t="s">
        <v>136</v>
      </c>
      <c r="K604" t="s">
        <v>147</v>
      </c>
      <c r="L604" t="s">
        <v>1965</v>
      </c>
      <c r="M604" t="s">
        <v>1966</v>
      </c>
      <c r="N604">
        <v>0.58194444400000001</v>
      </c>
      <c r="O604">
        <v>0</v>
      </c>
      <c r="P604">
        <v>496</v>
      </c>
      <c r="Q604">
        <v>0</v>
      </c>
      <c r="R604">
        <v>72</v>
      </c>
      <c r="S604">
        <v>0</v>
      </c>
      <c r="T604">
        <v>74</v>
      </c>
      <c r="U604">
        <v>0</v>
      </c>
      <c r="V604">
        <v>0</v>
      </c>
      <c r="W604">
        <v>0</v>
      </c>
      <c r="X604">
        <v>44.678833881769705</v>
      </c>
      <c r="Y604">
        <v>0</v>
      </c>
      <c r="Z604">
        <v>6.3754407567685014</v>
      </c>
      <c r="AA604">
        <v>0</v>
      </c>
      <c r="AB604">
        <v>10.918470098225916</v>
      </c>
      <c r="AC604">
        <v>0</v>
      </c>
      <c r="AD604">
        <v>0</v>
      </c>
      <c r="AE604">
        <v>61.97274473676412</v>
      </c>
    </row>
    <row r="605" spans="1:31" x14ac:dyDescent="0.25">
      <c r="A605">
        <v>1800098</v>
      </c>
      <c r="B605">
        <v>1</v>
      </c>
      <c r="C605" t="s">
        <v>80</v>
      </c>
      <c r="D605" t="s">
        <v>103</v>
      </c>
      <c r="E605" t="s">
        <v>184</v>
      </c>
      <c r="F605" t="s">
        <v>1967</v>
      </c>
      <c r="G605" t="s">
        <v>232</v>
      </c>
      <c r="H605" t="s">
        <v>134</v>
      </c>
      <c r="I605" t="s">
        <v>135</v>
      </c>
      <c r="J605" t="s">
        <v>136</v>
      </c>
      <c r="K605" t="s">
        <v>147</v>
      </c>
      <c r="L605" t="s">
        <v>1968</v>
      </c>
      <c r="M605" t="s">
        <v>1969</v>
      </c>
      <c r="N605">
        <v>1.0313888879999999</v>
      </c>
      <c r="O605">
        <v>1</v>
      </c>
      <c r="P605">
        <v>0</v>
      </c>
      <c r="Q605">
        <v>1</v>
      </c>
      <c r="R605">
        <v>0</v>
      </c>
      <c r="S605">
        <v>1</v>
      </c>
      <c r="T605">
        <v>0</v>
      </c>
      <c r="U605">
        <v>0</v>
      </c>
      <c r="V605">
        <v>0</v>
      </c>
      <c r="W605">
        <v>0.11540724882030834</v>
      </c>
      <c r="X605">
        <v>0</v>
      </c>
      <c r="Y605">
        <v>0</v>
      </c>
      <c r="Z605">
        <v>0</v>
      </c>
      <c r="AA605">
        <v>2.2568908897793998</v>
      </c>
      <c r="AB605">
        <v>0</v>
      </c>
      <c r="AC605">
        <v>0</v>
      </c>
      <c r="AD605">
        <v>0</v>
      </c>
      <c r="AE605">
        <v>2.372298138599708</v>
      </c>
    </row>
    <row r="606" spans="1:31" x14ac:dyDescent="0.25">
      <c r="A606">
        <v>1800101</v>
      </c>
      <c r="B606">
        <v>1</v>
      </c>
      <c r="C606" t="s">
        <v>80</v>
      </c>
      <c r="D606" t="s">
        <v>106</v>
      </c>
      <c r="E606" t="s">
        <v>188</v>
      </c>
      <c r="F606" t="s">
        <v>1970</v>
      </c>
      <c r="G606" t="s">
        <v>133</v>
      </c>
      <c r="H606" t="s">
        <v>134</v>
      </c>
      <c r="I606" t="s">
        <v>135</v>
      </c>
      <c r="J606" t="s">
        <v>136</v>
      </c>
      <c r="K606" t="s">
        <v>147</v>
      </c>
      <c r="L606" t="s">
        <v>1971</v>
      </c>
      <c r="M606" t="s">
        <v>1972</v>
      </c>
      <c r="N606">
        <v>0.32500000000000001</v>
      </c>
      <c r="O606">
        <v>0</v>
      </c>
      <c r="P606">
        <v>225</v>
      </c>
      <c r="Q606">
        <v>13</v>
      </c>
      <c r="R606">
        <v>76</v>
      </c>
      <c r="S606">
        <v>2</v>
      </c>
      <c r="T606">
        <v>36</v>
      </c>
      <c r="U606">
        <v>1</v>
      </c>
      <c r="V606">
        <v>0</v>
      </c>
      <c r="W606">
        <v>0</v>
      </c>
      <c r="X606">
        <v>12.453329972264999</v>
      </c>
      <c r="Y606">
        <v>4.6661148547650004</v>
      </c>
      <c r="Z606">
        <v>15.800051195964759</v>
      </c>
      <c r="AA606">
        <v>0.34790491624199998</v>
      </c>
      <c r="AB606">
        <v>9.5774172529815012</v>
      </c>
      <c r="AC606">
        <v>0.20500322278800001</v>
      </c>
      <c r="AD606">
        <v>0</v>
      </c>
      <c r="AE606">
        <v>43.049821415006271</v>
      </c>
    </row>
    <row r="607" spans="1:31" x14ac:dyDescent="0.25">
      <c r="A607">
        <v>1800102</v>
      </c>
      <c r="B607">
        <v>1</v>
      </c>
      <c r="C607" t="s">
        <v>80</v>
      </c>
      <c r="D607" t="s">
        <v>96</v>
      </c>
      <c r="E607" t="s">
        <v>153</v>
      </c>
      <c r="F607" t="s">
        <v>1973</v>
      </c>
      <c r="G607" t="s">
        <v>164</v>
      </c>
      <c r="H607" t="s">
        <v>146</v>
      </c>
      <c r="I607" t="s">
        <v>135</v>
      </c>
      <c r="J607" t="s">
        <v>136</v>
      </c>
      <c r="K607" t="s">
        <v>147</v>
      </c>
      <c r="L607" t="s">
        <v>1974</v>
      </c>
      <c r="M607" t="s">
        <v>1975</v>
      </c>
      <c r="N607">
        <v>2.5563888879999999</v>
      </c>
      <c r="O607">
        <v>0</v>
      </c>
      <c r="P607">
        <v>1</v>
      </c>
      <c r="Q607">
        <v>0</v>
      </c>
      <c r="R607">
        <v>0</v>
      </c>
      <c r="S607">
        <v>0</v>
      </c>
      <c r="T607">
        <v>4</v>
      </c>
      <c r="U607">
        <v>0</v>
      </c>
      <c r="V607">
        <v>0</v>
      </c>
      <c r="W607">
        <v>0</v>
      </c>
      <c r="X607">
        <v>0.91169946619586673</v>
      </c>
      <c r="Y607">
        <v>0</v>
      </c>
      <c r="Z607">
        <v>0</v>
      </c>
      <c r="AA607">
        <v>0</v>
      </c>
      <c r="AB607">
        <v>4.7272574754746257</v>
      </c>
      <c r="AC607">
        <v>0</v>
      </c>
      <c r="AD607">
        <v>0</v>
      </c>
      <c r="AE607">
        <v>5.6389569416704921</v>
      </c>
    </row>
    <row r="608" spans="1:31" x14ac:dyDescent="0.25">
      <c r="A608">
        <v>1800103</v>
      </c>
      <c r="B608">
        <v>1</v>
      </c>
      <c r="C608" t="s">
        <v>80</v>
      </c>
      <c r="D608" t="s">
        <v>106</v>
      </c>
      <c r="E608" t="s">
        <v>188</v>
      </c>
      <c r="F608" t="s">
        <v>1976</v>
      </c>
      <c r="G608" t="s">
        <v>133</v>
      </c>
      <c r="H608" t="s">
        <v>134</v>
      </c>
      <c r="I608" t="s">
        <v>135</v>
      </c>
      <c r="J608" t="s">
        <v>136</v>
      </c>
      <c r="K608" t="s">
        <v>147</v>
      </c>
      <c r="L608" t="s">
        <v>1977</v>
      </c>
      <c r="M608" t="s">
        <v>1978</v>
      </c>
      <c r="N608">
        <v>0.523888888</v>
      </c>
      <c r="O608">
        <v>0</v>
      </c>
      <c r="P608">
        <v>0</v>
      </c>
      <c r="Q608">
        <v>33</v>
      </c>
      <c r="R608">
        <v>85</v>
      </c>
      <c r="S608">
        <v>8</v>
      </c>
      <c r="T608">
        <v>7</v>
      </c>
      <c r="U608">
        <v>0</v>
      </c>
      <c r="V608">
        <v>0</v>
      </c>
      <c r="W608">
        <v>0</v>
      </c>
      <c r="X608">
        <v>0</v>
      </c>
      <c r="Y608">
        <v>16.168435089857937</v>
      </c>
      <c r="Z608">
        <v>18.843096129513153</v>
      </c>
      <c r="AA608">
        <v>14.811993398129516</v>
      </c>
      <c r="AB608">
        <v>14.109839111633203</v>
      </c>
      <c r="AC608">
        <v>0</v>
      </c>
      <c r="AD608">
        <v>0</v>
      </c>
      <c r="AE608">
        <v>63.933363729133816</v>
      </c>
    </row>
    <row r="609" spans="1:31" x14ac:dyDescent="0.25">
      <c r="A609">
        <v>1800105</v>
      </c>
      <c r="B609">
        <v>1</v>
      </c>
      <c r="C609" t="s">
        <v>81</v>
      </c>
      <c r="D609" t="s">
        <v>118</v>
      </c>
      <c r="E609" t="s">
        <v>158</v>
      </c>
      <c r="F609" t="s">
        <v>1979</v>
      </c>
      <c r="G609" t="s">
        <v>160</v>
      </c>
      <c r="H609" t="s">
        <v>146</v>
      </c>
      <c r="I609" t="s">
        <v>135</v>
      </c>
      <c r="J609" t="s">
        <v>136</v>
      </c>
      <c r="K609" t="s">
        <v>147</v>
      </c>
      <c r="L609" t="s">
        <v>1980</v>
      </c>
      <c r="M609" t="s">
        <v>1981</v>
      </c>
      <c r="N609">
        <v>1.464444444</v>
      </c>
      <c r="O609">
        <v>0</v>
      </c>
      <c r="P609">
        <v>62</v>
      </c>
      <c r="Q609">
        <v>0</v>
      </c>
      <c r="R609">
        <v>8</v>
      </c>
      <c r="S609">
        <v>0</v>
      </c>
      <c r="T609">
        <v>9</v>
      </c>
      <c r="U609">
        <v>0</v>
      </c>
      <c r="V609">
        <v>0</v>
      </c>
      <c r="W609">
        <v>0</v>
      </c>
      <c r="X609">
        <v>15.4200814927016</v>
      </c>
      <c r="Y609">
        <v>0</v>
      </c>
      <c r="Z609">
        <v>1.05933462238</v>
      </c>
      <c r="AA609">
        <v>0</v>
      </c>
      <c r="AB609">
        <v>2.1628798016939998</v>
      </c>
      <c r="AC609">
        <v>0</v>
      </c>
      <c r="AD609">
        <v>0</v>
      </c>
      <c r="AE609">
        <v>18.642295916775602</v>
      </c>
    </row>
    <row r="610" spans="1:31" x14ac:dyDescent="0.25">
      <c r="A610">
        <v>1800106</v>
      </c>
      <c r="B610">
        <v>1</v>
      </c>
      <c r="C610" t="s">
        <v>80</v>
      </c>
      <c r="D610" t="s">
        <v>100</v>
      </c>
      <c r="E610" t="s">
        <v>171</v>
      </c>
      <c r="F610" t="s">
        <v>1982</v>
      </c>
      <c r="G610" t="s">
        <v>181</v>
      </c>
      <c r="H610" t="s">
        <v>146</v>
      </c>
      <c r="I610" t="s">
        <v>135</v>
      </c>
      <c r="J610" t="s">
        <v>136</v>
      </c>
      <c r="K610" t="s">
        <v>147</v>
      </c>
      <c r="L610" t="s">
        <v>1983</v>
      </c>
      <c r="M610" t="s">
        <v>1984</v>
      </c>
      <c r="N610">
        <v>3.1150000000000002</v>
      </c>
      <c r="O610">
        <v>0</v>
      </c>
      <c r="P610">
        <v>1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1.7366712156593418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1.7366712156593418</v>
      </c>
    </row>
    <row r="611" spans="1:31" x14ac:dyDescent="0.25">
      <c r="A611">
        <v>1800107</v>
      </c>
      <c r="B611">
        <v>1</v>
      </c>
      <c r="C611" t="s">
        <v>80</v>
      </c>
      <c r="D611" t="s">
        <v>90</v>
      </c>
      <c r="E611" t="s">
        <v>171</v>
      </c>
      <c r="F611" t="s">
        <v>1985</v>
      </c>
      <c r="G611" t="s">
        <v>1986</v>
      </c>
      <c r="H611" t="s">
        <v>146</v>
      </c>
      <c r="I611" t="s">
        <v>135</v>
      </c>
      <c r="J611" t="s">
        <v>136</v>
      </c>
      <c r="K611" t="s">
        <v>147</v>
      </c>
      <c r="L611" t="s">
        <v>1987</v>
      </c>
      <c r="M611" t="s">
        <v>1988</v>
      </c>
      <c r="N611">
        <v>6.6336111109999996</v>
      </c>
      <c r="O611">
        <v>0</v>
      </c>
      <c r="P611">
        <v>5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8.4934905032193875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8.4934905032193875</v>
      </c>
    </row>
    <row r="612" spans="1:31" x14ac:dyDescent="0.25">
      <c r="A612">
        <v>1800110</v>
      </c>
      <c r="B612">
        <v>1</v>
      </c>
      <c r="C612" t="s">
        <v>80</v>
      </c>
      <c r="D612" t="s">
        <v>92</v>
      </c>
      <c r="E612" t="s">
        <v>171</v>
      </c>
      <c r="F612" t="s">
        <v>1989</v>
      </c>
      <c r="G612" t="s">
        <v>181</v>
      </c>
      <c r="H612" t="s">
        <v>146</v>
      </c>
      <c r="I612" t="s">
        <v>135</v>
      </c>
      <c r="J612" t="s">
        <v>136</v>
      </c>
      <c r="K612" t="s">
        <v>147</v>
      </c>
      <c r="L612" t="s">
        <v>1990</v>
      </c>
      <c r="M612" t="s">
        <v>1991</v>
      </c>
      <c r="N612">
        <v>1.8686111110000001</v>
      </c>
      <c r="O612">
        <v>0</v>
      </c>
      <c r="P612">
        <v>2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1.4635775862099587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1.4635775862099587</v>
      </c>
    </row>
    <row r="613" spans="1:31" x14ac:dyDescent="0.25">
      <c r="A613">
        <v>1800112</v>
      </c>
      <c r="B613">
        <v>1</v>
      </c>
      <c r="C613" t="s">
        <v>80</v>
      </c>
      <c r="D613" t="s">
        <v>100</v>
      </c>
      <c r="E613" t="s">
        <v>131</v>
      </c>
      <c r="F613" t="s">
        <v>1992</v>
      </c>
      <c r="G613" t="s">
        <v>177</v>
      </c>
      <c r="H613" t="s">
        <v>134</v>
      </c>
      <c r="I613" t="s">
        <v>135</v>
      </c>
      <c r="J613" t="s">
        <v>136</v>
      </c>
      <c r="K613" t="s">
        <v>147</v>
      </c>
      <c r="L613" t="s">
        <v>1993</v>
      </c>
      <c r="M613" t="s">
        <v>1994</v>
      </c>
      <c r="N613">
        <v>4.4894444440000001</v>
      </c>
      <c r="O613">
        <v>0</v>
      </c>
      <c r="P613">
        <v>0</v>
      </c>
      <c r="Q613">
        <v>3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151.78850581064623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151.78850581064623</v>
      </c>
    </row>
    <row r="614" spans="1:31" x14ac:dyDescent="0.25">
      <c r="A614">
        <v>1800113</v>
      </c>
      <c r="B614">
        <v>1</v>
      </c>
      <c r="C614" t="s">
        <v>80</v>
      </c>
      <c r="D614" t="s">
        <v>90</v>
      </c>
      <c r="E614" t="s">
        <v>153</v>
      </c>
      <c r="F614" t="s">
        <v>1995</v>
      </c>
      <c r="G614" t="s">
        <v>1996</v>
      </c>
      <c r="H614" t="s">
        <v>146</v>
      </c>
      <c r="I614" t="s">
        <v>135</v>
      </c>
      <c r="J614" t="s">
        <v>136</v>
      </c>
      <c r="K614" t="s">
        <v>147</v>
      </c>
      <c r="L614" t="s">
        <v>1997</v>
      </c>
      <c r="M614" t="s">
        <v>1998</v>
      </c>
      <c r="N614">
        <v>5.0747222220000001</v>
      </c>
      <c r="O614">
        <v>0</v>
      </c>
      <c r="P614">
        <v>174</v>
      </c>
      <c r="Q614">
        <v>0</v>
      </c>
      <c r="R614">
        <v>0</v>
      </c>
      <c r="S614">
        <v>0</v>
      </c>
      <c r="T614">
        <v>34</v>
      </c>
      <c r="U614">
        <v>0</v>
      </c>
      <c r="V614">
        <v>0</v>
      </c>
      <c r="W614">
        <v>0</v>
      </c>
      <c r="X614">
        <v>256.476449820055</v>
      </c>
      <c r="Y614">
        <v>0</v>
      </c>
      <c r="Z614">
        <v>0</v>
      </c>
      <c r="AA614">
        <v>0</v>
      </c>
      <c r="AB614">
        <v>34.834664067601331</v>
      </c>
      <c r="AC614">
        <v>0</v>
      </c>
      <c r="AD614">
        <v>0</v>
      </c>
      <c r="AE614">
        <v>291.31111388765635</v>
      </c>
    </row>
    <row r="615" spans="1:31" x14ac:dyDescent="0.25">
      <c r="A615">
        <v>1800114</v>
      </c>
      <c r="B615">
        <v>1</v>
      </c>
      <c r="C615" t="s">
        <v>80</v>
      </c>
      <c r="D615" t="s">
        <v>83</v>
      </c>
      <c r="E615" t="s">
        <v>143</v>
      </c>
      <c r="F615" t="s">
        <v>1999</v>
      </c>
      <c r="G615" t="s">
        <v>164</v>
      </c>
      <c r="H615" t="s">
        <v>146</v>
      </c>
      <c r="I615" t="s">
        <v>135</v>
      </c>
      <c r="J615" t="s">
        <v>136</v>
      </c>
      <c r="K615" t="s">
        <v>147</v>
      </c>
      <c r="L615" t="s">
        <v>2000</v>
      </c>
      <c r="M615" t="s">
        <v>2001</v>
      </c>
      <c r="N615">
        <v>1.9752777770000001</v>
      </c>
      <c r="O615">
        <v>0</v>
      </c>
      <c r="P615">
        <v>396</v>
      </c>
      <c r="Q615">
        <v>0</v>
      </c>
      <c r="R615">
        <v>0</v>
      </c>
      <c r="S615">
        <v>0</v>
      </c>
      <c r="T615">
        <v>19</v>
      </c>
      <c r="U615">
        <v>0</v>
      </c>
      <c r="V615">
        <v>0</v>
      </c>
      <c r="W615">
        <v>0</v>
      </c>
      <c r="X615">
        <v>453.95336035394314</v>
      </c>
      <c r="Y615">
        <v>0</v>
      </c>
      <c r="Z615">
        <v>0</v>
      </c>
      <c r="AA615">
        <v>0</v>
      </c>
      <c r="AB615">
        <v>36.916891214622673</v>
      </c>
      <c r="AC615">
        <v>0</v>
      </c>
      <c r="AD615">
        <v>0</v>
      </c>
      <c r="AE615">
        <v>490.87025156856583</v>
      </c>
    </row>
    <row r="616" spans="1:31" x14ac:dyDescent="0.25">
      <c r="A616">
        <v>1800116</v>
      </c>
      <c r="B616">
        <v>1</v>
      </c>
      <c r="C616" t="s">
        <v>80</v>
      </c>
      <c r="D616" t="s">
        <v>92</v>
      </c>
      <c r="E616" t="s">
        <v>171</v>
      </c>
      <c r="F616" t="s">
        <v>2002</v>
      </c>
      <c r="G616" t="s">
        <v>181</v>
      </c>
      <c r="H616" t="s">
        <v>146</v>
      </c>
      <c r="I616" t="s">
        <v>135</v>
      </c>
      <c r="J616" t="s">
        <v>136</v>
      </c>
      <c r="K616" t="s">
        <v>147</v>
      </c>
      <c r="L616" t="s">
        <v>2003</v>
      </c>
      <c r="M616" t="s">
        <v>2004</v>
      </c>
      <c r="N616">
        <v>1.3705555549999999</v>
      </c>
      <c r="O616">
        <v>0</v>
      </c>
      <c r="P616">
        <v>1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4.1003478647633332E-2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4.1003478647633332E-2</v>
      </c>
    </row>
    <row r="617" spans="1:31" x14ac:dyDescent="0.25">
      <c r="A617">
        <v>1800118</v>
      </c>
      <c r="B617">
        <v>1</v>
      </c>
      <c r="C617" t="s">
        <v>80</v>
      </c>
      <c r="D617" t="s">
        <v>104</v>
      </c>
      <c r="E617" t="s">
        <v>171</v>
      </c>
      <c r="F617" t="s">
        <v>2005</v>
      </c>
      <c r="G617" t="s">
        <v>181</v>
      </c>
      <c r="H617" t="s">
        <v>146</v>
      </c>
      <c r="I617" t="s">
        <v>135</v>
      </c>
      <c r="J617" t="s">
        <v>136</v>
      </c>
      <c r="K617" t="s">
        <v>147</v>
      </c>
      <c r="L617" t="s">
        <v>2006</v>
      </c>
      <c r="M617" t="s">
        <v>2007</v>
      </c>
      <c r="N617">
        <v>4.8966666659999998</v>
      </c>
      <c r="O617">
        <v>0</v>
      </c>
      <c r="P617">
        <v>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0.91667693846699994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0.91667693846699994</v>
      </c>
    </row>
    <row r="618" spans="1:31" x14ac:dyDescent="0.25">
      <c r="A618">
        <v>1800120</v>
      </c>
      <c r="B618">
        <v>1</v>
      </c>
      <c r="C618" t="s">
        <v>80</v>
      </c>
      <c r="D618" t="s">
        <v>95</v>
      </c>
      <c r="E618" t="s">
        <v>171</v>
      </c>
      <c r="F618" t="s">
        <v>2008</v>
      </c>
      <c r="G618" t="s">
        <v>181</v>
      </c>
      <c r="H618" t="s">
        <v>146</v>
      </c>
      <c r="I618" t="s">
        <v>135</v>
      </c>
      <c r="J618" t="s">
        <v>136</v>
      </c>
      <c r="K618" t="s">
        <v>147</v>
      </c>
      <c r="L618" t="s">
        <v>2009</v>
      </c>
      <c r="M618" t="s">
        <v>2010</v>
      </c>
      <c r="N618">
        <v>1.4897222219999999</v>
      </c>
      <c r="O618">
        <v>0</v>
      </c>
      <c r="P618">
        <v>1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0.27057452651364999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0.27057452651364999</v>
      </c>
    </row>
    <row r="619" spans="1:31" x14ac:dyDescent="0.25">
      <c r="A619">
        <v>1800121</v>
      </c>
      <c r="B619">
        <v>1</v>
      </c>
      <c r="C619" t="s">
        <v>80</v>
      </c>
      <c r="D619" t="s">
        <v>86</v>
      </c>
      <c r="E619" t="s">
        <v>143</v>
      </c>
      <c r="F619" t="s">
        <v>2011</v>
      </c>
      <c r="G619" t="s">
        <v>164</v>
      </c>
      <c r="H619" t="s">
        <v>146</v>
      </c>
      <c r="I619" t="s">
        <v>135</v>
      </c>
      <c r="J619" t="s">
        <v>136</v>
      </c>
      <c r="K619" t="s">
        <v>147</v>
      </c>
      <c r="L619" t="s">
        <v>2012</v>
      </c>
      <c r="M619" t="s">
        <v>2013</v>
      </c>
      <c r="N619">
        <v>1.0127777769999999</v>
      </c>
      <c r="O619">
        <v>0</v>
      </c>
      <c r="P619">
        <v>22</v>
      </c>
      <c r="Q619">
        <v>0</v>
      </c>
      <c r="R619">
        <v>22</v>
      </c>
      <c r="S619">
        <v>0</v>
      </c>
      <c r="T619">
        <v>14</v>
      </c>
      <c r="U619">
        <v>0</v>
      </c>
      <c r="V619">
        <v>0</v>
      </c>
      <c r="W619">
        <v>0</v>
      </c>
      <c r="X619">
        <v>90.794288757926537</v>
      </c>
      <c r="Y619">
        <v>0</v>
      </c>
      <c r="Z619">
        <v>7.348036524660233</v>
      </c>
      <c r="AA619">
        <v>0</v>
      </c>
      <c r="AB619">
        <v>34.631677717654007</v>
      </c>
      <c r="AC619">
        <v>0</v>
      </c>
      <c r="AD619">
        <v>0</v>
      </c>
      <c r="AE619">
        <v>132.77400300024078</v>
      </c>
    </row>
    <row r="620" spans="1:31" x14ac:dyDescent="0.25">
      <c r="A620">
        <v>1800123</v>
      </c>
      <c r="B620">
        <v>1</v>
      </c>
      <c r="C620" t="s">
        <v>80</v>
      </c>
      <c r="D620" t="s">
        <v>97</v>
      </c>
      <c r="E620" t="s">
        <v>171</v>
      </c>
      <c r="F620" t="s">
        <v>2014</v>
      </c>
      <c r="G620" t="s">
        <v>282</v>
      </c>
      <c r="H620" t="s">
        <v>146</v>
      </c>
      <c r="I620" t="s">
        <v>135</v>
      </c>
      <c r="J620" t="s">
        <v>136</v>
      </c>
      <c r="K620" t="s">
        <v>147</v>
      </c>
      <c r="L620" t="s">
        <v>2015</v>
      </c>
      <c r="M620" t="s">
        <v>2016</v>
      </c>
      <c r="N620">
        <v>4.7288888880000002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1.8961863976781002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1.8961863976781002</v>
      </c>
    </row>
    <row r="621" spans="1:31" x14ac:dyDescent="0.25">
      <c r="A621">
        <v>1800124</v>
      </c>
      <c r="B621">
        <v>1</v>
      </c>
      <c r="C621" t="s">
        <v>80</v>
      </c>
      <c r="D621" t="s">
        <v>82</v>
      </c>
      <c r="E621" t="s">
        <v>158</v>
      </c>
      <c r="F621" t="s">
        <v>2017</v>
      </c>
      <c r="G621" t="s">
        <v>160</v>
      </c>
      <c r="H621" t="s">
        <v>146</v>
      </c>
      <c r="I621" t="s">
        <v>135</v>
      </c>
      <c r="J621" t="s">
        <v>136</v>
      </c>
      <c r="K621" t="s">
        <v>147</v>
      </c>
      <c r="L621" t="s">
        <v>2018</v>
      </c>
      <c r="M621" t="s">
        <v>2019</v>
      </c>
      <c r="N621">
        <v>2.631388888</v>
      </c>
      <c r="O621">
        <v>0</v>
      </c>
      <c r="P621">
        <v>113</v>
      </c>
      <c r="Q621">
        <v>0</v>
      </c>
      <c r="R621">
        <v>0</v>
      </c>
      <c r="S621">
        <v>0</v>
      </c>
      <c r="T621">
        <v>7</v>
      </c>
      <c r="U621">
        <v>0</v>
      </c>
      <c r="V621">
        <v>0</v>
      </c>
      <c r="W621">
        <v>0</v>
      </c>
      <c r="X621">
        <v>118.24914760991638</v>
      </c>
      <c r="Y621">
        <v>0</v>
      </c>
      <c r="Z621">
        <v>0</v>
      </c>
      <c r="AA621">
        <v>0</v>
      </c>
      <c r="AB621">
        <v>9.4021849084387998</v>
      </c>
      <c r="AC621">
        <v>0</v>
      </c>
      <c r="AD621">
        <v>0</v>
      </c>
      <c r="AE621">
        <v>127.65133251835518</v>
      </c>
    </row>
    <row r="622" spans="1:31" x14ac:dyDescent="0.25">
      <c r="A622">
        <v>1800128</v>
      </c>
      <c r="B622">
        <v>1</v>
      </c>
      <c r="C622" t="s">
        <v>80</v>
      </c>
      <c r="D622" t="s">
        <v>111</v>
      </c>
      <c r="E622" t="s">
        <v>143</v>
      </c>
      <c r="F622" t="s">
        <v>2020</v>
      </c>
      <c r="G622" t="s">
        <v>164</v>
      </c>
      <c r="H622" t="s">
        <v>146</v>
      </c>
      <c r="I622" t="s">
        <v>135</v>
      </c>
      <c r="J622" t="s">
        <v>136</v>
      </c>
      <c r="K622" t="s">
        <v>147</v>
      </c>
      <c r="L622" t="s">
        <v>2021</v>
      </c>
      <c r="M622" t="s">
        <v>2022</v>
      </c>
      <c r="N622">
        <v>0.39388888799999999</v>
      </c>
      <c r="O622">
        <v>0</v>
      </c>
      <c r="P622">
        <v>127</v>
      </c>
      <c r="Q622">
        <v>0</v>
      </c>
      <c r="R622">
        <v>0</v>
      </c>
      <c r="S622">
        <v>0</v>
      </c>
      <c r="T622">
        <v>2</v>
      </c>
      <c r="U622">
        <v>0</v>
      </c>
      <c r="V622">
        <v>0</v>
      </c>
      <c r="W622">
        <v>0</v>
      </c>
      <c r="X622">
        <v>12.923205799582513</v>
      </c>
      <c r="Y622">
        <v>0</v>
      </c>
      <c r="Z622">
        <v>0</v>
      </c>
      <c r="AA622">
        <v>0</v>
      </c>
      <c r="AB622">
        <v>0.41658121041719998</v>
      </c>
      <c r="AC622">
        <v>0</v>
      </c>
      <c r="AD622">
        <v>0</v>
      </c>
      <c r="AE622">
        <v>13.339787009999714</v>
      </c>
    </row>
    <row r="623" spans="1:31" x14ac:dyDescent="0.25">
      <c r="A623">
        <v>1800129</v>
      </c>
      <c r="B623">
        <v>1</v>
      </c>
      <c r="C623" t="s">
        <v>80</v>
      </c>
      <c r="D623" t="s">
        <v>90</v>
      </c>
      <c r="E623" t="s">
        <v>171</v>
      </c>
      <c r="F623" t="s">
        <v>2023</v>
      </c>
      <c r="G623" t="s">
        <v>164</v>
      </c>
      <c r="H623" t="s">
        <v>146</v>
      </c>
      <c r="I623" t="s">
        <v>135</v>
      </c>
      <c r="J623" t="s">
        <v>136</v>
      </c>
      <c r="K623" t="s">
        <v>147</v>
      </c>
      <c r="L623" t="s">
        <v>2024</v>
      </c>
      <c r="M623" t="s">
        <v>2025</v>
      </c>
      <c r="N623">
        <v>6.0227777769999999</v>
      </c>
      <c r="O623">
        <v>0</v>
      </c>
      <c r="P623">
        <v>2</v>
      </c>
      <c r="Q623">
        <v>0</v>
      </c>
      <c r="R623">
        <v>0</v>
      </c>
      <c r="S623">
        <v>0</v>
      </c>
      <c r="T623">
        <v>1</v>
      </c>
      <c r="U623">
        <v>0</v>
      </c>
      <c r="V623">
        <v>0</v>
      </c>
      <c r="W623">
        <v>0</v>
      </c>
      <c r="X623">
        <v>2.5432034990492665</v>
      </c>
      <c r="Y623">
        <v>0</v>
      </c>
      <c r="Z623">
        <v>0</v>
      </c>
      <c r="AA623">
        <v>0</v>
      </c>
      <c r="AB623">
        <v>1.0177159185393501</v>
      </c>
      <c r="AC623">
        <v>0</v>
      </c>
      <c r="AD623">
        <v>0</v>
      </c>
      <c r="AE623">
        <v>3.5609194175886163</v>
      </c>
    </row>
    <row r="624" spans="1:31" x14ac:dyDescent="0.25">
      <c r="A624">
        <v>1800131</v>
      </c>
      <c r="B624">
        <v>1</v>
      </c>
      <c r="C624" t="s">
        <v>80</v>
      </c>
      <c r="D624" t="s">
        <v>102</v>
      </c>
      <c r="E624" t="s">
        <v>171</v>
      </c>
      <c r="F624" t="s">
        <v>2026</v>
      </c>
      <c r="G624" t="s">
        <v>181</v>
      </c>
      <c r="H624" t="s">
        <v>146</v>
      </c>
      <c r="I624" t="s">
        <v>135</v>
      </c>
      <c r="J624" t="s">
        <v>136</v>
      </c>
      <c r="K624" t="s">
        <v>147</v>
      </c>
      <c r="L624" t="s">
        <v>2027</v>
      </c>
      <c r="M624" t="s">
        <v>2028</v>
      </c>
      <c r="N624">
        <v>1.430833333</v>
      </c>
      <c r="O624">
        <v>0</v>
      </c>
      <c r="P624">
        <v>2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</row>
    <row r="625" spans="1:31" x14ac:dyDescent="0.25">
      <c r="A625">
        <v>1800133</v>
      </c>
      <c r="B625">
        <v>1</v>
      </c>
      <c r="C625" t="s">
        <v>81</v>
      </c>
      <c r="D625" t="s">
        <v>123</v>
      </c>
      <c r="E625" t="s">
        <v>171</v>
      </c>
      <c r="F625" t="s">
        <v>2029</v>
      </c>
      <c r="G625" t="s">
        <v>173</v>
      </c>
      <c r="H625" t="s">
        <v>146</v>
      </c>
      <c r="I625" t="s">
        <v>135</v>
      </c>
      <c r="J625" t="s">
        <v>136</v>
      </c>
      <c r="K625" t="s">
        <v>147</v>
      </c>
      <c r="L625" t="s">
        <v>2030</v>
      </c>
      <c r="M625" t="s">
        <v>2031</v>
      </c>
      <c r="N625">
        <v>2.5024999999999999</v>
      </c>
      <c r="O625">
        <v>0</v>
      </c>
      <c r="P625">
        <v>7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4.3008045166417501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4.3008045166417501</v>
      </c>
    </row>
    <row r="626" spans="1:31" x14ac:dyDescent="0.25">
      <c r="A626">
        <v>1800134</v>
      </c>
      <c r="B626">
        <v>1</v>
      </c>
      <c r="C626" t="s">
        <v>80</v>
      </c>
      <c r="D626" t="s">
        <v>84</v>
      </c>
      <c r="E626" t="s">
        <v>131</v>
      </c>
      <c r="F626" t="s">
        <v>2032</v>
      </c>
      <c r="G626" t="s">
        <v>177</v>
      </c>
      <c r="H626" t="s">
        <v>134</v>
      </c>
      <c r="I626" t="s">
        <v>135</v>
      </c>
      <c r="J626" t="s">
        <v>136</v>
      </c>
      <c r="K626" t="s">
        <v>147</v>
      </c>
      <c r="L626" t="s">
        <v>2033</v>
      </c>
      <c r="M626" t="s">
        <v>2034</v>
      </c>
      <c r="N626">
        <v>0.56888888800000004</v>
      </c>
      <c r="O626">
        <v>0</v>
      </c>
      <c r="P626">
        <v>14262</v>
      </c>
      <c r="Q626">
        <v>0</v>
      </c>
      <c r="R626">
        <v>0</v>
      </c>
      <c r="S626">
        <v>2</v>
      </c>
      <c r="T626">
        <v>999</v>
      </c>
      <c r="U626">
        <v>0</v>
      </c>
      <c r="V626">
        <v>0</v>
      </c>
      <c r="W626">
        <v>0</v>
      </c>
      <c r="X626">
        <v>2908.9915547428468</v>
      </c>
      <c r="Y626">
        <v>0</v>
      </c>
      <c r="Z626">
        <v>0</v>
      </c>
      <c r="AA626">
        <v>51.833647014912003</v>
      </c>
      <c r="AB626">
        <v>274.6121654935385</v>
      </c>
      <c r="AC626">
        <v>0</v>
      </c>
      <c r="AD626">
        <v>0</v>
      </c>
      <c r="AE626">
        <v>3235.4373672512975</v>
      </c>
    </row>
    <row r="627" spans="1:31" x14ac:dyDescent="0.25">
      <c r="A627">
        <v>1800137</v>
      </c>
      <c r="B627">
        <v>1</v>
      </c>
      <c r="C627" t="s">
        <v>80</v>
      </c>
      <c r="D627" t="s">
        <v>94</v>
      </c>
      <c r="E627" t="s">
        <v>158</v>
      </c>
      <c r="F627" t="s">
        <v>2035</v>
      </c>
      <c r="G627" t="s">
        <v>758</v>
      </c>
      <c r="H627" t="s">
        <v>146</v>
      </c>
      <c r="I627" t="s">
        <v>135</v>
      </c>
      <c r="J627" t="s">
        <v>136</v>
      </c>
      <c r="K627" t="s">
        <v>147</v>
      </c>
      <c r="L627" t="s">
        <v>2036</v>
      </c>
      <c r="M627" t="s">
        <v>2037</v>
      </c>
      <c r="N627">
        <v>2.730555555</v>
      </c>
      <c r="O627">
        <v>0</v>
      </c>
      <c r="P627">
        <v>41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4.4214476555504492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4.4214476555504492</v>
      </c>
    </row>
    <row r="628" spans="1:31" x14ac:dyDescent="0.25">
      <c r="A628">
        <v>1800138</v>
      </c>
      <c r="B628">
        <v>1</v>
      </c>
      <c r="C628" t="s">
        <v>80</v>
      </c>
      <c r="D628" t="s">
        <v>99</v>
      </c>
      <c r="E628" t="s">
        <v>171</v>
      </c>
      <c r="F628" t="s">
        <v>2038</v>
      </c>
      <c r="G628" t="s">
        <v>282</v>
      </c>
      <c r="H628" t="s">
        <v>146</v>
      </c>
      <c r="I628" t="s">
        <v>135</v>
      </c>
      <c r="J628" t="s">
        <v>136</v>
      </c>
      <c r="K628" t="s">
        <v>147</v>
      </c>
      <c r="L628" t="s">
        <v>2039</v>
      </c>
      <c r="M628" t="s">
        <v>2040</v>
      </c>
      <c r="N628">
        <v>2.446666666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0.14762843269317499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0.14762843269317499</v>
      </c>
    </row>
    <row r="629" spans="1:31" x14ac:dyDescent="0.25">
      <c r="A629">
        <v>1800141</v>
      </c>
      <c r="B629">
        <v>1</v>
      </c>
      <c r="C629" t="s">
        <v>80</v>
      </c>
      <c r="D629" t="s">
        <v>90</v>
      </c>
      <c r="E629" t="s">
        <v>184</v>
      </c>
      <c r="F629" t="s">
        <v>2041</v>
      </c>
      <c r="G629" t="s">
        <v>168</v>
      </c>
      <c r="H629" t="s">
        <v>134</v>
      </c>
      <c r="I629" t="s">
        <v>135</v>
      </c>
      <c r="J629" t="s">
        <v>136</v>
      </c>
      <c r="K629" t="s">
        <v>147</v>
      </c>
      <c r="L629" t="s">
        <v>2042</v>
      </c>
      <c r="M629" t="s">
        <v>2043</v>
      </c>
      <c r="N629">
        <v>7.9227777770000003</v>
      </c>
      <c r="O629">
        <v>0</v>
      </c>
      <c r="P629">
        <v>650</v>
      </c>
      <c r="Q629">
        <v>0</v>
      </c>
      <c r="R629">
        <v>0</v>
      </c>
      <c r="S629">
        <v>0</v>
      </c>
      <c r="T629">
        <v>47</v>
      </c>
      <c r="U629">
        <v>0</v>
      </c>
      <c r="V629">
        <v>0</v>
      </c>
      <c r="W629">
        <v>0</v>
      </c>
      <c r="X629">
        <v>1421.5701908700257</v>
      </c>
      <c r="Y629">
        <v>0</v>
      </c>
      <c r="Z629">
        <v>0</v>
      </c>
      <c r="AA629">
        <v>0</v>
      </c>
      <c r="AB629">
        <v>82.763464734148826</v>
      </c>
      <c r="AC629">
        <v>0</v>
      </c>
      <c r="AD629">
        <v>0</v>
      </c>
      <c r="AE629">
        <v>1504.3336556041745</v>
      </c>
    </row>
    <row r="630" spans="1:31" x14ac:dyDescent="0.25">
      <c r="A630">
        <v>1800148</v>
      </c>
      <c r="B630">
        <v>1</v>
      </c>
      <c r="C630" t="s">
        <v>80</v>
      </c>
      <c r="D630" t="s">
        <v>83</v>
      </c>
      <c r="E630" t="s">
        <v>153</v>
      </c>
      <c r="F630" t="s">
        <v>2044</v>
      </c>
      <c r="G630" t="s">
        <v>160</v>
      </c>
      <c r="H630" t="s">
        <v>146</v>
      </c>
      <c r="I630" t="s">
        <v>135</v>
      </c>
      <c r="J630" t="s">
        <v>136</v>
      </c>
      <c r="K630" t="s">
        <v>147</v>
      </c>
      <c r="L630" t="s">
        <v>2045</v>
      </c>
      <c r="M630" t="s">
        <v>2046</v>
      </c>
      <c r="N630">
        <v>1.178055555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7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23.042768348193519</v>
      </c>
      <c r="AC630">
        <v>0</v>
      </c>
      <c r="AD630">
        <v>0</v>
      </c>
      <c r="AE630">
        <v>23.042768348193519</v>
      </c>
    </row>
    <row r="631" spans="1:31" x14ac:dyDescent="0.25">
      <c r="A631">
        <v>1800153</v>
      </c>
      <c r="B631">
        <v>1</v>
      </c>
      <c r="C631" t="s">
        <v>81</v>
      </c>
      <c r="D631" t="s">
        <v>113</v>
      </c>
      <c r="E631" t="s">
        <v>158</v>
      </c>
      <c r="F631" t="s">
        <v>2047</v>
      </c>
      <c r="G631" t="s">
        <v>160</v>
      </c>
      <c r="H631" t="s">
        <v>146</v>
      </c>
      <c r="I631" t="s">
        <v>135</v>
      </c>
      <c r="J631" t="s">
        <v>136</v>
      </c>
      <c r="K631" t="s">
        <v>147</v>
      </c>
      <c r="L631" t="s">
        <v>2048</v>
      </c>
      <c r="M631" t="s">
        <v>2049</v>
      </c>
      <c r="N631">
        <v>2.0874999999999999</v>
      </c>
      <c r="O631">
        <v>0</v>
      </c>
      <c r="P631">
        <v>12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5.2099680914686664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5.2099680914686664</v>
      </c>
    </row>
    <row r="632" spans="1:31" x14ac:dyDescent="0.25">
      <c r="A632">
        <v>1800154</v>
      </c>
      <c r="B632">
        <v>1</v>
      </c>
      <c r="C632" t="s">
        <v>80</v>
      </c>
      <c r="D632" t="s">
        <v>97</v>
      </c>
      <c r="E632" t="s">
        <v>171</v>
      </c>
      <c r="F632" t="s">
        <v>2050</v>
      </c>
      <c r="G632" t="s">
        <v>282</v>
      </c>
      <c r="H632" t="s">
        <v>146</v>
      </c>
      <c r="I632" t="s">
        <v>135</v>
      </c>
      <c r="J632" t="s">
        <v>136</v>
      </c>
      <c r="K632" t="s">
        <v>147</v>
      </c>
      <c r="L632" t="s">
        <v>2051</v>
      </c>
      <c r="M632" t="s">
        <v>2052</v>
      </c>
      <c r="N632">
        <v>4.2374999999999998</v>
      </c>
      <c r="O632">
        <v>0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1.7175369362000001E-3</v>
      </c>
      <c r="AA632">
        <v>0</v>
      </c>
      <c r="AB632">
        <v>0</v>
      </c>
      <c r="AC632">
        <v>0</v>
      </c>
      <c r="AD632">
        <v>0</v>
      </c>
      <c r="AE632">
        <v>1.7175369362000001E-3</v>
      </c>
    </row>
    <row r="633" spans="1:31" x14ac:dyDescent="0.25">
      <c r="A633">
        <v>1800156</v>
      </c>
      <c r="B633">
        <v>1</v>
      </c>
      <c r="C633" t="s">
        <v>80</v>
      </c>
      <c r="D633" t="s">
        <v>94</v>
      </c>
      <c r="E633" t="s">
        <v>171</v>
      </c>
      <c r="F633" t="s">
        <v>2053</v>
      </c>
      <c r="G633" t="s">
        <v>181</v>
      </c>
      <c r="H633" t="s">
        <v>146</v>
      </c>
      <c r="I633" t="s">
        <v>135</v>
      </c>
      <c r="J633" t="s">
        <v>136</v>
      </c>
      <c r="K633" t="s">
        <v>147</v>
      </c>
      <c r="L633" t="s">
        <v>2054</v>
      </c>
      <c r="M633" t="s">
        <v>2055</v>
      </c>
      <c r="N633">
        <v>1.2763888880000001</v>
      </c>
      <c r="O633">
        <v>0</v>
      </c>
      <c r="P633">
        <v>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1.8428038651326668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1.8428038651326668</v>
      </c>
    </row>
    <row r="634" spans="1:31" x14ac:dyDescent="0.25">
      <c r="A634">
        <v>1800158</v>
      </c>
      <c r="B634">
        <v>1</v>
      </c>
      <c r="C634" t="s">
        <v>80</v>
      </c>
      <c r="D634" t="s">
        <v>100</v>
      </c>
      <c r="E634" t="s">
        <v>171</v>
      </c>
      <c r="F634" t="s">
        <v>2056</v>
      </c>
      <c r="G634" t="s">
        <v>181</v>
      </c>
      <c r="H634" t="s">
        <v>146</v>
      </c>
      <c r="I634" t="s">
        <v>135</v>
      </c>
      <c r="J634" t="s">
        <v>136</v>
      </c>
      <c r="K634" t="s">
        <v>147</v>
      </c>
      <c r="L634" t="s">
        <v>2057</v>
      </c>
      <c r="M634" t="s">
        <v>2058</v>
      </c>
      <c r="N634">
        <v>0.96611111100000002</v>
      </c>
      <c r="O634">
        <v>0</v>
      </c>
      <c r="P634">
        <v>1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9.3709023406541678E-2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9.3709023406541678E-2</v>
      </c>
    </row>
    <row r="635" spans="1:31" x14ac:dyDescent="0.25">
      <c r="A635">
        <v>1800162</v>
      </c>
      <c r="B635">
        <v>1</v>
      </c>
      <c r="C635" t="s">
        <v>80</v>
      </c>
      <c r="D635" t="s">
        <v>83</v>
      </c>
      <c r="E635" t="s">
        <v>267</v>
      </c>
      <c r="F635" t="s">
        <v>2059</v>
      </c>
      <c r="G635" t="s">
        <v>2060</v>
      </c>
      <c r="H635" t="s">
        <v>134</v>
      </c>
      <c r="I635" t="s">
        <v>135</v>
      </c>
      <c r="J635" t="s">
        <v>3</v>
      </c>
      <c r="K635" t="s">
        <v>147</v>
      </c>
      <c r="L635" t="s">
        <v>2061</v>
      </c>
      <c r="M635" t="s">
        <v>2062</v>
      </c>
      <c r="N635">
        <v>0.16604888800000001</v>
      </c>
      <c r="O635">
        <v>3</v>
      </c>
      <c r="P635">
        <v>14</v>
      </c>
      <c r="Q635">
        <v>4</v>
      </c>
      <c r="R635">
        <v>29</v>
      </c>
      <c r="S635">
        <v>19</v>
      </c>
      <c r="T635">
        <v>54</v>
      </c>
      <c r="U635">
        <v>2</v>
      </c>
      <c r="V635">
        <v>0</v>
      </c>
      <c r="W635">
        <v>5.0253790967100004E-2</v>
      </c>
      <c r="X635">
        <v>0.41144748506814999</v>
      </c>
      <c r="Y635">
        <v>0.30927520778720002</v>
      </c>
      <c r="Z635">
        <v>2.0564207623797248</v>
      </c>
      <c r="AA635">
        <v>20.196778143997726</v>
      </c>
      <c r="AB635">
        <v>9.7991317461887046</v>
      </c>
      <c r="AC635">
        <v>9.3781546437550016</v>
      </c>
      <c r="AD635">
        <v>0</v>
      </c>
      <c r="AE635">
        <v>42.20146178014361</v>
      </c>
    </row>
    <row r="636" spans="1:31" x14ac:dyDescent="0.25">
      <c r="A636">
        <v>1800163</v>
      </c>
      <c r="B636">
        <v>1</v>
      </c>
      <c r="C636" t="s">
        <v>81</v>
      </c>
      <c r="D636" t="s">
        <v>112</v>
      </c>
      <c r="E636" t="s">
        <v>171</v>
      </c>
      <c r="F636" t="s">
        <v>2063</v>
      </c>
      <c r="G636" t="s">
        <v>282</v>
      </c>
      <c r="H636" t="s">
        <v>146</v>
      </c>
      <c r="I636" t="s">
        <v>135</v>
      </c>
      <c r="J636" t="s">
        <v>136</v>
      </c>
      <c r="K636" t="s">
        <v>147</v>
      </c>
      <c r="L636" t="s">
        <v>2064</v>
      </c>
      <c r="M636" t="s">
        <v>2065</v>
      </c>
      <c r="N636">
        <v>2.0208333330000001</v>
      </c>
      <c r="O636">
        <v>0</v>
      </c>
      <c r="P636">
        <v>6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3.6754036290000007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3.6754036290000007</v>
      </c>
    </row>
    <row r="637" spans="1:31" x14ac:dyDescent="0.25">
      <c r="A637">
        <v>1800164</v>
      </c>
      <c r="B637">
        <v>1</v>
      </c>
      <c r="C637" t="s">
        <v>80</v>
      </c>
      <c r="D637" t="s">
        <v>100</v>
      </c>
      <c r="E637" t="s">
        <v>131</v>
      </c>
      <c r="F637" t="s">
        <v>2066</v>
      </c>
      <c r="G637" t="s">
        <v>2060</v>
      </c>
      <c r="H637" t="s">
        <v>134</v>
      </c>
      <c r="I637" t="s">
        <v>135</v>
      </c>
      <c r="J637" t="s">
        <v>136</v>
      </c>
      <c r="K637" t="s">
        <v>147</v>
      </c>
      <c r="L637" t="s">
        <v>2067</v>
      </c>
      <c r="M637" t="s">
        <v>2068</v>
      </c>
      <c r="N637">
        <v>1.609722222</v>
      </c>
      <c r="O637">
        <v>9</v>
      </c>
      <c r="P637">
        <v>328</v>
      </c>
      <c r="Q637">
        <v>27</v>
      </c>
      <c r="R637">
        <v>96</v>
      </c>
      <c r="S637">
        <v>21</v>
      </c>
      <c r="T637">
        <v>806</v>
      </c>
      <c r="U637">
        <v>23</v>
      </c>
      <c r="V637">
        <v>173</v>
      </c>
      <c r="W637">
        <v>7.7122850356974997</v>
      </c>
      <c r="X637">
        <v>3760.3729042646992</v>
      </c>
      <c r="Y637">
        <v>84.959225755516584</v>
      </c>
      <c r="Z637">
        <v>30.197749455225171</v>
      </c>
      <c r="AA637">
        <v>233.00117057821444</v>
      </c>
      <c r="AB637">
        <v>998.39850991835988</v>
      </c>
      <c r="AC637">
        <v>1049.0838624035241</v>
      </c>
      <c r="AD637">
        <v>2096.0653983105904</v>
      </c>
      <c r="AE637">
        <v>8259.7911057218262</v>
      </c>
    </row>
    <row r="638" spans="1:31" x14ac:dyDescent="0.25">
      <c r="A638">
        <v>1800165</v>
      </c>
      <c r="B638">
        <v>1</v>
      </c>
      <c r="C638" t="s">
        <v>81</v>
      </c>
      <c r="D638" t="s">
        <v>121</v>
      </c>
      <c r="E638" t="s">
        <v>184</v>
      </c>
      <c r="F638" t="s">
        <v>2069</v>
      </c>
      <c r="G638" t="s">
        <v>177</v>
      </c>
      <c r="H638" t="s">
        <v>134</v>
      </c>
      <c r="I638" t="s">
        <v>193</v>
      </c>
      <c r="J638" t="s">
        <v>136</v>
      </c>
      <c r="K638" t="s">
        <v>147</v>
      </c>
      <c r="L638" t="s">
        <v>2070</v>
      </c>
      <c r="M638" t="s">
        <v>2071</v>
      </c>
      <c r="N638">
        <v>5.5555550000000002E-3</v>
      </c>
      <c r="O638">
        <v>0</v>
      </c>
      <c r="P638">
        <v>357</v>
      </c>
      <c r="Q638">
        <v>0</v>
      </c>
      <c r="R638">
        <v>10</v>
      </c>
      <c r="S638">
        <v>0</v>
      </c>
      <c r="T638">
        <v>9</v>
      </c>
      <c r="U638">
        <v>0</v>
      </c>
      <c r="V638">
        <v>0</v>
      </c>
      <c r="W638">
        <v>0</v>
      </c>
      <c r="X638">
        <v>0.19601942315666673</v>
      </c>
      <c r="Y638">
        <v>0</v>
      </c>
      <c r="Z638">
        <v>5.0358416666666679E-5</v>
      </c>
      <c r="AA638">
        <v>0</v>
      </c>
      <c r="AB638">
        <v>2.8999469090000007E-3</v>
      </c>
      <c r="AC638">
        <v>0</v>
      </c>
      <c r="AD638">
        <v>0</v>
      </c>
      <c r="AE638">
        <v>0.19896972848233341</v>
      </c>
    </row>
    <row r="639" spans="1:31" x14ac:dyDescent="0.25">
      <c r="A639">
        <v>1800167</v>
      </c>
      <c r="B639">
        <v>1</v>
      </c>
      <c r="C639" t="s">
        <v>81</v>
      </c>
      <c r="D639" t="s">
        <v>113</v>
      </c>
      <c r="E639" t="s">
        <v>131</v>
      </c>
      <c r="F639" t="s">
        <v>726</v>
      </c>
      <c r="G639" t="s">
        <v>177</v>
      </c>
      <c r="H639" t="s">
        <v>134</v>
      </c>
      <c r="I639" t="s">
        <v>193</v>
      </c>
      <c r="J639" t="s">
        <v>136</v>
      </c>
      <c r="K639" t="s">
        <v>147</v>
      </c>
      <c r="L639" t="s">
        <v>2072</v>
      </c>
      <c r="M639" t="s">
        <v>2073</v>
      </c>
      <c r="N639">
        <v>5.5555550000000002E-3</v>
      </c>
      <c r="O639">
        <v>0</v>
      </c>
      <c r="P639">
        <v>1221</v>
      </c>
      <c r="Q639">
        <v>2</v>
      </c>
      <c r="R639">
        <v>387</v>
      </c>
      <c r="S639">
        <v>2</v>
      </c>
      <c r="T639">
        <v>54</v>
      </c>
      <c r="U639">
        <v>0</v>
      </c>
      <c r="V639">
        <v>1</v>
      </c>
      <c r="W639">
        <v>0</v>
      </c>
      <c r="X639">
        <v>0.76265388030000014</v>
      </c>
      <c r="Y639">
        <v>3.4782309666666665E-3</v>
      </c>
      <c r="Z639">
        <v>0.12562374567599999</v>
      </c>
      <c r="AA639">
        <v>1.4027270847166668E-2</v>
      </c>
      <c r="AB639">
        <v>8.9584603127000006E-2</v>
      </c>
      <c r="AC639">
        <v>0</v>
      </c>
      <c r="AD639">
        <v>0</v>
      </c>
      <c r="AE639">
        <v>0.9953677309168335</v>
      </c>
    </row>
    <row r="640" spans="1:31" x14ac:dyDescent="0.25">
      <c r="A640">
        <v>1800168</v>
      </c>
      <c r="B640">
        <v>1</v>
      </c>
      <c r="C640" t="s">
        <v>80</v>
      </c>
      <c r="D640" t="s">
        <v>96</v>
      </c>
      <c r="E640" t="s">
        <v>171</v>
      </c>
      <c r="F640" t="s">
        <v>2074</v>
      </c>
      <c r="G640" t="s">
        <v>173</v>
      </c>
      <c r="H640" t="s">
        <v>146</v>
      </c>
      <c r="I640" t="s">
        <v>135</v>
      </c>
      <c r="J640" t="s">
        <v>136</v>
      </c>
      <c r="K640" t="s">
        <v>147</v>
      </c>
      <c r="L640" t="s">
        <v>2075</v>
      </c>
      <c r="M640" t="s">
        <v>2076</v>
      </c>
      <c r="N640">
        <v>1.635555555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1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19.732542692822403</v>
      </c>
      <c r="AC640">
        <v>0</v>
      </c>
      <c r="AD640">
        <v>0</v>
      </c>
      <c r="AE640">
        <v>19.732542692822403</v>
      </c>
    </row>
    <row r="641" spans="1:31" x14ac:dyDescent="0.25">
      <c r="A641">
        <v>1800170</v>
      </c>
      <c r="B641">
        <v>1</v>
      </c>
      <c r="C641" t="s">
        <v>80</v>
      </c>
      <c r="D641" t="s">
        <v>93</v>
      </c>
      <c r="E641" t="s">
        <v>131</v>
      </c>
      <c r="F641" t="s">
        <v>2077</v>
      </c>
      <c r="G641" t="s">
        <v>177</v>
      </c>
      <c r="H641" t="s">
        <v>134</v>
      </c>
      <c r="I641" t="s">
        <v>135</v>
      </c>
      <c r="J641" t="s">
        <v>136</v>
      </c>
      <c r="K641" t="s">
        <v>147</v>
      </c>
      <c r="L641" t="s">
        <v>2078</v>
      </c>
      <c r="M641" t="s">
        <v>2079</v>
      </c>
      <c r="N641">
        <v>1.63</v>
      </c>
      <c r="O641">
        <v>0</v>
      </c>
      <c r="P641">
        <v>147</v>
      </c>
      <c r="Q641">
        <v>5</v>
      </c>
      <c r="R641">
        <v>70</v>
      </c>
      <c r="S641">
        <v>6</v>
      </c>
      <c r="T641">
        <v>38</v>
      </c>
      <c r="U641">
        <v>0</v>
      </c>
      <c r="V641">
        <v>0</v>
      </c>
      <c r="W641">
        <v>0</v>
      </c>
      <c r="X641">
        <v>47.203687159883231</v>
      </c>
      <c r="Y641">
        <v>50.303527178975656</v>
      </c>
      <c r="Z641">
        <v>104.68858444521973</v>
      </c>
      <c r="AA641">
        <v>64.766578107428344</v>
      </c>
      <c r="AB641">
        <v>38.65291918468445</v>
      </c>
      <c r="AC641">
        <v>0</v>
      </c>
      <c r="AD641">
        <v>0</v>
      </c>
      <c r="AE641">
        <v>305.61529607619138</v>
      </c>
    </row>
    <row r="642" spans="1:31" x14ac:dyDescent="0.25">
      <c r="A642">
        <v>1800172</v>
      </c>
      <c r="B642">
        <v>1</v>
      </c>
      <c r="C642" t="s">
        <v>81</v>
      </c>
      <c r="D642" t="s">
        <v>113</v>
      </c>
      <c r="E642" t="s">
        <v>158</v>
      </c>
      <c r="F642" t="s">
        <v>2080</v>
      </c>
      <c r="G642" t="s">
        <v>160</v>
      </c>
      <c r="H642" t="s">
        <v>146</v>
      </c>
      <c r="I642" t="s">
        <v>135</v>
      </c>
      <c r="J642" t="s">
        <v>136</v>
      </c>
      <c r="K642" t="s">
        <v>147</v>
      </c>
      <c r="L642" t="s">
        <v>2081</v>
      </c>
      <c r="M642" t="s">
        <v>2082</v>
      </c>
      <c r="N642">
        <v>2.4444444440000002</v>
      </c>
      <c r="O642">
        <v>0</v>
      </c>
      <c r="P642">
        <v>61</v>
      </c>
      <c r="Q642">
        <v>0</v>
      </c>
      <c r="R642">
        <v>0</v>
      </c>
      <c r="S642">
        <v>0</v>
      </c>
      <c r="T642">
        <v>2</v>
      </c>
      <c r="U642">
        <v>0</v>
      </c>
      <c r="V642">
        <v>0</v>
      </c>
      <c r="W642">
        <v>0</v>
      </c>
      <c r="X642">
        <v>14.777500066794543</v>
      </c>
      <c r="Y642">
        <v>0</v>
      </c>
      <c r="Z642">
        <v>0</v>
      </c>
      <c r="AA642">
        <v>0</v>
      </c>
      <c r="AB642">
        <v>2.9192417709233337E-2</v>
      </c>
      <c r="AC642">
        <v>0</v>
      </c>
      <c r="AD642">
        <v>0</v>
      </c>
      <c r="AE642">
        <v>14.806692484503776</v>
      </c>
    </row>
    <row r="643" spans="1:31" x14ac:dyDescent="0.25">
      <c r="A643">
        <v>1801223</v>
      </c>
      <c r="B643">
        <v>1</v>
      </c>
      <c r="C643" t="s">
        <v>80</v>
      </c>
      <c r="D643" t="s">
        <v>98</v>
      </c>
      <c r="E643" t="s">
        <v>171</v>
      </c>
      <c r="F643" t="s">
        <v>2083</v>
      </c>
      <c r="G643" t="s">
        <v>181</v>
      </c>
      <c r="H643" t="s">
        <v>146</v>
      </c>
      <c r="I643" t="s">
        <v>135</v>
      </c>
      <c r="J643" t="s">
        <v>136</v>
      </c>
      <c r="K643" t="s">
        <v>147</v>
      </c>
      <c r="L643" t="s">
        <v>2084</v>
      </c>
      <c r="M643" t="s">
        <v>2085</v>
      </c>
      <c r="N643">
        <v>2.213055555</v>
      </c>
      <c r="O643">
        <v>0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0.22053309612165004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0.22053309612165004</v>
      </c>
    </row>
    <row r="644" spans="1:31" x14ac:dyDescent="0.25">
      <c r="A644">
        <v>1800845</v>
      </c>
      <c r="B644">
        <v>1</v>
      </c>
      <c r="C644" t="s">
        <v>80</v>
      </c>
      <c r="D644" t="s">
        <v>89</v>
      </c>
      <c r="E644" t="s">
        <v>143</v>
      </c>
      <c r="F644" t="s">
        <v>2086</v>
      </c>
      <c r="G644" t="s">
        <v>239</v>
      </c>
      <c r="H644" t="s">
        <v>146</v>
      </c>
      <c r="I644" t="s">
        <v>135</v>
      </c>
      <c r="J644" t="s">
        <v>136</v>
      </c>
      <c r="K644" t="s">
        <v>137</v>
      </c>
      <c r="L644" t="s">
        <v>2087</v>
      </c>
      <c r="M644" t="s">
        <v>2088</v>
      </c>
      <c r="N644">
        <v>0.959641666</v>
      </c>
      <c r="O644">
        <v>0</v>
      </c>
      <c r="P644">
        <v>275</v>
      </c>
      <c r="Q644">
        <v>0</v>
      </c>
      <c r="R644">
        <v>0</v>
      </c>
      <c r="S644">
        <v>0</v>
      </c>
      <c r="T644">
        <v>18</v>
      </c>
      <c r="U644">
        <v>0</v>
      </c>
      <c r="V644">
        <v>0</v>
      </c>
      <c r="W644">
        <v>0</v>
      </c>
      <c r="X644">
        <v>172.26899130325785</v>
      </c>
      <c r="Y644">
        <v>0</v>
      </c>
      <c r="Z644">
        <v>0</v>
      </c>
      <c r="AA644">
        <v>0</v>
      </c>
      <c r="AB644">
        <v>24.881993706214285</v>
      </c>
      <c r="AC644">
        <v>0</v>
      </c>
      <c r="AD644">
        <v>0</v>
      </c>
      <c r="AE644">
        <v>197.15098500947212</v>
      </c>
    </row>
    <row r="645" spans="1:31" x14ac:dyDescent="0.25">
      <c r="A645">
        <v>1801074</v>
      </c>
      <c r="B645">
        <v>1</v>
      </c>
      <c r="C645" t="s">
        <v>81</v>
      </c>
      <c r="D645" t="s">
        <v>113</v>
      </c>
      <c r="E645" t="s">
        <v>158</v>
      </c>
      <c r="F645" t="s">
        <v>2089</v>
      </c>
      <c r="G645" t="s">
        <v>221</v>
      </c>
      <c r="H645" t="s">
        <v>146</v>
      </c>
      <c r="I645" t="s">
        <v>135</v>
      </c>
      <c r="J645" t="s">
        <v>136</v>
      </c>
      <c r="K645" t="s">
        <v>147</v>
      </c>
      <c r="L645" t="s">
        <v>2090</v>
      </c>
      <c r="M645" t="s">
        <v>2091</v>
      </c>
      <c r="N645">
        <v>2.0536111109999999</v>
      </c>
      <c r="O645">
        <v>0</v>
      </c>
      <c r="P645">
        <v>33</v>
      </c>
      <c r="Q645">
        <v>0</v>
      </c>
      <c r="R645">
        <v>0</v>
      </c>
      <c r="S645">
        <v>0</v>
      </c>
      <c r="T645">
        <v>1</v>
      </c>
      <c r="U645">
        <v>0</v>
      </c>
      <c r="V645">
        <v>0</v>
      </c>
      <c r="W645">
        <v>0</v>
      </c>
      <c r="X645">
        <v>7.8115015463297768</v>
      </c>
      <c r="Y645">
        <v>0</v>
      </c>
      <c r="Z645">
        <v>0</v>
      </c>
      <c r="AA645">
        <v>0</v>
      </c>
      <c r="AB645">
        <v>0.21845875497801667</v>
      </c>
      <c r="AC645">
        <v>0</v>
      </c>
      <c r="AD645">
        <v>0</v>
      </c>
      <c r="AE645">
        <v>8.0299603013077938</v>
      </c>
    </row>
    <row r="646" spans="1:31" x14ac:dyDescent="0.25">
      <c r="A646">
        <v>1800931</v>
      </c>
      <c r="B646">
        <v>1</v>
      </c>
      <c r="C646" t="s">
        <v>80</v>
      </c>
      <c r="D646" t="s">
        <v>108</v>
      </c>
      <c r="E646" t="s">
        <v>171</v>
      </c>
      <c r="F646" t="s">
        <v>2092</v>
      </c>
      <c r="G646" t="s">
        <v>181</v>
      </c>
      <c r="H646" t="s">
        <v>146</v>
      </c>
      <c r="I646" t="s">
        <v>135</v>
      </c>
      <c r="J646" t="s">
        <v>136</v>
      </c>
      <c r="K646" t="s">
        <v>147</v>
      </c>
      <c r="L646" t="s">
        <v>2093</v>
      </c>
      <c r="M646" t="s">
        <v>2094</v>
      </c>
      <c r="N646">
        <v>2.2033333329999998</v>
      </c>
      <c r="O646">
        <v>0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9.3096175622899985E-2</v>
      </c>
      <c r="AA646">
        <v>0</v>
      </c>
      <c r="AB646">
        <v>0</v>
      </c>
      <c r="AC646">
        <v>0</v>
      </c>
      <c r="AD646">
        <v>0</v>
      </c>
      <c r="AE646">
        <v>9.3096175622899985E-2</v>
      </c>
    </row>
    <row r="647" spans="1:31" x14ac:dyDescent="0.25">
      <c r="A647">
        <v>1800788</v>
      </c>
      <c r="B647">
        <v>1</v>
      </c>
      <c r="C647" t="s">
        <v>80</v>
      </c>
      <c r="D647" t="s">
        <v>106</v>
      </c>
      <c r="E647" t="s">
        <v>143</v>
      </c>
      <c r="F647" t="s">
        <v>2095</v>
      </c>
      <c r="G647" t="s">
        <v>246</v>
      </c>
      <c r="H647" t="s">
        <v>146</v>
      </c>
      <c r="I647" t="s">
        <v>135</v>
      </c>
      <c r="J647" t="s">
        <v>136</v>
      </c>
      <c r="K647" t="s">
        <v>137</v>
      </c>
      <c r="L647" t="s">
        <v>2096</v>
      </c>
      <c r="M647" t="s">
        <v>2097</v>
      </c>
      <c r="N647">
        <v>8.4791000000000007</v>
      </c>
      <c r="O647">
        <v>0</v>
      </c>
      <c r="P647">
        <v>280</v>
      </c>
      <c r="Q647">
        <v>0</v>
      </c>
      <c r="R647">
        <v>0</v>
      </c>
      <c r="S647">
        <v>0</v>
      </c>
      <c r="T647">
        <v>5</v>
      </c>
      <c r="U647">
        <v>0</v>
      </c>
      <c r="V647">
        <v>0</v>
      </c>
      <c r="W647">
        <v>0</v>
      </c>
      <c r="X647">
        <v>449.1494928047922</v>
      </c>
      <c r="Y647">
        <v>0</v>
      </c>
      <c r="Z647">
        <v>0</v>
      </c>
      <c r="AA647">
        <v>0</v>
      </c>
      <c r="AB647">
        <v>14.10252737856846</v>
      </c>
      <c r="AC647">
        <v>0</v>
      </c>
      <c r="AD647">
        <v>0</v>
      </c>
      <c r="AE647">
        <v>463.25202018336068</v>
      </c>
    </row>
    <row r="648" spans="1:31" x14ac:dyDescent="0.25">
      <c r="A648">
        <v>1801180</v>
      </c>
      <c r="B648">
        <v>1</v>
      </c>
      <c r="C648" t="s">
        <v>80</v>
      </c>
      <c r="D648" t="s">
        <v>99</v>
      </c>
      <c r="E648" t="s">
        <v>171</v>
      </c>
      <c r="F648" t="s">
        <v>2098</v>
      </c>
      <c r="G648" t="s">
        <v>282</v>
      </c>
      <c r="H648" t="s">
        <v>146</v>
      </c>
      <c r="I648" t="s">
        <v>135</v>
      </c>
      <c r="J648" t="s">
        <v>136</v>
      </c>
      <c r="K648" t="s">
        <v>147</v>
      </c>
      <c r="L648" t="s">
        <v>2099</v>
      </c>
      <c r="M648" t="s">
        <v>2100</v>
      </c>
      <c r="N648">
        <v>2.8002777769999998</v>
      </c>
      <c r="O648">
        <v>0</v>
      </c>
      <c r="P648">
        <v>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0.93365050615410006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0.93365050615410006</v>
      </c>
    </row>
    <row r="649" spans="1:31" x14ac:dyDescent="0.25">
      <c r="A649">
        <v>1800808</v>
      </c>
      <c r="B649">
        <v>1</v>
      </c>
      <c r="C649" t="s">
        <v>81</v>
      </c>
      <c r="D649" t="s">
        <v>128</v>
      </c>
      <c r="E649" t="s">
        <v>171</v>
      </c>
      <c r="F649" t="s">
        <v>2101</v>
      </c>
      <c r="G649" t="s">
        <v>173</v>
      </c>
      <c r="H649" t="s">
        <v>146</v>
      </c>
      <c r="I649" t="s">
        <v>135</v>
      </c>
      <c r="J649" t="s">
        <v>136</v>
      </c>
      <c r="K649" t="s">
        <v>147</v>
      </c>
      <c r="L649" t="s">
        <v>2102</v>
      </c>
      <c r="M649" t="s">
        <v>2103</v>
      </c>
      <c r="N649">
        <v>0.76944444400000001</v>
      </c>
      <c r="O649">
        <v>0</v>
      </c>
      <c r="P649">
        <v>55</v>
      </c>
      <c r="Q649">
        <v>0</v>
      </c>
      <c r="R649">
        <v>0</v>
      </c>
      <c r="S649">
        <v>0</v>
      </c>
      <c r="T649">
        <v>2</v>
      </c>
      <c r="U649">
        <v>0</v>
      </c>
      <c r="V649">
        <v>0</v>
      </c>
      <c r="W649">
        <v>0</v>
      </c>
      <c r="X649">
        <v>10.797980256401802</v>
      </c>
      <c r="Y649">
        <v>0</v>
      </c>
      <c r="Z649">
        <v>0</v>
      </c>
      <c r="AA649">
        <v>0</v>
      </c>
      <c r="AB649">
        <v>0.12849737938641667</v>
      </c>
      <c r="AC649">
        <v>0</v>
      </c>
      <c r="AD649">
        <v>0</v>
      </c>
      <c r="AE649">
        <v>10.926477635788219</v>
      </c>
    </row>
    <row r="650" spans="1:31" x14ac:dyDescent="0.25">
      <c r="A650">
        <v>1800994</v>
      </c>
      <c r="B650">
        <v>1</v>
      </c>
      <c r="C650" t="s">
        <v>80</v>
      </c>
      <c r="D650" t="s">
        <v>107</v>
      </c>
      <c r="E650" t="s">
        <v>171</v>
      </c>
      <c r="F650" t="s">
        <v>2104</v>
      </c>
      <c r="G650" t="s">
        <v>173</v>
      </c>
      <c r="H650" t="s">
        <v>146</v>
      </c>
      <c r="I650" t="s">
        <v>135</v>
      </c>
      <c r="J650" t="s">
        <v>136</v>
      </c>
      <c r="K650" t="s">
        <v>147</v>
      </c>
      <c r="L650" t="s">
        <v>2105</v>
      </c>
      <c r="M650" t="s">
        <v>2106</v>
      </c>
      <c r="N650">
        <v>1.964722222</v>
      </c>
      <c r="O650">
        <v>0</v>
      </c>
      <c r="P650">
        <v>1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0.24283243300064167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0.24283243300064167</v>
      </c>
    </row>
    <row r="651" spans="1:31" x14ac:dyDescent="0.25">
      <c r="A651">
        <v>1800948</v>
      </c>
      <c r="B651">
        <v>1</v>
      </c>
      <c r="C651" t="s">
        <v>80</v>
      </c>
      <c r="D651" t="s">
        <v>93</v>
      </c>
      <c r="E651" t="s">
        <v>143</v>
      </c>
      <c r="F651" t="s">
        <v>2107</v>
      </c>
      <c r="G651" t="s">
        <v>221</v>
      </c>
      <c r="H651" t="s">
        <v>146</v>
      </c>
      <c r="I651" t="s">
        <v>135</v>
      </c>
      <c r="J651" t="s">
        <v>136</v>
      </c>
      <c r="K651" t="s">
        <v>147</v>
      </c>
      <c r="L651" t="s">
        <v>2108</v>
      </c>
      <c r="M651" t="s">
        <v>2109</v>
      </c>
      <c r="N651">
        <v>8.6983333330000008</v>
      </c>
      <c r="O651">
        <v>0</v>
      </c>
      <c r="P651">
        <v>0</v>
      </c>
      <c r="Q651">
        <v>0</v>
      </c>
      <c r="R651">
        <v>12</v>
      </c>
      <c r="S651">
        <v>0</v>
      </c>
      <c r="T651">
        <v>5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15.975877757606671</v>
      </c>
      <c r="AA651">
        <v>0</v>
      </c>
      <c r="AB651">
        <v>10.503968795945124</v>
      </c>
      <c r="AC651">
        <v>0</v>
      </c>
      <c r="AD651">
        <v>0</v>
      </c>
      <c r="AE651">
        <v>26.479846553551795</v>
      </c>
    </row>
    <row r="652" spans="1:31" x14ac:dyDescent="0.25">
      <c r="A652">
        <v>1800971</v>
      </c>
      <c r="B652">
        <v>1</v>
      </c>
      <c r="C652" t="s">
        <v>80</v>
      </c>
      <c r="D652" t="s">
        <v>89</v>
      </c>
      <c r="E652" t="s">
        <v>143</v>
      </c>
      <c r="F652" t="s">
        <v>2110</v>
      </c>
      <c r="G652" t="s">
        <v>239</v>
      </c>
      <c r="H652" t="s">
        <v>146</v>
      </c>
      <c r="I652" t="s">
        <v>135</v>
      </c>
      <c r="J652" t="s">
        <v>136</v>
      </c>
      <c r="K652" t="s">
        <v>137</v>
      </c>
      <c r="L652" t="s">
        <v>2111</v>
      </c>
      <c r="M652" t="s">
        <v>2112</v>
      </c>
      <c r="N652">
        <v>0.42361111099999998</v>
      </c>
      <c r="O652">
        <v>0</v>
      </c>
      <c r="P652">
        <v>164</v>
      </c>
      <c r="Q652">
        <v>0</v>
      </c>
      <c r="R652">
        <v>0</v>
      </c>
      <c r="S652">
        <v>0</v>
      </c>
      <c r="T652">
        <v>3</v>
      </c>
      <c r="U652">
        <v>0</v>
      </c>
      <c r="V652">
        <v>0</v>
      </c>
      <c r="W652">
        <v>0</v>
      </c>
      <c r="X652">
        <v>43.798385160087314</v>
      </c>
      <c r="Y652">
        <v>0</v>
      </c>
      <c r="Z652">
        <v>0</v>
      </c>
      <c r="AA652">
        <v>0</v>
      </c>
      <c r="AB652">
        <v>1.2266862275375001</v>
      </c>
      <c r="AC652">
        <v>0</v>
      </c>
      <c r="AD652">
        <v>0</v>
      </c>
      <c r="AE652">
        <v>45.025071387624813</v>
      </c>
    </row>
    <row r="653" spans="1:31" x14ac:dyDescent="0.25">
      <c r="A653">
        <v>1800908</v>
      </c>
      <c r="B653">
        <v>1</v>
      </c>
      <c r="C653" t="s">
        <v>80</v>
      </c>
      <c r="D653" t="s">
        <v>103</v>
      </c>
      <c r="E653" t="s">
        <v>143</v>
      </c>
      <c r="F653" t="s">
        <v>2113</v>
      </c>
      <c r="G653" t="s">
        <v>145</v>
      </c>
      <c r="H653" t="s">
        <v>146</v>
      </c>
      <c r="I653" t="s">
        <v>135</v>
      </c>
      <c r="J653" t="s">
        <v>136</v>
      </c>
      <c r="K653" t="s">
        <v>147</v>
      </c>
      <c r="L653" t="s">
        <v>2114</v>
      </c>
      <c r="M653" t="s">
        <v>2115</v>
      </c>
      <c r="N653">
        <v>0.84027777699999995</v>
      </c>
      <c r="O653">
        <v>0</v>
      </c>
      <c r="P653">
        <v>0</v>
      </c>
      <c r="Q653">
        <v>0</v>
      </c>
      <c r="R653">
        <v>12</v>
      </c>
      <c r="S653">
        <v>0</v>
      </c>
      <c r="T653">
        <v>1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14.916221665310252</v>
      </c>
      <c r="AA653">
        <v>0</v>
      </c>
      <c r="AB653">
        <v>1.1026246835570834</v>
      </c>
      <c r="AC653">
        <v>0</v>
      </c>
      <c r="AD653">
        <v>0</v>
      </c>
      <c r="AE653">
        <v>16.018846348867335</v>
      </c>
    </row>
    <row r="654" spans="1:31" x14ac:dyDescent="0.25">
      <c r="A654">
        <v>1800768</v>
      </c>
      <c r="B654">
        <v>1</v>
      </c>
      <c r="C654" t="s">
        <v>80</v>
      </c>
      <c r="D654" t="s">
        <v>89</v>
      </c>
      <c r="E654" t="s">
        <v>158</v>
      </c>
      <c r="F654" t="s">
        <v>2116</v>
      </c>
      <c r="G654" t="s">
        <v>246</v>
      </c>
      <c r="H654" t="s">
        <v>146</v>
      </c>
      <c r="I654" t="s">
        <v>135</v>
      </c>
      <c r="J654" t="s">
        <v>136</v>
      </c>
      <c r="K654" t="s">
        <v>137</v>
      </c>
      <c r="L654" t="s">
        <v>2117</v>
      </c>
      <c r="M654" t="s">
        <v>2118</v>
      </c>
      <c r="N654">
        <v>2.8920655549999998</v>
      </c>
      <c r="O654">
        <v>0</v>
      </c>
      <c r="P654">
        <v>41</v>
      </c>
      <c r="Q654">
        <v>0</v>
      </c>
      <c r="R654">
        <v>4</v>
      </c>
      <c r="S654">
        <v>0</v>
      </c>
      <c r="T654">
        <v>7</v>
      </c>
      <c r="U654">
        <v>0</v>
      </c>
      <c r="V654">
        <v>0</v>
      </c>
      <c r="W654">
        <v>0</v>
      </c>
      <c r="X654">
        <v>36.445070127977644</v>
      </c>
      <c r="Y654">
        <v>0</v>
      </c>
      <c r="Z654">
        <v>8.9693655733915847</v>
      </c>
      <c r="AA654">
        <v>0</v>
      </c>
      <c r="AB654">
        <v>36.065512095392378</v>
      </c>
      <c r="AC654">
        <v>0</v>
      </c>
      <c r="AD654">
        <v>0</v>
      </c>
      <c r="AE654">
        <v>81.479947796761607</v>
      </c>
    </row>
    <row r="655" spans="1:31" x14ac:dyDescent="0.25">
      <c r="A655">
        <v>1801100</v>
      </c>
      <c r="B655">
        <v>1</v>
      </c>
      <c r="C655" t="s">
        <v>80</v>
      </c>
      <c r="D655" t="s">
        <v>95</v>
      </c>
      <c r="E655" t="s">
        <v>184</v>
      </c>
      <c r="F655" t="s">
        <v>2119</v>
      </c>
      <c r="G655" t="s">
        <v>232</v>
      </c>
      <c r="H655" t="s">
        <v>134</v>
      </c>
      <c r="I655" t="s">
        <v>135</v>
      </c>
      <c r="J655" t="s">
        <v>136</v>
      </c>
      <c r="K655" t="s">
        <v>147</v>
      </c>
      <c r="L655" t="s">
        <v>2120</v>
      </c>
      <c r="M655" t="s">
        <v>2121</v>
      </c>
      <c r="N655">
        <v>1.803055555</v>
      </c>
      <c r="O655">
        <v>1</v>
      </c>
      <c r="P655">
        <v>0</v>
      </c>
      <c r="Q655">
        <v>3</v>
      </c>
      <c r="R655">
        <v>0</v>
      </c>
      <c r="S655">
        <v>4</v>
      </c>
      <c r="T655">
        <v>0</v>
      </c>
      <c r="U655">
        <v>0</v>
      </c>
      <c r="V655">
        <v>0</v>
      </c>
      <c r="W655">
        <v>0.28971795751600837</v>
      </c>
      <c r="X655">
        <v>0</v>
      </c>
      <c r="Y655">
        <v>6.3729654587971334</v>
      </c>
      <c r="Z655">
        <v>0</v>
      </c>
      <c r="AA655">
        <v>169.20206873202778</v>
      </c>
      <c r="AB655">
        <v>0</v>
      </c>
      <c r="AC655">
        <v>0</v>
      </c>
      <c r="AD655">
        <v>0</v>
      </c>
      <c r="AE655">
        <v>175.86475214834093</v>
      </c>
    </row>
    <row r="656" spans="1:31" x14ac:dyDescent="0.25">
      <c r="A656">
        <v>1800662</v>
      </c>
      <c r="B656">
        <v>1</v>
      </c>
      <c r="C656" t="s">
        <v>80</v>
      </c>
      <c r="D656" t="s">
        <v>83</v>
      </c>
      <c r="E656" t="s">
        <v>171</v>
      </c>
      <c r="F656" t="s">
        <v>2122</v>
      </c>
      <c r="G656" t="s">
        <v>282</v>
      </c>
      <c r="H656" t="s">
        <v>146</v>
      </c>
      <c r="I656" t="s">
        <v>135</v>
      </c>
      <c r="J656" t="s">
        <v>136</v>
      </c>
      <c r="K656" t="s">
        <v>147</v>
      </c>
      <c r="L656" t="s">
        <v>2123</v>
      </c>
      <c r="M656" t="s">
        <v>2124</v>
      </c>
      <c r="N656">
        <v>0.98499999999999999</v>
      </c>
      <c r="O656">
        <v>0</v>
      </c>
      <c r="P656">
        <v>5</v>
      </c>
      <c r="Q656">
        <v>0</v>
      </c>
      <c r="R656">
        <v>0</v>
      </c>
      <c r="S656">
        <v>0</v>
      </c>
      <c r="T656">
        <v>1</v>
      </c>
      <c r="U656">
        <v>0</v>
      </c>
      <c r="V656">
        <v>0</v>
      </c>
      <c r="W656">
        <v>0</v>
      </c>
      <c r="X656">
        <v>1.4735115848029499</v>
      </c>
      <c r="Y656">
        <v>0</v>
      </c>
      <c r="Z656">
        <v>0</v>
      </c>
      <c r="AA656">
        <v>0</v>
      </c>
      <c r="AB656">
        <v>4.6754228083750002E-2</v>
      </c>
      <c r="AC656">
        <v>0</v>
      </c>
      <c r="AD656">
        <v>0</v>
      </c>
      <c r="AE656">
        <v>1.5202658128866999</v>
      </c>
    </row>
    <row r="657" spans="1:31" x14ac:dyDescent="0.25">
      <c r="A657">
        <v>1801011</v>
      </c>
      <c r="B657">
        <v>1</v>
      </c>
      <c r="C657" t="s">
        <v>80</v>
      </c>
      <c r="D657" t="s">
        <v>85</v>
      </c>
      <c r="E657" t="s">
        <v>143</v>
      </c>
      <c r="F657" t="s">
        <v>2125</v>
      </c>
      <c r="G657" t="s">
        <v>225</v>
      </c>
      <c r="H657" t="s">
        <v>146</v>
      </c>
      <c r="I657" t="s">
        <v>135</v>
      </c>
      <c r="J657" t="s">
        <v>136</v>
      </c>
      <c r="K657" t="s">
        <v>147</v>
      </c>
      <c r="L657" t="s">
        <v>2126</v>
      </c>
      <c r="M657" t="s">
        <v>2127</v>
      </c>
      <c r="N657">
        <v>5.4111111110000003</v>
      </c>
      <c r="O657">
        <v>0</v>
      </c>
      <c r="P657">
        <v>74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104.17884768267649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104.17884768267649</v>
      </c>
    </row>
    <row r="658" spans="1:31" x14ac:dyDescent="0.25">
      <c r="A658">
        <v>1801057</v>
      </c>
      <c r="B658">
        <v>1</v>
      </c>
      <c r="C658" t="s">
        <v>81</v>
      </c>
      <c r="D658" t="s">
        <v>112</v>
      </c>
      <c r="E658" t="s">
        <v>171</v>
      </c>
      <c r="F658" t="s">
        <v>2128</v>
      </c>
      <c r="G658" t="s">
        <v>181</v>
      </c>
      <c r="H658" t="s">
        <v>146</v>
      </c>
      <c r="I658" t="s">
        <v>135</v>
      </c>
      <c r="J658" t="s">
        <v>136</v>
      </c>
      <c r="K658" t="s">
        <v>147</v>
      </c>
      <c r="L658" t="s">
        <v>2129</v>
      </c>
      <c r="M658" t="s">
        <v>2130</v>
      </c>
      <c r="N658">
        <v>3.130833333</v>
      </c>
      <c r="O658">
        <v>0</v>
      </c>
      <c r="P658">
        <v>1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0.383477902752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0.383477902752</v>
      </c>
    </row>
    <row r="659" spans="1:31" x14ac:dyDescent="0.25">
      <c r="A659">
        <v>1800865</v>
      </c>
      <c r="B659">
        <v>1</v>
      </c>
      <c r="C659" t="s">
        <v>80</v>
      </c>
      <c r="D659" t="s">
        <v>89</v>
      </c>
      <c r="E659" t="s">
        <v>171</v>
      </c>
      <c r="F659" t="s">
        <v>2131</v>
      </c>
      <c r="G659" t="s">
        <v>282</v>
      </c>
      <c r="H659" t="s">
        <v>146</v>
      </c>
      <c r="I659" t="s">
        <v>135</v>
      </c>
      <c r="J659" t="s">
        <v>136</v>
      </c>
      <c r="K659" t="s">
        <v>147</v>
      </c>
      <c r="L659" t="s">
        <v>2132</v>
      </c>
      <c r="M659" t="s">
        <v>2133</v>
      </c>
      <c r="N659">
        <v>3.9477777770000002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0.37630783901880005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0.37630783901880005</v>
      </c>
    </row>
    <row r="660" spans="1:31" x14ac:dyDescent="0.25">
      <c r="A660">
        <v>1800891</v>
      </c>
      <c r="B660">
        <v>1</v>
      </c>
      <c r="C660" t="s">
        <v>80</v>
      </c>
      <c r="D660" t="s">
        <v>83</v>
      </c>
      <c r="E660" t="s">
        <v>171</v>
      </c>
      <c r="F660" t="s">
        <v>2134</v>
      </c>
      <c r="G660" t="s">
        <v>173</v>
      </c>
      <c r="H660" t="s">
        <v>146</v>
      </c>
      <c r="I660" t="s">
        <v>135</v>
      </c>
      <c r="J660" t="s">
        <v>136</v>
      </c>
      <c r="K660" t="s">
        <v>147</v>
      </c>
      <c r="L660" t="s">
        <v>2135</v>
      </c>
      <c r="M660" t="s">
        <v>2136</v>
      </c>
      <c r="N660">
        <v>0.87027777699999997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1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3.4132106354207838</v>
      </c>
      <c r="AC660">
        <v>0</v>
      </c>
      <c r="AD660">
        <v>0</v>
      </c>
      <c r="AE660">
        <v>3.4132106354207838</v>
      </c>
    </row>
    <row r="661" spans="1:31" x14ac:dyDescent="0.25">
      <c r="A661">
        <v>1800722</v>
      </c>
      <c r="B661">
        <v>1</v>
      </c>
      <c r="C661" t="s">
        <v>81</v>
      </c>
      <c r="D661" t="s">
        <v>121</v>
      </c>
      <c r="E661" t="s">
        <v>158</v>
      </c>
      <c r="F661" t="s">
        <v>2137</v>
      </c>
      <c r="G661" t="s">
        <v>160</v>
      </c>
      <c r="H661" t="s">
        <v>146</v>
      </c>
      <c r="I661" t="s">
        <v>135</v>
      </c>
      <c r="J661" t="s">
        <v>136</v>
      </c>
      <c r="K661" t="s">
        <v>147</v>
      </c>
      <c r="L661" t="s">
        <v>2138</v>
      </c>
      <c r="M661" t="s">
        <v>2139</v>
      </c>
      <c r="N661">
        <v>2.08</v>
      </c>
      <c r="O661">
        <v>0</v>
      </c>
      <c r="P661">
        <v>14</v>
      </c>
      <c r="Q661">
        <v>0</v>
      </c>
      <c r="R661">
        <v>3</v>
      </c>
      <c r="S661">
        <v>0</v>
      </c>
      <c r="T661">
        <v>3</v>
      </c>
      <c r="U661">
        <v>0</v>
      </c>
      <c r="V661">
        <v>0</v>
      </c>
      <c r="W661">
        <v>0</v>
      </c>
      <c r="X661">
        <v>5.1303913887532584</v>
      </c>
      <c r="Y661">
        <v>0</v>
      </c>
      <c r="Z661">
        <v>0.15876491197120002</v>
      </c>
      <c r="AA661">
        <v>0</v>
      </c>
      <c r="AB661">
        <v>0.20794710404563332</v>
      </c>
      <c r="AC661">
        <v>0</v>
      </c>
      <c r="AD661">
        <v>0</v>
      </c>
      <c r="AE661">
        <v>5.4971034047700922</v>
      </c>
    </row>
    <row r="662" spans="1:31" x14ac:dyDescent="0.25">
      <c r="A662">
        <v>1800679</v>
      </c>
      <c r="B662">
        <v>1</v>
      </c>
      <c r="C662" t="s">
        <v>80</v>
      </c>
      <c r="D662" t="s">
        <v>96</v>
      </c>
      <c r="E662" t="s">
        <v>184</v>
      </c>
      <c r="F662" t="s">
        <v>2140</v>
      </c>
      <c r="G662" t="s">
        <v>2141</v>
      </c>
      <c r="H662" t="s">
        <v>134</v>
      </c>
      <c r="I662" t="s">
        <v>135</v>
      </c>
      <c r="J662" t="s">
        <v>136</v>
      </c>
      <c r="K662" t="s">
        <v>147</v>
      </c>
      <c r="L662" t="s">
        <v>2142</v>
      </c>
      <c r="M662" t="s">
        <v>2143</v>
      </c>
      <c r="N662">
        <v>1.9838888880000001</v>
      </c>
      <c r="O662">
        <v>0</v>
      </c>
      <c r="P662">
        <v>0</v>
      </c>
      <c r="Q662">
        <v>0</v>
      </c>
      <c r="R662">
        <v>0</v>
      </c>
      <c r="S662">
        <v>2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87.12881030965049</v>
      </c>
      <c r="AB662">
        <v>0</v>
      </c>
      <c r="AC662">
        <v>0</v>
      </c>
      <c r="AD662">
        <v>0</v>
      </c>
      <c r="AE662">
        <v>87.12881030965049</v>
      </c>
    </row>
    <row r="663" spans="1:31" x14ac:dyDescent="0.25">
      <c r="A663">
        <v>1800871</v>
      </c>
      <c r="B663">
        <v>1</v>
      </c>
      <c r="C663" t="s">
        <v>81</v>
      </c>
      <c r="D663" t="s">
        <v>120</v>
      </c>
      <c r="E663" t="s">
        <v>184</v>
      </c>
      <c r="F663" t="s">
        <v>2144</v>
      </c>
      <c r="G663" t="s">
        <v>177</v>
      </c>
      <c r="H663" t="s">
        <v>134</v>
      </c>
      <c r="I663" t="s">
        <v>135</v>
      </c>
      <c r="J663" t="s">
        <v>136</v>
      </c>
      <c r="K663" t="s">
        <v>147</v>
      </c>
      <c r="L663" t="s">
        <v>2145</v>
      </c>
      <c r="M663" t="s">
        <v>2146</v>
      </c>
      <c r="N663">
        <v>0.51249999999999996</v>
      </c>
      <c r="O663">
        <v>0</v>
      </c>
      <c r="P663">
        <v>273</v>
      </c>
      <c r="Q663">
        <v>0</v>
      </c>
      <c r="R663">
        <v>5</v>
      </c>
      <c r="S663">
        <v>1</v>
      </c>
      <c r="T663">
        <v>54</v>
      </c>
      <c r="U663">
        <v>2</v>
      </c>
      <c r="V663">
        <v>1</v>
      </c>
      <c r="W663">
        <v>0</v>
      </c>
      <c r="X663">
        <v>33.364237996675641</v>
      </c>
      <c r="Y663">
        <v>0</v>
      </c>
      <c r="Z663">
        <v>1.7233403837982499</v>
      </c>
      <c r="AA663">
        <v>5.7164743203413337</v>
      </c>
      <c r="AB663">
        <v>19.729187287185411</v>
      </c>
      <c r="AC663">
        <v>66.468700649384999</v>
      </c>
      <c r="AD663">
        <v>0.23060483780112498</v>
      </c>
      <c r="AE663">
        <v>127.23254547518677</v>
      </c>
    </row>
    <row r="664" spans="1:31" x14ac:dyDescent="0.25">
      <c r="A664">
        <v>1800699</v>
      </c>
      <c r="B664">
        <v>1</v>
      </c>
      <c r="C664" t="s">
        <v>80</v>
      </c>
      <c r="D664" t="s">
        <v>107</v>
      </c>
      <c r="E664" t="s">
        <v>188</v>
      </c>
      <c r="F664" t="s">
        <v>2147</v>
      </c>
      <c r="G664" t="s">
        <v>177</v>
      </c>
      <c r="H664" t="s">
        <v>134</v>
      </c>
      <c r="I664" t="s">
        <v>135</v>
      </c>
      <c r="J664" t="s">
        <v>136</v>
      </c>
      <c r="K664" t="s">
        <v>147</v>
      </c>
      <c r="L664" t="s">
        <v>2148</v>
      </c>
      <c r="M664" t="s">
        <v>2149</v>
      </c>
      <c r="N664">
        <v>1.331111111</v>
      </c>
      <c r="O664">
        <v>2</v>
      </c>
      <c r="P664">
        <v>299</v>
      </c>
      <c r="Q664">
        <v>41</v>
      </c>
      <c r="R664">
        <v>17</v>
      </c>
      <c r="S664">
        <v>7</v>
      </c>
      <c r="T664">
        <v>40</v>
      </c>
      <c r="U664">
        <v>0</v>
      </c>
      <c r="V664">
        <v>0</v>
      </c>
      <c r="W664">
        <v>2.3661348820992001</v>
      </c>
      <c r="X664">
        <v>58.982131946054452</v>
      </c>
      <c r="Y664">
        <v>97.568778699892775</v>
      </c>
      <c r="Z664">
        <v>2.6613680010489666</v>
      </c>
      <c r="AA664">
        <v>210.52334659323165</v>
      </c>
      <c r="AB664">
        <v>20.50554673479866</v>
      </c>
      <c r="AC664">
        <v>0</v>
      </c>
      <c r="AD664">
        <v>0</v>
      </c>
      <c r="AE664">
        <v>392.60730685712571</v>
      </c>
    </row>
    <row r="665" spans="1:31" x14ac:dyDescent="0.25">
      <c r="A665">
        <v>1800848</v>
      </c>
      <c r="B665">
        <v>1</v>
      </c>
      <c r="C665" t="s">
        <v>80</v>
      </c>
      <c r="D665" t="s">
        <v>96</v>
      </c>
      <c r="E665" t="s">
        <v>171</v>
      </c>
      <c r="F665" t="s">
        <v>2150</v>
      </c>
      <c r="G665" t="s">
        <v>173</v>
      </c>
      <c r="H665" t="s">
        <v>146</v>
      </c>
      <c r="I665" t="s">
        <v>135</v>
      </c>
      <c r="J665" t="s">
        <v>136</v>
      </c>
      <c r="K665" t="s">
        <v>147</v>
      </c>
      <c r="L665" t="s">
        <v>2151</v>
      </c>
      <c r="M665" t="s">
        <v>2152</v>
      </c>
      <c r="N665">
        <v>2.8283333329999998</v>
      </c>
      <c r="O665">
        <v>0</v>
      </c>
      <c r="P665">
        <v>1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0.76031617670655005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0.76031617670655005</v>
      </c>
    </row>
    <row r="666" spans="1:31" x14ac:dyDescent="0.25">
      <c r="A666">
        <v>1800991</v>
      </c>
      <c r="B666">
        <v>1</v>
      </c>
      <c r="C666" t="s">
        <v>80</v>
      </c>
      <c r="D666" t="s">
        <v>96</v>
      </c>
      <c r="E666" t="s">
        <v>171</v>
      </c>
      <c r="F666" t="s">
        <v>2153</v>
      </c>
      <c r="G666" t="s">
        <v>181</v>
      </c>
      <c r="H666" t="s">
        <v>146</v>
      </c>
      <c r="I666" t="s">
        <v>135</v>
      </c>
      <c r="J666" t="s">
        <v>136</v>
      </c>
      <c r="K666" t="s">
        <v>147</v>
      </c>
      <c r="L666" t="s">
        <v>2154</v>
      </c>
      <c r="M666" t="s">
        <v>2155</v>
      </c>
      <c r="N666">
        <v>6.0877777770000003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1.5299308799723501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1.5299308799723501</v>
      </c>
    </row>
    <row r="667" spans="1:31" x14ac:dyDescent="0.25">
      <c r="A667">
        <v>1801226</v>
      </c>
      <c r="B667">
        <v>1</v>
      </c>
      <c r="C667" t="s">
        <v>80</v>
      </c>
      <c r="D667" t="s">
        <v>93</v>
      </c>
      <c r="E667" t="s">
        <v>184</v>
      </c>
      <c r="F667" t="s">
        <v>2156</v>
      </c>
      <c r="G667" t="s">
        <v>232</v>
      </c>
      <c r="H667" t="s">
        <v>134</v>
      </c>
      <c r="I667" t="s">
        <v>135</v>
      </c>
      <c r="J667" t="s">
        <v>136</v>
      </c>
      <c r="K667" t="s">
        <v>147</v>
      </c>
      <c r="L667" t="s">
        <v>2157</v>
      </c>
      <c r="M667" t="s">
        <v>2158</v>
      </c>
      <c r="N667">
        <v>2.045833333</v>
      </c>
      <c r="O667">
        <v>0</v>
      </c>
      <c r="P667">
        <v>7</v>
      </c>
      <c r="Q667">
        <v>0</v>
      </c>
      <c r="R667">
        <v>21</v>
      </c>
      <c r="S667">
        <v>0</v>
      </c>
      <c r="T667">
        <v>2</v>
      </c>
      <c r="U667">
        <v>0</v>
      </c>
      <c r="V667">
        <v>0</v>
      </c>
      <c r="W667">
        <v>0</v>
      </c>
      <c r="X667">
        <v>5.4498903293905006</v>
      </c>
      <c r="Y667">
        <v>0</v>
      </c>
      <c r="Z667">
        <v>12.826539116259546</v>
      </c>
      <c r="AA667">
        <v>0</v>
      </c>
      <c r="AB667">
        <v>3.7121764424725003</v>
      </c>
      <c r="AC667">
        <v>0</v>
      </c>
      <c r="AD667">
        <v>0</v>
      </c>
      <c r="AE667">
        <v>21.988605888122546</v>
      </c>
    </row>
    <row r="668" spans="1:31" x14ac:dyDescent="0.25">
      <c r="A668">
        <v>1800785</v>
      </c>
      <c r="B668">
        <v>1</v>
      </c>
      <c r="C668" t="s">
        <v>81</v>
      </c>
      <c r="D668" t="s">
        <v>128</v>
      </c>
      <c r="E668" t="s">
        <v>131</v>
      </c>
      <c r="F668" t="s">
        <v>2159</v>
      </c>
      <c r="G668" t="s">
        <v>239</v>
      </c>
      <c r="H668" t="s">
        <v>134</v>
      </c>
      <c r="I668" t="s">
        <v>135</v>
      </c>
      <c r="J668" t="s">
        <v>136</v>
      </c>
      <c r="K668" t="s">
        <v>137</v>
      </c>
      <c r="L668" t="s">
        <v>2160</v>
      </c>
      <c r="M668" t="s">
        <v>2161</v>
      </c>
      <c r="N668">
        <v>1.209311944</v>
      </c>
      <c r="O668">
        <v>0</v>
      </c>
      <c r="P668">
        <v>0</v>
      </c>
      <c r="Q668">
        <v>0</v>
      </c>
      <c r="R668">
        <v>0</v>
      </c>
      <c r="S668">
        <v>26</v>
      </c>
      <c r="T668">
        <v>0</v>
      </c>
      <c r="U668">
        <v>29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140.88409522008948</v>
      </c>
      <c r="AB668">
        <v>0</v>
      </c>
      <c r="AC668">
        <v>1776.1500293434692</v>
      </c>
      <c r="AD668">
        <v>0</v>
      </c>
      <c r="AE668">
        <v>1917.0341245635586</v>
      </c>
    </row>
    <row r="669" spans="1:31" x14ac:dyDescent="0.25">
      <c r="A669">
        <v>1801034</v>
      </c>
      <c r="B669">
        <v>1</v>
      </c>
      <c r="C669" t="s">
        <v>80</v>
      </c>
      <c r="D669" t="s">
        <v>97</v>
      </c>
      <c r="E669" t="s">
        <v>171</v>
      </c>
      <c r="F669" t="s">
        <v>2162</v>
      </c>
      <c r="G669" t="s">
        <v>181</v>
      </c>
      <c r="H669" t="s">
        <v>146</v>
      </c>
      <c r="I669" t="s">
        <v>135</v>
      </c>
      <c r="J669" t="s">
        <v>136</v>
      </c>
      <c r="K669" t="s">
        <v>147</v>
      </c>
      <c r="L669" t="s">
        <v>2163</v>
      </c>
      <c r="M669" t="s">
        <v>2164</v>
      </c>
      <c r="N669">
        <v>3.6144444440000001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8.470355016586667E-2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8.470355016586667E-2</v>
      </c>
    </row>
    <row r="670" spans="1:31" x14ac:dyDescent="0.25">
      <c r="A670">
        <v>1800880</v>
      </c>
      <c r="B670">
        <v>1</v>
      </c>
      <c r="C670" t="s">
        <v>80</v>
      </c>
      <c r="D670" t="s">
        <v>96</v>
      </c>
      <c r="E670" t="s">
        <v>171</v>
      </c>
      <c r="F670" t="s">
        <v>2165</v>
      </c>
      <c r="G670" t="s">
        <v>282</v>
      </c>
      <c r="H670" t="s">
        <v>146</v>
      </c>
      <c r="I670" t="s">
        <v>135</v>
      </c>
      <c r="J670" t="s">
        <v>136</v>
      </c>
      <c r="K670" t="s">
        <v>147</v>
      </c>
      <c r="L670" t="s">
        <v>2166</v>
      </c>
      <c r="M670" t="s">
        <v>2167</v>
      </c>
      <c r="N670">
        <v>6.4130555549999997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0.36078708456627501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0.36078708456627501</v>
      </c>
    </row>
    <row r="671" spans="1:31" x14ac:dyDescent="0.25">
      <c r="A671">
        <v>1801212</v>
      </c>
      <c r="B671">
        <v>1</v>
      </c>
      <c r="C671" t="s">
        <v>80</v>
      </c>
      <c r="D671" t="s">
        <v>95</v>
      </c>
      <c r="E671" t="s">
        <v>171</v>
      </c>
      <c r="F671" t="s">
        <v>2168</v>
      </c>
      <c r="G671" t="s">
        <v>181</v>
      </c>
      <c r="H671" t="s">
        <v>146</v>
      </c>
      <c r="I671" t="s">
        <v>135</v>
      </c>
      <c r="J671" t="s">
        <v>136</v>
      </c>
      <c r="K671" t="s">
        <v>147</v>
      </c>
      <c r="L671" t="s">
        <v>2169</v>
      </c>
      <c r="M671" t="s">
        <v>2170</v>
      </c>
      <c r="N671">
        <v>4.0780555549999997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1.0406207759466666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1.0406207759466666</v>
      </c>
    </row>
    <row r="672" spans="1:31" x14ac:dyDescent="0.25">
      <c r="A672">
        <v>1801166</v>
      </c>
      <c r="B672">
        <v>1</v>
      </c>
      <c r="C672" t="s">
        <v>80</v>
      </c>
      <c r="D672" t="s">
        <v>86</v>
      </c>
      <c r="E672" t="s">
        <v>158</v>
      </c>
      <c r="F672" t="s">
        <v>2171</v>
      </c>
      <c r="G672" t="s">
        <v>225</v>
      </c>
      <c r="H672" t="s">
        <v>146</v>
      </c>
      <c r="I672" t="s">
        <v>135</v>
      </c>
      <c r="J672" t="s">
        <v>136</v>
      </c>
      <c r="K672" t="s">
        <v>147</v>
      </c>
      <c r="L672" t="s">
        <v>2172</v>
      </c>
      <c r="M672" t="s">
        <v>2173</v>
      </c>
      <c r="N672">
        <v>1.532777777</v>
      </c>
      <c r="O672">
        <v>0</v>
      </c>
      <c r="P672">
        <v>42</v>
      </c>
      <c r="Q672">
        <v>0</v>
      </c>
      <c r="R672">
        <v>0</v>
      </c>
      <c r="S672">
        <v>0</v>
      </c>
      <c r="T672">
        <v>6</v>
      </c>
      <c r="U672">
        <v>0</v>
      </c>
      <c r="V672">
        <v>0</v>
      </c>
      <c r="W672">
        <v>0</v>
      </c>
      <c r="X672">
        <v>47.125883038749365</v>
      </c>
      <c r="Y672">
        <v>0</v>
      </c>
      <c r="Z672">
        <v>0</v>
      </c>
      <c r="AA672">
        <v>0</v>
      </c>
      <c r="AB672">
        <v>43.268733251600104</v>
      </c>
      <c r="AC672">
        <v>0</v>
      </c>
      <c r="AD672">
        <v>0</v>
      </c>
      <c r="AE672">
        <v>90.394616290349461</v>
      </c>
    </row>
    <row r="673" spans="1:31" x14ac:dyDescent="0.25">
      <c r="A673">
        <v>1801066</v>
      </c>
      <c r="B673">
        <v>1</v>
      </c>
      <c r="C673" t="s">
        <v>81</v>
      </c>
      <c r="D673" t="s">
        <v>113</v>
      </c>
      <c r="E673" t="s">
        <v>158</v>
      </c>
      <c r="F673" t="s">
        <v>2174</v>
      </c>
      <c r="G673" t="s">
        <v>2175</v>
      </c>
      <c r="H673" t="s">
        <v>146</v>
      </c>
      <c r="I673" t="s">
        <v>135</v>
      </c>
      <c r="J673" t="s">
        <v>136</v>
      </c>
      <c r="K673" t="s">
        <v>147</v>
      </c>
      <c r="L673" t="s">
        <v>2176</v>
      </c>
      <c r="M673" t="s">
        <v>2177</v>
      </c>
      <c r="N673">
        <v>4.2872222219999996</v>
      </c>
      <c r="O673">
        <v>0</v>
      </c>
      <c r="P673">
        <v>3</v>
      </c>
      <c r="Q673">
        <v>0</v>
      </c>
      <c r="R673">
        <v>0</v>
      </c>
      <c r="S673">
        <v>0</v>
      </c>
      <c r="T673">
        <v>3</v>
      </c>
      <c r="U673">
        <v>0</v>
      </c>
      <c r="V673">
        <v>0</v>
      </c>
      <c r="W673">
        <v>0</v>
      </c>
      <c r="X673">
        <v>2.6766567905973502</v>
      </c>
      <c r="Y673">
        <v>0</v>
      </c>
      <c r="Z673">
        <v>0</v>
      </c>
      <c r="AA673">
        <v>0</v>
      </c>
      <c r="AB673">
        <v>5.3675413562335512</v>
      </c>
      <c r="AC673">
        <v>0</v>
      </c>
      <c r="AD673">
        <v>0</v>
      </c>
      <c r="AE673">
        <v>8.044198146830901</v>
      </c>
    </row>
    <row r="674" spans="1:31" x14ac:dyDescent="0.25">
      <c r="A674">
        <v>1800874</v>
      </c>
      <c r="B674">
        <v>1</v>
      </c>
      <c r="C674" t="s">
        <v>81</v>
      </c>
      <c r="D674" t="s">
        <v>113</v>
      </c>
      <c r="E674" t="s">
        <v>131</v>
      </c>
      <c r="F674" t="s">
        <v>2178</v>
      </c>
      <c r="G674" t="s">
        <v>177</v>
      </c>
      <c r="H674" t="s">
        <v>134</v>
      </c>
      <c r="I674" t="s">
        <v>193</v>
      </c>
      <c r="J674" t="s">
        <v>136</v>
      </c>
      <c r="K674" t="s">
        <v>147</v>
      </c>
      <c r="L674" t="s">
        <v>2179</v>
      </c>
      <c r="M674" t="s">
        <v>2180</v>
      </c>
      <c r="N674">
        <v>1.6666666E-2</v>
      </c>
      <c r="O674">
        <v>13</v>
      </c>
      <c r="P674">
        <v>327</v>
      </c>
      <c r="Q674">
        <v>137</v>
      </c>
      <c r="R674">
        <v>163</v>
      </c>
      <c r="S674">
        <v>15</v>
      </c>
      <c r="T674">
        <v>23</v>
      </c>
      <c r="U674">
        <v>0</v>
      </c>
      <c r="V674">
        <v>0</v>
      </c>
      <c r="W674">
        <v>5.7981221958499987E-2</v>
      </c>
      <c r="X674">
        <v>1.2050481794079995</v>
      </c>
      <c r="Y674">
        <v>1.4944666729280003</v>
      </c>
      <c r="Z674">
        <v>1.046086717041</v>
      </c>
      <c r="AA674">
        <v>0.44507691456799997</v>
      </c>
      <c r="AB674">
        <v>0.32165880091199994</v>
      </c>
      <c r="AC674">
        <v>0</v>
      </c>
      <c r="AD674">
        <v>0</v>
      </c>
      <c r="AE674">
        <v>4.5703185068155001</v>
      </c>
    </row>
    <row r="675" spans="1:31" x14ac:dyDescent="0.25">
      <c r="A675">
        <v>1801043</v>
      </c>
      <c r="B675">
        <v>1</v>
      </c>
      <c r="C675" t="s">
        <v>80</v>
      </c>
      <c r="D675" t="s">
        <v>88</v>
      </c>
      <c r="E675" t="s">
        <v>184</v>
      </c>
      <c r="F675" t="s">
        <v>2181</v>
      </c>
      <c r="G675" t="s">
        <v>2182</v>
      </c>
      <c r="H675" t="s">
        <v>134</v>
      </c>
      <c r="I675" t="s">
        <v>135</v>
      </c>
      <c r="J675" t="s">
        <v>136</v>
      </c>
      <c r="K675" t="s">
        <v>147</v>
      </c>
      <c r="L675" t="s">
        <v>2183</v>
      </c>
      <c r="M675" t="s">
        <v>2184</v>
      </c>
      <c r="N675">
        <v>3.935277777</v>
      </c>
      <c r="O675">
        <v>0</v>
      </c>
      <c r="P675">
        <v>32</v>
      </c>
      <c r="Q675">
        <v>0</v>
      </c>
      <c r="R675">
        <v>0</v>
      </c>
      <c r="S675">
        <v>0</v>
      </c>
      <c r="T675">
        <v>2</v>
      </c>
      <c r="U675">
        <v>0</v>
      </c>
      <c r="V675">
        <v>0</v>
      </c>
      <c r="W675">
        <v>0</v>
      </c>
      <c r="X675">
        <v>41.344489122654664</v>
      </c>
      <c r="Y675">
        <v>0</v>
      </c>
      <c r="Z675">
        <v>0</v>
      </c>
      <c r="AA675">
        <v>0</v>
      </c>
      <c r="AB675">
        <v>2.8397220236944829</v>
      </c>
      <c r="AC675">
        <v>0</v>
      </c>
      <c r="AD675">
        <v>0</v>
      </c>
      <c r="AE675">
        <v>44.184211146349149</v>
      </c>
    </row>
    <row r="676" spans="1:31" x14ac:dyDescent="0.25">
      <c r="A676">
        <v>1800897</v>
      </c>
      <c r="B676">
        <v>1</v>
      </c>
      <c r="C676" t="s">
        <v>81</v>
      </c>
      <c r="D676" t="s">
        <v>118</v>
      </c>
      <c r="E676" t="s">
        <v>184</v>
      </c>
      <c r="F676" t="s">
        <v>2185</v>
      </c>
      <c r="G676" t="s">
        <v>239</v>
      </c>
      <c r="H676" t="s">
        <v>134</v>
      </c>
      <c r="I676" t="s">
        <v>135</v>
      </c>
      <c r="J676" t="s">
        <v>136</v>
      </c>
      <c r="K676" t="s">
        <v>137</v>
      </c>
      <c r="L676" t="s">
        <v>2186</v>
      </c>
      <c r="M676" t="s">
        <v>2187</v>
      </c>
      <c r="N676">
        <v>6.3005555549999999</v>
      </c>
      <c r="O676">
        <v>2</v>
      </c>
      <c r="P676">
        <v>1306</v>
      </c>
      <c r="Q676">
        <v>141</v>
      </c>
      <c r="R676">
        <v>145</v>
      </c>
      <c r="S676">
        <v>12</v>
      </c>
      <c r="T676">
        <v>111</v>
      </c>
      <c r="U676">
        <v>1</v>
      </c>
      <c r="V676">
        <v>0</v>
      </c>
      <c r="W676">
        <v>2.1738881319203167</v>
      </c>
      <c r="X676">
        <v>773.13021813215107</v>
      </c>
      <c r="Y676">
        <v>1236.621510277625</v>
      </c>
      <c r="Z676">
        <v>188.19423662641037</v>
      </c>
      <c r="AA676">
        <v>285.24732800656284</v>
      </c>
      <c r="AB676">
        <v>152.21416288413826</v>
      </c>
      <c r="AC676">
        <v>5.296454416825866</v>
      </c>
      <c r="AD676">
        <v>0</v>
      </c>
      <c r="AE676">
        <v>2642.8777984756334</v>
      </c>
    </row>
    <row r="677" spans="1:31" x14ac:dyDescent="0.25">
      <c r="A677">
        <v>1800671</v>
      </c>
      <c r="B677">
        <v>1</v>
      </c>
      <c r="C677" t="s">
        <v>80</v>
      </c>
      <c r="D677" t="s">
        <v>82</v>
      </c>
      <c r="E677" t="s">
        <v>131</v>
      </c>
      <c r="F677" t="s">
        <v>2188</v>
      </c>
      <c r="G677" t="s">
        <v>133</v>
      </c>
      <c r="H677" t="s">
        <v>134</v>
      </c>
      <c r="I677" t="s">
        <v>135</v>
      </c>
      <c r="J677" t="s">
        <v>136</v>
      </c>
      <c r="K677" t="s">
        <v>137</v>
      </c>
      <c r="L677" t="s">
        <v>2189</v>
      </c>
      <c r="M677" t="s">
        <v>2190</v>
      </c>
      <c r="N677">
        <v>0.24333333300000001</v>
      </c>
      <c r="O677">
        <v>0</v>
      </c>
      <c r="P677">
        <v>24417</v>
      </c>
      <c r="Q677">
        <v>0</v>
      </c>
      <c r="R677">
        <v>0</v>
      </c>
      <c r="S677">
        <v>10</v>
      </c>
      <c r="T677">
        <v>2518</v>
      </c>
      <c r="U677">
        <v>0</v>
      </c>
      <c r="V677">
        <v>8</v>
      </c>
      <c r="W677">
        <v>0</v>
      </c>
      <c r="X677">
        <v>1595.0409091983424</v>
      </c>
      <c r="Y677">
        <v>0</v>
      </c>
      <c r="Z677">
        <v>0</v>
      </c>
      <c r="AA677">
        <v>57.924641670555197</v>
      </c>
      <c r="AB677">
        <v>222.73595291656363</v>
      </c>
      <c r="AC677">
        <v>0</v>
      </c>
      <c r="AD677">
        <v>20.866722542196669</v>
      </c>
      <c r="AE677">
        <v>1896.5682263276578</v>
      </c>
    </row>
    <row r="678" spans="1:31" x14ac:dyDescent="0.25">
      <c r="A678">
        <v>1801003</v>
      </c>
      <c r="B678">
        <v>1</v>
      </c>
      <c r="C678" t="s">
        <v>80</v>
      </c>
      <c r="D678" t="s">
        <v>90</v>
      </c>
      <c r="E678" t="s">
        <v>171</v>
      </c>
      <c r="F678" t="s">
        <v>2191</v>
      </c>
      <c r="G678" t="s">
        <v>181</v>
      </c>
      <c r="H678" t="s">
        <v>146</v>
      </c>
      <c r="I678" t="s">
        <v>135</v>
      </c>
      <c r="J678" t="s">
        <v>136</v>
      </c>
      <c r="K678" t="s">
        <v>147</v>
      </c>
      <c r="L678" t="s">
        <v>2192</v>
      </c>
      <c r="M678" t="s">
        <v>2193</v>
      </c>
      <c r="N678">
        <v>2.5750000000000002</v>
      </c>
      <c r="O678">
        <v>0</v>
      </c>
      <c r="P678">
        <v>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1.5957788107747501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1.5957788107747501</v>
      </c>
    </row>
    <row r="679" spans="1:31" x14ac:dyDescent="0.25">
      <c r="A679">
        <v>1800920</v>
      </c>
      <c r="B679">
        <v>1</v>
      </c>
      <c r="C679" t="s">
        <v>81</v>
      </c>
      <c r="D679" t="s">
        <v>128</v>
      </c>
      <c r="E679" t="s">
        <v>184</v>
      </c>
      <c r="F679" t="s">
        <v>2194</v>
      </c>
      <c r="G679" t="s">
        <v>239</v>
      </c>
      <c r="H679" t="s">
        <v>134</v>
      </c>
      <c r="I679" t="s">
        <v>135</v>
      </c>
      <c r="J679" t="s">
        <v>136</v>
      </c>
      <c r="K679" t="s">
        <v>137</v>
      </c>
      <c r="L679" t="s">
        <v>2195</v>
      </c>
      <c r="M679" t="s">
        <v>2196</v>
      </c>
      <c r="N679">
        <v>4.5136111110000003</v>
      </c>
      <c r="O679">
        <v>0</v>
      </c>
      <c r="P679">
        <v>93</v>
      </c>
      <c r="Q679">
        <v>2</v>
      </c>
      <c r="R679">
        <v>5</v>
      </c>
      <c r="S679">
        <v>1</v>
      </c>
      <c r="T679">
        <v>25</v>
      </c>
      <c r="U679">
        <v>1</v>
      </c>
      <c r="V679">
        <v>0</v>
      </c>
      <c r="W679">
        <v>0</v>
      </c>
      <c r="X679">
        <v>80.505066282301755</v>
      </c>
      <c r="Y679">
        <v>4.9482637869031922</v>
      </c>
      <c r="Z679">
        <v>30.882352820750739</v>
      </c>
      <c r="AA679">
        <v>42.994503136033337</v>
      </c>
      <c r="AB679">
        <v>209.38877463435136</v>
      </c>
      <c r="AC679">
        <v>14.924427085072535</v>
      </c>
      <c r="AD679">
        <v>0</v>
      </c>
      <c r="AE679">
        <v>383.64338774541289</v>
      </c>
    </row>
    <row r="680" spans="1:31" x14ac:dyDescent="0.25">
      <c r="A680">
        <v>1801060</v>
      </c>
      <c r="B680">
        <v>1</v>
      </c>
      <c r="C680" t="s">
        <v>80</v>
      </c>
      <c r="D680" t="s">
        <v>94</v>
      </c>
      <c r="E680" t="s">
        <v>171</v>
      </c>
      <c r="F680" t="s">
        <v>2197</v>
      </c>
      <c r="G680" t="s">
        <v>225</v>
      </c>
      <c r="H680" t="s">
        <v>146</v>
      </c>
      <c r="I680" t="s">
        <v>135</v>
      </c>
      <c r="J680" t="s">
        <v>136</v>
      </c>
      <c r="K680" t="s">
        <v>147</v>
      </c>
      <c r="L680" t="s">
        <v>2198</v>
      </c>
      <c r="M680" t="s">
        <v>2199</v>
      </c>
      <c r="N680">
        <v>3.7938888880000001</v>
      </c>
      <c r="O680">
        <v>0</v>
      </c>
      <c r="P680">
        <v>13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12.727125232997057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12.727125232997057</v>
      </c>
    </row>
    <row r="681" spans="1:31" x14ac:dyDescent="0.25">
      <c r="A681">
        <v>1801206</v>
      </c>
      <c r="B681">
        <v>1</v>
      </c>
      <c r="C681" t="s">
        <v>80</v>
      </c>
      <c r="D681" t="s">
        <v>106</v>
      </c>
      <c r="E681" t="s">
        <v>171</v>
      </c>
      <c r="F681" t="s">
        <v>2200</v>
      </c>
      <c r="G681" t="s">
        <v>282</v>
      </c>
      <c r="H681" t="s">
        <v>146</v>
      </c>
      <c r="I681" t="s">
        <v>135</v>
      </c>
      <c r="J681" t="s">
        <v>136</v>
      </c>
      <c r="K681" t="s">
        <v>147</v>
      </c>
      <c r="L681" t="s">
        <v>2201</v>
      </c>
      <c r="M681" t="s">
        <v>2202</v>
      </c>
      <c r="N681">
        <v>3.2652777770000001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1.0747154857202501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1.0747154857202501</v>
      </c>
    </row>
    <row r="682" spans="1:31" x14ac:dyDescent="0.25">
      <c r="A682">
        <v>1801106</v>
      </c>
      <c r="B682">
        <v>1</v>
      </c>
      <c r="C682" t="s">
        <v>81</v>
      </c>
      <c r="D682" t="s">
        <v>119</v>
      </c>
      <c r="E682" t="s">
        <v>158</v>
      </c>
      <c r="F682" t="s">
        <v>2203</v>
      </c>
      <c r="G682" t="s">
        <v>221</v>
      </c>
      <c r="H682" t="s">
        <v>146</v>
      </c>
      <c r="I682" t="s">
        <v>135</v>
      </c>
      <c r="J682" t="s">
        <v>136</v>
      </c>
      <c r="K682" t="s">
        <v>147</v>
      </c>
      <c r="L682" t="s">
        <v>2204</v>
      </c>
      <c r="M682" t="s">
        <v>2205</v>
      </c>
      <c r="N682">
        <v>1.1016666660000001</v>
      </c>
      <c r="O682">
        <v>0</v>
      </c>
      <c r="P682">
        <v>219</v>
      </c>
      <c r="Q682">
        <v>0</v>
      </c>
      <c r="R682">
        <v>0</v>
      </c>
      <c r="S682">
        <v>0</v>
      </c>
      <c r="T682">
        <v>14</v>
      </c>
      <c r="U682">
        <v>0</v>
      </c>
      <c r="V682">
        <v>0</v>
      </c>
      <c r="W682">
        <v>0</v>
      </c>
      <c r="X682">
        <v>26.284912484412889</v>
      </c>
      <c r="Y682">
        <v>0</v>
      </c>
      <c r="Z682">
        <v>0</v>
      </c>
      <c r="AA682">
        <v>0</v>
      </c>
      <c r="AB682">
        <v>14.7663150257364</v>
      </c>
      <c r="AC682">
        <v>0</v>
      </c>
      <c r="AD682">
        <v>0</v>
      </c>
      <c r="AE682">
        <v>41.051227510149289</v>
      </c>
    </row>
    <row r="683" spans="1:31" x14ac:dyDescent="0.25">
      <c r="A683">
        <v>1800794</v>
      </c>
      <c r="B683">
        <v>1</v>
      </c>
      <c r="C683" t="s">
        <v>80</v>
      </c>
      <c r="D683" t="s">
        <v>103</v>
      </c>
      <c r="E683" t="s">
        <v>158</v>
      </c>
      <c r="F683" t="s">
        <v>2206</v>
      </c>
      <c r="G683" t="s">
        <v>305</v>
      </c>
      <c r="H683" t="s">
        <v>146</v>
      </c>
      <c r="I683" t="s">
        <v>135</v>
      </c>
      <c r="J683" t="s">
        <v>136</v>
      </c>
      <c r="K683" t="s">
        <v>147</v>
      </c>
      <c r="L683" t="s">
        <v>2207</v>
      </c>
      <c r="M683" t="s">
        <v>2208</v>
      </c>
      <c r="N683">
        <v>3.1663888880000002</v>
      </c>
      <c r="O683">
        <v>0</v>
      </c>
      <c r="P683">
        <v>124</v>
      </c>
      <c r="Q683">
        <v>0</v>
      </c>
      <c r="R683">
        <v>0</v>
      </c>
      <c r="S683">
        <v>0</v>
      </c>
      <c r="T683">
        <v>10</v>
      </c>
      <c r="U683">
        <v>0</v>
      </c>
      <c r="V683">
        <v>0</v>
      </c>
      <c r="W683">
        <v>0</v>
      </c>
      <c r="X683">
        <v>114.39735787946935</v>
      </c>
      <c r="Y683">
        <v>0</v>
      </c>
      <c r="Z683">
        <v>0</v>
      </c>
      <c r="AA683">
        <v>0</v>
      </c>
      <c r="AB683">
        <v>5.2187352222645842</v>
      </c>
      <c r="AC683">
        <v>0</v>
      </c>
      <c r="AD683">
        <v>0</v>
      </c>
      <c r="AE683">
        <v>119.61609310173394</v>
      </c>
    </row>
    <row r="684" spans="1:31" x14ac:dyDescent="0.25">
      <c r="A684">
        <v>1801149</v>
      </c>
      <c r="B684">
        <v>1</v>
      </c>
      <c r="C684" t="s">
        <v>80</v>
      </c>
      <c r="D684" t="s">
        <v>103</v>
      </c>
      <c r="E684" t="s">
        <v>131</v>
      </c>
      <c r="F684" t="s">
        <v>2209</v>
      </c>
      <c r="G684" t="s">
        <v>133</v>
      </c>
      <c r="H684" t="s">
        <v>134</v>
      </c>
      <c r="I684" t="s">
        <v>135</v>
      </c>
      <c r="J684" t="s">
        <v>136</v>
      </c>
      <c r="K684" t="s">
        <v>147</v>
      </c>
      <c r="L684" t="s">
        <v>2210</v>
      </c>
      <c r="M684" t="s">
        <v>2211</v>
      </c>
      <c r="N684">
        <v>8.5555555000000005E-2</v>
      </c>
      <c r="O684">
        <v>1</v>
      </c>
      <c r="P684">
        <v>270</v>
      </c>
      <c r="Q684">
        <v>15</v>
      </c>
      <c r="R684">
        <v>98</v>
      </c>
      <c r="S684">
        <v>5</v>
      </c>
      <c r="T684">
        <v>34</v>
      </c>
      <c r="U684">
        <v>3</v>
      </c>
      <c r="V684">
        <v>0</v>
      </c>
      <c r="W684">
        <v>0.22463416649519999</v>
      </c>
      <c r="X684">
        <v>5.4193618215916679</v>
      </c>
      <c r="Y684">
        <v>20.499037160286303</v>
      </c>
      <c r="Z684">
        <v>4.4193403721620994</v>
      </c>
      <c r="AA684">
        <v>33.093108882875065</v>
      </c>
      <c r="AB684">
        <v>1.5293826174678331</v>
      </c>
      <c r="AC684">
        <v>0.61137845816226666</v>
      </c>
      <c r="AD684">
        <v>0</v>
      </c>
      <c r="AE684">
        <v>65.796243479040427</v>
      </c>
    </row>
    <row r="685" spans="1:31" x14ac:dyDescent="0.25">
      <c r="A685">
        <v>1800817</v>
      </c>
      <c r="B685">
        <v>1</v>
      </c>
      <c r="C685" t="s">
        <v>81</v>
      </c>
      <c r="D685" t="s">
        <v>123</v>
      </c>
      <c r="E685" t="s">
        <v>143</v>
      </c>
      <c r="F685" t="s">
        <v>2212</v>
      </c>
      <c r="G685" t="s">
        <v>246</v>
      </c>
      <c r="H685" t="s">
        <v>146</v>
      </c>
      <c r="I685" t="s">
        <v>135</v>
      </c>
      <c r="J685" t="s">
        <v>136</v>
      </c>
      <c r="K685" t="s">
        <v>137</v>
      </c>
      <c r="L685" t="s">
        <v>2213</v>
      </c>
      <c r="M685" t="s">
        <v>2214</v>
      </c>
      <c r="N685">
        <v>2.1222444440000001</v>
      </c>
      <c r="O685">
        <v>0</v>
      </c>
      <c r="P685">
        <v>93</v>
      </c>
      <c r="Q685">
        <v>0</v>
      </c>
      <c r="R685">
        <v>8</v>
      </c>
      <c r="S685">
        <v>0</v>
      </c>
      <c r="T685">
        <v>6</v>
      </c>
      <c r="U685">
        <v>0</v>
      </c>
      <c r="V685">
        <v>0</v>
      </c>
      <c r="W685">
        <v>0</v>
      </c>
      <c r="X685">
        <v>18.442352827089152</v>
      </c>
      <c r="Y685">
        <v>0</v>
      </c>
      <c r="Z685">
        <v>2.2112264821848751</v>
      </c>
      <c r="AA685">
        <v>0</v>
      </c>
      <c r="AB685">
        <v>7.4365156159317491</v>
      </c>
      <c r="AC685">
        <v>0</v>
      </c>
      <c r="AD685">
        <v>0</v>
      </c>
      <c r="AE685">
        <v>28.090094925205779</v>
      </c>
    </row>
    <row r="686" spans="1:31" x14ac:dyDescent="0.25">
      <c r="A686">
        <v>1800751</v>
      </c>
      <c r="B686">
        <v>1</v>
      </c>
      <c r="C686" t="s">
        <v>80</v>
      </c>
      <c r="D686" t="s">
        <v>96</v>
      </c>
      <c r="E686" t="s">
        <v>171</v>
      </c>
      <c r="F686" t="s">
        <v>2215</v>
      </c>
      <c r="G686" t="s">
        <v>181</v>
      </c>
      <c r="H686" t="s">
        <v>146</v>
      </c>
      <c r="I686" t="s">
        <v>135</v>
      </c>
      <c r="J686" t="s">
        <v>136</v>
      </c>
      <c r="K686" t="s">
        <v>147</v>
      </c>
      <c r="L686" t="s">
        <v>2216</v>
      </c>
      <c r="M686" t="s">
        <v>2217</v>
      </c>
      <c r="N686">
        <v>1.82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7.3230310847000005E-2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7.3230310847000005E-2</v>
      </c>
    </row>
    <row r="687" spans="1:31" x14ac:dyDescent="0.25">
      <c r="A687">
        <v>1800894</v>
      </c>
      <c r="B687">
        <v>1</v>
      </c>
      <c r="C687" t="s">
        <v>80</v>
      </c>
      <c r="D687" t="s">
        <v>95</v>
      </c>
      <c r="E687" t="s">
        <v>171</v>
      </c>
      <c r="F687" t="s">
        <v>2218</v>
      </c>
      <c r="G687" t="s">
        <v>282</v>
      </c>
      <c r="H687" t="s">
        <v>146</v>
      </c>
      <c r="I687" t="s">
        <v>135</v>
      </c>
      <c r="J687" t="s">
        <v>136</v>
      </c>
      <c r="K687" t="s">
        <v>147</v>
      </c>
      <c r="L687" t="s">
        <v>2219</v>
      </c>
      <c r="M687" t="s">
        <v>2220</v>
      </c>
      <c r="N687">
        <v>11.716388887999999</v>
      </c>
      <c r="O687">
        <v>0</v>
      </c>
      <c r="P687">
        <v>11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34.2493865311517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34.2493865311517</v>
      </c>
    </row>
    <row r="688" spans="1:31" x14ac:dyDescent="0.25">
      <c r="A688">
        <v>1800837</v>
      </c>
      <c r="B688">
        <v>1</v>
      </c>
      <c r="C688" t="s">
        <v>80</v>
      </c>
      <c r="D688" t="s">
        <v>92</v>
      </c>
      <c r="E688" t="s">
        <v>171</v>
      </c>
      <c r="F688" t="s">
        <v>2221</v>
      </c>
      <c r="G688" t="s">
        <v>282</v>
      </c>
      <c r="H688" t="s">
        <v>146</v>
      </c>
      <c r="I688" t="s">
        <v>135</v>
      </c>
      <c r="J688" t="s">
        <v>136</v>
      </c>
      <c r="K688" t="s">
        <v>147</v>
      </c>
      <c r="L688" t="s">
        <v>2222</v>
      </c>
      <c r="M688" t="s">
        <v>2223</v>
      </c>
      <c r="N688">
        <v>6.3533333330000001</v>
      </c>
      <c r="O688">
        <v>0</v>
      </c>
      <c r="P688">
        <v>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2.0353793039888002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2.0353793039888002</v>
      </c>
    </row>
    <row r="689" spans="1:31" x14ac:dyDescent="0.25">
      <c r="A689">
        <v>1801086</v>
      </c>
      <c r="B689">
        <v>1</v>
      </c>
      <c r="C689" t="s">
        <v>80</v>
      </c>
      <c r="D689" t="s">
        <v>107</v>
      </c>
      <c r="E689" t="s">
        <v>171</v>
      </c>
      <c r="F689" t="s">
        <v>2224</v>
      </c>
      <c r="G689" t="s">
        <v>181</v>
      </c>
      <c r="H689" t="s">
        <v>146</v>
      </c>
      <c r="I689" t="s">
        <v>135</v>
      </c>
      <c r="J689" t="s">
        <v>136</v>
      </c>
      <c r="K689" t="s">
        <v>147</v>
      </c>
      <c r="L689" t="s">
        <v>2225</v>
      </c>
      <c r="M689" t="s">
        <v>2226</v>
      </c>
      <c r="N689">
        <v>2.7108333330000001</v>
      </c>
      <c r="O689">
        <v>0</v>
      </c>
      <c r="P689">
        <v>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3.6019826566208335E-2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3.6019826566208335E-2</v>
      </c>
    </row>
    <row r="690" spans="1:31" x14ac:dyDescent="0.25">
      <c r="A690">
        <v>1800731</v>
      </c>
      <c r="B690">
        <v>1</v>
      </c>
      <c r="C690" t="s">
        <v>80</v>
      </c>
      <c r="D690" t="s">
        <v>99</v>
      </c>
      <c r="E690" t="s">
        <v>158</v>
      </c>
      <c r="F690" t="s">
        <v>2227</v>
      </c>
      <c r="G690" t="s">
        <v>160</v>
      </c>
      <c r="H690" t="s">
        <v>146</v>
      </c>
      <c r="I690" t="s">
        <v>135</v>
      </c>
      <c r="J690" t="s">
        <v>136</v>
      </c>
      <c r="K690" t="s">
        <v>147</v>
      </c>
      <c r="L690" t="s">
        <v>2228</v>
      </c>
      <c r="M690" t="s">
        <v>2229</v>
      </c>
      <c r="N690">
        <v>1.480555555</v>
      </c>
      <c r="O690">
        <v>0</v>
      </c>
      <c r="P690">
        <v>13</v>
      </c>
      <c r="Q690">
        <v>0</v>
      </c>
      <c r="R690">
        <v>0</v>
      </c>
      <c r="S690">
        <v>0</v>
      </c>
      <c r="T690">
        <v>2</v>
      </c>
      <c r="U690">
        <v>0</v>
      </c>
      <c r="V690">
        <v>0</v>
      </c>
      <c r="W690">
        <v>0</v>
      </c>
      <c r="X690">
        <v>5.105579306489151</v>
      </c>
      <c r="Y690">
        <v>0</v>
      </c>
      <c r="Z690">
        <v>0</v>
      </c>
      <c r="AA690">
        <v>0</v>
      </c>
      <c r="AB690">
        <v>0.1622657942621</v>
      </c>
      <c r="AC690">
        <v>0</v>
      </c>
      <c r="AD690">
        <v>0</v>
      </c>
      <c r="AE690">
        <v>5.2678451007512512</v>
      </c>
    </row>
    <row r="691" spans="1:31" x14ac:dyDescent="0.25">
      <c r="A691">
        <v>1800688</v>
      </c>
      <c r="B691">
        <v>1</v>
      </c>
      <c r="C691" t="s">
        <v>80</v>
      </c>
      <c r="D691" t="s">
        <v>103</v>
      </c>
      <c r="E691" t="s">
        <v>184</v>
      </c>
      <c r="F691" t="s">
        <v>2230</v>
      </c>
      <c r="G691" t="s">
        <v>177</v>
      </c>
      <c r="H691" t="s">
        <v>134</v>
      </c>
      <c r="I691" t="s">
        <v>135</v>
      </c>
      <c r="J691" t="s">
        <v>136</v>
      </c>
      <c r="K691" t="s">
        <v>147</v>
      </c>
      <c r="L691" t="s">
        <v>2231</v>
      </c>
      <c r="M691" t="s">
        <v>2232</v>
      </c>
      <c r="N691">
        <v>1.180555555</v>
      </c>
      <c r="O691">
        <v>0</v>
      </c>
      <c r="P691">
        <v>275</v>
      </c>
      <c r="Q691">
        <v>0</v>
      </c>
      <c r="R691">
        <v>10</v>
      </c>
      <c r="S691">
        <v>1</v>
      </c>
      <c r="T691">
        <v>13</v>
      </c>
      <c r="U691">
        <v>0</v>
      </c>
      <c r="V691">
        <v>0</v>
      </c>
      <c r="W691">
        <v>0</v>
      </c>
      <c r="X691">
        <v>70.111095833436792</v>
      </c>
      <c r="Y691">
        <v>0</v>
      </c>
      <c r="Z691">
        <v>3.2903464508340834</v>
      </c>
      <c r="AA691">
        <v>62.962613006400005</v>
      </c>
      <c r="AB691">
        <v>27.61274261803683</v>
      </c>
      <c r="AC691">
        <v>0</v>
      </c>
      <c r="AD691">
        <v>0</v>
      </c>
      <c r="AE691">
        <v>163.97679790870771</v>
      </c>
    </row>
    <row r="692" spans="1:31" x14ac:dyDescent="0.25">
      <c r="A692">
        <v>1800831</v>
      </c>
      <c r="B692">
        <v>1</v>
      </c>
      <c r="C692" t="s">
        <v>80</v>
      </c>
      <c r="D692" t="s">
        <v>99</v>
      </c>
      <c r="E692" t="s">
        <v>143</v>
      </c>
      <c r="F692" t="s">
        <v>2233</v>
      </c>
      <c r="G692" t="s">
        <v>239</v>
      </c>
      <c r="H692" t="s">
        <v>146</v>
      </c>
      <c r="I692" t="s">
        <v>135</v>
      </c>
      <c r="J692" t="s">
        <v>136</v>
      </c>
      <c r="K692" t="s">
        <v>137</v>
      </c>
      <c r="L692" t="s">
        <v>2234</v>
      </c>
      <c r="M692" t="s">
        <v>2235</v>
      </c>
      <c r="N692">
        <v>1.345555555</v>
      </c>
      <c r="O692">
        <v>0</v>
      </c>
      <c r="P692">
        <v>70</v>
      </c>
      <c r="Q692">
        <v>0</v>
      </c>
      <c r="R692">
        <v>0</v>
      </c>
      <c r="S692">
        <v>0</v>
      </c>
      <c r="T692">
        <v>4</v>
      </c>
      <c r="U692">
        <v>0</v>
      </c>
      <c r="V692">
        <v>0</v>
      </c>
      <c r="W692">
        <v>0</v>
      </c>
      <c r="X692">
        <v>20.43247228140374</v>
      </c>
      <c r="Y692">
        <v>0</v>
      </c>
      <c r="Z692">
        <v>0</v>
      </c>
      <c r="AA692">
        <v>0</v>
      </c>
      <c r="AB692">
        <v>0.26221451215533337</v>
      </c>
      <c r="AC692">
        <v>0</v>
      </c>
      <c r="AD692">
        <v>0</v>
      </c>
      <c r="AE692">
        <v>20.694686793559072</v>
      </c>
    </row>
    <row r="693" spans="1:31" x14ac:dyDescent="0.25">
      <c r="A693">
        <v>1801186</v>
      </c>
      <c r="B693">
        <v>1</v>
      </c>
      <c r="C693" t="s">
        <v>81</v>
      </c>
      <c r="D693" t="s">
        <v>112</v>
      </c>
      <c r="E693" t="s">
        <v>143</v>
      </c>
      <c r="F693" t="s">
        <v>2236</v>
      </c>
      <c r="G693" t="s">
        <v>145</v>
      </c>
      <c r="H693" t="s">
        <v>146</v>
      </c>
      <c r="I693" t="s">
        <v>135</v>
      </c>
      <c r="J693" t="s">
        <v>136</v>
      </c>
      <c r="K693" t="s">
        <v>147</v>
      </c>
      <c r="L693" t="s">
        <v>2237</v>
      </c>
      <c r="M693" t="s">
        <v>2238</v>
      </c>
      <c r="N693">
        <v>2.3108333330000002</v>
      </c>
      <c r="O693">
        <v>0</v>
      </c>
      <c r="P693">
        <v>40</v>
      </c>
      <c r="Q693">
        <v>0</v>
      </c>
      <c r="R693">
        <v>7</v>
      </c>
      <c r="S693">
        <v>0</v>
      </c>
      <c r="T693">
        <v>1</v>
      </c>
      <c r="U693">
        <v>0</v>
      </c>
      <c r="V693">
        <v>0</v>
      </c>
      <c r="W693">
        <v>0</v>
      </c>
      <c r="X693">
        <v>8.0781094641815319</v>
      </c>
      <c r="Y693">
        <v>0</v>
      </c>
      <c r="Z693">
        <v>6.3436754210133325E-2</v>
      </c>
      <c r="AA693">
        <v>0</v>
      </c>
      <c r="AB693">
        <v>6.8727289611750005E-3</v>
      </c>
      <c r="AC693">
        <v>0</v>
      </c>
      <c r="AD693">
        <v>0</v>
      </c>
      <c r="AE693">
        <v>8.148418947352841</v>
      </c>
    </row>
    <row r="694" spans="1:31" x14ac:dyDescent="0.25">
      <c r="A694">
        <v>1801192</v>
      </c>
      <c r="B694">
        <v>1</v>
      </c>
      <c r="C694" t="s">
        <v>81</v>
      </c>
      <c r="D694" t="s">
        <v>113</v>
      </c>
      <c r="E694" t="s">
        <v>158</v>
      </c>
      <c r="F694" t="s">
        <v>2239</v>
      </c>
      <c r="G694" t="s">
        <v>160</v>
      </c>
      <c r="H694" t="s">
        <v>146</v>
      </c>
      <c r="I694" t="s">
        <v>135</v>
      </c>
      <c r="J694" t="s">
        <v>136</v>
      </c>
      <c r="K694" t="s">
        <v>147</v>
      </c>
      <c r="L694" t="s">
        <v>2240</v>
      </c>
      <c r="M694" t="s">
        <v>2241</v>
      </c>
      <c r="N694">
        <v>0.70472222200000001</v>
      </c>
      <c r="O694">
        <v>0</v>
      </c>
      <c r="P694">
        <v>3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1.6385273346047082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1.6385273346047082</v>
      </c>
    </row>
    <row r="695" spans="1:31" x14ac:dyDescent="0.25">
      <c r="A695">
        <v>1800754</v>
      </c>
      <c r="B695">
        <v>1</v>
      </c>
      <c r="C695" t="s">
        <v>80</v>
      </c>
      <c r="D695" t="s">
        <v>89</v>
      </c>
      <c r="E695" t="s">
        <v>158</v>
      </c>
      <c r="F695" t="s">
        <v>2242</v>
      </c>
      <c r="G695" t="s">
        <v>246</v>
      </c>
      <c r="H695" t="s">
        <v>146</v>
      </c>
      <c r="I695" t="s">
        <v>135</v>
      </c>
      <c r="J695" t="s">
        <v>136</v>
      </c>
      <c r="K695" t="s">
        <v>137</v>
      </c>
      <c r="L695" t="s">
        <v>2243</v>
      </c>
      <c r="M695" t="s">
        <v>2244</v>
      </c>
      <c r="N695">
        <v>3.076959166</v>
      </c>
      <c r="O695">
        <v>0</v>
      </c>
      <c r="P695">
        <v>47</v>
      </c>
      <c r="Q695">
        <v>0</v>
      </c>
      <c r="R695">
        <v>5</v>
      </c>
      <c r="S695">
        <v>0</v>
      </c>
      <c r="T695">
        <v>5</v>
      </c>
      <c r="U695">
        <v>0</v>
      </c>
      <c r="V695">
        <v>0</v>
      </c>
      <c r="W695">
        <v>0</v>
      </c>
      <c r="X695">
        <v>48.729676486015173</v>
      </c>
      <c r="Y695">
        <v>0</v>
      </c>
      <c r="Z695">
        <v>0.77498678095276663</v>
      </c>
      <c r="AA695">
        <v>0</v>
      </c>
      <c r="AB695">
        <v>75.131640225958051</v>
      </c>
      <c r="AC695">
        <v>0</v>
      </c>
      <c r="AD695">
        <v>0</v>
      </c>
      <c r="AE695">
        <v>124.63630349292599</v>
      </c>
    </row>
    <row r="696" spans="1:31" x14ac:dyDescent="0.25">
      <c r="A696">
        <v>1801146</v>
      </c>
      <c r="B696">
        <v>1</v>
      </c>
      <c r="C696" t="s">
        <v>81</v>
      </c>
      <c r="D696" t="s">
        <v>126</v>
      </c>
      <c r="E696" t="s">
        <v>171</v>
      </c>
      <c r="F696" t="s">
        <v>2245</v>
      </c>
      <c r="G696" t="s">
        <v>181</v>
      </c>
      <c r="H696" t="s">
        <v>146</v>
      </c>
      <c r="I696" t="s">
        <v>135</v>
      </c>
      <c r="J696" t="s">
        <v>136</v>
      </c>
      <c r="K696" t="s">
        <v>147</v>
      </c>
      <c r="L696" t="s">
        <v>2246</v>
      </c>
      <c r="M696" t="s">
        <v>2247</v>
      </c>
      <c r="N696">
        <v>1.415</v>
      </c>
      <c r="O696">
        <v>0</v>
      </c>
      <c r="P696">
        <v>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0.11862885833904999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0.11862885833904999</v>
      </c>
    </row>
    <row r="697" spans="1:31" x14ac:dyDescent="0.25">
      <c r="A697">
        <v>1800708</v>
      </c>
      <c r="B697">
        <v>1</v>
      </c>
      <c r="C697" t="s">
        <v>80</v>
      </c>
      <c r="D697" t="s">
        <v>103</v>
      </c>
      <c r="E697" t="s">
        <v>143</v>
      </c>
      <c r="F697" t="s">
        <v>2248</v>
      </c>
      <c r="G697" t="s">
        <v>2249</v>
      </c>
      <c r="H697" t="s">
        <v>146</v>
      </c>
      <c r="I697" t="s">
        <v>135</v>
      </c>
      <c r="J697" t="s">
        <v>136</v>
      </c>
      <c r="K697" t="s">
        <v>147</v>
      </c>
      <c r="L697" t="s">
        <v>2250</v>
      </c>
      <c r="M697" t="s">
        <v>2251</v>
      </c>
      <c r="N697">
        <v>2.2400000000000002</v>
      </c>
      <c r="O697">
        <v>0</v>
      </c>
      <c r="P697">
        <v>98</v>
      </c>
      <c r="Q697">
        <v>0</v>
      </c>
      <c r="R697">
        <v>8</v>
      </c>
      <c r="S697">
        <v>0</v>
      </c>
      <c r="T697">
        <v>9</v>
      </c>
      <c r="U697">
        <v>0</v>
      </c>
      <c r="V697">
        <v>0</v>
      </c>
      <c r="W697">
        <v>0</v>
      </c>
      <c r="X697">
        <v>51.721384599569461</v>
      </c>
      <c r="Y697">
        <v>0</v>
      </c>
      <c r="Z697">
        <v>4.8666300028936016</v>
      </c>
      <c r="AA697">
        <v>0</v>
      </c>
      <c r="AB697">
        <v>26.587660269724203</v>
      </c>
      <c r="AC697">
        <v>0</v>
      </c>
      <c r="AD697">
        <v>0</v>
      </c>
      <c r="AE697">
        <v>83.175674872187273</v>
      </c>
    </row>
    <row r="698" spans="1:31" x14ac:dyDescent="0.25">
      <c r="A698">
        <v>1800914</v>
      </c>
      <c r="B698">
        <v>1</v>
      </c>
      <c r="C698" t="s">
        <v>81</v>
      </c>
      <c r="D698" t="s">
        <v>127</v>
      </c>
      <c r="E698" t="s">
        <v>158</v>
      </c>
      <c r="F698" t="s">
        <v>2252</v>
      </c>
      <c r="G698" t="s">
        <v>160</v>
      </c>
      <c r="H698" t="s">
        <v>146</v>
      </c>
      <c r="I698" t="s">
        <v>135</v>
      </c>
      <c r="J698" t="s">
        <v>136</v>
      </c>
      <c r="K698" t="s">
        <v>147</v>
      </c>
      <c r="L698" t="s">
        <v>2253</v>
      </c>
      <c r="M698" t="s">
        <v>2254</v>
      </c>
      <c r="N698">
        <v>2.0013888880000001</v>
      </c>
      <c r="O698">
        <v>0</v>
      </c>
      <c r="P698">
        <v>0</v>
      </c>
      <c r="Q698">
        <v>0</v>
      </c>
      <c r="R698">
        <v>1</v>
      </c>
      <c r="S698">
        <v>0</v>
      </c>
      <c r="T698">
        <v>3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4.9158440226043751</v>
      </c>
      <c r="AA698">
        <v>0</v>
      </c>
      <c r="AB698">
        <v>103.8746823101275</v>
      </c>
      <c r="AC698">
        <v>0</v>
      </c>
      <c r="AD698">
        <v>0</v>
      </c>
      <c r="AE698">
        <v>108.79052633273187</v>
      </c>
    </row>
    <row r="699" spans="1:31" x14ac:dyDescent="0.25">
      <c r="A699">
        <v>1800771</v>
      </c>
      <c r="B699">
        <v>1</v>
      </c>
      <c r="C699" t="s">
        <v>80</v>
      </c>
      <c r="D699" t="s">
        <v>94</v>
      </c>
      <c r="E699" t="s">
        <v>184</v>
      </c>
      <c r="F699" t="s">
        <v>2255</v>
      </c>
      <c r="G699" t="s">
        <v>246</v>
      </c>
      <c r="H699" t="s">
        <v>134</v>
      </c>
      <c r="I699" t="s">
        <v>135</v>
      </c>
      <c r="J699" t="s">
        <v>136</v>
      </c>
      <c r="K699" t="s">
        <v>137</v>
      </c>
      <c r="L699" t="s">
        <v>2256</v>
      </c>
      <c r="M699" t="s">
        <v>2257</v>
      </c>
      <c r="N699">
        <v>8.3000000000000007</v>
      </c>
      <c r="O699">
        <v>0</v>
      </c>
      <c r="P699">
        <v>59</v>
      </c>
      <c r="Q699">
        <v>0</v>
      </c>
      <c r="R699">
        <v>4</v>
      </c>
      <c r="S699">
        <v>0</v>
      </c>
      <c r="T699">
        <v>14</v>
      </c>
      <c r="U699">
        <v>0</v>
      </c>
      <c r="V699">
        <v>0</v>
      </c>
      <c r="W699">
        <v>0</v>
      </c>
      <c r="X699">
        <v>61.125112819012017</v>
      </c>
      <c r="Y699">
        <v>0</v>
      </c>
      <c r="Z699">
        <v>7.5435998739961496</v>
      </c>
      <c r="AA699">
        <v>0</v>
      </c>
      <c r="AB699">
        <v>26.292464739306844</v>
      </c>
      <c r="AC699">
        <v>0</v>
      </c>
      <c r="AD699">
        <v>0</v>
      </c>
      <c r="AE699">
        <v>94.961177432314997</v>
      </c>
    </row>
    <row r="700" spans="1:31" x14ac:dyDescent="0.25">
      <c r="A700">
        <v>1801126</v>
      </c>
      <c r="B700">
        <v>1</v>
      </c>
      <c r="C700" t="s">
        <v>80</v>
      </c>
      <c r="D700" t="s">
        <v>98</v>
      </c>
      <c r="E700" t="s">
        <v>171</v>
      </c>
      <c r="F700" t="s">
        <v>2258</v>
      </c>
      <c r="G700" t="s">
        <v>181</v>
      </c>
      <c r="H700" t="s">
        <v>146</v>
      </c>
      <c r="I700" t="s">
        <v>135</v>
      </c>
      <c r="J700" t="s">
        <v>136</v>
      </c>
      <c r="K700" t="s">
        <v>147</v>
      </c>
      <c r="L700" t="s">
        <v>2259</v>
      </c>
      <c r="M700" t="s">
        <v>2260</v>
      </c>
      <c r="N700">
        <v>2.1144444440000001</v>
      </c>
      <c r="O700">
        <v>0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0.72171923674520011</v>
      </c>
      <c r="AA700">
        <v>0</v>
      </c>
      <c r="AB700">
        <v>0</v>
      </c>
      <c r="AC700">
        <v>0</v>
      </c>
      <c r="AD700">
        <v>0</v>
      </c>
      <c r="AE700">
        <v>0.72171923674520011</v>
      </c>
    </row>
    <row r="701" spans="1:31" x14ac:dyDescent="0.25">
      <c r="A701">
        <v>1800728</v>
      </c>
      <c r="B701">
        <v>1</v>
      </c>
      <c r="C701" t="s">
        <v>80</v>
      </c>
      <c r="D701" t="s">
        <v>102</v>
      </c>
      <c r="E701" t="s">
        <v>184</v>
      </c>
      <c r="F701" t="s">
        <v>2261</v>
      </c>
      <c r="G701" t="s">
        <v>246</v>
      </c>
      <c r="H701" t="s">
        <v>134</v>
      </c>
      <c r="I701" t="s">
        <v>135</v>
      </c>
      <c r="J701" t="s">
        <v>136</v>
      </c>
      <c r="K701" t="s">
        <v>137</v>
      </c>
      <c r="L701" t="s">
        <v>2262</v>
      </c>
      <c r="M701" t="s">
        <v>2263</v>
      </c>
      <c r="N701">
        <v>7.7771294439999998</v>
      </c>
      <c r="O701">
        <v>0</v>
      </c>
      <c r="P701">
        <v>169</v>
      </c>
      <c r="Q701">
        <v>0</v>
      </c>
      <c r="R701">
        <v>0</v>
      </c>
      <c r="S701">
        <v>0</v>
      </c>
      <c r="T701">
        <v>8</v>
      </c>
      <c r="U701">
        <v>0</v>
      </c>
      <c r="V701">
        <v>0</v>
      </c>
      <c r="W701">
        <v>0</v>
      </c>
      <c r="X701">
        <v>177.45517901917501</v>
      </c>
      <c r="Y701">
        <v>0</v>
      </c>
      <c r="Z701">
        <v>0</v>
      </c>
      <c r="AA701">
        <v>0</v>
      </c>
      <c r="AB701">
        <v>8.0817624110351325</v>
      </c>
      <c r="AC701">
        <v>0</v>
      </c>
      <c r="AD701">
        <v>0</v>
      </c>
      <c r="AE701">
        <v>185.53694143021013</v>
      </c>
    </row>
    <row r="702" spans="1:31" x14ac:dyDescent="0.25">
      <c r="A702">
        <v>1801040</v>
      </c>
      <c r="B702">
        <v>1</v>
      </c>
      <c r="C702" t="s">
        <v>81</v>
      </c>
      <c r="D702" t="s">
        <v>127</v>
      </c>
      <c r="E702" t="s">
        <v>131</v>
      </c>
      <c r="F702" t="s">
        <v>2264</v>
      </c>
      <c r="G702" t="s">
        <v>359</v>
      </c>
      <c r="H702" t="s">
        <v>134</v>
      </c>
      <c r="I702" t="s">
        <v>135</v>
      </c>
      <c r="J702" t="s">
        <v>136</v>
      </c>
      <c r="K702" t="s">
        <v>147</v>
      </c>
      <c r="L702" t="s">
        <v>2265</v>
      </c>
      <c r="M702" t="s">
        <v>2266</v>
      </c>
      <c r="N702">
        <v>1.0663888880000001</v>
      </c>
      <c r="O702">
        <v>0</v>
      </c>
      <c r="P702">
        <v>17</v>
      </c>
      <c r="Q702">
        <v>0</v>
      </c>
      <c r="R702">
        <v>3</v>
      </c>
      <c r="S702">
        <v>5</v>
      </c>
      <c r="T702">
        <v>9</v>
      </c>
      <c r="U702">
        <v>0</v>
      </c>
      <c r="V702">
        <v>0</v>
      </c>
      <c r="W702">
        <v>0</v>
      </c>
      <c r="X702">
        <v>5.444155549637034</v>
      </c>
      <c r="Y702">
        <v>0</v>
      </c>
      <c r="Z702">
        <v>0.6877615936132333</v>
      </c>
      <c r="AA702">
        <v>22.956253244379003</v>
      </c>
      <c r="AB702">
        <v>8.5973838897213586</v>
      </c>
      <c r="AC702">
        <v>0</v>
      </c>
      <c r="AD702">
        <v>0</v>
      </c>
      <c r="AE702">
        <v>37.685554277350626</v>
      </c>
    </row>
    <row r="703" spans="1:31" x14ac:dyDescent="0.25">
      <c r="A703">
        <v>1800791</v>
      </c>
      <c r="B703">
        <v>1</v>
      </c>
      <c r="C703" t="s">
        <v>81</v>
      </c>
      <c r="D703" t="s">
        <v>113</v>
      </c>
      <c r="E703" t="s">
        <v>171</v>
      </c>
      <c r="F703" t="s">
        <v>2267</v>
      </c>
      <c r="G703" t="s">
        <v>181</v>
      </c>
      <c r="H703" t="s">
        <v>146</v>
      </c>
      <c r="I703" t="s">
        <v>135</v>
      </c>
      <c r="J703" t="s">
        <v>136</v>
      </c>
      <c r="K703" t="s">
        <v>147</v>
      </c>
      <c r="L703" t="s">
        <v>2268</v>
      </c>
      <c r="M703" t="s">
        <v>2269</v>
      </c>
      <c r="N703">
        <v>3.8941666659999998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0.11029640284337501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0.11029640284337501</v>
      </c>
    </row>
    <row r="704" spans="1:31" x14ac:dyDescent="0.25">
      <c r="A704">
        <v>1800834</v>
      </c>
      <c r="B704">
        <v>1</v>
      </c>
      <c r="C704" t="s">
        <v>80</v>
      </c>
      <c r="D704" t="s">
        <v>93</v>
      </c>
      <c r="E704" t="s">
        <v>131</v>
      </c>
      <c r="F704" t="s">
        <v>2270</v>
      </c>
      <c r="G704" t="s">
        <v>239</v>
      </c>
      <c r="H704" t="s">
        <v>134</v>
      </c>
      <c r="I704" t="s">
        <v>135</v>
      </c>
      <c r="J704" t="s">
        <v>136</v>
      </c>
      <c r="K704" t="s">
        <v>137</v>
      </c>
      <c r="L704" t="s">
        <v>2271</v>
      </c>
      <c r="M704" t="s">
        <v>2272</v>
      </c>
      <c r="N704">
        <v>7.8571099999999996</v>
      </c>
      <c r="O704">
        <v>0</v>
      </c>
      <c r="P704">
        <v>1024</v>
      </c>
      <c r="Q704">
        <v>54</v>
      </c>
      <c r="R704">
        <v>551</v>
      </c>
      <c r="S704">
        <v>18</v>
      </c>
      <c r="T704">
        <v>310</v>
      </c>
      <c r="U704">
        <v>0</v>
      </c>
      <c r="V704">
        <v>0</v>
      </c>
      <c r="W704">
        <v>0</v>
      </c>
      <c r="X704">
        <v>1321.359840543895</v>
      </c>
      <c r="Y704">
        <v>167.05910223930141</v>
      </c>
      <c r="Z704">
        <v>1265.349074702872</v>
      </c>
      <c r="AA704">
        <v>2077.9343999431171</v>
      </c>
      <c r="AB704">
        <v>2098.835673676193</v>
      </c>
      <c r="AC704">
        <v>0</v>
      </c>
      <c r="AD704">
        <v>0</v>
      </c>
      <c r="AE704">
        <v>6930.538091105378</v>
      </c>
    </row>
    <row r="705" spans="1:31" x14ac:dyDescent="0.25">
      <c r="A705">
        <v>1801083</v>
      </c>
      <c r="B705">
        <v>1</v>
      </c>
      <c r="C705" t="s">
        <v>80</v>
      </c>
      <c r="D705" t="s">
        <v>93</v>
      </c>
      <c r="E705" t="s">
        <v>158</v>
      </c>
      <c r="F705" t="s">
        <v>2273</v>
      </c>
      <c r="G705" t="s">
        <v>160</v>
      </c>
      <c r="H705" t="s">
        <v>146</v>
      </c>
      <c r="I705" t="s">
        <v>135</v>
      </c>
      <c r="J705" t="s">
        <v>136</v>
      </c>
      <c r="K705" t="s">
        <v>147</v>
      </c>
      <c r="L705" t="s">
        <v>2274</v>
      </c>
      <c r="M705" t="s">
        <v>2275</v>
      </c>
      <c r="N705">
        <v>4.3302777770000001</v>
      </c>
      <c r="O705">
        <v>0</v>
      </c>
      <c r="P705">
        <v>18</v>
      </c>
      <c r="Q705">
        <v>0</v>
      </c>
      <c r="R705">
        <v>2</v>
      </c>
      <c r="S705">
        <v>0</v>
      </c>
      <c r="T705">
        <v>4</v>
      </c>
      <c r="U705">
        <v>0</v>
      </c>
      <c r="V705">
        <v>0</v>
      </c>
      <c r="W705">
        <v>0</v>
      </c>
      <c r="X705">
        <v>10.540914072378975</v>
      </c>
      <c r="Y705">
        <v>0</v>
      </c>
      <c r="Z705">
        <v>4.4310573704827663</v>
      </c>
      <c r="AA705">
        <v>0</v>
      </c>
      <c r="AB705">
        <v>0.58202340236261674</v>
      </c>
      <c r="AC705">
        <v>0</v>
      </c>
      <c r="AD705">
        <v>0</v>
      </c>
      <c r="AE705">
        <v>15.553994845224357</v>
      </c>
    </row>
    <row r="706" spans="1:31" x14ac:dyDescent="0.25">
      <c r="A706">
        <v>1800691</v>
      </c>
      <c r="B706">
        <v>1</v>
      </c>
      <c r="C706" t="s">
        <v>81</v>
      </c>
      <c r="D706" t="s">
        <v>115</v>
      </c>
      <c r="E706" t="s">
        <v>131</v>
      </c>
      <c r="F706" t="s">
        <v>2276</v>
      </c>
      <c r="G706" t="s">
        <v>177</v>
      </c>
      <c r="H706" t="s">
        <v>134</v>
      </c>
      <c r="I706" t="s">
        <v>135</v>
      </c>
      <c r="J706" t="s">
        <v>136</v>
      </c>
      <c r="K706" t="s">
        <v>147</v>
      </c>
      <c r="L706" t="s">
        <v>2277</v>
      </c>
      <c r="M706" t="s">
        <v>2278</v>
      </c>
      <c r="N706">
        <v>0.100555555</v>
      </c>
      <c r="O706">
        <v>0</v>
      </c>
      <c r="P706">
        <v>621</v>
      </c>
      <c r="Q706">
        <v>3</v>
      </c>
      <c r="R706">
        <v>60</v>
      </c>
      <c r="S706">
        <v>3</v>
      </c>
      <c r="T706">
        <v>21</v>
      </c>
      <c r="U706">
        <v>0</v>
      </c>
      <c r="V706">
        <v>0</v>
      </c>
      <c r="W706">
        <v>0</v>
      </c>
      <c r="X706">
        <v>4.2025740833976908</v>
      </c>
      <c r="Y706">
        <v>0.18166203990036664</v>
      </c>
      <c r="Z706">
        <v>0.78403057121149988</v>
      </c>
      <c r="AA706">
        <v>1.4606304674496</v>
      </c>
      <c r="AB706">
        <v>0.26310906944523332</v>
      </c>
      <c r="AC706">
        <v>0</v>
      </c>
      <c r="AD706">
        <v>0</v>
      </c>
      <c r="AE706">
        <v>6.8920062314043911</v>
      </c>
    </row>
    <row r="707" spans="1:31" x14ac:dyDescent="0.25">
      <c r="A707">
        <v>1800926</v>
      </c>
      <c r="B707">
        <v>1</v>
      </c>
      <c r="C707" t="s">
        <v>80</v>
      </c>
      <c r="D707" t="s">
        <v>108</v>
      </c>
      <c r="E707" t="s">
        <v>158</v>
      </c>
      <c r="F707" t="s">
        <v>2279</v>
      </c>
      <c r="G707" t="s">
        <v>160</v>
      </c>
      <c r="H707" t="s">
        <v>146</v>
      </c>
      <c r="I707" t="s">
        <v>135</v>
      </c>
      <c r="J707" t="s">
        <v>136</v>
      </c>
      <c r="K707" t="s">
        <v>147</v>
      </c>
      <c r="L707" t="s">
        <v>2280</v>
      </c>
      <c r="M707" t="s">
        <v>2281</v>
      </c>
      <c r="N707">
        <v>3.2694444439999999</v>
      </c>
      <c r="O707">
        <v>0</v>
      </c>
      <c r="P707">
        <v>12</v>
      </c>
      <c r="Q707">
        <v>0</v>
      </c>
      <c r="R707">
        <v>1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6.9833857766268341</v>
      </c>
      <c r="Y707">
        <v>0</v>
      </c>
      <c r="Z707">
        <v>0.30040824797689997</v>
      </c>
      <c r="AA707">
        <v>0</v>
      </c>
      <c r="AB707">
        <v>0</v>
      </c>
      <c r="AC707">
        <v>0</v>
      </c>
      <c r="AD707">
        <v>0</v>
      </c>
      <c r="AE707">
        <v>7.2837940246037345</v>
      </c>
    </row>
    <row r="708" spans="1:31" x14ac:dyDescent="0.25">
      <c r="A708">
        <v>1801095</v>
      </c>
      <c r="B708">
        <v>1</v>
      </c>
      <c r="C708" t="s">
        <v>80</v>
      </c>
      <c r="D708" t="s">
        <v>103</v>
      </c>
      <c r="E708" t="s">
        <v>184</v>
      </c>
      <c r="F708" t="s">
        <v>2282</v>
      </c>
      <c r="G708" t="s">
        <v>232</v>
      </c>
      <c r="H708" t="s">
        <v>134</v>
      </c>
      <c r="I708" t="s">
        <v>135</v>
      </c>
      <c r="J708" t="s">
        <v>136</v>
      </c>
      <c r="K708" t="s">
        <v>147</v>
      </c>
      <c r="L708" t="s">
        <v>2283</v>
      </c>
      <c r="M708" t="s">
        <v>2284</v>
      </c>
      <c r="N708">
        <v>2.6322222219999998</v>
      </c>
      <c r="O708">
        <v>0</v>
      </c>
      <c r="P708">
        <v>0</v>
      </c>
      <c r="Q708">
        <v>0</v>
      </c>
      <c r="R708">
        <v>12</v>
      </c>
      <c r="S708">
        <v>0</v>
      </c>
      <c r="T708">
        <v>3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28.408922793838162</v>
      </c>
      <c r="AA708">
        <v>0</v>
      </c>
      <c r="AB708">
        <v>2.9233307469646661</v>
      </c>
      <c r="AC708">
        <v>0</v>
      </c>
      <c r="AD708">
        <v>0</v>
      </c>
      <c r="AE708">
        <v>31.332253540802828</v>
      </c>
    </row>
    <row r="709" spans="1:31" x14ac:dyDescent="0.25">
      <c r="A709">
        <v>1801158</v>
      </c>
      <c r="B709">
        <v>1</v>
      </c>
      <c r="C709" t="s">
        <v>80</v>
      </c>
      <c r="D709" t="s">
        <v>92</v>
      </c>
      <c r="E709" t="s">
        <v>171</v>
      </c>
      <c r="F709" t="s">
        <v>2285</v>
      </c>
      <c r="G709" t="s">
        <v>181</v>
      </c>
      <c r="H709" t="s">
        <v>146</v>
      </c>
      <c r="I709" t="s">
        <v>135</v>
      </c>
      <c r="J709" t="s">
        <v>136</v>
      </c>
      <c r="K709" t="s">
        <v>147</v>
      </c>
      <c r="L709" t="s">
        <v>2286</v>
      </c>
      <c r="M709" t="s">
        <v>2287</v>
      </c>
      <c r="N709">
        <v>1.721666666</v>
      </c>
      <c r="O709">
        <v>0</v>
      </c>
      <c r="P709">
        <v>1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</row>
    <row r="710" spans="1:31" x14ac:dyDescent="0.25">
      <c r="A710">
        <v>1800803</v>
      </c>
      <c r="B710">
        <v>1</v>
      </c>
      <c r="C710" t="s">
        <v>80</v>
      </c>
      <c r="D710" t="s">
        <v>105</v>
      </c>
      <c r="E710" t="s">
        <v>188</v>
      </c>
      <c r="F710" t="s">
        <v>2288</v>
      </c>
      <c r="G710" t="s">
        <v>177</v>
      </c>
      <c r="H710" t="s">
        <v>134</v>
      </c>
      <c r="I710" t="s">
        <v>135</v>
      </c>
      <c r="J710" t="s">
        <v>136</v>
      </c>
      <c r="K710" t="s">
        <v>147</v>
      </c>
      <c r="L710" t="s">
        <v>2289</v>
      </c>
      <c r="M710" t="s">
        <v>2290</v>
      </c>
      <c r="N710">
        <v>0.17694444400000001</v>
      </c>
      <c r="O710">
        <v>2</v>
      </c>
      <c r="P710">
        <v>1404</v>
      </c>
      <c r="Q710">
        <v>6</v>
      </c>
      <c r="R710">
        <v>104</v>
      </c>
      <c r="S710">
        <v>7</v>
      </c>
      <c r="T710">
        <v>124</v>
      </c>
      <c r="U710">
        <v>1</v>
      </c>
      <c r="V710">
        <v>0</v>
      </c>
      <c r="W710">
        <v>0.15646086080800001</v>
      </c>
      <c r="X710">
        <v>57.046340597333014</v>
      </c>
      <c r="Y710">
        <v>18.560381334321754</v>
      </c>
      <c r="Z710">
        <v>2.2119388613039668</v>
      </c>
      <c r="AA710">
        <v>11.545350037968603</v>
      </c>
      <c r="AB710">
        <v>12.985978112503847</v>
      </c>
      <c r="AC710">
        <v>4.0141757702749503</v>
      </c>
      <c r="AD710">
        <v>0</v>
      </c>
      <c r="AE710">
        <v>106.52062557451413</v>
      </c>
    </row>
    <row r="711" spans="1:31" x14ac:dyDescent="0.25">
      <c r="A711">
        <v>1801049</v>
      </c>
      <c r="B711">
        <v>1</v>
      </c>
      <c r="C711" t="s">
        <v>80</v>
      </c>
      <c r="D711" t="s">
        <v>110</v>
      </c>
      <c r="E711" t="s">
        <v>171</v>
      </c>
      <c r="F711" t="s">
        <v>2291</v>
      </c>
      <c r="G711" t="s">
        <v>181</v>
      </c>
      <c r="H711" t="s">
        <v>146</v>
      </c>
      <c r="I711" t="s">
        <v>135</v>
      </c>
      <c r="J711" t="s">
        <v>136</v>
      </c>
      <c r="K711" t="s">
        <v>147</v>
      </c>
      <c r="L711" t="s">
        <v>2292</v>
      </c>
      <c r="M711" t="s">
        <v>2293</v>
      </c>
      <c r="N711">
        <v>3.1119444440000001</v>
      </c>
      <c r="O711">
        <v>0</v>
      </c>
      <c r="P711">
        <v>2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0.95270550270320009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0.95270550270320009</v>
      </c>
    </row>
    <row r="712" spans="1:31" x14ac:dyDescent="0.25">
      <c r="A712">
        <v>1800717</v>
      </c>
      <c r="B712">
        <v>1</v>
      </c>
      <c r="C712" t="s">
        <v>80</v>
      </c>
      <c r="D712" t="s">
        <v>100</v>
      </c>
      <c r="E712" t="s">
        <v>171</v>
      </c>
      <c r="F712" t="s">
        <v>2294</v>
      </c>
      <c r="G712" t="s">
        <v>181</v>
      </c>
      <c r="H712" t="s">
        <v>146</v>
      </c>
      <c r="I712" t="s">
        <v>135</v>
      </c>
      <c r="J712" t="s">
        <v>136</v>
      </c>
      <c r="K712" t="s">
        <v>147</v>
      </c>
      <c r="L712" t="s">
        <v>2295</v>
      </c>
      <c r="M712" t="s">
        <v>2296</v>
      </c>
      <c r="N712">
        <v>1.665</v>
      </c>
      <c r="O712">
        <v>0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0.64823878827405013</v>
      </c>
      <c r="AA712">
        <v>0</v>
      </c>
      <c r="AB712">
        <v>0</v>
      </c>
      <c r="AC712">
        <v>0</v>
      </c>
      <c r="AD712">
        <v>0</v>
      </c>
      <c r="AE712">
        <v>0.64823878827405013</v>
      </c>
    </row>
    <row r="713" spans="1:31" x14ac:dyDescent="0.25">
      <c r="A713">
        <v>1801112</v>
      </c>
      <c r="B713">
        <v>1</v>
      </c>
      <c r="C713" t="s">
        <v>81</v>
      </c>
      <c r="D713" t="s">
        <v>113</v>
      </c>
      <c r="E713" t="s">
        <v>171</v>
      </c>
      <c r="F713" t="s">
        <v>2297</v>
      </c>
      <c r="G713" t="s">
        <v>181</v>
      </c>
      <c r="H713" t="s">
        <v>146</v>
      </c>
      <c r="I713" t="s">
        <v>135</v>
      </c>
      <c r="J713" t="s">
        <v>136</v>
      </c>
      <c r="K713" t="s">
        <v>147</v>
      </c>
      <c r="L713" t="s">
        <v>2298</v>
      </c>
      <c r="M713" t="s">
        <v>2299</v>
      </c>
      <c r="N713">
        <v>1.8347222219999999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2.1269670240000003E-3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2.1269670240000003E-3</v>
      </c>
    </row>
    <row r="714" spans="1:31" x14ac:dyDescent="0.25">
      <c r="A714">
        <v>1800763</v>
      </c>
      <c r="B714">
        <v>1</v>
      </c>
      <c r="C714" t="s">
        <v>80</v>
      </c>
      <c r="D714" t="s">
        <v>106</v>
      </c>
      <c r="E714" t="s">
        <v>131</v>
      </c>
      <c r="F714" t="s">
        <v>2300</v>
      </c>
      <c r="G714" t="s">
        <v>239</v>
      </c>
      <c r="H714" t="s">
        <v>134</v>
      </c>
      <c r="I714" t="s">
        <v>135</v>
      </c>
      <c r="J714" t="s">
        <v>136</v>
      </c>
      <c r="K714" t="s">
        <v>137</v>
      </c>
      <c r="L714" t="s">
        <v>2301</v>
      </c>
      <c r="M714" t="s">
        <v>2302</v>
      </c>
      <c r="N714">
        <v>6.5744480550000004</v>
      </c>
      <c r="O714">
        <v>7</v>
      </c>
      <c r="P714">
        <v>2139</v>
      </c>
      <c r="Q714">
        <v>57</v>
      </c>
      <c r="R714">
        <v>236</v>
      </c>
      <c r="S714">
        <v>22</v>
      </c>
      <c r="T714">
        <v>303</v>
      </c>
      <c r="U714">
        <v>0</v>
      </c>
      <c r="V714">
        <v>0</v>
      </c>
      <c r="W714">
        <v>15.187536104772198</v>
      </c>
      <c r="X714">
        <v>2015.8870587465415</v>
      </c>
      <c r="Y714">
        <v>469.54925617149132</v>
      </c>
      <c r="Z714">
        <v>1027.357342443516</v>
      </c>
      <c r="AA714">
        <v>482.97186548377664</v>
      </c>
      <c r="AB714">
        <v>1128.5269306098342</v>
      </c>
      <c r="AC714">
        <v>0</v>
      </c>
      <c r="AD714">
        <v>0</v>
      </c>
      <c r="AE714">
        <v>5139.4799895599317</v>
      </c>
    </row>
    <row r="715" spans="1:31" x14ac:dyDescent="0.25">
      <c r="A715">
        <v>1737402</v>
      </c>
      <c r="B715">
        <v>1</v>
      </c>
      <c r="C715" t="s">
        <v>80</v>
      </c>
      <c r="D715" t="s">
        <v>100</v>
      </c>
      <c r="E715" t="s">
        <v>131</v>
      </c>
      <c r="F715" t="s">
        <v>2303</v>
      </c>
      <c r="G715" t="s">
        <v>232</v>
      </c>
      <c r="H715" t="s">
        <v>134</v>
      </c>
      <c r="I715" t="s">
        <v>135</v>
      </c>
      <c r="J715" t="s">
        <v>136</v>
      </c>
      <c r="K715" t="s">
        <v>147</v>
      </c>
      <c r="L715" t="s">
        <v>2304</v>
      </c>
      <c r="M715" t="s">
        <v>2305</v>
      </c>
      <c r="N715">
        <v>0.30555555499999998</v>
      </c>
      <c r="O715">
        <v>4</v>
      </c>
      <c r="P715">
        <v>321</v>
      </c>
      <c r="Q715">
        <v>3</v>
      </c>
      <c r="R715">
        <v>59</v>
      </c>
      <c r="S715">
        <v>14</v>
      </c>
      <c r="T715">
        <v>80</v>
      </c>
      <c r="U715">
        <v>4</v>
      </c>
      <c r="V715">
        <v>0</v>
      </c>
      <c r="W715">
        <v>0.97417371067500014</v>
      </c>
      <c r="X715">
        <v>30.942646084606704</v>
      </c>
      <c r="Y715">
        <v>0.82345543269916677</v>
      </c>
      <c r="Z715">
        <v>7.000761924621667</v>
      </c>
      <c r="AA715">
        <v>19.141140008851664</v>
      </c>
      <c r="AB715">
        <v>10.3221156785175</v>
      </c>
      <c r="AC715">
        <v>49.710820592448897</v>
      </c>
      <c r="AD715">
        <v>0</v>
      </c>
      <c r="AE715">
        <v>118.91511343242061</v>
      </c>
    </row>
    <row r="716" spans="1:31" x14ac:dyDescent="0.25">
      <c r="A716">
        <v>1737403</v>
      </c>
      <c r="B716">
        <v>1</v>
      </c>
      <c r="C716" t="s">
        <v>81</v>
      </c>
      <c r="D716" t="s">
        <v>120</v>
      </c>
      <c r="E716" t="s">
        <v>158</v>
      </c>
      <c r="F716" t="s">
        <v>2306</v>
      </c>
      <c r="G716" t="s">
        <v>2307</v>
      </c>
      <c r="H716" t="s">
        <v>146</v>
      </c>
      <c r="I716" t="s">
        <v>135</v>
      </c>
      <c r="J716" t="s">
        <v>5</v>
      </c>
      <c r="K716" t="s">
        <v>147</v>
      </c>
      <c r="L716" t="s">
        <v>2308</v>
      </c>
      <c r="M716" t="s">
        <v>2309</v>
      </c>
      <c r="N716">
        <v>4.0030555550000004</v>
      </c>
      <c r="O716">
        <v>0</v>
      </c>
      <c r="P716">
        <v>116</v>
      </c>
      <c r="Q716">
        <v>0</v>
      </c>
      <c r="R716">
        <v>0</v>
      </c>
      <c r="S716">
        <v>0</v>
      </c>
      <c r="T716">
        <v>48</v>
      </c>
      <c r="U716">
        <v>0</v>
      </c>
      <c r="V716">
        <v>0</v>
      </c>
      <c r="W716">
        <v>0</v>
      </c>
      <c r="X716">
        <v>92.485125724834361</v>
      </c>
      <c r="Y716">
        <v>0</v>
      </c>
      <c r="Z716">
        <v>0</v>
      </c>
      <c r="AA716">
        <v>0</v>
      </c>
      <c r="AB716">
        <v>29.983541101455494</v>
      </c>
      <c r="AC716">
        <v>0</v>
      </c>
      <c r="AD716">
        <v>0</v>
      </c>
      <c r="AE716">
        <v>122.46866682628985</v>
      </c>
    </row>
    <row r="717" spans="1:31" x14ac:dyDescent="0.25">
      <c r="A717">
        <v>1737406</v>
      </c>
      <c r="B717">
        <v>1</v>
      </c>
      <c r="C717" t="s">
        <v>80</v>
      </c>
      <c r="D717" t="s">
        <v>96</v>
      </c>
      <c r="E717" t="s">
        <v>171</v>
      </c>
      <c r="F717" t="s">
        <v>2310</v>
      </c>
      <c r="G717" t="s">
        <v>181</v>
      </c>
      <c r="H717" t="s">
        <v>146</v>
      </c>
      <c r="I717" t="s">
        <v>135</v>
      </c>
      <c r="J717" t="s">
        <v>136</v>
      </c>
      <c r="K717" t="s">
        <v>147</v>
      </c>
      <c r="L717" t="s">
        <v>2311</v>
      </c>
      <c r="M717" t="s">
        <v>2312</v>
      </c>
      <c r="N717">
        <v>2.668055555</v>
      </c>
      <c r="O717">
        <v>0</v>
      </c>
      <c r="P717">
        <v>1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0.19470859120180001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0.19470859120180001</v>
      </c>
    </row>
    <row r="718" spans="1:31" x14ac:dyDescent="0.25">
      <c r="A718">
        <v>1737409</v>
      </c>
      <c r="B718">
        <v>1</v>
      </c>
      <c r="C718" t="s">
        <v>80</v>
      </c>
      <c r="D718" t="s">
        <v>95</v>
      </c>
      <c r="E718" t="s">
        <v>158</v>
      </c>
      <c r="F718" t="s">
        <v>2313</v>
      </c>
      <c r="G718" t="s">
        <v>2314</v>
      </c>
      <c r="H718" t="s">
        <v>146</v>
      </c>
      <c r="I718" t="s">
        <v>135</v>
      </c>
      <c r="J718" t="s">
        <v>136</v>
      </c>
      <c r="K718" t="s">
        <v>147</v>
      </c>
      <c r="L718" t="s">
        <v>2315</v>
      </c>
      <c r="M718" t="s">
        <v>2316</v>
      </c>
      <c r="N718">
        <v>2.2166666660000001</v>
      </c>
      <c r="O718">
        <v>0</v>
      </c>
      <c r="P718">
        <v>96</v>
      </c>
      <c r="Q718">
        <v>0</v>
      </c>
      <c r="R718">
        <v>0</v>
      </c>
      <c r="S718">
        <v>0</v>
      </c>
      <c r="T718">
        <v>19</v>
      </c>
      <c r="U718">
        <v>0</v>
      </c>
      <c r="V718">
        <v>0</v>
      </c>
      <c r="W718">
        <v>0</v>
      </c>
      <c r="X718">
        <v>62.005938303492513</v>
      </c>
      <c r="Y718">
        <v>0</v>
      </c>
      <c r="Z718">
        <v>0</v>
      </c>
      <c r="AA718">
        <v>0</v>
      </c>
      <c r="AB718">
        <v>33.275981554645014</v>
      </c>
      <c r="AC718">
        <v>0</v>
      </c>
      <c r="AD718">
        <v>0</v>
      </c>
      <c r="AE718">
        <v>95.281919858137528</v>
      </c>
    </row>
    <row r="719" spans="1:31" x14ac:dyDescent="0.25">
      <c r="A719">
        <v>1737411</v>
      </c>
      <c r="B719">
        <v>1</v>
      </c>
      <c r="C719" t="s">
        <v>80</v>
      </c>
      <c r="D719" t="s">
        <v>96</v>
      </c>
      <c r="E719" t="s">
        <v>158</v>
      </c>
      <c r="F719" t="s">
        <v>2317</v>
      </c>
      <c r="G719" t="s">
        <v>2318</v>
      </c>
      <c r="H719" t="s">
        <v>146</v>
      </c>
      <c r="I719" t="s">
        <v>135</v>
      </c>
      <c r="J719" t="s">
        <v>136</v>
      </c>
      <c r="K719" t="s">
        <v>147</v>
      </c>
      <c r="L719" t="s">
        <v>2319</v>
      </c>
      <c r="M719" t="s">
        <v>2320</v>
      </c>
      <c r="N719">
        <v>3.2383333329999999</v>
      </c>
      <c r="O719">
        <v>0</v>
      </c>
      <c r="P719">
        <v>9</v>
      </c>
      <c r="Q719">
        <v>0</v>
      </c>
      <c r="R719">
        <v>0</v>
      </c>
      <c r="S719">
        <v>0</v>
      </c>
      <c r="T719">
        <v>1</v>
      </c>
      <c r="U719">
        <v>0</v>
      </c>
      <c r="V719">
        <v>0</v>
      </c>
      <c r="W719">
        <v>0</v>
      </c>
      <c r="X719">
        <v>10.311919744773933</v>
      </c>
      <c r="Y719">
        <v>0</v>
      </c>
      <c r="Z719">
        <v>0</v>
      </c>
      <c r="AA719">
        <v>0</v>
      </c>
      <c r="AB719">
        <v>5.7226143437838015</v>
      </c>
      <c r="AC719">
        <v>0</v>
      </c>
      <c r="AD719">
        <v>0</v>
      </c>
      <c r="AE719">
        <v>16.034534088557734</v>
      </c>
    </row>
    <row r="720" spans="1:31" x14ac:dyDescent="0.25">
      <c r="A720">
        <v>1737413</v>
      </c>
      <c r="B720">
        <v>1</v>
      </c>
      <c r="C720" t="s">
        <v>81</v>
      </c>
      <c r="D720" t="s">
        <v>117</v>
      </c>
      <c r="E720" t="s">
        <v>158</v>
      </c>
      <c r="F720" t="s">
        <v>2321</v>
      </c>
      <c r="G720" t="s">
        <v>160</v>
      </c>
      <c r="H720" t="s">
        <v>146</v>
      </c>
      <c r="I720" t="s">
        <v>135</v>
      </c>
      <c r="J720" t="s">
        <v>136</v>
      </c>
      <c r="K720" t="s">
        <v>147</v>
      </c>
      <c r="L720" t="s">
        <v>2322</v>
      </c>
      <c r="M720" t="s">
        <v>2323</v>
      </c>
      <c r="N720">
        <v>0.57055555499999999</v>
      </c>
      <c r="O720">
        <v>0</v>
      </c>
      <c r="P720">
        <v>105</v>
      </c>
      <c r="Q720">
        <v>0</v>
      </c>
      <c r="R720">
        <v>0</v>
      </c>
      <c r="S720">
        <v>0</v>
      </c>
      <c r="T720">
        <v>3</v>
      </c>
      <c r="U720">
        <v>0</v>
      </c>
      <c r="V720">
        <v>0</v>
      </c>
      <c r="W720">
        <v>0</v>
      </c>
      <c r="X720">
        <v>8.3072689302325333</v>
      </c>
      <c r="Y720">
        <v>0</v>
      </c>
      <c r="Z720">
        <v>0</v>
      </c>
      <c r="AA720">
        <v>0</v>
      </c>
      <c r="AB720">
        <v>9.1390767913666654E-2</v>
      </c>
      <c r="AC720">
        <v>0</v>
      </c>
      <c r="AD720">
        <v>0</v>
      </c>
      <c r="AE720">
        <v>8.3986596981462007</v>
      </c>
    </row>
    <row r="721" spans="1:31" x14ac:dyDescent="0.25">
      <c r="A721">
        <v>1737415</v>
      </c>
      <c r="B721">
        <v>1</v>
      </c>
      <c r="C721" t="s">
        <v>80</v>
      </c>
      <c r="D721" t="s">
        <v>96</v>
      </c>
      <c r="E721" t="s">
        <v>184</v>
      </c>
      <c r="F721" t="s">
        <v>2324</v>
      </c>
      <c r="G721" t="s">
        <v>232</v>
      </c>
      <c r="H721" t="s">
        <v>134</v>
      </c>
      <c r="I721" t="s">
        <v>135</v>
      </c>
      <c r="J721" t="s">
        <v>136</v>
      </c>
      <c r="K721" t="s">
        <v>147</v>
      </c>
      <c r="L721" t="s">
        <v>2325</v>
      </c>
      <c r="M721" t="s">
        <v>2326</v>
      </c>
      <c r="N721">
        <v>0.62</v>
      </c>
      <c r="O721">
        <v>0</v>
      </c>
      <c r="P721">
        <v>72</v>
      </c>
      <c r="Q721">
        <v>0</v>
      </c>
      <c r="R721">
        <v>2</v>
      </c>
      <c r="S721">
        <v>0</v>
      </c>
      <c r="T721">
        <v>4</v>
      </c>
      <c r="U721">
        <v>0</v>
      </c>
      <c r="V721">
        <v>0</v>
      </c>
      <c r="W721">
        <v>0</v>
      </c>
      <c r="X721">
        <v>33.814326945154285</v>
      </c>
      <c r="Y721">
        <v>0</v>
      </c>
      <c r="Z721">
        <v>7.1739074328000018E-3</v>
      </c>
      <c r="AA721">
        <v>0</v>
      </c>
      <c r="AB721">
        <v>0.88116000797013339</v>
      </c>
      <c r="AC721">
        <v>0</v>
      </c>
      <c r="AD721">
        <v>0</v>
      </c>
      <c r="AE721">
        <v>34.702660860557216</v>
      </c>
    </row>
    <row r="722" spans="1:31" x14ac:dyDescent="0.25">
      <c r="A722">
        <v>1737416</v>
      </c>
      <c r="B722">
        <v>1</v>
      </c>
      <c r="C722" t="s">
        <v>80</v>
      </c>
      <c r="D722" t="s">
        <v>94</v>
      </c>
      <c r="E722" t="s">
        <v>131</v>
      </c>
      <c r="F722" t="s">
        <v>2327</v>
      </c>
      <c r="G722" t="s">
        <v>177</v>
      </c>
      <c r="H722" t="s">
        <v>134</v>
      </c>
      <c r="I722" t="s">
        <v>135</v>
      </c>
      <c r="J722" t="s">
        <v>136</v>
      </c>
      <c r="K722" t="s">
        <v>147</v>
      </c>
      <c r="L722" t="s">
        <v>2328</v>
      </c>
      <c r="M722" t="s">
        <v>2329</v>
      </c>
      <c r="N722">
        <v>0.83694444400000001</v>
      </c>
      <c r="O722">
        <v>0</v>
      </c>
      <c r="P722">
        <v>1076</v>
      </c>
      <c r="Q722">
        <v>1</v>
      </c>
      <c r="R722">
        <v>17</v>
      </c>
      <c r="S722">
        <v>2</v>
      </c>
      <c r="T722">
        <v>91</v>
      </c>
      <c r="U722">
        <v>2</v>
      </c>
      <c r="V722">
        <v>0</v>
      </c>
      <c r="W722">
        <v>0</v>
      </c>
      <c r="X722">
        <v>149.23965457090344</v>
      </c>
      <c r="Y722">
        <v>0.23509903690333334</v>
      </c>
      <c r="Z722">
        <v>3.9399564234127427</v>
      </c>
      <c r="AA722">
        <v>0.77246737785135</v>
      </c>
      <c r="AB722">
        <v>14.000395428829485</v>
      </c>
      <c r="AC722">
        <v>2.585530909979584</v>
      </c>
      <c r="AD722">
        <v>0</v>
      </c>
      <c r="AE722">
        <v>170.77310374787993</v>
      </c>
    </row>
    <row r="723" spans="1:31" x14ac:dyDescent="0.25">
      <c r="A723">
        <v>1737418</v>
      </c>
      <c r="B723">
        <v>1</v>
      </c>
      <c r="C723" t="s">
        <v>81</v>
      </c>
      <c r="D723" t="s">
        <v>113</v>
      </c>
      <c r="E723" t="s">
        <v>153</v>
      </c>
      <c r="F723" t="s">
        <v>2330</v>
      </c>
      <c r="G723" t="s">
        <v>206</v>
      </c>
      <c r="H723" t="s">
        <v>146</v>
      </c>
      <c r="I723" t="s">
        <v>135</v>
      </c>
      <c r="J723" t="s">
        <v>136</v>
      </c>
      <c r="K723" t="s">
        <v>147</v>
      </c>
      <c r="L723" t="s">
        <v>2331</v>
      </c>
      <c r="M723" t="s">
        <v>2332</v>
      </c>
      <c r="N723">
        <v>7.7074999999999996</v>
      </c>
      <c r="O723">
        <v>0</v>
      </c>
      <c r="P723">
        <v>94</v>
      </c>
      <c r="Q723">
        <v>0</v>
      </c>
      <c r="R723">
        <v>0</v>
      </c>
      <c r="S723">
        <v>0</v>
      </c>
      <c r="T723">
        <v>7</v>
      </c>
      <c r="U723">
        <v>0</v>
      </c>
      <c r="V723">
        <v>0</v>
      </c>
      <c r="W723">
        <v>0</v>
      </c>
      <c r="X723">
        <v>172.73220910092368</v>
      </c>
      <c r="Y723">
        <v>0</v>
      </c>
      <c r="Z723">
        <v>0</v>
      </c>
      <c r="AA723">
        <v>0</v>
      </c>
      <c r="AB723">
        <v>31.129426365599169</v>
      </c>
      <c r="AC723">
        <v>0</v>
      </c>
      <c r="AD723">
        <v>0</v>
      </c>
      <c r="AE723">
        <v>203.86163546652284</v>
      </c>
    </row>
    <row r="724" spans="1:31" x14ac:dyDescent="0.25">
      <c r="A724">
        <v>1737419</v>
      </c>
      <c r="B724">
        <v>1</v>
      </c>
      <c r="C724" t="s">
        <v>81</v>
      </c>
      <c r="D724" t="s">
        <v>121</v>
      </c>
      <c r="E724" t="s">
        <v>158</v>
      </c>
      <c r="F724" t="s">
        <v>2333</v>
      </c>
      <c r="G724" t="s">
        <v>160</v>
      </c>
      <c r="H724" t="s">
        <v>146</v>
      </c>
      <c r="I724" t="s">
        <v>135</v>
      </c>
      <c r="J724" t="s">
        <v>136</v>
      </c>
      <c r="K724" t="s">
        <v>147</v>
      </c>
      <c r="L724" t="s">
        <v>2334</v>
      </c>
      <c r="M724" t="s">
        <v>2335</v>
      </c>
      <c r="N724">
        <v>1.5066666660000001</v>
      </c>
      <c r="O724">
        <v>0</v>
      </c>
      <c r="P724">
        <v>2</v>
      </c>
      <c r="Q724">
        <v>0</v>
      </c>
      <c r="R724">
        <v>1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0.74474205572160024</v>
      </c>
      <c r="Y724">
        <v>0</v>
      </c>
      <c r="Z724">
        <v>0.13596599776800003</v>
      </c>
      <c r="AA724">
        <v>0</v>
      </c>
      <c r="AB724">
        <v>0</v>
      </c>
      <c r="AC724">
        <v>0</v>
      </c>
      <c r="AD724">
        <v>0</v>
      </c>
      <c r="AE724">
        <v>0.88070805348960024</v>
      </c>
    </row>
    <row r="725" spans="1:31" x14ac:dyDescent="0.25">
      <c r="A725">
        <v>1737420</v>
      </c>
      <c r="B725">
        <v>1</v>
      </c>
      <c r="C725" t="s">
        <v>81</v>
      </c>
      <c r="D725" t="s">
        <v>117</v>
      </c>
      <c r="E725" t="s">
        <v>158</v>
      </c>
      <c r="F725" t="s">
        <v>2336</v>
      </c>
      <c r="G725" t="s">
        <v>2307</v>
      </c>
      <c r="H725" t="s">
        <v>146</v>
      </c>
      <c r="I725" t="s">
        <v>135</v>
      </c>
      <c r="J725" t="s">
        <v>5</v>
      </c>
      <c r="K725" t="s">
        <v>147</v>
      </c>
      <c r="L725" t="s">
        <v>2337</v>
      </c>
      <c r="M725" t="s">
        <v>2338</v>
      </c>
      <c r="N725">
        <v>3.8372222219999998</v>
      </c>
      <c r="O725">
        <v>0</v>
      </c>
      <c r="P725">
        <v>34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20.987124753957005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20.987124753957005</v>
      </c>
    </row>
    <row r="726" spans="1:31" x14ac:dyDescent="0.25">
      <c r="A726">
        <v>1737422</v>
      </c>
      <c r="B726">
        <v>1</v>
      </c>
      <c r="C726" t="s">
        <v>80</v>
      </c>
      <c r="D726" t="s">
        <v>103</v>
      </c>
      <c r="E726" t="s">
        <v>188</v>
      </c>
      <c r="F726" t="s">
        <v>2339</v>
      </c>
      <c r="G726" t="s">
        <v>239</v>
      </c>
      <c r="H726" t="s">
        <v>134</v>
      </c>
      <c r="I726" t="s">
        <v>135</v>
      </c>
      <c r="J726" t="s">
        <v>136</v>
      </c>
      <c r="K726" t="s">
        <v>137</v>
      </c>
      <c r="L726" t="s">
        <v>2340</v>
      </c>
      <c r="M726" t="s">
        <v>2341</v>
      </c>
      <c r="N726">
        <v>0.33705000000000002</v>
      </c>
      <c r="O726">
        <v>0</v>
      </c>
      <c r="P726">
        <v>0</v>
      </c>
      <c r="Q726">
        <v>4</v>
      </c>
      <c r="R726">
        <v>18</v>
      </c>
      <c r="S726">
        <v>4</v>
      </c>
      <c r="T726">
        <v>5</v>
      </c>
      <c r="U726">
        <v>3</v>
      </c>
      <c r="V726">
        <v>0</v>
      </c>
      <c r="W726">
        <v>0</v>
      </c>
      <c r="X726">
        <v>0</v>
      </c>
      <c r="Y726">
        <v>2.1681625850576998</v>
      </c>
      <c r="Z726">
        <v>8.4877925060214015</v>
      </c>
      <c r="AA726">
        <v>7.8751488152325999</v>
      </c>
      <c r="AB726">
        <v>3.5628723128646995</v>
      </c>
      <c r="AC726">
        <v>11.827179024442835</v>
      </c>
      <c r="AD726">
        <v>0</v>
      </c>
      <c r="AE726">
        <v>33.921155243619232</v>
      </c>
    </row>
    <row r="727" spans="1:31" x14ac:dyDescent="0.25">
      <c r="A727">
        <v>1737425</v>
      </c>
      <c r="B727">
        <v>1</v>
      </c>
      <c r="C727" t="s">
        <v>80</v>
      </c>
      <c r="D727" t="s">
        <v>96</v>
      </c>
      <c r="E727" t="s">
        <v>171</v>
      </c>
      <c r="F727" t="s">
        <v>2342</v>
      </c>
      <c r="G727" t="s">
        <v>173</v>
      </c>
      <c r="H727" t="s">
        <v>146</v>
      </c>
      <c r="I727" t="s">
        <v>135</v>
      </c>
      <c r="J727" t="s">
        <v>136</v>
      </c>
      <c r="K727" t="s">
        <v>147</v>
      </c>
      <c r="L727" t="s">
        <v>2343</v>
      </c>
      <c r="M727" t="s">
        <v>2344</v>
      </c>
      <c r="N727">
        <v>3.6286111110000001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1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10.322541941672265</v>
      </c>
      <c r="AC727">
        <v>0</v>
      </c>
      <c r="AD727">
        <v>0</v>
      </c>
      <c r="AE727">
        <v>10.322541941672265</v>
      </c>
    </row>
    <row r="728" spans="1:31" x14ac:dyDescent="0.25">
      <c r="A728">
        <v>1737429</v>
      </c>
      <c r="B728">
        <v>1</v>
      </c>
      <c r="C728" t="s">
        <v>80</v>
      </c>
      <c r="D728" t="s">
        <v>82</v>
      </c>
      <c r="E728" t="s">
        <v>131</v>
      </c>
      <c r="F728" t="s">
        <v>2345</v>
      </c>
      <c r="G728" t="s">
        <v>177</v>
      </c>
      <c r="H728" t="s">
        <v>134</v>
      </c>
      <c r="I728" t="s">
        <v>135</v>
      </c>
      <c r="J728" t="s">
        <v>136</v>
      </c>
      <c r="K728" t="s">
        <v>147</v>
      </c>
      <c r="L728" t="s">
        <v>2346</v>
      </c>
      <c r="M728" t="s">
        <v>2347</v>
      </c>
      <c r="N728">
        <v>0.92444444400000003</v>
      </c>
      <c r="O728">
        <v>0</v>
      </c>
      <c r="P728">
        <v>3572</v>
      </c>
      <c r="Q728">
        <v>0</v>
      </c>
      <c r="R728">
        <v>0</v>
      </c>
      <c r="S728">
        <v>2</v>
      </c>
      <c r="T728">
        <v>618</v>
      </c>
      <c r="U728">
        <v>0</v>
      </c>
      <c r="V728">
        <v>2</v>
      </c>
      <c r="W728">
        <v>0</v>
      </c>
      <c r="X728">
        <v>891.26364125681278</v>
      </c>
      <c r="Y728">
        <v>0</v>
      </c>
      <c r="Z728">
        <v>0</v>
      </c>
      <c r="AA728">
        <v>863.27541167457559</v>
      </c>
      <c r="AB728">
        <v>237.31174186618276</v>
      </c>
      <c r="AC728">
        <v>0</v>
      </c>
      <c r="AD728">
        <v>54.131192344430005</v>
      </c>
      <c r="AE728">
        <v>2045.9819871420011</v>
      </c>
    </row>
    <row r="729" spans="1:31" x14ac:dyDescent="0.25">
      <c r="A729">
        <v>1737430</v>
      </c>
      <c r="B729">
        <v>1</v>
      </c>
      <c r="C729" t="s">
        <v>81</v>
      </c>
      <c r="D729" t="s">
        <v>128</v>
      </c>
      <c r="E729" t="s">
        <v>131</v>
      </c>
      <c r="F729" t="s">
        <v>2348</v>
      </c>
      <c r="G729" t="s">
        <v>177</v>
      </c>
      <c r="H729" t="s">
        <v>134</v>
      </c>
      <c r="I729" t="s">
        <v>135</v>
      </c>
      <c r="J729" t="s">
        <v>136</v>
      </c>
      <c r="K729" t="s">
        <v>147</v>
      </c>
      <c r="L729" t="s">
        <v>2349</v>
      </c>
      <c r="M729" t="s">
        <v>2350</v>
      </c>
      <c r="N729">
        <v>6.4166665999999997E-2</v>
      </c>
      <c r="O729">
        <v>7</v>
      </c>
      <c r="P729">
        <v>71</v>
      </c>
      <c r="Q729">
        <v>34</v>
      </c>
      <c r="R729">
        <v>7</v>
      </c>
      <c r="S729">
        <v>4</v>
      </c>
      <c r="T729">
        <v>6</v>
      </c>
      <c r="U729">
        <v>0</v>
      </c>
      <c r="V729">
        <v>0</v>
      </c>
      <c r="W729">
        <v>7.7923433803600006E-2</v>
      </c>
      <c r="X729">
        <v>0.52476563716114988</v>
      </c>
      <c r="Y729">
        <v>1.0509715258196</v>
      </c>
      <c r="Z729">
        <v>6.2871862913474991E-2</v>
      </c>
      <c r="AA729">
        <v>1.0397598463906501</v>
      </c>
      <c r="AB729">
        <v>0.1504257065388</v>
      </c>
      <c r="AC729">
        <v>0</v>
      </c>
      <c r="AD729">
        <v>0</v>
      </c>
      <c r="AE729">
        <v>2.9067180126272749</v>
      </c>
    </row>
    <row r="730" spans="1:31" x14ac:dyDescent="0.25">
      <c r="A730">
        <v>1737432</v>
      </c>
      <c r="B730">
        <v>1</v>
      </c>
      <c r="C730" t="s">
        <v>81</v>
      </c>
      <c r="D730" t="s">
        <v>112</v>
      </c>
      <c r="E730" t="s">
        <v>158</v>
      </c>
      <c r="F730" t="s">
        <v>2351</v>
      </c>
      <c r="G730" t="s">
        <v>160</v>
      </c>
      <c r="H730" t="s">
        <v>146</v>
      </c>
      <c r="I730" t="s">
        <v>135</v>
      </c>
      <c r="J730" t="s">
        <v>136</v>
      </c>
      <c r="K730" t="s">
        <v>147</v>
      </c>
      <c r="L730" t="s">
        <v>2352</v>
      </c>
      <c r="M730" t="s">
        <v>2353</v>
      </c>
      <c r="N730">
        <v>1.143333333</v>
      </c>
      <c r="O730">
        <v>0</v>
      </c>
      <c r="P730">
        <v>22</v>
      </c>
      <c r="Q730">
        <v>0</v>
      </c>
      <c r="R730">
        <v>6</v>
      </c>
      <c r="S730">
        <v>0</v>
      </c>
      <c r="T730">
        <v>2</v>
      </c>
      <c r="U730">
        <v>0</v>
      </c>
      <c r="V730">
        <v>0</v>
      </c>
      <c r="W730">
        <v>0</v>
      </c>
      <c r="X730">
        <v>4.9838672730822475</v>
      </c>
      <c r="Y730">
        <v>0</v>
      </c>
      <c r="Z730">
        <v>0.29120529804310002</v>
      </c>
      <c r="AA730">
        <v>0</v>
      </c>
      <c r="AB730">
        <v>1.0831068775003752</v>
      </c>
      <c r="AC730">
        <v>0</v>
      </c>
      <c r="AD730">
        <v>0</v>
      </c>
      <c r="AE730">
        <v>6.358179448625723</v>
      </c>
    </row>
    <row r="731" spans="1:31" x14ac:dyDescent="0.25">
      <c r="A731">
        <v>1737433</v>
      </c>
      <c r="B731">
        <v>1</v>
      </c>
      <c r="C731" t="s">
        <v>81</v>
      </c>
      <c r="D731" t="s">
        <v>120</v>
      </c>
      <c r="E731" t="s">
        <v>188</v>
      </c>
      <c r="F731" t="s">
        <v>2354</v>
      </c>
      <c r="G731" t="s">
        <v>177</v>
      </c>
      <c r="H731" t="s">
        <v>134</v>
      </c>
      <c r="I731" t="s">
        <v>135</v>
      </c>
      <c r="J731" t="s">
        <v>136</v>
      </c>
      <c r="K731" t="s">
        <v>147</v>
      </c>
      <c r="L731" t="s">
        <v>2355</v>
      </c>
      <c r="M731" t="s">
        <v>2356</v>
      </c>
      <c r="N731">
        <v>1.223333333</v>
      </c>
      <c r="O731">
        <v>0</v>
      </c>
      <c r="P731">
        <v>279</v>
      </c>
      <c r="Q731">
        <v>4</v>
      </c>
      <c r="R731">
        <v>17</v>
      </c>
      <c r="S731">
        <v>0</v>
      </c>
      <c r="T731">
        <v>25</v>
      </c>
      <c r="U731">
        <v>0</v>
      </c>
      <c r="V731">
        <v>0</v>
      </c>
      <c r="W731">
        <v>0</v>
      </c>
      <c r="X731">
        <v>75.752520314309805</v>
      </c>
      <c r="Y731">
        <v>1.7219597886783</v>
      </c>
      <c r="Z731">
        <v>16.510973298570633</v>
      </c>
      <c r="AA731">
        <v>0</v>
      </c>
      <c r="AB731">
        <v>11.480739677309598</v>
      </c>
      <c r="AC731">
        <v>0</v>
      </c>
      <c r="AD731">
        <v>0</v>
      </c>
      <c r="AE731">
        <v>105.46619307886834</v>
      </c>
    </row>
    <row r="732" spans="1:31" x14ac:dyDescent="0.25">
      <c r="A732">
        <v>1737435</v>
      </c>
      <c r="B732">
        <v>1</v>
      </c>
      <c r="C732" t="s">
        <v>80</v>
      </c>
      <c r="D732" t="s">
        <v>88</v>
      </c>
      <c r="E732" t="s">
        <v>171</v>
      </c>
      <c r="F732" t="s">
        <v>2357</v>
      </c>
      <c r="G732" t="s">
        <v>160</v>
      </c>
      <c r="H732" t="s">
        <v>146</v>
      </c>
      <c r="I732" t="s">
        <v>135</v>
      </c>
      <c r="J732" t="s">
        <v>136</v>
      </c>
      <c r="K732" t="s">
        <v>147</v>
      </c>
      <c r="L732" t="s">
        <v>2358</v>
      </c>
      <c r="M732" t="s">
        <v>2359</v>
      </c>
      <c r="N732">
        <v>2.1769444440000001</v>
      </c>
      <c r="O732">
        <v>0</v>
      </c>
      <c r="P732">
        <v>2</v>
      </c>
      <c r="Q732">
        <v>0</v>
      </c>
      <c r="R732">
        <v>0</v>
      </c>
      <c r="S732">
        <v>0</v>
      </c>
      <c r="T732">
        <v>1</v>
      </c>
      <c r="U732">
        <v>0</v>
      </c>
      <c r="V732">
        <v>0</v>
      </c>
      <c r="W732">
        <v>0</v>
      </c>
      <c r="X732">
        <v>0.11390426411233336</v>
      </c>
      <c r="Y732">
        <v>0</v>
      </c>
      <c r="Z732">
        <v>0</v>
      </c>
      <c r="AA732">
        <v>0</v>
      </c>
      <c r="AB732">
        <v>1.3230073871967916</v>
      </c>
      <c r="AC732">
        <v>0</v>
      </c>
      <c r="AD732">
        <v>0</v>
      </c>
      <c r="AE732">
        <v>1.4369116513091249</v>
      </c>
    </row>
    <row r="733" spans="1:31" x14ac:dyDescent="0.25">
      <c r="A733">
        <v>1737436</v>
      </c>
      <c r="B733">
        <v>1</v>
      </c>
      <c r="C733" t="s">
        <v>81</v>
      </c>
      <c r="D733" t="s">
        <v>118</v>
      </c>
      <c r="E733" t="s">
        <v>188</v>
      </c>
      <c r="F733" t="s">
        <v>2360</v>
      </c>
      <c r="G733" t="s">
        <v>177</v>
      </c>
      <c r="H733" t="s">
        <v>134</v>
      </c>
      <c r="I733" t="s">
        <v>135</v>
      </c>
      <c r="J733" t="s">
        <v>136</v>
      </c>
      <c r="K733" t="s">
        <v>147</v>
      </c>
      <c r="L733" t="s">
        <v>2361</v>
      </c>
      <c r="M733" t="s">
        <v>2362</v>
      </c>
      <c r="N733">
        <v>5.5277777E-2</v>
      </c>
      <c r="O733">
        <v>3</v>
      </c>
      <c r="P733">
        <v>7489</v>
      </c>
      <c r="Q733">
        <v>162</v>
      </c>
      <c r="R733">
        <v>1049</v>
      </c>
      <c r="S733">
        <v>40</v>
      </c>
      <c r="T733">
        <v>887</v>
      </c>
      <c r="U733">
        <v>3</v>
      </c>
      <c r="V733">
        <v>1</v>
      </c>
      <c r="W733">
        <v>6.7147972386416677E-2</v>
      </c>
      <c r="X733">
        <v>50.765950912659584</v>
      </c>
      <c r="Y733">
        <v>32.173598691621898</v>
      </c>
      <c r="Z733">
        <v>12.587302630731159</v>
      </c>
      <c r="AA733">
        <v>10.674749859145486</v>
      </c>
      <c r="AB733">
        <v>26.273165121817346</v>
      </c>
      <c r="AC733">
        <v>6.3505935148424388</v>
      </c>
      <c r="AD733">
        <v>0.57295418391333341</v>
      </c>
      <c r="AE733">
        <v>139.4654628871177</v>
      </c>
    </row>
    <row r="734" spans="1:31" x14ac:dyDescent="0.25">
      <c r="A734">
        <v>1737437</v>
      </c>
      <c r="B734">
        <v>1</v>
      </c>
      <c r="C734" t="s">
        <v>81</v>
      </c>
      <c r="D734" t="s">
        <v>118</v>
      </c>
      <c r="E734" t="s">
        <v>131</v>
      </c>
      <c r="F734" t="s">
        <v>2363</v>
      </c>
      <c r="G734" t="s">
        <v>177</v>
      </c>
      <c r="H734" t="s">
        <v>134</v>
      </c>
      <c r="I734" t="s">
        <v>135</v>
      </c>
      <c r="J734" t="s">
        <v>136</v>
      </c>
      <c r="K734" t="s">
        <v>147</v>
      </c>
      <c r="L734" t="s">
        <v>2364</v>
      </c>
      <c r="M734" t="s">
        <v>2365</v>
      </c>
      <c r="N734">
        <v>0.20749999999999999</v>
      </c>
      <c r="O734">
        <v>0</v>
      </c>
      <c r="P734">
        <v>8869</v>
      </c>
      <c r="Q734">
        <v>0</v>
      </c>
      <c r="R734">
        <v>2</v>
      </c>
      <c r="S734">
        <v>8</v>
      </c>
      <c r="T734">
        <v>493</v>
      </c>
      <c r="U734">
        <v>0</v>
      </c>
      <c r="V734">
        <v>1</v>
      </c>
      <c r="W734">
        <v>0</v>
      </c>
      <c r="X734">
        <v>417.12741825797116</v>
      </c>
      <c r="Y734">
        <v>0</v>
      </c>
      <c r="Z734">
        <v>0.16407687890497499</v>
      </c>
      <c r="AA734">
        <v>32.215724564655375</v>
      </c>
      <c r="AB734">
        <v>60.435914610006435</v>
      </c>
      <c r="AC734">
        <v>0</v>
      </c>
      <c r="AD734">
        <v>2.6631538636945504</v>
      </c>
      <c r="AE734">
        <v>512.60628817523241</v>
      </c>
    </row>
    <row r="735" spans="1:31" x14ac:dyDescent="0.25">
      <c r="A735">
        <v>1737438</v>
      </c>
      <c r="B735">
        <v>1</v>
      </c>
      <c r="C735" t="s">
        <v>81</v>
      </c>
      <c r="D735" t="s">
        <v>118</v>
      </c>
      <c r="E735" t="s">
        <v>188</v>
      </c>
      <c r="F735" t="s">
        <v>2366</v>
      </c>
      <c r="G735" t="s">
        <v>177</v>
      </c>
      <c r="H735" t="s">
        <v>134</v>
      </c>
      <c r="I735" t="s">
        <v>193</v>
      </c>
      <c r="J735" t="s">
        <v>136</v>
      </c>
      <c r="K735" t="s">
        <v>147</v>
      </c>
      <c r="L735" t="s">
        <v>2367</v>
      </c>
      <c r="M735" t="s">
        <v>2368</v>
      </c>
      <c r="N735">
        <v>1.9444444000000002E-2</v>
      </c>
      <c r="O735">
        <v>3</v>
      </c>
      <c r="P735">
        <v>7454</v>
      </c>
      <c r="Q735">
        <v>162</v>
      </c>
      <c r="R735">
        <v>1049</v>
      </c>
      <c r="S735">
        <v>40</v>
      </c>
      <c r="T735">
        <v>884</v>
      </c>
      <c r="U735">
        <v>3</v>
      </c>
      <c r="V735">
        <v>1</v>
      </c>
      <c r="W735">
        <v>2.3619889784166667E-2</v>
      </c>
      <c r="X735">
        <v>17.749067211864656</v>
      </c>
      <c r="Y735">
        <v>11.317346273434831</v>
      </c>
      <c r="Z735">
        <v>4.4276943927195012</v>
      </c>
      <c r="AA735">
        <v>3.7549371363828348</v>
      </c>
      <c r="AB735">
        <v>9.2096514166544825</v>
      </c>
      <c r="AC735">
        <v>2.2338771157737223</v>
      </c>
      <c r="AD735">
        <v>0.20154167273333337</v>
      </c>
      <c r="AE735">
        <v>48.917735109347532</v>
      </c>
    </row>
    <row r="736" spans="1:31" x14ac:dyDescent="0.25">
      <c r="A736">
        <v>1737439</v>
      </c>
      <c r="B736">
        <v>1</v>
      </c>
      <c r="C736" t="s">
        <v>80</v>
      </c>
      <c r="D736" t="s">
        <v>83</v>
      </c>
      <c r="E736" t="s">
        <v>184</v>
      </c>
      <c r="F736" t="s">
        <v>2369</v>
      </c>
      <c r="G736" t="s">
        <v>232</v>
      </c>
      <c r="H736" t="s">
        <v>134</v>
      </c>
      <c r="I736" t="s">
        <v>135</v>
      </c>
      <c r="J736" t="s">
        <v>136</v>
      </c>
      <c r="K736" t="s">
        <v>147</v>
      </c>
      <c r="L736" t="s">
        <v>2370</v>
      </c>
      <c r="M736" t="s">
        <v>2371</v>
      </c>
      <c r="N736">
        <v>2.6586111109999999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22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59.981539341120602</v>
      </c>
      <c r="AC736">
        <v>0</v>
      </c>
      <c r="AD736">
        <v>0</v>
      </c>
      <c r="AE736">
        <v>59.981539341120602</v>
      </c>
    </row>
    <row r="737" spans="1:31" x14ac:dyDescent="0.25">
      <c r="A737">
        <v>1737440</v>
      </c>
      <c r="B737">
        <v>1</v>
      </c>
      <c r="C737" t="s">
        <v>80</v>
      </c>
      <c r="D737" t="s">
        <v>94</v>
      </c>
      <c r="E737" t="s">
        <v>171</v>
      </c>
      <c r="F737" t="s">
        <v>2372</v>
      </c>
      <c r="G737" t="s">
        <v>181</v>
      </c>
      <c r="H737" t="s">
        <v>146</v>
      </c>
      <c r="I737" t="s">
        <v>135</v>
      </c>
      <c r="J737" t="s">
        <v>136</v>
      </c>
      <c r="K737" t="s">
        <v>147</v>
      </c>
      <c r="L737" t="s">
        <v>2373</v>
      </c>
      <c r="M737" t="s">
        <v>2374</v>
      </c>
      <c r="N737">
        <v>3.3244444440000001</v>
      </c>
      <c r="O737">
        <v>0</v>
      </c>
      <c r="P737">
        <v>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1.0457965322241667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1.0457965322241667</v>
      </c>
    </row>
    <row r="738" spans="1:31" x14ac:dyDescent="0.25">
      <c r="A738">
        <v>1737441</v>
      </c>
      <c r="B738">
        <v>1</v>
      </c>
      <c r="C738" t="s">
        <v>80</v>
      </c>
      <c r="D738" t="s">
        <v>96</v>
      </c>
      <c r="E738" t="s">
        <v>171</v>
      </c>
      <c r="F738" t="s">
        <v>2375</v>
      </c>
      <c r="G738" t="s">
        <v>225</v>
      </c>
      <c r="H738" t="s">
        <v>146</v>
      </c>
      <c r="I738" t="s">
        <v>135</v>
      </c>
      <c r="J738" t="s">
        <v>136</v>
      </c>
      <c r="K738" t="s">
        <v>147</v>
      </c>
      <c r="L738" t="s">
        <v>2376</v>
      </c>
      <c r="M738" t="s">
        <v>2377</v>
      </c>
      <c r="N738">
        <v>12.405833333</v>
      </c>
      <c r="O738">
        <v>0</v>
      </c>
      <c r="P738">
        <v>2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6.4648193981921267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6.4648193981921267</v>
      </c>
    </row>
    <row r="739" spans="1:31" x14ac:dyDescent="0.25">
      <c r="A739">
        <v>1737442</v>
      </c>
      <c r="B739">
        <v>1</v>
      </c>
      <c r="C739" t="s">
        <v>80</v>
      </c>
      <c r="D739" t="s">
        <v>100</v>
      </c>
      <c r="E739" t="s">
        <v>184</v>
      </c>
      <c r="F739" t="s">
        <v>806</v>
      </c>
      <c r="G739" t="s">
        <v>177</v>
      </c>
      <c r="H739" t="s">
        <v>134</v>
      </c>
      <c r="I739" t="s">
        <v>135</v>
      </c>
      <c r="J739" t="s">
        <v>136</v>
      </c>
      <c r="K739" t="s">
        <v>147</v>
      </c>
      <c r="L739" t="s">
        <v>2378</v>
      </c>
      <c r="M739" t="s">
        <v>2379</v>
      </c>
      <c r="N739">
        <v>0.46694444400000001</v>
      </c>
      <c r="O739">
        <v>1</v>
      </c>
      <c r="P739">
        <v>1872</v>
      </c>
      <c r="Q739">
        <v>0</v>
      </c>
      <c r="R739">
        <v>123</v>
      </c>
      <c r="S739">
        <v>1</v>
      </c>
      <c r="T739">
        <v>167</v>
      </c>
      <c r="U739">
        <v>0</v>
      </c>
      <c r="V739">
        <v>0</v>
      </c>
      <c r="W739">
        <v>0.11375520062850002</v>
      </c>
      <c r="X739">
        <v>225.9932210349848</v>
      </c>
      <c r="Y739">
        <v>0</v>
      </c>
      <c r="Z739">
        <v>20.75543340132414</v>
      </c>
      <c r="AA739">
        <v>7.4499347693876254</v>
      </c>
      <c r="AB739">
        <v>80.467121690656413</v>
      </c>
      <c r="AC739">
        <v>0</v>
      </c>
      <c r="AD739">
        <v>0</v>
      </c>
      <c r="AE739">
        <v>334.77946609698148</v>
      </c>
    </row>
    <row r="740" spans="1:31" x14ac:dyDescent="0.25">
      <c r="A740">
        <v>1737443</v>
      </c>
      <c r="B740">
        <v>1</v>
      </c>
      <c r="C740" t="s">
        <v>80</v>
      </c>
      <c r="D740" t="s">
        <v>93</v>
      </c>
      <c r="E740" t="s">
        <v>131</v>
      </c>
      <c r="F740" t="s">
        <v>2380</v>
      </c>
      <c r="G740" t="s">
        <v>177</v>
      </c>
      <c r="H740" t="s">
        <v>134</v>
      </c>
      <c r="I740" t="s">
        <v>135</v>
      </c>
      <c r="J740" t="s">
        <v>136</v>
      </c>
      <c r="K740" t="s">
        <v>147</v>
      </c>
      <c r="L740" t="s">
        <v>2381</v>
      </c>
      <c r="M740" t="s">
        <v>2382</v>
      </c>
      <c r="N740">
        <v>0.98861111099999999</v>
      </c>
      <c r="O740">
        <v>0</v>
      </c>
      <c r="P740">
        <v>381</v>
      </c>
      <c r="Q740">
        <v>0</v>
      </c>
      <c r="R740">
        <v>9</v>
      </c>
      <c r="S740">
        <v>0</v>
      </c>
      <c r="T740">
        <v>123</v>
      </c>
      <c r="U740">
        <v>0</v>
      </c>
      <c r="V740">
        <v>0</v>
      </c>
      <c r="W740">
        <v>0</v>
      </c>
      <c r="X740">
        <v>63.692811227397506</v>
      </c>
      <c r="Y740">
        <v>0</v>
      </c>
      <c r="Z740">
        <v>6.5884646702044227</v>
      </c>
      <c r="AA740">
        <v>0</v>
      </c>
      <c r="AB740">
        <v>41.291380752819194</v>
      </c>
      <c r="AC740">
        <v>0</v>
      </c>
      <c r="AD740">
        <v>0</v>
      </c>
      <c r="AE740">
        <v>111.57265665042112</v>
      </c>
    </row>
    <row r="741" spans="1:31" x14ac:dyDescent="0.25">
      <c r="A741">
        <v>1737447</v>
      </c>
      <c r="B741">
        <v>1</v>
      </c>
      <c r="C741" t="s">
        <v>80</v>
      </c>
      <c r="D741" t="s">
        <v>95</v>
      </c>
      <c r="E741" t="s">
        <v>158</v>
      </c>
      <c r="F741" t="s">
        <v>2383</v>
      </c>
      <c r="G741" t="s">
        <v>160</v>
      </c>
      <c r="H741" t="s">
        <v>146</v>
      </c>
      <c r="I741" t="s">
        <v>135</v>
      </c>
      <c r="J741" t="s">
        <v>136</v>
      </c>
      <c r="K741" t="s">
        <v>147</v>
      </c>
      <c r="L741" t="s">
        <v>2384</v>
      </c>
      <c r="M741" t="s">
        <v>2385</v>
      </c>
      <c r="N741">
        <v>2.7188888879999999</v>
      </c>
      <c r="O741">
        <v>0</v>
      </c>
      <c r="P741">
        <v>41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29.868233944488171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29.868233944488171</v>
      </c>
    </row>
    <row r="742" spans="1:31" x14ac:dyDescent="0.25">
      <c r="A742">
        <v>1737448</v>
      </c>
      <c r="B742">
        <v>1</v>
      </c>
      <c r="C742" t="s">
        <v>81</v>
      </c>
      <c r="D742" t="s">
        <v>119</v>
      </c>
      <c r="E742" t="s">
        <v>131</v>
      </c>
      <c r="F742" t="s">
        <v>2386</v>
      </c>
      <c r="G742" t="s">
        <v>177</v>
      </c>
      <c r="H742" t="s">
        <v>134</v>
      </c>
      <c r="I742" t="s">
        <v>135</v>
      </c>
      <c r="J742" t="s">
        <v>136</v>
      </c>
      <c r="K742" t="s">
        <v>147</v>
      </c>
      <c r="L742" t="s">
        <v>2387</v>
      </c>
      <c r="M742" t="s">
        <v>2388</v>
      </c>
      <c r="N742">
        <v>1.0338888879999999</v>
      </c>
      <c r="O742">
        <v>0</v>
      </c>
      <c r="P742">
        <v>1489</v>
      </c>
      <c r="Q742">
        <v>76</v>
      </c>
      <c r="R742">
        <v>100</v>
      </c>
      <c r="S742">
        <v>1</v>
      </c>
      <c r="T742">
        <v>98</v>
      </c>
      <c r="U742">
        <v>0</v>
      </c>
      <c r="V742">
        <v>0</v>
      </c>
      <c r="W742">
        <v>0</v>
      </c>
      <c r="X742">
        <v>242.02770552849327</v>
      </c>
      <c r="Y742">
        <v>197.60916803952031</v>
      </c>
      <c r="Z742">
        <v>88.425619605255307</v>
      </c>
      <c r="AA742">
        <v>7.0501327416812511</v>
      </c>
      <c r="AB742">
        <v>24.85143387002497</v>
      </c>
      <c r="AC742">
        <v>0</v>
      </c>
      <c r="AD742">
        <v>0</v>
      </c>
      <c r="AE742">
        <v>559.96405978497512</v>
      </c>
    </row>
    <row r="743" spans="1:31" x14ac:dyDescent="0.25">
      <c r="A743">
        <v>1737449</v>
      </c>
      <c r="B743">
        <v>1</v>
      </c>
      <c r="C743" t="s">
        <v>80</v>
      </c>
      <c r="D743" t="s">
        <v>82</v>
      </c>
      <c r="E743" t="s">
        <v>184</v>
      </c>
      <c r="F743" t="s">
        <v>2389</v>
      </c>
      <c r="G743" t="s">
        <v>2390</v>
      </c>
      <c r="H743" t="s">
        <v>134</v>
      </c>
      <c r="I743" t="s">
        <v>135</v>
      </c>
      <c r="J743" t="s">
        <v>136</v>
      </c>
      <c r="K743" t="s">
        <v>147</v>
      </c>
      <c r="L743" t="s">
        <v>2391</v>
      </c>
      <c r="M743" t="s">
        <v>2392</v>
      </c>
      <c r="N743">
        <v>1.904722222</v>
      </c>
      <c r="O743">
        <v>0</v>
      </c>
      <c r="P743">
        <v>332</v>
      </c>
      <c r="Q743">
        <v>0</v>
      </c>
      <c r="R743">
        <v>0</v>
      </c>
      <c r="S743">
        <v>0</v>
      </c>
      <c r="T743">
        <v>20</v>
      </c>
      <c r="U743">
        <v>0</v>
      </c>
      <c r="V743">
        <v>0</v>
      </c>
      <c r="W743">
        <v>0</v>
      </c>
      <c r="X743">
        <v>196.6603805785526</v>
      </c>
      <c r="Y743">
        <v>0</v>
      </c>
      <c r="Z743">
        <v>0</v>
      </c>
      <c r="AA743">
        <v>0</v>
      </c>
      <c r="AB743">
        <v>8.760428554925852</v>
      </c>
      <c r="AC743">
        <v>0</v>
      </c>
      <c r="AD743">
        <v>0</v>
      </c>
      <c r="AE743">
        <v>205.42080913347846</v>
      </c>
    </row>
    <row r="744" spans="1:31" x14ac:dyDescent="0.25">
      <c r="A744">
        <v>1737451</v>
      </c>
      <c r="B744">
        <v>1</v>
      </c>
      <c r="C744" t="s">
        <v>80</v>
      </c>
      <c r="D744" t="s">
        <v>82</v>
      </c>
      <c r="E744" t="s">
        <v>184</v>
      </c>
      <c r="F744" t="s">
        <v>2393</v>
      </c>
      <c r="G744" t="s">
        <v>1032</v>
      </c>
      <c r="H744" t="s">
        <v>134</v>
      </c>
      <c r="I744" t="s">
        <v>135</v>
      </c>
      <c r="J744" t="s">
        <v>136</v>
      </c>
      <c r="K744" t="s">
        <v>147</v>
      </c>
      <c r="L744" t="s">
        <v>2394</v>
      </c>
      <c r="M744" t="s">
        <v>2395</v>
      </c>
      <c r="N744">
        <v>3.1202777770000001</v>
      </c>
      <c r="O744">
        <v>0</v>
      </c>
      <c r="P744">
        <v>358</v>
      </c>
      <c r="Q744">
        <v>0</v>
      </c>
      <c r="R744">
        <v>0</v>
      </c>
      <c r="S744">
        <v>0</v>
      </c>
      <c r="T744">
        <v>25</v>
      </c>
      <c r="U744">
        <v>0</v>
      </c>
      <c r="V744">
        <v>0</v>
      </c>
      <c r="W744">
        <v>0</v>
      </c>
      <c r="X744">
        <v>312.08916375711595</v>
      </c>
      <c r="Y744">
        <v>0</v>
      </c>
      <c r="Z744">
        <v>0</v>
      </c>
      <c r="AA744">
        <v>0</v>
      </c>
      <c r="AB744">
        <v>69.70917465426416</v>
      </c>
      <c r="AC744">
        <v>0</v>
      </c>
      <c r="AD744">
        <v>0</v>
      </c>
      <c r="AE744">
        <v>381.79833841138009</v>
      </c>
    </row>
    <row r="745" spans="1:31" x14ac:dyDescent="0.25">
      <c r="A745">
        <v>1737452</v>
      </c>
      <c r="B745">
        <v>1</v>
      </c>
      <c r="C745" t="s">
        <v>81</v>
      </c>
      <c r="D745" t="s">
        <v>120</v>
      </c>
      <c r="E745" t="s">
        <v>131</v>
      </c>
      <c r="F745" t="s">
        <v>2396</v>
      </c>
      <c r="G745" t="s">
        <v>177</v>
      </c>
      <c r="H745" t="s">
        <v>134</v>
      </c>
      <c r="I745" t="s">
        <v>135</v>
      </c>
      <c r="J745" t="s">
        <v>136</v>
      </c>
      <c r="K745" t="s">
        <v>147</v>
      </c>
      <c r="L745" t="s">
        <v>2397</v>
      </c>
      <c r="M745" t="s">
        <v>2398</v>
      </c>
      <c r="N745">
        <v>0.38916666599999999</v>
      </c>
      <c r="O745">
        <v>0</v>
      </c>
      <c r="P745">
        <v>504</v>
      </c>
      <c r="Q745">
        <v>5</v>
      </c>
      <c r="R745">
        <v>8</v>
      </c>
      <c r="S745">
        <v>1</v>
      </c>
      <c r="T745">
        <v>43</v>
      </c>
      <c r="U745">
        <v>0</v>
      </c>
      <c r="V745">
        <v>1</v>
      </c>
      <c r="W745">
        <v>0</v>
      </c>
      <c r="X745">
        <v>34.785072406972475</v>
      </c>
      <c r="Y745">
        <v>28.044145223828245</v>
      </c>
      <c r="Z745">
        <v>1.6236622492516497</v>
      </c>
      <c r="AA745">
        <v>0.17985544322624999</v>
      </c>
      <c r="AB745">
        <v>10.017907044056448</v>
      </c>
      <c r="AC745">
        <v>0</v>
      </c>
      <c r="AD745">
        <v>0.90530107021630002</v>
      </c>
      <c r="AE745">
        <v>75.555943437551349</v>
      </c>
    </row>
    <row r="746" spans="1:31" x14ac:dyDescent="0.25">
      <c r="A746">
        <v>1737453</v>
      </c>
      <c r="B746">
        <v>1</v>
      </c>
      <c r="C746" t="s">
        <v>80</v>
      </c>
      <c r="D746" t="s">
        <v>102</v>
      </c>
      <c r="E746" t="s">
        <v>131</v>
      </c>
      <c r="F746" t="s">
        <v>2399</v>
      </c>
      <c r="G746" t="s">
        <v>177</v>
      </c>
      <c r="H746" t="s">
        <v>134</v>
      </c>
      <c r="I746" t="s">
        <v>135</v>
      </c>
      <c r="J746" t="s">
        <v>136</v>
      </c>
      <c r="K746" t="s">
        <v>147</v>
      </c>
      <c r="L746" t="s">
        <v>2400</v>
      </c>
      <c r="M746" t="s">
        <v>2401</v>
      </c>
      <c r="N746">
        <v>7.3611111000000007E-2</v>
      </c>
      <c r="O746">
        <v>0</v>
      </c>
      <c r="P746">
        <v>1609</v>
      </c>
      <c r="Q746">
        <v>11</v>
      </c>
      <c r="R746">
        <v>466</v>
      </c>
      <c r="S746">
        <v>13</v>
      </c>
      <c r="T746">
        <v>188</v>
      </c>
      <c r="U746">
        <v>6</v>
      </c>
      <c r="V746">
        <v>0</v>
      </c>
      <c r="W746">
        <v>0</v>
      </c>
      <c r="X746">
        <v>16.596748529576242</v>
      </c>
      <c r="Y746">
        <v>0.47257259264041668</v>
      </c>
      <c r="Z746">
        <v>12.211878584724857</v>
      </c>
      <c r="AA746">
        <v>7.3531785862968757</v>
      </c>
      <c r="AB746">
        <v>11.698000817123502</v>
      </c>
      <c r="AC746">
        <v>34.074235486554848</v>
      </c>
      <c r="AD746">
        <v>0</v>
      </c>
      <c r="AE746">
        <v>82.406614596916739</v>
      </c>
    </row>
    <row r="747" spans="1:31" x14ac:dyDescent="0.25">
      <c r="A747">
        <v>1737454</v>
      </c>
      <c r="B747">
        <v>1</v>
      </c>
      <c r="C747" t="s">
        <v>80</v>
      </c>
      <c r="D747" t="s">
        <v>108</v>
      </c>
      <c r="E747" t="s">
        <v>143</v>
      </c>
      <c r="F747" t="s">
        <v>2402</v>
      </c>
      <c r="G747" t="s">
        <v>758</v>
      </c>
      <c r="H747" t="s">
        <v>146</v>
      </c>
      <c r="I747" t="s">
        <v>135</v>
      </c>
      <c r="J747" t="s">
        <v>136</v>
      </c>
      <c r="K747" t="s">
        <v>147</v>
      </c>
      <c r="L747" t="s">
        <v>2403</v>
      </c>
      <c r="M747" t="s">
        <v>2404</v>
      </c>
      <c r="N747">
        <v>5.8724999999999996</v>
      </c>
      <c r="O747">
        <v>0</v>
      </c>
      <c r="P747">
        <v>14</v>
      </c>
      <c r="Q747">
        <v>0</v>
      </c>
      <c r="R747">
        <v>5</v>
      </c>
      <c r="S747">
        <v>0</v>
      </c>
      <c r="T747">
        <v>3</v>
      </c>
      <c r="U747">
        <v>0</v>
      </c>
      <c r="V747">
        <v>0</v>
      </c>
      <c r="W747">
        <v>0</v>
      </c>
      <c r="X747">
        <v>11.837409270845106</v>
      </c>
      <c r="Y747">
        <v>0</v>
      </c>
      <c r="Z747">
        <v>1.1610855774020998</v>
      </c>
      <c r="AA747">
        <v>0</v>
      </c>
      <c r="AB747">
        <v>7.9552622787072007</v>
      </c>
      <c r="AC747">
        <v>0</v>
      </c>
      <c r="AD747">
        <v>0</v>
      </c>
      <c r="AE747">
        <v>20.953757126954407</v>
      </c>
    </row>
    <row r="748" spans="1:31" x14ac:dyDescent="0.25">
      <c r="A748">
        <v>1737456</v>
      </c>
      <c r="B748">
        <v>1</v>
      </c>
      <c r="C748" t="s">
        <v>80</v>
      </c>
      <c r="D748" t="s">
        <v>95</v>
      </c>
      <c r="E748" t="s">
        <v>158</v>
      </c>
      <c r="F748" t="s">
        <v>2405</v>
      </c>
      <c r="G748" t="s">
        <v>160</v>
      </c>
      <c r="H748" t="s">
        <v>146</v>
      </c>
      <c r="I748" t="s">
        <v>135</v>
      </c>
      <c r="J748" t="s">
        <v>136</v>
      </c>
      <c r="K748" t="s">
        <v>147</v>
      </c>
      <c r="L748" t="s">
        <v>2406</v>
      </c>
      <c r="M748" t="s">
        <v>2407</v>
      </c>
      <c r="N748">
        <v>2.0591666659999999</v>
      </c>
      <c r="O748">
        <v>0</v>
      </c>
      <c r="P748">
        <v>109</v>
      </c>
      <c r="Q748">
        <v>0</v>
      </c>
      <c r="R748">
        <v>2</v>
      </c>
      <c r="S748">
        <v>0</v>
      </c>
      <c r="T748">
        <v>1</v>
      </c>
      <c r="U748">
        <v>0</v>
      </c>
      <c r="V748">
        <v>0</v>
      </c>
      <c r="W748">
        <v>0</v>
      </c>
      <c r="X748">
        <v>43.54895777308662</v>
      </c>
      <c r="Y748">
        <v>0</v>
      </c>
      <c r="Z748">
        <v>1.0142739656448334</v>
      </c>
      <c r="AA748">
        <v>0</v>
      </c>
      <c r="AB748">
        <v>1.3761662111308834</v>
      </c>
      <c r="AC748">
        <v>0</v>
      </c>
      <c r="AD748">
        <v>0</v>
      </c>
      <c r="AE748">
        <v>45.939397949862339</v>
      </c>
    </row>
    <row r="749" spans="1:31" x14ac:dyDescent="0.25">
      <c r="A749">
        <v>1737457</v>
      </c>
      <c r="B749">
        <v>1</v>
      </c>
      <c r="C749" t="s">
        <v>80</v>
      </c>
      <c r="D749" t="s">
        <v>92</v>
      </c>
      <c r="E749" t="s">
        <v>143</v>
      </c>
      <c r="F749" t="s">
        <v>2408</v>
      </c>
      <c r="G749" t="s">
        <v>246</v>
      </c>
      <c r="H749" t="s">
        <v>146</v>
      </c>
      <c r="I749" t="s">
        <v>135</v>
      </c>
      <c r="J749" t="s">
        <v>136</v>
      </c>
      <c r="K749" t="s">
        <v>137</v>
      </c>
      <c r="L749" t="s">
        <v>2409</v>
      </c>
      <c r="M749" t="s">
        <v>2410</v>
      </c>
      <c r="N749">
        <v>7.8823091659999998</v>
      </c>
      <c r="O749">
        <v>0</v>
      </c>
      <c r="P749">
        <v>103</v>
      </c>
      <c r="Q749">
        <v>0</v>
      </c>
      <c r="R749">
        <v>4</v>
      </c>
      <c r="S749">
        <v>0</v>
      </c>
      <c r="T749">
        <v>8</v>
      </c>
      <c r="U749">
        <v>0</v>
      </c>
      <c r="V749">
        <v>0</v>
      </c>
      <c r="W749">
        <v>0</v>
      </c>
      <c r="X749">
        <v>242.08182467252038</v>
      </c>
      <c r="Y749">
        <v>0</v>
      </c>
      <c r="Z749">
        <v>22.65774143186843</v>
      </c>
      <c r="AA749">
        <v>0</v>
      </c>
      <c r="AB749">
        <v>18.082108989596662</v>
      </c>
      <c r="AC749">
        <v>0</v>
      </c>
      <c r="AD749">
        <v>0</v>
      </c>
      <c r="AE749">
        <v>282.8216750939855</v>
      </c>
    </row>
    <row r="750" spans="1:31" x14ac:dyDescent="0.25">
      <c r="A750">
        <v>1737458</v>
      </c>
      <c r="B750">
        <v>1</v>
      </c>
      <c r="C750" t="s">
        <v>80</v>
      </c>
      <c r="D750" t="s">
        <v>94</v>
      </c>
      <c r="E750" t="s">
        <v>158</v>
      </c>
      <c r="F750" t="s">
        <v>2411</v>
      </c>
      <c r="G750" t="s">
        <v>246</v>
      </c>
      <c r="H750" t="s">
        <v>146</v>
      </c>
      <c r="I750" t="s">
        <v>135</v>
      </c>
      <c r="J750" t="s">
        <v>136</v>
      </c>
      <c r="K750" t="s">
        <v>137</v>
      </c>
      <c r="L750" t="s">
        <v>2412</v>
      </c>
      <c r="M750" t="s">
        <v>2413</v>
      </c>
      <c r="N750">
        <v>8.2913591659999994</v>
      </c>
      <c r="O750">
        <v>0</v>
      </c>
      <c r="P750">
        <v>24</v>
      </c>
      <c r="Q750">
        <v>0</v>
      </c>
      <c r="R750">
        <v>0</v>
      </c>
      <c r="S750">
        <v>0</v>
      </c>
      <c r="T750">
        <v>1</v>
      </c>
      <c r="U750">
        <v>0</v>
      </c>
      <c r="V750">
        <v>0</v>
      </c>
      <c r="W750">
        <v>0</v>
      </c>
      <c r="X750">
        <v>56.258160939298385</v>
      </c>
      <c r="Y750">
        <v>0</v>
      </c>
      <c r="Z750">
        <v>0</v>
      </c>
      <c r="AA750">
        <v>0</v>
      </c>
      <c r="AB750">
        <v>4.7380755480137013</v>
      </c>
      <c r="AC750">
        <v>0</v>
      </c>
      <c r="AD750">
        <v>0</v>
      </c>
      <c r="AE750">
        <v>60.996236487312089</v>
      </c>
    </row>
    <row r="751" spans="1:31" x14ac:dyDescent="0.25">
      <c r="A751">
        <v>1737459</v>
      </c>
      <c r="B751">
        <v>1</v>
      </c>
      <c r="C751" t="s">
        <v>81</v>
      </c>
      <c r="D751" t="s">
        <v>128</v>
      </c>
      <c r="E751" t="s">
        <v>158</v>
      </c>
      <c r="F751" t="s">
        <v>2414</v>
      </c>
      <c r="G751" t="s">
        <v>160</v>
      </c>
      <c r="H751" t="s">
        <v>146</v>
      </c>
      <c r="I751" t="s">
        <v>135</v>
      </c>
      <c r="J751" t="s">
        <v>136</v>
      </c>
      <c r="K751" t="s">
        <v>147</v>
      </c>
      <c r="L751" t="s">
        <v>2415</v>
      </c>
      <c r="M751" t="s">
        <v>2416</v>
      </c>
      <c r="N751">
        <v>4.5761111110000003</v>
      </c>
      <c r="O751">
        <v>0</v>
      </c>
      <c r="P751">
        <v>14</v>
      </c>
      <c r="Q751">
        <v>0</v>
      </c>
      <c r="R751">
        <v>1</v>
      </c>
      <c r="S751">
        <v>0</v>
      </c>
      <c r="T751">
        <v>1</v>
      </c>
      <c r="U751">
        <v>0</v>
      </c>
      <c r="V751">
        <v>0</v>
      </c>
      <c r="W751">
        <v>0</v>
      </c>
      <c r="X751">
        <v>9.064305784959334</v>
      </c>
      <c r="Y751">
        <v>0</v>
      </c>
      <c r="Z751">
        <v>24.188218082705301</v>
      </c>
      <c r="AA751">
        <v>0</v>
      </c>
      <c r="AB751">
        <v>7.0223582250000002E-4</v>
      </c>
      <c r="AC751">
        <v>0</v>
      </c>
      <c r="AD751">
        <v>0</v>
      </c>
      <c r="AE751">
        <v>33.253226103487137</v>
      </c>
    </row>
    <row r="752" spans="1:31" x14ac:dyDescent="0.25">
      <c r="A752">
        <v>1737460</v>
      </c>
      <c r="B752">
        <v>1</v>
      </c>
      <c r="C752" t="s">
        <v>81</v>
      </c>
      <c r="D752" t="s">
        <v>120</v>
      </c>
      <c r="E752" t="s">
        <v>131</v>
      </c>
      <c r="F752" t="s">
        <v>2417</v>
      </c>
      <c r="G752" t="s">
        <v>177</v>
      </c>
      <c r="H752" t="s">
        <v>134</v>
      </c>
      <c r="I752" t="s">
        <v>135</v>
      </c>
      <c r="J752" t="s">
        <v>136</v>
      </c>
      <c r="K752" t="s">
        <v>147</v>
      </c>
      <c r="L752" t="s">
        <v>2418</v>
      </c>
      <c r="M752" t="s">
        <v>2419</v>
      </c>
      <c r="N752">
        <v>6.9444443999999994E-2</v>
      </c>
      <c r="O752">
        <v>1</v>
      </c>
      <c r="P752">
        <v>295</v>
      </c>
      <c r="Q752">
        <v>72</v>
      </c>
      <c r="R752">
        <v>4</v>
      </c>
      <c r="S752">
        <v>15</v>
      </c>
      <c r="T752">
        <v>34</v>
      </c>
      <c r="U752">
        <v>2</v>
      </c>
      <c r="V752">
        <v>0</v>
      </c>
      <c r="W752">
        <v>0.19882813793750001</v>
      </c>
      <c r="X752">
        <v>4.5883228175583328</v>
      </c>
      <c r="Y752">
        <v>17.0961954280375</v>
      </c>
      <c r="Z752">
        <v>5.7756117275000012E-2</v>
      </c>
      <c r="AA752">
        <v>2.2636927805750005</v>
      </c>
      <c r="AB752">
        <v>0.41625442817291675</v>
      </c>
      <c r="AC752">
        <v>1.4462427598166667</v>
      </c>
      <c r="AD752">
        <v>0</v>
      </c>
      <c r="AE752">
        <v>26.067292469372916</v>
      </c>
    </row>
    <row r="753" spans="1:31" x14ac:dyDescent="0.25">
      <c r="A753">
        <v>1737461</v>
      </c>
      <c r="B753">
        <v>1</v>
      </c>
      <c r="C753" t="s">
        <v>80</v>
      </c>
      <c r="D753" t="s">
        <v>96</v>
      </c>
      <c r="E753" t="s">
        <v>143</v>
      </c>
      <c r="F753" t="s">
        <v>2420</v>
      </c>
      <c r="G753" t="s">
        <v>246</v>
      </c>
      <c r="H753" t="s">
        <v>146</v>
      </c>
      <c r="I753" t="s">
        <v>135</v>
      </c>
      <c r="J753" t="s">
        <v>136</v>
      </c>
      <c r="K753" t="s">
        <v>137</v>
      </c>
      <c r="L753" t="s">
        <v>2421</v>
      </c>
      <c r="M753" t="s">
        <v>2422</v>
      </c>
      <c r="N753">
        <v>9.0995611109999999</v>
      </c>
      <c r="O753">
        <v>0</v>
      </c>
      <c r="P753">
        <v>295</v>
      </c>
      <c r="Q753">
        <v>0</v>
      </c>
      <c r="R753">
        <v>1</v>
      </c>
      <c r="S753">
        <v>0</v>
      </c>
      <c r="T753">
        <v>8</v>
      </c>
      <c r="U753">
        <v>0</v>
      </c>
      <c r="V753">
        <v>0</v>
      </c>
      <c r="W753">
        <v>0</v>
      </c>
      <c r="X753">
        <v>1031.3807081705002</v>
      </c>
      <c r="Y753">
        <v>0</v>
      </c>
      <c r="Z753">
        <v>7.708351647815001E-2</v>
      </c>
      <c r="AA753">
        <v>0</v>
      </c>
      <c r="AB753">
        <v>66.263512909082877</v>
      </c>
      <c r="AC753">
        <v>0</v>
      </c>
      <c r="AD753">
        <v>0</v>
      </c>
      <c r="AE753">
        <v>1097.7213045960611</v>
      </c>
    </row>
    <row r="754" spans="1:31" x14ac:dyDescent="0.25">
      <c r="A754">
        <v>1737463</v>
      </c>
      <c r="B754">
        <v>1</v>
      </c>
      <c r="C754" t="s">
        <v>81</v>
      </c>
      <c r="D754" t="s">
        <v>120</v>
      </c>
      <c r="E754" t="s">
        <v>131</v>
      </c>
      <c r="F754" t="s">
        <v>2423</v>
      </c>
      <c r="G754" t="s">
        <v>278</v>
      </c>
      <c r="H754" t="s">
        <v>134</v>
      </c>
      <c r="I754" t="s">
        <v>135</v>
      </c>
      <c r="J754" t="s">
        <v>136</v>
      </c>
      <c r="K754" t="s">
        <v>137</v>
      </c>
      <c r="L754" t="s">
        <v>2424</v>
      </c>
      <c r="M754" t="s">
        <v>2425</v>
      </c>
      <c r="N754">
        <v>0.123411111</v>
      </c>
      <c r="O754">
        <v>1</v>
      </c>
      <c r="P754">
        <v>295</v>
      </c>
      <c r="Q754">
        <v>72</v>
      </c>
      <c r="R754">
        <v>4</v>
      </c>
      <c r="S754">
        <v>15</v>
      </c>
      <c r="T754">
        <v>34</v>
      </c>
      <c r="U754">
        <v>2</v>
      </c>
      <c r="V754">
        <v>0</v>
      </c>
      <c r="W754">
        <v>0.35391408552874998</v>
      </c>
      <c r="X754">
        <v>8.1672146152538332</v>
      </c>
      <c r="Y754">
        <v>30.431227861906748</v>
      </c>
      <c r="Z754">
        <v>0.10280588874950002</v>
      </c>
      <c r="AA754">
        <v>4.0293731494235008</v>
      </c>
      <c r="AB754">
        <v>0.74093288214779163</v>
      </c>
      <c r="AC754">
        <v>2.5743121124736668</v>
      </c>
      <c r="AD754">
        <v>0</v>
      </c>
      <c r="AE754">
        <v>46.39978059548379</v>
      </c>
    </row>
    <row r="755" spans="1:31" x14ac:dyDescent="0.25">
      <c r="A755">
        <v>1737464</v>
      </c>
      <c r="B755">
        <v>1</v>
      </c>
      <c r="C755" t="s">
        <v>80</v>
      </c>
      <c r="D755" t="s">
        <v>83</v>
      </c>
      <c r="E755" t="s">
        <v>171</v>
      </c>
      <c r="F755" t="s">
        <v>2426</v>
      </c>
      <c r="G755" t="s">
        <v>173</v>
      </c>
      <c r="H755" t="s">
        <v>146</v>
      </c>
      <c r="I755" t="s">
        <v>135</v>
      </c>
      <c r="J755" t="s">
        <v>136</v>
      </c>
      <c r="K755" t="s">
        <v>147</v>
      </c>
      <c r="L755" t="s">
        <v>2427</v>
      </c>
      <c r="M755" t="s">
        <v>2428</v>
      </c>
      <c r="N755">
        <v>2.8424999999999998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47.388329791222809</v>
      </c>
      <c r="AC755">
        <v>0</v>
      </c>
      <c r="AD755">
        <v>0</v>
      </c>
      <c r="AE755">
        <v>47.388329791222809</v>
      </c>
    </row>
    <row r="756" spans="1:31" x14ac:dyDescent="0.25">
      <c r="A756">
        <v>1737465</v>
      </c>
      <c r="B756">
        <v>1</v>
      </c>
      <c r="C756" t="s">
        <v>80</v>
      </c>
      <c r="D756" t="s">
        <v>82</v>
      </c>
      <c r="E756" t="s">
        <v>143</v>
      </c>
      <c r="F756" t="s">
        <v>2429</v>
      </c>
      <c r="G756" t="s">
        <v>239</v>
      </c>
      <c r="H756" t="s">
        <v>146</v>
      </c>
      <c r="I756" t="s">
        <v>135</v>
      </c>
      <c r="J756" t="s">
        <v>136</v>
      </c>
      <c r="K756" t="s">
        <v>137</v>
      </c>
      <c r="L756" t="s">
        <v>2430</v>
      </c>
      <c r="M756" t="s">
        <v>2431</v>
      </c>
      <c r="N756">
        <v>2.267703611</v>
      </c>
      <c r="O756">
        <v>0</v>
      </c>
      <c r="P756">
        <v>509</v>
      </c>
      <c r="Q756">
        <v>0</v>
      </c>
      <c r="R756">
        <v>0</v>
      </c>
      <c r="S756">
        <v>0</v>
      </c>
      <c r="T756">
        <v>47</v>
      </c>
      <c r="U756">
        <v>0</v>
      </c>
      <c r="V756">
        <v>0</v>
      </c>
      <c r="W756">
        <v>0</v>
      </c>
      <c r="X756">
        <v>303.31334623749615</v>
      </c>
      <c r="Y756">
        <v>0</v>
      </c>
      <c r="Z756">
        <v>0</v>
      </c>
      <c r="AA756">
        <v>0</v>
      </c>
      <c r="AB756">
        <v>65.485687047032584</v>
      </c>
      <c r="AC756">
        <v>0</v>
      </c>
      <c r="AD756">
        <v>0</v>
      </c>
      <c r="AE756">
        <v>368.79903328452872</v>
      </c>
    </row>
    <row r="757" spans="1:31" x14ac:dyDescent="0.25">
      <c r="A757">
        <v>1737466</v>
      </c>
      <c r="B757">
        <v>1</v>
      </c>
      <c r="C757" t="s">
        <v>80</v>
      </c>
      <c r="D757" t="s">
        <v>96</v>
      </c>
      <c r="E757" t="s">
        <v>267</v>
      </c>
      <c r="F757" t="s">
        <v>2432</v>
      </c>
      <c r="G757" t="s">
        <v>239</v>
      </c>
      <c r="H757" t="s">
        <v>134</v>
      </c>
      <c r="I757" t="s">
        <v>135</v>
      </c>
      <c r="J757" t="s">
        <v>136</v>
      </c>
      <c r="K757" t="s">
        <v>137</v>
      </c>
      <c r="L757" t="s">
        <v>2433</v>
      </c>
      <c r="M757" t="s">
        <v>2434</v>
      </c>
      <c r="N757">
        <v>1.6830555549999999</v>
      </c>
      <c r="O757">
        <v>18</v>
      </c>
      <c r="P757">
        <v>3996</v>
      </c>
      <c r="Q757">
        <v>21</v>
      </c>
      <c r="R757">
        <v>65</v>
      </c>
      <c r="S757">
        <v>27</v>
      </c>
      <c r="T757">
        <v>201</v>
      </c>
      <c r="U757">
        <v>0</v>
      </c>
      <c r="V757">
        <v>1</v>
      </c>
      <c r="W757">
        <v>152.07247834291172</v>
      </c>
      <c r="X757">
        <v>1704.5569714386259</v>
      </c>
      <c r="Y757">
        <v>54.967852474156018</v>
      </c>
      <c r="Z757">
        <v>64.148074407106975</v>
      </c>
      <c r="AA757">
        <v>301.71858765204598</v>
      </c>
      <c r="AB757">
        <v>343.34286663213925</v>
      </c>
      <c r="AC757">
        <v>0</v>
      </c>
      <c r="AD757">
        <v>0.8417250170131001</v>
      </c>
      <c r="AE757">
        <v>2621.6485559639991</v>
      </c>
    </row>
    <row r="758" spans="1:31" x14ac:dyDescent="0.25">
      <c r="A758">
        <v>1737468</v>
      </c>
      <c r="B758">
        <v>1</v>
      </c>
      <c r="C758" t="s">
        <v>80</v>
      </c>
      <c r="D758" t="s">
        <v>95</v>
      </c>
      <c r="E758" t="s">
        <v>171</v>
      </c>
      <c r="F758" t="s">
        <v>2435</v>
      </c>
      <c r="G758" t="s">
        <v>181</v>
      </c>
      <c r="H758" t="s">
        <v>146</v>
      </c>
      <c r="I758" t="s">
        <v>135</v>
      </c>
      <c r="J758" t="s">
        <v>136</v>
      </c>
      <c r="K758" t="s">
        <v>147</v>
      </c>
      <c r="L758" t="s">
        <v>2436</v>
      </c>
      <c r="M758" t="s">
        <v>2437</v>
      </c>
      <c r="N758">
        <v>6.5611111109999998</v>
      </c>
      <c r="O758">
        <v>0</v>
      </c>
      <c r="P758">
        <v>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</row>
    <row r="759" spans="1:31" x14ac:dyDescent="0.25">
      <c r="A759">
        <v>1737469</v>
      </c>
      <c r="B759">
        <v>1</v>
      </c>
      <c r="C759" t="s">
        <v>81</v>
      </c>
      <c r="D759" t="s">
        <v>112</v>
      </c>
      <c r="E759" t="s">
        <v>184</v>
      </c>
      <c r="F759" t="s">
        <v>2438</v>
      </c>
      <c r="G759" t="s">
        <v>133</v>
      </c>
      <c r="H759" t="s">
        <v>134</v>
      </c>
      <c r="I759" t="s">
        <v>135</v>
      </c>
      <c r="J759" t="s">
        <v>136</v>
      </c>
      <c r="K759" t="s">
        <v>137</v>
      </c>
      <c r="L759" t="s">
        <v>2439</v>
      </c>
      <c r="M759" t="s">
        <v>2440</v>
      </c>
      <c r="N759">
        <v>0.66176277699999997</v>
      </c>
      <c r="O759">
        <v>0</v>
      </c>
      <c r="P759">
        <v>2546</v>
      </c>
      <c r="Q759">
        <v>0</v>
      </c>
      <c r="R759">
        <v>0</v>
      </c>
      <c r="S759">
        <v>2</v>
      </c>
      <c r="T759">
        <v>474</v>
      </c>
      <c r="U759">
        <v>2</v>
      </c>
      <c r="V759">
        <v>4</v>
      </c>
      <c r="W759">
        <v>0</v>
      </c>
      <c r="X759">
        <v>354.55153797855621</v>
      </c>
      <c r="Y759">
        <v>0</v>
      </c>
      <c r="Z759">
        <v>0</v>
      </c>
      <c r="AA759">
        <v>3.0627104276541668</v>
      </c>
      <c r="AB759">
        <v>140.55011072924179</v>
      </c>
      <c r="AC759">
        <v>22.696946069398365</v>
      </c>
      <c r="AD759">
        <v>37.746399313017598</v>
      </c>
      <c r="AE759">
        <v>558.60770451786811</v>
      </c>
    </row>
    <row r="760" spans="1:31" x14ac:dyDescent="0.25">
      <c r="A760">
        <v>1737473</v>
      </c>
      <c r="B760">
        <v>1</v>
      </c>
      <c r="C760" t="s">
        <v>80</v>
      </c>
      <c r="D760" t="s">
        <v>93</v>
      </c>
      <c r="E760" t="s">
        <v>158</v>
      </c>
      <c r="F760" t="s">
        <v>2441</v>
      </c>
      <c r="G760" t="s">
        <v>1568</v>
      </c>
      <c r="H760" t="s">
        <v>146</v>
      </c>
      <c r="I760" t="s">
        <v>135</v>
      </c>
      <c r="J760" t="s">
        <v>136</v>
      </c>
      <c r="K760" t="s">
        <v>147</v>
      </c>
      <c r="L760" t="s">
        <v>2442</v>
      </c>
      <c r="M760" t="s">
        <v>2443</v>
      </c>
      <c r="N760">
        <v>1.574166666</v>
      </c>
      <c r="O760">
        <v>0</v>
      </c>
      <c r="P760">
        <v>2</v>
      </c>
      <c r="Q760">
        <v>0</v>
      </c>
      <c r="R760">
        <v>5</v>
      </c>
      <c r="S760">
        <v>0</v>
      </c>
      <c r="T760">
        <v>5</v>
      </c>
      <c r="U760">
        <v>0</v>
      </c>
      <c r="V760">
        <v>0</v>
      </c>
      <c r="W760">
        <v>0</v>
      </c>
      <c r="X760">
        <v>0.442625831383125</v>
      </c>
      <c r="Y760">
        <v>0</v>
      </c>
      <c r="Z760">
        <v>9.1736620639054269</v>
      </c>
      <c r="AA760">
        <v>0</v>
      </c>
      <c r="AB760">
        <v>61.159283396739866</v>
      </c>
      <c r="AC760">
        <v>0</v>
      </c>
      <c r="AD760">
        <v>0</v>
      </c>
      <c r="AE760">
        <v>70.775571292028417</v>
      </c>
    </row>
    <row r="761" spans="1:31" x14ac:dyDescent="0.25">
      <c r="A761">
        <v>1737476</v>
      </c>
      <c r="B761">
        <v>1</v>
      </c>
      <c r="C761" t="s">
        <v>80</v>
      </c>
      <c r="D761" t="s">
        <v>108</v>
      </c>
      <c r="E761" t="s">
        <v>158</v>
      </c>
      <c r="F761" t="s">
        <v>2444</v>
      </c>
      <c r="G761" t="s">
        <v>160</v>
      </c>
      <c r="H761" t="s">
        <v>146</v>
      </c>
      <c r="I761" t="s">
        <v>135</v>
      </c>
      <c r="J761" t="s">
        <v>136</v>
      </c>
      <c r="K761" t="s">
        <v>147</v>
      </c>
      <c r="L761" t="s">
        <v>2445</v>
      </c>
      <c r="M761" t="s">
        <v>2446</v>
      </c>
      <c r="N761">
        <v>1.7511111109999999</v>
      </c>
      <c r="O761">
        <v>0</v>
      </c>
      <c r="P761">
        <v>10</v>
      </c>
      <c r="Q761">
        <v>0</v>
      </c>
      <c r="R761">
        <v>3</v>
      </c>
      <c r="S761">
        <v>0</v>
      </c>
      <c r="T761">
        <v>1</v>
      </c>
      <c r="U761">
        <v>0</v>
      </c>
      <c r="V761">
        <v>0</v>
      </c>
      <c r="W761">
        <v>0</v>
      </c>
      <c r="X761">
        <v>1.9831317541556999</v>
      </c>
      <c r="Y761">
        <v>0</v>
      </c>
      <c r="Z761">
        <v>0.25106183887858335</v>
      </c>
      <c r="AA761">
        <v>0</v>
      </c>
      <c r="AB761">
        <v>0.11609630975885833</v>
      </c>
      <c r="AC761">
        <v>0</v>
      </c>
      <c r="AD761">
        <v>0</v>
      </c>
      <c r="AE761">
        <v>2.3502899027931416</v>
      </c>
    </row>
    <row r="762" spans="1:31" x14ac:dyDescent="0.25">
      <c r="A762">
        <v>1737477</v>
      </c>
      <c r="B762">
        <v>1</v>
      </c>
      <c r="C762" t="s">
        <v>81</v>
      </c>
      <c r="D762" t="s">
        <v>122</v>
      </c>
      <c r="E762" t="s">
        <v>158</v>
      </c>
      <c r="F762" t="s">
        <v>2447</v>
      </c>
      <c r="G762" t="s">
        <v>758</v>
      </c>
      <c r="H762" t="s">
        <v>146</v>
      </c>
      <c r="I762" t="s">
        <v>135</v>
      </c>
      <c r="J762" t="s">
        <v>136</v>
      </c>
      <c r="K762" t="s">
        <v>147</v>
      </c>
      <c r="L762" t="s">
        <v>2448</v>
      </c>
      <c r="M762" t="s">
        <v>2449</v>
      </c>
      <c r="N762">
        <v>5.4905555550000003</v>
      </c>
      <c r="O762">
        <v>0</v>
      </c>
      <c r="P762">
        <v>110</v>
      </c>
      <c r="Q762">
        <v>0</v>
      </c>
      <c r="R762">
        <v>3</v>
      </c>
      <c r="S762">
        <v>0</v>
      </c>
      <c r="T762">
        <v>9</v>
      </c>
      <c r="U762">
        <v>0</v>
      </c>
      <c r="V762">
        <v>0</v>
      </c>
      <c r="W762">
        <v>0</v>
      </c>
      <c r="X762">
        <v>117.23066692960356</v>
      </c>
      <c r="Y762">
        <v>0</v>
      </c>
      <c r="Z762">
        <v>0.34318213970773337</v>
      </c>
      <c r="AA762">
        <v>0</v>
      </c>
      <c r="AB762">
        <v>21.415398046730676</v>
      </c>
      <c r="AC762">
        <v>0</v>
      </c>
      <c r="AD762">
        <v>0</v>
      </c>
      <c r="AE762">
        <v>138.98924711604198</v>
      </c>
    </row>
    <row r="763" spans="1:31" x14ac:dyDescent="0.25">
      <c r="A763">
        <v>1737478</v>
      </c>
      <c r="B763">
        <v>1</v>
      </c>
      <c r="C763" t="s">
        <v>80</v>
      </c>
      <c r="D763" t="s">
        <v>95</v>
      </c>
      <c r="E763" t="s">
        <v>158</v>
      </c>
      <c r="F763" t="s">
        <v>2450</v>
      </c>
      <c r="G763" t="s">
        <v>221</v>
      </c>
      <c r="H763" t="s">
        <v>146</v>
      </c>
      <c r="I763" t="s">
        <v>135</v>
      </c>
      <c r="J763" t="s">
        <v>136</v>
      </c>
      <c r="K763" t="s">
        <v>147</v>
      </c>
      <c r="L763" t="s">
        <v>2451</v>
      </c>
      <c r="M763" t="s">
        <v>2452</v>
      </c>
      <c r="N763">
        <v>2.023055555</v>
      </c>
      <c r="O763">
        <v>0</v>
      </c>
      <c r="P763">
        <v>42</v>
      </c>
      <c r="Q763">
        <v>0</v>
      </c>
      <c r="R763">
        <v>1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23.76928082248433</v>
      </c>
      <c r="Y763">
        <v>0</v>
      </c>
      <c r="Z763">
        <v>1.0677915609166667E-4</v>
      </c>
      <c r="AA763">
        <v>0</v>
      </c>
      <c r="AB763">
        <v>0</v>
      </c>
      <c r="AC763">
        <v>0</v>
      </c>
      <c r="AD763">
        <v>0</v>
      </c>
      <c r="AE763">
        <v>23.769387601640421</v>
      </c>
    </row>
    <row r="764" spans="1:31" x14ac:dyDescent="0.25">
      <c r="A764">
        <v>1737479</v>
      </c>
      <c r="B764">
        <v>1</v>
      </c>
      <c r="C764" t="s">
        <v>80</v>
      </c>
      <c r="D764" t="s">
        <v>100</v>
      </c>
      <c r="E764" t="s">
        <v>158</v>
      </c>
      <c r="F764" t="s">
        <v>2453</v>
      </c>
      <c r="G764" t="s">
        <v>160</v>
      </c>
      <c r="H764" t="s">
        <v>146</v>
      </c>
      <c r="I764" t="s">
        <v>135</v>
      </c>
      <c r="J764" t="s">
        <v>136</v>
      </c>
      <c r="K764" t="s">
        <v>147</v>
      </c>
      <c r="L764" t="s">
        <v>2454</v>
      </c>
      <c r="M764" t="s">
        <v>2455</v>
      </c>
      <c r="N764">
        <v>2.8633333329999999</v>
      </c>
      <c r="O764">
        <v>0</v>
      </c>
      <c r="P764">
        <v>8</v>
      </c>
      <c r="Q764">
        <v>0</v>
      </c>
      <c r="R764">
        <v>0</v>
      </c>
      <c r="S764">
        <v>0</v>
      </c>
      <c r="T764">
        <v>1</v>
      </c>
      <c r="U764">
        <v>0</v>
      </c>
      <c r="V764">
        <v>0</v>
      </c>
      <c r="W764">
        <v>0</v>
      </c>
      <c r="X764">
        <v>5.8180146269316673</v>
      </c>
      <c r="Y764">
        <v>0</v>
      </c>
      <c r="Z764">
        <v>0</v>
      </c>
      <c r="AA764">
        <v>0</v>
      </c>
      <c r="AB764">
        <v>1.0902043812240001</v>
      </c>
      <c r="AC764">
        <v>0</v>
      </c>
      <c r="AD764">
        <v>0</v>
      </c>
      <c r="AE764">
        <v>6.9082190081556671</v>
      </c>
    </row>
    <row r="765" spans="1:31" x14ac:dyDescent="0.25">
      <c r="A765">
        <v>1737481</v>
      </c>
      <c r="B765">
        <v>1</v>
      </c>
      <c r="C765" t="s">
        <v>80</v>
      </c>
      <c r="D765" t="s">
        <v>95</v>
      </c>
      <c r="E765" t="s">
        <v>171</v>
      </c>
      <c r="F765" t="s">
        <v>2456</v>
      </c>
      <c r="G765" t="s">
        <v>181</v>
      </c>
      <c r="H765" t="s">
        <v>146</v>
      </c>
      <c r="I765" t="s">
        <v>135</v>
      </c>
      <c r="J765" t="s">
        <v>136</v>
      </c>
      <c r="K765" t="s">
        <v>147</v>
      </c>
      <c r="L765" t="s">
        <v>2457</v>
      </c>
      <c r="M765" t="s">
        <v>2458</v>
      </c>
      <c r="N765">
        <v>2.4841666660000001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0.46485975391746664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0.46485975391746664</v>
      </c>
    </row>
    <row r="766" spans="1:31" x14ac:dyDescent="0.25">
      <c r="A766">
        <v>1737483</v>
      </c>
      <c r="B766">
        <v>1</v>
      </c>
      <c r="C766" t="s">
        <v>80</v>
      </c>
      <c r="D766" t="s">
        <v>96</v>
      </c>
      <c r="E766" t="s">
        <v>171</v>
      </c>
      <c r="F766" t="s">
        <v>2459</v>
      </c>
      <c r="G766" t="s">
        <v>181</v>
      </c>
      <c r="H766" t="s">
        <v>146</v>
      </c>
      <c r="I766" t="s">
        <v>135</v>
      </c>
      <c r="J766" t="s">
        <v>136</v>
      </c>
      <c r="K766" t="s">
        <v>147</v>
      </c>
      <c r="L766" t="s">
        <v>2460</v>
      </c>
      <c r="M766" t="s">
        <v>2461</v>
      </c>
      <c r="N766">
        <v>4.5497222219999998</v>
      </c>
      <c r="O766">
        <v>0</v>
      </c>
      <c r="P766">
        <v>1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8.9571221724833339E-2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8.9571221724833339E-2</v>
      </c>
    </row>
    <row r="767" spans="1:31" x14ac:dyDescent="0.25">
      <c r="A767">
        <v>1737485</v>
      </c>
      <c r="B767">
        <v>1</v>
      </c>
      <c r="C767" t="s">
        <v>80</v>
      </c>
      <c r="D767" t="s">
        <v>83</v>
      </c>
      <c r="E767" t="s">
        <v>171</v>
      </c>
      <c r="F767" t="s">
        <v>2462</v>
      </c>
      <c r="G767" t="s">
        <v>173</v>
      </c>
      <c r="H767" t="s">
        <v>146</v>
      </c>
      <c r="I767" t="s">
        <v>135</v>
      </c>
      <c r="J767" t="s">
        <v>136</v>
      </c>
      <c r="K767" t="s">
        <v>147</v>
      </c>
      <c r="L767" t="s">
        <v>2463</v>
      </c>
      <c r="M767" t="s">
        <v>2464</v>
      </c>
      <c r="N767">
        <v>0.87694444400000005</v>
      </c>
      <c r="O767">
        <v>0</v>
      </c>
      <c r="P767">
        <v>7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1.3059626708772585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1.3059626708772585</v>
      </c>
    </row>
    <row r="768" spans="1:31" x14ac:dyDescent="0.25">
      <c r="A768">
        <v>1737486</v>
      </c>
      <c r="B768">
        <v>1</v>
      </c>
      <c r="C768" t="s">
        <v>80</v>
      </c>
      <c r="D768" t="s">
        <v>85</v>
      </c>
      <c r="E768" t="s">
        <v>158</v>
      </c>
      <c r="F768" t="s">
        <v>2465</v>
      </c>
      <c r="G768" t="s">
        <v>246</v>
      </c>
      <c r="H768" t="s">
        <v>146</v>
      </c>
      <c r="I768" t="s">
        <v>135</v>
      </c>
      <c r="J768" t="s">
        <v>136</v>
      </c>
      <c r="K768" t="s">
        <v>137</v>
      </c>
      <c r="L768" t="s">
        <v>2466</v>
      </c>
      <c r="M768" t="s">
        <v>2467</v>
      </c>
      <c r="N768">
        <v>7.6664099999999999</v>
      </c>
      <c r="O768">
        <v>0</v>
      </c>
      <c r="P768">
        <v>41</v>
      </c>
      <c r="Q768">
        <v>0</v>
      </c>
      <c r="R768">
        <v>0</v>
      </c>
      <c r="S768">
        <v>0</v>
      </c>
      <c r="T768">
        <v>20</v>
      </c>
      <c r="U768">
        <v>0</v>
      </c>
      <c r="V768">
        <v>0</v>
      </c>
      <c r="W768">
        <v>0</v>
      </c>
      <c r="X768">
        <v>91.853316758818409</v>
      </c>
      <c r="Y768">
        <v>0</v>
      </c>
      <c r="Z768">
        <v>0</v>
      </c>
      <c r="AA768">
        <v>0</v>
      </c>
      <c r="AB768">
        <v>90.732340263613395</v>
      </c>
      <c r="AC768">
        <v>0</v>
      </c>
      <c r="AD768">
        <v>0</v>
      </c>
      <c r="AE768">
        <v>182.5856570224318</v>
      </c>
    </row>
    <row r="769" spans="1:31" x14ac:dyDescent="0.25">
      <c r="A769">
        <v>1737487</v>
      </c>
      <c r="B769">
        <v>1</v>
      </c>
      <c r="C769" t="s">
        <v>80</v>
      </c>
      <c r="D769" t="s">
        <v>94</v>
      </c>
      <c r="E769" t="s">
        <v>158</v>
      </c>
      <c r="F769" t="s">
        <v>2468</v>
      </c>
      <c r="G769" t="s">
        <v>160</v>
      </c>
      <c r="H769" t="s">
        <v>146</v>
      </c>
      <c r="I769" t="s">
        <v>135</v>
      </c>
      <c r="J769" t="s">
        <v>136</v>
      </c>
      <c r="K769" t="s">
        <v>147</v>
      </c>
      <c r="L769" t="s">
        <v>2469</v>
      </c>
      <c r="M769" t="s">
        <v>2470</v>
      </c>
      <c r="N769">
        <v>4.818333333</v>
      </c>
      <c r="O769">
        <v>0</v>
      </c>
      <c r="P769">
        <v>1</v>
      </c>
      <c r="Q769">
        <v>0</v>
      </c>
      <c r="R769">
        <v>0</v>
      </c>
      <c r="S769">
        <v>0</v>
      </c>
      <c r="T769">
        <v>1</v>
      </c>
      <c r="U769">
        <v>0</v>
      </c>
      <c r="V769">
        <v>0</v>
      </c>
      <c r="W769">
        <v>0</v>
      </c>
      <c r="X769">
        <v>1.1753451143504998</v>
      </c>
      <c r="Y769">
        <v>0</v>
      </c>
      <c r="Z769">
        <v>0</v>
      </c>
      <c r="AA769">
        <v>0</v>
      </c>
      <c r="AB769">
        <v>2.2031994706666667E-4</v>
      </c>
      <c r="AC769">
        <v>0</v>
      </c>
      <c r="AD769">
        <v>0</v>
      </c>
      <c r="AE769">
        <v>1.1755654342975665</v>
      </c>
    </row>
    <row r="770" spans="1:31" x14ac:dyDescent="0.25">
      <c r="A770">
        <v>1737488</v>
      </c>
      <c r="B770">
        <v>1</v>
      </c>
      <c r="C770" t="s">
        <v>80</v>
      </c>
      <c r="D770" t="s">
        <v>85</v>
      </c>
      <c r="E770" t="s">
        <v>158</v>
      </c>
      <c r="F770" t="s">
        <v>2471</v>
      </c>
      <c r="G770" t="s">
        <v>246</v>
      </c>
      <c r="H770" t="s">
        <v>146</v>
      </c>
      <c r="I770" t="s">
        <v>135</v>
      </c>
      <c r="J770" t="s">
        <v>136</v>
      </c>
      <c r="K770" t="s">
        <v>137</v>
      </c>
      <c r="L770" t="s">
        <v>2472</v>
      </c>
      <c r="M770" t="s">
        <v>2473</v>
      </c>
      <c r="N770">
        <v>8.7994444440000006</v>
      </c>
      <c r="O770">
        <v>0</v>
      </c>
      <c r="P770">
        <v>85</v>
      </c>
      <c r="Q770">
        <v>0</v>
      </c>
      <c r="R770">
        <v>0</v>
      </c>
      <c r="S770">
        <v>0</v>
      </c>
      <c r="T770">
        <v>8</v>
      </c>
      <c r="U770">
        <v>0</v>
      </c>
      <c r="V770">
        <v>0</v>
      </c>
      <c r="W770">
        <v>0</v>
      </c>
      <c r="X770">
        <v>254.05578491914787</v>
      </c>
      <c r="Y770">
        <v>0</v>
      </c>
      <c r="Z770">
        <v>0</v>
      </c>
      <c r="AA770">
        <v>0</v>
      </c>
      <c r="AB770">
        <v>72.75242467694143</v>
      </c>
      <c r="AC770">
        <v>0</v>
      </c>
      <c r="AD770">
        <v>0</v>
      </c>
      <c r="AE770">
        <v>326.80820959608928</v>
      </c>
    </row>
    <row r="771" spans="1:31" x14ac:dyDescent="0.25">
      <c r="A771">
        <v>1737489</v>
      </c>
      <c r="B771">
        <v>1</v>
      </c>
      <c r="C771" t="s">
        <v>81</v>
      </c>
      <c r="D771" t="s">
        <v>118</v>
      </c>
      <c r="E771" t="s">
        <v>184</v>
      </c>
      <c r="F771" t="s">
        <v>2474</v>
      </c>
      <c r="G771" t="s">
        <v>246</v>
      </c>
      <c r="H771" t="s">
        <v>134</v>
      </c>
      <c r="I771" t="s">
        <v>135</v>
      </c>
      <c r="J771" t="s">
        <v>136</v>
      </c>
      <c r="K771" t="s">
        <v>137</v>
      </c>
      <c r="L771" t="s">
        <v>2475</v>
      </c>
      <c r="M771" t="s">
        <v>2476</v>
      </c>
      <c r="N771">
        <v>3.6402174999999999</v>
      </c>
      <c r="O771">
        <v>0</v>
      </c>
      <c r="P771">
        <v>0</v>
      </c>
      <c r="Q771">
        <v>7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42.65677295689396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42.65677295689396</v>
      </c>
    </row>
    <row r="772" spans="1:31" x14ac:dyDescent="0.25">
      <c r="A772">
        <v>1737490</v>
      </c>
      <c r="B772">
        <v>1</v>
      </c>
      <c r="C772" t="s">
        <v>80</v>
      </c>
      <c r="D772" t="s">
        <v>83</v>
      </c>
      <c r="E772" t="s">
        <v>184</v>
      </c>
      <c r="F772" t="s">
        <v>2477</v>
      </c>
      <c r="G772" t="s">
        <v>239</v>
      </c>
      <c r="H772" t="s">
        <v>134</v>
      </c>
      <c r="I772" t="s">
        <v>135</v>
      </c>
      <c r="J772" t="s">
        <v>136</v>
      </c>
      <c r="K772" t="s">
        <v>137</v>
      </c>
      <c r="L772" t="s">
        <v>2478</v>
      </c>
      <c r="M772" t="s">
        <v>2479</v>
      </c>
      <c r="N772">
        <v>4.5930555550000003</v>
      </c>
      <c r="O772">
        <v>0</v>
      </c>
      <c r="P772">
        <v>103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123.6416034577056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123.6416034577056</v>
      </c>
    </row>
    <row r="773" spans="1:31" x14ac:dyDescent="0.25">
      <c r="A773">
        <v>1737491</v>
      </c>
      <c r="B773">
        <v>1</v>
      </c>
      <c r="C773" t="s">
        <v>80</v>
      </c>
      <c r="D773" t="s">
        <v>107</v>
      </c>
      <c r="E773" t="s">
        <v>143</v>
      </c>
      <c r="F773" t="s">
        <v>2480</v>
      </c>
      <c r="G773" t="s">
        <v>145</v>
      </c>
      <c r="H773" t="s">
        <v>146</v>
      </c>
      <c r="I773" t="s">
        <v>135</v>
      </c>
      <c r="J773" t="s">
        <v>136</v>
      </c>
      <c r="K773" t="s">
        <v>147</v>
      </c>
      <c r="L773" t="s">
        <v>2481</v>
      </c>
      <c r="M773" t="s">
        <v>2482</v>
      </c>
      <c r="N773">
        <v>1.2975000000000001</v>
      </c>
      <c r="O773">
        <v>0</v>
      </c>
      <c r="P773">
        <v>0</v>
      </c>
      <c r="Q773">
        <v>0</v>
      </c>
      <c r="R773">
        <v>7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3.4175562837918001</v>
      </c>
      <c r="AA773">
        <v>0</v>
      </c>
      <c r="AB773">
        <v>0</v>
      </c>
      <c r="AC773">
        <v>0</v>
      </c>
      <c r="AD773">
        <v>0</v>
      </c>
      <c r="AE773">
        <v>3.4175562837918001</v>
      </c>
    </row>
    <row r="774" spans="1:31" x14ac:dyDescent="0.25">
      <c r="A774">
        <v>1737492</v>
      </c>
      <c r="B774">
        <v>1</v>
      </c>
      <c r="C774" t="s">
        <v>80</v>
      </c>
      <c r="D774" t="s">
        <v>91</v>
      </c>
      <c r="E774" t="s">
        <v>158</v>
      </c>
      <c r="F774" t="s">
        <v>2483</v>
      </c>
      <c r="G774" t="s">
        <v>606</v>
      </c>
      <c r="H774" t="s">
        <v>146</v>
      </c>
      <c r="I774" t="s">
        <v>135</v>
      </c>
      <c r="J774" t="s">
        <v>136</v>
      </c>
      <c r="K774" t="s">
        <v>147</v>
      </c>
      <c r="L774" t="s">
        <v>2484</v>
      </c>
      <c r="M774" t="s">
        <v>2485</v>
      </c>
      <c r="N774">
        <v>1.138055555</v>
      </c>
      <c r="O774">
        <v>0</v>
      </c>
      <c r="P774">
        <v>149</v>
      </c>
      <c r="Q774">
        <v>0</v>
      </c>
      <c r="R774">
        <v>0</v>
      </c>
      <c r="S774">
        <v>0</v>
      </c>
      <c r="T774">
        <v>9</v>
      </c>
      <c r="U774">
        <v>0</v>
      </c>
      <c r="V774">
        <v>0</v>
      </c>
      <c r="W774">
        <v>0</v>
      </c>
      <c r="X774">
        <v>45.197093736341159</v>
      </c>
      <c r="Y774">
        <v>0</v>
      </c>
      <c r="Z774">
        <v>0</v>
      </c>
      <c r="AA774">
        <v>0</v>
      </c>
      <c r="AB774">
        <v>1.8747730839473338</v>
      </c>
      <c r="AC774">
        <v>0</v>
      </c>
      <c r="AD774">
        <v>0</v>
      </c>
      <c r="AE774">
        <v>47.071866820288491</v>
      </c>
    </row>
    <row r="775" spans="1:31" x14ac:dyDescent="0.25">
      <c r="A775">
        <v>1737494</v>
      </c>
      <c r="B775">
        <v>1</v>
      </c>
      <c r="C775" t="s">
        <v>80</v>
      </c>
      <c r="D775" t="s">
        <v>99</v>
      </c>
      <c r="E775" t="s">
        <v>184</v>
      </c>
      <c r="F775" t="s">
        <v>2486</v>
      </c>
      <c r="G775" t="s">
        <v>246</v>
      </c>
      <c r="H775" t="s">
        <v>134</v>
      </c>
      <c r="I775" t="s">
        <v>135</v>
      </c>
      <c r="J775" t="s">
        <v>136</v>
      </c>
      <c r="K775" t="s">
        <v>137</v>
      </c>
      <c r="L775" t="s">
        <v>2487</v>
      </c>
      <c r="M775" t="s">
        <v>2488</v>
      </c>
      <c r="N775">
        <v>4.3532999999999999</v>
      </c>
      <c r="O775">
        <v>0</v>
      </c>
      <c r="P775">
        <v>77</v>
      </c>
      <c r="Q775">
        <v>0</v>
      </c>
      <c r="R775">
        <v>1</v>
      </c>
      <c r="S775">
        <v>0</v>
      </c>
      <c r="T775">
        <v>7</v>
      </c>
      <c r="U775">
        <v>0</v>
      </c>
      <c r="V775">
        <v>0</v>
      </c>
      <c r="W775">
        <v>0</v>
      </c>
      <c r="X775">
        <v>76.205501534373184</v>
      </c>
      <c r="Y775">
        <v>0</v>
      </c>
      <c r="Z775">
        <v>0</v>
      </c>
      <c r="AA775">
        <v>0</v>
      </c>
      <c r="AB775">
        <v>8.4189444909855755</v>
      </c>
      <c r="AC775">
        <v>0</v>
      </c>
      <c r="AD775">
        <v>0</v>
      </c>
      <c r="AE775">
        <v>84.624446025358765</v>
      </c>
    </row>
    <row r="776" spans="1:31" x14ac:dyDescent="0.25">
      <c r="A776">
        <v>1737495</v>
      </c>
      <c r="B776">
        <v>1</v>
      </c>
      <c r="C776" t="s">
        <v>81</v>
      </c>
      <c r="D776" t="s">
        <v>121</v>
      </c>
      <c r="E776" t="s">
        <v>131</v>
      </c>
      <c r="F776" t="s">
        <v>2489</v>
      </c>
      <c r="G776" t="s">
        <v>177</v>
      </c>
      <c r="H776" t="s">
        <v>134</v>
      </c>
      <c r="I776" t="s">
        <v>193</v>
      </c>
      <c r="J776" t="s">
        <v>136</v>
      </c>
      <c r="K776" t="s">
        <v>147</v>
      </c>
      <c r="L776" t="s">
        <v>2490</v>
      </c>
      <c r="M776" t="s">
        <v>2491</v>
      </c>
      <c r="N776">
        <v>8.3333330000000001E-3</v>
      </c>
      <c r="O776">
        <v>0</v>
      </c>
      <c r="P776">
        <v>1082</v>
      </c>
      <c r="Q776">
        <v>0</v>
      </c>
      <c r="R776">
        <v>43</v>
      </c>
      <c r="S776">
        <v>2</v>
      </c>
      <c r="T776">
        <v>46</v>
      </c>
      <c r="U776">
        <v>0</v>
      </c>
      <c r="V776">
        <v>0</v>
      </c>
      <c r="W776">
        <v>0</v>
      </c>
      <c r="X776">
        <v>1.0280182536789986</v>
      </c>
      <c r="Y776">
        <v>0</v>
      </c>
      <c r="Z776">
        <v>1.2004648574750003E-2</v>
      </c>
      <c r="AA776">
        <v>6.4437689467000001E-2</v>
      </c>
      <c r="AB776">
        <v>0.1519759022055</v>
      </c>
      <c r="AC776">
        <v>0</v>
      </c>
      <c r="AD776">
        <v>0</v>
      </c>
      <c r="AE776">
        <v>1.2564364939262487</v>
      </c>
    </row>
    <row r="777" spans="1:31" x14ac:dyDescent="0.25">
      <c r="A777">
        <v>1737496</v>
      </c>
      <c r="B777">
        <v>1</v>
      </c>
      <c r="C777" t="s">
        <v>80</v>
      </c>
      <c r="D777" t="s">
        <v>97</v>
      </c>
      <c r="E777" t="s">
        <v>171</v>
      </c>
      <c r="F777" t="s">
        <v>2492</v>
      </c>
      <c r="G777" t="s">
        <v>282</v>
      </c>
      <c r="H777" t="s">
        <v>146</v>
      </c>
      <c r="I777" t="s">
        <v>135</v>
      </c>
      <c r="J777" t="s">
        <v>136</v>
      </c>
      <c r="K777" t="s">
        <v>147</v>
      </c>
      <c r="L777" t="s">
        <v>2493</v>
      </c>
      <c r="M777" t="s">
        <v>2494</v>
      </c>
      <c r="N777">
        <v>8.7416666660000004</v>
      </c>
      <c r="O777">
        <v>0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3.7580625798532505</v>
      </c>
      <c r="AA777">
        <v>0</v>
      </c>
      <c r="AB777">
        <v>0</v>
      </c>
      <c r="AC777">
        <v>0</v>
      </c>
      <c r="AD777">
        <v>0</v>
      </c>
      <c r="AE777">
        <v>3.7580625798532505</v>
      </c>
    </row>
    <row r="778" spans="1:31" x14ac:dyDescent="0.25">
      <c r="A778">
        <v>1737497</v>
      </c>
      <c r="B778">
        <v>1</v>
      </c>
      <c r="C778" t="s">
        <v>80</v>
      </c>
      <c r="D778" t="s">
        <v>108</v>
      </c>
      <c r="E778" t="s">
        <v>171</v>
      </c>
      <c r="F778" t="s">
        <v>2495</v>
      </c>
      <c r="G778" t="s">
        <v>282</v>
      </c>
      <c r="H778" t="s">
        <v>146</v>
      </c>
      <c r="I778" t="s">
        <v>135</v>
      </c>
      <c r="J778" t="s">
        <v>136</v>
      </c>
      <c r="K778" t="s">
        <v>147</v>
      </c>
      <c r="L778" t="s">
        <v>2496</v>
      </c>
      <c r="M778" t="s">
        <v>2497</v>
      </c>
      <c r="N778">
        <v>4.971944444</v>
      </c>
      <c r="O778">
        <v>0</v>
      </c>
      <c r="P778">
        <v>2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2.6188672255232501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2.6188672255232501</v>
      </c>
    </row>
    <row r="779" spans="1:31" x14ac:dyDescent="0.25">
      <c r="A779">
        <v>1737498</v>
      </c>
      <c r="B779">
        <v>1</v>
      </c>
      <c r="C779" t="s">
        <v>81</v>
      </c>
      <c r="D779" t="s">
        <v>128</v>
      </c>
      <c r="E779" t="s">
        <v>171</v>
      </c>
      <c r="F779" t="s">
        <v>2498</v>
      </c>
      <c r="G779" t="s">
        <v>173</v>
      </c>
      <c r="H779" t="s">
        <v>146</v>
      </c>
      <c r="I779" t="s">
        <v>135</v>
      </c>
      <c r="J779" t="s">
        <v>136</v>
      </c>
      <c r="K779" t="s">
        <v>147</v>
      </c>
      <c r="L779" t="s">
        <v>2499</v>
      </c>
      <c r="M779" t="s">
        <v>2500</v>
      </c>
      <c r="N779">
        <v>5.4086111109999999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5.0594047261683164</v>
      </c>
      <c r="AC779">
        <v>0</v>
      </c>
      <c r="AD779">
        <v>0</v>
      </c>
      <c r="AE779">
        <v>5.0594047261683164</v>
      </c>
    </row>
    <row r="780" spans="1:31" x14ac:dyDescent="0.25">
      <c r="A780">
        <v>1737499</v>
      </c>
      <c r="B780">
        <v>1</v>
      </c>
      <c r="C780" t="s">
        <v>80</v>
      </c>
      <c r="D780" t="s">
        <v>88</v>
      </c>
      <c r="E780" t="s">
        <v>171</v>
      </c>
      <c r="F780" t="s">
        <v>2501</v>
      </c>
      <c r="G780" t="s">
        <v>181</v>
      </c>
      <c r="H780" t="s">
        <v>146</v>
      </c>
      <c r="I780" t="s">
        <v>135</v>
      </c>
      <c r="J780" t="s">
        <v>136</v>
      </c>
      <c r="K780" t="s">
        <v>147</v>
      </c>
      <c r="L780" t="s">
        <v>2502</v>
      </c>
      <c r="M780" t="s">
        <v>2503</v>
      </c>
      <c r="N780">
        <v>3.8761111110000002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6</v>
      </c>
      <c r="U780">
        <v>0</v>
      </c>
      <c r="V780">
        <v>0</v>
      </c>
      <c r="W780">
        <v>0</v>
      </c>
      <c r="X780">
        <v>3.6592076674262004</v>
      </c>
      <c r="Y780">
        <v>0</v>
      </c>
      <c r="Z780">
        <v>0</v>
      </c>
      <c r="AA780">
        <v>0</v>
      </c>
      <c r="AB780">
        <v>52.657565222645033</v>
      </c>
      <c r="AC780">
        <v>0</v>
      </c>
      <c r="AD780">
        <v>0</v>
      </c>
      <c r="AE780">
        <v>56.316772890071235</v>
      </c>
    </row>
    <row r="781" spans="1:31" x14ac:dyDescent="0.25">
      <c r="A781">
        <v>1737503</v>
      </c>
      <c r="B781">
        <v>1</v>
      </c>
      <c r="C781" t="s">
        <v>81</v>
      </c>
      <c r="D781" t="s">
        <v>112</v>
      </c>
      <c r="E781" t="s">
        <v>158</v>
      </c>
      <c r="F781" t="s">
        <v>2504</v>
      </c>
      <c r="G781" t="s">
        <v>606</v>
      </c>
      <c r="H781" t="s">
        <v>146</v>
      </c>
      <c r="I781" t="s">
        <v>135</v>
      </c>
      <c r="J781" t="s">
        <v>136</v>
      </c>
      <c r="K781" t="s">
        <v>147</v>
      </c>
      <c r="L781" t="s">
        <v>2505</v>
      </c>
      <c r="M781" t="s">
        <v>2506</v>
      </c>
      <c r="N781">
        <v>2.0933333329999999</v>
      </c>
      <c r="O781">
        <v>0</v>
      </c>
      <c r="P781">
        <v>28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3.5657190231259337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3.5657190231259337</v>
      </c>
    </row>
    <row r="782" spans="1:31" x14ac:dyDescent="0.25">
      <c r="A782">
        <v>1737506</v>
      </c>
      <c r="B782">
        <v>1</v>
      </c>
      <c r="C782" t="s">
        <v>81</v>
      </c>
      <c r="D782" t="s">
        <v>128</v>
      </c>
      <c r="E782" t="s">
        <v>158</v>
      </c>
      <c r="F782" t="s">
        <v>2507</v>
      </c>
      <c r="G782" t="s">
        <v>160</v>
      </c>
      <c r="H782" t="s">
        <v>146</v>
      </c>
      <c r="I782" t="s">
        <v>135</v>
      </c>
      <c r="J782" t="s">
        <v>136</v>
      </c>
      <c r="K782" t="s">
        <v>147</v>
      </c>
      <c r="L782" t="s">
        <v>2508</v>
      </c>
      <c r="M782" t="s">
        <v>2509</v>
      </c>
      <c r="N782">
        <v>1.983055555</v>
      </c>
      <c r="O782">
        <v>0</v>
      </c>
      <c r="P782">
        <v>8</v>
      </c>
      <c r="Q782">
        <v>0</v>
      </c>
      <c r="R782">
        <v>0</v>
      </c>
      <c r="S782">
        <v>0</v>
      </c>
      <c r="T782">
        <v>1</v>
      </c>
      <c r="U782">
        <v>0</v>
      </c>
      <c r="V782">
        <v>0</v>
      </c>
      <c r="W782">
        <v>0</v>
      </c>
      <c r="X782">
        <v>0.97245793779209999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0.97245793779209999</v>
      </c>
    </row>
    <row r="783" spans="1:31" x14ac:dyDescent="0.25">
      <c r="A783">
        <v>1737507</v>
      </c>
      <c r="B783">
        <v>1</v>
      </c>
      <c r="C783" t="s">
        <v>81</v>
      </c>
      <c r="D783" t="s">
        <v>123</v>
      </c>
      <c r="E783" t="s">
        <v>131</v>
      </c>
      <c r="F783" t="s">
        <v>2510</v>
      </c>
      <c r="G783" t="s">
        <v>246</v>
      </c>
      <c r="H783" t="s">
        <v>134</v>
      </c>
      <c r="I783" t="s">
        <v>135</v>
      </c>
      <c r="J783" t="s">
        <v>136</v>
      </c>
      <c r="K783" t="s">
        <v>137</v>
      </c>
      <c r="L783" t="s">
        <v>2511</v>
      </c>
      <c r="M783" t="s">
        <v>2512</v>
      </c>
      <c r="N783">
        <v>6.0036111109999997</v>
      </c>
      <c r="O783">
        <v>0</v>
      </c>
      <c r="P783">
        <v>874</v>
      </c>
      <c r="Q783">
        <v>22</v>
      </c>
      <c r="R783">
        <v>135</v>
      </c>
      <c r="S783">
        <v>3</v>
      </c>
      <c r="T783">
        <v>84</v>
      </c>
      <c r="U783">
        <v>0</v>
      </c>
      <c r="V783">
        <v>0</v>
      </c>
      <c r="W783">
        <v>0</v>
      </c>
      <c r="X783">
        <v>538.36027139108421</v>
      </c>
      <c r="Y783">
        <v>15.697259844002359</v>
      </c>
      <c r="Z783">
        <v>124.26281855835225</v>
      </c>
      <c r="AA783">
        <v>23.664633696167904</v>
      </c>
      <c r="AB783">
        <v>139.15133434439113</v>
      </c>
      <c r="AC783">
        <v>0</v>
      </c>
      <c r="AD783">
        <v>0</v>
      </c>
      <c r="AE783">
        <v>841.13631783399785</v>
      </c>
    </row>
    <row r="784" spans="1:31" x14ac:dyDescent="0.25">
      <c r="A784">
        <v>1737508</v>
      </c>
      <c r="B784">
        <v>1</v>
      </c>
      <c r="C784" t="s">
        <v>80</v>
      </c>
      <c r="D784" t="s">
        <v>103</v>
      </c>
      <c r="E784" t="s">
        <v>188</v>
      </c>
      <c r="F784" t="s">
        <v>2513</v>
      </c>
      <c r="G784" t="s">
        <v>232</v>
      </c>
      <c r="H784" t="s">
        <v>134</v>
      </c>
      <c r="I784" t="s">
        <v>135</v>
      </c>
      <c r="J784" t="s">
        <v>136</v>
      </c>
      <c r="K784" t="s">
        <v>147</v>
      </c>
      <c r="L784" t="s">
        <v>2514</v>
      </c>
      <c r="M784" t="s">
        <v>2515</v>
      </c>
      <c r="N784">
        <v>0.393055555</v>
      </c>
      <c r="O784">
        <v>0</v>
      </c>
      <c r="P784">
        <v>0</v>
      </c>
      <c r="Q784">
        <v>4</v>
      </c>
      <c r="R784">
        <v>18</v>
      </c>
      <c r="S784">
        <v>4</v>
      </c>
      <c r="T784">
        <v>5</v>
      </c>
      <c r="U784">
        <v>3</v>
      </c>
      <c r="V784">
        <v>0</v>
      </c>
      <c r="W784">
        <v>0</v>
      </c>
      <c r="X784">
        <v>0</v>
      </c>
      <c r="Y784">
        <v>3.13634438769465</v>
      </c>
      <c r="Z784">
        <v>11.990060760749502</v>
      </c>
      <c r="AA784">
        <v>13.456101581196668</v>
      </c>
      <c r="AB784">
        <v>7.0379230426271251</v>
      </c>
      <c r="AC784">
        <v>27.910391229262967</v>
      </c>
      <c r="AD784">
        <v>0</v>
      </c>
      <c r="AE784">
        <v>63.53082100153091</v>
      </c>
    </row>
    <row r="785" spans="1:31" x14ac:dyDescent="0.25">
      <c r="A785">
        <v>1737509</v>
      </c>
      <c r="B785">
        <v>1</v>
      </c>
      <c r="C785" t="s">
        <v>81</v>
      </c>
      <c r="D785" t="s">
        <v>128</v>
      </c>
      <c r="E785" t="s">
        <v>171</v>
      </c>
      <c r="F785" t="s">
        <v>2516</v>
      </c>
      <c r="G785" t="s">
        <v>181</v>
      </c>
      <c r="H785" t="s">
        <v>146</v>
      </c>
      <c r="I785" t="s">
        <v>135</v>
      </c>
      <c r="J785" t="s">
        <v>136</v>
      </c>
      <c r="K785" t="s">
        <v>147</v>
      </c>
      <c r="L785" t="s">
        <v>2517</v>
      </c>
      <c r="M785" t="s">
        <v>2518</v>
      </c>
      <c r="N785">
        <v>6.2713888879999997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19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47.659047098756005</v>
      </c>
      <c r="AC785">
        <v>0</v>
      </c>
      <c r="AD785">
        <v>0</v>
      </c>
      <c r="AE785">
        <v>47.659047098756005</v>
      </c>
    </row>
    <row r="786" spans="1:31" x14ac:dyDescent="0.25">
      <c r="A786">
        <v>1737510</v>
      </c>
      <c r="B786">
        <v>1</v>
      </c>
      <c r="C786" t="s">
        <v>80</v>
      </c>
      <c r="D786" t="s">
        <v>82</v>
      </c>
      <c r="E786" t="s">
        <v>153</v>
      </c>
      <c r="F786" t="s">
        <v>2519</v>
      </c>
      <c r="G786" t="s">
        <v>164</v>
      </c>
      <c r="H786" t="s">
        <v>146</v>
      </c>
      <c r="I786" t="s">
        <v>135</v>
      </c>
      <c r="J786" t="s">
        <v>136</v>
      </c>
      <c r="K786" t="s">
        <v>147</v>
      </c>
      <c r="L786" t="s">
        <v>2520</v>
      </c>
      <c r="M786" t="s">
        <v>2521</v>
      </c>
      <c r="N786">
        <v>0.50694444400000005</v>
      </c>
      <c r="O786">
        <v>0</v>
      </c>
      <c r="P786">
        <v>56</v>
      </c>
      <c r="Q786">
        <v>0</v>
      </c>
      <c r="R786">
        <v>0</v>
      </c>
      <c r="S786">
        <v>0</v>
      </c>
      <c r="T786">
        <v>4</v>
      </c>
      <c r="U786">
        <v>0</v>
      </c>
      <c r="V786">
        <v>0</v>
      </c>
      <c r="W786">
        <v>0</v>
      </c>
      <c r="X786">
        <v>5.4114556887696503</v>
      </c>
      <c r="Y786">
        <v>0</v>
      </c>
      <c r="Z786">
        <v>0</v>
      </c>
      <c r="AA786">
        <v>0</v>
      </c>
      <c r="AB786">
        <v>0.65258090328749996</v>
      </c>
      <c r="AC786">
        <v>0</v>
      </c>
      <c r="AD786">
        <v>0</v>
      </c>
      <c r="AE786">
        <v>6.0640365920571506</v>
      </c>
    </row>
    <row r="787" spans="1:31" x14ac:dyDescent="0.25">
      <c r="A787">
        <v>1737512</v>
      </c>
      <c r="B787">
        <v>1</v>
      </c>
      <c r="C787" t="s">
        <v>80</v>
      </c>
      <c r="D787" t="s">
        <v>86</v>
      </c>
      <c r="E787" t="s">
        <v>143</v>
      </c>
      <c r="F787" t="s">
        <v>2522</v>
      </c>
      <c r="G787" t="s">
        <v>239</v>
      </c>
      <c r="H787" t="s">
        <v>146</v>
      </c>
      <c r="I787" t="s">
        <v>135</v>
      </c>
      <c r="J787" t="s">
        <v>136</v>
      </c>
      <c r="K787" t="s">
        <v>137</v>
      </c>
      <c r="L787" t="s">
        <v>2523</v>
      </c>
      <c r="M787" t="s">
        <v>2524</v>
      </c>
      <c r="N787">
        <v>2.449166666</v>
      </c>
      <c r="O787">
        <v>0</v>
      </c>
      <c r="P787">
        <v>142</v>
      </c>
      <c r="Q787">
        <v>0</v>
      </c>
      <c r="R787">
        <v>2</v>
      </c>
      <c r="S787">
        <v>0</v>
      </c>
      <c r="T787">
        <v>17</v>
      </c>
      <c r="U787">
        <v>0</v>
      </c>
      <c r="V787">
        <v>0</v>
      </c>
      <c r="W787">
        <v>0</v>
      </c>
      <c r="X787">
        <v>251.33823783012735</v>
      </c>
      <c r="Y787">
        <v>0</v>
      </c>
      <c r="Z787">
        <v>4.7197168214626508</v>
      </c>
      <c r="AA787">
        <v>0</v>
      </c>
      <c r="AB787">
        <v>67.03156735314694</v>
      </c>
      <c r="AC787">
        <v>0</v>
      </c>
      <c r="AD787">
        <v>0</v>
      </c>
      <c r="AE787">
        <v>323.08952200473698</v>
      </c>
    </row>
    <row r="788" spans="1:31" x14ac:dyDescent="0.25">
      <c r="A788">
        <v>1737514</v>
      </c>
      <c r="B788">
        <v>1</v>
      </c>
      <c r="C788" t="s">
        <v>80</v>
      </c>
      <c r="D788" t="s">
        <v>95</v>
      </c>
      <c r="E788" t="s">
        <v>184</v>
      </c>
      <c r="F788" t="s">
        <v>2525</v>
      </c>
      <c r="G788" t="s">
        <v>720</v>
      </c>
      <c r="H788" t="s">
        <v>134</v>
      </c>
      <c r="I788" t="s">
        <v>135</v>
      </c>
      <c r="J788" t="s">
        <v>136</v>
      </c>
      <c r="K788" t="s">
        <v>147</v>
      </c>
      <c r="L788" t="s">
        <v>2526</v>
      </c>
      <c r="M788" t="s">
        <v>2527</v>
      </c>
      <c r="N788">
        <v>0.32361111100000001</v>
      </c>
      <c r="O788">
        <v>0</v>
      </c>
      <c r="P788">
        <v>250</v>
      </c>
      <c r="Q788">
        <v>0</v>
      </c>
      <c r="R788">
        <v>0</v>
      </c>
      <c r="S788">
        <v>0</v>
      </c>
      <c r="T788">
        <v>21</v>
      </c>
      <c r="U788">
        <v>0</v>
      </c>
      <c r="V788">
        <v>0</v>
      </c>
      <c r="W788">
        <v>0</v>
      </c>
      <c r="X788">
        <v>26.040529693708589</v>
      </c>
      <c r="Y788">
        <v>0</v>
      </c>
      <c r="Z788">
        <v>0</v>
      </c>
      <c r="AA788">
        <v>0</v>
      </c>
      <c r="AB788">
        <v>13.965038358476253</v>
      </c>
      <c r="AC788">
        <v>0</v>
      </c>
      <c r="AD788">
        <v>0</v>
      </c>
      <c r="AE788">
        <v>40.005568052184842</v>
      </c>
    </row>
    <row r="789" spans="1:31" x14ac:dyDescent="0.25">
      <c r="A789">
        <v>1737518</v>
      </c>
      <c r="B789">
        <v>1</v>
      </c>
      <c r="C789" t="s">
        <v>81</v>
      </c>
      <c r="D789" t="s">
        <v>112</v>
      </c>
      <c r="E789" t="s">
        <v>184</v>
      </c>
      <c r="F789" t="s">
        <v>2528</v>
      </c>
      <c r="G789" t="s">
        <v>239</v>
      </c>
      <c r="H789" t="s">
        <v>134</v>
      </c>
      <c r="I789" t="s">
        <v>135</v>
      </c>
      <c r="J789" t="s">
        <v>136</v>
      </c>
      <c r="K789" t="s">
        <v>137</v>
      </c>
      <c r="L789" t="s">
        <v>2529</v>
      </c>
      <c r="M789" t="s">
        <v>2530</v>
      </c>
      <c r="N789">
        <v>2.216111111</v>
      </c>
      <c r="O789">
        <v>0</v>
      </c>
      <c r="P789">
        <v>2546</v>
      </c>
      <c r="Q789">
        <v>0</v>
      </c>
      <c r="R789">
        <v>0</v>
      </c>
      <c r="S789">
        <v>2</v>
      </c>
      <c r="T789">
        <v>474</v>
      </c>
      <c r="U789">
        <v>2</v>
      </c>
      <c r="V789">
        <v>4</v>
      </c>
      <c r="W789">
        <v>0</v>
      </c>
      <c r="X789">
        <v>1229.1798707718401</v>
      </c>
      <c r="Y789">
        <v>0</v>
      </c>
      <c r="Z789">
        <v>0</v>
      </c>
      <c r="AA789">
        <v>10.438943547954167</v>
      </c>
      <c r="AB789">
        <v>487.4176982542603</v>
      </c>
      <c r="AC789">
        <v>75.842539917234859</v>
      </c>
      <c r="AD789">
        <v>125.76341333408757</v>
      </c>
      <c r="AE789">
        <v>1928.642465825377</v>
      </c>
    </row>
    <row r="790" spans="1:31" x14ac:dyDescent="0.25">
      <c r="A790">
        <v>1737520</v>
      </c>
      <c r="B790">
        <v>1</v>
      </c>
      <c r="C790" t="s">
        <v>80</v>
      </c>
      <c r="D790" t="s">
        <v>100</v>
      </c>
      <c r="E790" t="s">
        <v>184</v>
      </c>
      <c r="F790" t="s">
        <v>2531</v>
      </c>
      <c r="G790" t="s">
        <v>246</v>
      </c>
      <c r="H790" t="s">
        <v>134</v>
      </c>
      <c r="I790" t="s">
        <v>135</v>
      </c>
      <c r="J790" t="s">
        <v>136</v>
      </c>
      <c r="K790" t="s">
        <v>137</v>
      </c>
      <c r="L790" t="s">
        <v>2532</v>
      </c>
      <c r="M790" t="s">
        <v>2533</v>
      </c>
      <c r="N790">
        <v>0.51722222200000001</v>
      </c>
      <c r="O790">
        <v>0</v>
      </c>
      <c r="P790">
        <v>219</v>
      </c>
      <c r="Q790">
        <v>0</v>
      </c>
      <c r="R790">
        <v>8</v>
      </c>
      <c r="S790">
        <v>0</v>
      </c>
      <c r="T790">
        <v>10</v>
      </c>
      <c r="U790">
        <v>0</v>
      </c>
      <c r="V790">
        <v>0</v>
      </c>
      <c r="W790">
        <v>0</v>
      </c>
      <c r="X790">
        <v>51.697064504736225</v>
      </c>
      <c r="Y790">
        <v>0</v>
      </c>
      <c r="Z790">
        <v>0.75240741395073329</v>
      </c>
      <c r="AA790">
        <v>0</v>
      </c>
      <c r="AB790">
        <v>3.1124776283362996</v>
      </c>
      <c r="AC790">
        <v>0</v>
      </c>
      <c r="AD790">
        <v>0</v>
      </c>
      <c r="AE790">
        <v>55.561949547023261</v>
      </c>
    </row>
    <row r="791" spans="1:31" x14ac:dyDescent="0.25">
      <c r="A791">
        <v>1737522</v>
      </c>
      <c r="B791">
        <v>1</v>
      </c>
      <c r="C791" t="s">
        <v>80</v>
      </c>
      <c r="D791" t="s">
        <v>105</v>
      </c>
      <c r="E791" t="s">
        <v>171</v>
      </c>
      <c r="F791" t="s">
        <v>2534</v>
      </c>
      <c r="G791" t="s">
        <v>282</v>
      </c>
      <c r="H791" t="s">
        <v>146</v>
      </c>
      <c r="I791" t="s">
        <v>135</v>
      </c>
      <c r="J791" t="s">
        <v>136</v>
      </c>
      <c r="K791" t="s">
        <v>147</v>
      </c>
      <c r="L791" t="s">
        <v>2535</v>
      </c>
      <c r="M791" t="s">
        <v>2536</v>
      </c>
      <c r="N791">
        <v>10.513888888</v>
      </c>
      <c r="O791">
        <v>0</v>
      </c>
      <c r="P791">
        <v>5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12.681301712517348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12.681301712517348</v>
      </c>
    </row>
    <row r="792" spans="1:31" x14ac:dyDescent="0.25">
      <c r="A792">
        <v>1737526</v>
      </c>
      <c r="B792">
        <v>1</v>
      </c>
      <c r="C792" t="s">
        <v>80</v>
      </c>
      <c r="D792" t="s">
        <v>109</v>
      </c>
      <c r="E792" t="s">
        <v>143</v>
      </c>
      <c r="F792" t="s">
        <v>2537</v>
      </c>
      <c r="G792" t="s">
        <v>239</v>
      </c>
      <c r="H792" t="s">
        <v>146</v>
      </c>
      <c r="I792" t="s">
        <v>135</v>
      </c>
      <c r="J792" t="s">
        <v>136</v>
      </c>
      <c r="K792" t="s">
        <v>137</v>
      </c>
      <c r="L792" t="s">
        <v>2538</v>
      </c>
      <c r="M792" t="s">
        <v>2539</v>
      </c>
      <c r="N792">
        <v>4.0556666659999996</v>
      </c>
      <c r="O792">
        <v>0</v>
      </c>
      <c r="P792">
        <v>49</v>
      </c>
      <c r="Q792">
        <v>0</v>
      </c>
      <c r="R792">
        <v>23</v>
      </c>
      <c r="S792">
        <v>0</v>
      </c>
      <c r="T792">
        <v>8</v>
      </c>
      <c r="U792">
        <v>0</v>
      </c>
      <c r="V792">
        <v>0</v>
      </c>
      <c r="W792">
        <v>0</v>
      </c>
      <c r="X792">
        <v>4.6708934938191664</v>
      </c>
      <c r="Y792">
        <v>0</v>
      </c>
      <c r="Z792">
        <v>24.418110060760608</v>
      </c>
      <c r="AA792">
        <v>0</v>
      </c>
      <c r="AB792">
        <v>11.014003632785219</v>
      </c>
      <c r="AC792">
        <v>0</v>
      </c>
      <c r="AD792">
        <v>0</v>
      </c>
      <c r="AE792">
        <v>40.103007187364994</v>
      </c>
    </row>
    <row r="793" spans="1:31" x14ac:dyDescent="0.25">
      <c r="A793">
        <v>1737527</v>
      </c>
      <c r="B793">
        <v>1</v>
      </c>
      <c r="C793" t="s">
        <v>80</v>
      </c>
      <c r="D793" t="s">
        <v>97</v>
      </c>
      <c r="E793" t="s">
        <v>171</v>
      </c>
      <c r="F793" t="s">
        <v>2540</v>
      </c>
      <c r="G793" t="s">
        <v>181</v>
      </c>
      <c r="H793" t="s">
        <v>146</v>
      </c>
      <c r="I793" t="s">
        <v>135</v>
      </c>
      <c r="J793" t="s">
        <v>136</v>
      </c>
      <c r="K793" t="s">
        <v>147</v>
      </c>
      <c r="L793" t="s">
        <v>2541</v>
      </c>
      <c r="M793" t="s">
        <v>2542</v>
      </c>
      <c r="N793">
        <v>4.3066666659999999</v>
      </c>
      <c r="O793">
        <v>0</v>
      </c>
      <c r="P793">
        <v>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9.0716587909503836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9.0716587909503836</v>
      </c>
    </row>
    <row r="794" spans="1:31" x14ac:dyDescent="0.25">
      <c r="A794">
        <v>1737531</v>
      </c>
      <c r="B794">
        <v>1</v>
      </c>
      <c r="C794" t="s">
        <v>80</v>
      </c>
      <c r="D794" t="s">
        <v>97</v>
      </c>
      <c r="E794" t="s">
        <v>171</v>
      </c>
      <c r="F794" t="s">
        <v>2543</v>
      </c>
      <c r="G794" t="s">
        <v>181</v>
      </c>
      <c r="H794" t="s">
        <v>146</v>
      </c>
      <c r="I794" t="s">
        <v>135</v>
      </c>
      <c r="J794" t="s">
        <v>136</v>
      </c>
      <c r="K794" t="s">
        <v>147</v>
      </c>
      <c r="L794" t="s">
        <v>2544</v>
      </c>
      <c r="M794" t="s">
        <v>2545</v>
      </c>
      <c r="N794">
        <v>8.9544444439999999</v>
      </c>
      <c r="O794">
        <v>0</v>
      </c>
      <c r="P794">
        <v>1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3.0033748805649997E-2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3.0033748805649997E-2</v>
      </c>
    </row>
    <row r="795" spans="1:31" x14ac:dyDescent="0.25">
      <c r="A795">
        <v>1737532</v>
      </c>
      <c r="B795">
        <v>1</v>
      </c>
      <c r="C795" t="s">
        <v>80</v>
      </c>
      <c r="D795" t="s">
        <v>94</v>
      </c>
      <c r="E795" t="s">
        <v>131</v>
      </c>
      <c r="F795" t="s">
        <v>2546</v>
      </c>
      <c r="G795" t="s">
        <v>133</v>
      </c>
      <c r="H795" t="s">
        <v>134</v>
      </c>
      <c r="I795" t="s">
        <v>135</v>
      </c>
      <c r="J795" t="s">
        <v>136</v>
      </c>
      <c r="K795" t="s">
        <v>147</v>
      </c>
      <c r="L795" t="s">
        <v>2547</v>
      </c>
      <c r="M795" t="s">
        <v>2548</v>
      </c>
      <c r="N795">
        <v>0.19027777700000001</v>
      </c>
      <c r="O795">
        <v>0</v>
      </c>
      <c r="P795">
        <v>2305</v>
      </c>
      <c r="Q795">
        <v>0</v>
      </c>
      <c r="R795">
        <v>168</v>
      </c>
      <c r="S795">
        <v>1</v>
      </c>
      <c r="T795">
        <v>161</v>
      </c>
      <c r="U795">
        <v>0</v>
      </c>
      <c r="V795">
        <v>0</v>
      </c>
      <c r="W795">
        <v>0</v>
      </c>
      <c r="X795">
        <v>124.36657014455719</v>
      </c>
      <c r="Y795">
        <v>0</v>
      </c>
      <c r="Z795">
        <v>7.7807887337102484</v>
      </c>
      <c r="AA795">
        <v>65.048915404586666</v>
      </c>
      <c r="AB795">
        <v>21.529490805998996</v>
      </c>
      <c r="AC795">
        <v>0</v>
      </c>
      <c r="AD795">
        <v>0</v>
      </c>
      <c r="AE795">
        <v>218.72576508885308</v>
      </c>
    </row>
    <row r="796" spans="1:31" x14ac:dyDescent="0.25">
      <c r="A796">
        <v>1737533</v>
      </c>
      <c r="B796">
        <v>1</v>
      </c>
      <c r="C796" t="s">
        <v>80</v>
      </c>
      <c r="D796" t="s">
        <v>94</v>
      </c>
      <c r="E796" t="s">
        <v>184</v>
      </c>
      <c r="F796" t="s">
        <v>2549</v>
      </c>
      <c r="G796" t="s">
        <v>133</v>
      </c>
      <c r="H796" t="s">
        <v>134</v>
      </c>
      <c r="I796" t="s">
        <v>135</v>
      </c>
      <c r="J796" t="s">
        <v>136</v>
      </c>
      <c r="K796" t="s">
        <v>147</v>
      </c>
      <c r="L796" t="s">
        <v>2550</v>
      </c>
      <c r="M796" t="s">
        <v>2548</v>
      </c>
      <c r="N796">
        <v>0.16916666599999999</v>
      </c>
      <c r="O796">
        <v>0</v>
      </c>
      <c r="P796">
        <v>695</v>
      </c>
      <c r="Q796">
        <v>0</v>
      </c>
      <c r="R796">
        <v>3</v>
      </c>
      <c r="S796">
        <v>0</v>
      </c>
      <c r="T796">
        <v>49</v>
      </c>
      <c r="U796">
        <v>0</v>
      </c>
      <c r="V796">
        <v>0</v>
      </c>
      <c r="W796">
        <v>0</v>
      </c>
      <c r="X796">
        <v>35.920700111925314</v>
      </c>
      <c r="Y796">
        <v>0</v>
      </c>
      <c r="Z796">
        <v>3.0938433889825E-2</v>
      </c>
      <c r="AA796">
        <v>0</v>
      </c>
      <c r="AB796">
        <v>8.2436813862679514</v>
      </c>
      <c r="AC796">
        <v>0</v>
      </c>
      <c r="AD796">
        <v>0</v>
      </c>
      <c r="AE796">
        <v>44.195319932083088</v>
      </c>
    </row>
    <row r="797" spans="1:31" x14ac:dyDescent="0.25">
      <c r="A797">
        <v>1737534</v>
      </c>
      <c r="B797">
        <v>1</v>
      </c>
      <c r="C797" t="s">
        <v>80</v>
      </c>
      <c r="D797" t="s">
        <v>93</v>
      </c>
      <c r="E797" t="s">
        <v>131</v>
      </c>
      <c r="F797" t="s">
        <v>2551</v>
      </c>
      <c r="G797" t="s">
        <v>177</v>
      </c>
      <c r="H797" t="s">
        <v>134</v>
      </c>
      <c r="I797" t="s">
        <v>135</v>
      </c>
      <c r="J797" t="s">
        <v>136</v>
      </c>
      <c r="K797" t="s">
        <v>147</v>
      </c>
      <c r="L797" t="s">
        <v>2552</v>
      </c>
      <c r="M797" t="s">
        <v>2553</v>
      </c>
      <c r="N797">
        <v>0.27</v>
      </c>
      <c r="O797">
        <v>0</v>
      </c>
      <c r="P797">
        <v>10536</v>
      </c>
      <c r="Q797">
        <v>0</v>
      </c>
      <c r="R797">
        <v>3</v>
      </c>
      <c r="S797">
        <v>6</v>
      </c>
      <c r="T797">
        <v>1505</v>
      </c>
      <c r="U797">
        <v>0</v>
      </c>
      <c r="V797">
        <v>3</v>
      </c>
      <c r="W797">
        <v>0</v>
      </c>
      <c r="X797">
        <v>711.23243649937001</v>
      </c>
      <c r="Y797">
        <v>0</v>
      </c>
      <c r="Z797">
        <v>4.9923830623949996</v>
      </c>
      <c r="AA797">
        <v>13.067258494836603</v>
      </c>
      <c r="AB797">
        <v>288.61705082661069</v>
      </c>
      <c r="AC797">
        <v>0</v>
      </c>
      <c r="AD797">
        <v>38.818298336972404</v>
      </c>
      <c r="AE797">
        <v>1056.7274272201846</v>
      </c>
    </row>
    <row r="798" spans="1:31" x14ac:dyDescent="0.25">
      <c r="A798">
        <v>1737535</v>
      </c>
      <c r="B798">
        <v>1</v>
      </c>
      <c r="C798" t="s">
        <v>80</v>
      </c>
      <c r="D798" t="s">
        <v>103</v>
      </c>
      <c r="E798" t="s">
        <v>171</v>
      </c>
      <c r="F798" t="s">
        <v>2554</v>
      </c>
      <c r="G798" t="s">
        <v>181</v>
      </c>
      <c r="H798" t="s">
        <v>146</v>
      </c>
      <c r="I798" t="s">
        <v>135</v>
      </c>
      <c r="J798" t="s">
        <v>136</v>
      </c>
      <c r="K798" t="s">
        <v>147</v>
      </c>
      <c r="L798" t="s">
        <v>2555</v>
      </c>
      <c r="M798" t="s">
        <v>2556</v>
      </c>
      <c r="N798">
        <v>1.7208333330000001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1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2.2555578114877495</v>
      </c>
      <c r="AC798">
        <v>0</v>
      </c>
      <c r="AD798">
        <v>0</v>
      </c>
      <c r="AE798">
        <v>2.2555578114877495</v>
      </c>
    </row>
    <row r="799" spans="1:31" x14ac:dyDescent="0.25">
      <c r="A799">
        <v>1737537</v>
      </c>
      <c r="B799">
        <v>1</v>
      </c>
      <c r="C799" t="s">
        <v>80</v>
      </c>
      <c r="D799" t="s">
        <v>85</v>
      </c>
      <c r="E799" t="s">
        <v>153</v>
      </c>
      <c r="F799" t="s">
        <v>2557</v>
      </c>
      <c r="G799" t="s">
        <v>246</v>
      </c>
      <c r="H799" t="s">
        <v>146</v>
      </c>
      <c r="I799" t="s">
        <v>135</v>
      </c>
      <c r="J799" t="s">
        <v>136</v>
      </c>
      <c r="K799" t="s">
        <v>137</v>
      </c>
      <c r="L799" t="s">
        <v>2558</v>
      </c>
      <c r="M799" t="s">
        <v>2559</v>
      </c>
      <c r="N799">
        <v>5.705625833</v>
      </c>
      <c r="O799">
        <v>0</v>
      </c>
      <c r="P799">
        <v>65</v>
      </c>
      <c r="Q799">
        <v>0</v>
      </c>
      <c r="R799">
        <v>0</v>
      </c>
      <c r="S799">
        <v>0</v>
      </c>
      <c r="T799">
        <v>5</v>
      </c>
      <c r="U799">
        <v>0</v>
      </c>
      <c r="V799">
        <v>0</v>
      </c>
      <c r="W799">
        <v>0</v>
      </c>
      <c r="X799">
        <v>108.48601312738225</v>
      </c>
      <c r="Y799">
        <v>0</v>
      </c>
      <c r="Z799">
        <v>0</v>
      </c>
      <c r="AA799">
        <v>0</v>
      </c>
      <c r="AB799">
        <v>51.774663106738124</v>
      </c>
      <c r="AC799">
        <v>0</v>
      </c>
      <c r="AD799">
        <v>0</v>
      </c>
      <c r="AE799">
        <v>160.26067623412038</v>
      </c>
    </row>
    <row r="800" spans="1:31" x14ac:dyDescent="0.25">
      <c r="A800">
        <v>1737539</v>
      </c>
      <c r="B800">
        <v>1</v>
      </c>
      <c r="C800" t="s">
        <v>81</v>
      </c>
      <c r="D800" t="s">
        <v>117</v>
      </c>
      <c r="E800" t="s">
        <v>158</v>
      </c>
      <c r="F800" t="s">
        <v>2560</v>
      </c>
      <c r="G800" t="s">
        <v>246</v>
      </c>
      <c r="H800" t="s">
        <v>146</v>
      </c>
      <c r="I800" t="s">
        <v>135</v>
      </c>
      <c r="J800" t="s">
        <v>136</v>
      </c>
      <c r="K800" t="s">
        <v>137</v>
      </c>
      <c r="L800" t="s">
        <v>2561</v>
      </c>
      <c r="M800" t="s">
        <v>2562</v>
      </c>
      <c r="N800">
        <v>7.4013</v>
      </c>
      <c r="O800">
        <v>0</v>
      </c>
      <c r="P800">
        <v>36</v>
      </c>
      <c r="Q800">
        <v>0</v>
      </c>
      <c r="R800">
        <v>0</v>
      </c>
      <c r="S800">
        <v>0</v>
      </c>
      <c r="T800">
        <v>1</v>
      </c>
      <c r="U800">
        <v>0</v>
      </c>
      <c r="V800">
        <v>0</v>
      </c>
      <c r="W800">
        <v>0</v>
      </c>
      <c r="X800">
        <v>20.075237442660651</v>
      </c>
      <c r="Y800">
        <v>0</v>
      </c>
      <c r="Z800">
        <v>0</v>
      </c>
      <c r="AA800">
        <v>0</v>
      </c>
      <c r="AB800">
        <v>1.2496227851464332</v>
      </c>
      <c r="AC800">
        <v>0</v>
      </c>
      <c r="AD800">
        <v>0</v>
      </c>
      <c r="AE800">
        <v>21.324860227807083</v>
      </c>
    </row>
    <row r="801" spans="1:31" x14ac:dyDescent="0.25">
      <c r="A801">
        <v>1737541</v>
      </c>
      <c r="B801">
        <v>1</v>
      </c>
      <c r="C801" t="s">
        <v>81</v>
      </c>
      <c r="D801" t="s">
        <v>117</v>
      </c>
      <c r="E801" t="s">
        <v>153</v>
      </c>
      <c r="F801" t="s">
        <v>2563</v>
      </c>
      <c r="G801" t="s">
        <v>2314</v>
      </c>
      <c r="H801" t="s">
        <v>146</v>
      </c>
      <c r="I801" t="s">
        <v>135</v>
      </c>
      <c r="J801" t="s">
        <v>136</v>
      </c>
      <c r="K801" t="s">
        <v>147</v>
      </c>
      <c r="L801" t="s">
        <v>2564</v>
      </c>
      <c r="M801" t="s">
        <v>2565</v>
      </c>
      <c r="N801">
        <v>2.0097222220000002</v>
      </c>
      <c r="O801">
        <v>0</v>
      </c>
      <c r="P801">
        <v>52</v>
      </c>
      <c r="Q801">
        <v>0</v>
      </c>
      <c r="R801">
        <v>0</v>
      </c>
      <c r="S801">
        <v>0</v>
      </c>
      <c r="T801">
        <v>8</v>
      </c>
      <c r="U801">
        <v>0</v>
      </c>
      <c r="V801">
        <v>0</v>
      </c>
      <c r="W801">
        <v>0</v>
      </c>
      <c r="X801">
        <v>26.185431127532109</v>
      </c>
      <c r="Y801">
        <v>0</v>
      </c>
      <c r="Z801">
        <v>0</v>
      </c>
      <c r="AA801">
        <v>0</v>
      </c>
      <c r="AB801">
        <v>9.5075365692845821</v>
      </c>
      <c r="AC801">
        <v>0</v>
      </c>
      <c r="AD801">
        <v>0</v>
      </c>
      <c r="AE801">
        <v>35.692967696816694</v>
      </c>
    </row>
    <row r="802" spans="1:31" x14ac:dyDescent="0.25">
      <c r="A802">
        <v>1737546</v>
      </c>
      <c r="B802">
        <v>1</v>
      </c>
      <c r="C802" t="s">
        <v>80</v>
      </c>
      <c r="D802" t="s">
        <v>90</v>
      </c>
      <c r="E802" t="s">
        <v>158</v>
      </c>
      <c r="F802" t="s">
        <v>2566</v>
      </c>
      <c r="G802" t="s">
        <v>160</v>
      </c>
      <c r="H802" t="s">
        <v>146</v>
      </c>
      <c r="I802" t="s">
        <v>135</v>
      </c>
      <c r="J802" t="s">
        <v>136</v>
      </c>
      <c r="K802" t="s">
        <v>147</v>
      </c>
      <c r="L802" t="s">
        <v>2567</v>
      </c>
      <c r="M802" t="s">
        <v>2568</v>
      </c>
      <c r="N802">
        <v>1.3461111109999999</v>
      </c>
      <c r="O802">
        <v>0</v>
      </c>
      <c r="P802">
        <v>1</v>
      </c>
      <c r="Q802">
        <v>0</v>
      </c>
      <c r="R802">
        <v>0</v>
      </c>
      <c r="S802">
        <v>0</v>
      </c>
      <c r="T802">
        <v>47</v>
      </c>
      <c r="U802">
        <v>0</v>
      </c>
      <c r="V802">
        <v>3</v>
      </c>
      <c r="W802">
        <v>0</v>
      </c>
      <c r="X802">
        <v>0.35788385153245</v>
      </c>
      <c r="Y802">
        <v>0</v>
      </c>
      <c r="Z802">
        <v>0</v>
      </c>
      <c r="AA802">
        <v>0</v>
      </c>
      <c r="AB802">
        <v>55.010977780882193</v>
      </c>
      <c r="AC802">
        <v>0</v>
      </c>
      <c r="AD802">
        <v>14.232814519027816</v>
      </c>
      <c r="AE802">
        <v>69.601676151442462</v>
      </c>
    </row>
    <row r="803" spans="1:31" x14ac:dyDescent="0.25">
      <c r="A803">
        <v>1737547</v>
      </c>
      <c r="B803">
        <v>1</v>
      </c>
      <c r="C803" t="s">
        <v>80</v>
      </c>
      <c r="D803" t="s">
        <v>83</v>
      </c>
      <c r="E803" t="s">
        <v>188</v>
      </c>
      <c r="F803" t="s">
        <v>2569</v>
      </c>
      <c r="G803" t="s">
        <v>177</v>
      </c>
      <c r="H803" t="s">
        <v>134</v>
      </c>
      <c r="I803" t="s">
        <v>135</v>
      </c>
      <c r="J803" t="s">
        <v>136</v>
      </c>
      <c r="K803" t="s">
        <v>147</v>
      </c>
      <c r="L803" t="s">
        <v>2570</v>
      </c>
      <c r="M803" t="s">
        <v>2571</v>
      </c>
      <c r="N803">
        <v>8.9166666000000006E-2</v>
      </c>
      <c r="O803">
        <v>0</v>
      </c>
      <c r="P803">
        <v>2</v>
      </c>
      <c r="Q803">
        <v>0</v>
      </c>
      <c r="R803">
        <v>3</v>
      </c>
      <c r="S803">
        <v>3</v>
      </c>
      <c r="T803">
        <v>27</v>
      </c>
      <c r="U803">
        <v>1</v>
      </c>
      <c r="V803">
        <v>4</v>
      </c>
      <c r="W803">
        <v>0</v>
      </c>
      <c r="X803">
        <v>0.43566165291495001</v>
      </c>
      <c r="Y803">
        <v>0</v>
      </c>
      <c r="Z803">
        <v>8.7181898229199986E-2</v>
      </c>
      <c r="AA803">
        <v>2.8411440988304002</v>
      </c>
      <c r="AB803">
        <v>4.8251285981719994</v>
      </c>
      <c r="AC803">
        <v>21.158942195453999</v>
      </c>
      <c r="AD803">
        <v>5.7644974422558501</v>
      </c>
      <c r="AE803">
        <v>35.112555885856402</v>
      </c>
    </row>
    <row r="804" spans="1:31" x14ac:dyDescent="0.25">
      <c r="A804">
        <v>1737548</v>
      </c>
      <c r="B804">
        <v>1</v>
      </c>
      <c r="C804" t="s">
        <v>80</v>
      </c>
      <c r="D804" t="s">
        <v>83</v>
      </c>
      <c r="E804" t="s">
        <v>188</v>
      </c>
      <c r="F804" t="s">
        <v>2572</v>
      </c>
      <c r="G804" t="s">
        <v>177</v>
      </c>
      <c r="H804" t="s">
        <v>134</v>
      </c>
      <c r="I804" t="s">
        <v>135</v>
      </c>
      <c r="J804" t="s">
        <v>136</v>
      </c>
      <c r="K804" t="s">
        <v>147</v>
      </c>
      <c r="L804" t="s">
        <v>2570</v>
      </c>
      <c r="M804" t="s">
        <v>2573</v>
      </c>
      <c r="N804">
        <v>0.100833333</v>
      </c>
      <c r="O804">
        <v>0</v>
      </c>
      <c r="P804">
        <v>0</v>
      </c>
      <c r="Q804">
        <v>0</v>
      </c>
      <c r="R804">
        <v>0</v>
      </c>
      <c r="S804">
        <v>2</v>
      </c>
      <c r="T804">
        <v>8</v>
      </c>
      <c r="U804">
        <v>2</v>
      </c>
      <c r="V804">
        <v>2</v>
      </c>
      <c r="W804">
        <v>0</v>
      </c>
      <c r="X804">
        <v>0</v>
      </c>
      <c r="Y804">
        <v>0</v>
      </c>
      <c r="Z804">
        <v>0</v>
      </c>
      <c r="AA804">
        <v>2.3381454456799999</v>
      </c>
      <c r="AB804">
        <v>2.0763467176303503</v>
      </c>
      <c r="AC804">
        <v>17.115386695098998</v>
      </c>
      <c r="AD804">
        <v>4.0678822384961748</v>
      </c>
      <c r="AE804">
        <v>25.597761096905522</v>
      </c>
    </row>
    <row r="805" spans="1:31" x14ac:dyDescent="0.25">
      <c r="A805">
        <v>1737549</v>
      </c>
      <c r="B805">
        <v>1</v>
      </c>
      <c r="C805" t="s">
        <v>80</v>
      </c>
      <c r="D805" t="s">
        <v>82</v>
      </c>
      <c r="E805" t="s">
        <v>184</v>
      </c>
      <c r="F805" t="s">
        <v>2574</v>
      </c>
      <c r="G805" t="s">
        <v>133</v>
      </c>
      <c r="H805" t="s">
        <v>134</v>
      </c>
      <c r="I805" t="s">
        <v>135</v>
      </c>
      <c r="J805" t="s">
        <v>136</v>
      </c>
      <c r="K805" t="s">
        <v>147</v>
      </c>
      <c r="L805" t="s">
        <v>2575</v>
      </c>
      <c r="M805" t="s">
        <v>2576</v>
      </c>
      <c r="N805">
        <v>0.17944444400000001</v>
      </c>
      <c r="O805">
        <v>0</v>
      </c>
      <c r="P805">
        <v>1963</v>
      </c>
      <c r="Q805">
        <v>0</v>
      </c>
      <c r="R805">
        <v>0</v>
      </c>
      <c r="S805">
        <v>0</v>
      </c>
      <c r="T805">
        <v>189</v>
      </c>
      <c r="U805">
        <v>0</v>
      </c>
      <c r="V805">
        <v>0</v>
      </c>
      <c r="W805">
        <v>0</v>
      </c>
      <c r="X805">
        <v>115.52414941726468</v>
      </c>
      <c r="Y805">
        <v>0</v>
      </c>
      <c r="Z805">
        <v>0</v>
      </c>
      <c r="AA805">
        <v>0</v>
      </c>
      <c r="AB805">
        <v>19.228255730224308</v>
      </c>
      <c r="AC805">
        <v>0</v>
      </c>
      <c r="AD805">
        <v>0</v>
      </c>
      <c r="AE805">
        <v>134.75240514748899</v>
      </c>
    </row>
    <row r="806" spans="1:31" x14ac:dyDescent="0.25">
      <c r="A806">
        <v>1737552</v>
      </c>
      <c r="B806">
        <v>1</v>
      </c>
      <c r="C806" t="s">
        <v>80</v>
      </c>
      <c r="D806" t="s">
        <v>87</v>
      </c>
      <c r="E806" t="s">
        <v>143</v>
      </c>
      <c r="F806" t="s">
        <v>2577</v>
      </c>
      <c r="G806" t="s">
        <v>164</v>
      </c>
      <c r="H806" t="s">
        <v>146</v>
      </c>
      <c r="I806" t="s">
        <v>135</v>
      </c>
      <c r="J806" t="s">
        <v>136</v>
      </c>
      <c r="K806" t="s">
        <v>147</v>
      </c>
      <c r="L806" t="s">
        <v>2578</v>
      </c>
      <c r="M806" t="s">
        <v>2579</v>
      </c>
      <c r="N806">
        <v>1.115555555</v>
      </c>
      <c r="O806">
        <v>0</v>
      </c>
      <c r="P806">
        <v>109</v>
      </c>
      <c r="Q806">
        <v>0</v>
      </c>
      <c r="R806">
        <v>0</v>
      </c>
      <c r="S806">
        <v>0</v>
      </c>
      <c r="T806">
        <v>2</v>
      </c>
      <c r="U806">
        <v>0</v>
      </c>
      <c r="V806">
        <v>0</v>
      </c>
      <c r="W806">
        <v>0</v>
      </c>
      <c r="X806">
        <v>51.091673258538684</v>
      </c>
      <c r="Y806">
        <v>0</v>
      </c>
      <c r="Z806">
        <v>0</v>
      </c>
      <c r="AA806">
        <v>0</v>
      </c>
      <c r="AB806">
        <v>2.9472888466935006</v>
      </c>
      <c r="AC806">
        <v>0</v>
      </c>
      <c r="AD806">
        <v>0</v>
      </c>
      <c r="AE806">
        <v>54.038962105232187</v>
      </c>
    </row>
    <row r="807" spans="1:31" x14ac:dyDescent="0.25">
      <c r="A807">
        <v>1737554</v>
      </c>
      <c r="B807">
        <v>1</v>
      </c>
      <c r="C807" t="s">
        <v>80</v>
      </c>
      <c r="D807" t="s">
        <v>100</v>
      </c>
      <c r="E807" t="s">
        <v>171</v>
      </c>
      <c r="F807" t="s">
        <v>2580</v>
      </c>
      <c r="G807" t="s">
        <v>173</v>
      </c>
      <c r="H807" t="s">
        <v>146</v>
      </c>
      <c r="I807" t="s">
        <v>135</v>
      </c>
      <c r="J807" t="s">
        <v>136</v>
      </c>
      <c r="K807" t="s">
        <v>147</v>
      </c>
      <c r="L807" t="s">
        <v>2581</v>
      </c>
      <c r="M807" t="s">
        <v>2582</v>
      </c>
      <c r="N807">
        <v>1.921944444</v>
      </c>
      <c r="O807">
        <v>0</v>
      </c>
      <c r="P807">
        <v>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0.74381726791825009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0.74381726791825009</v>
      </c>
    </row>
    <row r="808" spans="1:31" x14ac:dyDescent="0.25">
      <c r="A808">
        <v>1737555</v>
      </c>
      <c r="B808">
        <v>1</v>
      </c>
      <c r="C808" t="s">
        <v>80</v>
      </c>
      <c r="D808" t="s">
        <v>94</v>
      </c>
      <c r="E808" t="s">
        <v>184</v>
      </c>
      <c r="F808" t="s">
        <v>2583</v>
      </c>
      <c r="G808" t="s">
        <v>133</v>
      </c>
      <c r="H808" t="s">
        <v>134</v>
      </c>
      <c r="I808" t="s">
        <v>193</v>
      </c>
      <c r="J808" t="s">
        <v>136</v>
      </c>
      <c r="K808" t="s">
        <v>147</v>
      </c>
      <c r="L808" t="s">
        <v>2584</v>
      </c>
      <c r="M808" t="s">
        <v>2585</v>
      </c>
      <c r="N808">
        <v>2.1944444E-2</v>
      </c>
      <c r="O808">
        <v>0</v>
      </c>
      <c r="P808">
        <v>2173</v>
      </c>
      <c r="Q808">
        <v>0</v>
      </c>
      <c r="R808">
        <v>13</v>
      </c>
      <c r="S808">
        <v>1</v>
      </c>
      <c r="T808">
        <v>830</v>
      </c>
      <c r="U808">
        <v>0</v>
      </c>
      <c r="V808">
        <v>0</v>
      </c>
      <c r="W808">
        <v>0</v>
      </c>
      <c r="X808">
        <v>11.687551841128725</v>
      </c>
      <c r="Y808">
        <v>0</v>
      </c>
      <c r="Z808">
        <v>0.11718367584573333</v>
      </c>
      <c r="AA808">
        <v>1.414174890183</v>
      </c>
      <c r="AB808">
        <v>8.5159353361025811</v>
      </c>
      <c r="AC808">
        <v>0</v>
      </c>
      <c r="AD808">
        <v>0</v>
      </c>
      <c r="AE808">
        <v>21.734845743260038</v>
      </c>
    </row>
    <row r="809" spans="1:31" x14ac:dyDescent="0.25">
      <c r="A809">
        <v>1737560</v>
      </c>
      <c r="B809">
        <v>1</v>
      </c>
      <c r="C809" t="s">
        <v>80</v>
      </c>
      <c r="D809" t="s">
        <v>83</v>
      </c>
      <c r="E809" t="s">
        <v>188</v>
      </c>
      <c r="F809" t="s">
        <v>2569</v>
      </c>
      <c r="G809" t="s">
        <v>177</v>
      </c>
      <c r="H809" t="s">
        <v>134</v>
      </c>
      <c r="I809" t="s">
        <v>135</v>
      </c>
      <c r="J809" t="s">
        <v>136</v>
      </c>
      <c r="K809" t="s">
        <v>147</v>
      </c>
      <c r="L809" t="s">
        <v>2586</v>
      </c>
      <c r="M809" t="s">
        <v>2587</v>
      </c>
      <c r="N809">
        <v>1.138055555</v>
      </c>
      <c r="O809">
        <v>0</v>
      </c>
      <c r="P809">
        <v>2</v>
      </c>
      <c r="Q809">
        <v>0</v>
      </c>
      <c r="R809">
        <v>3</v>
      </c>
      <c r="S809">
        <v>3</v>
      </c>
      <c r="T809">
        <v>27</v>
      </c>
      <c r="U809">
        <v>1</v>
      </c>
      <c r="V809">
        <v>4</v>
      </c>
      <c r="W809">
        <v>0</v>
      </c>
      <c r="X809">
        <v>5.5045663245419005</v>
      </c>
      <c r="Y809">
        <v>0</v>
      </c>
      <c r="Z809">
        <v>1.1164155101668001</v>
      </c>
      <c r="AA809">
        <v>36.15978629150635</v>
      </c>
      <c r="AB809">
        <v>62.68980295387717</v>
      </c>
      <c r="AC809">
        <v>269.9634800327255</v>
      </c>
      <c r="AD809">
        <v>75.203601810875355</v>
      </c>
      <c r="AE809">
        <v>450.63765292369305</v>
      </c>
    </row>
    <row r="810" spans="1:31" x14ac:dyDescent="0.25">
      <c r="A810">
        <v>1737561</v>
      </c>
      <c r="B810">
        <v>1</v>
      </c>
      <c r="C810" t="s">
        <v>80</v>
      </c>
      <c r="D810" t="s">
        <v>83</v>
      </c>
      <c r="E810" t="s">
        <v>188</v>
      </c>
      <c r="F810" t="s">
        <v>2572</v>
      </c>
      <c r="G810" t="s">
        <v>177</v>
      </c>
      <c r="H810" t="s">
        <v>134</v>
      </c>
      <c r="I810" t="s">
        <v>193</v>
      </c>
      <c r="J810" t="s">
        <v>136</v>
      </c>
      <c r="K810" t="s">
        <v>147</v>
      </c>
      <c r="L810" t="s">
        <v>2586</v>
      </c>
      <c r="M810" t="s">
        <v>2588</v>
      </c>
      <c r="N810">
        <v>1.5277776999999999E-2</v>
      </c>
      <c r="O810">
        <v>0</v>
      </c>
      <c r="P810">
        <v>0</v>
      </c>
      <c r="Q810">
        <v>0</v>
      </c>
      <c r="R810">
        <v>0</v>
      </c>
      <c r="S810">
        <v>2</v>
      </c>
      <c r="T810">
        <v>8</v>
      </c>
      <c r="U810">
        <v>2</v>
      </c>
      <c r="V810">
        <v>2</v>
      </c>
      <c r="W810">
        <v>0</v>
      </c>
      <c r="X810">
        <v>0</v>
      </c>
      <c r="Y810">
        <v>0</v>
      </c>
      <c r="Z810">
        <v>0</v>
      </c>
      <c r="AA810">
        <v>0.35639802183333336</v>
      </c>
      <c r="AB810">
        <v>0.32176777719166666</v>
      </c>
      <c r="AC810">
        <v>2.6638845686383332</v>
      </c>
      <c r="AD810">
        <v>0.64520285306445824</v>
      </c>
      <c r="AE810">
        <v>3.9872532207277915</v>
      </c>
    </row>
    <row r="811" spans="1:31" x14ac:dyDescent="0.25">
      <c r="A811">
        <v>1737564</v>
      </c>
      <c r="B811">
        <v>1</v>
      </c>
      <c r="C811" t="s">
        <v>81</v>
      </c>
      <c r="D811" t="s">
        <v>128</v>
      </c>
      <c r="E811" t="s">
        <v>171</v>
      </c>
      <c r="F811" t="s">
        <v>2589</v>
      </c>
      <c r="G811" t="s">
        <v>181</v>
      </c>
      <c r="H811" t="s">
        <v>146</v>
      </c>
      <c r="I811" t="s">
        <v>135</v>
      </c>
      <c r="J811" t="s">
        <v>136</v>
      </c>
      <c r="K811" t="s">
        <v>147</v>
      </c>
      <c r="L811" t="s">
        <v>2590</v>
      </c>
      <c r="M811" t="s">
        <v>2591</v>
      </c>
      <c r="N811">
        <v>1.5447222220000001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0.17334186510678334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0.17334186510678334</v>
      </c>
    </row>
    <row r="812" spans="1:31" x14ac:dyDescent="0.25">
      <c r="A812">
        <v>1737567</v>
      </c>
      <c r="B812">
        <v>1</v>
      </c>
      <c r="C812" t="s">
        <v>81</v>
      </c>
      <c r="D812" t="s">
        <v>112</v>
      </c>
      <c r="E812" t="s">
        <v>158</v>
      </c>
      <c r="F812" t="s">
        <v>2592</v>
      </c>
      <c r="G812" t="s">
        <v>160</v>
      </c>
      <c r="H812" t="s">
        <v>146</v>
      </c>
      <c r="I812" t="s">
        <v>135</v>
      </c>
      <c r="J812" t="s">
        <v>136</v>
      </c>
      <c r="K812" t="s">
        <v>147</v>
      </c>
      <c r="L812" t="s">
        <v>2593</v>
      </c>
      <c r="M812" t="s">
        <v>2594</v>
      </c>
      <c r="N812">
        <v>1.0636111109999999</v>
      </c>
      <c r="O812">
        <v>0</v>
      </c>
      <c r="P812">
        <v>362</v>
      </c>
      <c r="Q812">
        <v>0</v>
      </c>
      <c r="R812">
        <v>10</v>
      </c>
      <c r="S812">
        <v>0</v>
      </c>
      <c r="T812">
        <v>25</v>
      </c>
      <c r="U812">
        <v>0</v>
      </c>
      <c r="V812">
        <v>0</v>
      </c>
      <c r="W812">
        <v>0</v>
      </c>
      <c r="X812">
        <v>71.623701194865774</v>
      </c>
      <c r="Y812">
        <v>0</v>
      </c>
      <c r="Z812">
        <v>1.2845083427999999</v>
      </c>
      <c r="AA812">
        <v>0</v>
      </c>
      <c r="AB812">
        <v>19.017838645174582</v>
      </c>
      <c r="AC812">
        <v>0</v>
      </c>
      <c r="AD812">
        <v>0</v>
      </c>
      <c r="AE812">
        <v>91.926048182840347</v>
      </c>
    </row>
    <row r="813" spans="1:31" x14ac:dyDescent="0.25">
      <c r="A813">
        <v>1737568</v>
      </c>
      <c r="B813">
        <v>1</v>
      </c>
      <c r="C813" t="s">
        <v>80</v>
      </c>
      <c r="D813" t="s">
        <v>96</v>
      </c>
      <c r="E813" t="s">
        <v>171</v>
      </c>
      <c r="F813" t="s">
        <v>2595</v>
      </c>
      <c r="G813" t="s">
        <v>282</v>
      </c>
      <c r="H813" t="s">
        <v>146</v>
      </c>
      <c r="I813" t="s">
        <v>135</v>
      </c>
      <c r="J813" t="s">
        <v>136</v>
      </c>
      <c r="K813" t="s">
        <v>147</v>
      </c>
      <c r="L813" t="s">
        <v>2596</v>
      </c>
      <c r="M813" t="s">
        <v>2597</v>
      </c>
      <c r="N813">
        <v>1.238611111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0.22412278380143336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0.22412278380143336</v>
      </c>
    </row>
    <row r="814" spans="1:31" x14ac:dyDescent="0.25">
      <c r="A814">
        <v>1737569</v>
      </c>
      <c r="B814">
        <v>1</v>
      </c>
      <c r="C814" t="s">
        <v>80</v>
      </c>
      <c r="D814" t="s">
        <v>94</v>
      </c>
      <c r="E814" t="s">
        <v>131</v>
      </c>
      <c r="F814" t="s">
        <v>2598</v>
      </c>
      <c r="G814" t="s">
        <v>133</v>
      </c>
      <c r="H814" t="s">
        <v>134</v>
      </c>
      <c r="I814" t="s">
        <v>135</v>
      </c>
      <c r="J814" t="s">
        <v>136</v>
      </c>
      <c r="K814" t="s">
        <v>147</v>
      </c>
      <c r="L814" t="s">
        <v>2599</v>
      </c>
      <c r="M814" t="s">
        <v>2600</v>
      </c>
      <c r="N814">
        <v>0.12</v>
      </c>
      <c r="O814">
        <v>0</v>
      </c>
      <c r="P814">
        <v>2701</v>
      </c>
      <c r="Q814">
        <v>0</v>
      </c>
      <c r="R814">
        <v>13</v>
      </c>
      <c r="S814">
        <v>1</v>
      </c>
      <c r="T814">
        <v>854</v>
      </c>
      <c r="U814">
        <v>0</v>
      </c>
      <c r="V814">
        <v>0</v>
      </c>
      <c r="W814">
        <v>0</v>
      </c>
      <c r="X814">
        <v>80.487593595079346</v>
      </c>
      <c r="Y814">
        <v>0</v>
      </c>
      <c r="Z814">
        <v>0.64519270260480011</v>
      </c>
      <c r="AA814">
        <v>7.7797700892720005</v>
      </c>
      <c r="AB814">
        <v>48.922663069835949</v>
      </c>
      <c r="AC814">
        <v>0</v>
      </c>
      <c r="AD814">
        <v>0</v>
      </c>
      <c r="AE814">
        <v>137.83521945679212</v>
      </c>
    </row>
    <row r="815" spans="1:31" x14ac:dyDescent="0.25">
      <c r="A815">
        <v>1737572</v>
      </c>
      <c r="B815">
        <v>1</v>
      </c>
      <c r="C815" t="s">
        <v>80</v>
      </c>
      <c r="D815" t="s">
        <v>84</v>
      </c>
      <c r="E815" t="s">
        <v>158</v>
      </c>
      <c r="F815" t="s">
        <v>2601</v>
      </c>
      <c r="G815" t="s">
        <v>160</v>
      </c>
      <c r="H815" t="s">
        <v>146</v>
      </c>
      <c r="I815" t="s">
        <v>135</v>
      </c>
      <c r="J815" t="s">
        <v>136</v>
      </c>
      <c r="K815" t="s">
        <v>147</v>
      </c>
      <c r="L815" t="s">
        <v>2602</v>
      </c>
      <c r="M815" t="s">
        <v>2603</v>
      </c>
      <c r="N815">
        <v>1.2313888879999999</v>
      </c>
      <c r="O815">
        <v>0</v>
      </c>
      <c r="P815">
        <v>6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1.3185695552640002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1.3185695552640002</v>
      </c>
    </row>
    <row r="816" spans="1:31" x14ac:dyDescent="0.25">
      <c r="A816">
        <v>1737573</v>
      </c>
      <c r="B816">
        <v>1</v>
      </c>
      <c r="C816" t="s">
        <v>80</v>
      </c>
      <c r="D816" t="s">
        <v>94</v>
      </c>
      <c r="E816" t="s">
        <v>171</v>
      </c>
      <c r="F816" t="s">
        <v>2604</v>
      </c>
      <c r="G816" t="s">
        <v>181</v>
      </c>
      <c r="H816" t="s">
        <v>146</v>
      </c>
      <c r="I816" t="s">
        <v>135</v>
      </c>
      <c r="J816" t="s">
        <v>136</v>
      </c>
      <c r="K816" t="s">
        <v>147</v>
      </c>
      <c r="L816" t="s">
        <v>2605</v>
      </c>
      <c r="M816" t="s">
        <v>2606</v>
      </c>
      <c r="N816">
        <v>4.0750000000000002</v>
      </c>
      <c r="O816">
        <v>0</v>
      </c>
      <c r="P816">
        <v>1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0.76884985773449999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0.76884985773449999</v>
      </c>
    </row>
    <row r="817" spans="1:31" x14ac:dyDescent="0.25">
      <c r="A817">
        <v>1737575</v>
      </c>
      <c r="B817">
        <v>1</v>
      </c>
      <c r="C817" t="s">
        <v>80</v>
      </c>
      <c r="D817" t="s">
        <v>82</v>
      </c>
      <c r="E817" t="s">
        <v>171</v>
      </c>
      <c r="F817" t="s">
        <v>2607</v>
      </c>
      <c r="G817" t="s">
        <v>181</v>
      </c>
      <c r="H817" t="s">
        <v>146</v>
      </c>
      <c r="I817" t="s">
        <v>135</v>
      </c>
      <c r="J817" t="s">
        <v>136</v>
      </c>
      <c r="K817" t="s">
        <v>147</v>
      </c>
      <c r="L817" t="s">
        <v>2608</v>
      </c>
      <c r="M817" t="s">
        <v>2609</v>
      </c>
      <c r="N817">
        <v>0.82499999999999996</v>
      </c>
      <c r="O817">
        <v>0</v>
      </c>
      <c r="P817">
        <v>2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0.2995763701095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0.2995763701095</v>
      </c>
    </row>
    <row r="818" spans="1:31" x14ac:dyDescent="0.25">
      <c r="A818">
        <v>1737589</v>
      </c>
      <c r="B818">
        <v>1</v>
      </c>
      <c r="C818" t="s">
        <v>80</v>
      </c>
      <c r="D818" t="s">
        <v>96</v>
      </c>
      <c r="E818" t="s">
        <v>171</v>
      </c>
      <c r="F818" t="s">
        <v>2610</v>
      </c>
      <c r="G818" t="s">
        <v>181</v>
      </c>
      <c r="H818" t="s">
        <v>146</v>
      </c>
      <c r="I818" t="s">
        <v>135</v>
      </c>
      <c r="J818" t="s">
        <v>136</v>
      </c>
      <c r="K818" t="s">
        <v>147</v>
      </c>
      <c r="L818" t="s">
        <v>2611</v>
      </c>
      <c r="M818" t="s">
        <v>2612</v>
      </c>
      <c r="N818">
        <v>3.145277777</v>
      </c>
      <c r="O818">
        <v>0</v>
      </c>
      <c r="P818">
        <v>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2.2612866936666667E-4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2.2612866936666667E-4</v>
      </c>
    </row>
    <row r="819" spans="1:31" x14ac:dyDescent="0.25">
      <c r="A819">
        <v>1737590</v>
      </c>
      <c r="B819">
        <v>1</v>
      </c>
      <c r="C819" t="s">
        <v>80</v>
      </c>
      <c r="D819" t="s">
        <v>103</v>
      </c>
      <c r="E819" t="s">
        <v>171</v>
      </c>
      <c r="F819" t="s">
        <v>2613</v>
      </c>
      <c r="G819" t="s">
        <v>181</v>
      </c>
      <c r="H819" t="s">
        <v>146</v>
      </c>
      <c r="I819" t="s">
        <v>135</v>
      </c>
      <c r="J819" t="s">
        <v>136</v>
      </c>
      <c r="K819" t="s">
        <v>147</v>
      </c>
      <c r="L819" t="s">
        <v>2614</v>
      </c>
      <c r="M819" t="s">
        <v>2615</v>
      </c>
      <c r="N819">
        <v>1.471666666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2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0.107400229362</v>
      </c>
      <c r="AC819">
        <v>0</v>
      </c>
      <c r="AD819">
        <v>0</v>
      </c>
      <c r="AE819">
        <v>0.107400229362</v>
      </c>
    </row>
    <row r="820" spans="1:31" x14ac:dyDescent="0.25">
      <c r="A820">
        <v>1737591</v>
      </c>
      <c r="B820">
        <v>1</v>
      </c>
      <c r="C820" t="s">
        <v>80</v>
      </c>
      <c r="D820" t="s">
        <v>97</v>
      </c>
      <c r="E820" t="s">
        <v>171</v>
      </c>
      <c r="F820" t="s">
        <v>2616</v>
      </c>
      <c r="G820" t="s">
        <v>181</v>
      </c>
      <c r="H820" t="s">
        <v>146</v>
      </c>
      <c r="I820" t="s">
        <v>135</v>
      </c>
      <c r="J820" t="s">
        <v>136</v>
      </c>
      <c r="K820" t="s">
        <v>147</v>
      </c>
      <c r="L820" t="s">
        <v>2617</v>
      </c>
      <c r="M820" t="s">
        <v>2618</v>
      </c>
      <c r="N820">
        <v>4.1130555549999999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0.16939896141156666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0.16939896141156666</v>
      </c>
    </row>
    <row r="821" spans="1:31" x14ac:dyDescent="0.25">
      <c r="A821">
        <v>1737593</v>
      </c>
      <c r="B821">
        <v>1</v>
      </c>
      <c r="C821" t="s">
        <v>80</v>
      </c>
      <c r="D821" t="s">
        <v>103</v>
      </c>
      <c r="E821" t="s">
        <v>171</v>
      </c>
      <c r="F821" t="s">
        <v>2619</v>
      </c>
      <c r="G821" t="s">
        <v>181</v>
      </c>
      <c r="H821" t="s">
        <v>146</v>
      </c>
      <c r="I821" t="s">
        <v>135</v>
      </c>
      <c r="J821" t="s">
        <v>136</v>
      </c>
      <c r="K821" t="s">
        <v>147</v>
      </c>
      <c r="L821" t="s">
        <v>2620</v>
      </c>
      <c r="M821" t="s">
        <v>2621</v>
      </c>
      <c r="N821">
        <v>0.88111111099999995</v>
      </c>
      <c r="O821">
        <v>0</v>
      </c>
      <c r="P821">
        <v>1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6.3475158824266673E-2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6.3475158824266673E-2</v>
      </c>
    </row>
    <row r="822" spans="1:31" x14ac:dyDescent="0.25">
      <c r="A822">
        <v>1737597</v>
      </c>
      <c r="B822">
        <v>1</v>
      </c>
      <c r="C822" t="s">
        <v>80</v>
      </c>
      <c r="D822" t="s">
        <v>88</v>
      </c>
      <c r="E822" t="s">
        <v>171</v>
      </c>
      <c r="F822" t="s">
        <v>2622</v>
      </c>
      <c r="G822" t="s">
        <v>282</v>
      </c>
      <c r="H822" t="s">
        <v>146</v>
      </c>
      <c r="I822" t="s">
        <v>135</v>
      </c>
      <c r="J822" t="s">
        <v>136</v>
      </c>
      <c r="K822" t="s">
        <v>147</v>
      </c>
      <c r="L822" t="s">
        <v>2623</v>
      </c>
      <c r="M822" t="s">
        <v>2624</v>
      </c>
      <c r="N822">
        <v>9.7491666660000007</v>
      </c>
      <c r="O822">
        <v>0</v>
      </c>
      <c r="P822">
        <v>6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23.592810148821442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23.592810148821442</v>
      </c>
    </row>
    <row r="823" spans="1:31" x14ac:dyDescent="0.25">
      <c r="A823">
        <v>1737599</v>
      </c>
      <c r="B823">
        <v>1</v>
      </c>
      <c r="C823" t="s">
        <v>80</v>
      </c>
      <c r="D823" t="s">
        <v>103</v>
      </c>
      <c r="E823" t="s">
        <v>171</v>
      </c>
      <c r="F823" t="s">
        <v>2625</v>
      </c>
      <c r="G823" t="s">
        <v>181</v>
      </c>
      <c r="H823" t="s">
        <v>146</v>
      </c>
      <c r="I823" t="s">
        <v>135</v>
      </c>
      <c r="J823" t="s">
        <v>136</v>
      </c>
      <c r="K823" t="s">
        <v>147</v>
      </c>
      <c r="L823" t="s">
        <v>2626</v>
      </c>
      <c r="M823" t="s">
        <v>2627</v>
      </c>
      <c r="N823">
        <v>2.6330555549999999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27.024329661347998</v>
      </c>
      <c r="AE823">
        <v>27.024329661347998</v>
      </c>
    </row>
    <row r="824" spans="1:31" x14ac:dyDescent="0.25">
      <c r="A824">
        <v>1737601</v>
      </c>
      <c r="B824">
        <v>1</v>
      </c>
      <c r="C824" t="s">
        <v>80</v>
      </c>
      <c r="D824" t="s">
        <v>84</v>
      </c>
      <c r="E824" t="s">
        <v>158</v>
      </c>
      <c r="F824" t="s">
        <v>2628</v>
      </c>
      <c r="G824" t="s">
        <v>160</v>
      </c>
      <c r="H824" t="s">
        <v>146</v>
      </c>
      <c r="I824" t="s">
        <v>135</v>
      </c>
      <c r="J824" t="s">
        <v>136</v>
      </c>
      <c r="K824" t="s">
        <v>147</v>
      </c>
      <c r="L824" t="s">
        <v>2629</v>
      </c>
      <c r="M824" t="s">
        <v>2630</v>
      </c>
      <c r="N824">
        <v>3.335</v>
      </c>
      <c r="O824">
        <v>0</v>
      </c>
      <c r="P824">
        <v>133</v>
      </c>
      <c r="Q824">
        <v>0</v>
      </c>
      <c r="R824">
        <v>0</v>
      </c>
      <c r="S824">
        <v>0</v>
      </c>
      <c r="T824">
        <v>2</v>
      </c>
      <c r="U824">
        <v>0</v>
      </c>
      <c r="V824">
        <v>0</v>
      </c>
      <c r="W824">
        <v>0</v>
      </c>
      <c r="X824">
        <v>103.22609158300473</v>
      </c>
      <c r="Y824">
        <v>0</v>
      </c>
      <c r="Z824">
        <v>0</v>
      </c>
      <c r="AA824">
        <v>0</v>
      </c>
      <c r="AB824">
        <v>2.2334367835299997</v>
      </c>
      <c r="AC824">
        <v>0</v>
      </c>
      <c r="AD824">
        <v>0</v>
      </c>
      <c r="AE824">
        <v>105.45952836653473</v>
      </c>
    </row>
    <row r="825" spans="1:31" x14ac:dyDescent="0.25">
      <c r="A825">
        <v>1737602</v>
      </c>
      <c r="B825">
        <v>1</v>
      </c>
      <c r="C825" t="s">
        <v>80</v>
      </c>
      <c r="D825" t="s">
        <v>94</v>
      </c>
      <c r="E825" t="s">
        <v>171</v>
      </c>
      <c r="F825" t="s">
        <v>2631</v>
      </c>
      <c r="G825" t="s">
        <v>225</v>
      </c>
      <c r="H825" t="s">
        <v>146</v>
      </c>
      <c r="I825" t="s">
        <v>135</v>
      </c>
      <c r="J825" t="s">
        <v>136</v>
      </c>
      <c r="K825" t="s">
        <v>147</v>
      </c>
      <c r="L825" t="s">
        <v>2632</v>
      </c>
      <c r="M825" t="s">
        <v>2633</v>
      </c>
      <c r="N825">
        <v>4.1544444440000001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1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14.511949722414602</v>
      </c>
      <c r="AC825">
        <v>0</v>
      </c>
      <c r="AD825">
        <v>0</v>
      </c>
      <c r="AE825">
        <v>14.511949722414602</v>
      </c>
    </row>
    <row r="826" spans="1:31" x14ac:dyDescent="0.25">
      <c r="A826">
        <v>1737604</v>
      </c>
      <c r="B826">
        <v>1</v>
      </c>
      <c r="C826" t="s">
        <v>80</v>
      </c>
      <c r="D826" t="s">
        <v>96</v>
      </c>
      <c r="E826" t="s">
        <v>171</v>
      </c>
      <c r="F826" t="s">
        <v>2634</v>
      </c>
      <c r="G826" t="s">
        <v>282</v>
      </c>
      <c r="H826" t="s">
        <v>146</v>
      </c>
      <c r="I826" t="s">
        <v>135</v>
      </c>
      <c r="J826" t="s">
        <v>136</v>
      </c>
      <c r="K826" t="s">
        <v>147</v>
      </c>
      <c r="L826" t="s">
        <v>2635</v>
      </c>
      <c r="M826" t="s">
        <v>2636</v>
      </c>
      <c r="N826">
        <v>3.0775000000000001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2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4.8645478078868667</v>
      </c>
      <c r="AC826">
        <v>0</v>
      </c>
      <c r="AD826">
        <v>0</v>
      </c>
      <c r="AE826">
        <v>4.8645478078868667</v>
      </c>
    </row>
    <row r="827" spans="1:31" x14ac:dyDescent="0.25">
      <c r="A827">
        <v>1737609</v>
      </c>
      <c r="B827">
        <v>1</v>
      </c>
      <c r="C827" t="s">
        <v>81</v>
      </c>
      <c r="D827" t="s">
        <v>123</v>
      </c>
      <c r="E827" t="s">
        <v>188</v>
      </c>
      <c r="F827" t="s">
        <v>2637</v>
      </c>
      <c r="G827" t="s">
        <v>177</v>
      </c>
      <c r="H827" t="s">
        <v>134</v>
      </c>
      <c r="I827" t="s">
        <v>135</v>
      </c>
      <c r="J827" t="s">
        <v>136</v>
      </c>
      <c r="K827" t="s">
        <v>147</v>
      </c>
      <c r="L827" t="s">
        <v>2638</v>
      </c>
      <c r="M827" t="s">
        <v>2639</v>
      </c>
      <c r="N827">
        <v>1.7608333329999999</v>
      </c>
      <c r="O827">
        <v>0</v>
      </c>
      <c r="P827">
        <v>335</v>
      </c>
      <c r="Q827">
        <v>121</v>
      </c>
      <c r="R827">
        <v>45</v>
      </c>
      <c r="S827">
        <v>8</v>
      </c>
      <c r="T827">
        <v>27</v>
      </c>
      <c r="U827">
        <v>0</v>
      </c>
      <c r="V827">
        <v>0</v>
      </c>
      <c r="W827">
        <v>0</v>
      </c>
      <c r="X827">
        <v>74.853667700824516</v>
      </c>
      <c r="Y827">
        <v>160.74464055830805</v>
      </c>
      <c r="Z827">
        <v>27.302777789679464</v>
      </c>
      <c r="AA827">
        <v>10.824759875552003</v>
      </c>
      <c r="AB827">
        <v>23.06336584097</v>
      </c>
      <c r="AC827">
        <v>0</v>
      </c>
      <c r="AD827">
        <v>0</v>
      </c>
      <c r="AE827">
        <v>296.78921176533402</v>
      </c>
    </row>
    <row r="828" spans="1:31" x14ac:dyDescent="0.25">
      <c r="A828">
        <v>1737611</v>
      </c>
      <c r="B828">
        <v>1</v>
      </c>
      <c r="C828" t="s">
        <v>80</v>
      </c>
      <c r="D828" t="s">
        <v>97</v>
      </c>
      <c r="E828" t="s">
        <v>171</v>
      </c>
      <c r="F828" t="s">
        <v>2640</v>
      </c>
      <c r="G828" t="s">
        <v>282</v>
      </c>
      <c r="H828" t="s">
        <v>146</v>
      </c>
      <c r="I828" t="s">
        <v>135</v>
      </c>
      <c r="J828" t="s">
        <v>136</v>
      </c>
      <c r="K828" t="s">
        <v>147</v>
      </c>
      <c r="L828" t="s">
        <v>2641</v>
      </c>
      <c r="M828" t="s">
        <v>2642</v>
      </c>
      <c r="N828">
        <v>8.3055555549999998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1.7520166090095504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1.7520166090095504</v>
      </c>
    </row>
    <row r="829" spans="1:31" x14ac:dyDescent="0.25">
      <c r="A829">
        <v>1737612</v>
      </c>
      <c r="B829">
        <v>1</v>
      </c>
      <c r="C829" t="s">
        <v>80</v>
      </c>
      <c r="D829" t="s">
        <v>103</v>
      </c>
      <c r="E829" t="s">
        <v>143</v>
      </c>
      <c r="F829" t="s">
        <v>2643</v>
      </c>
      <c r="G829" t="s">
        <v>145</v>
      </c>
      <c r="H829" t="s">
        <v>146</v>
      </c>
      <c r="I829" t="s">
        <v>135</v>
      </c>
      <c r="J829" t="s">
        <v>136</v>
      </c>
      <c r="K829" t="s">
        <v>147</v>
      </c>
      <c r="L829" t="s">
        <v>2644</v>
      </c>
      <c r="M829" t="s">
        <v>2645</v>
      </c>
      <c r="N829">
        <v>0.55555555499999998</v>
      </c>
      <c r="O829">
        <v>0</v>
      </c>
      <c r="P829">
        <v>12</v>
      </c>
      <c r="Q829">
        <v>0</v>
      </c>
      <c r="R829">
        <v>8</v>
      </c>
      <c r="S829">
        <v>0</v>
      </c>
      <c r="T829">
        <v>2</v>
      </c>
      <c r="U829">
        <v>0</v>
      </c>
      <c r="V829">
        <v>0</v>
      </c>
      <c r="W829">
        <v>0</v>
      </c>
      <c r="X829">
        <v>2.6783717467392001</v>
      </c>
      <c r="Y829">
        <v>0</v>
      </c>
      <c r="Z829">
        <v>4.8216202570966509</v>
      </c>
      <c r="AA829">
        <v>0</v>
      </c>
      <c r="AB829">
        <v>0.77812161668933333</v>
      </c>
      <c r="AC829">
        <v>0</v>
      </c>
      <c r="AD829">
        <v>0</v>
      </c>
      <c r="AE829">
        <v>8.2781136205251844</v>
      </c>
    </row>
    <row r="830" spans="1:31" x14ac:dyDescent="0.25">
      <c r="A830">
        <v>1737618</v>
      </c>
      <c r="B830">
        <v>1</v>
      </c>
      <c r="C830" t="s">
        <v>81</v>
      </c>
      <c r="D830" t="s">
        <v>117</v>
      </c>
      <c r="E830" t="s">
        <v>184</v>
      </c>
      <c r="F830" t="s">
        <v>2646</v>
      </c>
      <c r="G830" t="s">
        <v>232</v>
      </c>
      <c r="H830" t="s">
        <v>134</v>
      </c>
      <c r="I830" t="s">
        <v>135</v>
      </c>
      <c r="J830" t="s">
        <v>136</v>
      </c>
      <c r="K830" t="s">
        <v>147</v>
      </c>
      <c r="L830" t="s">
        <v>2647</v>
      </c>
      <c r="M830" t="s">
        <v>2648</v>
      </c>
      <c r="N830">
        <v>1.511111111</v>
      </c>
      <c r="O830">
        <v>0</v>
      </c>
      <c r="P830">
        <v>0</v>
      </c>
      <c r="Q830">
        <v>6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22.411370861575001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22.411370861575001</v>
      </c>
    </row>
    <row r="831" spans="1:31" x14ac:dyDescent="0.25">
      <c r="A831">
        <v>1737620</v>
      </c>
      <c r="B831">
        <v>1</v>
      </c>
      <c r="C831" t="s">
        <v>80</v>
      </c>
      <c r="D831" t="s">
        <v>99</v>
      </c>
      <c r="E831" t="s">
        <v>171</v>
      </c>
      <c r="F831" t="s">
        <v>2649</v>
      </c>
      <c r="G831" t="s">
        <v>282</v>
      </c>
      <c r="H831" t="s">
        <v>146</v>
      </c>
      <c r="I831" t="s">
        <v>135</v>
      </c>
      <c r="J831" t="s">
        <v>136</v>
      </c>
      <c r="K831" t="s">
        <v>147</v>
      </c>
      <c r="L831" t="s">
        <v>2650</v>
      </c>
      <c r="M831" t="s">
        <v>2651</v>
      </c>
      <c r="N831">
        <v>11.213333333</v>
      </c>
      <c r="O831">
        <v>0</v>
      </c>
      <c r="P831">
        <v>1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2.1985074168969501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2.1985074168969501</v>
      </c>
    </row>
    <row r="832" spans="1:31" x14ac:dyDescent="0.25">
      <c r="A832">
        <v>1737621</v>
      </c>
      <c r="B832">
        <v>1</v>
      </c>
      <c r="C832" t="s">
        <v>80</v>
      </c>
      <c r="D832" t="s">
        <v>93</v>
      </c>
      <c r="E832" t="s">
        <v>143</v>
      </c>
      <c r="F832" t="s">
        <v>2652</v>
      </c>
      <c r="G832" t="s">
        <v>145</v>
      </c>
      <c r="H832" t="s">
        <v>146</v>
      </c>
      <c r="I832" t="s">
        <v>135</v>
      </c>
      <c r="J832" t="s">
        <v>136</v>
      </c>
      <c r="K832" t="s">
        <v>147</v>
      </c>
      <c r="L832" t="s">
        <v>2653</v>
      </c>
      <c r="M832" t="s">
        <v>2654</v>
      </c>
      <c r="N832">
        <v>0.59583333299999997</v>
      </c>
      <c r="O832">
        <v>0</v>
      </c>
      <c r="P832">
        <v>288</v>
      </c>
      <c r="Q832">
        <v>0</v>
      </c>
      <c r="R832">
        <v>0</v>
      </c>
      <c r="S832">
        <v>0</v>
      </c>
      <c r="T832">
        <v>22</v>
      </c>
      <c r="U832">
        <v>0</v>
      </c>
      <c r="V832">
        <v>0</v>
      </c>
      <c r="W832">
        <v>0</v>
      </c>
      <c r="X832">
        <v>40.557084505921459</v>
      </c>
      <c r="Y832">
        <v>0</v>
      </c>
      <c r="Z832">
        <v>0</v>
      </c>
      <c r="AA832">
        <v>0</v>
      </c>
      <c r="AB832">
        <v>6.0028951357100002</v>
      </c>
      <c r="AC832">
        <v>0</v>
      </c>
      <c r="AD832">
        <v>0</v>
      </c>
      <c r="AE832">
        <v>46.559979641631458</v>
      </c>
    </row>
    <row r="833" spans="1:31" x14ac:dyDescent="0.25">
      <c r="A833">
        <v>1737625</v>
      </c>
      <c r="B833">
        <v>1</v>
      </c>
      <c r="C833" t="s">
        <v>81</v>
      </c>
      <c r="D833" t="s">
        <v>120</v>
      </c>
      <c r="E833" t="s">
        <v>171</v>
      </c>
      <c r="F833" t="s">
        <v>2655</v>
      </c>
      <c r="G833" t="s">
        <v>181</v>
      </c>
      <c r="H833" t="s">
        <v>146</v>
      </c>
      <c r="I833" t="s">
        <v>135</v>
      </c>
      <c r="J833" t="s">
        <v>136</v>
      </c>
      <c r="K833" t="s">
        <v>147</v>
      </c>
      <c r="L833" t="s">
        <v>2656</v>
      </c>
      <c r="M833" t="s">
        <v>2657</v>
      </c>
      <c r="N833">
        <v>1.73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1.1472977071777499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1.1472977071777499</v>
      </c>
    </row>
    <row r="834" spans="1:31" x14ac:dyDescent="0.25">
      <c r="A834">
        <v>1737626</v>
      </c>
      <c r="B834">
        <v>1</v>
      </c>
      <c r="C834" t="s">
        <v>80</v>
      </c>
      <c r="D834" t="s">
        <v>107</v>
      </c>
      <c r="E834" t="s">
        <v>143</v>
      </c>
      <c r="F834" t="s">
        <v>2658</v>
      </c>
      <c r="G834" t="s">
        <v>221</v>
      </c>
      <c r="H834" t="s">
        <v>146</v>
      </c>
      <c r="I834" t="s">
        <v>135</v>
      </c>
      <c r="J834" t="s">
        <v>136</v>
      </c>
      <c r="K834" t="s">
        <v>147</v>
      </c>
      <c r="L834" t="s">
        <v>2659</v>
      </c>
      <c r="M834" t="s">
        <v>2660</v>
      </c>
      <c r="N834">
        <v>1.2152777770000001</v>
      </c>
      <c r="O834">
        <v>0</v>
      </c>
      <c r="P834">
        <v>17</v>
      </c>
      <c r="Q834">
        <v>0</v>
      </c>
      <c r="R834">
        <v>0</v>
      </c>
      <c r="S834">
        <v>0</v>
      </c>
      <c r="T834">
        <v>3</v>
      </c>
      <c r="U834">
        <v>0</v>
      </c>
      <c r="V834">
        <v>0</v>
      </c>
      <c r="W834">
        <v>0</v>
      </c>
      <c r="X834">
        <v>7.8616970945584015</v>
      </c>
      <c r="Y834">
        <v>0</v>
      </c>
      <c r="Z834">
        <v>0</v>
      </c>
      <c r="AA834">
        <v>0</v>
      </c>
      <c r="AB834">
        <v>4.6840271789969998</v>
      </c>
      <c r="AC834">
        <v>0</v>
      </c>
      <c r="AD834">
        <v>0</v>
      </c>
      <c r="AE834">
        <v>12.5457242735554</v>
      </c>
    </row>
    <row r="835" spans="1:31" x14ac:dyDescent="0.25">
      <c r="A835">
        <v>1737631</v>
      </c>
      <c r="B835">
        <v>1</v>
      </c>
      <c r="C835" t="s">
        <v>80</v>
      </c>
      <c r="D835" t="s">
        <v>83</v>
      </c>
      <c r="E835" t="s">
        <v>184</v>
      </c>
      <c r="F835" t="s">
        <v>2661</v>
      </c>
      <c r="G835" t="s">
        <v>2662</v>
      </c>
      <c r="H835" t="s">
        <v>134</v>
      </c>
      <c r="I835" t="s">
        <v>135</v>
      </c>
      <c r="J835" t="s">
        <v>136</v>
      </c>
      <c r="K835" t="s">
        <v>147</v>
      </c>
      <c r="L835" t="s">
        <v>2663</v>
      </c>
      <c r="M835" t="s">
        <v>2664</v>
      </c>
      <c r="N835">
        <v>1.4697222219999999</v>
      </c>
      <c r="O835">
        <v>0</v>
      </c>
      <c r="P835">
        <v>2</v>
      </c>
      <c r="Q835">
        <v>0</v>
      </c>
      <c r="R835">
        <v>3</v>
      </c>
      <c r="S835">
        <v>3</v>
      </c>
      <c r="T835">
        <v>27</v>
      </c>
      <c r="U835">
        <v>1</v>
      </c>
      <c r="V835">
        <v>4</v>
      </c>
      <c r="W835">
        <v>0</v>
      </c>
      <c r="X835">
        <v>6.9406611951946493</v>
      </c>
      <c r="Y835">
        <v>0</v>
      </c>
      <c r="Z835">
        <v>1.3824937137979998</v>
      </c>
      <c r="AA835">
        <v>45.077812434887178</v>
      </c>
      <c r="AB835">
        <v>78.957252038334161</v>
      </c>
      <c r="AC835">
        <v>316.18264690608748</v>
      </c>
      <c r="AD835">
        <v>86.852138628088426</v>
      </c>
      <c r="AE835">
        <v>535.39300491638983</v>
      </c>
    </row>
    <row r="836" spans="1:31" x14ac:dyDescent="0.25">
      <c r="A836">
        <v>1737633</v>
      </c>
      <c r="B836">
        <v>1</v>
      </c>
      <c r="C836" t="s">
        <v>81</v>
      </c>
      <c r="D836" t="s">
        <v>127</v>
      </c>
      <c r="E836" t="s">
        <v>158</v>
      </c>
      <c r="F836" t="s">
        <v>2665</v>
      </c>
      <c r="G836" t="s">
        <v>160</v>
      </c>
      <c r="H836" t="s">
        <v>146</v>
      </c>
      <c r="I836" t="s">
        <v>135</v>
      </c>
      <c r="J836" t="s">
        <v>136</v>
      </c>
      <c r="K836" t="s">
        <v>147</v>
      </c>
      <c r="L836" t="s">
        <v>2666</v>
      </c>
      <c r="M836" t="s">
        <v>2667</v>
      </c>
      <c r="N836">
        <v>2.5330555549999998</v>
      </c>
      <c r="O836">
        <v>0</v>
      </c>
      <c r="P836">
        <v>0</v>
      </c>
      <c r="Q836">
        <v>0</v>
      </c>
      <c r="R836">
        <v>2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0.7648622996834249</v>
      </c>
      <c r="AA836">
        <v>0</v>
      </c>
      <c r="AB836">
        <v>0</v>
      </c>
      <c r="AC836">
        <v>0</v>
      </c>
      <c r="AD836">
        <v>0</v>
      </c>
      <c r="AE836">
        <v>0.7648622996834249</v>
      </c>
    </row>
    <row r="837" spans="1:31" x14ac:dyDescent="0.25">
      <c r="A837">
        <v>1737638</v>
      </c>
      <c r="B837">
        <v>1</v>
      </c>
      <c r="C837" t="s">
        <v>80</v>
      </c>
      <c r="D837" t="s">
        <v>83</v>
      </c>
      <c r="E837" t="s">
        <v>184</v>
      </c>
      <c r="F837" t="s">
        <v>2668</v>
      </c>
      <c r="G837" t="s">
        <v>239</v>
      </c>
      <c r="H837" t="s">
        <v>134</v>
      </c>
      <c r="I837" t="s">
        <v>135</v>
      </c>
      <c r="J837" t="s">
        <v>136</v>
      </c>
      <c r="K837" t="s">
        <v>137</v>
      </c>
      <c r="L837" t="s">
        <v>2669</v>
      </c>
      <c r="M837" t="s">
        <v>2670</v>
      </c>
      <c r="N837">
        <v>0.42925722199999999</v>
      </c>
      <c r="O837">
        <v>0</v>
      </c>
      <c r="P837">
        <v>0</v>
      </c>
      <c r="Q837">
        <v>0</v>
      </c>
      <c r="R837">
        <v>0</v>
      </c>
      <c r="S837">
        <v>5</v>
      </c>
      <c r="T837">
        <v>0</v>
      </c>
      <c r="U837">
        <v>4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17.532995008628703</v>
      </c>
      <c r="AB837">
        <v>0</v>
      </c>
      <c r="AC837">
        <v>153.87505793370752</v>
      </c>
      <c r="AD837">
        <v>0</v>
      </c>
      <c r="AE837">
        <v>171.40805294233621</v>
      </c>
    </row>
    <row r="838" spans="1:31" x14ac:dyDescent="0.25">
      <c r="A838">
        <v>1737650</v>
      </c>
      <c r="B838">
        <v>1</v>
      </c>
      <c r="C838" t="s">
        <v>80</v>
      </c>
      <c r="D838" t="s">
        <v>103</v>
      </c>
      <c r="E838" t="s">
        <v>153</v>
      </c>
      <c r="F838" t="s">
        <v>2671</v>
      </c>
      <c r="G838" t="s">
        <v>1486</v>
      </c>
      <c r="H838" t="s">
        <v>146</v>
      </c>
      <c r="I838" t="s">
        <v>135</v>
      </c>
      <c r="J838" t="s">
        <v>136</v>
      </c>
      <c r="K838" t="s">
        <v>147</v>
      </c>
      <c r="L838" t="s">
        <v>2672</v>
      </c>
      <c r="M838" t="s">
        <v>2673</v>
      </c>
      <c r="N838">
        <v>2.730277777</v>
      </c>
      <c r="O838">
        <v>0</v>
      </c>
      <c r="P838">
        <v>111</v>
      </c>
      <c r="Q838">
        <v>0</v>
      </c>
      <c r="R838">
        <v>0</v>
      </c>
      <c r="S838">
        <v>0</v>
      </c>
      <c r="T838">
        <v>18</v>
      </c>
      <c r="U838">
        <v>0</v>
      </c>
      <c r="V838">
        <v>0</v>
      </c>
      <c r="W838">
        <v>0</v>
      </c>
      <c r="X838">
        <v>80.103914027295332</v>
      </c>
      <c r="Y838">
        <v>0</v>
      </c>
      <c r="Z838">
        <v>0</v>
      </c>
      <c r="AA838">
        <v>0</v>
      </c>
      <c r="AB838">
        <v>27.576479984404617</v>
      </c>
      <c r="AC838">
        <v>0</v>
      </c>
      <c r="AD838">
        <v>0</v>
      </c>
      <c r="AE838">
        <v>107.68039401169995</v>
      </c>
    </row>
    <row r="839" spans="1:31" x14ac:dyDescent="0.25">
      <c r="A839">
        <v>1737656</v>
      </c>
      <c r="B839">
        <v>1</v>
      </c>
      <c r="C839" t="s">
        <v>80</v>
      </c>
      <c r="D839" t="s">
        <v>97</v>
      </c>
      <c r="E839" t="s">
        <v>171</v>
      </c>
      <c r="F839" t="s">
        <v>2674</v>
      </c>
      <c r="G839" t="s">
        <v>181</v>
      </c>
      <c r="H839" t="s">
        <v>146</v>
      </c>
      <c r="I839" t="s">
        <v>135</v>
      </c>
      <c r="J839" t="s">
        <v>136</v>
      </c>
      <c r="K839" t="s">
        <v>147</v>
      </c>
      <c r="L839" t="s">
        <v>2675</v>
      </c>
      <c r="M839" t="s">
        <v>2676</v>
      </c>
      <c r="N839">
        <v>2.813055555</v>
      </c>
      <c r="O839">
        <v>0</v>
      </c>
      <c r="P839">
        <v>1</v>
      </c>
      <c r="Q839">
        <v>0</v>
      </c>
      <c r="R839">
        <v>0</v>
      </c>
      <c r="S839">
        <v>0</v>
      </c>
      <c r="T839">
        <v>1</v>
      </c>
      <c r="U839">
        <v>0</v>
      </c>
      <c r="V839">
        <v>0</v>
      </c>
      <c r="W839">
        <v>0</v>
      </c>
      <c r="X839">
        <v>1.2469626952251001</v>
      </c>
      <c r="Y839">
        <v>0</v>
      </c>
      <c r="Z839">
        <v>0</v>
      </c>
      <c r="AA839">
        <v>0</v>
      </c>
      <c r="AB839">
        <v>1.8661358967415334</v>
      </c>
      <c r="AC839">
        <v>0</v>
      </c>
      <c r="AD839">
        <v>0</v>
      </c>
      <c r="AE839">
        <v>3.1130985919666334</v>
      </c>
    </row>
    <row r="840" spans="1:31" x14ac:dyDescent="0.25">
      <c r="A840">
        <v>1737659</v>
      </c>
      <c r="B840">
        <v>1</v>
      </c>
      <c r="C840" t="s">
        <v>80</v>
      </c>
      <c r="D840" t="s">
        <v>96</v>
      </c>
      <c r="E840" t="s">
        <v>171</v>
      </c>
      <c r="F840" t="s">
        <v>2677</v>
      </c>
      <c r="G840" t="s">
        <v>173</v>
      </c>
      <c r="H840" t="s">
        <v>146</v>
      </c>
      <c r="I840" t="s">
        <v>135</v>
      </c>
      <c r="J840" t="s">
        <v>136</v>
      </c>
      <c r="K840" t="s">
        <v>147</v>
      </c>
      <c r="L840" t="s">
        <v>2678</v>
      </c>
      <c r="M840" t="s">
        <v>2679</v>
      </c>
      <c r="N840">
        <v>3.1869444439999999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1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4.0985033262273083</v>
      </c>
      <c r="AC840">
        <v>0</v>
      </c>
      <c r="AD840">
        <v>0</v>
      </c>
      <c r="AE840">
        <v>4.0985033262273083</v>
      </c>
    </row>
    <row r="841" spans="1:31" x14ac:dyDescent="0.25">
      <c r="A841">
        <v>1737661</v>
      </c>
      <c r="B841">
        <v>1</v>
      </c>
      <c r="C841" t="s">
        <v>80</v>
      </c>
      <c r="D841" t="s">
        <v>96</v>
      </c>
      <c r="E841" t="s">
        <v>171</v>
      </c>
      <c r="F841" t="s">
        <v>2680</v>
      </c>
      <c r="G841" t="s">
        <v>181</v>
      </c>
      <c r="H841" t="s">
        <v>146</v>
      </c>
      <c r="I841" t="s">
        <v>135</v>
      </c>
      <c r="J841" t="s">
        <v>136</v>
      </c>
      <c r="K841" t="s">
        <v>147</v>
      </c>
      <c r="L841" t="s">
        <v>2681</v>
      </c>
      <c r="M841" t="s">
        <v>2682</v>
      </c>
      <c r="N841">
        <v>2.3199999999999998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1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0.27939428502059999</v>
      </c>
      <c r="AC841">
        <v>0</v>
      </c>
      <c r="AD841">
        <v>0</v>
      </c>
      <c r="AE841">
        <v>0.27939428502059999</v>
      </c>
    </row>
    <row r="842" spans="1:31" x14ac:dyDescent="0.25">
      <c r="A842">
        <v>1737663</v>
      </c>
      <c r="B842">
        <v>1</v>
      </c>
      <c r="C842" t="s">
        <v>81</v>
      </c>
      <c r="D842" t="s">
        <v>112</v>
      </c>
      <c r="E842" t="s">
        <v>158</v>
      </c>
      <c r="F842" t="s">
        <v>2683</v>
      </c>
      <c r="G842" t="s">
        <v>160</v>
      </c>
      <c r="H842" t="s">
        <v>146</v>
      </c>
      <c r="I842" t="s">
        <v>135</v>
      </c>
      <c r="J842" t="s">
        <v>136</v>
      </c>
      <c r="K842" t="s">
        <v>147</v>
      </c>
      <c r="L842" t="s">
        <v>2684</v>
      </c>
      <c r="M842" t="s">
        <v>2685</v>
      </c>
      <c r="N842">
        <v>1.6586111109999999</v>
      </c>
      <c r="O842">
        <v>0</v>
      </c>
      <c r="P842">
        <v>127</v>
      </c>
      <c r="Q842">
        <v>0</v>
      </c>
      <c r="R842">
        <v>23</v>
      </c>
      <c r="S842">
        <v>0</v>
      </c>
      <c r="T842">
        <v>7</v>
      </c>
      <c r="U842">
        <v>0</v>
      </c>
      <c r="V842">
        <v>0</v>
      </c>
      <c r="W842">
        <v>0</v>
      </c>
      <c r="X842">
        <v>44.644353994669842</v>
      </c>
      <c r="Y842">
        <v>0</v>
      </c>
      <c r="Z842">
        <v>2.8105089928377005</v>
      </c>
      <c r="AA842">
        <v>0</v>
      </c>
      <c r="AB842">
        <v>3.917114747301067</v>
      </c>
      <c r="AC842">
        <v>0</v>
      </c>
      <c r="AD842">
        <v>0</v>
      </c>
      <c r="AE842">
        <v>51.37197773480861</v>
      </c>
    </row>
    <row r="843" spans="1:31" x14ac:dyDescent="0.25">
      <c r="A843">
        <v>1737664</v>
      </c>
      <c r="B843">
        <v>1</v>
      </c>
      <c r="C843" t="s">
        <v>80</v>
      </c>
      <c r="D843" t="s">
        <v>83</v>
      </c>
      <c r="E843" t="s">
        <v>188</v>
      </c>
      <c r="F843" t="s">
        <v>2686</v>
      </c>
      <c r="G843" t="s">
        <v>177</v>
      </c>
      <c r="H843" t="s">
        <v>134</v>
      </c>
      <c r="I843" t="s">
        <v>135</v>
      </c>
      <c r="J843" t="s">
        <v>136</v>
      </c>
      <c r="K843" t="s">
        <v>147</v>
      </c>
      <c r="L843" t="s">
        <v>2687</v>
      </c>
      <c r="M843" t="s">
        <v>2688</v>
      </c>
      <c r="N843">
        <v>0.79388888800000001</v>
      </c>
      <c r="O843">
        <v>0</v>
      </c>
      <c r="P843">
        <v>0</v>
      </c>
      <c r="Q843">
        <v>0</v>
      </c>
      <c r="R843">
        <v>0</v>
      </c>
      <c r="S843">
        <v>14</v>
      </c>
      <c r="T843">
        <v>19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263.40437079282214</v>
      </c>
      <c r="AB843">
        <v>211.66818276457803</v>
      </c>
      <c r="AC843">
        <v>0</v>
      </c>
      <c r="AD843">
        <v>0</v>
      </c>
      <c r="AE843">
        <v>475.07255355740017</v>
      </c>
    </row>
    <row r="844" spans="1:31" x14ac:dyDescent="0.25">
      <c r="A844">
        <v>1737666</v>
      </c>
      <c r="B844">
        <v>1</v>
      </c>
      <c r="C844" t="s">
        <v>80</v>
      </c>
      <c r="D844" t="s">
        <v>96</v>
      </c>
      <c r="E844" t="s">
        <v>171</v>
      </c>
      <c r="F844" t="s">
        <v>2689</v>
      </c>
      <c r="G844" t="s">
        <v>282</v>
      </c>
      <c r="H844" t="s">
        <v>146</v>
      </c>
      <c r="I844" t="s">
        <v>135</v>
      </c>
      <c r="J844" t="s">
        <v>136</v>
      </c>
      <c r="K844" t="s">
        <v>147</v>
      </c>
      <c r="L844" t="s">
        <v>2690</v>
      </c>
      <c r="M844" t="s">
        <v>2691</v>
      </c>
      <c r="N844">
        <v>2.0294444440000001</v>
      </c>
      <c r="O844">
        <v>0</v>
      </c>
      <c r="P844">
        <v>3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0.62072643141280004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0.62072643141280004</v>
      </c>
    </row>
    <row r="845" spans="1:31" x14ac:dyDescent="0.25">
      <c r="A845">
        <v>1737669</v>
      </c>
      <c r="B845">
        <v>1</v>
      </c>
      <c r="C845" t="s">
        <v>81</v>
      </c>
      <c r="D845" t="s">
        <v>112</v>
      </c>
      <c r="E845" t="s">
        <v>158</v>
      </c>
      <c r="F845" t="s">
        <v>2692</v>
      </c>
      <c r="G845" t="s">
        <v>225</v>
      </c>
      <c r="H845" t="s">
        <v>146</v>
      </c>
      <c r="I845" t="s">
        <v>135</v>
      </c>
      <c r="J845" t="s">
        <v>3</v>
      </c>
      <c r="K845" t="s">
        <v>147</v>
      </c>
      <c r="L845" t="s">
        <v>2693</v>
      </c>
      <c r="M845" t="s">
        <v>2694</v>
      </c>
      <c r="N845">
        <v>1.1830555549999999</v>
      </c>
      <c r="O845">
        <v>0</v>
      </c>
      <c r="P845">
        <v>0</v>
      </c>
      <c r="Q845">
        <v>0</v>
      </c>
      <c r="R845">
        <v>1</v>
      </c>
      <c r="S845">
        <v>0</v>
      </c>
      <c r="T845">
        <v>19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8.0173460261139997</v>
      </c>
      <c r="AC845">
        <v>0</v>
      </c>
      <c r="AD845">
        <v>0</v>
      </c>
      <c r="AE845">
        <v>8.0173460261139997</v>
      </c>
    </row>
    <row r="846" spans="1:31" x14ac:dyDescent="0.25">
      <c r="A846">
        <v>1737670</v>
      </c>
      <c r="B846">
        <v>1</v>
      </c>
      <c r="C846" t="s">
        <v>80</v>
      </c>
      <c r="D846" t="s">
        <v>88</v>
      </c>
      <c r="E846" t="s">
        <v>153</v>
      </c>
      <c r="F846" t="s">
        <v>2695</v>
      </c>
      <c r="G846" t="s">
        <v>206</v>
      </c>
      <c r="H846" t="s">
        <v>146</v>
      </c>
      <c r="I846" t="s">
        <v>135</v>
      </c>
      <c r="J846" t="s">
        <v>136</v>
      </c>
      <c r="K846" t="s">
        <v>147</v>
      </c>
      <c r="L846" t="s">
        <v>2696</v>
      </c>
      <c r="M846" t="s">
        <v>2697</v>
      </c>
      <c r="N846">
        <v>8.9055555549999994</v>
      </c>
      <c r="O846">
        <v>0</v>
      </c>
      <c r="P846">
        <v>37</v>
      </c>
      <c r="Q846">
        <v>0</v>
      </c>
      <c r="R846">
        <v>0</v>
      </c>
      <c r="S846">
        <v>0</v>
      </c>
      <c r="T846">
        <v>1</v>
      </c>
      <c r="U846">
        <v>0</v>
      </c>
      <c r="V846">
        <v>0</v>
      </c>
      <c r="W846">
        <v>0</v>
      </c>
      <c r="X846">
        <v>87.514947361702326</v>
      </c>
      <c r="Y846">
        <v>0</v>
      </c>
      <c r="Z846">
        <v>0</v>
      </c>
      <c r="AA846">
        <v>0</v>
      </c>
      <c r="AB846">
        <v>3.4603119416179666</v>
      </c>
      <c r="AC846">
        <v>0</v>
      </c>
      <c r="AD846">
        <v>0</v>
      </c>
      <c r="AE846">
        <v>90.975259303320286</v>
      </c>
    </row>
    <row r="847" spans="1:31" x14ac:dyDescent="0.25">
      <c r="A847">
        <v>1737671</v>
      </c>
      <c r="B847">
        <v>1</v>
      </c>
      <c r="C847" t="s">
        <v>81</v>
      </c>
      <c r="D847" t="s">
        <v>120</v>
      </c>
      <c r="E847" t="s">
        <v>131</v>
      </c>
      <c r="F847" t="s">
        <v>2423</v>
      </c>
      <c r="G847" t="s">
        <v>133</v>
      </c>
      <c r="H847" t="s">
        <v>134</v>
      </c>
      <c r="I847" t="s">
        <v>135</v>
      </c>
      <c r="J847" t="s">
        <v>136</v>
      </c>
      <c r="K847" t="s">
        <v>137</v>
      </c>
      <c r="L847" t="s">
        <v>2698</v>
      </c>
      <c r="M847" t="s">
        <v>2699</v>
      </c>
      <c r="N847">
        <v>0.111295277</v>
      </c>
      <c r="O847">
        <v>1</v>
      </c>
      <c r="P847">
        <v>295</v>
      </c>
      <c r="Q847">
        <v>72</v>
      </c>
      <c r="R847">
        <v>4</v>
      </c>
      <c r="S847">
        <v>15</v>
      </c>
      <c r="T847">
        <v>34</v>
      </c>
      <c r="U847">
        <v>2</v>
      </c>
      <c r="V847">
        <v>0</v>
      </c>
      <c r="W847">
        <v>0.3268599988220417</v>
      </c>
      <c r="X847">
        <v>7.5428921211476521</v>
      </c>
      <c r="Y847">
        <v>24.267943012586418</v>
      </c>
      <c r="Z847">
        <v>8.4223175864899996E-2</v>
      </c>
      <c r="AA847">
        <v>3.5355448194540746</v>
      </c>
      <c r="AB847">
        <v>0.68726743683000036</v>
      </c>
      <c r="AC847">
        <v>1.9887527482280167</v>
      </c>
      <c r="AD847">
        <v>0</v>
      </c>
      <c r="AE847">
        <v>38.433483312933099</v>
      </c>
    </row>
    <row r="848" spans="1:31" x14ac:dyDescent="0.25">
      <c r="A848">
        <v>1737672</v>
      </c>
      <c r="B848">
        <v>1</v>
      </c>
      <c r="C848" t="s">
        <v>81</v>
      </c>
      <c r="D848" t="s">
        <v>128</v>
      </c>
      <c r="E848" t="s">
        <v>171</v>
      </c>
      <c r="F848" t="s">
        <v>2700</v>
      </c>
      <c r="G848" t="s">
        <v>164</v>
      </c>
      <c r="H848" t="s">
        <v>146</v>
      </c>
      <c r="I848" t="s">
        <v>135</v>
      </c>
      <c r="J848" t="s">
        <v>136</v>
      </c>
      <c r="K848" t="s">
        <v>147</v>
      </c>
      <c r="L848" t="s">
        <v>2701</v>
      </c>
      <c r="M848" t="s">
        <v>2702</v>
      </c>
      <c r="N848">
        <v>1.808333333</v>
      </c>
      <c r="O848">
        <v>0</v>
      </c>
      <c r="P848">
        <v>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0.32701138278516667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0.32701138278516667</v>
      </c>
    </row>
    <row r="849" spans="1:31" x14ac:dyDescent="0.25">
      <c r="A849">
        <v>1737673</v>
      </c>
      <c r="B849">
        <v>1</v>
      </c>
      <c r="C849" t="s">
        <v>80</v>
      </c>
      <c r="D849" t="s">
        <v>85</v>
      </c>
      <c r="E849" t="s">
        <v>171</v>
      </c>
      <c r="F849" t="s">
        <v>2703</v>
      </c>
      <c r="G849" t="s">
        <v>181</v>
      </c>
      <c r="H849" t="s">
        <v>146</v>
      </c>
      <c r="I849" t="s">
        <v>135</v>
      </c>
      <c r="J849" t="s">
        <v>136</v>
      </c>
      <c r="K849" t="s">
        <v>147</v>
      </c>
      <c r="L849" t="s">
        <v>2704</v>
      </c>
      <c r="M849" t="s">
        <v>2705</v>
      </c>
      <c r="N849">
        <v>1.150555555</v>
      </c>
      <c r="O849">
        <v>0</v>
      </c>
      <c r="P849">
        <v>9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1.9091429210796831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1.9091429210796831</v>
      </c>
    </row>
    <row r="850" spans="1:31" x14ac:dyDescent="0.25">
      <c r="A850">
        <v>1737676</v>
      </c>
      <c r="B850">
        <v>1</v>
      </c>
      <c r="C850" t="s">
        <v>80</v>
      </c>
      <c r="D850" t="s">
        <v>103</v>
      </c>
      <c r="E850" t="s">
        <v>131</v>
      </c>
      <c r="F850" t="s">
        <v>2706</v>
      </c>
      <c r="G850" t="s">
        <v>133</v>
      </c>
      <c r="H850" t="s">
        <v>134</v>
      </c>
      <c r="I850" t="s">
        <v>135</v>
      </c>
      <c r="J850" t="s">
        <v>136</v>
      </c>
      <c r="K850" t="s">
        <v>147</v>
      </c>
      <c r="L850" t="s">
        <v>2707</v>
      </c>
      <c r="M850" t="s">
        <v>2708</v>
      </c>
      <c r="N850">
        <v>0.213888888</v>
      </c>
      <c r="O850">
        <v>0</v>
      </c>
      <c r="P850">
        <v>605</v>
      </c>
      <c r="Q850">
        <v>10</v>
      </c>
      <c r="R850">
        <v>30</v>
      </c>
      <c r="S850">
        <v>8</v>
      </c>
      <c r="T850">
        <v>65</v>
      </c>
      <c r="U850">
        <v>3</v>
      </c>
      <c r="V850">
        <v>0</v>
      </c>
      <c r="W850">
        <v>0</v>
      </c>
      <c r="X850">
        <v>42.487863335115932</v>
      </c>
      <c r="Y850">
        <v>6.0552370008899992</v>
      </c>
      <c r="Z850">
        <v>3.85316942627925</v>
      </c>
      <c r="AA850">
        <v>8.27204193594625</v>
      </c>
      <c r="AB850">
        <v>16.099067490781916</v>
      </c>
      <c r="AC850">
        <v>62.54117508067916</v>
      </c>
      <c r="AD850">
        <v>0</v>
      </c>
      <c r="AE850">
        <v>139.30855426969251</v>
      </c>
    </row>
    <row r="851" spans="1:31" x14ac:dyDescent="0.25">
      <c r="A851">
        <v>1737684</v>
      </c>
      <c r="B851">
        <v>1</v>
      </c>
      <c r="C851" t="s">
        <v>80</v>
      </c>
      <c r="D851" t="s">
        <v>94</v>
      </c>
      <c r="E851" t="s">
        <v>131</v>
      </c>
      <c r="F851" t="s">
        <v>2709</v>
      </c>
      <c r="G851" t="s">
        <v>239</v>
      </c>
      <c r="H851" t="s">
        <v>134</v>
      </c>
      <c r="I851" t="s">
        <v>135</v>
      </c>
      <c r="J851" t="s">
        <v>136</v>
      </c>
      <c r="K851" t="s">
        <v>137</v>
      </c>
      <c r="L851" t="s">
        <v>2710</v>
      </c>
      <c r="M851" t="s">
        <v>2711</v>
      </c>
      <c r="N851">
        <v>0.96083333299999996</v>
      </c>
      <c r="O851">
        <v>1</v>
      </c>
      <c r="P851">
        <v>1985</v>
      </c>
      <c r="Q851">
        <v>23</v>
      </c>
      <c r="R851">
        <v>17</v>
      </c>
      <c r="S851">
        <v>14</v>
      </c>
      <c r="T851">
        <v>167</v>
      </c>
      <c r="U851">
        <v>0</v>
      </c>
      <c r="V851">
        <v>0</v>
      </c>
      <c r="W851">
        <v>0.24382036100444998</v>
      </c>
      <c r="X851">
        <v>152.14223168718925</v>
      </c>
      <c r="Y851">
        <v>7.3755715071491998</v>
      </c>
      <c r="Z851">
        <v>5.5129843696802254</v>
      </c>
      <c r="AA851">
        <v>25.283741051183899</v>
      </c>
      <c r="AB851">
        <v>46.597901139555908</v>
      </c>
      <c r="AC851">
        <v>0</v>
      </c>
      <c r="AD851">
        <v>0</v>
      </c>
      <c r="AE851">
        <v>237.15625011576296</v>
      </c>
    </row>
    <row r="852" spans="1:31" x14ac:dyDescent="0.25">
      <c r="A852">
        <v>1737686</v>
      </c>
      <c r="B852">
        <v>1</v>
      </c>
      <c r="C852" t="s">
        <v>80</v>
      </c>
      <c r="D852" t="s">
        <v>98</v>
      </c>
      <c r="E852" t="s">
        <v>188</v>
      </c>
      <c r="F852" t="s">
        <v>2712</v>
      </c>
      <c r="G852" t="s">
        <v>177</v>
      </c>
      <c r="H852" t="s">
        <v>134</v>
      </c>
      <c r="I852" t="s">
        <v>135</v>
      </c>
      <c r="J852" t="s">
        <v>136</v>
      </c>
      <c r="K852" t="s">
        <v>147</v>
      </c>
      <c r="L852" t="s">
        <v>2713</v>
      </c>
      <c r="M852" t="s">
        <v>2714</v>
      </c>
      <c r="N852">
        <v>1.33</v>
      </c>
      <c r="O852">
        <v>0</v>
      </c>
      <c r="P852">
        <v>186</v>
      </c>
      <c r="Q852">
        <v>0</v>
      </c>
      <c r="R852">
        <v>56</v>
      </c>
      <c r="S852">
        <v>2</v>
      </c>
      <c r="T852">
        <v>39</v>
      </c>
      <c r="U852">
        <v>0</v>
      </c>
      <c r="V852">
        <v>0</v>
      </c>
      <c r="W852">
        <v>0</v>
      </c>
      <c r="X852">
        <v>70.873081647456431</v>
      </c>
      <c r="Y852">
        <v>0</v>
      </c>
      <c r="Z852">
        <v>34.1645161306459</v>
      </c>
      <c r="AA852">
        <v>4.8743180992403339</v>
      </c>
      <c r="AB852">
        <v>31.426893330001004</v>
      </c>
      <c r="AC852">
        <v>0</v>
      </c>
      <c r="AD852">
        <v>0</v>
      </c>
      <c r="AE852">
        <v>141.33880920734367</v>
      </c>
    </row>
    <row r="853" spans="1:31" x14ac:dyDescent="0.25">
      <c r="A853">
        <v>1737687</v>
      </c>
      <c r="B853">
        <v>1</v>
      </c>
      <c r="C853" t="s">
        <v>81</v>
      </c>
      <c r="D853" t="s">
        <v>117</v>
      </c>
      <c r="E853" t="s">
        <v>131</v>
      </c>
      <c r="F853" t="s">
        <v>2715</v>
      </c>
      <c r="G853" t="s">
        <v>177</v>
      </c>
      <c r="H853" t="s">
        <v>134</v>
      </c>
      <c r="I853" t="s">
        <v>135</v>
      </c>
      <c r="J853" t="s">
        <v>136</v>
      </c>
      <c r="K853" t="s">
        <v>147</v>
      </c>
      <c r="L853" t="s">
        <v>2716</v>
      </c>
      <c r="M853" t="s">
        <v>2717</v>
      </c>
      <c r="N853">
        <v>0.11388888799999999</v>
      </c>
      <c r="O853">
        <v>1</v>
      </c>
      <c r="P853">
        <v>490</v>
      </c>
      <c r="Q853">
        <v>10</v>
      </c>
      <c r="R853">
        <v>33</v>
      </c>
      <c r="S853">
        <v>2</v>
      </c>
      <c r="T853">
        <v>15</v>
      </c>
      <c r="U853">
        <v>0</v>
      </c>
      <c r="V853">
        <v>0</v>
      </c>
      <c r="W853">
        <v>6.7101392738416671E-2</v>
      </c>
      <c r="X853">
        <v>6.2268245600677563</v>
      </c>
      <c r="Y853">
        <v>0.41689959993525</v>
      </c>
      <c r="Z853">
        <v>0.18122491260974999</v>
      </c>
      <c r="AA853">
        <v>0.16069139449475001</v>
      </c>
      <c r="AB853">
        <v>0.49741473690374999</v>
      </c>
      <c r="AC853">
        <v>0</v>
      </c>
      <c r="AD853">
        <v>0</v>
      </c>
      <c r="AE853">
        <v>7.5501565967496722</v>
      </c>
    </row>
    <row r="854" spans="1:31" x14ac:dyDescent="0.25">
      <c r="A854">
        <v>1737690</v>
      </c>
      <c r="B854">
        <v>1</v>
      </c>
      <c r="C854" t="s">
        <v>81</v>
      </c>
      <c r="D854" t="s">
        <v>115</v>
      </c>
      <c r="E854" t="s">
        <v>158</v>
      </c>
      <c r="F854" t="s">
        <v>2718</v>
      </c>
      <c r="G854" t="s">
        <v>160</v>
      </c>
      <c r="H854" t="s">
        <v>146</v>
      </c>
      <c r="I854" t="s">
        <v>135</v>
      </c>
      <c r="J854" t="s">
        <v>136</v>
      </c>
      <c r="K854" t="s">
        <v>147</v>
      </c>
      <c r="L854" t="s">
        <v>2719</v>
      </c>
      <c r="M854" t="s">
        <v>2720</v>
      </c>
      <c r="N854">
        <v>3.4505555550000002</v>
      </c>
      <c r="O854">
        <v>0</v>
      </c>
      <c r="P854">
        <v>12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0.44329498086684999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0.44329498086684999</v>
      </c>
    </row>
    <row r="855" spans="1:31" x14ac:dyDescent="0.25">
      <c r="A855">
        <v>1737691</v>
      </c>
      <c r="B855">
        <v>1</v>
      </c>
      <c r="C855" t="s">
        <v>80</v>
      </c>
      <c r="D855" t="s">
        <v>82</v>
      </c>
      <c r="E855" t="s">
        <v>171</v>
      </c>
      <c r="F855" t="s">
        <v>2721</v>
      </c>
      <c r="G855" t="s">
        <v>164</v>
      </c>
      <c r="H855" t="s">
        <v>146</v>
      </c>
      <c r="I855" t="s">
        <v>135</v>
      </c>
      <c r="J855" t="s">
        <v>136</v>
      </c>
      <c r="K855" t="s">
        <v>147</v>
      </c>
      <c r="L855" t="s">
        <v>2722</v>
      </c>
      <c r="M855" t="s">
        <v>2723</v>
      </c>
      <c r="N855">
        <v>1.213055555</v>
      </c>
      <c r="O855">
        <v>0</v>
      </c>
      <c r="P855">
        <v>1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0.47831967137129167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0.47831967137129167</v>
      </c>
    </row>
    <row r="856" spans="1:31" x14ac:dyDescent="0.25">
      <c r="A856">
        <v>1737695</v>
      </c>
      <c r="B856">
        <v>1</v>
      </c>
      <c r="C856" t="s">
        <v>80</v>
      </c>
      <c r="D856" t="s">
        <v>85</v>
      </c>
      <c r="E856" t="s">
        <v>143</v>
      </c>
      <c r="F856" t="s">
        <v>2724</v>
      </c>
      <c r="G856" t="s">
        <v>164</v>
      </c>
      <c r="H856" t="s">
        <v>146</v>
      </c>
      <c r="I856" t="s">
        <v>135</v>
      </c>
      <c r="J856" t="s">
        <v>136</v>
      </c>
      <c r="K856" t="s">
        <v>147</v>
      </c>
      <c r="L856" t="s">
        <v>2725</v>
      </c>
      <c r="M856" t="s">
        <v>2726</v>
      </c>
      <c r="N856">
        <v>1.312777777</v>
      </c>
      <c r="O856">
        <v>0</v>
      </c>
      <c r="P856">
        <v>781</v>
      </c>
      <c r="Q856">
        <v>0</v>
      </c>
      <c r="R856">
        <v>0</v>
      </c>
      <c r="S856">
        <v>0</v>
      </c>
      <c r="T856">
        <v>24</v>
      </c>
      <c r="U856">
        <v>0</v>
      </c>
      <c r="V856">
        <v>0</v>
      </c>
      <c r="W856">
        <v>0</v>
      </c>
      <c r="X856">
        <v>255.48764307653761</v>
      </c>
      <c r="Y856">
        <v>0</v>
      </c>
      <c r="Z856">
        <v>0</v>
      </c>
      <c r="AA856">
        <v>0</v>
      </c>
      <c r="AB856">
        <v>14.655456017837741</v>
      </c>
      <c r="AC856">
        <v>0</v>
      </c>
      <c r="AD856">
        <v>0</v>
      </c>
      <c r="AE856">
        <v>270.14309909437537</v>
      </c>
    </row>
    <row r="857" spans="1:31" x14ac:dyDescent="0.25">
      <c r="A857">
        <v>1737696</v>
      </c>
      <c r="B857">
        <v>1</v>
      </c>
      <c r="C857" t="s">
        <v>81</v>
      </c>
      <c r="D857" t="s">
        <v>115</v>
      </c>
      <c r="E857" t="s">
        <v>158</v>
      </c>
      <c r="F857" t="s">
        <v>2727</v>
      </c>
      <c r="G857" t="s">
        <v>160</v>
      </c>
      <c r="H857" t="s">
        <v>146</v>
      </c>
      <c r="I857" t="s">
        <v>135</v>
      </c>
      <c r="J857" t="s">
        <v>136</v>
      </c>
      <c r="K857" t="s">
        <v>147</v>
      </c>
      <c r="L857" t="s">
        <v>2728</v>
      </c>
      <c r="M857" t="s">
        <v>2729</v>
      </c>
      <c r="N857">
        <v>0.73388888799999996</v>
      </c>
      <c r="O857">
        <v>0</v>
      </c>
      <c r="P857">
        <v>13</v>
      </c>
      <c r="Q857">
        <v>0</v>
      </c>
      <c r="R857">
        <v>0</v>
      </c>
      <c r="S857">
        <v>0</v>
      </c>
      <c r="T857">
        <v>1</v>
      </c>
      <c r="U857">
        <v>0</v>
      </c>
      <c r="V857">
        <v>0</v>
      </c>
      <c r="W857">
        <v>0</v>
      </c>
      <c r="X857">
        <v>0.89684993416094994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0.89684993416094994</v>
      </c>
    </row>
    <row r="858" spans="1:31" x14ac:dyDescent="0.25">
      <c r="A858">
        <v>1737697</v>
      </c>
      <c r="B858">
        <v>1</v>
      </c>
      <c r="C858" t="s">
        <v>80</v>
      </c>
      <c r="D858" t="s">
        <v>89</v>
      </c>
      <c r="E858" t="s">
        <v>131</v>
      </c>
      <c r="F858" t="s">
        <v>2730</v>
      </c>
      <c r="G858" t="s">
        <v>177</v>
      </c>
      <c r="H858" t="s">
        <v>134</v>
      </c>
      <c r="I858" t="s">
        <v>135</v>
      </c>
      <c r="J858" t="s">
        <v>136</v>
      </c>
      <c r="K858" t="s">
        <v>147</v>
      </c>
      <c r="L858" t="s">
        <v>2731</v>
      </c>
      <c r="M858" t="s">
        <v>2732</v>
      </c>
      <c r="N858">
        <v>0.582777777</v>
      </c>
      <c r="O858">
        <v>1</v>
      </c>
      <c r="P858">
        <v>272</v>
      </c>
      <c r="Q858">
        <v>1</v>
      </c>
      <c r="R858">
        <v>51</v>
      </c>
      <c r="S858">
        <v>1</v>
      </c>
      <c r="T858">
        <v>138</v>
      </c>
      <c r="U858">
        <v>0</v>
      </c>
      <c r="V858">
        <v>0</v>
      </c>
      <c r="W858">
        <v>0.70908605853884166</v>
      </c>
      <c r="X858">
        <v>103.54184156230382</v>
      </c>
      <c r="Y858">
        <v>1.6649538160800001</v>
      </c>
      <c r="Z858">
        <v>3.294014167484475</v>
      </c>
      <c r="AA858">
        <v>0.20304910502855006</v>
      </c>
      <c r="AB858">
        <v>68.937910027643227</v>
      </c>
      <c r="AC858">
        <v>0</v>
      </c>
      <c r="AD858">
        <v>0</v>
      </c>
      <c r="AE858">
        <v>178.35085473707892</v>
      </c>
    </row>
    <row r="859" spans="1:31" x14ac:dyDescent="0.25">
      <c r="A859">
        <v>1737698</v>
      </c>
      <c r="B859">
        <v>1</v>
      </c>
      <c r="C859" t="s">
        <v>81</v>
      </c>
      <c r="D859" t="s">
        <v>120</v>
      </c>
      <c r="E859" t="s">
        <v>131</v>
      </c>
      <c r="F859" t="s">
        <v>2417</v>
      </c>
      <c r="G859" t="s">
        <v>177</v>
      </c>
      <c r="H859" t="s">
        <v>134</v>
      </c>
      <c r="I859" t="s">
        <v>135</v>
      </c>
      <c r="J859" t="s">
        <v>136</v>
      </c>
      <c r="K859" t="s">
        <v>147</v>
      </c>
      <c r="L859" t="s">
        <v>2733</v>
      </c>
      <c r="M859" t="s">
        <v>2734</v>
      </c>
      <c r="N859">
        <v>8.0277776999999995E-2</v>
      </c>
      <c r="O859">
        <v>1</v>
      </c>
      <c r="P859">
        <v>295</v>
      </c>
      <c r="Q859">
        <v>72</v>
      </c>
      <c r="R859">
        <v>4</v>
      </c>
      <c r="S859">
        <v>15</v>
      </c>
      <c r="T859">
        <v>34</v>
      </c>
      <c r="U859">
        <v>2</v>
      </c>
      <c r="V859">
        <v>0</v>
      </c>
      <c r="W859">
        <v>0.22898182051445831</v>
      </c>
      <c r="X859">
        <v>5.284174417432749</v>
      </c>
      <c r="Y859">
        <v>17.570013523707299</v>
      </c>
      <c r="Z859">
        <v>5.7932583547399996E-2</v>
      </c>
      <c r="AA859">
        <v>2.6073931028286759</v>
      </c>
      <c r="AB859">
        <v>0.49528938822349994</v>
      </c>
      <c r="AC859">
        <v>1.5951526477812834</v>
      </c>
      <c r="AD859">
        <v>0</v>
      </c>
      <c r="AE859">
        <v>27.83893748403537</v>
      </c>
    </row>
    <row r="860" spans="1:31" x14ac:dyDescent="0.25">
      <c r="A860">
        <v>1737699</v>
      </c>
      <c r="B860">
        <v>1</v>
      </c>
      <c r="C860" t="s">
        <v>80</v>
      </c>
      <c r="D860" t="s">
        <v>110</v>
      </c>
      <c r="E860" t="s">
        <v>171</v>
      </c>
      <c r="F860" t="s">
        <v>2735</v>
      </c>
      <c r="G860" t="s">
        <v>181</v>
      </c>
      <c r="H860" t="s">
        <v>146</v>
      </c>
      <c r="I860" t="s">
        <v>135</v>
      </c>
      <c r="J860" t="s">
        <v>136</v>
      </c>
      <c r="K860" t="s">
        <v>147</v>
      </c>
      <c r="L860" t="s">
        <v>2736</v>
      </c>
      <c r="M860" t="s">
        <v>2737</v>
      </c>
      <c r="N860">
        <v>2.963333333</v>
      </c>
      <c r="O860">
        <v>0</v>
      </c>
      <c r="P860">
        <v>3</v>
      </c>
      <c r="Q860">
        <v>0</v>
      </c>
      <c r="R860">
        <v>0</v>
      </c>
      <c r="S860">
        <v>0</v>
      </c>
      <c r="T860">
        <v>1</v>
      </c>
      <c r="U860">
        <v>0</v>
      </c>
      <c r="V860">
        <v>0</v>
      </c>
      <c r="W860">
        <v>0</v>
      </c>
      <c r="X860">
        <v>5.7889453880969999</v>
      </c>
      <c r="Y860">
        <v>0</v>
      </c>
      <c r="Z860">
        <v>0</v>
      </c>
      <c r="AA860">
        <v>0</v>
      </c>
      <c r="AB860">
        <v>4.5336794094293342</v>
      </c>
      <c r="AC860">
        <v>0</v>
      </c>
      <c r="AD860">
        <v>0</v>
      </c>
      <c r="AE860">
        <v>10.322624797526334</v>
      </c>
    </row>
    <row r="861" spans="1:31" x14ac:dyDescent="0.25">
      <c r="A861">
        <v>1737700</v>
      </c>
      <c r="B861">
        <v>1</v>
      </c>
      <c r="C861" t="s">
        <v>80</v>
      </c>
      <c r="D861" t="s">
        <v>93</v>
      </c>
      <c r="E861" t="s">
        <v>158</v>
      </c>
      <c r="F861" t="s">
        <v>2738</v>
      </c>
      <c r="G861" t="s">
        <v>160</v>
      </c>
      <c r="H861" t="s">
        <v>146</v>
      </c>
      <c r="I861" t="s">
        <v>135</v>
      </c>
      <c r="J861" t="s">
        <v>136</v>
      </c>
      <c r="K861" t="s">
        <v>147</v>
      </c>
      <c r="L861" t="s">
        <v>2739</v>
      </c>
      <c r="M861" t="s">
        <v>2740</v>
      </c>
      <c r="N861">
        <v>1.7224999999999999</v>
      </c>
      <c r="O861">
        <v>0</v>
      </c>
      <c r="P861">
        <v>0</v>
      </c>
      <c r="Q861">
        <v>0</v>
      </c>
      <c r="R861">
        <v>6</v>
      </c>
      <c r="S861">
        <v>0</v>
      </c>
      <c r="T861">
        <v>3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2.9651423926752001</v>
      </c>
      <c r="AA861">
        <v>0</v>
      </c>
      <c r="AB861">
        <v>5.3019667356090672</v>
      </c>
      <c r="AC861">
        <v>0</v>
      </c>
      <c r="AD861">
        <v>0</v>
      </c>
      <c r="AE861">
        <v>8.2671091282842681</v>
      </c>
    </row>
    <row r="862" spans="1:31" x14ac:dyDescent="0.25">
      <c r="A862">
        <v>1737701</v>
      </c>
      <c r="B862">
        <v>1</v>
      </c>
      <c r="C862" t="s">
        <v>80</v>
      </c>
      <c r="D862" t="s">
        <v>84</v>
      </c>
      <c r="E862" t="s">
        <v>158</v>
      </c>
      <c r="F862" t="s">
        <v>2741</v>
      </c>
      <c r="G862" t="s">
        <v>160</v>
      </c>
      <c r="H862" t="s">
        <v>146</v>
      </c>
      <c r="I862" t="s">
        <v>135</v>
      </c>
      <c r="J862" t="s">
        <v>136</v>
      </c>
      <c r="K862" t="s">
        <v>147</v>
      </c>
      <c r="L862" t="s">
        <v>2742</v>
      </c>
      <c r="M862" t="s">
        <v>2743</v>
      </c>
      <c r="N862">
        <v>0.513055555</v>
      </c>
      <c r="O862">
        <v>0</v>
      </c>
      <c r="P862">
        <v>224</v>
      </c>
      <c r="Q862">
        <v>0</v>
      </c>
      <c r="R862">
        <v>0</v>
      </c>
      <c r="S862">
        <v>0</v>
      </c>
      <c r="T862">
        <v>20</v>
      </c>
      <c r="U862">
        <v>0</v>
      </c>
      <c r="V862">
        <v>0</v>
      </c>
      <c r="W862">
        <v>0</v>
      </c>
      <c r="X862">
        <v>25.611649003457778</v>
      </c>
      <c r="Y862">
        <v>0</v>
      </c>
      <c r="Z862">
        <v>0</v>
      </c>
      <c r="AA862">
        <v>0</v>
      </c>
      <c r="AB862">
        <v>4.9078048725061327</v>
      </c>
      <c r="AC862">
        <v>0</v>
      </c>
      <c r="AD862">
        <v>0</v>
      </c>
      <c r="AE862">
        <v>30.519453875963912</v>
      </c>
    </row>
    <row r="863" spans="1:31" x14ac:dyDescent="0.25">
      <c r="A863">
        <v>1737702</v>
      </c>
      <c r="B863">
        <v>1</v>
      </c>
      <c r="C863" t="s">
        <v>81</v>
      </c>
      <c r="D863" t="s">
        <v>117</v>
      </c>
      <c r="E863" t="s">
        <v>184</v>
      </c>
      <c r="F863" t="s">
        <v>2646</v>
      </c>
      <c r="G863" t="s">
        <v>232</v>
      </c>
      <c r="H863" t="s">
        <v>134</v>
      </c>
      <c r="I863" t="s">
        <v>135</v>
      </c>
      <c r="J863" t="s">
        <v>136</v>
      </c>
      <c r="K863" t="s">
        <v>147</v>
      </c>
      <c r="L863" t="s">
        <v>2744</v>
      </c>
      <c r="M863" t="s">
        <v>2745</v>
      </c>
      <c r="N863">
        <v>1.2450000000000001</v>
      </c>
      <c r="O863">
        <v>0</v>
      </c>
      <c r="P863">
        <v>0</v>
      </c>
      <c r="Q863">
        <v>6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18.757855576140003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18.757855576140003</v>
      </c>
    </row>
    <row r="864" spans="1:31" x14ac:dyDescent="0.25">
      <c r="A864">
        <v>1737704</v>
      </c>
      <c r="B864">
        <v>1</v>
      </c>
      <c r="C864" t="s">
        <v>80</v>
      </c>
      <c r="D864" t="s">
        <v>104</v>
      </c>
      <c r="E864" t="s">
        <v>184</v>
      </c>
      <c r="F864" t="s">
        <v>2746</v>
      </c>
      <c r="G864" t="s">
        <v>232</v>
      </c>
      <c r="H864" t="s">
        <v>134</v>
      </c>
      <c r="I864" t="s">
        <v>135</v>
      </c>
      <c r="J864" t="s">
        <v>136</v>
      </c>
      <c r="K864" t="s">
        <v>147</v>
      </c>
      <c r="L864" t="s">
        <v>2747</v>
      </c>
      <c r="M864" t="s">
        <v>2748</v>
      </c>
      <c r="N864">
        <v>1.8561111109999999</v>
      </c>
      <c r="O864">
        <v>0</v>
      </c>
      <c r="P864">
        <v>2</v>
      </c>
      <c r="Q864">
        <v>0</v>
      </c>
      <c r="R864">
        <v>14</v>
      </c>
      <c r="S864">
        <v>0</v>
      </c>
      <c r="T864">
        <v>4</v>
      </c>
      <c r="U864">
        <v>0</v>
      </c>
      <c r="V864">
        <v>0</v>
      </c>
      <c r="W864">
        <v>0</v>
      </c>
      <c r="X864">
        <v>0.18367400376941667</v>
      </c>
      <c r="Y864">
        <v>0</v>
      </c>
      <c r="Z864">
        <v>4.7698820478540007</v>
      </c>
      <c r="AA864">
        <v>0</v>
      </c>
      <c r="AB864">
        <v>3.3734213649589497</v>
      </c>
      <c r="AC864">
        <v>0</v>
      </c>
      <c r="AD864">
        <v>0</v>
      </c>
      <c r="AE864">
        <v>8.3269774165823662</v>
      </c>
    </row>
    <row r="865" spans="1:31" x14ac:dyDescent="0.25">
      <c r="A865">
        <v>1737705</v>
      </c>
      <c r="B865">
        <v>1</v>
      </c>
      <c r="C865" t="s">
        <v>80</v>
      </c>
      <c r="D865" t="s">
        <v>97</v>
      </c>
      <c r="E865" t="s">
        <v>158</v>
      </c>
      <c r="F865" t="s">
        <v>2749</v>
      </c>
      <c r="G865" t="s">
        <v>221</v>
      </c>
      <c r="H865" t="s">
        <v>146</v>
      </c>
      <c r="I865" t="s">
        <v>135</v>
      </c>
      <c r="J865" t="s">
        <v>136</v>
      </c>
      <c r="K865" t="s">
        <v>147</v>
      </c>
      <c r="L865" t="s">
        <v>2750</v>
      </c>
      <c r="M865" t="s">
        <v>2751</v>
      </c>
      <c r="N865">
        <v>1.896111111</v>
      </c>
      <c r="O865">
        <v>0</v>
      </c>
      <c r="P865">
        <v>74</v>
      </c>
      <c r="Q865">
        <v>0</v>
      </c>
      <c r="R865">
        <v>0</v>
      </c>
      <c r="S865">
        <v>0</v>
      </c>
      <c r="T865">
        <v>8</v>
      </c>
      <c r="U865">
        <v>0</v>
      </c>
      <c r="V865">
        <v>0</v>
      </c>
      <c r="W865">
        <v>0</v>
      </c>
      <c r="X865">
        <v>48.230436314169722</v>
      </c>
      <c r="Y865">
        <v>0</v>
      </c>
      <c r="Z865">
        <v>0</v>
      </c>
      <c r="AA865">
        <v>0</v>
      </c>
      <c r="AB865">
        <v>9.8846702134125302</v>
      </c>
      <c r="AC865">
        <v>0</v>
      </c>
      <c r="AD865">
        <v>0</v>
      </c>
      <c r="AE865">
        <v>58.115106527582256</v>
      </c>
    </row>
    <row r="866" spans="1:31" x14ac:dyDescent="0.25">
      <c r="A866">
        <v>1737707</v>
      </c>
      <c r="B866">
        <v>1</v>
      </c>
      <c r="C866" t="s">
        <v>80</v>
      </c>
      <c r="D866" t="s">
        <v>111</v>
      </c>
      <c r="E866" t="s">
        <v>158</v>
      </c>
      <c r="F866" t="s">
        <v>2752</v>
      </c>
      <c r="G866" t="s">
        <v>225</v>
      </c>
      <c r="H866" t="s">
        <v>146</v>
      </c>
      <c r="I866" t="s">
        <v>135</v>
      </c>
      <c r="J866" t="s">
        <v>3</v>
      </c>
      <c r="K866" t="s">
        <v>147</v>
      </c>
      <c r="L866" t="s">
        <v>2753</v>
      </c>
      <c r="M866" t="s">
        <v>2754</v>
      </c>
      <c r="N866">
        <v>2.0930555549999998</v>
      </c>
      <c r="O866">
        <v>0</v>
      </c>
      <c r="P866">
        <v>0</v>
      </c>
      <c r="Q866">
        <v>0</v>
      </c>
      <c r="R866">
        <v>1</v>
      </c>
      <c r="S866">
        <v>0</v>
      </c>
      <c r="T866">
        <v>2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3.045111468312375</v>
      </c>
      <c r="AA866">
        <v>0</v>
      </c>
      <c r="AB866">
        <v>2.8016612709837334</v>
      </c>
      <c r="AC866">
        <v>0</v>
      </c>
      <c r="AD866">
        <v>0</v>
      </c>
      <c r="AE866">
        <v>5.8467727392961084</v>
      </c>
    </row>
    <row r="867" spans="1:31" x14ac:dyDescent="0.25">
      <c r="A867">
        <v>1737709</v>
      </c>
      <c r="B867">
        <v>1</v>
      </c>
      <c r="C867" t="s">
        <v>80</v>
      </c>
      <c r="D867" t="s">
        <v>82</v>
      </c>
      <c r="E867" t="s">
        <v>158</v>
      </c>
      <c r="F867" t="s">
        <v>2755</v>
      </c>
      <c r="G867" t="s">
        <v>160</v>
      </c>
      <c r="H867" t="s">
        <v>146</v>
      </c>
      <c r="I867" t="s">
        <v>135</v>
      </c>
      <c r="J867" t="s">
        <v>136</v>
      </c>
      <c r="K867" t="s">
        <v>147</v>
      </c>
      <c r="L867" t="s">
        <v>2756</v>
      </c>
      <c r="M867" t="s">
        <v>2757</v>
      </c>
      <c r="N867">
        <v>0.65222222200000002</v>
      </c>
      <c r="O867">
        <v>0</v>
      </c>
      <c r="P867">
        <v>144</v>
      </c>
      <c r="Q867">
        <v>0</v>
      </c>
      <c r="R867">
        <v>0</v>
      </c>
      <c r="S867">
        <v>0</v>
      </c>
      <c r="T867">
        <v>9</v>
      </c>
      <c r="U867">
        <v>0</v>
      </c>
      <c r="V867">
        <v>0</v>
      </c>
      <c r="W867">
        <v>0</v>
      </c>
      <c r="X867">
        <v>30.742667740385492</v>
      </c>
      <c r="Y867">
        <v>0</v>
      </c>
      <c r="Z867">
        <v>0</v>
      </c>
      <c r="AA867">
        <v>0</v>
      </c>
      <c r="AB867">
        <v>1.5467523964272001</v>
      </c>
      <c r="AC867">
        <v>0</v>
      </c>
      <c r="AD867">
        <v>0</v>
      </c>
      <c r="AE867">
        <v>32.289420136812694</v>
      </c>
    </row>
    <row r="868" spans="1:31" x14ac:dyDescent="0.25">
      <c r="A868">
        <v>1737714</v>
      </c>
      <c r="B868">
        <v>1</v>
      </c>
      <c r="C868" t="s">
        <v>80</v>
      </c>
      <c r="D868" t="s">
        <v>108</v>
      </c>
      <c r="E868" t="s">
        <v>158</v>
      </c>
      <c r="F868" t="s">
        <v>2758</v>
      </c>
      <c r="G868" t="s">
        <v>606</v>
      </c>
      <c r="H868" t="s">
        <v>146</v>
      </c>
      <c r="I868" t="s">
        <v>135</v>
      </c>
      <c r="J868" t="s">
        <v>136</v>
      </c>
      <c r="K868" t="s">
        <v>147</v>
      </c>
      <c r="L868" t="s">
        <v>2759</v>
      </c>
      <c r="M868" t="s">
        <v>2760</v>
      </c>
      <c r="N868">
        <v>2.028888888</v>
      </c>
      <c r="O868">
        <v>0</v>
      </c>
      <c r="P868">
        <v>21</v>
      </c>
      <c r="Q868">
        <v>0</v>
      </c>
      <c r="R868">
        <v>0</v>
      </c>
      <c r="S868">
        <v>0</v>
      </c>
      <c r="T868">
        <v>3</v>
      </c>
      <c r="U868">
        <v>0</v>
      </c>
      <c r="V868">
        <v>0</v>
      </c>
      <c r="W868">
        <v>0</v>
      </c>
      <c r="X868">
        <v>8.1330395778358984</v>
      </c>
      <c r="Y868">
        <v>0</v>
      </c>
      <c r="Z868">
        <v>0</v>
      </c>
      <c r="AA868">
        <v>0</v>
      </c>
      <c r="AB868">
        <v>4.3307453416423991</v>
      </c>
      <c r="AC868">
        <v>0</v>
      </c>
      <c r="AD868">
        <v>0</v>
      </c>
      <c r="AE868">
        <v>12.463784919478297</v>
      </c>
    </row>
    <row r="869" spans="1:31" x14ac:dyDescent="0.25">
      <c r="A869">
        <v>1737715</v>
      </c>
      <c r="B869">
        <v>1</v>
      </c>
      <c r="C869" t="s">
        <v>80</v>
      </c>
      <c r="D869" t="s">
        <v>84</v>
      </c>
      <c r="E869" t="s">
        <v>143</v>
      </c>
      <c r="F869" t="s">
        <v>2761</v>
      </c>
      <c r="G869" t="s">
        <v>305</v>
      </c>
      <c r="H869" t="s">
        <v>146</v>
      </c>
      <c r="I869" t="s">
        <v>135</v>
      </c>
      <c r="J869" t="s">
        <v>136</v>
      </c>
      <c r="K869" t="s">
        <v>147</v>
      </c>
      <c r="L869" t="s">
        <v>2762</v>
      </c>
      <c r="M869" t="s">
        <v>2763</v>
      </c>
      <c r="N869">
        <v>0.75111111100000005</v>
      </c>
      <c r="O869">
        <v>0</v>
      </c>
      <c r="P869">
        <v>1252</v>
      </c>
      <c r="Q869">
        <v>0</v>
      </c>
      <c r="R869">
        <v>0</v>
      </c>
      <c r="S869">
        <v>0</v>
      </c>
      <c r="T869">
        <v>149</v>
      </c>
      <c r="U869">
        <v>0</v>
      </c>
      <c r="V869">
        <v>0</v>
      </c>
      <c r="W869">
        <v>0</v>
      </c>
      <c r="X869">
        <v>215.63580848011449</v>
      </c>
      <c r="Y869">
        <v>0</v>
      </c>
      <c r="Z869">
        <v>0</v>
      </c>
      <c r="AA869">
        <v>0</v>
      </c>
      <c r="AB869">
        <v>72.809282599608537</v>
      </c>
      <c r="AC869">
        <v>0</v>
      </c>
      <c r="AD869">
        <v>0</v>
      </c>
      <c r="AE869">
        <v>288.44509107972306</v>
      </c>
    </row>
    <row r="870" spans="1:31" x14ac:dyDescent="0.25">
      <c r="A870">
        <v>1737719</v>
      </c>
      <c r="B870">
        <v>1</v>
      </c>
      <c r="C870" t="s">
        <v>80</v>
      </c>
      <c r="D870" t="s">
        <v>88</v>
      </c>
      <c r="E870" t="s">
        <v>171</v>
      </c>
      <c r="F870" t="s">
        <v>2764</v>
      </c>
      <c r="G870" t="s">
        <v>282</v>
      </c>
      <c r="H870" t="s">
        <v>146</v>
      </c>
      <c r="I870" t="s">
        <v>135</v>
      </c>
      <c r="J870" t="s">
        <v>136</v>
      </c>
      <c r="K870" t="s">
        <v>147</v>
      </c>
      <c r="L870" t="s">
        <v>2732</v>
      </c>
      <c r="M870" t="s">
        <v>2765</v>
      </c>
      <c r="N870">
        <v>4.6088888880000001</v>
      </c>
      <c r="O870">
        <v>0</v>
      </c>
      <c r="P870">
        <v>6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6.908488765197867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6.908488765197867</v>
      </c>
    </row>
    <row r="871" spans="1:31" x14ac:dyDescent="0.25">
      <c r="A871">
        <v>1737723</v>
      </c>
      <c r="B871">
        <v>1</v>
      </c>
      <c r="C871" t="s">
        <v>80</v>
      </c>
      <c r="D871" t="s">
        <v>89</v>
      </c>
      <c r="E871" t="s">
        <v>184</v>
      </c>
      <c r="F871" t="s">
        <v>2766</v>
      </c>
      <c r="G871" t="s">
        <v>232</v>
      </c>
      <c r="H871" t="s">
        <v>134</v>
      </c>
      <c r="I871" t="s">
        <v>135</v>
      </c>
      <c r="J871" t="s">
        <v>136</v>
      </c>
      <c r="K871" t="s">
        <v>147</v>
      </c>
      <c r="L871" t="s">
        <v>2767</v>
      </c>
      <c r="M871" t="s">
        <v>2768</v>
      </c>
      <c r="N871">
        <v>1.0461111110000001</v>
      </c>
      <c r="O871">
        <v>0</v>
      </c>
      <c r="P871">
        <v>17</v>
      </c>
      <c r="Q871">
        <v>0</v>
      </c>
      <c r="R871">
        <v>4</v>
      </c>
      <c r="S871">
        <v>0</v>
      </c>
      <c r="T871">
        <v>16</v>
      </c>
      <c r="U871">
        <v>0</v>
      </c>
      <c r="V871">
        <v>0</v>
      </c>
      <c r="W871">
        <v>0</v>
      </c>
      <c r="X871">
        <v>19.426906885792345</v>
      </c>
      <c r="Y871">
        <v>0</v>
      </c>
      <c r="Z871">
        <v>7.0330989625750004E-2</v>
      </c>
      <c r="AA871">
        <v>0</v>
      </c>
      <c r="AB871">
        <v>33.953133198409482</v>
      </c>
      <c r="AC871">
        <v>0</v>
      </c>
      <c r="AD871">
        <v>0</v>
      </c>
      <c r="AE871">
        <v>53.450371073827576</v>
      </c>
    </row>
    <row r="872" spans="1:31" x14ac:dyDescent="0.25">
      <c r="A872">
        <v>1737724</v>
      </c>
      <c r="B872">
        <v>1</v>
      </c>
      <c r="C872" t="s">
        <v>81</v>
      </c>
      <c r="D872" t="s">
        <v>118</v>
      </c>
      <c r="E872" t="s">
        <v>171</v>
      </c>
      <c r="F872" t="s">
        <v>2769</v>
      </c>
      <c r="G872" t="s">
        <v>164</v>
      </c>
      <c r="H872" t="s">
        <v>146</v>
      </c>
      <c r="I872" t="s">
        <v>135</v>
      </c>
      <c r="J872" t="s">
        <v>136</v>
      </c>
      <c r="K872" t="s">
        <v>147</v>
      </c>
      <c r="L872" t="s">
        <v>2770</v>
      </c>
      <c r="M872" t="s">
        <v>2771</v>
      </c>
      <c r="N872">
        <v>1.072777777</v>
      </c>
      <c r="O872">
        <v>0</v>
      </c>
      <c r="P872">
        <v>3</v>
      </c>
      <c r="Q872">
        <v>0</v>
      </c>
      <c r="R872">
        <v>0</v>
      </c>
      <c r="S872">
        <v>0</v>
      </c>
      <c r="T872">
        <v>1</v>
      </c>
      <c r="U872">
        <v>0</v>
      </c>
      <c r="V872">
        <v>0</v>
      </c>
      <c r="W872">
        <v>0</v>
      </c>
      <c r="X872">
        <v>0.60933643599333331</v>
      </c>
      <c r="Y872">
        <v>0</v>
      </c>
      <c r="Z872">
        <v>0</v>
      </c>
      <c r="AA872">
        <v>0</v>
      </c>
      <c r="AB872">
        <v>1.0515123848716665</v>
      </c>
      <c r="AC872">
        <v>0</v>
      </c>
      <c r="AD872">
        <v>0</v>
      </c>
      <c r="AE872">
        <v>1.6608488208649999</v>
      </c>
    </row>
    <row r="873" spans="1:31" x14ac:dyDescent="0.25">
      <c r="A873">
        <v>1737725</v>
      </c>
      <c r="B873">
        <v>1</v>
      </c>
      <c r="C873" t="s">
        <v>80</v>
      </c>
      <c r="D873" t="s">
        <v>92</v>
      </c>
      <c r="E873" t="s">
        <v>143</v>
      </c>
      <c r="F873" t="s">
        <v>2772</v>
      </c>
      <c r="G873" t="s">
        <v>145</v>
      </c>
      <c r="H873" t="s">
        <v>146</v>
      </c>
      <c r="I873" t="s">
        <v>135</v>
      </c>
      <c r="J873" t="s">
        <v>136</v>
      </c>
      <c r="K873" t="s">
        <v>147</v>
      </c>
      <c r="L873" t="s">
        <v>2773</v>
      </c>
      <c r="M873" t="s">
        <v>2774</v>
      </c>
      <c r="N873">
        <v>1.5647222220000001</v>
      </c>
      <c r="O873">
        <v>0</v>
      </c>
      <c r="P873">
        <v>156</v>
      </c>
      <c r="Q873">
        <v>0</v>
      </c>
      <c r="R873">
        <v>1</v>
      </c>
      <c r="S873">
        <v>0</v>
      </c>
      <c r="T873">
        <v>3</v>
      </c>
      <c r="U873">
        <v>0</v>
      </c>
      <c r="V873">
        <v>0</v>
      </c>
      <c r="W873">
        <v>0</v>
      </c>
      <c r="X873">
        <v>115.46975482572067</v>
      </c>
      <c r="Y873">
        <v>0</v>
      </c>
      <c r="Z873">
        <v>0.21954729068895001</v>
      </c>
      <c r="AA873">
        <v>0</v>
      </c>
      <c r="AB873">
        <v>11.118401116056003</v>
      </c>
      <c r="AC873">
        <v>0</v>
      </c>
      <c r="AD873">
        <v>0</v>
      </c>
      <c r="AE873">
        <v>126.80770323246563</v>
      </c>
    </row>
    <row r="874" spans="1:31" x14ac:dyDescent="0.25">
      <c r="A874">
        <v>1737727</v>
      </c>
      <c r="B874">
        <v>1</v>
      </c>
      <c r="C874" t="s">
        <v>80</v>
      </c>
      <c r="D874" t="s">
        <v>110</v>
      </c>
      <c r="E874" t="s">
        <v>171</v>
      </c>
      <c r="F874" t="s">
        <v>2775</v>
      </c>
      <c r="G874" t="s">
        <v>181</v>
      </c>
      <c r="H874" t="s">
        <v>146</v>
      </c>
      <c r="I874" t="s">
        <v>135</v>
      </c>
      <c r="J874" t="s">
        <v>136</v>
      </c>
      <c r="K874" t="s">
        <v>147</v>
      </c>
      <c r="L874" t="s">
        <v>2776</v>
      </c>
      <c r="M874" t="s">
        <v>2777</v>
      </c>
      <c r="N874">
        <v>2.153333333</v>
      </c>
      <c r="O874">
        <v>0</v>
      </c>
      <c r="P874">
        <v>3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1.6273781620368002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1.6273781620368002</v>
      </c>
    </row>
    <row r="875" spans="1:31" x14ac:dyDescent="0.25">
      <c r="A875">
        <v>1737730</v>
      </c>
      <c r="B875">
        <v>1</v>
      </c>
      <c r="C875" t="s">
        <v>80</v>
      </c>
      <c r="D875" t="s">
        <v>97</v>
      </c>
      <c r="E875" t="s">
        <v>158</v>
      </c>
      <c r="F875" t="s">
        <v>2778</v>
      </c>
      <c r="G875" t="s">
        <v>221</v>
      </c>
      <c r="H875" t="s">
        <v>146</v>
      </c>
      <c r="I875" t="s">
        <v>135</v>
      </c>
      <c r="J875" t="s">
        <v>136</v>
      </c>
      <c r="K875" t="s">
        <v>147</v>
      </c>
      <c r="L875" t="s">
        <v>2779</v>
      </c>
      <c r="M875" t="s">
        <v>2780</v>
      </c>
      <c r="N875">
        <v>2.883611111</v>
      </c>
      <c r="O875">
        <v>0</v>
      </c>
      <c r="P875">
        <v>210</v>
      </c>
      <c r="Q875">
        <v>0</v>
      </c>
      <c r="R875">
        <v>0</v>
      </c>
      <c r="S875">
        <v>0</v>
      </c>
      <c r="T875">
        <v>5</v>
      </c>
      <c r="U875">
        <v>0</v>
      </c>
      <c r="V875">
        <v>0</v>
      </c>
      <c r="W875">
        <v>0</v>
      </c>
      <c r="X875">
        <v>169.5260753056132</v>
      </c>
      <c r="Y875">
        <v>0</v>
      </c>
      <c r="Z875">
        <v>0</v>
      </c>
      <c r="AA875">
        <v>0</v>
      </c>
      <c r="AB875">
        <v>12.343502527981499</v>
      </c>
      <c r="AC875">
        <v>0</v>
      </c>
      <c r="AD875">
        <v>0</v>
      </c>
      <c r="AE875">
        <v>181.86957783359469</v>
      </c>
    </row>
    <row r="876" spans="1:31" x14ac:dyDescent="0.25">
      <c r="A876">
        <v>1737734</v>
      </c>
      <c r="B876">
        <v>1</v>
      </c>
      <c r="C876" t="s">
        <v>80</v>
      </c>
      <c r="D876" t="s">
        <v>96</v>
      </c>
      <c r="E876" t="s">
        <v>171</v>
      </c>
      <c r="F876" t="s">
        <v>2781</v>
      </c>
      <c r="G876" t="s">
        <v>173</v>
      </c>
      <c r="H876" t="s">
        <v>146</v>
      </c>
      <c r="I876" t="s">
        <v>135</v>
      </c>
      <c r="J876" t="s">
        <v>136</v>
      </c>
      <c r="K876" t="s">
        <v>147</v>
      </c>
      <c r="L876" t="s">
        <v>2782</v>
      </c>
      <c r="M876" t="s">
        <v>2783</v>
      </c>
      <c r="N876">
        <v>1.6</v>
      </c>
      <c r="O876">
        <v>0</v>
      </c>
      <c r="P876">
        <v>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0.48952941217025003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0.48952941217025003</v>
      </c>
    </row>
    <row r="877" spans="1:31" x14ac:dyDescent="0.25">
      <c r="A877">
        <v>1737736</v>
      </c>
      <c r="B877">
        <v>1</v>
      </c>
      <c r="C877" t="s">
        <v>80</v>
      </c>
      <c r="D877" t="s">
        <v>94</v>
      </c>
      <c r="E877" t="s">
        <v>171</v>
      </c>
      <c r="F877" t="s">
        <v>2784</v>
      </c>
      <c r="G877" t="s">
        <v>173</v>
      </c>
      <c r="H877" t="s">
        <v>146</v>
      </c>
      <c r="I877" t="s">
        <v>135</v>
      </c>
      <c r="J877" t="s">
        <v>136</v>
      </c>
      <c r="K877" t="s">
        <v>147</v>
      </c>
      <c r="L877" t="s">
        <v>2785</v>
      </c>
      <c r="M877" t="s">
        <v>2786</v>
      </c>
      <c r="N877">
        <v>2.250555555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0.46977497668200002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0.46977497668200002</v>
      </c>
    </row>
    <row r="878" spans="1:31" x14ac:dyDescent="0.25">
      <c r="A878">
        <v>1737738</v>
      </c>
      <c r="B878">
        <v>1</v>
      </c>
      <c r="C878" t="s">
        <v>81</v>
      </c>
      <c r="D878" t="s">
        <v>119</v>
      </c>
      <c r="E878" t="s">
        <v>171</v>
      </c>
      <c r="F878" t="s">
        <v>2787</v>
      </c>
      <c r="G878" t="s">
        <v>181</v>
      </c>
      <c r="H878" t="s">
        <v>146</v>
      </c>
      <c r="I878" t="s">
        <v>135</v>
      </c>
      <c r="J878" t="s">
        <v>136</v>
      </c>
      <c r="K878" t="s">
        <v>147</v>
      </c>
      <c r="L878" t="s">
        <v>2788</v>
      </c>
      <c r="M878" t="s">
        <v>2789</v>
      </c>
      <c r="N878">
        <v>2.869722222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1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0.46972450163943336</v>
      </c>
      <c r="AC878">
        <v>0</v>
      </c>
      <c r="AD878">
        <v>0</v>
      </c>
      <c r="AE878">
        <v>0.46972450163943336</v>
      </c>
    </row>
    <row r="879" spans="1:31" x14ac:dyDescent="0.25">
      <c r="A879">
        <v>1737739</v>
      </c>
      <c r="B879">
        <v>1</v>
      </c>
      <c r="C879" t="s">
        <v>81</v>
      </c>
      <c r="D879" t="s">
        <v>115</v>
      </c>
      <c r="E879" t="s">
        <v>158</v>
      </c>
      <c r="F879" t="s">
        <v>2790</v>
      </c>
      <c r="G879" t="s">
        <v>160</v>
      </c>
      <c r="H879" t="s">
        <v>146</v>
      </c>
      <c r="I879" t="s">
        <v>135</v>
      </c>
      <c r="J879" t="s">
        <v>136</v>
      </c>
      <c r="K879" t="s">
        <v>147</v>
      </c>
      <c r="L879" t="s">
        <v>2791</v>
      </c>
      <c r="M879" t="s">
        <v>2792</v>
      </c>
      <c r="N879">
        <v>1.237222222</v>
      </c>
      <c r="O879">
        <v>0</v>
      </c>
      <c r="P879">
        <v>8</v>
      </c>
      <c r="Q879">
        <v>0</v>
      </c>
      <c r="R879">
        <v>2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0.28478027091570002</v>
      </c>
      <c r="Y879">
        <v>0</v>
      </c>
      <c r="Z879">
        <v>0.87791180672539992</v>
      </c>
      <c r="AA879">
        <v>0</v>
      </c>
      <c r="AB879">
        <v>0</v>
      </c>
      <c r="AC879">
        <v>0</v>
      </c>
      <c r="AD879">
        <v>0</v>
      </c>
      <c r="AE879">
        <v>1.1626920776411001</v>
      </c>
    </row>
    <row r="880" spans="1:31" x14ac:dyDescent="0.25">
      <c r="A880">
        <v>1737741</v>
      </c>
      <c r="B880">
        <v>1</v>
      </c>
      <c r="C880" t="s">
        <v>80</v>
      </c>
      <c r="D880" t="s">
        <v>84</v>
      </c>
      <c r="E880" t="s">
        <v>143</v>
      </c>
      <c r="F880" t="s">
        <v>2793</v>
      </c>
      <c r="G880" t="s">
        <v>305</v>
      </c>
      <c r="H880" t="s">
        <v>146</v>
      </c>
      <c r="I880" t="s">
        <v>135</v>
      </c>
      <c r="J880" t="s">
        <v>136</v>
      </c>
      <c r="K880" t="s">
        <v>147</v>
      </c>
      <c r="L880" t="s">
        <v>2794</v>
      </c>
      <c r="M880" t="s">
        <v>2795</v>
      </c>
      <c r="N880">
        <v>1.226388888</v>
      </c>
      <c r="O880">
        <v>0</v>
      </c>
      <c r="P880">
        <v>684</v>
      </c>
      <c r="Q880">
        <v>0</v>
      </c>
      <c r="R880">
        <v>0</v>
      </c>
      <c r="S880">
        <v>0</v>
      </c>
      <c r="T880">
        <v>38</v>
      </c>
      <c r="U880">
        <v>0</v>
      </c>
      <c r="V880">
        <v>0</v>
      </c>
      <c r="W880">
        <v>0</v>
      </c>
      <c r="X880">
        <v>189.4368766165415</v>
      </c>
      <c r="Y880">
        <v>0</v>
      </c>
      <c r="Z880">
        <v>0</v>
      </c>
      <c r="AA880">
        <v>0</v>
      </c>
      <c r="AB880">
        <v>64.097231440153138</v>
      </c>
      <c r="AC880">
        <v>0</v>
      </c>
      <c r="AD880">
        <v>0</v>
      </c>
      <c r="AE880">
        <v>253.53410805669463</v>
      </c>
    </row>
    <row r="881" spans="1:31" x14ac:dyDescent="0.25">
      <c r="A881">
        <v>1737744</v>
      </c>
      <c r="B881">
        <v>1</v>
      </c>
      <c r="C881" t="s">
        <v>80</v>
      </c>
      <c r="D881" t="s">
        <v>95</v>
      </c>
      <c r="E881" t="s">
        <v>158</v>
      </c>
      <c r="F881" t="s">
        <v>2796</v>
      </c>
      <c r="G881" t="s">
        <v>164</v>
      </c>
      <c r="H881" t="s">
        <v>146</v>
      </c>
      <c r="I881" t="s">
        <v>135</v>
      </c>
      <c r="J881" t="s">
        <v>136</v>
      </c>
      <c r="K881" t="s">
        <v>147</v>
      </c>
      <c r="L881" t="s">
        <v>2797</v>
      </c>
      <c r="M881" t="s">
        <v>2798</v>
      </c>
      <c r="N881">
        <v>1.276944444</v>
      </c>
      <c r="O881">
        <v>0</v>
      </c>
      <c r="P881">
        <v>18</v>
      </c>
      <c r="Q881">
        <v>0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3.159476371286142</v>
      </c>
      <c r="Y881">
        <v>0</v>
      </c>
      <c r="Z881">
        <v>0.32264250032214997</v>
      </c>
      <c r="AA881">
        <v>0</v>
      </c>
      <c r="AB881">
        <v>0</v>
      </c>
      <c r="AC881">
        <v>0</v>
      </c>
      <c r="AD881">
        <v>0</v>
      </c>
      <c r="AE881">
        <v>3.482118871608292</v>
      </c>
    </row>
    <row r="882" spans="1:31" x14ac:dyDescent="0.25">
      <c r="A882">
        <v>1737747</v>
      </c>
      <c r="B882">
        <v>1</v>
      </c>
      <c r="C882" t="s">
        <v>80</v>
      </c>
      <c r="D882" t="s">
        <v>102</v>
      </c>
      <c r="E882" t="s">
        <v>171</v>
      </c>
      <c r="F882" t="s">
        <v>2799</v>
      </c>
      <c r="G882" t="s">
        <v>181</v>
      </c>
      <c r="H882" t="s">
        <v>146</v>
      </c>
      <c r="I882" t="s">
        <v>135</v>
      </c>
      <c r="J882" t="s">
        <v>136</v>
      </c>
      <c r="K882" t="s">
        <v>147</v>
      </c>
      <c r="L882" t="s">
        <v>2800</v>
      </c>
      <c r="M882" t="s">
        <v>2801</v>
      </c>
      <c r="N882">
        <v>2.858055555</v>
      </c>
      <c r="O882">
        <v>0</v>
      </c>
      <c r="P882">
        <v>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</row>
    <row r="883" spans="1:31" x14ac:dyDescent="0.25">
      <c r="A883">
        <v>1737748</v>
      </c>
      <c r="B883">
        <v>1</v>
      </c>
      <c r="C883" t="s">
        <v>80</v>
      </c>
      <c r="D883" t="s">
        <v>106</v>
      </c>
      <c r="E883" t="s">
        <v>158</v>
      </c>
      <c r="F883" t="s">
        <v>2802</v>
      </c>
      <c r="G883" t="s">
        <v>221</v>
      </c>
      <c r="H883" t="s">
        <v>146</v>
      </c>
      <c r="I883" t="s">
        <v>135</v>
      </c>
      <c r="J883" t="s">
        <v>136</v>
      </c>
      <c r="K883" t="s">
        <v>147</v>
      </c>
      <c r="L883" t="s">
        <v>2803</v>
      </c>
      <c r="M883" t="s">
        <v>2804</v>
      </c>
      <c r="N883">
        <v>0.94166666600000004</v>
      </c>
      <c r="O883">
        <v>0</v>
      </c>
      <c r="P883">
        <v>81</v>
      </c>
      <c r="Q883">
        <v>0</v>
      </c>
      <c r="R883">
        <v>1</v>
      </c>
      <c r="S883">
        <v>0</v>
      </c>
      <c r="T883">
        <v>5</v>
      </c>
      <c r="U883">
        <v>0</v>
      </c>
      <c r="V883">
        <v>0</v>
      </c>
      <c r="W883">
        <v>0</v>
      </c>
      <c r="X883">
        <v>7.7563442464734189</v>
      </c>
      <c r="Y883">
        <v>0</v>
      </c>
      <c r="Z883">
        <v>0.29670677847420002</v>
      </c>
      <c r="AA883">
        <v>0</v>
      </c>
      <c r="AB883">
        <v>0.15511134590795833</v>
      </c>
      <c r="AC883">
        <v>0</v>
      </c>
      <c r="AD883">
        <v>0</v>
      </c>
      <c r="AE883">
        <v>8.2081623708555771</v>
      </c>
    </row>
    <row r="884" spans="1:31" x14ac:dyDescent="0.25">
      <c r="A884">
        <v>1737749</v>
      </c>
      <c r="B884">
        <v>1</v>
      </c>
      <c r="C884" t="s">
        <v>80</v>
      </c>
      <c r="D884" t="s">
        <v>98</v>
      </c>
      <c r="E884" t="s">
        <v>131</v>
      </c>
      <c r="F884" t="s">
        <v>2805</v>
      </c>
      <c r="G884" t="s">
        <v>177</v>
      </c>
      <c r="H884" t="s">
        <v>134</v>
      </c>
      <c r="I884" t="s">
        <v>193</v>
      </c>
      <c r="J884" t="s">
        <v>136</v>
      </c>
      <c r="K884" t="s">
        <v>147</v>
      </c>
      <c r="L884" t="s">
        <v>2806</v>
      </c>
      <c r="M884" t="s">
        <v>2807</v>
      </c>
      <c r="N884">
        <v>1.1111111E-2</v>
      </c>
      <c r="O884">
        <v>0</v>
      </c>
      <c r="P884">
        <v>2137</v>
      </c>
      <c r="Q884">
        <v>22</v>
      </c>
      <c r="R884">
        <v>647</v>
      </c>
      <c r="S884">
        <v>36</v>
      </c>
      <c r="T884">
        <v>537</v>
      </c>
      <c r="U884">
        <v>2</v>
      </c>
      <c r="V884">
        <v>0</v>
      </c>
      <c r="W884">
        <v>0</v>
      </c>
      <c r="X884">
        <v>5.2799302846853227</v>
      </c>
      <c r="Y884">
        <v>1.0586803933603335</v>
      </c>
      <c r="Z884">
        <v>3.5864054923199986</v>
      </c>
      <c r="AA884">
        <v>1.5850734984370003</v>
      </c>
      <c r="AB884">
        <v>4.4281675506986584</v>
      </c>
      <c r="AC884">
        <v>3.2288602807819999</v>
      </c>
      <c r="AD884">
        <v>0</v>
      </c>
      <c r="AE884">
        <v>19.167117500283315</v>
      </c>
    </row>
    <row r="885" spans="1:31" x14ac:dyDescent="0.25">
      <c r="A885">
        <v>1737756</v>
      </c>
      <c r="B885">
        <v>1</v>
      </c>
      <c r="C885" t="s">
        <v>80</v>
      </c>
      <c r="D885" t="s">
        <v>82</v>
      </c>
      <c r="E885" t="s">
        <v>158</v>
      </c>
      <c r="F885" t="s">
        <v>2808</v>
      </c>
      <c r="G885" t="s">
        <v>160</v>
      </c>
      <c r="H885" t="s">
        <v>146</v>
      </c>
      <c r="I885" t="s">
        <v>135</v>
      </c>
      <c r="J885" t="s">
        <v>136</v>
      </c>
      <c r="K885" t="s">
        <v>147</v>
      </c>
      <c r="L885" t="s">
        <v>2809</v>
      </c>
      <c r="M885" t="s">
        <v>2810</v>
      </c>
      <c r="N885">
        <v>1.088055555</v>
      </c>
      <c r="O885">
        <v>0</v>
      </c>
      <c r="P885">
        <v>62</v>
      </c>
      <c r="Q885">
        <v>0</v>
      </c>
      <c r="R885">
        <v>0</v>
      </c>
      <c r="S885">
        <v>0</v>
      </c>
      <c r="T885">
        <v>1</v>
      </c>
      <c r="U885">
        <v>0</v>
      </c>
      <c r="V885">
        <v>0</v>
      </c>
      <c r="W885">
        <v>0</v>
      </c>
      <c r="X885">
        <v>17.17152784644524</v>
      </c>
      <c r="Y885">
        <v>0</v>
      </c>
      <c r="Z885">
        <v>0</v>
      </c>
      <c r="AA885">
        <v>0</v>
      </c>
      <c r="AB885">
        <v>0.14386950735485002</v>
      </c>
      <c r="AC885">
        <v>0</v>
      </c>
      <c r="AD885">
        <v>0</v>
      </c>
      <c r="AE885">
        <v>17.31539735380009</v>
      </c>
    </row>
    <row r="886" spans="1:31" x14ac:dyDescent="0.25">
      <c r="A886">
        <v>1737758</v>
      </c>
      <c r="B886">
        <v>1</v>
      </c>
      <c r="C886" t="s">
        <v>81</v>
      </c>
      <c r="D886" t="s">
        <v>128</v>
      </c>
      <c r="E886" t="s">
        <v>158</v>
      </c>
      <c r="F886" t="s">
        <v>2811</v>
      </c>
      <c r="G886" t="s">
        <v>160</v>
      </c>
      <c r="H886" t="s">
        <v>146</v>
      </c>
      <c r="I886" t="s">
        <v>135</v>
      </c>
      <c r="J886" t="s">
        <v>136</v>
      </c>
      <c r="K886" t="s">
        <v>147</v>
      </c>
      <c r="L886" t="s">
        <v>2812</v>
      </c>
      <c r="M886" t="s">
        <v>2813</v>
      </c>
      <c r="N886">
        <v>4.801666666</v>
      </c>
      <c r="O886">
        <v>0</v>
      </c>
      <c r="P886">
        <v>21</v>
      </c>
      <c r="Q886">
        <v>0</v>
      </c>
      <c r="R886">
        <v>0</v>
      </c>
      <c r="S886">
        <v>0</v>
      </c>
      <c r="T886">
        <v>6</v>
      </c>
      <c r="U886">
        <v>0</v>
      </c>
      <c r="V886">
        <v>0</v>
      </c>
      <c r="W886">
        <v>0</v>
      </c>
      <c r="X886">
        <v>12.236698624785156</v>
      </c>
      <c r="Y886">
        <v>0</v>
      </c>
      <c r="Z886">
        <v>0</v>
      </c>
      <c r="AA886">
        <v>0</v>
      </c>
      <c r="AB886">
        <v>22.080849741647448</v>
      </c>
      <c r="AC886">
        <v>0</v>
      </c>
      <c r="AD886">
        <v>0</v>
      </c>
      <c r="AE886">
        <v>34.317548366432604</v>
      </c>
    </row>
    <row r="887" spans="1:31" x14ac:dyDescent="0.25">
      <c r="A887">
        <v>1737760</v>
      </c>
      <c r="B887">
        <v>1</v>
      </c>
      <c r="C887" t="s">
        <v>80</v>
      </c>
      <c r="D887" t="s">
        <v>83</v>
      </c>
      <c r="E887" t="s">
        <v>171</v>
      </c>
      <c r="F887" t="s">
        <v>2814</v>
      </c>
      <c r="G887" t="s">
        <v>181</v>
      </c>
      <c r="H887" t="s">
        <v>146</v>
      </c>
      <c r="I887" t="s">
        <v>135</v>
      </c>
      <c r="J887" t="s">
        <v>136</v>
      </c>
      <c r="K887" t="s">
        <v>147</v>
      </c>
      <c r="L887" t="s">
        <v>2815</v>
      </c>
      <c r="M887" t="s">
        <v>2816</v>
      </c>
      <c r="N887">
        <v>1.7441666659999999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2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0.66453071806333341</v>
      </c>
      <c r="AC887">
        <v>0</v>
      </c>
      <c r="AD887">
        <v>0</v>
      </c>
      <c r="AE887">
        <v>0.66453071806333341</v>
      </c>
    </row>
    <row r="888" spans="1:31" x14ac:dyDescent="0.25">
      <c r="A888">
        <v>1737762</v>
      </c>
      <c r="B888">
        <v>1</v>
      </c>
      <c r="C888" t="s">
        <v>81</v>
      </c>
      <c r="D888" t="s">
        <v>113</v>
      </c>
      <c r="E888" t="s">
        <v>171</v>
      </c>
      <c r="F888" t="s">
        <v>2817</v>
      </c>
      <c r="G888" t="s">
        <v>173</v>
      </c>
      <c r="H888" t="s">
        <v>146</v>
      </c>
      <c r="I888" t="s">
        <v>135</v>
      </c>
      <c r="J888" t="s">
        <v>136</v>
      </c>
      <c r="K888" t="s">
        <v>147</v>
      </c>
      <c r="L888" t="s">
        <v>2818</v>
      </c>
      <c r="M888" t="s">
        <v>2819</v>
      </c>
      <c r="N888">
        <v>0.41249999999999998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1.4418924101999998E-2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1.4418924101999998E-2</v>
      </c>
    </row>
    <row r="889" spans="1:31" x14ac:dyDescent="0.25">
      <c r="A889">
        <v>1737763</v>
      </c>
      <c r="B889">
        <v>1</v>
      </c>
      <c r="C889" t="s">
        <v>80</v>
      </c>
      <c r="D889" t="s">
        <v>82</v>
      </c>
      <c r="E889" t="s">
        <v>153</v>
      </c>
      <c r="F889" t="s">
        <v>2820</v>
      </c>
      <c r="G889" t="s">
        <v>1486</v>
      </c>
      <c r="H889" t="s">
        <v>146</v>
      </c>
      <c r="I889" t="s">
        <v>135</v>
      </c>
      <c r="J889" t="s">
        <v>136</v>
      </c>
      <c r="K889" t="s">
        <v>147</v>
      </c>
      <c r="L889" t="s">
        <v>2821</v>
      </c>
      <c r="M889" t="s">
        <v>2822</v>
      </c>
      <c r="N889">
        <v>5.3313888880000002</v>
      </c>
      <c r="O889">
        <v>0</v>
      </c>
      <c r="P889">
        <v>60</v>
      </c>
      <c r="Q889">
        <v>0</v>
      </c>
      <c r="R889">
        <v>0</v>
      </c>
      <c r="S889">
        <v>0</v>
      </c>
      <c r="T889">
        <v>30</v>
      </c>
      <c r="U889">
        <v>0</v>
      </c>
      <c r="V889">
        <v>0</v>
      </c>
      <c r="W889">
        <v>0</v>
      </c>
      <c r="X889">
        <v>99.419879300268519</v>
      </c>
      <c r="Y889">
        <v>0</v>
      </c>
      <c r="Z889">
        <v>0</v>
      </c>
      <c r="AA889">
        <v>0</v>
      </c>
      <c r="AB889">
        <v>89.57704495141688</v>
      </c>
      <c r="AC889">
        <v>0</v>
      </c>
      <c r="AD889">
        <v>0</v>
      </c>
      <c r="AE889">
        <v>188.99692425168541</v>
      </c>
    </row>
    <row r="890" spans="1:31" x14ac:dyDescent="0.25">
      <c r="A890">
        <v>1737764</v>
      </c>
      <c r="B890">
        <v>1</v>
      </c>
      <c r="C890" t="s">
        <v>81</v>
      </c>
      <c r="D890" t="s">
        <v>113</v>
      </c>
      <c r="E890" t="s">
        <v>153</v>
      </c>
      <c r="F890" t="s">
        <v>2823</v>
      </c>
      <c r="G890" t="s">
        <v>2314</v>
      </c>
      <c r="H890" t="s">
        <v>146</v>
      </c>
      <c r="I890" t="s">
        <v>135</v>
      </c>
      <c r="J890" t="s">
        <v>136</v>
      </c>
      <c r="K890" t="s">
        <v>147</v>
      </c>
      <c r="L890" t="s">
        <v>2824</v>
      </c>
      <c r="M890" t="s">
        <v>2825</v>
      </c>
      <c r="N890">
        <v>1.588055555</v>
      </c>
      <c r="O890">
        <v>0</v>
      </c>
      <c r="P890">
        <v>68</v>
      </c>
      <c r="Q890">
        <v>0</v>
      </c>
      <c r="R890">
        <v>0</v>
      </c>
      <c r="S890">
        <v>0</v>
      </c>
      <c r="T890">
        <v>15</v>
      </c>
      <c r="U890">
        <v>0</v>
      </c>
      <c r="V890">
        <v>1</v>
      </c>
      <c r="W890">
        <v>0</v>
      </c>
      <c r="X890">
        <v>25.503615624254245</v>
      </c>
      <c r="Y890">
        <v>0</v>
      </c>
      <c r="Z890">
        <v>0</v>
      </c>
      <c r="AA890">
        <v>0</v>
      </c>
      <c r="AB890">
        <v>18.0661121163856</v>
      </c>
      <c r="AC890">
        <v>0</v>
      </c>
      <c r="AD890">
        <v>4.4383371313561835</v>
      </c>
      <c r="AE890">
        <v>48.008064871996034</v>
      </c>
    </row>
    <row r="891" spans="1:31" x14ac:dyDescent="0.25">
      <c r="A891">
        <v>1737765</v>
      </c>
      <c r="B891">
        <v>1</v>
      </c>
      <c r="C891" t="s">
        <v>80</v>
      </c>
      <c r="D891" t="s">
        <v>94</v>
      </c>
      <c r="E891" t="s">
        <v>158</v>
      </c>
      <c r="F891" t="s">
        <v>2826</v>
      </c>
      <c r="G891" t="s">
        <v>160</v>
      </c>
      <c r="H891" t="s">
        <v>146</v>
      </c>
      <c r="I891" t="s">
        <v>135</v>
      </c>
      <c r="J891" t="s">
        <v>136</v>
      </c>
      <c r="K891" t="s">
        <v>147</v>
      </c>
      <c r="L891" t="s">
        <v>2827</v>
      </c>
      <c r="M891" t="s">
        <v>2828</v>
      </c>
      <c r="N891">
        <v>2.5805555550000001</v>
      </c>
      <c r="O891">
        <v>0</v>
      </c>
      <c r="P891">
        <v>178</v>
      </c>
      <c r="Q891">
        <v>0</v>
      </c>
      <c r="R891">
        <v>0</v>
      </c>
      <c r="S891">
        <v>0</v>
      </c>
      <c r="T891">
        <v>10</v>
      </c>
      <c r="U891">
        <v>0</v>
      </c>
      <c r="V891">
        <v>0</v>
      </c>
      <c r="W891">
        <v>0</v>
      </c>
      <c r="X891">
        <v>142.55909370442578</v>
      </c>
      <c r="Y891">
        <v>0</v>
      </c>
      <c r="Z891">
        <v>0</v>
      </c>
      <c r="AA891">
        <v>0</v>
      </c>
      <c r="AB891">
        <v>19.538920718551555</v>
      </c>
      <c r="AC891">
        <v>0</v>
      </c>
      <c r="AD891">
        <v>0</v>
      </c>
      <c r="AE891">
        <v>162.09801442297734</v>
      </c>
    </row>
    <row r="892" spans="1:31" x14ac:dyDescent="0.25">
      <c r="A892">
        <v>1737767</v>
      </c>
      <c r="B892">
        <v>1</v>
      </c>
      <c r="C892" t="s">
        <v>81</v>
      </c>
      <c r="D892" t="s">
        <v>123</v>
      </c>
      <c r="E892" t="s">
        <v>158</v>
      </c>
      <c r="F892" t="s">
        <v>2829</v>
      </c>
      <c r="G892" t="s">
        <v>160</v>
      </c>
      <c r="H892" t="s">
        <v>146</v>
      </c>
      <c r="I892" t="s">
        <v>135</v>
      </c>
      <c r="J892" t="s">
        <v>136</v>
      </c>
      <c r="K892" t="s">
        <v>147</v>
      </c>
      <c r="L892" t="s">
        <v>2830</v>
      </c>
      <c r="M892" t="s">
        <v>2831</v>
      </c>
      <c r="N892">
        <v>1.5061111110000001</v>
      </c>
      <c r="O892">
        <v>0</v>
      </c>
      <c r="P892">
        <v>51</v>
      </c>
      <c r="Q892">
        <v>0</v>
      </c>
      <c r="R892">
        <v>0</v>
      </c>
      <c r="S892">
        <v>0</v>
      </c>
      <c r="T892">
        <v>2</v>
      </c>
      <c r="U892">
        <v>0</v>
      </c>
      <c r="V892">
        <v>0</v>
      </c>
      <c r="W892">
        <v>0</v>
      </c>
      <c r="X892">
        <v>16.849609562939857</v>
      </c>
      <c r="Y892">
        <v>0</v>
      </c>
      <c r="Z892">
        <v>0</v>
      </c>
      <c r="AA892">
        <v>0</v>
      </c>
      <c r="AB892">
        <v>5.3403895987271497</v>
      </c>
      <c r="AC892">
        <v>0</v>
      </c>
      <c r="AD892">
        <v>0</v>
      </c>
      <c r="AE892">
        <v>22.189999161667007</v>
      </c>
    </row>
    <row r="893" spans="1:31" x14ac:dyDescent="0.25">
      <c r="A893">
        <v>1737769</v>
      </c>
      <c r="B893">
        <v>1</v>
      </c>
      <c r="C893" t="s">
        <v>81</v>
      </c>
      <c r="D893" t="s">
        <v>122</v>
      </c>
      <c r="E893" t="s">
        <v>158</v>
      </c>
      <c r="F893" t="s">
        <v>2447</v>
      </c>
      <c r="G893" t="s">
        <v>160</v>
      </c>
      <c r="H893" t="s">
        <v>146</v>
      </c>
      <c r="I893" t="s">
        <v>135</v>
      </c>
      <c r="J893" t="s">
        <v>136</v>
      </c>
      <c r="K893" t="s">
        <v>147</v>
      </c>
      <c r="L893" t="s">
        <v>2832</v>
      </c>
      <c r="M893" t="s">
        <v>2833</v>
      </c>
      <c r="N893">
        <v>3.9816666660000002</v>
      </c>
      <c r="O893">
        <v>0</v>
      </c>
      <c r="P893">
        <v>110</v>
      </c>
      <c r="Q893">
        <v>0</v>
      </c>
      <c r="R893">
        <v>3</v>
      </c>
      <c r="S893">
        <v>0</v>
      </c>
      <c r="T893">
        <v>9</v>
      </c>
      <c r="U893">
        <v>0</v>
      </c>
      <c r="V893">
        <v>0</v>
      </c>
      <c r="W893">
        <v>0</v>
      </c>
      <c r="X893">
        <v>79.845262764781964</v>
      </c>
      <c r="Y893">
        <v>0</v>
      </c>
      <c r="Z893">
        <v>0.21609208471680003</v>
      </c>
      <c r="AA893">
        <v>0</v>
      </c>
      <c r="AB893">
        <v>13.835321248614498</v>
      </c>
      <c r="AC893">
        <v>0</v>
      </c>
      <c r="AD893">
        <v>0</v>
      </c>
      <c r="AE893">
        <v>93.896676098113261</v>
      </c>
    </row>
    <row r="894" spans="1:31" x14ac:dyDescent="0.25">
      <c r="A894">
        <v>1737771</v>
      </c>
      <c r="B894">
        <v>1</v>
      </c>
      <c r="C894" t="s">
        <v>81</v>
      </c>
      <c r="D894" t="s">
        <v>117</v>
      </c>
      <c r="E894" t="s">
        <v>184</v>
      </c>
      <c r="F894" t="s">
        <v>2646</v>
      </c>
      <c r="G894" t="s">
        <v>232</v>
      </c>
      <c r="H894" t="s">
        <v>134</v>
      </c>
      <c r="I894" t="s">
        <v>135</v>
      </c>
      <c r="J894" t="s">
        <v>136</v>
      </c>
      <c r="K894" t="s">
        <v>147</v>
      </c>
      <c r="L894" t="s">
        <v>2834</v>
      </c>
      <c r="M894" t="s">
        <v>2835</v>
      </c>
      <c r="N894">
        <v>2.8166666660000002</v>
      </c>
      <c r="O894">
        <v>0</v>
      </c>
      <c r="P894">
        <v>0</v>
      </c>
      <c r="Q894">
        <v>6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38.693802864464999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38.693802864464999</v>
      </c>
    </row>
    <row r="895" spans="1:31" x14ac:dyDescent="0.25">
      <c r="A895">
        <v>1737779</v>
      </c>
      <c r="B895">
        <v>1</v>
      </c>
      <c r="C895" t="s">
        <v>81</v>
      </c>
      <c r="D895" t="s">
        <v>123</v>
      </c>
      <c r="E895" t="s">
        <v>171</v>
      </c>
      <c r="F895" t="s">
        <v>2836</v>
      </c>
      <c r="G895" t="s">
        <v>181</v>
      </c>
      <c r="H895" t="s">
        <v>146</v>
      </c>
      <c r="I895" t="s">
        <v>135</v>
      </c>
      <c r="J895" t="s">
        <v>136</v>
      </c>
      <c r="K895" t="s">
        <v>147</v>
      </c>
      <c r="L895" t="s">
        <v>2837</v>
      </c>
      <c r="M895" t="s">
        <v>2838</v>
      </c>
      <c r="N895">
        <v>3.4874999999999998</v>
      </c>
      <c r="O895">
        <v>0</v>
      </c>
      <c r="P895">
        <v>2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0.71562172230345844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0.71562172230345844</v>
      </c>
    </row>
    <row r="896" spans="1:31" x14ac:dyDescent="0.25">
      <c r="A896">
        <v>1737781</v>
      </c>
      <c r="B896">
        <v>1</v>
      </c>
      <c r="C896" t="s">
        <v>80</v>
      </c>
      <c r="D896" t="s">
        <v>105</v>
      </c>
      <c r="E896" t="s">
        <v>184</v>
      </c>
      <c r="F896" t="s">
        <v>2839</v>
      </c>
      <c r="G896" t="s">
        <v>232</v>
      </c>
      <c r="H896" t="s">
        <v>134</v>
      </c>
      <c r="I896" t="s">
        <v>135</v>
      </c>
      <c r="J896" t="s">
        <v>136</v>
      </c>
      <c r="K896" t="s">
        <v>147</v>
      </c>
      <c r="L896" t="s">
        <v>2840</v>
      </c>
      <c r="M896" t="s">
        <v>2841</v>
      </c>
      <c r="N896">
        <v>3.2894444439999999</v>
      </c>
      <c r="O896">
        <v>3</v>
      </c>
      <c r="P896">
        <v>0</v>
      </c>
      <c r="Q896">
        <v>10</v>
      </c>
      <c r="R896">
        <v>0</v>
      </c>
      <c r="S896">
        <v>2</v>
      </c>
      <c r="T896">
        <v>0</v>
      </c>
      <c r="U896">
        <v>0</v>
      </c>
      <c r="V896">
        <v>0</v>
      </c>
      <c r="W896">
        <v>2.946070547107392</v>
      </c>
      <c r="X896">
        <v>0</v>
      </c>
      <c r="Y896">
        <v>13.674510038675502</v>
      </c>
      <c r="Z896">
        <v>0</v>
      </c>
      <c r="AA896">
        <v>1.2573433775540002</v>
      </c>
      <c r="AB896">
        <v>0</v>
      </c>
      <c r="AC896">
        <v>0</v>
      </c>
      <c r="AD896">
        <v>0</v>
      </c>
      <c r="AE896">
        <v>17.877923963336894</v>
      </c>
    </row>
    <row r="897" spans="1:31" x14ac:dyDescent="0.25">
      <c r="A897">
        <v>1737782</v>
      </c>
      <c r="B897">
        <v>1</v>
      </c>
      <c r="C897" t="s">
        <v>81</v>
      </c>
      <c r="D897" t="s">
        <v>120</v>
      </c>
      <c r="E897" t="s">
        <v>158</v>
      </c>
      <c r="F897" t="s">
        <v>2842</v>
      </c>
      <c r="G897" t="s">
        <v>160</v>
      </c>
      <c r="H897" t="s">
        <v>146</v>
      </c>
      <c r="I897" t="s">
        <v>135</v>
      </c>
      <c r="J897" t="s">
        <v>136</v>
      </c>
      <c r="K897" t="s">
        <v>147</v>
      </c>
      <c r="L897" t="s">
        <v>2843</v>
      </c>
      <c r="M897" t="s">
        <v>2844</v>
      </c>
      <c r="N897">
        <v>2.2233333329999998</v>
      </c>
      <c r="O897">
        <v>0</v>
      </c>
      <c r="P897">
        <v>4</v>
      </c>
      <c r="Q897">
        <v>0</v>
      </c>
      <c r="R897">
        <v>0</v>
      </c>
      <c r="S897">
        <v>0</v>
      </c>
      <c r="T897">
        <v>3</v>
      </c>
      <c r="U897">
        <v>0</v>
      </c>
      <c r="V897">
        <v>0</v>
      </c>
      <c r="W897">
        <v>0</v>
      </c>
      <c r="X897">
        <v>0.54932878586120004</v>
      </c>
      <c r="Y897">
        <v>0</v>
      </c>
      <c r="Z897">
        <v>0</v>
      </c>
      <c r="AA897">
        <v>0</v>
      </c>
      <c r="AB897">
        <v>0.97056904077400008</v>
      </c>
      <c r="AC897">
        <v>0</v>
      </c>
      <c r="AD897">
        <v>0</v>
      </c>
      <c r="AE897">
        <v>1.5198978266352001</v>
      </c>
    </row>
    <row r="898" spans="1:31" x14ac:dyDescent="0.25">
      <c r="A898">
        <v>1737783</v>
      </c>
      <c r="B898">
        <v>1</v>
      </c>
      <c r="C898" t="s">
        <v>80</v>
      </c>
      <c r="D898" t="s">
        <v>103</v>
      </c>
      <c r="E898" t="s">
        <v>171</v>
      </c>
      <c r="F898" t="s">
        <v>2845</v>
      </c>
      <c r="G898" t="s">
        <v>225</v>
      </c>
      <c r="H898" t="s">
        <v>146</v>
      </c>
      <c r="I898" t="s">
        <v>135</v>
      </c>
      <c r="J898" t="s">
        <v>3</v>
      </c>
      <c r="K898" t="s">
        <v>147</v>
      </c>
      <c r="L898" t="s">
        <v>2846</v>
      </c>
      <c r="M898" t="s">
        <v>2847</v>
      </c>
      <c r="N898">
        <v>2.8325</v>
      </c>
      <c r="O898">
        <v>0</v>
      </c>
      <c r="P898">
        <v>33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25.454873239418205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25.454873239418205</v>
      </c>
    </row>
    <row r="899" spans="1:31" x14ac:dyDescent="0.25">
      <c r="A899">
        <v>1737785</v>
      </c>
      <c r="B899">
        <v>1</v>
      </c>
      <c r="C899" t="s">
        <v>80</v>
      </c>
      <c r="D899" t="s">
        <v>104</v>
      </c>
      <c r="E899" t="s">
        <v>171</v>
      </c>
      <c r="F899" t="s">
        <v>2848</v>
      </c>
      <c r="G899" t="s">
        <v>181</v>
      </c>
      <c r="H899" t="s">
        <v>146</v>
      </c>
      <c r="I899" t="s">
        <v>135</v>
      </c>
      <c r="J899" t="s">
        <v>136</v>
      </c>
      <c r="K899" t="s">
        <v>147</v>
      </c>
      <c r="L899" t="s">
        <v>2849</v>
      </c>
      <c r="M899" t="s">
        <v>2850</v>
      </c>
      <c r="N899">
        <v>2.724444444</v>
      </c>
      <c r="O899">
        <v>0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0.14624414450483331</v>
      </c>
      <c r="AA899">
        <v>0</v>
      </c>
      <c r="AB899">
        <v>0</v>
      </c>
      <c r="AC899">
        <v>0</v>
      </c>
      <c r="AD899">
        <v>0</v>
      </c>
      <c r="AE899">
        <v>0.14624414450483331</v>
      </c>
    </row>
    <row r="900" spans="1:31" x14ac:dyDescent="0.25">
      <c r="A900">
        <v>1737786</v>
      </c>
      <c r="B900">
        <v>1</v>
      </c>
      <c r="C900" t="s">
        <v>80</v>
      </c>
      <c r="D900" t="s">
        <v>110</v>
      </c>
      <c r="E900" t="s">
        <v>171</v>
      </c>
      <c r="F900" t="s">
        <v>2851</v>
      </c>
      <c r="G900" t="s">
        <v>181</v>
      </c>
      <c r="H900" t="s">
        <v>146</v>
      </c>
      <c r="I900" t="s">
        <v>135</v>
      </c>
      <c r="J900" t="s">
        <v>136</v>
      </c>
      <c r="K900" t="s">
        <v>147</v>
      </c>
      <c r="L900" t="s">
        <v>2852</v>
      </c>
      <c r="M900" t="s">
        <v>2853</v>
      </c>
      <c r="N900">
        <v>1.695277777</v>
      </c>
      <c r="O900">
        <v>0</v>
      </c>
      <c r="P900">
        <v>3</v>
      </c>
      <c r="Q900">
        <v>0</v>
      </c>
      <c r="R900">
        <v>0</v>
      </c>
      <c r="S900">
        <v>0</v>
      </c>
      <c r="T900">
        <v>1</v>
      </c>
      <c r="U900">
        <v>0</v>
      </c>
      <c r="V900">
        <v>0</v>
      </c>
      <c r="W900">
        <v>0</v>
      </c>
      <c r="X900">
        <v>0.87032921906008354</v>
      </c>
      <c r="Y900">
        <v>0</v>
      </c>
      <c r="Z900">
        <v>0</v>
      </c>
      <c r="AA900">
        <v>0</v>
      </c>
      <c r="AB900">
        <v>2.1351222525367586</v>
      </c>
      <c r="AC900">
        <v>0</v>
      </c>
      <c r="AD900">
        <v>0</v>
      </c>
      <c r="AE900">
        <v>3.0054514715968423</v>
      </c>
    </row>
    <row r="901" spans="1:31" x14ac:dyDescent="0.25">
      <c r="A901">
        <v>1737787</v>
      </c>
      <c r="B901">
        <v>1</v>
      </c>
      <c r="C901" t="s">
        <v>80</v>
      </c>
      <c r="D901" t="s">
        <v>90</v>
      </c>
      <c r="E901" t="s">
        <v>143</v>
      </c>
      <c r="F901" t="s">
        <v>2854</v>
      </c>
      <c r="G901" t="s">
        <v>2855</v>
      </c>
      <c r="H901" t="s">
        <v>146</v>
      </c>
      <c r="I901" t="s">
        <v>135</v>
      </c>
      <c r="J901" t="s">
        <v>136</v>
      </c>
      <c r="K901" t="s">
        <v>147</v>
      </c>
      <c r="L901" t="s">
        <v>2856</v>
      </c>
      <c r="M901" t="s">
        <v>2857</v>
      </c>
      <c r="N901">
        <v>0.80305555500000003</v>
      </c>
      <c r="O901">
        <v>0</v>
      </c>
      <c r="P901">
        <v>383</v>
      </c>
      <c r="Q901">
        <v>0</v>
      </c>
      <c r="R901">
        <v>1</v>
      </c>
      <c r="S901">
        <v>0</v>
      </c>
      <c r="T901">
        <v>37</v>
      </c>
      <c r="U901">
        <v>0</v>
      </c>
      <c r="V901">
        <v>0</v>
      </c>
      <c r="W901">
        <v>0</v>
      </c>
      <c r="X901">
        <v>114.83231222385997</v>
      </c>
      <c r="Y901">
        <v>0</v>
      </c>
      <c r="Z901">
        <v>1.0779323654399998E-2</v>
      </c>
      <c r="AA901">
        <v>0</v>
      </c>
      <c r="AB901">
        <v>33.187416807602979</v>
      </c>
      <c r="AC901">
        <v>0</v>
      </c>
      <c r="AD901">
        <v>0</v>
      </c>
      <c r="AE901">
        <v>148.03050835511735</v>
      </c>
    </row>
    <row r="902" spans="1:31" x14ac:dyDescent="0.25">
      <c r="A902">
        <v>1737789</v>
      </c>
      <c r="B902">
        <v>1</v>
      </c>
      <c r="C902" t="s">
        <v>80</v>
      </c>
      <c r="D902" t="s">
        <v>97</v>
      </c>
      <c r="E902" t="s">
        <v>171</v>
      </c>
      <c r="F902" t="s">
        <v>2858</v>
      </c>
      <c r="G902" t="s">
        <v>282</v>
      </c>
      <c r="H902" t="s">
        <v>146</v>
      </c>
      <c r="I902" t="s">
        <v>135</v>
      </c>
      <c r="J902" t="s">
        <v>136</v>
      </c>
      <c r="K902" t="s">
        <v>147</v>
      </c>
      <c r="L902" t="s">
        <v>2859</v>
      </c>
      <c r="M902" t="s">
        <v>2860</v>
      </c>
      <c r="N902">
        <v>3.4552777770000001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2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3.7417711845396999</v>
      </c>
      <c r="AC902">
        <v>0</v>
      </c>
      <c r="AD902">
        <v>0</v>
      </c>
      <c r="AE902">
        <v>3.7417711845396999</v>
      </c>
    </row>
    <row r="903" spans="1:31" x14ac:dyDescent="0.25">
      <c r="A903">
        <v>1737791</v>
      </c>
      <c r="B903">
        <v>1</v>
      </c>
      <c r="C903" t="s">
        <v>81</v>
      </c>
      <c r="D903" t="s">
        <v>120</v>
      </c>
      <c r="E903" t="s">
        <v>158</v>
      </c>
      <c r="F903" t="s">
        <v>2861</v>
      </c>
      <c r="G903" t="s">
        <v>160</v>
      </c>
      <c r="H903" t="s">
        <v>146</v>
      </c>
      <c r="I903" t="s">
        <v>135</v>
      </c>
      <c r="J903" t="s">
        <v>136</v>
      </c>
      <c r="K903" t="s">
        <v>147</v>
      </c>
      <c r="L903" t="s">
        <v>2862</v>
      </c>
      <c r="M903" t="s">
        <v>2863</v>
      </c>
      <c r="N903">
        <v>2.727222222</v>
      </c>
      <c r="O903">
        <v>0</v>
      </c>
      <c r="P903">
        <v>96</v>
      </c>
      <c r="Q903">
        <v>0</v>
      </c>
      <c r="R903">
        <v>0</v>
      </c>
      <c r="S903">
        <v>0</v>
      </c>
      <c r="T903">
        <v>3</v>
      </c>
      <c r="U903">
        <v>0</v>
      </c>
      <c r="V903">
        <v>0</v>
      </c>
      <c r="W903">
        <v>0</v>
      </c>
      <c r="X903">
        <v>61.957844018864698</v>
      </c>
      <c r="Y903">
        <v>0</v>
      </c>
      <c r="Z903">
        <v>0</v>
      </c>
      <c r="AA903">
        <v>0</v>
      </c>
      <c r="AB903">
        <v>2.4170873703062665</v>
      </c>
      <c r="AC903">
        <v>0</v>
      </c>
      <c r="AD903">
        <v>0</v>
      </c>
      <c r="AE903">
        <v>64.374931389170968</v>
      </c>
    </row>
    <row r="904" spans="1:31" x14ac:dyDescent="0.25">
      <c r="A904">
        <v>1737793</v>
      </c>
      <c r="B904">
        <v>1</v>
      </c>
      <c r="C904" t="s">
        <v>80</v>
      </c>
      <c r="D904" t="s">
        <v>85</v>
      </c>
      <c r="E904" t="s">
        <v>143</v>
      </c>
      <c r="F904" t="s">
        <v>2864</v>
      </c>
      <c r="G904" t="s">
        <v>246</v>
      </c>
      <c r="H904" t="s">
        <v>146</v>
      </c>
      <c r="I904" t="s">
        <v>135</v>
      </c>
      <c r="J904" t="s">
        <v>136</v>
      </c>
      <c r="K904" t="s">
        <v>137</v>
      </c>
      <c r="L904" t="s">
        <v>2865</v>
      </c>
      <c r="M904" t="s">
        <v>2866</v>
      </c>
      <c r="N904">
        <v>1.9422222220000001</v>
      </c>
      <c r="O904">
        <v>0</v>
      </c>
      <c r="P904">
        <v>747</v>
      </c>
      <c r="Q904">
        <v>0</v>
      </c>
      <c r="R904">
        <v>0</v>
      </c>
      <c r="S904">
        <v>0</v>
      </c>
      <c r="T904">
        <v>95</v>
      </c>
      <c r="U904">
        <v>0</v>
      </c>
      <c r="V904">
        <v>0</v>
      </c>
      <c r="W904">
        <v>0</v>
      </c>
      <c r="X904">
        <v>333.32426881450033</v>
      </c>
      <c r="Y904">
        <v>0</v>
      </c>
      <c r="Z904">
        <v>0</v>
      </c>
      <c r="AA904">
        <v>0</v>
      </c>
      <c r="AB904">
        <v>195.98334854311273</v>
      </c>
      <c r="AC904">
        <v>0</v>
      </c>
      <c r="AD904">
        <v>0</v>
      </c>
      <c r="AE904">
        <v>529.30761735761303</v>
      </c>
    </row>
    <row r="905" spans="1:31" x14ac:dyDescent="0.25">
      <c r="A905">
        <v>1737794</v>
      </c>
      <c r="B905">
        <v>1</v>
      </c>
      <c r="C905" t="s">
        <v>80</v>
      </c>
      <c r="D905" t="s">
        <v>83</v>
      </c>
      <c r="E905" t="s">
        <v>171</v>
      </c>
      <c r="F905" t="s">
        <v>2867</v>
      </c>
      <c r="G905" t="s">
        <v>181</v>
      </c>
      <c r="H905" t="s">
        <v>146</v>
      </c>
      <c r="I905" t="s">
        <v>135</v>
      </c>
      <c r="J905" t="s">
        <v>136</v>
      </c>
      <c r="K905" t="s">
        <v>147</v>
      </c>
      <c r="L905" t="s">
        <v>2868</v>
      </c>
      <c r="M905" t="s">
        <v>2869</v>
      </c>
      <c r="N905">
        <v>0.98166666599999997</v>
      </c>
      <c r="O905">
        <v>0</v>
      </c>
      <c r="P905">
        <v>2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0.37579623285580005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0.37579623285580005</v>
      </c>
    </row>
    <row r="906" spans="1:31" x14ac:dyDescent="0.25">
      <c r="A906">
        <v>1737797</v>
      </c>
      <c r="B906">
        <v>1</v>
      </c>
      <c r="C906" t="s">
        <v>80</v>
      </c>
      <c r="D906" t="s">
        <v>97</v>
      </c>
      <c r="E906" t="s">
        <v>171</v>
      </c>
      <c r="F906" t="s">
        <v>2870</v>
      </c>
      <c r="G906" t="s">
        <v>282</v>
      </c>
      <c r="H906" t="s">
        <v>146</v>
      </c>
      <c r="I906" t="s">
        <v>135</v>
      </c>
      <c r="J906" t="s">
        <v>136</v>
      </c>
      <c r="K906" t="s">
        <v>147</v>
      </c>
      <c r="L906" t="s">
        <v>2871</v>
      </c>
      <c r="M906" t="s">
        <v>2872</v>
      </c>
      <c r="N906">
        <v>4.2316666659999997</v>
      </c>
      <c r="O906">
        <v>0</v>
      </c>
      <c r="P906">
        <v>1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3.8400770040824499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3.8400770040824499</v>
      </c>
    </row>
    <row r="907" spans="1:31" x14ac:dyDescent="0.25">
      <c r="A907">
        <v>1737798</v>
      </c>
      <c r="B907">
        <v>1</v>
      </c>
      <c r="C907" t="s">
        <v>81</v>
      </c>
      <c r="D907" t="s">
        <v>128</v>
      </c>
      <c r="E907" t="s">
        <v>131</v>
      </c>
      <c r="F907" t="s">
        <v>2348</v>
      </c>
      <c r="G907" t="s">
        <v>177</v>
      </c>
      <c r="H907" t="s">
        <v>134</v>
      </c>
      <c r="I907" t="s">
        <v>135</v>
      </c>
      <c r="J907" t="s">
        <v>136</v>
      </c>
      <c r="K907" t="s">
        <v>147</v>
      </c>
      <c r="L907" t="s">
        <v>2873</v>
      </c>
      <c r="M907" t="s">
        <v>2874</v>
      </c>
      <c r="N907">
        <v>0.91666666600000002</v>
      </c>
      <c r="O907">
        <v>7</v>
      </c>
      <c r="P907">
        <v>71</v>
      </c>
      <c r="Q907">
        <v>34</v>
      </c>
      <c r="R907">
        <v>7</v>
      </c>
      <c r="S907">
        <v>4</v>
      </c>
      <c r="T907">
        <v>6</v>
      </c>
      <c r="U907">
        <v>0</v>
      </c>
      <c r="V907">
        <v>0</v>
      </c>
      <c r="W907">
        <v>1.1778003296614001</v>
      </c>
      <c r="X907">
        <v>7.9511733691362263</v>
      </c>
      <c r="Y907">
        <v>14.294156001454907</v>
      </c>
      <c r="Z907">
        <v>0.80120648100142489</v>
      </c>
      <c r="AA907">
        <v>18.8646644992148</v>
      </c>
      <c r="AB907">
        <v>3.0363004377810254</v>
      </c>
      <c r="AC907">
        <v>0</v>
      </c>
      <c r="AD907">
        <v>0</v>
      </c>
      <c r="AE907">
        <v>46.12530111824978</v>
      </c>
    </row>
    <row r="908" spans="1:31" x14ac:dyDescent="0.25">
      <c r="A908">
        <v>1737804</v>
      </c>
      <c r="B908">
        <v>1</v>
      </c>
      <c r="C908" t="s">
        <v>80</v>
      </c>
      <c r="D908" t="s">
        <v>83</v>
      </c>
      <c r="E908" t="s">
        <v>171</v>
      </c>
      <c r="F908" t="s">
        <v>2875</v>
      </c>
      <c r="G908" t="s">
        <v>282</v>
      </c>
      <c r="H908" t="s">
        <v>146</v>
      </c>
      <c r="I908" t="s">
        <v>135</v>
      </c>
      <c r="J908" t="s">
        <v>136</v>
      </c>
      <c r="K908" t="s">
        <v>147</v>
      </c>
      <c r="L908" t="s">
        <v>2876</v>
      </c>
      <c r="M908" t="s">
        <v>2877</v>
      </c>
      <c r="N908">
        <v>1.536944444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4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12.245937599410301</v>
      </c>
      <c r="AC908">
        <v>0</v>
      </c>
      <c r="AD908">
        <v>0</v>
      </c>
      <c r="AE908">
        <v>12.245937599410301</v>
      </c>
    </row>
    <row r="909" spans="1:31" x14ac:dyDescent="0.25">
      <c r="A909">
        <v>1737805</v>
      </c>
      <c r="B909">
        <v>1</v>
      </c>
      <c r="C909" t="s">
        <v>80</v>
      </c>
      <c r="D909" t="s">
        <v>89</v>
      </c>
      <c r="E909" t="s">
        <v>171</v>
      </c>
      <c r="F909" t="s">
        <v>2878</v>
      </c>
      <c r="G909" t="s">
        <v>282</v>
      </c>
      <c r="H909" t="s">
        <v>146</v>
      </c>
      <c r="I909" t="s">
        <v>135</v>
      </c>
      <c r="J909" t="s">
        <v>136</v>
      </c>
      <c r="K909" t="s">
        <v>147</v>
      </c>
      <c r="L909" t="s">
        <v>2879</v>
      </c>
      <c r="M909" t="s">
        <v>2880</v>
      </c>
      <c r="N909">
        <v>1.0180555549999999</v>
      </c>
      <c r="O909">
        <v>0</v>
      </c>
      <c r="P909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0.45282421452770844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0.45282421452770844</v>
      </c>
    </row>
    <row r="910" spans="1:31" x14ac:dyDescent="0.25">
      <c r="A910">
        <v>1737806</v>
      </c>
      <c r="B910">
        <v>1</v>
      </c>
      <c r="C910" t="s">
        <v>80</v>
      </c>
      <c r="D910" t="s">
        <v>99</v>
      </c>
      <c r="E910" t="s">
        <v>171</v>
      </c>
      <c r="F910" t="s">
        <v>2881</v>
      </c>
      <c r="G910" t="s">
        <v>181</v>
      </c>
      <c r="H910" t="s">
        <v>146</v>
      </c>
      <c r="I910" t="s">
        <v>135</v>
      </c>
      <c r="J910" t="s">
        <v>136</v>
      </c>
      <c r="K910" t="s">
        <v>147</v>
      </c>
      <c r="L910" t="s">
        <v>2882</v>
      </c>
      <c r="M910" t="s">
        <v>2883</v>
      </c>
      <c r="N910">
        <v>3.4866666660000001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1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0.15936074232879999</v>
      </c>
      <c r="AC910">
        <v>0</v>
      </c>
      <c r="AD910">
        <v>0</v>
      </c>
      <c r="AE910">
        <v>0.15936074232879999</v>
      </c>
    </row>
    <row r="911" spans="1:31" x14ac:dyDescent="0.25">
      <c r="A911">
        <v>1737808</v>
      </c>
      <c r="B911">
        <v>1</v>
      </c>
      <c r="C911" t="s">
        <v>80</v>
      </c>
      <c r="D911" t="s">
        <v>90</v>
      </c>
      <c r="E911" t="s">
        <v>158</v>
      </c>
      <c r="F911" t="s">
        <v>2884</v>
      </c>
      <c r="G911" t="s">
        <v>160</v>
      </c>
      <c r="H911" t="s">
        <v>146</v>
      </c>
      <c r="I911" t="s">
        <v>135</v>
      </c>
      <c r="J911" t="s">
        <v>136</v>
      </c>
      <c r="K911" t="s">
        <v>147</v>
      </c>
      <c r="L911" t="s">
        <v>2885</v>
      </c>
      <c r="M911" t="s">
        <v>2886</v>
      </c>
      <c r="N911">
        <v>3.2680555550000001</v>
      </c>
      <c r="O911">
        <v>0</v>
      </c>
      <c r="P911">
        <v>103</v>
      </c>
      <c r="Q911">
        <v>0</v>
      </c>
      <c r="R911">
        <v>0</v>
      </c>
      <c r="S911">
        <v>0</v>
      </c>
      <c r="T911">
        <v>33</v>
      </c>
      <c r="U911">
        <v>0</v>
      </c>
      <c r="V911">
        <v>0</v>
      </c>
      <c r="W911">
        <v>0</v>
      </c>
      <c r="X911">
        <v>100.4290686135911</v>
      </c>
      <c r="Y911">
        <v>0</v>
      </c>
      <c r="Z911">
        <v>0</v>
      </c>
      <c r="AA911">
        <v>0</v>
      </c>
      <c r="AB911">
        <v>138.31684197673445</v>
      </c>
      <c r="AC911">
        <v>0</v>
      </c>
      <c r="AD911">
        <v>0</v>
      </c>
      <c r="AE911">
        <v>238.74591059032554</v>
      </c>
    </row>
    <row r="912" spans="1:31" x14ac:dyDescent="0.25">
      <c r="A912">
        <v>1737812</v>
      </c>
      <c r="B912">
        <v>1</v>
      </c>
      <c r="C912" t="s">
        <v>80</v>
      </c>
      <c r="D912" t="s">
        <v>84</v>
      </c>
      <c r="E912" t="s">
        <v>171</v>
      </c>
      <c r="F912" t="s">
        <v>2887</v>
      </c>
      <c r="G912" t="s">
        <v>181</v>
      </c>
      <c r="H912" t="s">
        <v>146</v>
      </c>
      <c r="I912" t="s">
        <v>135</v>
      </c>
      <c r="J912" t="s">
        <v>136</v>
      </c>
      <c r="K912" t="s">
        <v>147</v>
      </c>
      <c r="L912" t="s">
        <v>2888</v>
      </c>
      <c r="M912" t="s">
        <v>2889</v>
      </c>
      <c r="N912">
        <v>1.696388888</v>
      </c>
      <c r="O912">
        <v>0</v>
      </c>
      <c r="P912">
        <v>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1.5507407475204833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1.5507407475204833</v>
      </c>
    </row>
    <row r="913" spans="1:31" x14ac:dyDescent="0.25">
      <c r="A913">
        <v>1737821</v>
      </c>
      <c r="B913">
        <v>1</v>
      </c>
      <c r="C913" t="s">
        <v>81</v>
      </c>
      <c r="D913" t="s">
        <v>112</v>
      </c>
      <c r="E913" t="s">
        <v>184</v>
      </c>
      <c r="F913" t="s">
        <v>2890</v>
      </c>
      <c r="G913" t="s">
        <v>133</v>
      </c>
      <c r="H913" t="s">
        <v>134</v>
      </c>
      <c r="I913" t="s">
        <v>135</v>
      </c>
      <c r="J913" t="s">
        <v>136</v>
      </c>
      <c r="K913" t="s">
        <v>137</v>
      </c>
      <c r="L913" t="s">
        <v>2891</v>
      </c>
      <c r="M913" t="s">
        <v>2892</v>
      </c>
      <c r="N913">
        <v>0.115833333</v>
      </c>
      <c r="O913">
        <v>0</v>
      </c>
      <c r="P913">
        <v>1125</v>
      </c>
      <c r="Q913">
        <v>0</v>
      </c>
      <c r="R913">
        <v>0</v>
      </c>
      <c r="S913">
        <v>0</v>
      </c>
      <c r="T913">
        <v>262</v>
      </c>
      <c r="U913">
        <v>2</v>
      </c>
      <c r="V913">
        <v>4</v>
      </c>
      <c r="W913">
        <v>0</v>
      </c>
      <c r="X913">
        <v>26.564712083447766</v>
      </c>
      <c r="Y913">
        <v>0</v>
      </c>
      <c r="Z913">
        <v>0</v>
      </c>
      <c r="AA913">
        <v>0</v>
      </c>
      <c r="AB913">
        <v>13.402655880680902</v>
      </c>
      <c r="AC913">
        <v>3.6245201797113751</v>
      </c>
      <c r="AD913">
        <v>6.2231855924299992</v>
      </c>
      <c r="AE913">
        <v>49.815073736270044</v>
      </c>
    </row>
    <row r="914" spans="1:31" x14ac:dyDescent="0.25">
      <c r="A914">
        <v>1737822</v>
      </c>
      <c r="B914">
        <v>1</v>
      </c>
      <c r="C914" t="s">
        <v>80</v>
      </c>
      <c r="D914" t="s">
        <v>93</v>
      </c>
      <c r="E914" t="s">
        <v>143</v>
      </c>
      <c r="F914" t="s">
        <v>2893</v>
      </c>
      <c r="G914" t="s">
        <v>160</v>
      </c>
      <c r="H914" t="s">
        <v>146</v>
      </c>
      <c r="I914" t="s">
        <v>135</v>
      </c>
      <c r="J914" t="s">
        <v>136</v>
      </c>
      <c r="K914" t="s">
        <v>147</v>
      </c>
      <c r="L914" t="s">
        <v>2894</v>
      </c>
      <c r="M914" t="s">
        <v>2895</v>
      </c>
      <c r="N914">
        <v>6.8049999999999997</v>
      </c>
      <c r="O914">
        <v>0</v>
      </c>
      <c r="P914">
        <v>0</v>
      </c>
      <c r="Q914">
        <v>0</v>
      </c>
      <c r="R914">
        <v>11</v>
      </c>
      <c r="S914">
        <v>0</v>
      </c>
      <c r="T914">
        <v>2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79.54704776452202</v>
      </c>
      <c r="AA914">
        <v>0</v>
      </c>
      <c r="AB914">
        <v>6.7437511965597334</v>
      </c>
      <c r="AC914">
        <v>0</v>
      </c>
      <c r="AD914">
        <v>0</v>
      </c>
      <c r="AE914">
        <v>86.290798961081748</v>
      </c>
    </row>
    <row r="915" spans="1:31" x14ac:dyDescent="0.25">
      <c r="A915">
        <v>1737823</v>
      </c>
      <c r="B915">
        <v>1</v>
      </c>
      <c r="C915" t="s">
        <v>80</v>
      </c>
      <c r="D915" t="s">
        <v>92</v>
      </c>
      <c r="E915" t="s">
        <v>158</v>
      </c>
      <c r="F915" t="s">
        <v>2896</v>
      </c>
      <c r="G915" t="s">
        <v>160</v>
      </c>
      <c r="H915" t="s">
        <v>146</v>
      </c>
      <c r="I915" t="s">
        <v>135</v>
      </c>
      <c r="J915" t="s">
        <v>136</v>
      </c>
      <c r="K915" t="s">
        <v>147</v>
      </c>
      <c r="L915" t="s">
        <v>2897</v>
      </c>
      <c r="M915" t="s">
        <v>2898</v>
      </c>
      <c r="N915">
        <v>1.0325</v>
      </c>
      <c r="O915">
        <v>0</v>
      </c>
      <c r="P915">
        <v>24</v>
      </c>
      <c r="Q915">
        <v>0</v>
      </c>
      <c r="R915">
        <v>1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12.787092060761376</v>
      </c>
      <c r="Y915">
        <v>0</v>
      </c>
      <c r="Z915">
        <v>0.132987609352575</v>
      </c>
      <c r="AA915">
        <v>0</v>
      </c>
      <c r="AB915">
        <v>0</v>
      </c>
      <c r="AC915">
        <v>0</v>
      </c>
      <c r="AD915">
        <v>0</v>
      </c>
      <c r="AE915">
        <v>12.920079670113951</v>
      </c>
    </row>
    <row r="916" spans="1:31" x14ac:dyDescent="0.25">
      <c r="A916">
        <v>1737830</v>
      </c>
      <c r="B916">
        <v>1</v>
      </c>
      <c r="C916" t="s">
        <v>80</v>
      </c>
      <c r="D916" t="s">
        <v>93</v>
      </c>
      <c r="E916" t="s">
        <v>131</v>
      </c>
      <c r="F916" t="s">
        <v>2899</v>
      </c>
      <c r="G916" t="s">
        <v>177</v>
      </c>
      <c r="H916" t="s">
        <v>134</v>
      </c>
      <c r="I916" t="s">
        <v>135</v>
      </c>
      <c r="J916" t="s">
        <v>136</v>
      </c>
      <c r="K916" t="s">
        <v>147</v>
      </c>
      <c r="L916" t="s">
        <v>2900</v>
      </c>
      <c r="M916" t="s">
        <v>2901</v>
      </c>
      <c r="N916">
        <v>1.566944444</v>
      </c>
      <c r="O916">
        <v>1</v>
      </c>
      <c r="P916">
        <v>308</v>
      </c>
      <c r="Q916">
        <v>37</v>
      </c>
      <c r="R916">
        <v>165</v>
      </c>
      <c r="S916">
        <v>7</v>
      </c>
      <c r="T916">
        <v>96</v>
      </c>
      <c r="U916">
        <v>0</v>
      </c>
      <c r="V916">
        <v>0</v>
      </c>
      <c r="W916">
        <v>2.1106386170138669</v>
      </c>
      <c r="X916">
        <v>99.412696132599422</v>
      </c>
      <c r="Y916">
        <v>214.9305762907033</v>
      </c>
      <c r="Z916">
        <v>182.49520618707865</v>
      </c>
      <c r="AA916">
        <v>19.873026336986239</v>
      </c>
      <c r="AB916">
        <v>159.90942875781707</v>
      </c>
      <c r="AC916">
        <v>0</v>
      </c>
      <c r="AD916">
        <v>0</v>
      </c>
      <c r="AE916">
        <v>678.73157232219853</v>
      </c>
    </row>
    <row r="917" spans="1:31" x14ac:dyDescent="0.25">
      <c r="A917">
        <v>1737833</v>
      </c>
      <c r="B917">
        <v>1</v>
      </c>
      <c r="C917" t="s">
        <v>80</v>
      </c>
      <c r="D917" t="s">
        <v>103</v>
      </c>
      <c r="E917" t="s">
        <v>171</v>
      </c>
      <c r="F917" t="s">
        <v>2902</v>
      </c>
      <c r="G917" t="s">
        <v>282</v>
      </c>
      <c r="H917" t="s">
        <v>146</v>
      </c>
      <c r="I917" t="s">
        <v>135</v>
      </c>
      <c r="J917" t="s">
        <v>136</v>
      </c>
      <c r="K917" t="s">
        <v>147</v>
      </c>
      <c r="L917" t="s">
        <v>2903</v>
      </c>
      <c r="M917" t="s">
        <v>2904</v>
      </c>
      <c r="N917">
        <v>4.6352777769999998</v>
      </c>
      <c r="O917">
        <v>0</v>
      </c>
      <c r="P917">
        <v>4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3.5753996863102921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3.5753996863102921</v>
      </c>
    </row>
    <row r="918" spans="1:31" x14ac:dyDescent="0.25">
      <c r="A918">
        <v>1737835</v>
      </c>
      <c r="B918">
        <v>1</v>
      </c>
      <c r="C918" t="s">
        <v>81</v>
      </c>
      <c r="D918" t="s">
        <v>113</v>
      </c>
      <c r="E918" t="s">
        <v>171</v>
      </c>
      <c r="F918" t="s">
        <v>2905</v>
      </c>
      <c r="G918" t="s">
        <v>181</v>
      </c>
      <c r="H918" t="s">
        <v>146</v>
      </c>
      <c r="I918" t="s">
        <v>135</v>
      </c>
      <c r="J918" t="s">
        <v>136</v>
      </c>
      <c r="K918" t="s">
        <v>147</v>
      </c>
      <c r="L918" t="s">
        <v>2906</v>
      </c>
      <c r="M918" t="s">
        <v>2907</v>
      </c>
      <c r="N918">
        <v>1.7947222220000001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1</v>
      </c>
      <c r="U918">
        <v>0</v>
      </c>
      <c r="V918">
        <v>0</v>
      </c>
      <c r="W918">
        <v>0</v>
      </c>
      <c r="X918">
        <v>0.6299778137576667</v>
      </c>
      <c r="Y918">
        <v>0</v>
      </c>
      <c r="Z918">
        <v>0</v>
      </c>
      <c r="AA918">
        <v>0</v>
      </c>
      <c r="AB918">
        <v>22.561377730207226</v>
      </c>
      <c r="AC918">
        <v>0</v>
      </c>
      <c r="AD918">
        <v>0</v>
      </c>
      <c r="AE918">
        <v>23.191355543964892</v>
      </c>
    </row>
    <row r="919" spans="1:31" x14ac:dyDescent="0.25">
      <c r="A919">
        <v>1737836</v>
      </c>
      <c r="B919">
        <v>1</v>
      </c>
      <c r="C919" t="s">
        <v>80</v>
      </c>
      <c r="D919" t="s">
        <v>82</v>
      </c>
      <c r="E919" t="s">
        <v>171</v>
      </c>
      <c r="F919" t="s">
        <v>2908</v>
      </c>
      <c r="G919" t="s">
        <v>164</v>
      </c>
      <c r="H919" t="s">
        <v>146</v>
      </c>
      <c r="I919" t="s">
        <v>135</v>
      </c>
      <c r="J919" t="s">
        <v>136</v>
      </c>
      <c r="K919" t="s">
        <v>147</v>
      </c>
      <c r="L919" t="s">
        <v>2909</v>
      </c>
      <c r="M919" t="s">
        <v>2910</v>
      </c>
      <c r="N919">
        <v>1.292777777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1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2.7184296884444334</v>
      </c>
      <c r="AC919">
        <v>0</v>
      </c>
      <c r="AD919">
        <v>0</v>
      </c>
      <c r="AE919">
        <v>2.7184296884444334</v>
      </c>
    </row>
    <row r="920" spans="1:31" x14ac:dyDescent="0.25">
      <c r="A920">
        <v>1737837</v>
      </c>
      <c r="B920">
        <v>1</v>
      </c>
      <c r="C920" t="s">
        <v>80</v>
      </c>
      <c r="D920" t="s">
        <v>82</v>
      </c>
      <c r="E920" t="s">
        <v>158</v>
      </c>
      <c r="F920" t="s">
        <v>2755</v>
      </c>
      <c r="G920" t="s">
        <v>206</v>
      </c>
      <c r="H920" t="s">
        <v>146</v>
      </c>
      <c r="I920" t="s">
        <v>135</v>
      </c>
      <c r="J920" t="s">
        <v>136</v>
      </c>
      <c r="K920" t="s">
        <v>147</v>
      </c>
      <c r="L920" t="s">
        <v>2911</v>
      </c>
      <c r="M920" t="s">
        <v>2912</v>
      </c>
      <c r="N920">
        <v>10.429166666</v>
      </c>
      <c r="O920">
        <v>0</v>
      </c>
      <c r="P920">
        <v>144</v>
      </c>
      <c r="Q920">
        <v>0</v>
      </c>
      <c r="R920">
        <v>0</v>
      </c>
      <c r="S920">
        <v>0</v>
      </c>
      <c r="T920">
        <v>9</v>
      </c>
      <c r="U920">
        <v>0</v>
      </c>
      <c r="V920">
        <v>0</v>
      </c>
      <c r="W920">
        <v>0</v>
      </c>
      <c r="X920">
        <v>553.17483973102992</v>
      </c>
      <c r="Y920">
        <v>0</v>
      </c>
      <c r="Z920">
        <v>0</v>
      </c>
      <c r="AA920">
        <v>0</v>
      </c>
      <c r="AB920">
        <v>17.254928736782372</v>
      </c>
      <c r="AC920">
        <v>0</v>
      </c>
      <c r="AD920">
        <v>0</v>
      </c>
      <c r="AE920">
        <v>570.42976846781232</v>
      </c>
    </row>
    <row r="921" spans="1:31" x14ac:dyDescent="0.25">
      <c r="A921">
        <v>1737849</v>
      </c>
      <c r="B921">
        <v>1</v>
      </c>
      <c r="C921" t="s">
        <v>81</v>
      </c>
      <c r="D921" t="s">
        <v>114</v>
      </c>
      <c r="E921" t="s">
        <v>158</v>
      </c>
      <c r="F921" t="s">
        <v>2913</v>
      </c>
      <c r="G921" t="s">
        <v>160</v>
      </c>
      <c r="H921" t="s">
        <v>146</v>
      </c>
      <c r="I921" t="s">
        <v>135</v>
      </c>
      <c r="J921" t="s">
        <v>136</v>
      </c>
      <c r="K921" t="s">
        <v>147</v>
      </c>
      <c r="L921" t="s">
        <v>2914</v>
      </c>
      <c r="M921" t="s">
        <v>2915</v>
      </c>
      <c r="N921">
        <v>1.5263888880000001</v>
      </c>
      <c r="O921">
        <v>0</v>
      </c>
      <c r="P921">
        <v>27</v>
      </c>
      <c r="Q921">
        <v>0</v>
      </c>
      <c r="R921">
        <v>0</v>
      </c>
      <c r="S921">
        <v>0</v>
      </c>
      <c r="T921">
        <v>4</v>
      </c>
      <c r="U921">
        <v>0</v>
      </c>
      <c r="V921">
        <v>0</v>
      </c>
      <c r="W921">
        <v>0</v>
      </c>
      <c r="X921">
        <v>4.3006689314090005</v>
      </c>
      <c r="Y921">
        <v>0</v>
      </c>
      <c r="Z921">
        <v>0</v>
      </c>
      <c r="AA921">
        <v>0</v>
      </c>
      <c r="AB921">
        <v>0.25864269037360832</v>
      </c>
      <c r="AC921">
        <v>0</v>
      </c>
      <c r="AD921">
        <v>0</v>
      </c>
      <c r="AE921">
        <v>4.5593116217826086</v>
      </c>
    </row>
    <row r="922" spans="1:31" x14ac:dyDescent="0.25">
      <c r="A922">
        <v>1737851</v>
      </c>
      <c r="B922">
        <v>1</v>
      </c>
      <c r="C922" t="s">
        <v>80</v>
      </c>
      <c r="D922" t="s">
        <v>106</v>
      </c>
      <c r="E922" t="s">
        <v>171</v>
      </c>
      <c r="F922" t="s">
        <v>2916</v>
      </c>
      <c r="G922" t="s">
        <v>181</v>
      </c>
      <c r="H922" t="s">
        <v>146</v>
      </c>
      <c r="I922" t="s">
        <v>135</v>
      </c>
      <c r="J922" t="s">
        <v>136</v>
      </c>
      <c r="K922" t="s">
        <v>147</v>
      </c>
      <c r="L922" t="s">
        <v>2917</v>
      </c>
      <c r="M922" t="s">
        <v>2918</v>
      </c>
      <c r="N922">
        <v>0.88333333300000005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1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7.9920417656399997E-2</v>
      </c>
      <c r="AC922">
        <v>0</v>
      </c>
      <c r="AD922">
        <v>0</v>
      </c>
      <c r="AE922">
        <v>7.9920417656399997E-2</v>
      </c>
    </row>
    <row r="923" spans="1:31" x14ac:dyDescent="0.25">
      <c r="A923">
        <v>1737852</v>
      </c>
      <c r="B923">
        <v>1</v>
      </c>
      <c r="C923" t="s">
        <v>80</v>
      </c>
      <c r="D923" t="s">
        <v>92</v>
      </c>
      <c r="E923" t="s">
        <v>171</v>
      </c>
      <c r="F923" t="s">
        <v>2919</v>
      </c>
      <c r="G923" t="s">
        <v>282</v>
      </c>
      <c r="H923" t="s">
        <v>146</v>
      </c>
      <c r="I923" t="s">
        <v>135</v>
      </c>
      <c r="J923" t="s">
        <v>136</v>
      </c>
      <c r="K923" t="s">
        <v>147</v>
      </c>
      <c r="L923" t="s">
        <v>2920</v>
      </c>
      <c r="M923" t="s">
        <v>2921</v>
      </c>
      <c r="N923">
        <v>0.75</v>
      </c>
      <c r="O923">
        <v>0</v>
      </c>
      <c r="P923">
        <v>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2.11479078375E-2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2.11479078375E-2</v>
      </c>
    </row>
    <row r="924" spans="1:31" x14ac:dyDescent="0.25">
      <c r="A924">
        <v>1737855</v>
      </c>
      <c r="B924">
        <v>1</v>
      </c>
      <c r="C924" t="s">
        <v>81</v>
      </c>
      <c r="D924" t="s">
        <v>114</v>
      </c>
      <c r="E924" t="s">
        <v>184</v>
      </c>
      <c r="F924" t="s">
        <v>2922</v>
      </c>
      <c r="G924" t="s">
        <v>232</v>
      </c>
      <c r="H924" t="s">
        <v>134</v>
      </c>
      <c r="I924" t="s">
        <v>135</v>
      </c>
      <c r="J924" t="s">
        <v>136</v>
      </c>
      <c r="K924" t="s">
        <v>147</v>
      </c>
      <c r="L924" t="s">
        <v>2923</v>
      </c>
      <c r="M924" t="s">
        <v>2924</v>
      </c>
      <c r="N924">
        <v>3.207222222</v>
      </c>
      <c r="O924">
        <v>0</v>
      </c>
      <c r="P924">
        <v>50</v>
      </c>
      <c r="Q924">
        <v>0</v>
      </c>
      <c r="R924">
        <v>10</v>
      </c>
      <c r="S924">
        <v>1</v>
      </c>
      <c r="T924">
        <v>4</v>
      </c>
      <c r="U924">
        <v>0</v>
      </c>
      <c r="V924">
        <v>0</v>
      </c>
      <c r="W924">
        <v>0</v>
      </c>
      <c r="X924">
        <v>20.240574199602683</v>
      </c>
      <c r="Y924">
        <v>0</v>
      </c>
      <c r="Z924">
        <v>1.3025359031586001</v>
      </c>
      <c r="AA924">
        <v>7.0376964387558338</v>
      </c>
      <c r="AB924">
        <v>5.4148339211685332</v>
      </c>
      <c r="AC924">
        <v>0</v>
      </c>
      <c r="AD924">
        <v>0</v>
      </c>
      <c r="AE924">
        <v>33.99564046268565</v>
      </c>
    </row>
    <row r="925" spans="1:31" x14ac:dyDescent="0.25">
      <c r="A925">
        <v>1737856</v>
      </c>
      <c r="B925">
        <v>1</v>
      </c>
      <c r="C925" t="s">
        <v>80</v>
      </c>
      <c r="D925" t="s">
        <v>91</v>
      </c>
      <c r="E925" t="s">
        <v>171</v>
      </c>
      <c r="F925" t="s">
        <v>2925</v>
      </c>
      <c r="G925" t="s">
        <v>282</v>
      </c>
      <c r="H925" t="s">
        <v>146</v>
      </c>
      <c r="I925" t="s">
        <v>135</v>
      </c>
      <c r="J925" t="s">
        <v>136</v>
      </c>
      <c r="K925" t="s">
        <v>147</v>
      </c>
      <c r="L925" t="s">
        <v>2926</v>
      </c>
      <c r="M925" t="s">
        <v>2927</v>
      </c>
      <c r="N925">
        <v>2.1124999999999998</v>
      </c>
      <c r="O925">
        <v>0</v>
      </c>
      <c r="P925">
        <v>6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2.7643142539204497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2.7643142539204497</v>
      </c>
    </row>
    <row r="926" spans="1:31" x14ac:dyDescent="0.25">
      <c r="A926">
        <v>1737858</v>
      </c>
      <c r="B926">
        <v>1</v>
      </c>
      <c r="C926" t="s">
        <v>80</v>
      </c>
      <c r="D926" t="s">
        <v>93</v>
      </c>
      <c r="E926" t="s">
        <v>158</v>
      </c>
      <c r="F926" t="s">
        <v>2928</v>
      </c>
      <c r="G926" t="s">
        <v>160</v>
      </c>
      <c r="H926" t="s">
        <v>146</v>
      </c>
      <c r="I926" t="s">
        <v>135</v>
      </c>
      <c r="J926" t="s">
        <v>136</v>
      </c>
      <c r="K926" t="s">
        <v>147</v>
      </c>
      <c r="L926" t="s">
        <v>2929</v>
      </c>
      <c r="M926" t="s">
        <v>2930</v>
      </c>
      <c r="N926">
        <v>1.7961111110000001</v>
      </c>
      <c r="O926">
        <v>0</v>
      </c>
      <c r="P926">
        <v>7</v>
      </c>
      <c r="Q926">
        <v>0</v>
      </c>
      <c r="R926">
        <v>1</v>
      </c>
      <c r="S926">
        <v>0</v>
      </c>
      <c r="T926">
        <v>4</v>
      </c>
      <c r="U926">
        <v>0</v>
      </c>
      <c r="V926">
        <v>0</v>
      </c>
      <c r="W926">
        <v>0</v>
      </c>
      <c r="X926">
        <v>1.8599263540833253</v>
      </c>
      <c r="Y926">
        <v>0</v>
      </c>
      <c r="Z926">
        <v>2.16624176115E-2</v>
      </c>
      <c r="AA926">
        <v>0</v>
      </c>
      <c r="AB926">
        <v>2.8946583650772664</v>
      </c>
      <c r="AC926">
        <v>0</v>
      </c>
      <c r="AD926">
        <v>0</v>
      </c>
      <c r="AE926">
        <v>4.776247136772092</v>
      </c>
    </row>
    <row r="927" spans="1:31" x14ac:dyDescent="0.25">
      <c r="A927">
        <v>1737859</v>
      </c>
      <c r="B927">
        <v>1</v>
      </c>
      <c r="C927" t="s">
        <v>80</v>
      </c>
      <c r="D927" t="s">
        <v>85</v>
      </c>
      <c r="E927" t="s">
        <v>143</v>
      </c>
      <c r="F927" t="s">
        <v>2931</v>
      </c>
      <c r="G927" t="s">
        <v>164</v>
      </c>
      <c r="H927" t="s">
        <v>146</v>
      </c>
      <c r="I927" t="s">
        <v>135</v>
      </c>
      <c r="J927" t="s">
        <v>136</v>
      </c>
      <c r="K927" t="s">
        <v>147</v>
      </c>
      <c r="L927" t="s">
        <v>2932</v>
      </c>
      <c r="M927" t="s">
        <v>2933</v>
      </c>
      <c r="N927">
        <v>0.40166666600000001</v>
      </c>
      <c r="O927">
        <v>0</v>
      </c>
      <c r="P927">
        <v>260</v>
      </c>
      <c r="Q927">
        <v>0</v>
      </c>
      <c r="R927">
        <v>0</v>
      </c>
      <c r="S927">
        <v>0</v>
      </c>
      <c r="T927">
        <v>10</v>
      </c>
      <c r="U927">
        <v>0</v>
      </c>
      <c r="V927">
        <v>0</v>
      </c>
      <c r="W927">
        <v>0</v>
      </c>
      <c r="X927">
        <v>29.700774603051347</v>
      </c>
      <c r="Y927">
        <v>0</v>
      </c>
      <c r="Z927">
        <v>0</v>
      </c>
      <c r="AA927">
        <v>0</v>
      </c>
      <c r="AB927">
        <v>4.1460004047294508</v>
      </c>
      <c r="AC927">
        <v>0</v>
      </c>
      <c r="AD927">
        <v>0</v>
      </c>
      <c r="AE927">
        <v>33.846775007780799</v>
      </c>
    </row>
    <row r="928" spans="1:31" x14ac:dyDescent="0.25">
      <c r="A928">
        <v>1737860</v>
      </c>
      <c r="B928">
        <v>1</v>
      </c>
      <c r="C928" t="s">
        <v>81</v>
      </c>
      <c r="D928" t="s">
        <v>123</v>
      </c>
      <c r="E928" t="s">
        <v>171</v>
      </c>
      <c r="F928" t="s">
        <v>2934</v>
      </c>
      <c r="G928" t="s">
        <v>181</v>
      </c>
      <c r="H928" t="s">
        <v>146</v>
      </c>
      <c r="I928" t="s">
        <v>135</v>
      </c>
      <c r="J928" t="s">
        <v>136</v>
      </c>
      <c r="K928" t="s">
        <v>147</v>
      </c>
      <c r="L928" t="s">
        <v>2935</v>
      </c>
      <c r="M928" t="s">
        <v>2936</v>
      </c>
      <c r="N928">
        <v>1.3958333329999999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0.13611370776119999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0.13611370776119999</v>
      </c>
    </row>
    <row r="929" spans="1:31" x14ac:dyDescent="0.25">
      <c r="A929">
        <v>1737863</v>
      </c>
      <c r="B929">
        <v>1</v>
      </c>
      <c r="C929" t="s">
        <v>80</v>
      </c>
      <c r="D929" t="s">
        <v>103</v>
      </c>
      <c r="E929" t="s">
        <v>171</v>
      </c>
      <c r="F929" t="s">
        <v>2937</v>
      </c>
      <c r="G929" t="s">
        <v>181</v>
      </c>
      <c r="H929" t="s">
        <v>146</v>
      </c>
      <c r="I929" t="s">
        <v>135</v>
      </c>
      <c r="J929" t="s">
        <v>136</v>
      </c>
      <c r="K929" t="s">
        <v>147</v>
      </c>
      <c r="L929" t="s">
        <v>2938</v>
      </c>
      <c r="M929" t="s">
        <v>2939</v>
      </c>
      <c r="N929">
        <v>1.0830555550000001</v>
      </c>
      <c r="O929">
        <v>0</v>
      </c>
      <c r="P929">
        <v>2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0.10825677921483334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0.10825677921483334</v>
      </c>
    </row>
    <row r="930" spans="1:31" x14ac:dyDescent="0.25">
      <c r="A930">
        <v>1737868</v>
      </c>
      <c r="B930">
        <v>1</v>
      </c>
      <c r="C930" t="s">
        <v>81</v>
      </c>
      <c r="D930" t="s">
        <v>128</v>
      </c>
      <c r="E930" t="s">
        <v>184</v>
      </c>
      <c r="F930" t="s">
        <v>2940</v>
      </c>
      <c r="G930" t="s">
        <v>177</v>
      </c>
      <c r="H930" t="s">
        <v>134</v>
      </c>
      <c r="I930" t="s">
        <v>193</v>
      </c>
      <c r="J930" t="s">
        <v>136</v>
      </c>
      <c r="K930" t="s">
        <v>147</v>
      </c>
      <c r="L930" t="s">
        <v>2941</v>
      </c>
      <c r="M930" t="s">
        <v>2942</v>
      </c>
      <c r="N930">
        <v>5.5555550000000002E-3</v>
      </c>
      <c r="O930">
        <v>0</v>
      </c>
      <c r="P930">
        <v>497</v>
      </c>
      <c r="Q930">
        <v>3</v>
      </c>
      <c r="R930">
        <v>26</v>
      </c>
      <c r="S930">
        <v>2</v>
      </c>
      <c r="T930">
        <v>56</v>
      </c>
      <c r="U930">
        <v>0</v>
      </c>
      <c r="V930">
        <v>0</v>
      </c>
      <c r="W930">
        <v>0</v>
      </c>
      <c r="X930">
        <v>0.44600512703183348</v>
      </c>
      <c r="Y930">
        <v>5.0259660400000005E-3</v>
      </c>
      <c r="Z930">
        <v>2.5915475981999996E-2</v>
      </c>
      <c r="AA930">
        <v>3.4201288648333336E-3</v>
      </c>
      <c r="AB930">
        <v>0.11012328138416669</v>
      </c>
      <c r="AC930">
        <v>0</v>
      </c>
      <c r="AD930">
        <v>0</v>
      </c>
      <c r="AE930">
        <v>0.59048997930283353</v>
      </c>
    </row>
    <row r="931" spans="1:31" x14ac:dyDescent="0.25">
      <c r="A931">
        <v>1737873</v>
      </c>
      <c r="B931">
        <v>1</v>
      </c>
      <c r="C931" t="s">
        <v>80</v>
      </c>
      <c r="D931" t="s">
        <v>105</v>
      </c>
      <c r="E931" t="s">
        <v>158</v>
      </c>
      <c r="F931" t="s">
        <v>2943</v>
      </c>
      <c r="G931" t="s">
        <v>160</v>
      </c>
      <c r="H931" t="s">
        <v>146</v>
      </c>
      <c r="I931" t="s">
        <v>135</v>
      </c>
      <c r="J931" t="s">
        <v>136</v>
      </c>
      <c r="K931" t="s">
        <v>147</v>
      </c>
      <c r="L931" t="s">
        <v>2944</v>
      </c>
      <c r="M931" t="s">
        <v>2945</v>
      </c>
      <c r="N931">
        <v>2.1061111110000001</v>
      </c>
      <c r="O931">
        <v>0</v>
      </c>
      <c r="P931">
        <v>13</v>
      </c>
      <c r="Q931">
        <v>0</v>
      </c>
      <c r="R931">
        <v>0</v>
      </c>
      <c r="S931">
        <v>0</v>
      </c>
      <c r="T931">
        <v>5</v>
      </c>
      <c r="U931">
        <v>0</v>
      </c>
      <c r="V931">
        <v>0</v>
      </c>
      <c r="W931">
        <v>0</v>
      </c>
      <c r="X931">
        <v>14.229822375980195</v>
      </c>
      <c r="Y931">
        <v>0</v>
      </c>
      <c r="Z931">
        <v>0</v>
      </c>
      <c r="AA931">
        <v>0</v>
      </c>
      <c r="AB931">
        <v>4.7761690016736589</v>
      </c>
      <c r="AC931">
        <v>0</v>
      </c>
      <c r="AD931">
        <v>0</v>
      </c>
      <c r="AE931">
        <v>19.005991377653853</v>
      </c>
    </row>
    <row r="932" spans="1:31" x14ac:dyDescent="0.25">
      <c r="A932">
        <v>1737884</v>
      </c>
      <c r="B932">
        <v>1</v>
      </c>
      <c r="C932" t="s">
        <v>80</v>
      </c>
      <c r="D932" t="s">
        <v>100</v>
      </c>
      <c r="E932" t="s">
        <v>171</v>
      </c>
      <c r="F932" t="s">
        <v>2946</v>
      </c>
      <c r="G932" t="s">
        <v>181</v>
      </c>
      <c r="H932" t="s">
        <v>146</v>
      </c>
      <c r="I932" t="s">
        <v>135</v>
      </c>
      <c r="J932" t="s">
        <v>136</v>
      </c>
      <c r="K932" t="s">
        <v>147</v>
      </c>
      <c r="L932" t="s">
        <v>2947</v>
      </c>
      <c r="M932" t="s">
        <v>2948</v>
      </c>
      <c r="N932">
        <v>1.8805555549999999</v>
      </c>
      <c r="O932">
        <v>0</v>
      </c>
      <c r="P932">
        <v>1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0.2534563747143333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0.2534563747143333</v>
      </c>
    </row>
    <row r="933" spans="1:31" x14ac:dyDescent="0.25">
      <c r="A933">
        <v>1737885</v>
      </c>
      <c r="B933">
        <v>1</v>
      </c>
      <c r="C933" t="s">
        <v>80</v>
      </c>
      <c r="D933" t="s">
        <v>109</v>
      </c>
      <c r="E933" t="s">
        <v>171</v>
      </c>
      <c r="F933" t="s">
        <v>2949</v>
      </c>
      <c r="G933" t="s">
        <v>181</v>
      </c>
      <c r="H933" t="s">
        <v>146</v>
      </c>
      <c r="I933" t="s">
        <v>135</v>
      </c>
      <c r="J933" t="s">
        <v>136</v>
      </c>
      <c r="K933" t="s">
        <v>147</v>
      </c>
      <c r="L933" t="s">
        <v>2950</v>
      </c>
      <c r="M933" t="s">
        <v>2951</v>
      </c>
      <c r="N933">
        <v>1.1419444439999999</v>
      </c>
      <c r="O933">
        <v>0</v>
      </c>
      <c r="P933">
        <v>1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0.19550031451673336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0.19550031451673336</v>
      </c>
    </row>
    <row r="934" spans="1:31" x14ac:dyDescent="0.25">
      <c r="A934">
        <v>1737886</v>
      </c>
      <c r="B934">
        <v>1</v>
      </c>
      <c r="C934" t="s">
        <v>80</v>
      </c>
      <c r="D934" t="s">
        <v>94</v>
      </c>
      <c r="E934" t="s">
        <v>171</v>
      </c>
      <c r="F934" t="s">
        <v>2952</v>
      </c>
      <c r="G934" t="s">
        <v>173</v>
      </c>
      <c r="H934" t="s">
        <v>146</v>
      </c>
      <c r="I934" t="s">
        <v>135</v>
      </c>
      <c r="J934" t="s">
        <v>136</v>
      </c>
      <c r="K934" t="s">
        <v>147</v>
      </c>
      <c r="L934" t="s">
        <v>2901</v>
      </c>
      <c r="M934" t="s">
        <v>2953</v>
      </c>
      <c r="N934">
        <v>2.2441666659999999</v>
      </c>
      <c r="O934">
        <v>0</v>
      </c>
      <c r="P934">
        <v>1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2.7075052557E-3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2.7075052557E-3</v>
      </c>
    </row>
    <row r="935" spans="1:31" x14ac:dyDescent="0.25">
      <c r="A935">
        <v>1737888</v>
      </c>
      <c r="B935">
        <v>1</v>
      </c>
      <c r="C935" t="s">
        <v>80</v>
      </c>
      <c r="D935" t="s">
        <v>85</v>
      </c>
      <c r="E935" t="s">
        <v>153</v>
      </c>
      <c r="F935" t="s">
        <v>2954</v>
      </c>
      <c r="G935" t="s">
        <v>155</v>
      </c>
      <c r="H935" t="s">
        <v>146</v>
      </c>
      <c r="I935" t="s">
        <v>135</v>
      </c>
      <c r="J935" t="s">
        <v>136</v>
      </c>
      <c r="K935" t="s">
        <v>147</v>
      </c>
      <c r="L935" t="s">
        <v>2955</v>
      </c>
      <c r="M935" t="s">
        <v>2956</v>
      </c>
      <c r="N935">
        <v>1.1330555550000001</v>
      </c>
      <c r="O935">
        <v>0</v>
      </c>
      <c r="P935">
        <v>35</v>
      </c>
      <c r="Q935">
        <v>0</v>
      </c>
      <c r="R935">
        <v>0</v>
      </c>
      <c r="S935">
        <v>0</v>
      </c>
      <c r="T935">
        <v>3</v>
      </c>
      <c r="U935">
        <v>0</v>
      </c>
      <c r="V935">
        <v>0</v>
      </c>
      <c r="W935">
        <v>0</v>
      </c>
      <c r="X935">
        <v>10.231071738949131</v>
      </c>
      <c r="Y935">
        <v>0</v>
      </c>
      <c r="Z935">
        <v>0</v>
      </c>
      <c r="AA935">
        <v>0</v>
      </c>
      <c r="AB935">
        <v>0.32097134573887498</v>
      </c>
      <c r="AC935">
        <v>0</v>
      </c>
      <c r="AD935">
        <v>0</v>
      </c>
      <c r="AE935">
        <v>10.552043084688005</v>
      </c>
    </row>
    <row r="936" spans="1:31" x14ac:dyDescent="0.25">
      <c r="A936">
        <v>1737889</v>
      </c>
      <c r="B936">
        <v>1</v>
      </c>
      <c r="C936" t="s">
        <v>81</v>
      </c>
      <c r="D936" t="s">
        <v>118</v>
      </c>
      <c r="E936" t="s">
        <v>171</v>
      </c>
      <c r="F936" t="s">
        <v>2957</v>
      </c>
      <c r="G936" t="s">
        <v>181</v>
      </c>
      <c r="H936" t="s">
        <v>146</v>
      </c>
      <c r="I936" t="s">
        <v>135</v>
      </c>
      <c r="J936" t="s">
        <v>136</v>
      </c>
      <c r="K936" t="s">
        <v>147</v>
      </c>
      <c r="L936" t="s">
        <v>2958</v>
      </c>
      <c r="M936" t="s">
        <v>2959</v>
      </c>
      <c r="N936">
        <v>1.0580555549999999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0.74604965750069996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0.74604965750069996</v>
      </c>
    </row>
    <row r="937" spans="1:31" x14ac:dyDescent="0.25">
      <c r="A937">
        <v>1737892</v>
      </c>
      <c r="B937">
        <v>1</v>
      </c>
      <c r="C937" t="s">
        <v>80</v>
      </c>
      <c r="D937" t="s">
        <v>93</v>
      </c>
      <c r="E937" t="s">
        <v>184</v>
      </c>
      <c r="F937" t="s">
        <v>2960</v>
      </c>
      <c r="G937" t="s">
        <v>232</v>
      </c>
      <c r="H937" t="s">
        <v>134</v>
      </c>
      <c r="I937" t="s">
        <v>135</v>
      </c>
      <c r="J937" t="s">
        <v>136</v>
      </c>
      <c r="K937" t="s">
        <v>147</v>
      </c>
      <c r="L937" t="s">
        <v>2961</v>
      </c>
      <c r="M937" t="s">
        <v>2962</v>
      </c>
      <c r="N937">
        <v>2.230555555</v>
      </c>
      <c r="O937">
        <v>0</v>
      </c>
      <c r="P937">
        <v>11</v>
      </c>
      <c r="Q937">
        <v>0</v>
      </c>
      <c r="R937">
        <v>29</v>
      </c>
      <c r="S937">
        <v>0</v>
      </c>
      <c r="T937">
        <v>13</v>
      </c>
      <c r="U937">
        <v>0</v>
      </c>
      <c r="V937">
        <v>0</v>
      </c>
      <c r="W937">
        <v>0</v>
      </c>
      <c r="X937">
        <v>2.6314515645498329</v>
      </c>
      <c r="Y937">
        <v>0</v>
      </c>
      <c r="Z937">
        <v>20.686893588472071</v>
      </c>
      <c r="AA937">
        <v>0</v>
      </c>
      <c r="AB937">
        <v>44.050408168179729</v>
      </c>
      <c r="AC937">
        <v>0</v>
      </c>
      <c r="AD937">
        <v>0</v>
      </c>
      <c r="AE937">
        <v>67.368753321201638</v>
      </c>
    </row>
    <row r="938" spans="1:31" x14ac:dyDescent="0.25">
      <c r="A938">
        <v>1737893</v>
      </c>
      <c r="B938">
        <v>1</v>
      </c>
      <c r="C938" t="s">
        <v>80</v>
      </c>
      <c r="D938" t="s">
        <v>103</v>
      </c>
      <c r="E938" t="s">
        <v>171</v>
      </c>
      <c r="F938" t="s">
        <v>2963</v>
      </c>
      <c r="G938" t="s">
        <v>181</v>
      </c>
      <c r="H938" t="s">
        <v>146</v>
      </c>
      <c r="I938" t="s">
        <v>135</v>
      </c>
      <c r="J938" t="s">
        <v>136</v>
      </c>
      <c r="K938" t="s">
        <v>147</v>
      </c>
      <c r="L938" t="s">
        <v>2964</v>
      </c>
      <c r="M938" t="s">
        <v>2965</v>
      </c>
      <c r="N938">
        <v>1.2283333329999999</v>
      </c>
      <c r="O938">
        <v>0</v>
      </c>
      <c r="P938">
        <v>1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0.12160325862860002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0.12160325862860002</v>
      </c>
    </row>
    <row r="939" spans="1:31" x14ac:dyDescent="0.25">
      <c r="A939">
        <v>1737898</v>
      </c>
      <c r="B939">
        <v>1</v>
      </c>
      <c r="C939" t="s">
        <v>81</v>
      </c>
      <c r="D939" t="s">
        <v>127</v>
      </c>
      <c r="E939" t="s">
        <v>171</v>
      </c>
      <c r="F939" t="s">
        <v>2966</v>
      </c>
      <c r="G939" t="s">
        <v>173</v>
      </c>
      <c r="H939" t="s">
        <v>146</v>
      </c>
      <c r="I939" t="s">
        <v>135</v>
      </c>
      <c r="J939" t="s">
        <v>136</v>
      </c>
      <c r="K939" t="s">
        <v>147</v>
      </c>
      <c r="L939" t="s">
        <v>2967</v>
      </c>
      <c r="M939" t="s">
        <v>2968</v>
      </c>
      <c r="N939">
        <v>3.0622222219999999</v>
      </c>
      <c r="O939">
        <v>0</v>
      </c>
      <c r="P939">
        <v>4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3.5500401453857999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3.5500401453857999</v>
      </c>
    </row>
    <row r="940" spans="1:31" x14ac:dyDescent="0.25">
      <c r="A940">
        <v>1737899</v>
      </c>
      <c r="B940">
        <v>1</v>
      </c>
      <c r="C940" t="s">
        <v>80</v>
      </c>
      <c r="D940" t="s">
        <v>107</v>
      </c>
      <c r="E940" t="s">
        <v>171</v>
      </c>
      <c r="F940" t="s">
        <v>2969</v>
      </c>
      <c r="G940" t="s">
        <v>282</v>
      </c>
      <c r="H940" t="s">
        <v>146</v>
      </c>
      <c r="I940" t="s">
        <v>135</v>
      </c>
      <c r="J940" t="s">
        <v>136</v>
      </c>
      <c r="K940" t="s">
        <v>147</v>
      </c>
      <c r="L940" t="s">
        <v>2970</v>
      </c>
      <c r="M940" t="s">
        <v>2971</v>
      </c>
      <c r="N940">
        <v>1.431944444</v>
      </c>
      <c r="O940">
        <v>0</v>
      </c>
      <c r="P940">
        <v>7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2.6230373386001666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2.6230373386001666</v>
      </c>
    </row>
    <row r="941" spans="1:31" x14ac:dyDescent="0.25">
      <c r="A941">
        <v>1737900</v>
      </c>
      <c r="B941">
        <v>1</v>
      </c>
      <c r="C941" t="s">
        <v>80</v>
      </c>
      <c r="D941" t="s">
        <v>95</v>
      </c>
      <c r="E941" t="s">
        <v>153</v>
      </c>
      <c r="F941" t="s">
        <v>2972</v>
      </c>
      <c r="G941" t="s">
        <v>292</v>
      </c>
      <c r="H941" t="s">
        <v>146</v>
      </c>
      <c r="I941" t="s">
        <v>135</v>
      </c>
      <c r="J941" t="s">
        <v>136</v>
      </c>
      <c r="K941" t="s">
        <v>147</v>
      </c>
      <c r="L941" t="s">
        <v>2973</v>
      </c>
      <c r="M941" t="s">
        <v>2974</v>
      </c>
      <c r="N941">
        <v>0.59805555499999996</v>
      </c>
      <c r="O941">
        <v>0</v>
      </c>
      <c r="P941">
        <v>21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5.5369924811186175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5.5369924811186175</v>
      </c>
    </row>
    <row r="942" spans="1:31" x14ac:dyDescent="0.25">
      <c r="A942">
        <v>1737901</v>
      </c>
      <c r="B942">
        <v>1</v>
      </c>
      <c r="C942" t="s">
        <v>81</v>
      </c>
      <c r="D942" t="s">
        <v>113</v>
      </c>
      <c r="E942" t="s">
        <v>158</v>
      </c>
      <c r="F942" t="s">
        <v>2975</v>
      </c>
      <c r="G942" t="s">
        <v>221</v>
      </c>
      <c r="H942" t="s">
        <v>146</v>
      </c>
      <c r="I942" t="s">
        <v>135</v>
      </c>
      <c r="J942" t="s">
        <v>136</v>
      </c>
      <c r="K942" t="s">
        <v>147</v>
      </c>
      <c r="L942" t="s">
        <v>2976</v>
      </c>
      <c r="M942" t="s">
        <v>2977</v>
      </c>
      <c r="N942">
        <v>3.519722222</v>
      </c>
      <c r="O942">
        <v>0</v>
      </c>
      <c r="P942">
        <v>65</v>
      </c>
      <c r="Q942">
        <v>0</v>
      </c>
      <c r="R942">
        <v>0</v>
      </c>
      <c r="S942">
        <v>0</v>
      </c>
      <c r="T942">
        <v>6</v>
      </c>
      <c r="U942">
        <v>0</v>
      </c>
      <c r="V942">
        <v>0</v>
      </c>
      <c r="W942">
        <v>0</v>
      </c>
      <c r="X942">
        <v>54.596917909170116</v>
      </c>
      <c r="Y942">
        <v>0</v>
      </c>
      <c r="Z942">
        <v>0</v>
      </c>
      <c r="AA942">
        <v>0</v>
      </c>
      <c r="AB942">
        <v>32.86905571511376</v>
      </c>
      <c r="AC942">
        <v>0</v>
      </c>
      <c r="AD942">
        <v>0</v>
      </c>
      <c r="AE942">
        <v>87.465973624283876</v>
      </c>
    </row>
    <row r="943" spans="1:31" x14ac:dyDescent="0.25">
      <c r="A943">
        <v>1737906</v>
      </c>
      <c r="B943">
        <v>1</v>
      </c>
      <c r="C943" t="s">
        <v>80</v>
      </c>
      <c r="D943" t="s">
        <v>82</v>
      </c>
      <c r="E943" t="s">
        <v>143</v>
      </c>
      <c r="F943" t="s">
        <v>2978</v>
      </c>
      <c r="G943" t="s">
        <v>164</v>
      </c>
      <c r="H943" t="s">
        <v>146</v>
      </c>
      <c r="I943" t="s">
        <v>135</v>
      </c>
      <c r="J943" t="s">
        <v>136</v>
      </c>
      <c r="K943" t="s">
        <v>147</v>
      </c>
      <c r="L943" t="s">
        <v>2979</v>
      </c>
      <c r="M943" t="s">
        <v>2980</v>
      </c>
      <c r="N943">
        <v>1.124166666</v>
      </c>
      <c r="O943">
        <v>0</v>
      </c>
      <c r="P943">
        <v>415</v>
      </c>
      <c r="Q943">
        <v>0</v>
      </c>
      <c r="R943">
        <v>0</v>
      </c>
      <c r="S943">
        <v>0</v>
      </c>
      <c r="T943">
        <v>15</v>
      </c>
      <c r="U943">
        <v>0</v>
      </c>
      <c r="V943">
        <v>0</v>
      </c>
      <c r="W943">
        <v>0</v>
      </c>
      <c r="X943">
        <v>150.35138380717009</v>
      </c>
      <c r="Y943">
        <v>0</v>
      </c>
      <c r="Z943">
        <v>0</v>
      </c>
      <c r="AA943">
        <v>0</v>
      </c>
      <c r="AB943">
        <v>3.9037708554244506</v>
      </c>
      <c r="AC943">
        <v>0</v>
      </c>
      <c r="AD943">
        <v>0</v>
      </c>
      <c r="AE943">
        <v>154.25515466259455</v>
      </c>
    </row>
    <row r="944" spans="1:31" x14ac:dyDescent="0.25">
      <c r="A944">
        <v>1737908</v>
      </c>
      <c r="B944">
        <v>1</v>
      </c>
      <c r="C944" t="s">
        <v>81</v>
      </c>
      <c r="D944" t="s">
        <v>123</v>
      </c>
      <c r="E944" t="s">
        <v>171</v>
      </c>
      <c r="F944" t="s">
        <v>2981</v>
      </c>
      <c r="G944" t="s">
        <v>181</v>
      </c>
      <c r="H944" t="s">
        <v>146</v>
      </c>
      <c r="I944" t="s">
        <v>135</v>
      </c>
      <c r="J944" t="s">
        <v>136</v>
      </c>
      <c r="K944" t="s">
        <v>147</v>
      </c>
      <c r="L944" t="s">
        <v>2982</v>
      </c>
      <c r="M944" t="s">
        <v>2983</v>
      </c>
      <c r="N944">
        <v>3.9105555550000002</v>
      </c>
      <c r="O944">
        <v>0</v>
      </c>
      <c r="P944">
        <v>2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0.29842474849333334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0.29842474849333334</v>
      </c>
    </row>
    <row r="945" spans="1:31" x14ac:dyDescent="0.25">
      <c r="A945">
        <v>1737914</v>
      </c>
      <c r="B945">
        <v>1</v>
      </c>
      <c r="C945" t="s">
        <v>81</v>
      </c>
      <c r="D945" t="s">
        <v>120</v>
      </c>
      <c r="E945" t="s">
        <v>158</v>
      </c>
      <c r="F945" t="s">
        <v>2984</v>
      </c>
      <c r="G945" t="s">
        <v>160</v>
      </c>
      <c r="H945" t="s">
        <v>146</v>
      </c>
      <c r="I945" t="s">
        <v>135</v>
      </c>
      <c r="J945" t="s">
        <v>136</v>
      </c>
      <c r="K945" t="s">
        <v>147</v>
      </c>
      <c r="L945" t="s">
        <v>2985</v>
      </c>
      <c r="M945" t="s">
        <v>2986</v>
      </c>
      <c r="N945">
        <v>2.0838888880000002</v>
      </c>
      <c r="O945">
        <v>0</v>
      </c>
      <c r="P945">
        <v>2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1.4909610893233336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1.4909610893233336</v>
      </c>
    </row>
    <row r="946" spans="1:31" x14ac:dyDescent="0.25">
      <c r="A946">
        <v>1737918</v>
      </c>
      <c r="B946">
        <v>1</v>
      </c>
      <c r="C946" t="s">
        <v>80</v>
      </c>
      <c r="D946" t="s">
        <v>97</v>
      </c>
      <c r="E946" t="s">
        <v>171</v>
      </c>
      <c r="F946" t="s">
        <v>2987</v>
      </c>
      <c r="G946" t="s">
        <v>181</v>
      </c>
      <c r="H946" t="s">
        <v>146</v>
      </c>
      <c r="I946" t="s">
        <v>135</v>
      </c>
      <c r="J946" t="s">
        <v>136</v>
      </c>
      <c r="K946" t="s">
        <v>147</v>
      </c>
      <c r="L946" t="s">
        <v>2988</v>
      </c>
      <c r="M946" t="s">
        <v>2989</v>
      </c>
      <c r="N946">
        <v>3.0011111110000002</v>
      </c>
      <c r="O946">
        <v>0</v>
      </c>
      <c r="P946">
        <v>1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1.3426113974816665E-2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1.3426113974816665E-2</v>
      </c>
    </row>
    <row r="947" spans="1:31" x14ac:dyDescent="0.25">
      <c r="A947">
        <v>1737920</v>
      </c>
      <c r="B947">
        <v>1</v>
      </c>
      <c r="C947" t="s">
        <v>81</v>
      </c>
      <c r="D947" t="s">
        <v>113</v>
      </c>
      <c r="E947" t="s">
        <v>143</v>
      </c>
      <c r="F947" t="s">
        <v>2990</v>
      </c>
      <c r="G947" t="s">
        <v>221</v>
      </c>
      <c r="H947" t="s">
        <v>146</v>
      </c>
      <c r="I947" t="s">
        <v>135</v>
      </c>
      <c r="J947" t="s">
        <v>136</v>
      </c>
      <c r="K947" t="s">
        <v>147</v>
      </c>
      <c r="L947" t="s">
        <v>2991</v>
      </c>
      <c r="M947" t="s">
        <v>2992</v>
      </c>
      <c r="N947">
        <v>3.903888888</v>
      </c>
      <c r="O947">
        <v>0</v>
      </c>
      <c r="P947">
        <v>0</v>
      </c>
      <c r="Q947">
        <v>1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40.166800586711865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40.166800586711865</v>
      </c>
    </row>
    <row r="948" spans="1:31" x14ac:dyDescent="0.25">
      <c r="A948">
        <v>1737921</v>
      </c>
      <c r="B948">
        <v>1</v>
      </c>
      <c r="C948" t="s">
        <v>80</v>
      </c>
      <c r="D948" t="s">
        <v>99</v>
      </c>
      <c r="E948" t="s">
        <v>171</v>
      </c>
      <c r="F948" t="s">
        <v>2993</v>
      </c>
      <c r="G948" t="s">
        <v>181</v>
      </c>
      <c r="H948" t="s">
        <v>146</v>
      </c>
      <c r="I948" t="s">
        <v>135</v>
      </c>
      <c r="J948" t="s">
        <v>136</v>
      </c>
      <c r="K948" t="s">
        <v>147</v>
      </c>
      <c r="L948" t="s">
        <v>2994</v>
      </c>
      <c r="M948" t="s">
        <v>2995</v>
      </c>
      <c r="N948">
        <v>4.7072222220000004</v>
      </c>
      <c r="O948">
        <v>0</v>
      </c>
      <c r="P948">
        <v>1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7.0470817641000008E-2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7.0470817641000008E-2</v>
      </c>
    </row>
    <row r="949" spans="1:31" x14ac:dyDescent="0.25">
      <c r="A949">
        <v>1737922</v>
      </c>
      <c r="B949">
        <v>1</v>
      </c>
      <c r="C949" t="s">
        <v>80</v>
      </c>
      <c r="D949" t="s">
        <v>90</v>
      </c>
      <c r="E949" t="s">
        <v>158</v>
      </c>
      <c r="F949" t="s">
        <v>2996</v>
      </c>
      <c r="G949" t="s">
        <v>292</v>
      </c>
      <c r="H949" t="s">
        <v>146</v>
      </c>
      <c r="I949" t="s">
        <v>135</v>
      </c>
      <c r="J949" t="s">
        <v>136</v>
      </c>
      <c r="K949" t="s">
        <v>147</v>
      </c>
      <c r="L949" t="s">
        <v>2997</v>
      </c>
      <c r="M949" t="s">
        <v>2998</v>
      </c>
      <c r="N949">
        <v>4.9950000000000001</v>
      </c>
      <c r="O949">
        <v>0</v>
      </c>
      <c r="P949">
        <v>29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46.13217592991704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46.13217592991704</v>
      </c>
    </row>
    <row r="950" spans="1:31" x14ac:dyDescent="0.25">
      <c r="A950">
        <v>1737923</v>
      </c>
      <c r="B950">
        <v>1</v>
      </c>
      <c r="C950" t="s">
        <v>80</v>
      </c>
      <c r="D950" t="s">
        <v>87</v>
      </c>
      <c r="E950" t="s">
        <v>171</v>
      </c>
      <c r="F950" t="s">
        <v>2999</v>
      </c>
      <c r="G950" t="s">
        <v>181</v>
      </c>
      <c r="H950" t="s">
        <v>146</v>
      </c>
      <c r="I950" t="s">
        <v>135</v>
      </c>
      <c r="J950" t="s">
        <v>136</v>
      </c>
      <c r="K950" t="s">
        <v>147</v>
      </c>
      <c r="L950" t="s">
        <v>3000</v>
      </c>
      <c r="M950" t="s">
        <v>3001</v>
      </c>
      <c r="N950">
        <v>1.2977777770000001</v>
      </c>
      <c r="O950">
        <v>0</v>
      </c>
      <c r="P950">
        <v>4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2.3043810145641586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2.3043810145641586</v>
      </c>
    </row>
    <row r="951" spans="1:31" x14ac:dyDescent="0.25">
      <c r="A951">
        <v>1737929</v>
      </c>
      <c r="B951">
        <v>1</v>
      </c>
      <c r="C951" t="s">
        <v>80</v>
      </c>
      <c r="D951" t="s">
        <v>93</v>
      </c>
      <c r="E951" t="s">
        <v>158</v>
      </c>
      <c r="F951" t="s">
        <v>3002</v>
      </c>
      <c r="G951" t="s">
        <v>334</v>
      </c>
      <c r="H951" t="s">
        <v>146</v>
      </c>
      <c r="I951" t="s">
        <v>135</v>
      </c>
      <c r="J951" t="s">
        <v>136</v>
      </c>
      <c r="K951" t="s">
        <v>147</v>
      </c>
      <c r="L951" t="s">
        <v>3003</v>
      </c>
      <c r="M951" t="s">
        <v>3004</v>
      </c>
      <c r="N951">
        <v>3.6177777770000001</v>
      </c>
      <c r="O951">
        <v>0</v>
      </c>
      <c r="P951">
        <v>3</v>
      </c>
      <c r="Q951">
        <v>0</v>
      </c>
      <c r="R951">
        <v>6</v>
      </c>
      <c r="S951">
        <v>0</v>
      </c>
      <c r="T951">
        <v>2</v>
      </c>
      <c r="U951">
        <v>0</v>
      </c>
      <c r="V951">
        <v>0</v>
      </c>
      <c r="W951">
        <v>0</v>
      </c>
      <c r="X951">
        <v>0.61152731448320008</v>
      </c>
      <c r="Y951">
        <v>0</v>
      </c>
      <c r="Z951">
        <v>36.826562378332817</v>
      </c>
      <c r="AA951">
        <v>0</v>
      </c>
      <c r="AB951">
        <v>2.1474736011276669</v>
      </c>
      <c r="AC951">
        <v>0</v>
      </c>
      <c r="AD951">
        <v>0</v>
      </c>
      <c r="AE951">
        <v>39.585563293943679</v>
      </c>
    </row>
    <row r="952" spans="1:31" x14ac:dyDescent="0.25">
      <c r="A952">
        <v>1737930</v>
      </c>
      <c r="B952">
        <v>1</v>
      </c>
      <c r="C952" t="s">
        <v>80</v>
      </c>
      <c r="D952" t="s">
        <v>101</v>
      </c>
      <c r="E952" t="s">
        <v>171</v>
      </c>
      <c r="F952" t="s">
        <v>3005</v>
      </c>
      <c r="G952" t="s">
        <v>181</v>
      </c>
      <c r="H952" t="s">
        <v>146</v>
      </c>
      <c r="I952" t="s">
        <v>135</v>
      </c>
      <c r="J952" t="s">
        <v>136</v>
      </c>
      <c r="K952" t="s">
        <v>147</v>
      </c>
      <c r="L952" t="s">
        <v>2965</v>
      </c>
      <c r="M952" t="s">
        <v>3006</v>
      </c>
      <c r="N952">
        <v>1.697777777</v>
      </c>
      <c r="O952">
        <v>0</v>
      </c>
      <c r="P952">
        <v>1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0.53262856583340001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0.53262856583340001</v>
      </c>
    </row>
    <row r="953" spans="1:31" x14ac:dyDescent="0.25">
      <c r="A953">
        <v>1737932</v>
      </c>
      <c r="B953">
        <v>1</v>
      </c>
      <c r="C953" t="s">
        <v>81</v>
      </c>
      <c r="D953" t="s">
        <v>117</v>
      </c>
      <c r="E953" t="s">
        <v>171</v>
      </c>
      <c r="F953" t="s">
        <v>3007</v>
      </c>
      <c r="G953" t="s">
        <v>164</v>
      </c>
      <c r="H953" t="s">
        <v>146</v>
      </c>
      <c r="I953" t="s">
        <v>135</v>
      </c>
      <c r="J953" t="s">
        <v>136</v>
      </c>
      <c r="K953" t="s">
        <v>147</v>
      </c>
      <c r="L953" t="s">
        <v>3008</v>
      </c>
      <c r="M953" t="s">
        <v>3009</v>
      </c>
      <c r="N953">
        <v>0.86527777699999997</v>
      </c>
      <c r="O953">
        <v>0</v>
      </c>
      <c r="P953">
        <v>3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0.36329143571781669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0.36329143571781669</v>
      </c>
    </row>
    <row r="954" spans="1:31" x14ac:dyDescent="0.25">
      <c r="A954">
        <v>1737939</v>
      </c>
      <c r="B954">
        <v>1</v>
      </c>
      <c r="C954" t="s">
        <v>80</v>
      </c>
      <c r="D954" t="s">
        <v>97</v>
      </c>
      <c r="E954" t="s">
        <v>171</v>
      </c>
      <c r="F954" t="s">
        <v>3010</v>
      </c>
      <c r="G954" t="s">
        <v>181</v>
      </c>
      <c r="H954" t="s">
        <v>146</v>
      </c>
      <c r="I954" t="s">
        <v>135</v>
      </c>
      <c r="J954" t="s">
        <v>136</v>
      </c>
      <c r="K954" t="s">
        <v>147</v>
      </c>
      <c r="L954" t="s">
        <v>3011</v>
      </c>
      <c r="M954" t="s">
        <v>3012</v>
      </c>
      <c r="N954">
        <v>3.389444444</v>
      </c>
      <c r="O954">
        <v>0</v>
      </c>
      <c r="P954">
        <v>4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5.6189468106995992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5.6189468106995992</v>
      </c>
    </row>
    <row r="955" spans="1:31" x14ac:dyDescent="0.25">
      <c r="A955">
        <v>1737947</v>
      </c>
      <c r="B955">
        <v>1</v>
      </c>
      <c r="C955" t="s">
        <v>80</v>
      </c>
      <c r="D955" t="s">
        <v>93</v>
      </c>
      <c r="E955" t="s">
        <v>158</v>
      </c>
      <c r="F955" t="s">
        <v>3013</v>
      </c>
      <c r="G955" t="s">
        <v>160</v>
      </c>
      <c r="H955" t="s">
        <v>146</v>
      </c>
      <c r="I955" t="s">
        <v>135</v>
      </c>
      <c r="J955" t="s">
        <v>136</v>
      </c>
      <c r="K955" t="s">
        <v>147</v>
      </c>
      <c r="L955" t="s">
        <v>3014</v>
      </c>
      <c r="M955" t="s">
        <v>3015</v>
      </c>
      <c r="N955">
        <v>1.8277777770000001</v>
      </c>
      <c r="O955">
        <v>0</v>
      </c>
      <c r="P955">
        <v>0</v>
      </c>
      <c r="Q955">
        <v>0</v>
      </c>
      <c r="R955">
        <v>3</v>
      </c>
      <c r="S955">
        <v>0</v>
      </c>
      <c r="T955">
        <v>3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0.31815532827595</v>
      </c>
      <c r="AA955">
        <v>0</v>
      </c>
      <c r="AB955">
        <v>5.6711677961904003</v>
      </c>
      <c r="AC955">
        <v>0</v>
      </c>
      <c r="AD955">
        <v>0</v>
      </c>
      <c r="AE955">
        <v>5.9893231244663507</v>
      </c>
    </row>
    <row r="956" spans="1:31" x14ac:dyDescent="0.25">
      <c r="A956">
        <v>1737948</v>
      </c>
      <c r="B956">
        <v>1</v>
      </c>
      <c r="C956" t="s">
        <v>80</v>
      </c>
      <c r="D956" t="s">
        <v>104</v>
      </c>
      <c r="E956" t="s">
        <v>171</v>
      </c>
      <c r="F956" t="s">
        <v>3016</v>
      </c>
      <c r="G956" t="s">
        <v>181</v>
      </c>
      <c r="H956" t="s">
        <v>146</v>
      </c>
      <c r="I956" t="s">
        <v>135</v>
      </c>
      <c r="J956" t="s">
        <v>136</v>
      </c>
      <c r="K956" t="s">
        <v>147</v>
      </c>
      <c r="L956" t="s">
        <v>3017</v>
      </c>
      <c r="M956" t="s">
        <v>3018</v>
      </c>
      <c r="N956">
        <v>2.3255555550000002</v>
      </c>
      <c r="O956">
        <v>0</v>
      </c>
      <c r="P956">
        <v>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0.91039141911419996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0.91039141911419996</v>
      </c>
    </row>
    <row r="957" spans="1:31" x14ac:dyDescent="0.25">
      <c r="A957">
        <v>1737949</v>
      </c>
      <c r="B957">
        <v>1</v>
      </c>
      <c r="C957" t="s">
        <v>80</v>
      </c>
      <c r="D957" t="s">
        <v>93</v>
      </c>
      <c r="E957" t="s">
        <v>143</v>
      </c>
      <c r="F957" t="s">
        <v>3019</v>
      </c>
      <c r="G957" t="s">
        <v>160</v>
      </c>
      <c r="H957" t="s">
        <v>146</v>
      </c>
      <c r="I957" t="s">
        <v>135</v>
      </c>
      <c r="J957" t="s">
        <v>136</v>
      </c>
      <c r="K957" t="s">
        <v>147</v>
      </c>
      <c r="L957" t="s">
        <v>2948</v>
      </c>
      <c r="M957" t="s">
        <v>3020</v>
      </c>
      <c r="N957">
        <v>3.2769444440000002</v>
      </c>
      <c r="O957">
        <v>0</v>
      </c>
      <c r="P957">
        <v>0</v>
      </c>
      <c r="Q957">
        <v>0</v>
      </c>
      <c r="R957">
        <v>8</v>
      </c>
      <c r="S957">
        <v>0</v>
      </c>
      <c r="T957">
        <v>2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5.630349337478175</v>
      </c>
      <c r="AA957">
        <v>0</v>
      </c>
      <c r="AB957">
        <v>4.8870625346639995</v>
      </c>
      <c r="AC957">
        <v>0</v>
      </c>
      <c r="AD957">
        <v>0</v>
      </c>
      <c r="AE957">
        <v>10.517411872142175</v>
      </c>
    </row>
    <row r="958" spans="1:31" x14ac:dyDescent="0.25">
      <c r="A958">
        <v>1737950</v>
      </c>
      <c r="B958">
        <v>1</v>
      </c>
      <c r="C958" t="s">
        <v>81</v>
      </c>
      <c r="D958" t="s">
        <v>123</v>
      </c>
      <c r="E958" t="s">
        <v>171</v>
      </c>
      <c r="F958" t="s">
        <v>3021</v>
      </c>
      <c r="G958" t="s">
        <v>181</v>
      </c>
      <c r="H958" t="s">
        <v>146</v>
      </c>
      <c r="I958" t="s">
        <v>135</v>
      </c>
      <c r="J958" t="s">
        <v>136</v>
      </c>
      <c r="K958" t="s">
        <v>147</v>
      </c>
      <c r="L958" t="s">
        <v>3022</v>
      </c>
      <c r="M958" t="s">
        <v>3023</v>
      </c>
      <c r="N958">
        <v>1.001944444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1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0.13978140806680001</v>
      </c>
      <c r="AC958">
        <v>0</v>
      </c>
      <c r="AD958">
        <v>0</v>
      </c>
      <c r="AE958">
        <v>0.13978140806680001</v>
      </c>
    </row>
    <row r="959" spans="1:31" x14ac:dyDescent="0.25">
      <c r="A959">
        <v>1737952</v>
      </c>
      <c r="B959">
        <v>1</v>
      </c>
      <c r="C959" t="s">
        <v>80</v>
      </c>
      <c r="D959" t="s">
        <v>82</v>
      </c>
      <c r="E959" t="s">
        <v>171</v>
      </c>
      <c r="F959" t="s">
        <v>3024</v>
      </c>
      <c r="G959" t="s">
        <v>181</v>
      </c>
      <c r="H959" t="s">
        <v>146</v>
      </c>
      <c r="I959" t="s">
        <v>135</v>
      </c>
      <c r="J959" t="s">
        <v>136</v>
      </c>
      <c r="K959" t="s">
        <v>147</v>
      </c>
      <c r="L959" t="s">
        <v>3025</v>
      </c>
      <c r="M959" t="s">
        <v>3026</v>
      </c>
      <c r="N959">
        <v>0.67444444400000003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5.5048086033141673E-2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5.5048086033141673E-2</v>
      </c>
    </row>
    <row r="960" spans="1:31" x14ac:dyDescent="0.25">
      <c r="A960">
        <v>1737954</v>
      </c>
      <c r="B960">
        <v>1</v>
      </c>
      <c r="C960" t="s">
        <v>80</v>
      </c>
      <c r="D960" t="s">
        <v>104</v>
      </c>
      <c r="E960" t="s">
        <v>171</v>
      </c>
      <c r="F960" t="s">
        <v>3027</v>
      </c>
      <c r="G960" t="s">
        <v>181</v>
      </c>
      <c r="H960" t="s">
        <v>146</v>
      </c>
      <c r="I960" t="s">
        <v>135</v>
      </c>
      <c r="J960" t="s">
        <v>136</v>
      </c>
      <c r="K960" t="s">
        <v>147</v>
      </c>
      <c r="L960" t="s">
        <v>3028</v>
      </c>
      <c r="M960" t="s">
        <v>3029</v>
      </c>
      <c r="N960">
        <v>1.321111111</v>
      </c>
      <c r="O960">
        <v>0</v>
      </c>
      <c r="P960">
        <v>1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0.56350112149356668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0.56350112149356668</v>
      </c>
    </row>
    <row r="961" spans="1:31" x14ac:dyDescent="0.25">
      <c r="A961">
        <v>1737955</v>
      </c>
      <c r="B961">
        <v>1</v>
      </c>
      <c r="C961" t="s">
        <v>80</v>
      </c>
      <c r="D961" t="s">
        <v>101</v>
      </c>
      <c r="E961" t="s">
        <v>184</v>
      </c>
      <c r="F961" t="s">
        <v>3030</v>
      </c>
      <c r="G961" t="s">
        <v>177</v>
      </c>
      <c r="H961" t="s">
        <v>134</v>
      </c>
      <c r="I961" t="s">
        <v>135</v>
      </c>
      <c r="J961" t="s">
        <v>136</v>
      </c>
      <c r="K961" t="s">
        <v>147</v>
      </c>
      <c r="L961" t="s">
        <v>3031</v>
      </c>
      <c r="M961" t="s">
        <v>3032</v>
      </c>
      <c r="N961">
        <v>0.79666666600000002</v>
      </c>
      <c r="O961">
        <v>0</v>
      </c>
      <c r="P961">
        <v>1286</v>
      </c>
      <c r="Q961">
        <v>0</v>
      </c>
      <c r="R961">
        <v>1</v>
      </c>
      <c r="S961">
        <v>1</v>
      </c>
      <c r="T961">
        <v>39</v>
      </c>
      <c r="U961">
        <v>1</v>
      </c>
      <c r="V961">
        <v>0</v>
      </c>
      <c r="W961">
        <v>0</v>
      </c>
      <c r="X961">
        <v>218.76395895092435</v>
      </c>
      <c r="Y961">
        <v>0</v>
      </c>
      <c r="Z961">
        <v>4.2202558146799997E-2</v>
      </c>
      <c r="AA961">
        <v>6.147434225724</v>
      </c>
      <c r="AB961">
        <v>34.564281550502493</v>
      </c>
      <c r="AC961">
        <v>85.826235076944002</v>
      </c>
      <c r="AD961">
        <v>0</v>
      </c>
      <c r="AE961">
        <v>345.34411236224162</v>
      </c>
    </row>
    <row r="962" spans="1:31" x14ac:dyDescent="0.25">
      <c r="A962">
        <v>1737957</v>
      </c>
      <c r="B962">
        <v>1</v>
      </c>
      <c r="C962" t="s">
        <v>80</v>
      </c>
      <c r="D962" t="s">
        <v>93</v>
      </c>
      <c r="E962" t="s">
        <v>143</v>
      </c>
      <c r="F962" t="s">
        <v>3033</v>
      </c>
      <c r="G962" t="s">
        <v>160</v>
      </c>
      <c r="H962" t="s">
        <v>146</v>
      </c>
      <c r="I962" t="s">
        <v>135</v>
      </c>
      <c r="J962" t="s">
        <v>136</v>
      </c>
      <c r="K962" t="s">
        <v>147</v>
      </c>
      <c r="L962" t="s">
        <v>3034</v>
      </c>
      <c r="M962" t="s">
        <v>3035</v>
      </c>
      <c r="N962">
        <v>2.7738888880000001</v>
      </c>
      <c r="O962">
        <v>0</v>
      </c>
      <c r="P962">
        <v>2</v>
      </c>
      <c r="Q962">
        <v>0</v>
      </c>
      <c r="R962">
        <v>13</v>
      </c>
      <c r="S962">
        <v>0</v>
      </c>
      <c r="T962">
        <v>4</v>
      </c>
      <c r="U962">
        <v>0</v>
      </c>
      <c r="V962">
        <v>0</v>
      </c>
      <c r="W962">
        <v>0</v>
      </c>
      <c r="X962">
        <v>3.2010624588913004</v>
      </c>
      <c r="Y962">
        <v>0</v>
      </c>
      <c r="Z962">
        <v>20.013616898112602</v>
      </c>
      <c r="AA962">
        <v>0</v>
      </c>
      <c r="AB962">
        <v>8.685323276319501</v>
      </c>
      <c r="AC962">
        <v>0</v>
      </c>
      <c r="AD962">
        <v>0</v>
      </c>
      <c r="AE962">
        <v>31.900002633323403</v>
      </c>
    </row>
    <row r="963" spans="1:31" x14ac:dyDescent="0.25">
      <c r="A963">
        <v>1737959</v>
      </c>
      <c r="B963">
        <v>1</v>
      </c>
      <c r="C963" t="s">
        <v>80</v>
      </c>
      <c r="D963" t="s">
        <v>103</v>
      </c>
      <c r="E963" t="s">
        <v>171</v>
      </c>
      <c r="F963" t="s">
        <v>3036</v>
      </c>
      <c r="G963" t="s">
        <v>181</v>
      </c>
      <c r="H963" t="s">
        <v>146</v>
      </c>
      <c r="I963" t="s">
        <v>135</v>
      </c>
      <c r="J963" t="s">
        <v>136</v>
      </c>
      <c r="K963" t="s">
        <v>147</v>
      </c>
      <c r="L963" t="s">
        <v>3037</v>
      </c>
      <c r="M963" t="s">
        <v>3038</v>
      </c>
      <c r="N963">
        <v>0.74333333300000004</v>
      </c>
      <c r="O963">
        <v>0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4.9954186248750004E-2</v>
      </c>
      <c r="AA963">
        <v>0</v>
      </c>
      <c r="AB963">
        <v>0</v>
      </c>
      <c r="AC963">
        <v>0</v>
      </c>
      <c r="AD963">
        <v>0</v>
      </c>
      <c r="AE963">
        <v>4.9954186248750004E-2</v>
      </c>
    </row>
    <row r="964" spans="1:31" x14ac:dyDescent="0.25">
      <c r="A964">
        <v>1737960</v>
      </c>
      <c r="B964">
        <v>1</v>
      </c>
      <c r="C964" t="s">
        <v>80</v>
      </c>
      <c r="D964" t="s">
        <v>82</v>
      </c>
      <c r="E964" t="s">
        <v>171</v>
      </c>
      <c r="F964" t="s">
        <v>3039</v>
      </c>
      <c r="G964" t="s">
        <v>181</v>
      </c>
      <c r="H964" t="s">
        <v>146</v>
      </c>
      <c r="I964" t="s">
        <v>135</v>
      </c>
      <c r="J964" t="s">
        <v>136</v>
      </c>
      <c r="K964" t="s">
        <v>147</v>
      </c>
      <c r="L964" t="s">
        <v>3040</v>
      </c>
      <c r="M964" t="s">
        <v>3041</v>
      </c>
      <c r="N964">
        <v>1.1758333329999999</v>
      </c>
      <c r="O964">
        <v>0</v>
      </c>
      <c r="P964">
        <v>1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0.6839801579084499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0.6839801579084499</v>
      </c>
    </row>
    <row r="965" spans="1:31" x14ac:dyDescent="0.25">
      <c r="A965">
        <v>1737962</v>
      </c>
      <c r="B965">
        <v>1</v>
      </c>
      <c r="C965" t="s">
        <v>80</v>
      </c>
      <c r="D965" t="s">
        <v>90</v>
      </c>
      <c r="E965" t="s">
        <v>143</v>
      </c>
      <c r="F965" t="s">
        <v>3042</v>
      </c>
      <c r="G965" t="s">
        <v>164</v>
      </c>
      <c r="H965" t="s">
        <v>146</v>
      </c>
      <c r="I965" t="s">
        <v>135</v>
      </c>
      <c r="J965" t="s">
        <v>136</v>
      </c>
      <c r="K965" t="s">
        <v>147</v>
      </c>
      <c r="L965" t="s">
        <v>3043</v>
      </c>
      <c r="M965" t="s">
        <v>3044</v>
      </c>
      <c r="N965">
        <v>0.67</v>
      </c>
      <c r="O965">
        <v>0</v>
      </c>
      <c r="P965">
        <v>875</v>
      </c>
      <c r="Q965">
        <v>0</v>
      </c>
      <c r="R965">
        <v>0</v>
      </c>
      <c r="S965">
        <v>0</v>
      </c>
      <c r="T965">
        <v>93</v>
      </c>
      <c r="U965">
        <v>0</v>
      </c>
      <c r="V965">
        <v>0</v>
      </c>
      <c r="W965">
        <v>0</v>
      </c>
      <c r="X965">
        <v>206.52264384037537</v>
      </c>
      <c r="Y965">
        <v>0</v>
      </c>
      <c r="Z965">
        <v>0</v>
      </c>
      <c r="AA965">
        <v>0</v>
      </c>
      <c r="AB965">
        <v>26.8036971486477</v>
      </c>
      <c r="AC965">
        <v>0</v>
      </c>
      <c r="AD965">
        <v>0</v>
      </c>
      <c r="AE965">
        <v>233.32634098902307</v>
      </c>
    </row>
    <row r="966" spans="1:31" x14ac:dyDescent="0.25">
      <c r="A966">
        <v>1737963</v>
      </c>
      <c r="B966">
        <v>1</v>
      </c>
      <c r="C966" t="s">
        <v>80</v>
      </c>
      <c r="D966" t="s">
        <v>92</v>
      </c>
      <c r="E966" t="s">
        <v>184</v>
      </c>
      <c r="F966" t="s">
        <v>3045</v>
      </c>
      <c r="G966" t="s">
        <v>232</v>
      </c>
      <c r="H966" t="s">
        <v>134</v>
      </c>
      <c r="I966" t="s">
        <v>135</v>
      </c>
      <c r="J966" t="s">
        <v>136</v>
      </c>
      <c r="K966" t="s">
        <v>147</v>
      </c>
      <c r="L966" t="s">
        <v>3046</v>
      </c>
      <c r="M966" t="s">
        <v>3047</v>
      </c>
      <c r="N966">
        <v>0.80527777700000003</v>
      </c>
      <c r="O966">
        <v>0</v>
      </c>
      <c r="P966">
        <v>20</v>
      </c>
      <c r="Q966">
        <v>0</v>
      </c>
      <c r="R966">
        <v>43</v>
      </c>
      <c r="S966">
        <v>0</v>
      </c>
      <c r="T966">
        <v>6</v>
      </c>
      <c r="U966">
        <v>0</v>
      </c>
      <c r="V966">
        <v>0</v>
      </c>
      <c r="W966">
        <v>0</v>
      </c>
      <c r="X966">
        <v>12.418719596803086</v>
      </c>
      <c r="Y966">
        <v>0</v>
      </c>
      <c r="Z966">
        <v>8.8543183111697292</v>
      </c>
      <c r="AA966">
        <v>0</v>
      </c>
      <c r="AB966">
        <v>16.945848232276166</v>
      </c>
      <c r="AC966">
        <v>0</v>
      </c>
      <c r="AD966">
        <v>0</v>
      </c>
      <c r="AE966">
        <v>38.218886140248983</v>
      </c>
    </row>
    <row r="967" spans="1:31" x14ac:dyDescent="0.25">
      <c r="A967">
        <v>1737964</v>
      </c>
      <c r="B967">
        <v>1</v>
      </c>
      <c r="C967" t="s">
        <v>80</v>
      </c>
      <c r="D967" t="s">
        <v>101</v>
      </c>
      <c r="E967" t="s">
        <v>184</v>
      </c>
      <c r="F967" t="s">
        <v>3048</v>
      </c>
      <c r="G967" t="s">
        <v>177</v>
      </c>
      <c r="H967" t="s">
        <v>134</v>
      </c>
      <c r="I967" t="s">
        <v>135</v>
      </c>
      <c r="J967" t="s">
        <v>136</v>
      </c>
      <c r="K967" t="s">
        <v>147</v>
      </c>
      <c r="L967" t="s">
        <v>3049</v>
      </c>
      <c r="M967" t="s">
        <v>3050</v>
      </c>
      <c r="N967">
        <v>0.571944444</v>
      </c>
      <c r="O967">
        <v>0</v>
      </c>
      <c r="P967">
        <v>651</v>
      </c>
      <c r="Q967">
        <v>0</v>
      </c>
      <c r="R967">
        <v>1</v>
      </c>
      <c r="S967">
        <v>0</v>
      </c>
      <c r="T967">
        <v>27</v>
      </c>
      <c r="U967">
        <v>0</v>
      </c>
      <c r="V967">
        <v>0</v>
      </c>
      <c r="W967">
        <v>0</v>
      </c>
      <c r="X967">
        <v>82.325878109221122</v>
      </c>
      <c r="Y967">
        <v>0</v>
      </c>
      <c r="Z967">
        <v>5.523333300000001E-4</v>
      </c>
      <c r="AA967">
        <v>0</v>
      </c>
      <c r="AB967">
        <v>7.2504507422063247</v>
      </c>
      <c r="AC967">
        <v>0</v>
      </c>
      <c r="AD967">
        <v>0</v>
      </c>
      <c r="AE967">
        <v>89.576881184757454</v>
      </c>
    </row>
    <row r="968" spans="1:31" x14ac:dyDescent="0.25">
      <c r="A968">
        <v>1737965</v>
      </c>
      <c r="B968">
        <v>1</v>
      </c>
      <c r="C968" t="s">
        <v>81</v>
      </c>
      <c r="D968" t="s">
        <v>127</v>
      </c>
      <c r="E968" t="s">
        <v>143</v>
      </c>
      <c r="F968" t="s">
        <v>3051</v>
      </c>
      <c r="G968" t="s">
        <v>145</v>
      </c>
      <c r="H968" t="s">
        <v>146</v>
      </c>
      <c r="I968" t="s">
        <v>135</v>
      </c>
      <c r="J968" t="s">
        <v>136</v>
      </c>
      <c r="K968" t="s">
        <v>147</v>
      </c>
      <c r="L968" t="s">
        <v>3052</v>
      </c>
      <c r="M968" t="s">
        <v>3053</v>
      </c>
      <c r="N968">
        <v>3.0847222219999999</v>
      </c>
      <c r="O968">
        <v>0</v>
      </c>
      <c r="P968">
        <v>74</v>
      </c>
      <c r="Q968">
        <v>0</v>
      </c>
      <c r="R968">
        <v>22</v>
      </c>
      <c r="S968">
        <v>1</v>
      </c>
      <c r="T968">
        <v>8</v>
      </c>
      <c r="U968">
        <v>0</v>
      </c>
      <c r="V968">
        <v>1</v>
      </c>
      <c r="W968">
        <v>0</v>
      </c>
      <c r="X968">
        <v>45.783407331060381</v>
      </c>
      <c r="Y968">
        <v>0</v>
      </c>
      <c r="Z968">
        <v>17.613738839273836</v>
      </c>
      <c r="AA968">
        <v>19.040746026124999</v>
      </c>
      <c r="AB968">
        <v>18.12204635166567</v>
      </c>
      <c r="AC968">
        <v>0</v>
      </c>
      <c r="AD968">
        <v>1.3402786539439999</v>
      </c>
      <c r="AE968">
        <v>101.90021720206889</v>
      </c>
    </row>
    <row r="969" spans="1:31" x14ac:dyDescent="0.25">
      <c r="A969">
        <v>1737968</v>
      </c>
      <c r="B969">
        <v>1</v>
      </c>
      <c r="C969" t="s">
        <v>81</v>
      </c>
      <c r="D969" t="s">
        <v>128</v>
      </c>
      <c r="E969" t="s">
        <v>171</v>
      </c>
      <c r="F969" t="s">
        <v>3054</v>
      </c>
      <c r="G969" t="s">
        <v>1986</v>
      </c>
      <c r="H969" t="s">
        <v>146</v>
      </c>
      <c r="I969" t="s">
        <v>135</v>
      </c>
      <c r="J969" t="s">
        <v>136</v>
      </c>
      <c r="K969" t="s">
        <v>147</v>
      </c>
      <c r="L969" t="s">
        <v>3055</v>
      </c>
      <c r="M969" t="s">
        <v>3056</v>
      </c>
      <c r="N969">
        <v>0.97861111099999998</v>
      </c>
      <c r="O969">
        <v>0</v>
      </c>
      <c r="P969">
        <v>4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0.97829170985035008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0.97829170985035008</v>
      </c>
    </row>
    <row r="970" spans="1:31" x14ac:dyDescent="0.25">
      <c r="A970">
        <v>1737972</v>
      </c>
      <c r="B970">
        <v>1</v>
      </c>
      <c r="C970" t="s">
        <v>80</v>
      </c>
      <c r="D970" t="s">
        <v>88</v>
      </c>
      <c r="E970" t="s">
        <v>153</v>
      </c>
      <c r="F970" t="s">
        <v>2695</v>
      </c>
      <c r="G970" t="s">
        <v>160</v>
      </c>
      <c r="H970" t="s">
        <v>146</v>
      </c>
      <c r="I970" t="s">
        <v>135</v>
      </c>
      <c r="J970" t="s">
        <v>136</v>
      </c>
      <c r="K970" t="s">
        <v>147</v>
      </c>
      <c r="L970" t="s">
        <v>3057</v>
      </c>
      <c r="M970" t="s">
        <v>3058</v>
      </c>
      <c r="N970">
        <v>4.1033333330000001</v>
      </c>
      <c r="O970">
        <v>0</v>
      </c>
      <c r="P970">
        <v>37</v>
      </c>
      <c r="Q970">
        <v>0</v>
      </c>
      <c r="R970">
        <v>0</v>
      </c>
      <c r="S970">
        <v>0</v>
      </c>
      <c r="T970">
        <v>1</v>
      </c>
      <c r="U970">
        <v>0</v>
      </c>
      <c r="V970">
        <v>0</v>
      </c>
      <c r="W970">
        <v>0</v>
      </c>
      <c r="X970">
        <v>40.3082120622189</v>
      </c>
      <c r="Y970">
        <v>0</v>
      </c>
      <c r="Z970">
        <v>0</v>
      </c>
      <c r="AA970">
        <v>0</v>
      </c>
      <c r="AB970">
        <v>1.0554851898038</v>
      </c>
      <c r="AC970">
        <v>0</v>
      </c>
      <c r="AD970">
        <v>0</v>
      </c>
      <c r="AE970">
        <v>41.363697252022696</v>
      </c>
    </row>
    <row r="971" spans="1:31" x14ac:dyDescent="0.25">
      <c r="A971">
        <v>1737974</v>
      </c>
      <c r="B971">
        <v>1</v>
      </c>
      <c r="C971" t="s">
        <v>80</v>
      </c>
      <c r="D971" t="s">
        <v>103</v>
      </c>
      <c r="E971" t="s">
        <v>171</v>
      </c>
      <c r="F971" t="s">
        <v>3059</v>
      </c>
      <c r="G971" t="s">
        <v>282</v>
      </c>
      <c r="H971" t="s">
        <v>146</v>
      </c>
      <c r="I971" t="s">
        <v>135</v>
      </c>
      <c r="J971" t="s">
        <v>136</v>
      </c>
      <c r="K971" t="s">
        <v>147</v>
      </c>
      <c r="L971" t="s">
        <v>3060</v>
      </c>
      <c r="M971" t="s">
        <v>3061</v>
      </c>
      <c r="N971">
        <v>1.197777777</v>
      </c>
      <c r="O971">
        <v>0</v>
      </c>
      <c r="P971">
        <v>4</v>
      </c>
      <c r="Q971">
        <v>0</v>
      </c>
      <c r="R971">
        <v>0</v>
      </c>
      <c r="S971">
        <v>0</v>
      </c>
      <c r="T971">
        <v>1</v>
      </c>
      <c r="U971">
        <v>0</v>
      </c>
      <c r="V971">
        <v>0</v>
      </c>
      <c r="W971">
        <v>0</v>
      </c>
      <c r="X971">
        <v>1.0483984109984916</v>
      </c>
      <c r="Y971">
        <v>0</v>
      </c>
      <c r="Z971">
        <v>0</v>
      </c>
      <c r="AA971">
        <v>0</v>
      </c>
      <c r="AB971">
        <v>8.1279827483225001E-2</v>
      </c>
      <c r="AC971">
        <v>0</v>
      </c>
      <c r="AD971">
        <v>0</v>
      </c>
      <c r="AE971">
        <v>1.1296782384817166</v>
      </c>
    </row>
    <row r="972" spans="1:31" x14ac:dyDescent="0.25">
      <c r="A972">
        <v>1737976</v>
      </c>
      <c r="B972">
        <v>1</v>
      </c>
      <c r="C972" t="s">
        <v>80</v>
      </c>
      <c r="D972" t="s">
        <v>84</v>
      </c>
      <c r="E972" t="s">
        <v>171</v>
      </c>
      <c r="F972" t="s">
        <v>3062</v>
      </c>
      <c r="G972" t="s">
        <v>181</v>
      </c>
      <c r="H972" t="s">
        <v>146</v>
      </c>
      <c r="I972" t="s">
        <v>135</v>
      </c>
      <c r="J972" t="s">
        <v>136</v>
      </c>
      <c r="K972" t="s">
        <v>147</v>
      </c>
      <c r="L972" t="s">
        <v>3063</v>
      </c>
      <c r="M972" t="s">
        <v>3064</v>
      </c>
      <c r="N972">
        <v>3.4844444440000002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0.92529334524264994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0.92529334524264994</v>
      </c>
    </row>
    <row r="973" spans="1:31" x14ac:dyDescent="0.25">
      <c r="A973">
        <v>1737978</v>
      </c>
      <c r="B973">
        <v>1</v>
      </c>
      <c r="C973" t="s">
        <v>80</v>
      </c>
      <c r="D973" t="s">
        <v>94</v>
      </c>
      <c r="E973" t="s">
        <v>184</v>
      </c>
      <c r="F973" t="s">
        <v>3065</v>
      </c>
      <c r="G973" t="s">
        <v>177</v>
      </c>
      <c r="H973" t="s">
        <v>134</v>
      </c>
      <c r="I973" t="s">
        <v>135</v>
      </c>
      <c r="J973" t="s">
        <v>136</v>
      </c>
      <c r="K973" t="s">
        <v>147</v>
      </c>
      <c r="L973" t="s">
        <v>3066</v>
      </c>
      <c r="M973" t="s">
        <v>3067</v>
      </c>
      <c r="N973">
        <v>0.450833333</v>
      </c>
      <c r="O973">
        <v>0</v>
      </c>
      <c r="P973">
        <v>193</v>
      </c>
      <c r="Q973">
        <v>0</v>
      </c>
      <c r="R973">
        <v>0</v>
      </c>
      <c r="S973">
        <v>0</v>
      </c>
      <c r="T973">
        <v>30</v>
      </c>
      <c r="U973">
        <v>0</v>
      </c>
      <c r="V973">
        <v>0</v>
      </c>
      <c r="W973">
        <v>0</v>
      </c>
      <c r="X973">
        <v>24.106111760744088</v>
      </c>
      <c r="Y973">
        <v>0</v>
      </c>
      <c r="Z973">
        <v>0</v>
      </c>
      <c r="AA973">
        <v>0</v>
      </c>
      <c r="AB973">
        <v>4.0113866728388761</v>
      </c>
      <c r="AC973">
        <v>0</v>
      </c>
      <c r="AD973">
        <v>0</v>
      </c>
      <c r="AE973">
        <v>28.117498433582966</v>
      </c>
    </row>
    <row r="974" spans="1:31" x14ac:dyDescent="0.25">
      <c r="A974">
        <v>1737981</v>
      </c>
      <c r="B974">
        <v>1</v>
      </c>
      <c r="C974" t="s">
        <v>80</v>
      </c>
      <c r="D974" t="s">
        <v>97</v>
      </c>
      <c r="E974" t="s">
        <v>171</v>
      </c>
      <c r="F974" t="s">
        <v>3068</v>
      </c>
      <c r="G974" t="s">
        <v>181</v>
      </c>
      <c r="H974" t="s">
        <v>146</v>
      </c>
      <c r="I974" t="s">
        <v>135</v>
      </c>
      <c r="J974" t="s">
        <v>136</v>
      </c>
      <c r="K974" t="s">
        <v>147</v>
      </c>
      <c r="L974" t="s">
        <v>3069</v>
      </c>
      <c r="M974" t="s">
        <v>3070</v>
      </c>
      <c r="N974">
        <v>1.5786111110000001</v>
      </c>
      <c r="O974">
        <v>0</v>
      </c>
      <c r="P974">
        <v>2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0.75416496892680007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0.75416496892680007</v>
      </c>
    </row>
    <row r="975" spans="1:31" x14ac:dyDescent="0.25">
      <c r="A975">
        <v>1737983</v>
      </c>
      <c r="B975">
        <v>1</v>
      </c>
      <c r="C975" t="s">
        <v>80</v>
      </c>
      <c r="D975" t="s">
        <v>90</v>
      </c>
      <c r="E975" t="s">
        <v>171</v>
      </c>
      <c r="F975" t="s">
        <v>3071</v>
      </c>
      <c r="G975" t="s">
        <v>282</v>
      </c>
      <c r="H975" t="s">
        <v>146</v>
      </c>
      <c r="I975" t="s">
        <v>135</v>
      </c>
      <c r="J975" t="s">
        <v>136</v>
      </c>
      <c r="K975" t="s">
        <v>147</v>
      </c>
      <c r="L975" t="s">
        <v>3072</v>
      </c>
      <c r="M975" t="s">
        <v>3073</v>
      </c>
      <c r="N975">
        <v>1.1597222220000001</v>
      </c>
      <c r="O975">
        <v>0</v>
      </c>
      <c r="P975">
        <v>5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1.6459015383717084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1.6459015383717084</v>
      </c>
    </row>
    <row r="976" spans="1:31" x14ac:dyDescent="0.25">
      <c r="A976">
        <v>1737985</v>
      </c>
      <c r="B976">
        <v>1</v>
      </c>
      <c r="C976" t="s">
        <v>80</v>
      </c>
      <c r="D976" t="s">
        <v>96</v>
      </c>
      <c r="E976" t="s">
        <v>184</v>
      </c>
      <c r="F976" t="s">
        <v>3074</v>
      </c>
      <c r="G976" t="s">
        <v>720</v>
      </c>
      <c r="H976" t="s">
        <v>134</v>
      </c>
      <c r="I976" t="s">
        <v>135</v>
      </c>
      <c r="J976" t="s">
        <v>136</v>
      </c>
      <c r="K976" t="s">
        <v>147</v>
      </c>
      <c r="L976" t="s">
        <v>3075</v>
      </c>
      <c r="M976" t="s">
        <v>3076</v>
      </c>
      <c r="N976">
        <v>6.0277776999999998E-2</v>
      </c>
      <c r="O976">
        <v>0</v>
      </c>
      <c r="P976">
        <v>245</v>
      </c>
      <c r="Q976">
        <v>0</v>
      </c>
      <c r="R976">
        <v>5</v>
      </c>
      <c r="S976">
        <v>0</v>
      </c>
      <c r="T976">
        <v>23</v>
      </c>
      <c r="U976">
        <v>0</v>
      </c>
      <c r="V976">
        <v>0</v>
      </c>
      <c r="W976">
        <v>0</v>
      </c>
      <c r="X976">
        <v>7.5475104727726112</v>
      </c>
      <c r="Y976">
        <v>0</v>
      </c>
      <c r="Z976">
        <v>0.51659453114639997</v>
      </c>
      <c r="AA976">
        <v>0</v>
      </c>
      <c r="AB976">
        <v>1.2809520608912994</v>
      </c>
      <c r="AC976">
        <v>0</v>
      </c>
      <c r="AD976">
        <v>0</v>
      </c>
      <c r="AE976">
        <v>9.3450570648103106</v>
      </c>
    </row>
    <row r="977" spans="1:31" x14ac:dyDescent="0.25">
      <c r="A977">
        <v>1737987</v>
      </c>
      <c r="B977">
        <v>1</v>
      </c>
      <c r="C977" t="s">
        <v>80</v>
      </c>
      <c r="D977" t="s">
        <v>97</v>
      </c>
      <c r="E977" t="s">
        <v>158</v>
      </c>
      <c r="F977" t="s">
        <v>3077</v>
      </c>
      <c r="G977" t="s">
        <v>160</v>
      </c>
      <c r="H977" t="s">
        <v>146</v>
      </c>
      <c r="I977" t="s">
        <v>135</v>
      </c>
      <c r="J977" t="s">
        <v>136</v>
      </c>
      <c r="K977" t="s">
        <v>147</v>
      </c>
      <c r="L977" t="s">
        <v>3078</v>
      </c>
      <c r="M977" t="s">
        <v>3079</v>
      </c>
      <c r="N977">
        <v>1.316944444</v>
      </c>
      <c r="O977">
        <v>0</v>
      </c>
      <c r="P977">
        <v>83</v>
      </c>
      <c r="Q977">
        <v>0</v>
      </c>
      <c r="R977">
        <v>0</v>
      </c>
      <c r="S977">
        <v>0</v>
      </c>
      <c r="T977">
        <v>4</v>
      </c>
      <c r="U977">
        <v>0</v>
      </c>
      <c r="V977">
        <v>0</v>
      </c>
      <c r="W977">
        <v>0</v>
      </c>
      <c r="X977">
        <v>40.05808309747421</v>
      </c>
      <c r="Y977">
        <v>0</v>
      </c>
      <c r="Z977">
        <v>0</v>
      </c>
      <c r="AA977">
        <v>0</v>
      </c>
      <c r="AB977">
        <v>3.1243464810916417</v>
      </c>
      <c r="AC977">
        <v>0</v>
      </c>
      <c r="AD977">
        <v>0</v>
      </c>
      <c r="AE977">
        <v>43.182429578565852</v>
      </c>
    </row>
    <row r="978" spans="1:31" x14ac:dyDescent="0.25">
      <c r="A978">
        <v>1737988</v>
      </c>
      <c r="B978">
        <v>1</v>
      </c>
      <c r="C978" t="s">
        <v>80</v>
      </c>
      <c r="D978" t="s">
        <v>82</v>
      </c>
      <c r="E978" t="s">
        <v>143</v>
      </c>
      <c r="F978" t="s">
        <v>2978</v>
      </c>
      <c r="G978" t="s">
        <v>164</v>
      </c>
      <c r="H978" t="s">
        <v>146</v>
      </c>
      <c r="I978" t="s">
        <v>135</v>
      </c>
      <c r="J978" t="s">
        <v>136</v>
      </c>
      <c r="K978" t="s">
        <v>147</v>
      </c>
      <c r="L978" t="s">
        <v>3080</v>
      </c>
      <c r="M978" t="s">
        <v>3081</v>
      </c>
      <c r="N978">
        <v>0.31416666599999998</v>
      </c>
      <c r="O978">
        <v>0</v>
      </c>
      <c r="P978">
        <v>559</v>
      </c>
      <c r="Q978">
        <v>0</v>
      </c>
      <c r="R978">
        <v>0</v>
      </c>
      <c r="S978">
        <v>0</v>
      </c>
      <c r="T978">
        <v>24</v>
      </c>
      <c r="U978">
        <v>0</v>
      </c>
      <c r="V978">
        <v>0</v>
      </c>
      <c r="W978">
        <v>0</v>
      </c>
      <c r="X978">
        <v>46.158792295208258</v>
      </c>
      <c r="Y978">
        <v>0</v>
      </c>
      <c r="Z978">
        <v>0</v>
      </c>
      <c r="AA978">
        <v>0</v>
      </c>
      <c r="AB978">
        <v>1.1459722999144002</v>
      </c>
      <c r="AC978">
        <v>0</v>
      </c>
      <c r="AD978">
        <v>0</v>
      </c>
      <c r="AE978">
        <v>47.304764595122656</v>
      </c>
    </row>
    <row r="979" spans="1:31" x14ac:dyDescent="0.25">
      <c r="A979">
        <v>1737989</v>
      </c>
      <c r="B979">
        <v>1</v>
      </c>
      <c r="C979" t="s">
        <v>80</v>
      </c>
      <c r="D979" t="s">
        <v>96</v>
      </c>
      <c r="E979" t="s">
        <v>158</v>
      </c>
      <c r="F979" t="s">
        <v>3082</v>
      </c>
      <c r="G979" t="s">
        <v>160</v>
      </c>
      <c r="H979" t="s">
        <v>146</v>
      </c>
      <c r="I979" t="s">
        <v>135</v>
      </c>
      <c r="J979" t="s">
        <v>136</v>
      </c>
      <c r="K979" t="s">
        <v>147</v>
      </c>
      <c r="L979" t="s">
        <v>3083</v>
      </c>
      <c r="M979" t="s">
        <v>3084</v>
      </c>
      <c r="N979">
        <v>1.091388888</v>
      </c>
      <c r="O979">
        <v>0</v>
      </c>
      <c r="P979">
        <v>13</v>
      </c>
      <c r="Q979">
        <v>0</v>
      </c>
      <c r="R979">
        <v>1</v>
      </c>
      <c r="S979">
        <v>0</v>
      </c>
      <c r="T979">
        <v>1</v>
      </c>
      <c r="U979">
        <v>0</v>
      </c>
      <c r="V979">
        <v>0</v>
      </c>
      <c r="W979">
        <v>0</v>
      </c>
      <c r="X979">
        <v>14.485523725960386</v>
      </c>
      <c r="Y979">
        <v>0</v>
      </c>
      <c r="Z979">
        <v>3.6235033112666671E-3</v>
      </c>
      <c r="AA979">
        <v>0</v>
      </c>
      <c r="AB979">
        <v>0</v>
      </c>
      <c r="AC979">
        <v>0</v>
      </c>
      <c r="AD979">
        <v>0</v>
      </c>
      <c r="AE979">
        <v>14.489147229271653</v>
      </c>
    </row>
    <row r="980" spans="1:31" x14ac:dyDescent="0.25">
      <c r="A980">
        <v>1737991</v>
      </c>
      <c r="B980">
        <v>1</v>
      </c>
      <c r="C980" t="s">
        <v>81</v>
      </c>
      <c r="D980" t="s">
        <v>122</v>
      </c>
      <c r="E980" t="s">
        <v>188</v>
      </c>
      <c r="F980" t="s">
        <v>3085</v>
      </c>
      <c r="G980" t="s">
        <v>177</v>
      </c>
      <c r="H980" t="s">
        <v>134</v>
      </c>
      <c r="I980" t="s">
        <v>135</v>
      </c>
      <c r="J980" t="s">
        <v>136</v>
      </c>
      <c r="K980" t="s">
        <v>147</v>
      </c>
      <c r="L980" t="s">
        <v>3086</v>
      </c>
      <c r="M980" t="s">
        <v>3087</v>
      </c>
      <c r="N980">
        <v>5.0669444439999998</v>
      </c>
      <c r="O980">
        <v>1</v>
      </c>
      <c r="P980">
        <v>462</v>
      </c>
      <c r="Q980">
        <v>4</v>
      </c>
      <c r="R980">
        <v>0</v>
      </c>
      <c r="S980">
        <v>2</v>
      </c>
      <c r="T980">
        <v>18</v>
      </c>
      <c r="U980">
        <v>0</v>
      </c>
      <c r="V980">
        <v>0</v>
      </c>
      <c r="W980">
        <v>0.23343872291082504</v>
      </c>
      <c r="X980">
        <v>185.20412726048286</v>
      </c>
      <c r="Y980">
        <v>7.339742278459334</v>
      </c>
      <c r="Z980">
        <v>0</v>
      </c>
      <c r="AA980">
        <v>25.580233282645594</v>
      </c>
      <c r="AB980">
        <v>4.6519063770783342</v>
      </c>
      <c r="AC980">
        <v>0</v>
      </c>
      <c r="AD980">
        <v>0</v>
      </c>
      <c r="AE980">
        <v>223.00944792157696</v>
      </c>
    </row>
    <row r="981" spans="1:31" x14ac:dyDescent="0.25">
      <c r="A981">
        <v>1737992</v>
      </c>
      <c r="B981">
        <v>1</v>
      </c>
      <c r="C981" t="s">
        <v>81</v>
      </c>
      <c r="D981" t="s">
        <v>113</v>
      </c>
      <c r="E981" t="s">
        <v>188</v>
      </c>
      <c r="F981" t="s">
        <v>3088</v>
      </c>
      <c r="G981" t="s">
        <v>177</v>
      </c>
      <c r="H981" t="s">
        <v>134</v>
      </c>
      <c r="I981" t="s">
        <v>193</v>
      </c>
      <c r="J981" t="s">
        <v>136</v>
      </c>
      <c r="K981" t="s">
        <v>147</v>
      </c>
      <c r="L981" t="s">
        <v>3089</v>
      </c>
      <c r="M981" t="s">
        <v>3090</v>
      </c>
      <c r="N981">
        <v>5.8333329999999996E-3</v>
      </c>
      <c r="O981">
        <v>0</v>
      </c>
      <c r="P981">
        <v>654</v>
      </c>
      <c r="Q981">
        <v>47</v>
      </c>
      <c r="R981">
        <v>243</v>
      </c>
      <c r="S981">
        <v>5</v>
      </c>
      <c r="T981">
        <v>31</v>
      </c>
      <c r="U981">
        <v>1</v>
      </c>
      <c r="V981">
        <v>0</v>
      </c>
      <c r="W981">
        <v>0</v>
      </c>
      <c r="X981">
        <v>0.635398982512699</v>
      </c>
      <c r="Y981">
        <v>0.27049712780965002</v>
      </c>
      <c r="Z981">
        <v>0.64833658895792523</v>
      </c>
      <c r="AA981">
        <v>0.24352327412560001</v>
      </c>
      <c r="AB981">
        <v>7.0781902016349998E-2</v>
      </c>
      <c r="AC981">
        <v>5.873414455282501E-2</v>
      </c>
      <c r="AD981">
        <v>0</v>
      </c>
      <c r="AE981">
        <v>1.9272720199750495</v>
      </c>
    </row>
    <row r="982" spans="1:31" x14ac:dyDescent="0.25">
      <c r="A982">
        <v>1737994</v>
      </c>
      <c r="B982">
        <v>1</v>
      </c>
      <c r="C982" t="s">
        <v>80</v>
      </c>
      <c r="D982" t="s">
        <v>93</v>
      </c>
      <c r="E982" t="s">
        <v>143</v>
      </c>
      <c r="F982" t="s">
        <v>3033</v>
      </c>
      <c r="G982" t="s">
        <v>2249</v>
      </c>
      <c r="H982" t="s">
        <v>146</v>
      </c>
      <c r="I982" t="s">
        <v>135</v>
      </c>
      <c r="J982" t="s">
        <v>136</v>
      </c>
      <c r="K982" t="s">
        <v>147</v>
      </c>
      <c r="L982" t="s">
        <v>3091</v>
      </c>
      <c r="M982" t="s">
        <v>3092</v>
      </c>
      <c r="N982">
        <v>8.9141666659999999</v>
      </c>
      <c r="O982">
        <v>0</v>
      </c>
      <c r="P982">
        <v>2</v>
      </c>
      <c r="Q982">
        <v>0</v>
      </c>
      <c r="R982">
        <v>13</v>
      </c>
      <c r="S982">
        <v>0</v>
      </c>
      <c r="T982">
        <v>4</v>
      </c>
      <c r="U982">
        <v>0</v>
      </c>
      <c r="V982">
        <v>0</v>
      </c>
      <c r="W982">
        <v>0</v>
      </c>
      <c r="X982">
        <v>8.0576403538336514</v>
      </c>
      <c r="Y982">
        <v>0</v>
      </c>
      <c r="Z982">
        <v>84.04037110670339</v>
      </c>
      <c r="AA982">
        <v>0</v>
      </c>
      <c r="AB982">
        <v>37.836778568980357</v>
      </c>
      <c r="AC982">
        <v>0</v>
      </c>
      <c r="AD982">
        <v>0</v>
      </c>
      <c r="AE982">
        <v>129.93479002951739</v>
      </c>
    </row>
    <row r="983" spans="1:31" x14ac:dyDescent="0.25">
      <c r="A983">
        <v>1737995</v>
      </c>
      <c r="B983">
        <v>1</v>
      </c>
      <c r="C983" t="s">
        <v>80</v>
      </c>
      <c r="D983" t="s">
        <v>82</v>
      </c>
      <c r="E983" t="s">
        <v>158</v>
      </c>
      <c r="F983" t="s">
        <v>3093</v>
      </c>
      <c r="G983" t="s">
        <v>2060</v>
      </c>
      <c r="H983" t="s">
        <v>146</v>
      </c>
      <c r="I983" t="s">
        <v>135</v>
      </c>
      <c r="J983" t="s">
        <v>3</v>
      </c>
      <c r="K983" t="s">
        <v>147</v>
      </c>
      <c r="L983" t="s">
        <v>3094</v>
      </c>
      <c r="M983" t="s">
        <v>3095</v>
      </c>
      <c r="N983">
        <v>2.7016666659999999</v>
      </c>
      <c r="O983">
        <v>0</v>
      </c>
      <c r="P983">
        <v>67</v>
      </c>
      <c r="Q983">
        <v>0</v>
      </c>
      <c r="R983">
        <v>0</v>
      </c>
      <c r="S983">
        <v>0</v>
      </c>
      <c r="T983">
        <v>2</v>
      </c>
      <c r="U983">
        <v>0</v>
      </c>
      <c r="V983">
        <v>0</v>
      </c>
      <c r="W983">
        <v>0</v>
      </c>
      <c r="X983">
        <v>31.494257529247367</v>
      </c>
      <c r="Y983">
        <v>0</v>
      </c>
      <c r="Z983">
        <v>0</v>
      </c>
      <c r="AA983">
        <v>0</v>
      </c>
      <c r="AB983">
        <v>2.0404860471881991</v>
      </c>
      <c r="AC983">
        <v>0</v>
      </c>
      <c r="AD983">
        <v>0</v>
      </c>
      <c r="AE983">
        <v>33.534743576435567</v>
      </c>
    </row>
    <row r="984" spans="1:31" x14ac:dyDescent="0.25">
      <c r="A984">
        <v>1737996</v>
      </c>
      <c r="B984">
        <v>1</v>
      </c>
      <c r="C984" t="s">
        <v>80</v>
      </c>
      <c r="D984" t="s">
        <v>97</v>
      </c>
      <c r="E984" t="s">
        <v>171</v>
      </c>
      <c r="F984" t="s">
        <v>3096</v>
      </c>
      <c r="G984" t="s">
        <v>181</v>
      </c>
      <c r="H984" t="s">
        <v>146</v>
      </c>
      <c r="I984" t="s">
        <v>135</v>
      </c>
      <c r="J984" t="s">
        <v>136</v>
      </c>
      <c r="K984" t="s">
        <v>147</v>
      </c>
      <c r="L984" t="s">
        <v>3097</v>
      </c>
      <c r="M984" t="s">
        <v>3098</v>
      </c>
      <c r="N984">
        <v>5.9455555550000003</v>
      </c>
      <c r="O984">
        <v>0</v>
      </c>
      <c r="P984">
        <v>2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1.5249866149296003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1.5249866149296003</v>
      </c>
    </row>
    <row r="985" spans="1:31" x14ac:dyDescent="0.25">
      <c r="A985">
        <v>1737997</v>
      </c>
      <c r="B985">
        <v>1</v>
      </c>
      <c r="C985" t="s">
        <v>81</v>
      </c>
      <c r="D985" t="s">
        <v>123</v>
      </c>
      <c r="E985" t="s">
        <v>131</v>
      </c>
      <c r="F985" t="s">
        <v>3099</v>
      </c>
      <c r="G985" t="s">
        <v>177</v>
      </c>
      <c r="H985" t="s">
        <v>134</v>
      </c>
      <c r="I985" t="s">
        <v>135</v>
      </c>
      <c r="J985" t="s">
        <v>136</v>
      </c>
      <c r="K985" t="s">
        <v>147</v>
      </c>
      <c r="L985" t="s">
        <v>3100</v>
      </c>
      <c r="M985" t="s">
        <v>3101</v>
      </c>
      <c r="N985">
        <v>0.45861111100000002</v>
      </c>
      <c r="O985">
        <v>0</v>
      </c>
      <c r="P985">
        <v>2182</v>
      </c>
      <c r="Q985">
        <v>0</v>
      </c>
      <c r="R985">
        <v>47</v>
      </c>
      <c r="S985">
        <v>6</v>
      </c>
      <c r="T985">
        <v>114</v>
      </c>
      <c r="U985">
        <v>6</v>
      </c>
      <c r="V985">
        <v>1</v>
      </c>
      <c r="W985">
        <v>0</v>
      </c>
      <c r="X985">
        <v>218.25767488478601</v>
      </c>
      <c r="Y985">
        <v>0</v>
      </c>
      <c r="Z985">
        <v>6.5875526623291671</v>
      </c>
      <c r="AA985">
        <v>255.13748568218696</v>
      </c>
      <c r="AB985">
        <v>20.169579952859998</v>
      </c>
      <c r="AC985">
        <v>98.43895086409546</v>
      </c>
      <c r="AD985">
        <v>30.161242552089099</v>
      </c>
      <c r="AE985">
        <v>628.75248659834665</v>
      </c>
    </row>
    <row r="986" spans="1:31" x14ac:dyDescent="0.25">
      <c r="A986">
        <v>1737998</v>
      </c>
      <c r="B986">
        <v>1</v>
      </c>
      <c r="C986" t="s">
        <v>81</v>
      </c>
      <c r="D986" t="s">
        <v>123</v>
      </c>
      <c r="E986" t="s">
        <v>131</v>
      </c>
      <c r="F986" t="s">
        <v>3102</v>
      </c>
      <c r="G986" t="s">
        <v>177</v>
      </c>
      <c r="H986" t="s">
        <v>134</v>
      </c>
      <c r="I986" t="s">
        <v>135</v>
      </c>
      <c r="J986" t="s">
        <v>136</v>
      </c>
      <c r="K986" t="s">
        <v>147</v>
      </c>
      <c r="L986" t="s">
        <v>3103</v>
      </c>
      <c r="M986" t="s">
        <v>3104</v>
      </c>
      <c r="N986">
        <v>0.50055555500000004</v>
      </c>
      <c r="O986">
        <v>0</v>
      </c>
      <c r="P986">
        <v>10</v>
      </c>
      <c r="Q986">
        <v>0</v>
      </c>
      <c r="R986">
        <v>38</v>
      </c>
      <c r="S986">
        <v>12</v>
      </c>
      <c r="T986">
        <v>338</v>
      </c>
      <c r="U986">
        <v>11</v>
      </c>
      <c r="V986">
        <v>13</v>
      </c>
      <c r="W986">
        <v>0</v>
      </c>
      <c r="X986">
        <v>0.70428537431909999</v>
      </c>
      <c r="Y986">
        <v>0</v>
      </c>
      <c r="Z986">
        <v>4.7981520339852146</v>
      </c>
      <c r="AA986">
        <v>61.015591544517335</v>
      </c>
      <c r="AB986">
        <v>123.06142564367134</v>
      </c>
      <c r="AC986">
        <v>623.53583913207524</v>
      </c>
      <c r="AD986">
        <v>57.864022445179998</v>
      </c>
      <c r="AE986">
        <v>870.97931617374832</v>
      </c>
    </row>
    <row r="987" spans="1:31" x14ac:dyDescent="0.25">
      <c r="A987">
        <v>1737999</v>
      </c>
      <c r="B987">
        <v>1</v>
      </c>
      <c r="C987" t="s">
        <v>80</v>
      </c>
      <c r="D987" t="s">
        <v>103</v>
      </c>
      <c r="E987" t="s">
        <v>171</v>
      </c>
      <c r="F987" t="s">
        <v>3105</v>
      </c>
      <c r="G987" t="s">
        <v>282</v>
      </c>
      <c r="H987" t="s">
        <v>146</v>
      </c>
      <c r="I987" t="s">
        <v>135</v>
      </c>
      <c r="J987" t="s">
        <v>136</v>
      </c>
      <c r="K987" t="s">
        <v>147</v>
      </c>
      <c r="L987" t="s">
        <v>3106</v>
      </c>
      <c r="M987" t="s">
        <v>3107</v>
      </c>
      <c r="N987">
        <v>9.2580555550000003</v>
      </c>
      <c r="O987">
        <v>0</v>
      </c>
      <c r="P987">
        <v>3</v>
      </c>
      <c r="Q987">
        <v>0</v>
      </c>
      <c r="R987">
        <v>0</v>
      </c>
      <c r="S987">
        <v>0</v>
      </c>
      <c r="T987">
        <v>1</v>
      </c>
      <c r="U987">
        <v>0</v>
      </c>
      <c r="V987">
        <v>0</v>
      </c>
      <c r="W987">
        <v>0</v>
      </c>
      <c r="X987">
        <v>5.3336716639646999</v>
      </c>
      <c r="Y987">
        <v>0</v>
      </c>
      <c r="Z987">
        <v>0</v>
      </c>
      <c r="AA987">
        <v>0</v>
      </c>
      <c r="AB987">
        <v>1.1871184640838335</v>
      </c>
      <c r="AC987">
        <v>0</v>
      </c>
      <c r="AD987">
        <v>0</v>
      </c>
      <c r="AE987">
        <v>6.5207901280485334</v>
      </c>
    </row>
    <row r="988" spans="1:31" x14ac:dyDescent="0.25">
      <c r="A988">
        <v>1738003</v>
      </c>
      <c r="B988">
        <v>1</v>
      </c>
      <c r="C988" t="s">
        <v>80</v>
      </c>
      <c r="D988" t="s">
        <v>100</v>
      </c>
      <c r="E988" t="s">
        <v>171</v>
      </c>
      <c r="F988" t="s">
        <v>3108</v>
      </c>
      <c r="G988" t="s">
        <v>1986</v>
      </c>
      <c r="H988" t="s">
        <v>146</v>
      </c>
      <c r="I988" t="s">
        <v>135</v>
      </c>
      <c r="J988" t="s">
        <v>136</v>
      </c>
      <c r="K988" t="s">
        <v>147</v>
      </c>
      <c r="L988" t="s">
        <v>3109</v>
      </c>
      <c r="M988" t="s">
        <v>3110</v>
      </c>
      <c r="N988">
        <v>1.0361111110000001</v>
      </c>
      <c r="O988">
        <v>0</v>
      </c>
      <c r="P988">
        <v>1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5.5063846381400001E-2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5.5063846381400001E-2</v>
      </c>
    </row>
    <row r="989" spans="1:31" x14ac:dyDescent="0.25">
      <c r="A989">
        <v>1738004</v>
      </c>
      <c r="B989">
        <v>1</v>
      </c>
      <c r="C989" t="s">
        <v>80</v>
      </c>
      <c r="D989" t="s">
        <v>94</v>
      </c>
      <c r="E989" t="s">
        <v>143</v>
      </c>
      <c r="F989" t="s">
        <v>3111</v>
      </c>
      <c r="G989" t="s">
        <v>145</v>
      </c>
      <c r="H989" t="s">
        <v>146</v>
      </c>
      <c r="I989" t="s">
        <v>135</v>
      </c>
      <c r="J989" t="s">
        <v>136</v>
      </c>
      <c r="K989" t="s">
        <v>147</v>
      </c>
      <c r="L989" t="s">
        <v>3112</v>
      </c>
      <c r="M989" t="s">
        <v>3113</v>
      </c>
      <c r="N989">
        <v>2.1016666659999999</v>
      </c>
      <c r="O989">
        <v>0</v>
      </c>
      <c r="P989">
        <v>75</v>
      </c>
      <c r="Q989">
        <v>0</v>
      </c>
      <c r="R989">
        <v>2</v>
      </c>
      <c r="S989">
        <v>0</v>
      </c>
      <c r="T989">
        <v>3</v>
      </c>
      <c r="U989">
        <v>0</v>
      </c>
      <c r="V989">
        <v>0</v>
      </c>
      <c r="W989">
        <v>0</v>
      </c>
      <c r="X989">
        <v>15.002117000767642</v>
      </c>
      <c r="Y989">
        <v>0</v>
      </c>
      <c r="Z989">
        <v>0.65923298300209998</v>
      </c>
      <c r="AA989">
        <v>0</v>
      </c>
      <c r="AB989">
        <v>0.41260044125186673</v>
      </c>
      <c r="AC989">
        <v>0</v>
      </c>
      <c r="AD989">
        <v>0</v>
      </c>
      <c r="AE989">
        <v>16.073950425021611</v>
      </c>
    </row>
    <row r="990" spans="1:31" x14ac:dyDescent="0.25">
      <c r="A990">
        <v>1738006</v>
      </c>
      <c r="B990">
        <v>1</v>
      </c>
      <c r="C990" t="s">
        <v>80</v>
      </c>
      <c r="D990" t="s">
        <v>100</v>
      </c>
      <c r="E990" t="s">
        <v>158</v>
      </c>
      <c r="F990" t="s">
        <v>3114</v>
      </c>
      <c r="G990" t="s">
        <v>160</v>
      </c>
      <c r="H990" t="s">
        <v>146</v>
      </c>
      <c r="I990" t="s">
        <v>135</v>
      </c>
      <c r="J990" t="s">
        <v>136</v>
      </c>
      <c r="K990" t="s">
        <v>147</v>
      </c>
      <c r="L990" t="s">
        <v>3115</v>
      </c>
      <c r="M990" t="s">
        <v>3116</v>
      </c>
      <c r="N990">
        <v>1.1430555549999999</v>
      </c>
      <c r="O990">
        <v>0</v>
      </c>
      <c r="P990">
        <v>35</v>
      </c>
      <c r="Q990">
        <v>0</v>
      </c>
      <c r="R990">
        <v>0</v>
      </c>
      <c r="S990">
        <v>0</v>
      </c>
      <c r="T990">
        <v>1</v>
      </c>
      <c r="U990">
        <v>0</v>
      </c>
      <c r="V990">
        <v>0</v>
      </c>
      <c r="W990">
        <v>0</v>
      </c>
      <c r="X990">
        <v>12.710311529194822</v>
      </c>
      <c r="Y990">
        <v>0</v>
      </c>
      <c r="Z990">
        <v>0</v>
      </c>
      <c r="AA990">
        <v>0</v>
      </c>
      <c r="AB990">
        <v>0.34180892856759992</v>
      </c>
      <c r="AC990">
        <v>0</v>
      </c>
      <c r="AD990">
        <v>0</v>
      </c>
      <c r="AE990">
        <v>13.052120457762422</v>
      </c>
    </row>
    <row r="991" spans="1:31" x14ac:dyDescent="0.25">
      <c r="A991">
        <v>1738009</v>
      </c>
      <c r="B991">
        <v>1</v>
      </c>
      <c r="C991" t="s">
        <v>81</v>
      </c>
      <c r="D991" t="s">
        <v>113</v>
      </c>
      <c r="E991" t="s">
        <v>131</v>
      </c>
      <c r="F991" t="s">
        <v>3117</v>
      </c>
      <c r="G991" t="s">
        <v>177</v>
      </c>
      <c r="H991" t="s">
        <v>134</v>
      </c>
      <c r="I991" t="s">
        <v>135</v>
      </c>
      <c r="J991" t="s">
        <v>136</v>
      </c>
      <c r="K991" t="s">
        <v>147</v>
      </c>
      <c r="L991" t="s">
        <v>3118</v>
      </c>
      <c r="M991" t="s">
        <v>3119</v>
      </c>
      <c r="N991">
        <v>0.74194444400000004</v>
      </c>
      <c r="O991">
        <v>0</v>
      </c>
      <c r="P991">
        <v>105</v>
      </c>
      <c r="Q991">
        <v>9</v>
      </c>
      <c r="R991">
        <v>19</v>
      </c>
      <c r="S991">
        <v>1</v>
      </c>
      <c r="T991">
        <v>5</v>
      </c>
      <c r="U991">
        <v>1</v>
      </c>
      <c r="V991">
        <v>0</v>
      </c>
      <c r="W991">
        <v>0</v>
      </c>
      <c r="X991">
        <v>15.998700714115646</v>
      </c>
      <c r="Y991">
        <v>16.613161462183655</v>
      </c>
      <c r="Z991">
        <v>2.6002603391367751</v>
      </c>
      <c r="AA991">
        <v>0.50593940710408336</v>
      </c>
      <c r="AB991">
        <v>9.4661475093968672</v>
      </c>
      <c r="AC991">
        <v>62.874554580421346</v>
      </c>
      <c r="AD991">
        <v>0</v>
      </c>
      <c r="AE991">
        <v>108.05876401235837</v>
      </c>
    </row>
    <row r="992" spans="1:31" x14ac:dyDescent="0.25">
      <c r="A992">
        <v>1738012</v>
      </c>
      <c r="B992">
        <v>1</v>
      </c>
      <c r="C992" t="s">
        <v>80</v>
      </c>
      <c r="D992" t="s">
        <v>105</v>
      </c>
      <c r="E992" t="s">
        <v>171</v>
      </c>
      <c r="F992" t="s">
        <v>3120</v>
      </c>
      <c r="G992" t="s">
        <v>282</v>
      </c>
      <c r="H992" t="s">
        <v>146</v>
      </c>
      <c r="I992" t="s">
        <v>135</v>
      </c>
      <c r="J992" t="s">
        <v>136</v>
      </c>
      <c r="K992" t="s">
        <v>147</v>
      </c>
      <c r="L992" t="s">
        <v>3121</v>
      </c>
      <c r="M992" t="s">
        <v>3122</v>
      </c>
      <c r="N992">
        <v>0.69388888800000004</v>
      </c>
      <c r="O992">
        <v>0</v>
      </c>
      <c r="P992">
        <v>2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0.11155334755815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0.11155334755815</v>
      </c>
    </row>
    <row r="993" spans="1:31" x14ac:dyDescent="0.25">
      <c r="A993">
        <v>1738016</v>
      </c>
      <c r="B993">
        <v>1</v>
      </c>
      <c r="C993" t="s">
        <v>81</v>
      </c>
      <c r="D993" t="s">
        <v>123</v>
      </c>
      <c r="E993" t="s">
        <v>131</v>
      </c>
      <c r="F993" t="s">
        <v>3123</v>
      </c>
      <c r="G993" t="s">
        <v>177</v>
      </c>
      <c r="H993" t="s">
        <v>134</v>
      </c>
      <c r="I993" t="s">
        <v>135</v>
      </c>
      <c r="J993" t="s">
        <v>136</v>
      </c>
      <c r="K993" t="s">
        <v>147</v>
      </c>
      <c r="L993" t="s">
        <v>3124</v>
      </c>
      <c r="M993" t="s">
        <v>3125</v>
      </c>
      <c r="N993">
        <v>1.170555555</v>
      </c>
      <c r="O993">
        <v>0</v>
      </c>
      <c r="P993">
        <v>2</v>
      </c>
      <c r="Q993">
        <v>1</v>
      </c>
      <c r="R993">
        <v>1</v>
      </c>
      <c r="S993">
        <v>7</v>
      </c>
      <c r="T993">
        <v>118</v>
      </c>
      <c r="U993">
        <v>10</v>
      </c>
      <c r="V993">
        <v>3</v>
      </c>
      <c r="W993">
        <v>0</v>
      </c>
      <c r="X993">
        <v>0.5940112138668</v>
      </c>
      <c r="Y993">
        <v>1.0424674565764585</v>
      </c>
      <c r="Z993">
        <v>6.0016535144375008E-2</v>
      </c>
      <c r="AA993">
        <v>30.781348160608193</v>
      </c>
      <c r="AB993">
        <v>79.625106442061465</v>
      </c>
      <c r="AC993">
        <v>1875.5279370566805</v>
      </c>
      <c r="AD993">
        <v>23.863292422533853</v>
      </c>
      <c r="AE993">
        <v>2011.4941792874718</v>
      </c>
    </row>
    <row r="994" spans="1:31" x14ac:dyDescent="0.25">
      <c r="A994">
        <v>1738017</v>
      </c>
      <c r="B994">
        <v>1</v>
      </c>
      <c r="C994" t="s">
        <v>80</v>
      </c>
      <c r="D994" t="s">
        <v>99</v>
      </c>
      <c r="E994" t="s">
        <v>171</v>
      </c>
      <c r="F994" t="s">
        <v>3126</v>
      </c>
      <c r="G994" t="s">
        <v>282</v>
      </c>
      <c r="H994" t="s">
        <v>146</v>
      </c>
      <c r="I994" t="s">
        <v>135</v>
      </c>
      <c r="J994" t="s">
        <v>136</v>
      </c>
      <c r="K994" t="s">
        <v>147</v>
      </c>
      <c r="L994" t="s">
        <v>3127</v>
      </c>
      <c r="M994" t="s">
        <v>3128</v>
      </c>
      <c r="N994">
        <v>9.1736111109999996</v>
      </c>
      <c r="O994">
        <v>0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5.3963152036345496</v>
      </c>
      <c r="AA994">
        <v>0</v>
      </c>
      <c r="AB994">
        <v>0</v>
      </c>
      <c r="AC994">
        <v>0</v>
      </c>
      <c r="AD994">
        <v>0</v>
      </c>
      <c r="AE994">
        <v>5.3963152036345496</v>
      </c>
    </row>
    <row r="995" spans="1:31" x14ac:dyDescent="0.25">
      <c r="A995">
        <v>1738018</v>
      </c>
      <c r="B995">
        <v>1</v>
      </c>
      <c r="C995" t="s">
        <v>80</v>
      </c>
      <c r="D995" t="s">
        <v>84</v>
      </c>
      <c r="E995" t="s">
        <v>158</v>
      </c>
      <c r="F995" t="s">
        <v>3129</v>
      </c>
      <c r="G995" t="s">
        <v>160</v>
      </c>
      <c r="H995" t="s">
        <v>146</v>
      </c>
      <c r="I995" t="s">
        <v>135</v>
      </c>
      <c r="J995" t="s">
        <v>136</v>
      </c>
      <c r="K995" t="s">
        <v>147</v>
      </c>
      <c r="L995" t="s">
        <v>3130</v>
      </c>
      <c r="M995" t="s">
        <v>3122</v>
      </c>
      <c r="N995">
        <v>0.47361111099999997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59</v>
      </c>
      <c r="U995">
        <v>0</v>
      </c>
      <c r="V995">
        <v>1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11.247276923045622</v>
      </c>
      <c r="AC995">
        <v>0</v>
      </c>
      <c r="AD995">
        <v>2.6947422029366668</v>
      </c>
      <c r="AE995">
        <v>13.942019125982288</v>
      </c>
    </row>
    <row r="996" spans="1:31" x14ac:dyDescent="0.25">
      <c r="A996">
        <v>1738020</v>
      </c>
      <c r="B996">
        <v>1</v>
      </c>
      <c r="C996" t="s">
        <v>80</v>
      </c>
      <c r="D996" t="s">
        <v>97</v>
      </c>
      <c r="E996" t="s">
        <v>171</v>
      </c>
      <c r="F996" t="s">
        <v>3131</v>
      </c>
      <c r="G996" t="s">
        <v>181</v>
      </c>
      <c r="H996" t="s">
        <v>146</v>
      </c>
      <c r="I996" t="s">
        <v>135</v>
      </c>
      <c r="J996" t="s">
        <v>136</v>
      </c>
      <c r="K996" t="s">
        <v>147</v>
      </c>
      <c r="L996" t="s">
        <v>3132</v>
      </c>
      <c r="M996" t="s">
        <v>3133</v>
      </c>
      <c r="N996">
        <v>2.7427777770000001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1.5386732696465166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1.5386732696465166</v>
      </c>
    </row>
    <row r="997" spans="1:31" x14ac:dyDescent="0.25">
      <c r="A997">
        <v>1738021</v>
      </c>
      <c r="B997">
        <v>1</v>
      </c>
      <c r="C997" t="s">
        <v>81</v>
      </c>
      <c r="D997" t="s">
        <v>118</v>
      </c>
      <c r="E997" t="s">
        <v>188</v>
      </c>
      <c r="F997" t="s">
        <v>3134</v>
      </c>
      <c r="G997" t="s">
        <v>177</v>
      </c>
      <c r="H997" t="s">
        <v>134</v>
      </c>
      <c r="I997" t="s">
        <v>193</v>
      </c>
      <c r="J997" t="s">
        <v>136</v>
      </c>
      <c r="K997" t="s">
        <v>147</v>
      </c>
      <c r="L997" t="s">
        <v>3135</v>
      </c>
      <c r="M997" t="s">
        <v>3136</v>
      </c>
      <c r="N997">
        <v>8.3333330000000001E-3</v>
      </c>
      <c r="O997">
        <v>0</v>
      </c>
      <c r="P997">
        <v>1764</v>
      </c>
      <c r="Q997">
        <v>52</v>
      </c>
      <c r="R997">
        <v>61</v>
      </c>
      <c r="S997">
        <v>1</v>
      </c>
      <c r="T997">
        <v>136</v>
      </c>
      <c r="U997">
        <v>0</v>
      </c>
      <c r="V997">
        <v>0</v>
      </c>
      <c r="W997">
        <v>0</v>
      </c>
      <c r="X997">
        <v>2.1448027321562528</v>
      </c>
      <c r="Y997">
        <v>0.40101298235049998</v>
      </c>
      <c r="Z997">
        <v>0.12241978152750001</v>
      </c>
      <c r="AA997">
        <v>9.0208773110000001E-3</v>
      </c>
      <c r="AB997">
        <v>0.25664217184375004</v>
      </c>
      <c r="AC997">
        <v>0</v>
      </c>
      <c r="AD997">
        <v>0</v>
      </c>
      <c r="AE997">
        <v>2.9338985451890025</v>
      </c>
    </row>
    <row r="998" spans="1:31" x14ac:dyDescent="0.25">
      <c r="A998">
        <v>1738028</v>
      </c>
      <c r="B998">
        <v>1</v>
      </c>
      <c r="C998" t="s">
        <v>80</v>
      </c>
      <c r="D998" t="s">
        <v>85</v>
      </c>
      <c r="E998" t="s">
        <v>143</v>
      </c>
      <c r="F998" t="s">
        <v>3137</v>
      </c>
      <c r="G998" t="s">
        <v>246</v>
      </c>
      <c r="H998" t="s">
        <v>146</v>
      </c>
      <c r="I998" t="s">
        <v>135</v>
      </c>
      <c r="J998" t="s">
        <v>136</v>
      </c>
      <c r="K998" t="s">
        <v>137</v>
      </c>
      <c r="L998" t="s">
        <v>3138</v>
      </c>
      <c r="M998" t="s">
        <v>3139</v>
      </c>
      <c r="N998">
        <v>6.9004361110000003</v>
      </c>
      <c r="O998">
        <v>0</v>
      </c>
      <c r="P998">
        <v>441</v>
      </c>
      <c r="Q998">
        <v>0</v>
      </c>
      <c r="R998">
        <v>0</v>
      </c>
      <c r="S998">
        <v>0</v>
      </c>
      <c r="T998">
        <v>25</v>
      </c>
      <c r="U998">
        <v>0</v>
      </c>
      <c r="V998">
        <v>0</v>
      </c>
      <c r="W998">
        <v>0</v>
      </c>
      <c r="X998">
        <v>848.05944493192123</v>
      </c>
      <c r="Y998">
        <v>0</v>
      </c>
      <c r="Z998">
        <v>0</v>
      </c>
      <c r="AA998">
        <v>0</v>
      </c>
      <c r="AB998">
        <v>145.97984926898113</v>
      </c>
      <c r="AC998">
        <v>0</v>
      </c>
      <c r="AD998">
        <v>0</v>
      </c>
      <c r="AE998">
        <v>994.0392942009023</v>
      </c>
    </row>
    <row r="999" spans="1:31" x14ac:dyDescent="0.25">
      <c r="A999">
        <v>1738029</v>
      </c>
      <c r="B999">
        <v>1</v>
      </c>
      <c r="C999" t="s">
        <v>80</v>
      </c>
      <c r="D999" t="s">
        <v>88</v>
      </c>
      <c r="E999" t="s">
        <v>153</v>
      </c>
      <c r="F999" t="s">
        <v>3140</v>
      </c>
      <c r="G999" t="s">
        <v>206</v>
      </c>
      <c r="H999" t="s">
        <v>146</v>
      </c>
      <c r="I999" t="s">
        <v>135</v>
      </c>
      <c r="J999" t="s">
        <v>136</v>
      </c>
      <c r="K999" t="s">
        <v>147</v>
      </c>
      <c r="L999" t="s">
        <v>3141</v>
      </c>
      <c r="M999" t="s">
        <v>3142</v>
      </c>
      <c r="N999">
        <v>8.4288888879999995</v>
      </c>
      <c r="O999">
        <v>0</v>
      </c>
      <c r="P999">
        <v>68</v>
      </c>
      <c r="Q999">
        <v>0</v>
      </c>
      <c r="R999">
        <v>0</v>
      </c>
      <c r="S999">
        <v>0</v>
      </c>
      <c r="T999">
        <v>2</v>
      </c>
      <c r="U999">
        <v>0</v>
      </c>
      <c r="V999">
        <v>0</v>
      </c>
      <c r="W999">
        <v>0</v>
      </c>
      <c r="X999">
        <v>158.58789512602203</v>
      </c>
      <c r="Y999">
        <v>0</v>
      </c>
      <c r="Z999">
        <v>0</v>
      </c>
      <c r="AA999">
        <v>0</v>
      </c>
      <c r="AB999">
        <v>107.93562470791707</v>
      </c>
      <c r="AC999">
        <v>0</v>
      </c>
      <c r="AD999">
        <v>0</v>
      </c>
      <c r="AE999">
        <v>266.52351983393908</v>
      </c>
    </row>
    <row r="1000" spans="1:31" x14ac:dyDescent="0.25">
      <c r="A1000">
        <v>1738031</v>
      </c>
      <c r="B1000">
        <v>1</v>
      </c>
      <c r="C1000" t="s">
        <v>80</v>
      </c>
      <c r="D1000" t="s">
        <v>88</v>
      </c>
      <c r="E1000" t="s">
        <v>267</v>
      </c>
      <c r="F1000" t="s">
        <v>3143</v>
      </c>
      <c r="G1000" t="s">
        <v>1032</v>
      </c>
      <c r="H1000" t="s">
        <v>134</v>
      </c>
      <c r="I1000" t="s">
        <v>135</v>
      </c>
      <c r="J1000" t="s">
        <v>136</v>
      </c>
      <c r="K1000" t="s">
        <v>147</v>
      </c>
      <c r="L1000" t="s">
        <v>3144</v>
      </c>
      <c r="M1000" t="s">
        <v>3145</v>
      </c>
      <c r="N1000">
        <v>0.81888888800000004</v>
      </c>
      <c r="O1000">
        <v>0</v>
      </c>
      <c r="P1000">
        <v>5599</v>
      </c>
      <c r="Q1000">
        <v>0</v>
      </c>
      <c r="R1000">
        <v>0</v>
      </c>
      <c r="S1000">
        <v>0</v>
      </c>
      <c r="T1000">
        <v>301</v>
      </c>
      <c r="U1000">
        <v>0</v>
      </c>
      <c r="V1000">
        <v>1</v>
      </c>
      <c r="W1000">
        <v>0</v>
      </c>
      <c r="X1000">
        <v>1407.1592314213344</v>
      </c>
      <c r="Y1000">
        <v>0</v>
      </c>
      <c r="Z1000">
        <v>0</v>
      </c>
      <c r="AA1000">
        <v>0</v>
      </c>
      <c r="AB1000">
        <v>131.37537112890601</v>
      </c>
      <c r="AC1000">
        <v>0</v>
      </c>
      <c r="AD1000">
        <v>5.4579425232973664</v>
      </c>
      <c r="AE1000">
        <v>1543.9925450735377</v>
      </c>
    </row>
    <row r="1001" spans="1:31" x14ac:dyDescent="0.25">
      <c r="A1001">
        <v>1738037</v>
      </c>
      <c r="B1001">
        <v>1</v>
      </c>
      <c r="C1001" t="s">
        <v>80</v>
      </c>
      <c r="D1001" t="s">
        <v>85</v>
      </c>
      <c r="E1001" t="s">
        <v>184</v>
      </c>
      <c r="F1001" t="s">
        <v>3146</v>
      </c>
      <c r="G1001" t="s">
        <v>278</v>
      </c>
      <c r="H1001" t="s">
        <v>134</v>
      </c>
      <c r="I1001" t="s">
        <v>135</v>
      </c>
      <c r="J1001" t="s">
        <v>136</v>
      </c>
      <c r="K1001" t="s">
        <v>137</v>
      </c>
      <c r="L1001" t="s">
        <v>3147</v>
      </c>
      <c r="M1001" t="s">
        <v>3148</v>
      </c>
      <c r="N1001">
        <v>1.6244444440000001</v>
      </c>
      <c r="O1001">
        <v>0</v>
      </c>
      <c r="P1001">
        <v>650</v>
      </c>
      <c r="Q1001">
        <v>0</v>
      </c>
      <c r="R1001">
        <v>0</v>
      </c>
      <c r="S1001">
        <v>0</v>
      </c>
      <c r="T1001">
        <v>42</v>
      </c>
      <c r="U1001">
        <v>0</v>
      </c>
      <c r="V1001">
        <v>0</v>
      </c>
      <c r="W1001">
        <v>0</v>
      </c>
      <c r="X1001">
        <v>281.29989113629597</v>
      </c>
      <c r="Y1001">
        <v>0</v>
      </c>
      <c r="Z1001">
        <v>0</v>
      </c>
      <c r="AA1001">
        <v>0</v>
      </c>
      <c r="AB1001">
        <v>20.332333251091736</v>
      </c>
      <c r="AC1001">
        <v>0</v>
      </c>
      <c r="AD1001">
        <v>0</v>
      </c>
      <c r="AE1001">
        <v>301.63222438738768</v>
      </c>
    </row>
    <row r="1002" spans="1:31" x14ac:dyDescent="0.25">
      <c r="A1002">
        <v>1738038</v>
      </c>
      <c r="B1002">
        <v>1</v>
      </c>
      <c r="C1002" t="s">
        <v>81</v>
      </c>
      <c r="D1002" t="s">
        <v>118</v>
      </c>
      <c r="E1002" t="s">
        <v>171</v>
      </c>
      <c r="F1002" t="s">
        <v>3149</v>
      </c>
      <c r="G1002" t="s">
        <v>181</v>
      </c>
      <c r="H1002" t="s">
        <v>146</v>
      </c>
      <c r="I1002" t="s">
        <v>135</v>
      </c>
      <c r="J1002" t="s">
        <v>136</v>
      </c>
      <c r="K1002" t="s">
        <v>147</v>
      </c>
      <c r="L1002" t="s">
        <v>3150</v>
      </c>
      <c r="M1002" t="s">
        <v>3151</v>
      </c>
      <c r="N1002">
        <v>0.91111111099999997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1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0.61254591886933329</v>
      </c>
      <c r="AC1002">
        <v>0</v>
      </c>
      <c r="AD1002">
        <v>0</v>
      </c>
      <c r="AE1002">
        <v>0.61254591886933329</v>
      </c>
    </row>
    <row r="1003" spans="1:31" x14ac:dyDescent="0.25">
      <c r="A1003">
        <v>1738039</v>
      </c>
      <c r="B1003">
        <v>1</v>
      </c>
      <c r="C1003" t="s">
        <v>80</v>
      </c>
      <c r="D1003" t="s">
        <v>99</v>
      </c>
      <c r="E1003" t="s">
        <v>131</v>
      </c>
      <c r="F1003" t="s">
        <v>3152</v>
      </c>
      <c r="G1003" t="s">
        <v>246</v>
      </c>
      <c r="H1003" t="s">
        <v>134</v>
      </c>
      <c r="I1003" t="s">
        <v>135</v>
      </c>
      <c r="J1003" t="s">
        <v>136</v>
      </c>
      <c r="K1003" t="s">
        <v>137</v>
      </c>
      <c r="L1003" t="s">
        <v>3153</v>
      </c>
      <c r="M1003" t="s">
        <v>3154</v>
      </c>
      <c r="N1003">
        <v>4.8</v>
      </c>
      <c r="O1003">
        <v>4</v>
      </c>
      <c r="P1003">
        <v>753</v>
      </c>
      <c r="Q1003">
        <v>11</v>
      </c>
      <c r="R1003">
        <v>75</v>
      </c>
      <c r="S1003">
        <v>20</v>
      </c>
      <c r="T1003">
        <v>46</v>
      </c>
      <c r="U1003">
        <v>0</v>
      </c>
      <c r="V1003">
        <v>4</v>
      </c>
      <c r="W1003">
        <v>81.16634692198663</v>
      </c>
      <c r="X1003">
        <v>687.16129702686385</v>
      </c>
      <c r="Y1003">
        <v>66.532444642918335</v>
      </c>
      <c r="Z1003">
        <v>84.171867579273965</v>
      </c>
      <c r="AA1003">
        <v>456.65775935929503</v>
      </c>
      <c r="AB1003">
        <v>85.409609405606304</v>
      </c>
      <c r="AC1003">
        <v>0</v>
      </c>
      <c r="AD1003">
        <v>37.180014696820997</v>
      </c>
      <c r="AE1003">
        <v>1498.279339632765</v>
      </c>
    </row>
    <row r="1004" spans="1:31" x14ac:dyDescent="0.25">
      <c r="A1004">
        <v>1738040</v>
      </c>
      <c r="B1004">
        <v>1</v>
      </c>
      <c r="C1004" t="s">
        <v>80</v>
      </c>
      <c r="D1004" t="s">
        <v>96</v>
      </c>
      <c r="E1004" t="s">
        <v>171</v>
      </c>
      <c r="F1004" t="s">
        <v>3155</v>
      </c>
      <c r="G1004" t="s">
        <v>225</v>
      </c>
      <c r="H1004" t="s">
        <v>146</v>
      </c>
      <c r="I1004" t="s">
        <v>135</v>
      </c>
      <c r="J1004" t="s">
        <v>136</v>
      </c>
      <c r="K1004" t="s">
        <v>147</v>
      </c>
      <c r="L1004" t="s">
        <v>3156</v>
      </c>
      <c r="M1004" t="s">
        <v>3157</v>
      </c>
      <c r="N1004">
        <v>5.2205555549999998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3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67.041116569955733</v>
      </c>
      <c r="AC1004">
        <v>0</v>
      </c>
      <c r="AD1004">
        <v>0</v>
      </c>
      <c r="AE1004">
        <v>67.041116569955733</v>
      </c>
    </row>
    <row r="1005" spans="1:31" x14ac:dyDescent="0.25">
      <c r="A1005">
        <v>1738043</v>
      </c>
      <c r="B1005">
        <v>1</v>
      </c>
      <c r="C1005" t="s">
        <v>80</v>
      </c>
      <c r="D1005" t="s">
        <v>90</v>
      </c>
      <c r="E1005" t="s">
        <v>158</v>
      </c>
      <c r="F1005" t="s">
        <v>3158</v>
      </c>
      <c r="G1005" t="s">
        <v>160</v>
      </c>
      <c r="H1005" t="s">
        <v>146</v>
      </c>
      <c r="I1005" t="s">
        <v>135</v>
      </c>
      <c r="J1005" t="s">
        <v>136</v>
      </c>
      <c r="K1005" t="s">
        <v>147</v>
      </c>
      <c r="L1005" t="s">
        <v>3159</v>
      </c>
      <c r="M1005" t="s">
        <v>3160</v>
      </c>
      <c r="N1005">
        <v>0.86861111099999999</v>
      </c>
      <c r="O1005">
        <v>0</v>
      </c>
      <c r="P1005">
        <v>15</v>
      </c>
      <c r="Q1005">
        <v>0</v>
      </c>
      <c r="R1005">
        <v>0</v>
      </c>
      <c r="S1005">
        <v>0</v>
      </c>
      <c r="T1005">
        <v>32</v>
      </c>
      <c r="U1005">
        <v>0</v>
      </c>
      <c r="V1005">
        <v>2</v>
      </c>
      <c r="W1005">
        <v>0</v>
      </c>
      <c r="X1005">
        <v>4.9553798715674002</v>
      </c>
      <c r="Y1005">
        <v>0</v>
      </c>
      <c r="Z1005">
        <v>0</v>
      </c>
      <c r="AA1005">
        <v>0</v>
      </c>
      <c r="AB1005">
        <v>9.8122512624054021</v>
      </c>
      <c r="AC1005">
        <v>0</v>
      </c>
      <c r="AD1005">
        <v>1.2986992696756001</v>
      </c>
      <c r="AE1005">
        <v>16.066330403648401</v>
      </c>
    </row>
    <row r="1006" spans="1:31" x14ac:dyDescent="0.25">
      <c r="A1006">
        <v>1738044</v>
      </c>
      <c r="B1006">
        <v>1</v>
      </c>
      <c r="C1006" t="s">
        <v>80</v>
      </c>
      <c r="D1006" t="s">
        <v>94</v>
      </c>
      <c r="E1006" t="s">
        <v>158</v>
      </c>
      <c r="F1006" t="s">
        <v>3161</v>
      </c>
      <c r="G1006" t="s">
        <v>246</v>
      </c>
      <c r="H1006" t="s">
        <v>146</v>
      </c>
      <c r="I1006" t="s">
        <v>135</v>
      </c>
      <c r="J1006" t="s">
        <v>136</v>
      </c>
      <c r="K1006" t="s">
        <v>137</v>
      </c>
      <c r="L1006" t="s">
        <v>3162</v>
      </c>
      <c r="M1006" t="s">
        <v>3163</v>
      </c>
      <c r="N1006">
        <v>6.7291405549999999</v>
      </c>
      <c r="O1006">
        <v>0</v>
      </c>
      <c r="P1006">
        <v>123</v>
      </c>
      <c r="Q1006">
        <v>0</v>
      </c>
      <c r="R1006">
        <v>0</v>
      </c>
      <c r="S1006">
        <v>0</v>
      </c>
      <c r="T1006">
        <v>3</v>
      </c>
      <c r="U1006">
        <v>0</v>
      </c>
      <c r="V1006">
        <v>0</v>
      </c>
      <c r="W1006">
        <v>0</v>
      </c>
      <c r="X1006">
        <v>202.29642584634905</v>
      </c>
      <c r="Y1006">
        <v>0</v>
      </c>
      <c r="Z1006">
        <v>0</v>
      </c>
      <c r="AA1006">
        <v>0</v>
      </c>
      <c r="AB1006">
        <v>9.8009134595166678</v>
      </c>
      <c r="AC1006">
        <v>0</v>
      </c>
      <c r="AD1006">
        <v>0</v>
      </c>
      <c r="AE1006">
        <v>212.09733930586572</v>
      </c>
    </row>
    <row r="1007" spans="1:31" x14ac:dyDescent="0.25">
      <c r="A1007">
        <v>1738045</v>
      </c>
      <c r="B1007">
        <v>1</v>
      </c>
      <c r="C1007" t="s">
        <v>80</v>
      </c>
      <c r="D1007" t="s">
        <v>106</v>
      </c>
      <c r="E1007" t="s">
        <v>184</v>
      </c>
      <c r="F1007" t="s">
        <v>3164</v>
      </c>
      <c r="G1007" t="s">
        <v>246</v>
      </c>
      <c r="H1007" t="s">
        <v>134</v>
      </c>
      <c r="I1007" t="s">
        <v>135</v>
      </c>
      <c r="J1007" t="s">
        <v>136</v>
      </c>
      <c r="K1007" t="s">
        <v>137</v>
      </c>
      <c r="L1007" t="s">
        <v>3165</v>
      </c>
      <c r="M1007" t="s">
        <v>3166</v>
      </c>
      <c r="N1007">
        <v>8.2393572220000006</v>
      </c>
      <c r="O1007">
        <v>0</v>
      </c>
      <c r="P1007">
        <v>5</v>
      </c>
      <c r="Q1007">
        <v>0</v>
      </c>
      <c r="R1007">
        <v>1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8.766455078415909</v>
      </c>
      <c r="Y1007">
        <v>0</v>
      </c>
      <c r="Z1007">
        <v>5.8322704086035495</v>
      </c>
      <c r="AA1007">
        <v>0</v>
      </c>
      <c r="AB1007">
        <v>0</v>
      </c>
      <c r="AC1007">
        <v>0</v>
      </c>
      <c r="AD1007">
        <v>0</v>
      </c>
      <c r="AE1007">
        <v>14.598725487019458</v>
      </c>
    </row>
    <row r="1008" spans="1:31" x14ac:dyDescent="0.25">
      <c r="A1008">
        <v>1738046</v>
      </c>
      <c r="B1008">
        <v>1</v>
      </c>
      <c r="C1008" t="s">
        <v>80</v>
      </c>
      <c r="D1008" t="s">
        <v>90</v>
      </c>
      <c r="E1008" t="s">
        <v>143</v>
      </c>
      <c r="F1008" t="s">
        <v>3167</v>
      </c>
      <c r="G1008" t="s">
        <v>305</v>
      </c>
      <c r="H1008" t="s">
        <v>146</v>
      </c>
      <c r="I1008" t="s">
        <v>135</v>
      </c>
      <c r="J1008" t="s">
        <v>136</v>
      </c>
      <c r="K1008" t="s">
        <v>147</v>
      </c>
      <c r="L1008" t="s">
        <v>3168</v>
      </c>
      <c r="M1008" t="s">
        <v>3169</v>
      </c>
      <c r="N1008">
        <v>0.92694444399999998</v>
      </c>
      <c r="O1008">
        <v>0</v>
      </c>
      <c r="P1008">
        <v>919</v>
      </c>
      <c r="Q1008">
        <v>0</v>
      </c>
      <c r="R1008">
        <v>0</v>
      </c>
      <c r="S1008">
        <v>0</v>
      </c>
      <c r="T1008">
        <v>116</v>
      </c>
      <c r="U1008">
        <v>0</v>
      </c>
      <c r="V1008">
        <v>1</v>
      </c>
      <c r="W1008">
        <v>0</v>
      </c>
      <c r="X1008">
        <v>338.5159700333457</v>
      </c>
      <c r="Y1008">
        <v>0</v>
      </c>
      <c r="Z1008">
        <v>0</v>
      </c>
      <c r="AA1008">
        <v>0</v>
      </c>
      <c r="AB1008">
        <v>64.6060622303402</v>
      </c>
      <c r="AC1008">
        <v>0</v>
      </c>
      <c r="AD1008">
        <v>39.401147750547949</v>
      </c>
      <c r="AE1008">
        <v>442.52318001423384</v>
      </c>
    </row>
    <row r="1009" spans="1:31" x14ac:dyDescent="0.25">
      <c r="A1009">
        <v>1738048</v>
      </c>
      <c r="B1009">
        <v>1</v>
      </c>
      <c r="C1009" t="s">
        <v>80</v>
      </c>
      <c r="D1009" t="s">
        <v>99</v>
      </c>
      <c r="E1009" t="s">
        <v>171</v>
      </c>
      <c r="F1009" t="s">
        <v>3170</v>
      </c>
      <c r="G1009" t="s">
        <v>225</v>
      </c>
      <c r="H1009" t="s">
        <v>146</v>
      </c>
      <c r="I1009" t="s">
        <v>135</v>
      </c>
      <c r="J1009" t="s">
        <v>136</v>
      </c>
      <c r="K1009" t="s">
        <v>147</v>
      </c>
      <c r="L1009" t="s">
        <v>3171</v>
      </c>
      <c r="M1009" t="s">
        <v>3172</v>
      </c>
      <c r="N1009">
        <v>6.9122222219999996</v>
      </c>
      <c r="O1009">
        <v>0</v>
      </c>
      <c r="P1009">
        <v>1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0.47500928152160005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0.47500928152160005</v>
      </c>
    </row>
    <row r="1010" spans="1:31" x14ac:dyDescent="0.25">
      <c r="A1010">
        <v>1738049</v>
      </c>
      <c r="B1010">
        <v>1</v>
      </c>
      <c r="C1010" t="s">
        <v>81</v>
      </c>
      <c r="D1010" t="s">
        <v>112</v>
      </c>
      <c r="E1010" t="s">
        <v>158</v>
      </c>
      <c r="F1010" t="s">
        <v>3173</v>
      </c>
      <c r="G1010" t="s">
        <v>246</v>
      </c>
      <c r="H1010" t="s">
        <v>146</v>
      </c>
      <c r="I1010" t="s">
        <v>135</v>
      </c>
      <c r="J1010" t="s">
        <v>136</v>
      </c>
      <c r="K1010" t="s">
        <v>137</v>
      </c>
      <c r="L1010" t="s">
        <v>3174</v>
      </c>
      <c r="M1010" t="s">
        <v>3175</v>
      </c>
      <c r="N1010">
        <v>6.6186111109999999</v>
      </c>
      <c r="O1010">
        <v>0</v>
      </c>
      <c r="P1010">
        <v>32</v>
      </c>
      <c r="Q1010">
        <v>0</v>
      </c>
      <c r="R1010">
        <v>0</v>
      </c>
      <c r="S1010">
        <v>0</v>
      </c>
      <c r="T1010">
        <v>3</v>
      </c>
      <c r="U1010">
        <v>0</v>
      </c>
      <c r="V1010">
        <v>0</v>
      </c>
      <c r="W1010">
        <v>0</v>
      </c>
      <c r="X1010">
        <v>41.730859430954915</v>
      </c>
      <c r="Y1010">
        <v>0</v>
      </c>
      <c r="Z1010">
        <v>0</v>
      </c>
      <c r="AA1010">
        <v>0</v>
      </c>
      <c r="AB1010">
        <v>0.41230644335179994</v>
      </c>
      <c r="AC1010">
        <v>0</v>
      </c>
      <c r="AD1010">
        <v>0</v>
      </c>
      <c r="AE1010">
        <v>42.143165874306717</v>
      </c>
    </row>
    <row r="1011" spans="1:31" x14ac:dyDescent="0.25">
      <c r="A1011">
        <v>1738051</v>
      </c>
      <c r="B1011">
        <v>1</v>
      </c>
      <c r="C1011" t="s">
        <v>81</v>
      </c>
      <c r="D1011" t="s">
        <v>128</v>
      </c>
      <c r="E1011" t="s">
        <v>158</v>
      </c>
      <c r="F1011" t="s">
        <v>2507</v>
      </c>
      <c r="G1011" t="s">
        <v>758</v>
      </c>
      <c r="H1011" t="s">
        <v>146</v>
      </c>
      <c r="I1011" t="s">
        <v>135</v>
      </c>
      <c r="J1011" t="s">
        <v>136</v>
      </c>
      <c r="K1011" t="s">
        <v>147</v>
      </c>
      <c r="L1011" t="s">
        <v>3176</v>
      </c>
      <c r="M1011" t="s">
        <v>3177</v>
      </c>
      <c r="N1011">
        <v>5.506388888</v>
      </c>
      <c r="O1011">
        <v>0</v>
      </c>
      <c r="P1011">
        <v>8</v>
      </c>
      <c r="Q1011">
        <v>0</v>
      </c>
      <c r="R1011">
        <v>0</v>
      </c>
      <c r="S1011">
        <v>0</v>
      </c>
      <c r="T1011">
        <v>1</v>
      </c>
      <c r="U1011">
        <v>0</v>
      </c>
      <c r="V1011">
        <v>0</v>
      </c>
      <c r="W1011">
        <v>0</v>
      </c>
      <c r="X1011">
        <v>2.6546445443451008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2.6546445443451008</v>
      </c>
    </row>
    <row r="1012" spans="1:31" x14ac:dyDescent="0.25">
      <c r="A1012">
        <v>1738052</v>
      </c>
      <c r="B1012">
        <v>1</v>
      </c>
      <c r="C1012" t="s">
        <v>81</v>
      </c>
      <c r="D1012" t="s">
        <v>113</v>
      </c>
      <c r="E1012" t="s">
        <v>158</v>
      </c>
      <c r="F1012" t="s">
        <v>3178</v>
      </c>
      <c r="G1012" t="s">
        <v>221</v>
      </c>
      <c r="H1012" t="s">
        <v>146</v>
      </c>
      <c r="I1012" t="s">
        <v>135</v>
      </c>
      <c r="J1012" t="s">
        <v>136</v>
      </c>
      <c r="K1012" t="s">
        <v>147</v>
      </c>
      <c r="L1012" t="s">
        <v>3179</v>
      </c>
      <c r="M1012" t="s">
        <v>3180</v>
      </c>
      <c r="N1012">
        <v>5.3252777770000002</v>
      </c>
      <c r="O1012">
        <v>0</v>
      </c>
      <c r="P1012">
        <v>10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3.2608867593130415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3.2608867593130415</v>
      </c>
    </row>
    <row r="1013" spans="1:31" x14ac:dyDescent="0.25">
      <c r="A1013">
        <v>1738054</v>
      </c>
      <c r="B1013">
        <v>1</v>
      </c>
      <c r="C1013" t="s">
        <v>80</v>
      </c>
      <c r="D1013" t="s">
        <v>92</v>
      </c>
      <c r="E1013" t="s">
        <v>143</v>
      </c>
      <c r="F1013" t="s">
        <v>2408</v>
      </c>
      <c r="G1013" t="s">
        <v>246</v>
      </c>
      <c r="H1013" t="s">
        <v>146</v>
      </c>
      <c r="I1013" t="s">
        <v>135</v>
      </c>
      <c r="J1013" t="s">
        <v>136</v>
      </c>
      <c r="K1013" t="s">
        <v>137</v>
      </c>
      <c r="L1013" t="s">
        <v>3181</v>
      </c>
      <c r="M1013" t="s">
        <v>3182</v>
      </c>
      <c r="N1013">
        <v>7.3196305549999998</v>
      </c>
      <c r="O1013">
        <v>0</v>
      </c>
      <c r="P1013">
        <v>103</v>
      </c>
      <c r="Q1013">
        <v>0</v>
      </c>
      <c r="R1013">
        <v>4</v>
      </c>
      <c r="S1013">
        <v>0</v>
      </c>
      <c r="T1013">
        <v>8</v>
      </c>
      <c r="U1013">
        <v>0</v>
      </c>
      <c r="V1013">
        <v>0</v>
      </c>
      <c r="W1013">
        <v>0</v>
      </c>
      <c r="X1013">
        <v>228.46320341390458</v>
      </c>
      <c r="Y1013">
        <v>0</v>
      </c>
      <c r="Z1013">
        <v>21.711378608657327</v>
      </c>
      <c r="AA1013">
        <v>0</v>
      </c>
      <c r="AB1013">
        <v>16.195501048967333</v>
      </c>
      <c r="AC1013">
        <v>0</v>
      </c>
      <c r="AD1013">
        <v>0</v>
      </c>
      <c r="AE1013">
        <v>266.37008307152922</v>
      </c>
    </row>
    <row r="1014" spans="1:31" x14ac:dyDescent="0.25">
      <c r="A1014">
        <v>1738060</v>
      </c>
      <c r="B1014">
        <v>1</v>
      </c>
      <c r="C1014" t="s">
        <v>80</v>
      </c>
      <c r="D1014" t="s">
        <v>107</v>
      </c>
      <c r="E1014" t="s">
        <v>184</v>
      </c>
      <c r="F1014" t="s">
        <v>3183</v>
      </c>
      <c r="G1014" t="s">
        <v>232</v>
      </c>
      <c r="H1014" t="s">
        <v>134</v>
      </c>
      <c r="I1014" t="s">
        <v>135</v>
      </c>
      <c r="J1014" t="s">
        <v>136</v>
      </c>
      <c r="K1014" t="s">
        <v>147</v>
      </c>
      <c r="L1014" t="s">
        <v>3184</v>
      </c>
      <c r="M1014" t="s">
        <v>3185</v>
      </c>
      <c r="N1014">
        <v>2.2952777769999999</v>
      </c>
      <c r="O1014">
        <v>0</v>
      </c>
      <c r="P1014">
        <v>570</v>
      </c>
      <c r="Q1014">
        <v>0</v>
      </c>
      <c r="R1014">
        <v>0</v>
      </c>
      <c r="S1014">
        <v>0</v>
      </c>
      <c r="T1014">
        <v>26</v>
      </c>
      <c r="U1014">
        <v>0</v>
      </c>
      <c r="V1014">
        <v>0</v>
      </c>
      <c r="W1014">
        <v>0</v>
      </c>
      <c r="X1014">
        <v>312.83912131552876</v>
      </c>
      <c r="Y1014">
        <v>0</v>
      </c>
      <c r="Z1014">
        <v>0</v>
      </c>
      <c r="AA1014">
        <v>0</v>
      </c>
      <c r="AB1014">
        <v>29.699024496283972</v>
      </c>
      <c r="AC1014">
        <v>0</v>
      </c>
      <c r="AD1014">
        <v>0</v>
      </c>
      <c r="AE1014">
        <v>342.53814581181274</v>
      </c>
    </row>
    <row r="1015" spans="1:31" x14ac:dyDescent="0.25">
      <c r="A1015">
        <v>1738065</v>
      </c>
      <c r="B1015">
        <v>1</v>
      </c>
      <c r="C1015" t="s">
        <v>81</v>
      </c>
      <c r="D1015" t="s">
        <v>113</v>
      </c>
      <c r="E1015" t="s">
        <v>171</v>
      </c>
      <c r="F1015" t="s">
        <v>3186</v>
      </c>
      <c r="G1015" t="s">
        <v>173</v>
      </c>
      <c r="H1015" t="s">
        <v>146</v>
      </c>
      <c r="I1015" t="s">
        <v>135</v>
      </c>
      <c r="J1015" t="s">
        <v>136</v>
      </c>
      <c r="K1015" t="s">
        <v>147</v>
      </c>
      <c r="L1015" t="s">
        <v>3187</v>
      </c>
      <c r="M1015" t="s">
        <v>3188</v>
      </c>
      <c r="N1015">
        <v>1.0491666660000001</v>
      </c>
      <c r="O1015">
        <v>0</v>
      </c>
      <c r="P1015">
        <v>4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2.190333226503975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2.190333226503975</v>
      </c>
    </row>
    <row r="1016" spans="1:31" x14ac:dyDescent="0.25">
      <c r="A1016">
        <v>1738066</v>
      </c>
      <c r="B1016">
        <v>1</v>
      </c>
      <c r="C1016" t="s">
        <v>81</v>
      </c>
      <c r="D1016" t="s">
        <v>123</v>
      </c>
      <c r="E1016" t="s">
        <v>184</v>
      </c>
      <c r="F1016" t="s">
        <v>3189</v>
      </c>
      <c r="G1016" t="s">
        <v>177</v>
      </c>
      <c r="H1016" t="s">
        <v>134</v>
      </c>
      <c r="I1016" t="s">
        <v>135</v>
      </c>
      <c r="J1016" t="s">
        <v>136</v>
      </c>
      <c r="K1016" t="s">
        <v>147</v>
      </c>
      <c r="L1016" t="s">
        <v>3190</v>
      </c>
      <c r="M1016" t="s">
        <v>3191</v>
      </c>
      <c r="N1016">
        <v>2.176666666</v>
      </c>
      <c r="O1016">
        <v>1</v>
      </c>
      <c r="P1016">
        <v>356</v>
      </c>
      <c r="Q1016">
        <v>4</v>
      </c>
      <c r="R1016">
        <v>13</v>
      </c>
      <c r="S1016">
        <v>4</v>
      </c>
      <c r="T1016">
        <v>15</v>
      </c>
      <c r="U1016">
        <v>2</v>
      </c>
      <c r="V1016">
        <v>0</v>
      </c>
      <c r="W1016">
        <v>0.57941560777159995</v>
      </c>
      <c r="X1016">
        <v>163.54023004961931</v>
      </c>
      <c r="Y1016">
        <v>20.822824751672137</v>
      </c>
      <c r="Z1016">
        <v>6.5887018240498669</v>
      </c>
      <c r="AA1016">
        <v>106.25756163295534</v>
      </c>
      <c r="AB1016">
        <v>17.679801927048995</v>
      </c>
      <c r="AC1016">
        <v>88.082352168793335</v>
      </c>
      <c r="AD1016">
        <v>0</v>
      </c>
      <c r="AE1016">
        <v>403.55088796191058</v>
      </c>
    </row>
    <row r="1017" spans="1:31" x14ac:dyDescent="0.25">
      <c r="A1017">
        <v>1738072</v>
      </c>
      <c r="B1017">
        <v>1</v>
      </c>
      <c r="C1017" t="s">
        <v>80</v>
      </c>
      <c r="D1017" t="s">
        <v>96</v>
      </c>
      <c r="E1017" t="s">
        <v>158</v>
      </c>
      <c r="F1017" t="s">
        <v>3192</v>
      </c>
      <c r="G1017" t="s">
        <v>246</v>
      </c>
      <c r="H1017" t="s">
        <v>146</v>
      </c>
      <c r="I1017" t="s">
        <v>135</v>
      </c>
      <c r="J1017" t="s">
        <v>136</v>
      </c>
      <c r="K1017" t="s">
        <v>137</v>
      </c>
      <c r="L1017" t="s">
        <v>3193</v>
      </c>
      <c r="M1017" t="s">
        <v>3194</v>
      </c>
      <c r="N1017">
        <v>5.7627777770000002</v>
      </c>
      <c r="O1017">
        <v>0</v>
      </c>
      <c r="P1017">
        <v>146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329.14611469065954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329.14611469065954</v>
      </c>
    </row>
    <row r="1018" spans="1:31" x14ac:dyDescent="0.25">
      <c r="A1018">
        <v>1738074</v>
      </c>
      <c r="B1018">
        <v>1</v>
      </c>
      <c r="C1018" t="s">
        <v>80</v>
      </c>
      <c r="D1018" t="s">
        <v>111</v>
      </c>
      <c r="E1018" t="s">
        <v>158</v>
      </c>
      <c r="F1018" t="s">
        <v>3195</v>
      </c>
      <c r="G1018" t="s">
        <v>239</v>
      </c>
      <c r="H1018" t="s">
        <v>146</v>
      </c>
      <c r="I1018" t="s">
        <v>135</v>
      </c>
      <c r="J1018" t="s">
        <v>136</v>
      </c>
      <c r="K1018" t="s">
        <v>137</v>
      </c>
      <c r="L1018" t="s">
        <v>3196</v>
      </c>
      <c r="M1018" t="s">
        <v>3197</v>
      </c>
      <c r="N1018">
        <v>1.4272222219999999</v>
      </c>
      <c r="O1018">
        <v>0</v>
      </c>
      <c r="P1018">
        <v>124</v>
      </c>
      <c r="Q1018">
        <v>0</v>
      </c>
      <c r="R1018">
        <v>0</v>
      </c>
      <c r="S1018">
        <v>0</v>
      </c>
      <c r="T1018">
        <v>7</v>
      </c>
      <c r="U1018">
        <v>0</v>
      </c>
      <c r="V1018">
        <v>0</v>
      </c>
      <c r="W1018">
        <v>0</v>
      </c>
      <c r="X1018">
        <v>58.729877040476588</v>
      </c>
      <c r="Y1018">
        <v>0</v>
      </c>
      <c r="Z1018">
        <v>0</v>
      </c>
      <c r="AA1018">
        <v>0</v>
      </c>
      <c r="AB1018">
        <v>20.155354473179742</v>
      </c>
      <c r="AC1018">
        <v>0</v>
      </c>
      <c r="AD1018">
        <v>0</v>
      </c>
      <c r="AE1018">
        <v>78.885231513656322</v>
      </c>
    </row>
    <row r="1019" spans="1:31" x14ac:dyDescent="0.25">
      <c r="A1019">
        <v>1738076</v>
      </c>
      <c r="B1019">
        <v>1</v>
      </c>
      <c r="C1019" t="s">
        <v>80</v>
      </c>
      <c r="D1019" t="s">
        <v>85</v>
      </c>
      <c r="E1019" t="s">
        <v>158</v>
      </c>
      <c r="F1019" t="s">
        <v>3198</v>
      </c>
      <c r="G1019" t="s">
        <v>239</v>
      </c>
      <c r="H1019" t="s">
        <v>146</v>
      </c>
      <c r="I1019" t="s">
        <v>135</v>
      </c>
      <c r="J1019" t="s">
        <v>136</v>
      </c>
      <c r="K1019" t="s">
        <v>137</v>
      </c>
      <c r="L1019" t="s">
        <v>3199</v>
      </c>
      <c r="M1019" t="s">
        <v>3200</v>
      </c>
      <c r="N1019">
        <v>0.82777777699999999</v>
      </c>
      <c r="O1019">
        <v>0</v>
      </c>
      <c r="P1019">
        <v>15</v>
      </c>
      <c r="Q1019">
        <v>0</v>
      </c>
      <c r="R1019">
        <v>0</v>
      </c>
      <c r="S1019">
        <v>0</v>
      </c>
      <c r="T1019">
        <v>1</v>
      </c>
      <c r="U1019">
        <v>0</v>
      </c>
      <c r="V1019">
        <v>0</v>
      </c>
      <c r="W1019">
        <v>0</v>
      </c>
      <c r="X1019">
        <v>2.6880265164470001</v>
      </c>
      <c r="Y1019">
        <v>0</v>
      </c>
      <c r="Z1019">
        <v>0</v>
      </c>
      <c r="AA1019">
        <v>0</v>
      </c>
      <c r="AB1019">
        <v>2.476673464054167</v>
      </c>
      <c r="AC1019">
        <v>0</v>
      </c>
      <c r="AD1019">
        <v>0</v>
      </c>
      <c r="AE1019">
        <v>5.1646999805011671</v>
      </c>
    </row>
    <row r="1020" spans="1:31" x14ac:dyDescent="0.25">
      <c r="A1020">
        <v>1738078</v>
      </c>
      <c r="B1020">
        <v>1</v>
      </c>
      <c r="C1020" t="s">
        <v>81</v>
      </c>
      <c r="D1020" t="s">
        <v>120</v>
      </c>
      <c r="E1020" t="s">
        <v>171</v>
      </c>
      <c r="F1020" t="s">
        <v>3201</v>
      </c>
      <c r="G1020" t="s">
        <v>181</v>
      </c>
      <c r="H1020" t="s">
        <v>146</v>
      </c>
      <c r="I1020" t="s">
        <v>135</v>
      </c>
      <c r="J1020" t="s">
        <v>136</v>
      </c>
      <c r="K1020" t="s">
        <v>147</v>
      </c>
      <c r="L1020" t="s">
        <v>3202</v>
      </c>
      <c r="M1020" t="s">
        <v>3203</v>
      </c>
      <c r="N1020">
        <v>2.6902777769999999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1.8999954159224919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1.8999954159224919</v>
      </c>
    </row>
    <row r="1021" spans="1:31" x14ac:dyDescent="0.25">
      <c r="A1021">
        <v>1738079</v>
      </c>
      <c r="B1021">
        <v>1</v>
      </c>
      <c r="C1021" t="s">
        <v>80</v>
      </c>
      <c r="D1021" t="s">
        <v>93</v>
      </c>
      <c r="E1021" t="s">
        <v>267</v>
      </c>
      <c r="F1021" t="s">
        <v>1219</v>
      </c>
      <c r="G1021" t="s">
        <v>213</v>
      </c>
      <c r="H1021" t="s">
        <v>214</v>
      </c>
      <c r="I1021" t="s">
        <v>135</v>
      </c>
      <c r="J1021" t="s">
        <v>136</v>
      </c>
      <c r="K1021" t="s">
        <v>137</v>
      </c>
      <c r="L1021" t="s">
        <v>3204</v>
      </c>
      <c r="M1021" t="s">
        <v>3205</v>
      </c>
      <c r="N1021">
        <v>7.9174813879999997</v>
      </c>
      <c r="O1021">
        <v>1</v>
      </c>
      <c r="P1021">
        <v>7</v>
      </c>
      <c r="Q1021">
        <v>12</v>
      </c>
      <c r="R1021">
        <v>15</v>
      </c>
      <c r="S1021">
        <v>7</v>
      </c>
      <c r="T1021">
        <v>17</v>
      </c>
      <c r="U1021">
        <v>1</v>
      </c>
      <c r="V1021">
        <v>0</v>
      </c>
      <c r="W1021">
        <v>0.12766126451000001</v>
      </c>
      <c r="X1021">
        <v>31.001785212129462</v>
      </c>
      <c r="Y1021">
        <v>487.29331466531096</v>
      </c>
      <c r="Z1021">
        <v>88.686553359592963</v>
      </c>
      <c r="AA1021">
        <v>281.65354179867063</v>
      </c>
      <c r="AB1021">
        <v>120.64687392433517</v>
      </c>
      <c r="AC1021">
        <v>220.46607485776499</v>
      </c>
      <c r="AD1021">
        <v>0</v>
      </c>
      <c r="AE1021">
        <v>1229.8758050823142</v>
      </c>
    </row>
    <row r="1022" spans="1:31" x14ac:dyDescent="0.25">
      <c r="A1022">
        <v>1738081</v>
      </c>
      <c r="B1022">
        <v>1</v>
      </c>
      <c r="C1022" t="s">
        <v>80</v>
      </c>
      <c r="D1022" t="s">
        <v>96</v>
      </c>
      <c r="E1022" t="s">
        <v>171</v>
      </c>
      <c r="F1022" t="s">
        <v>3206</v>
      </c>
      <c r="G1022" t="s">
        <v>225</v>
      </c>
      <c r="H1022" t="s">
        <v>146</v>
      </c>
      <c r="I1022" t="s">
        <v>135</v>
      </c>
      <c r="J1022" t="s">
        <v>136</v>
      </c>
      <c r="K1022" t="s">
        <v>147</v>
      </c>
      <c r="L1022" t="s">
        <v>3207</v>
      </c>
      <c r="M1022" t="s">
        <v>3208</v>
      </c>
      <c r="N1022">
        <v>4.1802777769999997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1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17.004481154245898</v>
      </c>
      <c r="AC1022">
        <v>0</v>
      </c>
      <c r="AD1022">
        <v>0</v>
      </c>
      <c r="AE1022">
        <v>17.004481154245898</v>
      </c>
    </row>
    <row r="1023" spans="1:31" x14ac:dyDescent="0.25">
      <c r="A1023">
        <v>1738083</v>
      </c>
      <c r="B1023">
        <v>1</v>
      </c>
      <c r="C1023" t="s">
        <v>80</v>
      </c>
      <c r="D1023" t="s">
        <v>96</v>
      </c>
      <c r="E1023" t="s">
        <v>158</v>
      </c>
      <c r="F1023" t="s">
        <v>3209</v>
      </c>
      <c r="G1023" t="s">
        <v>246</v>
      </c>
      <c r="H1023" t="s">
        <v>146</v>
      </c>
      <c r="I1023" t="s">
        <v>135</v>
      </c>
      <c r="J1023" t="s">
        <v>136</v>
      </c>
      <c r="K1023" t="s">
        <v>137</v>
      </c>
      <c r="L1023" t="s">
        <v>3210</v>
      </c>
      <c r="M1023" t="s">
        <v>3211</v>
      </c>
      <c r="N1023">
        <v>1.9538472220000001</v>
      </c>
      <c r="O1023">
        <v>0</v>
      </c>
      <c r="P1023">
        <v>55</v>
      </c>
      <c r="Q1023">
        <v>0</v>
      </c>
      <c r="R1023">
        <v>0</v>
      </c>
      <c r="S1023">
        <v>0</v>
      </c>
      <c r="T1023">
        <v>8</v>
      </c>
      <c r="U1023">
        <v>0</v>
      </c>
      <c r="V1023">
        <v>0</v>
      </c>
      <c r="W1023">
        <v>0</v>
      </c>
      <c r="X1023">
        <v>24.02926925096191</v>
      </c>
      <c r="Y1023">
        <v>0</v>
      </c>
      <c r="Z1023">
        <v>0</v>
      </c>
      <c r="AA1023">
        <v>0</v>
      </c>
      <c r="AB1023">
        <v>1.3044535535584003</v>
      </c>
      <c r="AC1023">
        <v>0</v>
      </c>
      <c r="AD1023">
        <v>0</v>
      </c>
      <c r="AE1023">
        <v>25.33372280452031</v>
      </c>
    </row>
    <row r="1024" spans="1:31" x14ac:dyDescent="0.25">
      <c r="A1024">
        <v>1738088</v>
      </c>
      <c r="B1024">
        <v>1</v>
      </c>
      <c r="C1024" t="s">
        <v>80</v>
      </c>
      <c r="D1024" t="s">
        <v>88</v>
      </c>
      <c r="E1024" t="s">
        <v>171</v>
      </c>
      <c r="F1024" t="s">
        <v>3212</v>
      </c>
      <c r="G1024" t="s">
        <v>181</v>
      </c>
      <c r="H1024" t="s">
        <v>146</v>
      </c>
      <c r="I1024" t="s">
        <v>135</v>
      </c>
      <c r="J1024" t="s">
        <v>136</v>
      </c>
      <c r="K1024" t="s">
        <v>147</v>
      </c>
      <c r="L1024" t="s">
        <v>3213</v>
      </c>
      <c r="M1024" t="s">
        <v>3214</v>
      </c>
      <c r="N1024">
        <v>3.7236111109999999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1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1.4107230606289167</v>
      </c>
      <c r="AC1024">
        <v>0</v>
      </c>
      <c r="AD1024">
        <v>0</v>
      </c>
      <c r="AE1024">
        <v>1.4107230606289167</v>
      </c>
    </row>
    <row r="1025" spans="1:31" x14ac:dyDescent="0.25">
      <c r="A1025">
        <v>1738089</v>
      </c>
      <c r="B1025">
        <v>1</v>
      </c>
      <c r="C1025" t="s">
        <v>80</v>
      </c>
      <c r="D1025" t="s">
        <v>101</v>
      </c>
      <c r="E1025" t="s">
        <v>143</v>
      </c>
      <c r="F1025" t="s">
        <v>3215</v>
      </c>
      <c r="G1025" t="s">
        <v>246</v>
      </c>
      <c r="H1025" t="s">
        <v>146</v>
      </c>
      <c r="I1025" t="s">
        <v>135</v>
      </c>
      <c r="J1025" t="s">
        <v>136</v>
      </c>
      <c r="K1025" t="s">
        <v>137</v>
      </c>
      <c r="L1025" t="s">
        <v>3216</v>
      </c>
      <c r="M1025" t="s">
        <v>3217</v>
      </c>
      <c r="N1025">
        <v>6.7133333329999996</v>
      </c>
      <c r="O1025">
        <v>0</v>
      </c>
      <c r="P1025">
        <v>255</v>
      </c>
      <c r="Q1025">
        <v>0</v>
      </c>
      <c r="R1025">
        <v>0</v>
      </c>
      <c r="S1025">
        <v>0</v>
      </c>
      <c r="T1025">
        <v>7</v>
      </c>
      <c r="U1025">
        <v>0</v>
      </c>
      <c r="V1025">
        <v>0</v>
      </c>
      <c r="W1025">
        <v>0</v>
      </c>
      <c r="X1025">
        <v>303.52235959541923</v>
      </c>
      <c r="Y1025">
        <v>0</v>
      </c>
      <c r="Z1025">
        <v>0</v>
      </c>
      <c r="AA1025">
        <v>0</v>
      </c>
      <c r="AB1025">
        <v>40.295909187041204</v>
      </c>
      <c r="AC1025">
        <v>0</v>
      </c>
      <c r="AD1025">
        <v>0</v>
      </c>
      <c r="AE1025">
        <v>343.81826878246045</v>
      </c>
    </row>
    <row r="1026" spans="1:31" x14ac:dyDescent="0.25">
      <c r="A1026">
        <v>1738090</v>
      </c>
      <c r="B1026">
        <v>1</v>
      </c>
      <c r="C1026" t="s">
        <v>80</v>
      </c>
      <c r="D1026" t="s">
        <v>98</v>
      </c>
      <c r="E1026" t="s">
        <v>131</v>
      </c>
      <c r="F1026" t="s">
        <v>3218</v>
      </c>
      <c r="G1026" t="s">
        <v>177</v>
      </c>
      <c r="H1026" t="s">
        <v>134</v>
      </c>
      <c r="I1026" t="s">
        <v>135</v>
      </c>
      <c r="J1026" t="s">
        <v>136</v>
      </c>
      <c r="K1026" t="s">
        <v>147</v>
      </c>
      <c r="L1026" t="s">
        <v>3219</v>
      </c>
      <c r="M1026" t="s">
        <v>3220</v>
      </c>
      <c r="N1026">
        <v>0.149166666</v>
      </c>
      <c r="O1026">
        <v>0</v>
      </c>
      <c r="P1026">
        <v>358</v>
      </c>
      <c r="Q1026">
        <v>0</v>
      </c>
      <c r="R1026">
        <v>26</v>
      </c>
      <c r="S1026">
        <v>0</v>
      </c>
      <c r="T1026">
        <v>46</v>
      </c>
      <c r="U1026">
        <v>0</v>
      </c>
      <c r="V1026">
        <v>0</v>
      </c>
      <c r="W1026">
        <v>0</v>
      </c>
      <c r="X1026">
        <v>13.048865802168265</v>
      </c>
      <c r="Y1026">
        <v>0</v>
      </c>
      <c r="Z1026">
        <v>3.5509252877823752</v>
      </c>
      <c r="AA1026">
        <v>0</v>
      </c>
      <c r="AB1026">
        <v>6.2940221956537501</v>
      </c>
      <c r="AC1026">
        <v>0</v>
      </c>
      <c r="AD1026">
        <v>0</v>
      </c>
      <c r="AE1026">
        <v>22.893813285604391</v>
      </c>
    </row>
    <row r="1027" spans="1:31" x14ac:dyDescent="0.25">
      <c r="A1027">
        <v>1738091</v>
      </c>
      <c r="B1027">
        <v>1</v>
      </c>
      <c r="C1027" t="s">
        <v>80</v>
      </c>
      <c r="D1027" t="s">
        <v>84</v>
      </c>
      <c r="E1027" t="s">
        <v>143</v>
      </c>
      <c r="F1027" t="s">
        <v>3221</v>
      </c>
      <c r="G1027" t="s">
        <v>246</v>
      </c>
      <c r="H1027" t="s">
        <v>146</v>
      </c>
      <c r="I1027" t="s">
        <v>135</v>
      </c>
      <c r="J1027" t="s">
        <v>136</v>
      </c>
      <c r="K1027" t="s">
        <v>137</v>
      </c>
      <c r="L1027" t="s">
        <v>3222</v>
      </c>
      <c r="M1027" t="s">
        <v>3223</v>
      </c>
      <c r="N1027">
        <v>2.128584166</v>
      </c>
      <c r="O1027">
        <v>0</v>
      </c>
      <c r="P1027">
        <v>30</v>
      </c>
      <c r="Q1027">
        <v>0</v>
      </c>
      <c r="R1027">
        <v>32</v>
      </c>
      <c r="S1027">
        <v>0</v>
      </c>
      <c r="T1027">
        <v>5</v>
      </c>
      <c r="U1027">
        <v>0</v>
      </c>
      <c r="V1027">
        <v>0</v>
      </c>
      <c r="W1027">
        <v>0</v>
      </c>
      <c r="X1027">
        <v>11.575236087539022</v>
      </c>
      <c r="Y1027">
        <v>0</v>
      </c>
      <c r="Z1027">
        <v>18.288901758668011</v>
      </c>
      <c r="AA1027">
        <v>0</v>
      </c>
      <c r="AB1027">
        <v>3.5792773574890497</v>
      </c>
      <c r="AC1027">
        <v>0</v>
      </c>
      <c r="AD1027">
        <v>0</v>
      </c>
      <c r="AE1027">
        <v>33.443415203696084</v>
      </c>
    </row>
    <row r="1028" spans="1:31" x14ac:dyDescent="0.25">
      <c r="A1028">
        <v>1738093</v>
      </c>
      <c r="B1028">
        <v>1</v>
      </c>
      <c r="C1028" t="s">
        <v>81</v>
      </c>
      <c r="D1028" t="s">
        <v>123</v>
      </c>
      <c r="E1028" t="s">
        <v>158</v>
      </c>
      <c r="F1028" t="s">
        <v>3224</v>
      </c>
      <c r="G1028" t="s">
        <v>246</v>
      </c>
      <c r="H1028" t="s">
        <v>146</v>
      </c>
      <c r="I1028" t="s">
        <v>135</v>
      </c>
      <c r="J1028" t="s">
        <v>136</v>
      </c>
      <c r="K1028" t="s">
        <v>137</v>
      </c>
      <c r="L1028" t="s">
        <v>3225</v>
      </c>
      <c r="M1028" t="s">
        <v>3226</v>
      </c>
      <c r="N1028">
        <v>11.588888888</v>
      </c>
      <c r="O1028">
        <v>0</v>
      </c>
      <c r="P1028">
        <v>126</v>
      </c>
      <c r="Q1028">
        <v>0</v>
      </c>
      <c r="R1028">
        <v>0</v>
      </c>
      <c r="S1028">
        <v>0</v>
      </c>
      <c r="T1028">
        <v>8</v>
      </c>
      <c r="U1028">
        <v>0</v>
      </c>
      <c r="V1028">
        <v>0</v>
      </c>
      <c r="W1028">
        <v>0</v>
      </c>
      <c r="X1028">
        <v>385.79202821418374</v>
      </c>
      <c r="Y1028">
        <v>0</v>
      </c>
      <c r="Z1028">
        <v>0</v>
      </c>
      <c r="AA1028">
        <v>0</v>
      </c>
      <c r="AB1028">
        <v>37.112994971591682</v>
      </c>
      <c r="AC1028">
        <v>0</v>
      </c>
      <c r="AD1028">
        <v>0</v>
      </c>
      <c r="AE1028">
        <v>422.90502318577541</v>
      </c>
    </row>
    <row r="1029" spans="1:31" x14ac:dyDescent="0.25">
      <c r="A1029">
        <v>1738095</v>
      </c>
      <c r="B1029">
        <v>1</v>
      </c>
      <c r="C1029" t="s">
        <v>81</v>
      </c>
      <c r="D1029" t="s">
        <v>121</v>
      </c>
      <c r="E1029" t="s">
        <v>188</v>
      </c>
      <c r="F1029" t="s">
        <v>3227</v>
      </c>
      <c r="G1029" t="s">
        <v>177</v>
      </c>
      <c r="H1029" t="s">
        <v>134</v>
      </c>
      <c r="I1029" t="s">
        <v>135</v>
      </c>
      <c r="J1029" t="s">
        <v>136</v>
      </c>
      <c r="K1029" t="s">
        <v>147</v>
      </c>
      <c r="L1029" t="s">
        <v>3228</v>
      </c>
      <c r="M1029" t="s">
        <v>3229</v>
      </c>
      <c r="N1029">
        <v>0.43277777699999997</v>
      </c>
      <c r="O1029">
        <v>0</v>
      </c>
      <c r="P1029">
        <v>896</v>
      </c>
      <c r="Q1029">
        <v>5</v>
      </c>
      <c r="R1029">
        <v>22</v>
      </c>
      <c r="S1029">
        <v>3</v>
      </c>
      <c r="T1029">
        <v>33</v>
      </c>
      <c r="U1029">
        <v>0</v>
      </c>
      <c r="V1029">
        <v>0</v>
      </c>
      <c r="W1029">
        <v>0</v>
      </c>
      <c r="X1029">
        <v>47.016589877211977</v>
      </c>
      <c r="Y1029">
        <v>0.75864124143026668</v>
      </c>
      <c r="Z1029">
        <v>1.4743078456794001</v>
      </c>
      <c r="AA1029">
        <v>5.8064436808394504</v>
      </c>
      <c r="AB1029">
        <v>5.8987431940029182</v>
      </c>
      <c r="AC1029">
        <v>0</v>
      </c>
      <c r="AD1029">
        <v>0</v>
      </c>
      <c r="AE1029">
        <v>60.954725839164013</v>
      </c>
    </row>
    <row r="1030" spans="1:31" x14ac:dyDescent="0.25">
      <c r="A1030">
        <v>1738096</v>
      </c>
      <c r="B1030">
        <v>1</v>
      </c>
      <c r="C1030" t="s">
        <v>80</v>
      </c>
      <c r="D1030" t="s">
        <v>93</v>
      </c>
      <c r="E1030" t="s">
        <v>131</v>
      </c>
      <c r="F1030" t="s">
        <v>3230</v>
      </c>
      <c r="G1030" t="s">
        <v>246</v>
      </c>
      <c r="H1030" t="s">
        <v>134</v>
      </c>
      <c r="I1030" t="s">
        <v>135</v>
      </c>
      <c r="J1030" t="s">
        <v>136</v>
      </c>
      <c r="K1030" t="s">
        <v>137</v>
      </c>
      <c r="L1030" t="s">
        <v>3231</v>
      </c>
      <c r="M1030" t="s">
        <v>3232</v>
      </c>
      <c r="N1030">
        <v>7.9045877769999997</v>
      </c>
      <c r="O1030">
        <v>0</v>
      </c>
      <c r="P1030">
        <v>34</v>
      </c>
      <c r="Q1030">
        <v>1</v>
      </c>
      <c r="R1030">
        <v>71</v>
      </c>
      <c r="S1030">
        <v>3</v>
      </c>
      <c r="T1030">
        <v>50</v>
      </c>
      <c r="U1030">
        <v>0</v>
      </c>
      <c r="V1030">
        <v>0</v>
      </c>
      <c r="W1030">
        <v>0</v>
      </c>
      <c r="X1030">
        <v>52.24020834675877</v>
      </c>
      <c r="Y1030">
        <v>42.101511431491957</v>
      </c>
      <c r="Z1030">
        <v>610.44657550465638</v>
      </c>
      <c r="AA1030">
        <v>110.25296292630583</v>
      </c>
      <c r="AB1030">
        <v>213.69491610001484</v>
      </c>
      <c r="AC1030">
        <v>0</v>
      </c>
      <c r="AD1030">
        <v>0</v>
      </c>
      <c r="AE1030">
        <v>1028.7361743092279</v>
      </c>
    </row>
    <row r="1031" spans="1:31" x14ac:dyDescent="0.25">
      <c r="A1031">
        <v>1738098</v>
      </c>
      <c r="B1031">
        <v>1</v>
      </c>
      <c r="C1031" t="s">
        <v>80</v>
      </c>
      <c r="D1031" t="s">
        <v>98</v>
      </c>
      <c r="E1031" t="s">
        <v>143</v>
      </c>
      <c r="F1031" t="s">
        <v>3233</v>
      </c>
      <c r="G1031" t="s">
        <v>239</v>
      </c>
      <c r="H1031" t="s">
        <v>146</v>
      </c>
      <c r="I1031" t="s">
        <v>135</v>
      </c>
      <c r="J1031" t="s">
        <v>136</v>
      </c>
      <c r="K1031" t="s">
        <v>137</v>
      </c>
      <c r="L1031" t="s">
        <v>3234</v>
      </c>
      <c r="M1031" t="s">
        <v>3235</v>
      </c>
      <c r="N1031">
        <v>1.5549999999999999</v>
      </c>
      <c r="O1031">
        <v>0</v>
      </c>
      <c r="P1031">
        <v>52</v>
      </c>
      <c r="Q1031">
        <v>0</v>
      </c>
      <c r="R1031">
        <v>6</v>
      </c>
      <c r="S1031">
        <v>0</v>
      </c>
      <c r="T1031">
        <v>4</v>
      </c>
      <c r="U1031">
        <v>0</v>
      </c>
      <c r="V1031">
        <v>0</v>
      </c>
      <c r="W1031">
        <v>0</v>
      </c>
      <c r="X1031">
        <v>19.293814224139503</v>
      </c>
      <c r="Y1031">
        <v>0</v>
      </c>
      <c r="Z1031">
        <v>4.9493502942756011</v>
      </c>
      <c r="AA1031">
        <v>0</v>
      </c>
      <c r="AB1031">
        <v>5.3302069191802497</v>
      </c>
      <c r="AC1031">
        <v>0</v>
      </c>
      <c r="AD1031">
        <v>0</v>
      </c>
      <c r="AE1031">
        <v>29.573371437595352</v>
      </c>
    </row>
    <row r="1032" spans="1:31" x14ac:dyDescent="0.25">
      <c r="A1032">
        <v>1738099</v>
      </c>
      <c r="B1032">
        <v>1</v>
      </c>
      <c r="C1032" t="s">
        <v>81</v>
      </c>
      <c r="D1032" t="s">
        <v>116</v>
      </c>
      <c r="E1032" t="s">
        <v>158</v>
      </c>
      <c r="F1032" t="s">
        <v>3236</v>
      </c>
      <c r="G1032" t="s">
        <v>160</v>
      </c>
      <c r="H1032" t="s">
        <v>146</v>
      </c>
      <c r="I1032" t="s">
        <v>135</v>
      </c>
      <c r="J1032" t="s">
        <v>136</v>
      </c>
      <c r="K1032" t="s">
        <v>147</v>
      </c>
      <c r="L1032" t="s">
        <v>3237</v>
      </c>
      <c r="M1032" t="s">
        <v>3238</v>
      </c>
      <c r="N1032">
        <v>0.83305555499999995</v>
      </c>
      <c r="O1032">
        <v>0</v>
      </c>
      <c r="P1032">
        <v>9</v>
      </c>
      <c r="Q1032">
        <v>0</v>
      </c>
      <c r="R1032">
        <v>6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0.13648557973626665</v>
      </c>
      <c r="Y1032">
        <v>0</v>
      </c>
      <c r="Z1032">
        <v>0.47055462266170001</v>
      </c>
      <c r="AA1032">
        <v>0</v>
      </c>
      <c r="AB1032">
        <v>0</v>
      </c>
      <c r="AC1032">
        <v>0</v>
      </c>
      <c r="AD1032">
        <v>0</v>
      </c>
      <c r="AE1032">
        <v>0.60704020239796663</v>
      </c>
    </row>
    <row r="1033" spans="1:31" x14ac:dyDescent="0.25">
      <c r="A1033">
        <v>1738100</v>
      </c>
      <c r="B1033">
        <v>1</v>
      </c>
      <c r="C1033" t="s">
        <v>80</v>
      </c>
      <c r="D1033" t="s">
        <v>96</v>
      </c>
      <c r="E1033" t="s">
        <v>171</v>
      </c>
      <c r="F1033" t="s">
        <v>3239</v>
      </c>
      <c r="G1033" t="s">
        <v>181</v>
      </c>
      <c r="H1033" t="s">
        <v>146</v>
      </c>
      <c r="I1033" t="s">
        <v>135</v>
      </c>
      <c r="J1033" t="s">
        <v>136</v>
      </c>
      <c r="K1033" t="s">
        <v>147</v>
      </c>
      <c r="L1033" t="s">
        <v>3240</v>
      </c>
      <c r="M1033" t="s">
        <v>3241</v>
      </c>
      <c r="N1033">
        <v>5.971944444</v>
      </c>
      <c r="O1033">
        <v>0</v>
      </c>
      <c r="P1033">
        <v>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1.52049903962365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1.52049903962365</v>
      </c>
    </row>
    <row r="1034" spans="1:31" x14ac:dyDescent="0.25">
      <c r="A1034">
        <v>1738103</v>
      </c>
      <c r="B1034">
        <v>1</v>
      </c>
      <c r="C1034" t="s">
        <v>80</v>
      </c>
      <c r="D1034" t="s">
        <v>93</v>
      </c>
      <c r="E1034" t="s">
        <v>143</v>
      </c>
      <c r="F1034" t="s">
        <v>3242</v>
      </c>
      <c r="G1034" t="s">
        <v>213</v>
      </c>
      <c r="H1034" t="s">
        <v>214</v>
      </c>
      <c r="I1034" t="s">
        <v>135</v>
      </c>
      <c r="J1034" t="s">
        <v>136</v>
      </c>
      <c r="K1034" t="s">
        <v>137</v>
      </c>
      <c r="L1034" t="s">
        <v>3243</v>
      </c>
      <c r="M1034" t="s">
        <v>3244</v>
      </c>
      <c r="N1034">
        <v>7.4227777770000003</v>
      </c>
      <c r="O1034">
        <v>0</v>
      </c>
      <c r="P1034">
        <v>162</v>
      </c>
      <c r="Q1034">
        <v>0</v>
      </c>
      <c r="R1034">
        <v>17</v>
      </c>
      <c r="S1034">
        <v>0</v>
      </c>
      <c r="T1034">
        <v>29</v>
      </c>
      <c r="U1034">
        <v>0</v>
      </c>
      <c r="V1034">
        <v>0</v>
      </c>
      <c r="W1034">
        <v>0</v>
      </c>
      <c r="X1034">
        <v>267.9910561861094</v>
      </c>
      <c r="Y1034">
        <v>0</v>
      </c>
      <c r="Z1034">
        <v>55.607245931722339</v>
      </c>
      <c r="AA1034">
        <v>0</v>
      </c>
      <c r="AB1034">
        <v>143.90006625653498</v>
      </c>
      <c r="AC1034">
        <v>0</v>
      </c>
      <c r="AD1034">
        <v>0</v>
      </c>
      <c r="AE1034">
        <v>467.49836837436669</v>
      </c>
    </row>
    <row r="1035" spans="1:31" x14ac:dyDescent="0.25">
      <c r="A1035">
        <v>1738104</v>
      </c>
      <c r="B1035">
        <v>1</v>
      </c>
      <c r="C1035" t="s">
        <v>81</v>
      </c>
      <c r="D1035" t="s">
        <v>123</v>
      </c>
      <c r="E1035" t="s">
        <v>188</v>
      </c>
      <c r="F1035" t="s">
        <v>3245</v>
      </c>
      <c r="G1035" t="s">
        <v>213</v>
      </c>
      <c r="H1035" t="s">
        <v>214</v>
      </c>
      <c r="I1035" t="s">
        <v>135</v>
      </c>
      <c r="J1035" t="s">
        <v>136</v>
      </c>
      <c r="K1035" t="s">
        <v>137</v>
      </c>
      <c r="L1035" t="s">
        <v>3246</v>
      </c>
      <c r="M1035" t="s">
        <v>3247</v>
      </c>
      <c r="N1035">
        <v>4.2208333329999999</v>
      </c>
      <c r="O1035">
        <v>3</v>
      </c>
      <c r="P1035">
        <v>23</v>
      </c>
      <c r="Q1035">
        <v>113</v>
      </c>
      <c r="R1035">
        <v>280</v>
      </c>
      <c r="S1035">
        <v>9</v>
      </c>
      <c r="T1035">
        <v>50</v>
      </c>
      <c r="U1035">
        <v>0</v>
      </c>
      <c r="V1035">
        <v>0</v>
      </c>
      <c r="W1035">
        <v>2.7207424572550996</v>
      </c>
      <c r="X1035">
        <v>14.461414252580921</v>
      </c>
      <c r="Y1035">
        <v>120.14152862172659</v>
      </c>
      <c r="Z1035">
        <v>287.17891369329516</v>
      </c>
      <c r="AA1035">
        <v>29.264724667808423</v>
      </c>
      <c r="AB1035">
        <v>155.59841540287954</v>
      </c>
      <c r="AC1035">
        <v>0</v>
      </c>
      <c r="AD1035">
        <v>0</v>
      </c>
      <c r="AE1035">
        <v>609.36573909554568</v>
      </c>
    </row>
    <row r="1036" spans="1:31" x14ac:dyDescent="0.25">
      <c r="A1036">
        <v>1738106</v>
      </c>
      <c r="B1036">
        <v>1</v>
      </c>
      <c r="C1036" t="s">
        <v>80</v>
      </c>
      <c r="D1036" t="s">
        <v>93</v>
      </c>
      <c r="E1036" t="s">
        <v>131</v>
      </c>
      <c r="F1036" t="s">
        <v>3248</v>
      </c>
      <c r="G1036" t="s">
        <v>213</v>
      </c>
      <c r="H1036" t="s">
        <v>214</v>
      </c>
      <c r="I1036" t="s">
        <v>135</v>
      </c>
      <c r="J1036" t="s">
        <v>136</v>
      </c>
      <c r="K1036" t="s">
        <v>137</v>
      </c>
      <c r="L1036" t="s">
        <v>3249</v>
      </c>
      <c r="M1036" t="s">
        <v>3250</v>
      </c>
      <c r="N1036">
        <v>8.5908333330000008</v>
      </c>
      <c r="O1036">
        <v>1</v>
      </c>
      <c r="P1036">
        <v>308</v>
      </c>
      <c r="Q1036">
        <v>37</v>
      </c>
      <c r="R1036">
        <v>165</v>
      </c>
      <c r="S1036">
        <v>7</v>
      </c>
      <c r="T1036">
        <v>96</v>
      </c>
      <c r="U1036">
        <v>0</v>
      </c>
      <c r="V1036">
        <v>0</v>
      </c>
      <c r="W1036">
        <v>12.205966950011202</v>
      </c>
      <c r="X1036">
        <v>574.84505455388853</v>
      </c>
      <c r="Y1036">
        <v>1353.9711562696336</v>
      </c>
      <c r="Z1036">
        <v>1159.6283543751931</v>
      </c>
      <c r="AA1036">
        <v>116.73334762116939</v>
      </c>
      <c r="AB1036">
        <v>925.05273169478448</v>
      </c>
      <c r="AC1036">
        <v>0</v>
      </c>
      <c r="AD1036">
        <v>0</v>
      </c>
      <c r="AE1036">
        <v>4142.43661146468</v>
      </c>
    </row>
    <row r="1037" spans="1:31" x14ac:dyDescent="0.25">
      <c r="A1037">
        <v>1738108</v>
      </c>
      <c r="B1037">
        <v>1</v>
      </c>
      <c r="C1037" t="s">
        <v>80</v>
      </c>
      <c r="D1037" t="s">
        <v>99</v>
      </c>
      <c r="E1037" t="s">
        <v>171</v>
      </c>
      <c r="F1037" t="s">
        <v>3251</v>
      </c>
      <c r="G1037" t="s">
        <v>173</v>
      </c>
      <c r="H1037" t="s">
        <v>146</v>
      </c>
      <c r="I1037" t="s">
        <v>135</v>
      </c>
      <c r="J1037" t="s">
        <v>136</v>
      </c>
      <c r="K1037" t="s">
        <v>147</v>
      </c>
      <c r="L1037" t="s">
        <v>3252</v>
      </c>
      <c r="M1037" t="s">
        <v>3253</v>
      </c>
      <c r="N1037">
        <v>3.698611111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1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13.092295047029918</v>
      </c>
      <c r="AC1037">
        <v>0</v>
      </c>
      <c r="AD1037">
        <v>0</v>
      </c>
      <c r="AE1037">
        <v>13.092295047029918</v>
      </c>
    </row>
    <row r="1038" spans="1:31" x14ac:dyDescent="0.25">
      <c r="A1038">
        <v>1738110</v>
      </c>
      <c r="B1038">
        <v>1</v>
      </c>
      <c r="C1038" t="s">
        <v>80</v>
      </c>
      <c r="D1038" t="s">
        <v>97</v>
      </c>
      <c r="E1038" t="s">
        <v>171</v>
      </c>
      <c r="F1038" t="s">
        <v>3254</v>
      </c>
      <c r="G1038" t="s">
        <v>181</v>
      </c>
      <c r="H1038" t="s">
        <v>146</v>
      </c>
      <c r="I1038" t="s">
        <v>135</v>
      </c>
      <c r="J1038" t="s">
        <v>136</v>
      </c>
      <c r="K1038" t="s">
        <v>147</v>
      </c>
      <c r="L1038" t="s">
        <v>3255</v>
      </c>
      <c r="M1038" t="s">
        <v>3256</v>
      </c>
      <c r="N1038">
        <v>2.8891666659999999</v>
      </c>
      <c r="O1038">
        <v>0</v>
      </c>
      <c r="P1038">
        <v>2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3.1714973339280004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3.1714973339280004</v>
      </c>
    </row>
    <row r="1039" spans="1:31" x14ac:dyDescent="0.25">
      <c r="A1039">
        <v>1738111</v>
      </c>
      <c r="B1039">
        <v>1</v>
      </c>
      <c r="C1039" t="s">
        <v>81</v>
      </c>
      <c r="D1039" t="s">
        <v>113</v>
      </c>
      <c r="E1039" t="s">
        <v>143</v>
      </c>
      <c r="F1039" t="s">
        <v>3257</v>
      </c>
      <c r="G1039" t="s">
        <v>145</v>
      </c>
      <c r="H1039" t="s">
        <v>146</v>
      </c>
      <c r="I1039" t="s">
        <v>135</v>
      </c>
      <c r="J1039" t="s">
        <v>136</v>
      </c>
      <c r="K1039" t="s">
        <v>147</v>
      </c>
      <c r="L1039" t="s">
        <v>3258</v>
      </c>
      <c r="M1039" t="s">
        <v>3259</v>
      </c>
      <c r="N1039">
        <v>1.6902777769999999</v>
      </c>
      <c r="O1039">
        <v>0</v>
      </c>
      <c r="P1039">
        <v>289</v>
      </c>
      <c r="Q1039">
        <v>0</v>
      </c>
      <c r="R1039">
        <v>8</v>
      </c>
      <c r="S1039">
        <v>0</v>
      </c>
      <c r="T1039">
        <v>41</v>
      </c>
      <c r="U1039">
        <v>0</v>
      </c>
      <c r="V1039">
        <v>0</v>
      </c>
      <c r="W1039">
        <v>0</v>
      </c>
      <c r="X1039">
        <v>131.87504766721995</v>
      </c>
      <c r="Y1039">
        <v>0</v>
      </c>
      <c r="Z1039">
        <v>11.292148414135985</v>
      </c>
      <c r="AA1039">
        <v>0</v>
      </c>
      <c r="AB1039">
        <v>28.661384768115365</v>
      </c>
      <c r="AC1039">
        <v>0</v>
      </c>
      <c r="AD1039">
        <v>0</v>
      </c>
      <c r="AE1039">
        <v>171.82858084947131</v>
      </c>
    </row>
    <row r="1040" spans="1:31" x14ac:dyDescent="0.25">
      <c r="A1040">
        <v>1738112</v>
      </c>
      <c r="B1040">
        <v>1</v>
      </c>
      <c r="C1040" t="s">
        <v>81</v>
      </c>
      <c r="D1040" t="s">
        <v>114</v>
      </c>
      <c r="E1040" t="s">
        <v>131</v>
      </c>
      <c r="F1040" t="s">
        <v>1556</v>
      </c>
      <c r="G1040" t="s">
        <v>246</v>
      </c>
      <c r="H1040" t="s">
        <v>134</v>
      </c>
      <c r="I1040" t="s">
        <v>135</v>
      </c>
      <c r="J1040" t="s">
        <v>136</v>
      </c>
      <c r="K1040" t="s">
        <v>137</v>
      </c>
      <c r="L1040" t="s">
        <v>3260</v>
      </c>
      <c r="M1040" t="s">
        <v>3261</v>
      </c>
      <c r="N1040">
        <v>1.140833333</v>
      </c>
      <c r="O1040">
        <v>0</v>
      </c>
      <c r="P1040">
        <v>690</v>
      </c>
      <c r="Q1040">
        <v>1</v>
      </c>
      <c r="R1040">
        <v>18</v>
      </c>
      <c r="S1040">
        <v>2</v>
      </c>
      <c r="T1040">
        <v>66</v>
      </c>
      <c r="U1040">
        <v>0</v>
      </c>
      <c r="V1040">
        <v>0</v>
      </c>
      <c r="W1040">
        <v>0</v>
      </c>
      <c r="X1040">
        <v>74.264830120500292</v>
      </c>
      <c r="Y1040">
        <v>0.52064682810602503</v>
      </c>
      <c r="Z1040">
        <v>1.7047215799762501</v>
      </c>
      <c r="AA1040">
        <v>10.84641017961585</v>
      </c>
      <c r="AB1040">
        <v>13.006545789795489</v>
      </c>
      <c r="AC1040">
        <v>0</v>
      </c>
      <c r="AD1040">
        <v>0</v>
      </c>
      <c r="AE1040">
        <v>100.34315449799391</v>
      </c>
    </row>
    <row r="1041" spans="1:31" x14ac:dyDescent="0.25">
      <c r="A1041">
        <v>1738113</v>
      </c>
      <c r="B1041">
        <v>1</v>
      </c>
      <c r="C1041" t="s">
        <v>80</v>
      </c>
      <c r="D1041" t="s">
        <v>99</v>
      </c>
      <c r="E1041" t="s">
        <v>158</v>
      </c>
      <c r="F1041" t="s">
        <v>3262</v>
      </c>
      <c r="G1041" t="s">
        <v>292</v>
      </c>
      <c r="H1041" t="s">
        <v>146</v>
      </c>
      <c r="I1041" t="s">
        <v>135</v>
      </c>
      <c r="J1041" t="s">
        <v>136</v>
      </c>
      <c r="K1041" t="s">
        <v>147</v>
      </c>
      <c r="L1041" t="s">
        <v>3263</v>
      </c>
      <c r="M1041" t="s">
        <v>3264</v>
      </c>
      <c r="N1041">
        <v>1.8077777770000001</v>
      </c>
      <c r="O1041">
        <v>0</v>
      </c>
      <c r="P1041">
        <v>15</v>
      </c>
      <c r="Q1041">
        <v>0</v>
      </c>
      <c r="R1041">
        <v>5</v>
      </c>
      <c r="S1041">
        <v>0</v>
      </c>
      <c r="T1041">
        <v>3</v>
      </c>
      <c r="U1041">
        <v>0</v>
      </c>
      <c r="V1041">
        <v>0</v>
      </c>
      <c r="W1041">
        <v>0</v>
      </c>
      <c r="X1041">
        <v>6.8564645037402681</v>
      </c>
      <c r="Y1041">
        <v>0</v>
      </c>
      <c r="Z1041">
        <v>0.65288752309529996</v>
      </c>
      <c r="AA1041">
        <v>0</v>
      </c>
      <c r="AB1041">
        <v>42.8860168366026</v>
      </c>
      <c r="AC1041">
        <v>0</v>
      </c>
      <c r="AD1041">
        <v>0</v>
      </c>
      <c r="AE1041">
        <v>50.395368863438165</v>
      </c>
    </row>
    <row r="1042" spans="1:31" x14ac:dyDescent="0.25">
      <c r="A1042">
        <v>1738114</v>
      </c>
      <c r="B1042">
        <v>1</v>
      </c>
      <c r="C1042" t="s">
        <v>80</v>
      </c>
      <c r="D1042" t="s">
        <v>103</v>
      </c>
      <c r="E1042" t="s">
        <v>188</v>
      </c>
      <c r="F1042" t="s">
        <v>3265</v>
      </c>
      <c r="G1042" t="s">
        <v>246</v>
      </c>
      <c r="H1042" t="s">
        <v>134</v>
      </c>
      <c r="I1042" t="s">
        <v>135</v>
      </c>
      <c r="J1042" t="s">
        <v>136</v>
      </c>
      <c r="K1042" t="s">
        <v>137</v>
      </c>
      <c r="L1042" t="s">
        <v>3266</v>
      </c>
      <c r="M1042" t="s">
        <v>3267</v>
      </c>
      <c r="N1042">
        <v>2.198611111</v>
      </c>
      <c r="O1042">
        <v>11</v>
      </c>
      <c r="P1042">
        <v>1656</v>
      </c>
      <c r="Q1042">
        <v>6</v>
      </c>
      <c r="R1042">
        <v>241</v>
      </c>
      <c r="S1042">
        <v>11</v>
      </c>
      <c r="T1042">
        <v>173</v>
      </c>
      <c r="U1042">
        <v>0</v>
      </c>
      <c r="V1042">
        <v>0</v>
      </c>
      <c r="W1042">
        <v>13.558118194208571</v>
      </c>
      <c r="X1042">
        <v>816.69278472591463</v>
      </c>
      <c r="Y1042">
        <v>104.58942006829857</v>
      </c>
      <c r="Z1042">
        <v>142.34647275383983</v>
      </c>
      <c r="AA1042">
        <v>35.301002861184628</v>
      </c>
      <c r="AB1042">
        <v>225.32832136829256</v>
      </c>
      <c r="AC1042">
        <v>0</v>
      </c>
      <c r="AD1042">
        <v>0</v>
      </c>
      <c r="AE1042">
        <v>1337.8161199717385</v>
      </c>
    </row>
    <row r="1043" spans="1:31" x14ac:dyDescent="0.25">
      <c r="A1043">
        <v>1738117</v>
      </c>
      <c r="B1043">
        <v>1</v>
      </c>
      <c r="C1043" t="s">
        <v>80</v>
      </c>
      <c r="D1043" t="s">
        <v>82</v>
      </c>
      <c r="E1043" t="s">
        <v>158</v>
      </c>
      <c r="F1043" t="s">
        <v>3268</v>
      </c>
      <c r="G1043" t="s">
        <v>239</v>
      </c>
      <c r="H1043" t="s">
        <v>146</v>
      </c>
      <c r="I1043" t="s">
        <v>135</v>
      </c>
      <c r="J1043" t="s">
        <v>136</v>
      </c>
      <c r="K1043" t="s">
        <v>137</v>
      </c>
      <c r="L1043" t="s">
        <v>3269</v>
      </c>
      <c r="M1043" t="s">
        <v>3270</v>
      </c>
      <c r="N1043">
        <v>1.483055555</v>
      </c>
      <c r="O1043">
        <v>0</v>
      </c>
      <c r="P1043">
        <v>186</v>
      </c>
      <c r="Q1043">
        <v>0</v>
      </c>
      <c r="R1043">
        <v>0</v>
      </c>
      <c r="S1043">
        <v>0</v>
      </c>
      <c r="T1043">
        <v>3</v>
      </c>
      <c r="U1043">
        <v>0</v>
      </c>
      <c r="V1043">
        <v>0</v>
      </c>
      <c r="W1043">
        <v>0</v>
      </c>
      <c r="X1043">
        <v>64.633001642024254</v>
      </c>
      <c r="Y1043">
        <v>0</v>
      </c>
      <c r="Z1043">
        <v>0</v>
      </c>
      <c r="AA1043">
        <v>0</v>
      </c>
      <c r="AB1043">
        <v>0.75349937766404174</v>
      </c>
      <c r="AC1043">
        <v>0</v>
      </c>
      <c r="AD1043">
        <v>0</v>
      </c>
      <c r="AE1043">
        <v>65.386501019688296</v>
      </c>
    </row>
    <row r="1044" spans="1:31" x14ac:dyDescent="0.25">
      <c r="A1044">
        <v>1738121</v>
      </c>
      <c r="B1044">
        <v>1</v>
      </c>
      <c r="C1044" t="s">
        <v>80</v>
      </c>
      <c r="D1044" t="s">
        <v>96</v>
      </c>
      <c r="E1044" t="s">
        <v>171</v>
      </c>
      <c r="F1044" t="s">
        <v>3271</v>
      </c>
      <c r="G1044" t="s">
        <v>181</v>
      </c>
      <c r="H1044" t="s">
        <v>146</v>
      </c>
      <c r="I1044" t="s">
        <v>135</v>
      </c>
      <c r="J1044" t="s">
        <v>136</v>
      </c>
      <c r="K1044" t="s">
        <v>147</v>
      </c>
      <c r="L1044" t="s">
        <v>3272</v>
      </c>
      <c r="M1044" t="s">
        <v>3273</v>
      </c>
      <c r="N1044">
        <v>4.0888888879999996</v>
      </c>
      <c r="O1044">
        <v>0</v>
      </c>
      <c r="P1044">
        <v>1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2.2508547998786002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2.2508547998786002</v>
      </c>
    </row>
    <row r="1045" spans="1:31" x14ac:dyDescent="0.25">
      <c r="A1045">
        <v>1738123</v>
      </c>
      <c r="B1045">
        <v>1</v>
      </c>
      <c r="C1045" t="s">
        <v>80</v>
      </c>
      <c r="D1045" t="s">
        <v>96</v>
      </c>
      <c r="E1045" t="s">
        <v>171</v>
      </c>
      <c r="F1045" t="s">
        <v>3274</v>
      </c>
      <c r="G1045" t="s">
        <v>225</v>
      </c>
      <c r="H1045" t="s">
        <v>146</v>
      </c>
      <c r="I1045" t="s">
        <v>135</v>
      </c>
      <c r="J1045" t="s">
        <v>136</v>
      </c>
      <c r="K1045" t="s">
        <v>147</v>
      </c>
      <c r="L1045" t="s">
        <v>3275</v>
      </c>
      <c r="M1045" t="s">
        <v>3276</v>
      </c>
      <c r="N1045">
        <v>3.2119444439999998</v>
      </c>
      <c r="O1045">
        <v>0</v>
      </c>
      <c r="P1045">
        <v>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0.50049005560108339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0.50049005560108339</v>
      </c>
    </row>
    <row r="1046" spans="1:31" x14ac:dyDescent="0.25">
      <c r="A1046">
        <v>1738124</v>
      </c>
      <c r="B1046">
        <v>1</v>
      </c>
      <c r="C1046" t="s">
        <v>80</v>
      </c>
      <c r="D1046" t="s">
        <v>90</v>
      </c>
      <c r="E1046" t="s">
        <v>171</v>
      </c>
      <c r="F1046" t="s">
        <v>3277</v>
      </c>
      <c r="G1046" t="s">
        <v>181</v>
      </c>
      <c r="H1046" t="s">
        <v>146</v>
      </c>
      <c r="I1046" t="s">
        <v>135</v>
      </c>
      <c r="J1046" t="s">
        <v>136</v>
      </c>
      <c r="K1046" t="s">
        <v>147</v>
      </c>
      <c r="L1046" t="s">
        <v>3278</v>
      </c>
      <c r="M1046" t="s">
        <v>3279</v>
      </c>
      <c r="N1046">
        <v>2.051111111</v>
      </c>
      <c r="O1046">
        <v>0</v>
      </c>
      <c r="P1046">
        <v>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0.17432594368213336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0.17432594368213336</v>
      </c>
    </row>
    <row r="1047" spans="1:31" x14ac:dyDescent="0.25">
      <c r="A1047">
        <v>1738137</v>
      </c>
      <c r="B1047">
        <v>1</v>
      </c>
      <c r="C1047" t="s">
        <v>80</v>
      </c>
      <c r="D1047" t="s">
        <v>92</v>
      </c>
      <c r="E1047" t="s">
        <v>153</v>
      </c>
      <c r="F1047" t="s">
        <v>3280</v>
      </c>
      <c r="G1047" t="s">
        <v>206</v>
      </c>
      <c r="H1047" t="s">
        <v>146</v>
      </c>
      <c r="I1047" t="s">
        <v>135</v>
      </c>
      <c r="J1047" t="s">
        <v>136</v>
      </c>
      <c r="K1047" t="s">
        <v>147</v>
      </c>
      <c r="L1047" t="s">
        <v>3281</v>
      </c>
      <c r="M1047" t="s">
        <v>3282</v>
      </c>
      <c r="N1047">
        <v>1.693888888</v>
      </c>
      <c r="O1047">
        <v>0</v>
      </c>
      <c r="P1047">
        <v>76</v>
      </c>
      <c r="Q1047">
        <v>0</v>
      </c>
      <c r="R1047">
        <v>0</v>
      </c>
      <c r="S1047">
        <v>0</v>
      </c>
      <c r="T1047">
        <v>2</v>
      </c>
      <c r="U1047">
        <v>0</v>
      </c>
      <c r="V1047">
        <v>0</v>
      </c>
      <c r="W1047">
        <v>0</v>
      </c>
      <c r="X1047">
        <v>41.246118146144539</v>
      </c>
      <c r="Y1047">
        <v>0</v>
      </c>
      <c r="Z1047">
        <v>0</v>
      </c>
      <c r="AA1047">
        <v>0</v>
      </c>
      <c r="AB1047">
        <v>1.9891843161198</v>
      </c>
      <c r="AC1047">
        <v>0</v>
      </c>
      <c r="AD1047">
        <v>0</v>
      </c>
      <c r="AE1047">
        <v>43.235302462264336</v>
      </c>
    </row>
    <row r="1048" spans="1:31" x14ac:dyDescent="0.25">
      <c r="A1048">
        <v>1738138</v>
      </c>
      <c r="B1048">
        <v>1</v>
      </c>
      <c r="C1048" t="s">
        <v>80</v>
      </c>
      <c r="D1048" t="s">
        <v>100</v>
      </c>
      <c r="E1048" t="s">
        <v>171</v>
      </c>
      <c r="F1048" t="s">
        <v>3283</v>
      </c>
      <c r="G1048" t="s">
        <v>181</v>
      </c>
      <c r="H1048" t="s">
        <v>146</v>
      </c>
      <c r="I1048" t="s">
        <v>135</v>
      </c>
      <c r="J1048" t="s">
        <v>136</v>
      </c>
      <c r="K1048" t="s">
        <v>147</v>
      </c>
      <c r="L1048" t="s">
        <v>3284</v>
      </c>
      <c r="M1048" t="s">
        <v>3285</v>
      </c>
      <c r="N1048">
        <v>1.606666666</v>
      </c>
      <c r="O1048">
        <v>0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2.9174972528999998E-3</v>
      </c>
      <c r="AA1048">
        <v>0</v>
      </c>
      <c r="AB1048">
        <v>0</v>
      </c>
      <c r="AC1048">
        <v>0</v>
      </c>
      <c r="AD1048">
        <v>0</v>
      </c>
      <c r="AE1048">
        <v>2.9174972528999998E-3</v>
      </c>
    </row>
    <row r="1049" spans="1:31" x14ac:dyDescent="0.25">
      <c r="A1049">
        <v>1738141</v>
      </c>
      <c r="B1049">
        <v>1</v>
      </c>
      <c r="C1049" t="s">
        <v>80</v>
      </c>
      <c r="D1049" t="s">
        <v>101</v>
      </c>
      <c r="E1049" t="s">
        <v>184</v>
      </c>
      <c r="F1049" t="s">
        <v>3286</v>
      </c>
      <c r="G1049" t="s">
        <v>232</v>
      </c>
      <c r="H1049" t="s">
        <v>134</v>
      </c>
      <c r="I1049" t="s">
        <v>135</v>
      </c>
      <c r="J1049" t="s">
        <v>136</v>
      </c>
      <c r="K1049" t="s">
        <v>147</v>
      </c>
      <c r="L1049" t="s">
        <v>3287</v>
      </c>
      <c r="M1049" t="s">
        <v>3288</v>
      </c>
      <c r="N1049">
        <v>3.216111111</v>
      </c>
      <c r="O1049">
        <v>0</v>
      </c>
      <c r="P1049">
        <v>72</v>
      </c>
      <c r="Q1049">
        <v>0</v>
      </c>
      <c r="R1049">
        <v>27</v>
      </c>
      <c r="S1049">
        <v>0</v>
      </c>
      <c r="T1049">
        <v>17</v>
      </c>
      <c r="U1049">
        <v>0</v>
      </c>
      <c r="V1049">
        <v>0</v>
      </c>
      <c r="W1049">
        <v>0</v>
      </c>
      <c r="X1049">
        <v>97.772076932699562</v>
      </c>
      <c r="Y1049">
        <v>0</v>
      </c>
      <c r="Z1049">
        <v>20.677594110234633</v>
      </c>
      <c r="AA1049">
        <v>0</v>
      </c>
      <c r="AB1049">
        <v>19.014346245496025</v>
      </c>
      <c r="AC1049">
        <v>0</v>
      </c>
      <c r="AD1049">
        <v>0</v>
      </c>
      <c r="AE1049">
        <v>137.46401728843023</v>
      </c>
    </row>
    <row r="1050" spans="1:31" x14ac:dyDescent="0.25">
      <c r="A1050">
        <v>1738142</v>
      </c>
      <c r="B1050">
        <v>1</v>
      </c>
      <c r="C1050" t="s">
        <v>80</v>
      </c>
      <c r="D1050" t="s">
        <v>85</v>
      </c>
      <c r="E1050" t="s">
        <v>158</v>
      </c>
      <c r="F1050" t="s">
        <v>3289</v>
      </c>
      <c r="G1050" t="s">
        <v>239</v>
      </c>
      <c r="H1050" t="s">
        <v>146</v>
      </c>
      <c r="I1050" t="s">
        <v>135</v>
      </c>
      <c r="J1050" t="s">
        <v>136</v>
      </c>
      <c r="K1050" t="s">
        <v>137</v>
      </c>
      <c r="L1050" t="s">
        <v>3290</v>
      </c>
      <c r="M1050" t="s">
        <v>3291</v>
      </c>
      <c r="N1050">
        <v>0.1</v>
      </c>
      <c r="O1050">
        <v>0</v>
      </c>
      <c r="P1050">
        <v>118</v>
      </c>
      <c r="Q1050">
        <v>0</v>
      </c>
      <c r="R1050">
        <v>0</v>
      </c>
      <c r="S1050">
        <v>0</v>
      </c>
      <c r="T1050">
        <v>14</v>
      </c>
      <c r="U1050">
        <v>0</v>
      </c>
      <c r="V1050">
        <v>0</v>
      </c>
      <c r="W1050">
        <v>0</v>
      </c>
      <c r="X1050">
        <v>3.5407415007630005</v>
      </c>
      <c r="Y1050">
        <v>0</v>
      </c>
      <c r="Z1050">
        <v>0</v>
      </c>
      <c r="AA1050">
        <v>0</v>
      </c>
      <c r="AB1050">
        <v>0.34952943960900001</v>
      </c>
      <c r="AC1050">
        <v>0</v>
      </c>
      <c r="AD1050">
        <v>0</v>
      </c>
      <c r="AE1050">
        <v>3.8902709403720004</v>
      </c>
    </row>
    <row r="1051" spans="1:31" x14ac:dyDescent="0.25">
      <c r="A1051">
        <v>1738144</v>
      </c>
      <c r="B1051">
        <v>1</v>
      </c>
      <c r="C1051" t="s">
        <v>80</v>
      </c>
      <c r="D1051" t="s">
        <v>85</v>
      </c>
      <c r="E1051" t="s">
        <v>153</v>
      </c>
      <c r="F1051" t="s">
        <v>3292</v>
      </c>
      <c r="G1051" t="s">
        <v>160</v>
      </c>
      <c r="H1051" t="s">
        <v>146</v>
      </c>
      <c r="I1051" t="s">
        <v>135</v>
      </c>
      <c r="J1051" t="s">
        <v>136</v>
      </c>
      <c r="K1051" t="s">
        <v>147</v>
      </c>
      <c r="L1051" t="s">
        <v>3293</v>
      </c>
      <c r="M1051" t="s">
        <v>3294</v>
      </c>
      <c r="N1051">
        <v>0.99944444399999999</v>
      </c>
      <c r="O1051">
        <v>0</v>
      </c>
      <c r="P1051">
        <v>133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31.498959150807625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31.498959150807625</v>
      </c>
    </row>
    <row r="1052" spans="1:31" x14ac:dyDescent="0.25">
      <c r="A1052">
        <v>1738145</v>
      </c>
      <c r="B1052">
        <v>1</v>
      </c>
      <c r="C1052" t="s">
        <v>80</v>
      </c>
      <c r="D1052" t="s">
        <v>96</v>
      </c>
      <c r="E1052" t="s">
        <v>158</v>
      </c>
      <c r="F1052" t="s">
        <v>3295</v>
      </c>
      <c r="G1052" t="s">
        <v>246</v>
      </c>
      <c r="H1052" t="s">
        <v>146</v>
      </c>
      <c r="I1052" t="s">
        <v>135</v>
      </c>
      <c r="J1052" t="s">
        <v>136</v>
      </c>
      <c r="K1052" t="s">
        <v>137</v>
      </c>
      <c r="L1052" t="s">
        <v>3296</v>
      </c>
      <c r="M1052" t="s">
        <v>3297</v>
      </c>
      <c r="N1052">
        <v>3.4286111109999999</v>
      </c>
      <c r="O1052">
        <v>0</v>
      </c>
      <c r="P1052">
        <v>145</v>
      </c>
      <c r="Q1052">
        <v>0</v>
      </c>
      <c r="R1052">
        <v>0</v>
      </c>
      <c r="S1052">
        <v>0</v>
      </c>
      <c r="T1052">
        <v>5</v>
      </c>
      <c r="U1052">
        <v>0</v>
      </c>
      <c r="V1052">
        <v>0</v>
      </c>
      <c r="W1052">
        <v>0</v>
      </c>
      <c r="X1052">
        <v>212.47859598616577</v>
      </c>
      <c r="Y1052">
        <v>0</v>
      </c>
      <c r="Z1052">
        <v>0</v>
      </c>
      <c r="AA1052">
        <v>0</v>
      </c>
      <c r="AB1052">
        <v>10.526907706723708</v>
      </c>
      <c r="AC1052">
        <v>0</v>
      </c>
      <c r="AD1052">
        <v>0</v>
      </c>
      <c r="AE1052">
        <v>223.00550369288948</v>
      </c>
    </row>
    <row r="1053" spans="1:31" x14ac:dyDescent="0.25">
      <c r="A1053">
        <v>1738147</v>
      </c>
      <c r="B1053">
        <v>1</v>
      </c>
      <c r="C1053" t="s">
        <v>80</v>
      </c>
      <c r="D1053" t="s">
        <v>103</v>
      </c>
      <c r="E1053" t="s">
        <v>158</v>
      </c>
      <c r="F1053" t="s">
        <v>3298</v>
      </c>
      <c r="G1053" t="s">
        <v>225</v>
      </c>
      <c r="H1053" t="s">
        <v>146</v>
      </c>
      <c r="I1053" t="s">
        <v>135</v>
      </c>
      <c r="J1053" t="s">
        <v>136</v>
      </c>
      <c r="K1053" t="s">
        <v>147</v>
      </c>
      <c r="L1053" t="s">
        <v>3299</v>
      </c>
      <c r="M1053" t="s">
        <v>3300</v>
      </c>
      <c r="N1053">
        <v>4.5694444440000002</v>
      </c>
      <c r="O1053">
        <v>0</v>
      </c>
      <c r="P1053">
        <v>23</v>
      </c>
      <c r="Q1053">
        <v>0</v>
      </c>
      <c r="R1053">
        <v>0</v>
      </c>
      <c r="S1053">
        <v>0</v>
      </c>
      <c r="T1053">
        <v>9</v>
      </c>
      <c r="U1053">
        <v>0</v>
      </c>
      <c r="V1053">
        <v>0</v>
      </c>
      <c r="W1053">
        <v>0</v>
      </c>
      <c r="X1053">
        <v>39.44946541852697</v>
      </c>
      <c r="Y1053">
        <v>0</v>
      </c>
      <c r="Z1053">
        <v>0</v>
      </c>
      <c r="AA1053">
        <v>0</v>
      </c>
      <c r="AB1053">
        <v>69.183139694856607</v>
      </c>
      <c r="AC1053">
        <v>0</v>
      </c>
      <c r="AD1053">
        <v>0</v>
      </c>
      <c r="AE1053">
        <v>108.63260511338358</v>
      </c>
    </row>
    <row r="1054" spans="1:31" x14ac:dyDescent="0.25">
      <c r="A1054">
        <v>1738150</v>
      </c>
      <c r="B1054">
        <v>1</v>
      </c>
      <c r="C1054" t="s">
        <v>80</v>
      </c>
      <c r="D1054" t="s">
        <v>92</v>
      </c>
      <c r="E1054" t="s">
        <v>158</v>
      </c>
      <c r="F1054" t="s">
        <v>3301</v>
      </c>
      <c r="G1054" t="s">
        <v>2314</v>
      </c>
      <c r="H1054" t="s">
        <v>146</v>
      </c>
      <c r="I1054" t="s">
        <v>135</v>
      </c>
      <c r="J1054" t="s">
        <v>136</v>
      </c>
      <c r="K1054" t="s">
        <v>147</v>
      </c>
      <c r="L1054" t="s">
        <v>3302</v>
      </c>
      <c r="M1054" t="s">
        <v>3303</v>
      </c>
      <c r="N1054">
        <v>3.2213888879999999</v>
      </c>
      <c r="O1054">
        <v>0</v>
      </c>
      <c r="P1054">
        <v>11</v>
      </c>
      <c r="Q1054">
        <v>0</v>
      </c>
      <c r="R1054">
        <v>3</v>
      </c>
      <c r="S1054">
        <v>0</v>
      </c>
      <c r="T1054">
        <v>1</v>
      </c>
      <c r="U1054">
        <v>0</v>
      </c>
      <c r="V1054">
        <v>0</v>
      </c>
      <c r="W1054">
        <v>0</v>
      </c>
      <c r="X1054">
        <v>11.463385494056952</v>
      </c>
      <c r="Y1054">
        <v>0</v>
      </c>
      <c r="Z1054">
        <v>0.34357566776362503</v>
      </c>
      <c r="AA1054">
        <v>0</v>
      </c>
      <c r="AB1054">
        <v>4.0404343034525496</v>
      </c>
      <c r="AC1054">
        <v>0</v>
      </c>
      <c r="AD1054">
        <v>0</v>
      </c>
      <c r="AE1054">
        <v>15.847395465273127</v>
      </c>
    </row>
    <row r="1055" spans="1:31" x14ac:dyDescent="0.25">
      <c r="A1055">
        <v>1738151</v>
      </c>
      <c r="B1055">
        <v>1</v>
      </c>
      <c r="C1055" t="s">
        <v>80</v>
      </c>
      <c r="D1055" t="s">
        <v>96</v>
      </c>
      <c r="E1055" t="s">
        <v>158</v>
      </c>
      <c r="F1055" t="s">
        <v>3304</v>
      </c>
      <c r="G1055" t="s">
        <v>246</v>
      </c>
      <c r="H1055" t="s">
        <v>146</v>
      </c>
      <c r="I1055" t="s">
        <v>135</v>
      </c>
      <c r="J1055" t="s">
        <v>136</v>
      </c>
      <c r="K1055" t="s">
        <v>137</v>
      </c>
      <c r="L1055" t="s">
        <v>3305</v>
      </c>
      <c r="M1055" t="s">
        <v>3306</v>
      </c>
      <c r="N1055">
        <v>0.98679888800000004</v>
      </c>
      <c r="O1055">
        <v>0</v>
      </c>
      <c r="P1055">
        <v>4</v>
      </c>
      <c r="Q1055">
        <v>0</v>
      </c>
      <c r="R1055">
        <v>5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6.7331268504865767</v>
      </c>
      <c r="Y1055">
        <v>0</v>
      </c>
      <c r="Z1055">
        <v>3.7745949208980831</v>
      </c>
      <c r="AA1055">
        <v>0</v>
      </c>
      <c r="AB1055">
        <v>0</v>
      </c>
      <c r="AC1055">
        <v>0</v>
      </c>
      <c r="AD1055">
        <v>0</v>
      </c>
      <c r="AE1055">
        <v>10.507721771384659</v>
      </c>
    </row>
    <row r="1056" spans="1:31" x14ac:dyDescent="0.25">
      <c r="A1056">
        <v>1738161</v>
      </c>
      <c r="B1056">
        <v>1</v>
      </c>
      <c r="C1056" t="s">
        <v>80</v>
      </c>
      <c r="D1056" t="s">
        <v>107</v>
      </c>
      <c r="E1056" t="s">
        <v>158</v>
      </c>
      <c r="F1056" t="s">
        <v>3307</v>
      </c>
      <c r="G1056" t="s">
        <v>160</v>
      </c>
      <c r="H1056" t="s">
        <v>146</v>
      </c>
      <c r="I1056" t="s">
        <v>135</v>
      </c>
      <c r="J1056" t="s">
        <v>136</v>
      </c>
      <c r="K1056" t="s">
        <v>147</v>
      </c>
      <c r="L1056" t="s">
        <v>3308</v>
      </c>
      <c r="M1056" t="s">
        <v>3309</v>
      </c>
      <c r="N1056">
        <v>1.969166666</v>
      </c>
      <c r="O1056">
        <v>0</v>
      </c>
      <c r="P1056">
        <v>41</v>
      </c>
      <c r="Q1056">
        <v>0</v>
      </c>
      <c r="R1056">
        <v>0</v>
      </c>
      <c r="S1056">
        <v>0</v>
      </c>
      <c r="T1056">
        <v>23</v>
      </c>
      <c r="U1056">
        <v>0</v>
      </c>
      <c r="V1056">
        <v>0</v>
      </c>
      <c r="W1056">
        <v>0</v>
      </c>
      <c r="X1056">
        <v>5.9763092184365556</v>
      </c>
      <c r="Y1056">
        <v>0</v>
      </c>
      <c r="Z1056">
        <v>0</v>
      </c>
      <c r="AA1056">
        <v>0</v>
      </c>
      <c r="AB1056">
        <v>1.3702202963134005</v>
      </c>
      <c r="AC1056">
        <v>0</v>
      </c>
      <c r="AD1056">
        <v>0</v>
      </c>
      <c r="AE1056">
        <v>7.3465295147499559</v>
      </c>
    </row>
    <row r="1057" spans="1:31" x14ac:dyDescent="0.25">
      <c r="A1057">
        <v>1738162</v>
      </c>
      <c r="B1057">
        <v>1</v>
      </c>
      <c r="C1057" t="s">
        <v>81</v>
      </c>
      <c r="D1057" t="s">
        <v>115</v>
      </c>
      <c r="E1057" t="s">
        <v>184</v>
      </c>
      <c r="F1057" t="s">
        <v>3310</v>
      </c>
      <c r="G1057" t="s">
        <v>232</v>
      </c>
      <c r="H1057" t="s">
        <v>134</v>
      </c>
      <c r="I1057" t="s">
        <v>135</v>
      </c>
      <c r="J1057" t="s">
        <v>136</v>
      </c>
      <c r="K1057" t="s">
        <v>147</v>
      </c>
      <c r="L1057" t="s">
        <v>3311</v>
      </c>
      <c r="M1057" t="s">
        <v>3312</v>
      </c>
      <c r="N1057">
        <v>2.361111111</v>
      </c>
      <c r="O1057">
        <v>0</v>
      </c>
      <c r="P1057">
        <v>238</v>
      </c>
      <c r="Q1057">
        <v>0</v>
      </c>
      <c r="R1057">
        <v>0</v>
      </c>
      <c r="S1057">
        <v>0</v>
      </c>
      <c r="T1057">
        <v>8</v>
      </c>
      <c r="U1057">
        <v>0</v>
      </c>
      <c r="V1057">
        <v>0</v>
      </c>
      <c r="W1057">
        <v>0</v>
      </c>
      <c r="X1057">
        <v>42.371535996739759</v>
      </c>
      <c r="Y1057">
        <v>0</v>
      </c>
      <c r="Z1057">
        <v>0</v>
      </c>
      <c r="AA1057">
        <v>0</v>
      </c>
      <c r="AB1057">
        <v>3.5124633931531335</v>
      </c>
      <c r="AC1057">
        <v>0</v>
      </c>
      <c r="AD1057">
        <v>0</v>
      </c>
      <c r="AE1057">
        <v>45.883999389892892</v>
      </c>
    </row>
    <row r="1058" spans="1:31" x14ac:dyDescent="0.25">
      <c r="A1058">
        <v>1738163</v>
      </c>
      <c r="B1058">
        <v>1</v>
      </c>
      <c r="C1058" t="s">
        <v>80</v>
      </c>
      <c r="D1058" t="s">
        <v>98</v>
      </c>
      <c r="E1058" t="s">
        <v>143</v>
      </c>
      <c r="F1058" t="s">
        <v>3233</v>
      </c>
      <c r="G1058" t="s">
        <v>239</v>
      </c>
      <c r="H1058" t="s">
        <v>146</v>
      </c>
      <c r="I1058" t="s">
        <v>135</v>
      </c>
      <c r="J1058" t="s">
        <v>136</v>
      </c>
      <c r="K1058" t="s">
        <v>137</v>
      </c>
      <c r="L1058" t="s">
        <v>3235</v>
      </c>
      <c r="M1058" t="s">
        <v>3313</v>
      </c>
      <c r="N1058">
        <v>2.1</v>
      </c>
      <c r="O1058">
        <v>0</v>
      </c>
      <c r="P1058">
        <v>52</v>
      </c>
      <c r="Q1058">
        <v>0</v>
      </c>
      <c r="R1058">
        <v>6</v>
      </c>
      <c r="S1058">
        <v>0</v>
      </c>
      <c r="T1058">
        <v>4</v>
      </c>
      <c r="U1058">
        <v>0</v>
      </c>
      <c r="V1058">
        <v>0</v>
      </c>
      <c r="W1058">
        <v>0</v>
      </c>
      <c r="X1058">
        <v>25.141139251022999</v>
      </c>
      <c r="Y1058">
        <v>0</v>
      </c>
      <c r="Z1058">
        <v>6.483156826698</v>
      </c>
      <c r="AA1058">
        <v>0</v>
      </c>
      <c r="AB1058">
        <v>7.0799531946885006</v>
      </c>
      <c r="AC1058">
        <v>0</v>
      </c>
      <c r="AD1058">
        <v>0</v>
      </c>
      <c r="AE1058">
        <v>38.704249272409498</v>
      </c>
    </row>
    <row r="1059" spans="1:31" x14ac:dyDescent="0.25">
      <c r="A1059">
        <v>1738164</v>
      </c>
      <c r="B1059">
        <v>1</v>
      </c>
      <c r="C1059" t="s">
        <v>81</v>
      </c>
      <c r="D1059" t="s">
        <v>118</v>
      </c>
      <c r="E1059" t="s">
        <v>171</v>
      </c>
      <c r="F1059" t="s">
        <v>3314</v>
      </c>
      <c r="G1059" t="s">
        <v>181</v>
      </c>
      <c r="H1059" t="s">
        <v>146</v>
      </c>
      <c r="I1059" t="s">
        <v>135</v>
      </c>
      <c r="J1059" t="s">
        <v>136</v>
      </c>
      <c r="K1059" t="s">
        <v>147</v>
      </c>
      <c r="L1059" t="s">
        <v>3315</v>
      </c>
      <c r="M1059" t="s">
        <v>3316</v>
      </c>
      <c r="N1059">
        <v>0.72861111099999998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19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5.1515120933757155</v>
      </c>
      <c r="AC1059">
        <v>0</v>
      </c>
      <c r="AD1059">
        <v>0</v>
      </c>
      <c r="AE1059">
        <v>5.1515120933757155</v>
      </c>
    </row>
    <row r="1060" spans="1:31" x14ac:dyDescent="0.25">
      <c r="A1060">
        <v>1738165</v>
      </c>
      <c r="B1060">
        <v>1</v>
      </c>
      <c r="C1060" t="s">
        <v>81</v>
      </c>
      <c r="D1060" t="s">
        <v>123</v>
      </c>
      <c r="E1060" t="s">
        <v>184</v>
      </c>
      <c r="F1060" t="s">
        <v>3317</v>
      </c>
      <c r="G1060" t="s">
        <v>177</v>
      </c>
      <c r="H1060" t="s">
        <v>134</v>
      </c>
      <c r="I1060" t="s">
        <v>135</v>
      </c>
      <c r="J1060" t="s">
        <v>136</v>
      </c>
      <c r="K1060" t="s">
        <v>147</v>
      </c>
      <c r="L1060" t="s">
        <v>3296</v>
      </c>
      <c r="M1060" t="s">
        <v>3318</v>
      </c>
      <c r="N1060">
        <v>1.1872222219999999</v>
      </c>
      <c r="O1060">
        <v>0</v>
      </c>
      <c r="P1060">
        <v>1639</v>
      </c>
      <c r="Q1060">
        <v>0</v>
      </c>
      <c r="R1060">
        <v>47</v>
      </c>
      <c r="S1060">
        <v>6</v>
      </c>
      <c r="T1060">
        <v>94</v>
      </c>
      <c r="U1060">
        <v>6</v>
      </c>
      <c r="V1060">
        <v>1</v>
      </c>
      <c r="W1060">
        <v>0</v>
      </c>
      <c r="X1060">
        <v>487.19407345461559</v>
      </c>
      <c r="Y1060">
        <v>0</v>
      </c>
      <c r="Z1060">
        <v>18.14276428842669</v>
      </c>
      <c r="AA1060">
        <v>860.16659270713672</v>
      </c>
      <c r="AB1060">
        <v>63.835410534786426</v>
      </c>
      <c r="AC1060">
        <v>398.38158190662557</v>
      </c>
      <c r="AD1060">
        <v>144.82621888742659</v>
      </c>
      <c r="AE1060">
        <v>1972.5466417790176</v>
      </c>
    </row>
    <row r="1061" spans="1:31" x14ac:dyDescent="0.25">
      <c r="A1061">
        <v>1738166</v>
      </c>
      <c r="B1061">
        <v>1</v>
      </c>
      <c r="C1061" t="s">
        <v>80</v>
      </c>
      <c r="D1061" t="s">
        <v>100</v>
      </c>
      <c r="E1061" t="s">
        <v>143</v>
      </c>
      <c r="F1061" t="s">
        <v>3319</v>
      </c>
      <c r="G1061" t="s">
        <v>2249</v>
      </c>
      <c r="H1061" t="s">
        <v>146</v>
      </c>
      <c r="I1061" t="s">
        <v>135</v>
      </c>
      <c r="J1061" t="s">
        <v>136</v>
      </c>
      <c r="K1061" t="s">
        <v>147</v>
      </c>
      <c r="L1061" t="s">
        <v>3320</v>
      </c>
      <c r="M1061" t="s">
        <v>3321</v>
      </c>
      <c r="N1061">
        <v>2.5538888879999999</v>
      </c>
      <c r="O1061">
        <v>0</v>
      </c>
      <c r="P1061">
        <v>0</v>
      </c>
      <c r="Q1061">
        <v>0</v>
      </c>
      <c r="R1061">
        <v>11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30.732262413272622</v>
      </c>
      <c r="AA1061">
        <v>0</v>
      </c>
      <c r="AB1061">
        <v>0</v>
      </c>
      <c r="AC1061">
        <v>0</v>
      </c>
      <c r="AD1061">
        <v>0</v>
      </c>
      <c r="AE1061">
        <v>30.732262413272622</v>
      </c>
    </row>
    <row r="1062" spans="1:31" x14ac:dyDescent="0.25">
      <c r="A1062">
        <v>1738172</v>
      </c>
      <c r="B1062">
        <v>1</v>
      </c>
      <c r="C1062" t="s">
        <v>81</v>
      </c>
      <c r="D1062" t="s">
        <v>118</v>
      </c>
      <c r="E1062" t="s">
        <v>171</v>
      </c>
      <c r="F1062" t="s">
        <v>3322</v>
      </c>
      <c r="G1062" t="s">
        <v>181</v>
      </c>
      <c r="H1062" t="s">
        <v>146</v>
      </c>
      <c r="I1062" t="s">
        <v>135</v>
      </c>
      <c r="J1062" t="s">
        <v>136</v>
      </c>
      <c r="K1062" t="s">
        <v>147</v>
      </c>
      <c r="L1062" t="s">
        <v>3323</v>
      </c>
      <c r="M1062" t="s">
        <v>3324</v>
      </c>
      <c r="N1062">
        <v>2.3313888880000002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1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0.25158919825482501</v>
      </c>
      <c r="AC1062">
        <v>0</v>
      </c>
      <c r="AD1062">
        <v>0</v>
      </c>
      <c r="AE1062">
        <v>0.25158919825482501</v>
      </c>
    </row>
    <row r="1063" spans="1:31" x14ac:dyDescent="0.25">
      <c r="A1063">
        <v>1738173</v>
      </c>
      <c r="B1063">
        <v>1</v>
      </c>
      <c r="C1063" t="s">
        <v>80</v>
      </c>
      <c r="D1063" t="s">
        <v>96</v>
      </c>
      <c r="E1063" t="s">
        <v>171</v>
      </c>
      <c r="F1063" t="s">
        <v>3325</v>
      </c>
      <c r="G1063" t="s">
        <v>282</v>
      </c>
      <c r="H1063" t="s">
        <v>146</v>
      </c>
      <c r="I1063" t="s">
        <v>135</v>
      </c>
      <c r="J1063" t="s">
        <v>136</v>
      </c>
      <c r="K1063" t="s">
        <v>147</v>
      </c>
      <c r="L1063" t="s">
        <v>3326</v>
      </c>
      <c r="M1063" t="s">
        <v>3327</v>
      </c>
      <c r="N1063">
        <v>4.1052777770000004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1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5.0792753577545913</v>
      </c>
      <c r="AC1063">
        <v>0</v>
      </c>
      <c r="AD1063">
        <v>0</v>
      </c>
      <c r="AE1063">
        <v>5.0792753577545913</v>
      </c>
    </row>
    <row r="1064" spans="1:31" x14ac:dyDescent="0.25">
      <c r="A1064">
        <v>1738174</v>
      </c>
      <c r="B1064">
        <v>1</v>
      </c>
      <c r="C1064" t="s">
        <v>80</v>
      </c>
      <c r="D1064" t="s">
        <v>96</v>
      </c>
      <c r="E1064" t="s">
        <v>171</v>
      </c>
      <c r="F1064" t="s">
        <v>3328</v>
      </c>
      <c r="G1064" t="s">
        <v>282</v>
      </c>
      <c r="H1064" t="s">
        <v>146</v>
      </c>
      <c r="I1064" t="s">
        <v>135</v>
      </c>
      <c r="J1064" t="s">
        <v>136</v>
      </c>
      <c r="K1064" t="s">
        <v>147</v>
      </c>
      <c r="L1064" t="s">
        <v>3329</v>
      </c>
      <c r="M1064" t="s">
        <v>3330</v>
      </c>
      <c r="N1064">
        <v>2.168055555</v>
      </c>
      <c r="O1064">
        <v>0</v>
      </c>
      <c r="P1064">
        <v>2</v>
      </c>
      <c r="Q1064">
        <v>0</v>
      </c>
      <c r="R1064">
        <v>0</v>
      </c>
      <c r="S1064">
        <v>0</v>
      </c>
      <c r="T1064">
        <v>1</v>
      </c>
      <c r="U1064">
        <v>0</v>
      </c>
      <c r="V1064">
        <v>0</v>
      </c>
      <c r="W1064">
        <v>0</v>
      </c>
      <c r="X1064">
        <v>0.90409961484779167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0.90409961484779167</v>
      </c>
    </row>
    <row r="1065" spans="1:31" x14ac:dyDescent="0.25">
      <c r="A1065">
        <v>1738176</v>
      </c>
      <c r="B1065">
        <v>1</v>
      </c>
      <c r="C1065" t="s">
        <v>80</v>
      </c>
      <c r="D1065" t="s">
        <v>104</v>
      </c>
      <c r="E1065" t="s">
        <v>188</v>
      </c>
      <c r="F1065" t="s">
        <v>3331</v>
      </c>
      <c r="G1065" t="s">
        <v>239</v>
      </c>
      <c r="H1065" t="s">
        <v>134</v>
      </c>
      <c r="I1065" t="s">
        <v>135</v>
      </c>
      <c r="J1065" t="s">
        <v>136</v>
      </c>
      <c r="K1065" t="s">
        <v>137</v>
      </c>
      <c r="L1065" t="s">
        <v>3332</v>
      </c>
      <c r="M1065" t="s">
        <v>3333</v>
      </c>
      <c r="N1065">
        <v>0.76389722199999999</v>
      </c>
      <c r="O1065">
        <v>3</v>
      </c>
      <c r="P1065">
        <v>115</v>
      </c>
      <c r="Q1065">
        <v>18</v>
      </c>
      <c r="R1065">
        <v>226</v>
      </c>
      <c r="S1065">
        <v>9</v>
      </c>
      <c r="T1065">
        <v>52</v>
      </c>
      <c r="U1065">
        <v>4</v>
      </c>
      <c r="V1065">
        <v>0</v>
      </c>
      <c r="W1065">
        <v>22.351601522081303</v>
      </c>
      <c r="X1065">
        <v>23.859082957532728</v>
      </c>
      <c r="Y1065">
        <v>25.649285832846903</v>
      </c>
      <c r="Z1065">
        <v>49.849762870423575</v>
      </c>
      <c r="AA1065">
        <v>27.749789388332555</v>
      </c>
      <c r="AB1065">
        <v>44.711957921632582</v>
      </c>
      <c r="AC1065">
        <v>335.48082006842964</v>
      </c>
      <c r="AD1065">
        <v>0</v>
      </c>
      <c r="AE1065">
        <v>529.65230056127928</v>
      </c>
    </row>
    <row r="1066" spans="1:31" x14ac:dyDescent="0.25">
      <c r="A1066">
        <v>1738180</v>
      </c>
      <c r="B1066">
        <v>1</v>
      </c>
      <c r="C1066" t="s">
        <v>80</v>
      </c>
      <c r="D1066" t="s">
        <v>101</v>
      </c>
      <c r="E1066" t="s">
        <v>171</v>
      </c>
      <c r="F1066" t="s">
        <v>3334</v>
      </c>
      <c r="G1066" t="s">
        <v>173</v>
      </c>
      <c r="H1066" t="s">
        <v>146</v>
      </c>
      <c r="I1066" t="s">
        <v>135</v>
      </c>
      <c r="J1066" t="s">
        <v>136</v>
      </c>
      <c r="K1066" t="s">
        <v>147</v>
      </c>
      <c r="L1066" t="s">
        <v>3335</v>
      </c>
      <c r="M1066" t="s">
        <v>3336</v>
      </c>
      <c r="N1066">
        <v>5.0383333329999997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3.1253000354124749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3.1253000354124749</v>
      </c>
    </row>
    <row r="1067" spans="1:31" x14ac:dyDescent="0.25">
      <c r="A1067">
        <v>1738181</v>
      </c>
      <c r="B1067">
        <v>1</v>
      </c>
      <c r="C1067" t="s">
        <v>80</v>
      </c>
      <c r="D1067" t="s">
        <v>90</v>
      </c>
      <c r="E1067" t="s">
        <v>184</v>
      </c>
      <c r="F1067" t="s">
        <v>3337</v>
      </c>
      <c r="G1067" t="s">
        <v>278</v>
      </c>
      <c r="H1067" t="s">
        <v>134</v>
      </c>
      <c r="I1067" t="s">
        <v>135</v>
      </c>
      <c r="J1067" t="s">
        <v>136</v>
      </c>
      <c r="K1067" t="s">
        <v>137</v>
      </c>
      <c r="L1067" t="s">
        <v>3338</v>
      </c>
      <c r="M1067" t="s">
        <v>3339</v>
      </c>
      <c r="N1067">
        <v>0.12916666600000001</v>
      </c>
      <c r="O1067">
        <v>0</v>
      </c>
      <c r="P1067">
        <v>271</v>
      </c>
      <c r="Q1067">
        <v>0</v>
      </c>
      <c r="R1067">
        <v>0</v>
      </c>
      <c r="S1067">
        <v>0</v>
      </c>
      <c r="T1067">
        <v>5</v>
      </c>
      <c r="U1067">
        <v>0</v>
      </c>
      <c r="V1067">
        <v>0</v>
      </c>
      <c r="W1067">
        <v>0</v>
      </c>
      <c r="X1067">
        <v>10.528838701003114</v>
      </c>
      <c r="Y1067">
        <v>0</v>
      </c>
      <c r="Z1067">
        <v>0</v>
      </c>
      <c r="AA1067">
        <v>0</v>
      </c>
      <c r="AB1067">
        <v>4.8133682023875003E-2</v>
      </c>
      <c r="AC1067">
        <v>0</v>
      </c>
      <c r="AD1067">
        <v>0</v>
      </c>
      <c r="AE1067">
        <v>10.576972383026989</v>
      </c>
    </row>
    <row r="1068" spans="1:31" x14ac:dyDescent="0.25">
      <c r="A1068">
        <v>1738182</v>
      </c>
      <c r="B1068">
        <v>1</v>
      </c>
      <c r="C1068" t="s">
        <v>81</v>
      </c>
      <c r="D1068" t="s">
        <v>128</v>
      </c>
      <c r="E1068" t="s">
        <v>171</v>
      </c>
      <c r="F1068" t="s">
        <v>3340</v>
      </c>
      <c r="G1068" t="s">
        <v>181</v>
      </c>
      <c r="H1068" t="s">
        <v>146</v>
      </c>
      <c r="I1068" t="s">
        <v>135</v>
      </c>
      <c r="J1068" t="s">
        <v>136</v>
      </c>
      <c r="K1068" t="s">
        <v>147</v>
      </c>
      <c r="L1068" t="s">
        <v>3341</v>
      </c>
      <c r="M1068" t="s">
        <v>3342</v>
      </c>
      <c r="N1068">
        <v>2.7772222219999998</v>
      </c>
      <c r="O1068">
        <v>0</v>
      </c>
      <c r="P1068">
        <v>1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4.8179753552583336E-3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4.8179753552583336E-3</v>
      </c>
    </row>
    <row r="1069" spans="1:31" x14ac:dyDescent="0.25">
      <c r="A1069">
        <v>1738185</v>
      </c>
      <c r="B1069">
        <v>1</v>
      </c>
      <c r="C1069" t="s">
        <v>80</v>
      </c>
      <c r="D1069" t="s">
        <v>94</v>
      </c>
      <c r="E1069" t="s">
        <v>171</v>
      </c>
      <c r="F1069" t="s">
        <v>3343</v>
      </c>
      <c r="G1069" t="s">
        <v>181</v>
      </c>
      <c r="H1069" t="s">
        <v>146</v>
      </c>
      <c r="I1069" t="s">
        <v>135</v>
      </c>
      <c r="J1069" t="s">
        <v>136</v>
      </c>
      <c r="K1069" t="s">
        <v>147</v>
      </c>
      <c r="L1069" t="s">
        <v>3344</v>
      </c>
      <c r="M1069" t="s">
        <v>3345</v>
      </c>
      <c r="N1069">
        <v>3.8386111110000001</v>
      </c>
      <c r="O1069">
        <v>0</v>
      </c>
      <c r="P1069">
        <v>3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1.5043387365958334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1.5043387365958334</v>
      </c>
    </row>
    <row r="1070" spans="1:31" x14ac:dyDescent="0.25">
      <c r="A1070">
        <v>1738187</v>
      </c>
      <c r="B1070">
        <v>1</v>
      </c>
      <c r="C1070" t="s">
        <v>80</v>
      </c>
      <c r="D1070" t="s">
        <v>90</v>
      </c>
      <c r="E1070" t="s">
        <v>171</v>
      </c>
      <c r="F1070" t="s">
        <v>3346</v>
      </c>
      <c r="G1070" t="s">
        <v>181</v>
      </c>
      <c r="H1070" t="s">
        <v>146</v>
      </c>
      <c r="I1070" t="s">
        <v>135</v>
      </c>
      <c r="J1070" t="s">
        <v>136</v>
      </c>
      <c r="K1070" t="s">
        <v>147</v>
      </c>
      <c r="L1070" t="s">
        <v>3347</v>
      </c>
      <c r="M1070" t="s">
        <v>3348</v>
      </c>
      <c r="N1070">
        <v>2.6058333330000001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2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2.9554408957144171</v>
      </c>
      <c r="AC1070">
        <v>0</v>
      </c>
      <c r="AD1070">
        <v>0</v>
      </c>
      <c r="AE1070">
        <v>2.9554408957144171</v>
      </c>
    </row>
    <row r="1071" spans="1:31" x14ac:dyDescent="0.25">
      <c r="A1071">
        <v>1738188</v>
      </c>
      <c r="B1071">
        <v>1</v>
      </c>
      <c r="C1071" t="s">
        <v>80</v>
      </c>
      <c r="D1071" t="s">
        <v>98</v>
      </c>
      <c r="E1071" t="s">
        <v>143</v>
      </c>
      <c r="F1071" t="s">
        <v>3349</v>
      </c>
      <c r="G1071" t="s">
        <v>160</v>
      </c>
      <c r="H1071" t="s">
        <v>146</v>
      </c>
      <c r="I1071" t="s">
        <v>135</v>
      </c>
      <c r="J1071" t="s">
        <v>136</v>
      </c>
      <c r="K1071" t="s">
        <v>147</v>
      </c>
      <c r="L1071" t="s">
        <v>3350</v>
      </c>
      <c r="M1071" t="s">
        <v>3351</v>
      </c>
      <c r="N1071">
        <v>1.4750000000000001</v>
      </c>
      <c r="O1071">
        <v>0</v>
      </c>
      <c r="P1071">
        <v>0</v>
      </c>
      <c r="Q1071">
        <v>0</v>
      </c>
      <c r="R1071">
        <v>7</v>
      </c>
      <c r="S1071">
        <v>0</v>
      </c>
      <c r="T1071">
        <v>2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1.1908563191965003</v>
      </c>
      <c r="AA1071">
        <v>0</v>
      </c>
      <c r="AB1071">
        <v>1.0144313150871667</v>
      </c>
      <c r="AC1071">
        <v>0</v>
      </c>
      <c r="AD1071">
        <v>0</v>
      </c>
      <c r="AE1071">
        <v>2.2052876342836667</v>
      </c>
    </row>
    <row r="1072" spans="1:31" x14ac:dyDescent="0.25">
      <c r="A1072">
        <v>1738189</v>
      </c>
      <c r="B1072">
        <v>1</v>
      </c>
      <c r="C1072" t="s">
        <v>80</v>
      </c>
      <c r="D1072" t="s">
        <v>107</v>
      </c>
      <c r="E1072" t="s">
        <v>184</v>
      </c>
      <c r="F1072" t="s">
        <v>3352</v>
      </c>
      <c r="G1072" t="s">
        <v>177</v>
      </c>
      <c r="H1072" t="s">
        <v>134</v>
      </c>
      <c r="I1072" t="s">
        <v>135</v>
      </c>
      <c r="J1072" t="s">
        <v>136</v>
      </c>
      <c r="K1072" t="s">
        <v>147</v>
      </c>
      <c r="L1072" t="s">
        <v>3353</v>
      </c>
      <c r="M1072" t="s">
        <v>3354</v>
      </c>
      <c r="N1072">
        <v>0.39138888799999999</v>
      </c>
      <c r="O1072">
        <v>0</v>
      </c>
      <c r="P1072">
        <v>268</v>
      </c>
      <c r="Q1072">
        <v>0</v>
      </c>
      <c r="R1072">
        <v>0</v>
      </c>
      <c r="S1072">
        <v>0</v>
      </c>
      <c r="T1072">
        <v>15</v>
      </c>
      <c r="U1072">
        <v>0</v>
      </c>
      <c r="V1072">
        <v>0</v>
      </c>
      <c r="W1072">
        <v>0</v>
      </c>
      <c r="X1072">
        <v>12.721973886708179</v>
      </c>
      <c r="Y1072">
        <v>0</v>
      </c>
      <c r="Z1072">
        <v>0</v>
      </c>
      <c r="AA1072">
        <v>0</v>
      </c>
      <c r="AB1072">
        <v>4.0171561832388001</v>
      </c>
      <c r="AC1072">
        <v>0</v>
      </c>
      <c r="AD1072">
        <v>0</v>
      </c>
      <c r="AE1072">
        <v>16.739130069946981</v>
      </c>
    </row>
    <row r="1073" spans="1:31" x14ac:dyDescent="0.25">
      <c r="A1073">
        <v>1738190</v>
      </c>
      <c r="B1073">
        <v>1</v>
      </c>
      <c r="C1073" t="s">
        <v>81</v>
      </c>
      <c r="D1073" t="s">
        <v>112</v>
      </c>
      <c r="E1073" t="s">
        <v>171</v>
      </c>
      <c r="F1073" t="s">
        <v>3355</v>
      </c>
      <c r="G1073" t="s">
        <v>181</v>
      </c>
      <c r="H1073" t="s">
        <v>146</v>
      </c>
      <c r="I1073" t="s">
        <v>135</v>
      </c>
      <c r="J1073" t="s">
        <v>136</v>
      </c>
      <c r="K1073" t="s">
        <v>147</v>
      </c>
      <c r="L1073" t="s">
        <v>3356</v>
      </c>
      <c r="M1073" t="s">
        <v>3357</v>
      </c>
      <c r="N1073">
        <v>0.82277777699999999</v>
      </c>
      <c r="O1073">
        <v>0</v>
      </c>
      <c r="P1073">
        <v>1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3.255625242006667E-2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3.255625242006667E-2</v>
      </c>
    </row>
    <row r="1074" spans="1:31" x14ac:dyDescent="0.25">
      <c r="A1074">
        <v>1738191</v>
      </c>
      <c r="B1074">
        <v>1</v>
      </c>
      <c r="C1074" t="s">
        <v>80</v>
      </c>
      <c r="D1074" t="s">
        <v>96</v>
      </c>
      <c r="E1074" t="s">
        <v>171</v>
      </c>
      <c r="F1074" t="s">
        <v>3358</v>
      </c>
      <c r="G1074" t="s">
        <v>181</v>
      </c>
      <c r="H1074" t="s">
        <v>146</v>
      </c>
      <c r="I1074" t="s">
        <v>135</v>
      </c>
      <c r="J1074" t="s">
        <v>136</v>
      </c>
      <c r="K1074" t="s">
        <v>147</v>
      </c>
      <c r="L1074" t="s">
        <v>3359</v>
      </c>
      <c r="M1074" t="s">
        <v>3360</v>
      </c>
      <c r="N1074">
        <v>5.1100000000000003</v>
      </c>
      <c r="O1074">
        <v>0</v>
      </c>
      <c r="P1074">
        <v>10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20.369352971851672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20.369352971851672</v>
      </c>
    </row>
    <row r="1075" spans="1:31" x14ac:dyDescent="0.25">
      <c r="A1075">
        <v>1738193</v>
      </c>
      <c r="B1075">
        <v>1</v>
      </c>
      <c r="C1075" t="s">
        <v>80</v>
      </c>
      <c r="D1075" t="s">
        <v>96</v>
      </c>
      <c r="E1075" t="s">
        <v>171</v>
      </c>
      <c r="F1075" t="s">
        <v>3361</v>
      </c>
      <c r="G1075" t="s">
        <v>173</v>
      </c>
      <c r="H1075" t="s">
        <v>146</v>
      </c>
      <c r="I1075" t="s">
        <v>135</v>
      </c>
      <c r="J1075" t="s">
        <v>136</v>
      </c>
      <c r="K1075" t="s">
        <v>147</v>
      </c>
      <c r="L1075" t="s">
        <v>3362</v>
      </c>
      <c r="M1075" t="s">
        <v>3363</v>
      </c>
      <c r="N1075">
        <v>3.8777777769999999</v>
      </c>
      <c r="O1075">
        <v>0</v>
      </c>
      <c r="P1075">
        <v>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0.9781049037188001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0.9781049037188001</v>
      </c>
    </row>
    <row r="1076" spans="1:31" x14ac:dyDescent="0.25">
      <c r="A1076">
        <v>1738195</v>
      </c>
      <c r="B1076">
        <v>1</v>
      </c>
      <c r="C1076" t="s">
        <v>80</v>
      </c>
      <c r="D1076" t="s">
        <v>97</v>
      </c>
      <c r="E1076" t="s">
        <v>171</v>
      </c>
      <c r="F1076" t="s">
        <v>3364</v>
      </c>
      <c r="G1076" t="s">
        <v>282</v>
      </c>
      <c r="H1076" t="s">
        <v>146</v>
      </c>
      <c r="I1076" t="s">
        <v>135</v>
      </c>
      <c r="J1076" t="s">
        <v>136</v>
      </c>
      <c r="K1076" t="s">
        <v>147</v>
      </c>
      <c r="L1076" t="s">
        <v>3365</v>
      </c>
      <c r="M1076" t="s">
        <v>3366</v>
      </c>
      <c r="N1076">
        <v>1.5138888880000001</v>
      </c>
      <c r="O1076">
        <v>0</v>
      </c>
      <c r="P1076">
        <v>1</v>
      </c>
      <c r="Q1076">
        <v>0</v>
      </c>
      <c r="R1076">
        <v>1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0.25986919027233335</v>
      </c>
      <c r="Y1076">
        <v>0</v>
      </c>
      <c r="Z1076">
        <v>4.1853960232833337E-3</v>
      </c>
      <c r="AA1076">
        <v>0</v>
      </c>
      <c r="AB1076">
        <v>0</v>
      </c>
      <c r="AC1076">
        <v>0</v>
      </c>
      <c r="AD1076">
        <v>0</v>
      </c>
      <c r="AE1076">
        <v>0.26405458629561668</v>
      </c>
    </row>
    <row r="1077" spans="1:31" x14ac:dyDescent="0.25">
      <c r="A1077">
        <v>1738196</v>
      </c>
      <c r="B1077">
        <v>1</v>
      </c>
      <c r="C1077" t="s">
        <v>80</v>
      </c>
      <c r="D1077" t="s">
        <v>84</v>
      </c>
      <c r="E1077" t="s">
        <v>171</v>
      </c>
      <c r="F1077" t="s">
        <v>3367</v>
      </c>
      <c r="G1077" t="s">
        <v>181</v>
      </c>
      <c r="H1077" t="s">
        <v>146</v>
      </c>
      <c r="I1077" t="s">
        <v>135</v>
      </c>
      <c r="J1077" t="s">
        <v>136</v>
      </c>
      <c r="K1077" t="s">
        <v>147</v>
      </c>
      <c r="L1077" t="s">
        <v>3368</v>
      </c>
      <c r="M1077" t="s">
        <v>3369</v>
      </c>
      <c r="N1077">
        <v>3.7452777770000001</v>
      </c>
      <c r="O1077">
        <v>0</v>
      </c>
      <c r="P1077">
        <v>11</v>
      </c>
      <c r="Q1077">
        <v>0</v>
      </c>
      <c r="R1077">
        <v>0</v>
      </c>
      <c r="S1077">
        <v>0</v>
      </c>
      <c r="T1077">
        <v>1</v>
      </c>
      <c r="U1077">
        <v>0</v>
      </c>
      <c r="V1077">
        <v>0</v>
      </c>
      <c r="W1077">
        <v>0</v>
      </c>
      <c r="X1077">
        <v>9.6830607668371496</v>
      </c>
      <c r="Y1077">
        <v>0</v>
      </c>
      <c r="Z1077">
        <v>0</v>
      </c>
      <c r="AA1077">
        <v>0</v>
      </c>
      <c r="AB1077">
        <v>0.2909363856770833</v>
      </c>
      <c r="AC1077">
        <v>0</v>
      </c>
      <c r="AD1077">
        <v>0</v>
      </c>
      <c r="AE1077">
        <v>9.973997152514233</v>
      </c>
    </row>
    <row r="1078" spans="1:31" x14ac:dyDescent="0.25">
      <c r="A1078">
        <v>1738198</v>
      </c>
      <c r="B1078">
        <v>1</v>
      </c>
      <c r="C1078" t="s">
        <v>81</v>
      </c>
      <c r="D1078" t="s">
        <v>119</v>
      </c>
      <c r="E1078" t="s">
        <v>131</v>
      </c>
      <c r="F1078" t="s">
        <v>2386</v>
      </c>
      <c r="G1078" t="s">
        <v>177</v>
      </c>
      <c r="H1078" t="s">
        <v>134</v>
      </c>
      <c r="I1078" t="s">
        <v>135</v>
      </c>
      <c r="J1078" t="s">
        <v>136</v>
      </c>
      <c r="K1078" t="s">
        <v>147</v>
      </c>
      <c r="L1078" t="s">
        <v>3370</v>
      </c>
      <c r="M1078" t="s">
        <v>3371</v>
      </c>
      <c r="N1078">
        <v>8.8888887999999999E-2</v>
      </c>
      <c r="O1078">
        <v>0</v>
      </c>
      <c r="P1078">
        <v>1489</v>
      </c>
      <c r="Q1078">
        <v>76</v>
      </c>
      <c r="R1078">
        <v>100</v>
      </c>
      <c r="S1078">
        <v>1</v>
      </c>
      <c r="T1078">
        <v>98</v>
      </c>
      <c r="U1078">
        <v>0</v>
      </c>
      <c r="V1078">
        <v>0</v>
      </c>
      <c r="W1078">
        <v>0</v>
      </c>
      <c r="X1078">
        <v>21.89447631945065</v>
      </c>
      <c r="Y1078">
        <v>15.418309509536011</v>
      </c>
      <c r="Z1078">
        <v>7.0642591738560006</v>
      </c>
      <c r="AA1078">
        <v>0.60143554505066676</v>
      </c>
      <c r="AB1078">
        <v>2.3005506951600005</v>
      </c>
      <c r="AC1078">
        <v>0</v>
      </c>
      <c r="AD1078">
        <v>0</v>
      </c>
      <c r="AE1078">
        <v>47.279031243053332</v>
      </c>
    </row>
    <row r="1079" spans="1:31" x14ac:dyDescent="0.25">
      <c r="A1079">
        <v>1738199</v>
      </c>
      <c r="B1079">
        <v>1</v>
      </c>
      <c r="C1079" t="s">
        <v>80</v>
      </c>
      <c r="D1079" t="s">
        <v>83</v>
      </c>
      <c r="E1079" t="s">
        <v>131</v>
      </c>
      <c r="F1079" t="s">
        <v>3372</v>
      </c>
      <c r="G1079" t="s">
        <v>177</v>
      </c>
      <c r="H1079" t="s">
        <v>134</v>
      </c>
      <c r="I1079" t="s">
        <v>135</v>
      </c>
      <c r="J1079" t="s">
        <v>136</v>
      </c>
      <c r="K1079" t="s">
        <v>147</v>
      </c>
      <c r="L1079" t="s">
        <v>3373</v>
      </c>
      <c r="M1079" t="s">
        <v>3374</v>
      </c>
      <c r="N1079">
        <v>0.11805555500000001</v>
      </c>
      <c r="O1079">
        <v>0</v>
      </c>
      <c r="P1079">
        <v>0</v>
      </c>
      <c r="Q1079">
        <v>0</v>
      </c>
      <c r="R1079">
        <v>0</v>
      </c>
      <c r="S1079">
        <v>3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35.947399567041664</v>
      </c>
      <c r="AB1079">
        <v>0</v>
      </c>
      <c r="AC1079">
        <v>0</v>
      </c>
      <c r="AD1079">
        <v>0</v>
      </c>
      <c r="AE1079">
        <v>35.947399567041664</v>
      </c>
    </row>
    <row r="1080" spans="1:31" x14ac:dyDescent="0.25">
      <c r="A1080">
        <v>1738200</v>
      </c>
      <c r="B1080">
        <v>1</v>
      </c>
      <c r="C1080" t="s">
        <v>80</v>
      </c>
      <c r="D1080" t="s">
        <v>83</v>
      </c>
      <c r="E1080" t="s">
        <v>184</v>
      </c>
      <c r="F1080" t="s">
        <v>3375</v>
      </c>
      <c r="G1080" t="s">
        <v>177</v>
      </c>
      <c r="H1080" t="s">
        <v>134</v>
      </c>
      <c r="I1080" t="s">
        <v>135</v>
      </c>
      <c r="J1080" t="s">
        <v>136</v>
      </c>
      <c r="K1080" t="s">
        <v>147</v>
      </c>
      <c r="L1080" t="s">
        <v>3376</v>
      </c>
      <c r="M1080" t="s">
        <v>3377</v>
      </c>
      <c r="N1080">
        <v>0.235555555</v>
      </c>
      <c r="O1080">
        <v>0</v>
      </c>
      <c r="P1080">
        <v>2643</v>
      </c>
      <c r="Q1080">
        <v>0</v>
      </c>
      <c r="R1080">
        <v>25</v>
      </c>
      <c r="S1080">
        <v>19</v>
      </c>
      <c r="T1080">
        <v>529</v>
      </c>
      <c r="U1080">
        <v>8</v>
      </c>
      <c r="V1080">
        <v>20</v>
      </c>
      <c r="W1080">
        <v>0</v>
      </c>
      <c r="X1080">
        <v>203.8927976220869</v>
      </c>
      <c r="Y1080">
        <v>0</v>
      </c>
      <c r="Z1080">
        <v>4.7927768823445334</v>
      </c>
      <c r="AA1080">
        <v>51.01728860567826</v>
      </c>
      <c r="AB1080">
        <v>129.91629487878865</v>
      </c>
      <c r="AC1080">
        <v>240.29775634712698</v>
      </c>
      <c r="AD1080">
        <v>71.573628078878173</v>
      </c>
      <c r="AE1080">
        <v>701.49054241490353</v>
      </c>
    </row>
    <row r="1081" spans="1:31" x14ac:dyDescent="0.25">
      <c r="A1081">
        <v>1738206</v>
      </c>
      <c r="B1081">
        <v>1</v>
      </c>
      <c r="C1081" t="s">
        <v>80</v>
      </c>
      <c r="D1081" t="s">
        <v>91</v>
      </c>
      <c r="E1081" t="s">
        <v>171</v>
      </c>
      <c r="F1081" t="s">
        <v>3378</v>
      </c>
      <c r="G1081" t="s">
        <v>181</v>
      </c>
      <c r="H1081" t="s">
        <v>146</v>
      </c>
      <c r="I1081" t="s">
        <v>135</v>
      </c>
      <c r="J1081" t="s">
        <v>136</v>
      </c>
      <c r="K1081" t="s">
        <v>147</v>
      </c>
      <c r="L1081" t="s">
        <v>3379</v>
      </c>
      <c r="M1081" t="s">
        <v>3380</v>
      </c>
      <c r="N1081">
        <v>2.798333333</v>
      </c>
      <c r="O1081">
        <v>0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0.9231857103886999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0.9231857103886999</v>
      </c>
    </row>
    <row r="1082" spans="1:31" x14ac:dyDescent="0.25">
      <c r="A1082">
        <v>1738207</v>
      </c>
      <c r="B1082">
        <v>1</v>
      </c>
      <c r="C1082" t="s">
        <v>80</v>
      </c>
      <c r="D1082" t="s">
        <v>88</v>
      </c>
      <c r="E1082" t="s">
        <v>171</v>
      </c>
      <c r="F1082" t="s">
        <v>3381</v>
      </c>
      <c r="G1082" t="s">
        <v>160</v>
      </c>
      <c r="H1082" t="s">
        <v>146</v>
      </c>
      <c r="I1082" t="s">
        <v>135</v>
      </c>
      <c r="J1082" t="s">
        <v>136</v>
      </c>
      <c r="K1082" t="s">
        <v>147</v>
      </c>
      <c r="L1082" t="s">
        <v>3382</v>
      </c>
      <c r="M1082" t="s">
        <v>3383</v>
      </c>
      <c r="N1082">
        <v>2.0280555549999999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11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7.0706652338957339</v>
      </c>
      <c r="AC1082">
        <v>0</v>
      </c>
      <c r="AD1082">
        <v>0</v>
      </c>
      <c r="AE1082">
        <v>7.0706652338957339</v>
      </c>
    </row>
    <row r="1083" spans="1:31" x14ac:dyDescent="0.25">
      <c r="A1083">
        <v>1738211</v>
      </c>
      <c r="B1083">
        <v>1</v>
      </c>
      <c r="C1083" t="s">
        <v>80</v>
      </c>
      <c r="D1083" t="s">
        <v>99</v>
      </c>
      <c r="E1083" t="s">
        <v>184</v>
      </c>
      <c r="F1083" t="s">
        <v>3384</v>
      </c>
      <c r="G1083" t="s">
        <v>246</v>
      </c>
      <c r="H1083" t="s">
        <v>134</v>
      </c>
      <c r="I1083" t="s">
        <v>135</v>
      </c>
      <c r="J1083" t="s">
        <v>136</v>
      </c>
      <c r="K1083" t="s">
        <v>137</v>
      </c>
      <c r="L1083" t="s">
        <v>3385</v>
      </c>
      <c r="M1083" t="s">
        <v>3386</v>
      </c>
      <c r="N1083">
        <v>4.8680555549999998</v>
      </c>
      <c r="O1083">
        <v>0</v>
      </c>
      <c r="P1083">
        <v>53</v>
      </c>
      <c r="Q1083">
        <v>0</v>
      </c>
      <c r="R1083">
        <v>23</v>
      </c>
      <c r="S1083">
        <v>0</v>
      </c>
      <c r="T1083">
        <v>7</v>
      </c>
      <c r="U1083">
        <v>0</v>
      </c>
      <c r="V1083">
        <v>0</v>
      </c>
      <c r="W1083">
        <v>0</v>
      </c>
      <c r="X1083">
        <v>39.765342413090082</v>
      </c>
      <c r="Y1083">
        <v>0</v>
      </c>
      <c r="Z1083">
        <v>19.64980907895</v>
      </c>
      <c r="AA1083">
        <v>0</v>
      </c>
      <c r="AB1083">
        <v>4.4327776217172934</v>
      </c>
      <c r="AC1083">
        <v>0</v>
      </c>
      <c r="AD1083">
        <v>0</v>
      </c>
      <c r="AE1083">
        <v>63.847929113757374</v>
      </c>
    </row>
    <row r="1084" spans="1:31" x14ac:dyDescent="0.25">
      <c r="A1084">
        <v>1738215</v>
      </c>
      <c r="B1084">
        <v>1</v>
      </c>
      <c r="C1084" t="s">
        <v>81</v>
      </c>
      <c r="D1084" t="s">
        <v>123</v>
      </c>
      <c r="E1084" t="s">
        <v>171</v>
      </c>
      <c r="F1084" t="s">
        <v>3387</v>
      </c>
      <c r="G1084" t="s">
        <v>181</v>
      </c>
      <c r="H1084" t="s">
        <v>146</v>
      </c>
      <c r="I1084" t="s">
        <v>135</v>
      </c>
      <c r="J1084" t="s">
        <v>136</v>
      </c>
      <c r="K1084" t="s">
        <v>147</v>
      </c>
      <c r="L1084" t="s">
        <v>3388</v>
      </c>
      <c r="M1084" t="s">
        <v>3389</v>
      </c>
      <c r="N1084">
        <v>3.0780555550000002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1.0690070567083334E-3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1.0690070567083334E-3</v>
      </c>
    </row>
    <row r="1085" spans="1:31" x14ac:dyDescent="0.25">
      <c r="A1085">
        <v>1738216</v>
      </c>
      <c r="B1085">
        <v>1</v>
      </c>
      <c r="C1085" t="s">
        <v>81</v>
      </c>
      <c r="D1085" t="s">
        <v>113</v>
      </c>
      <c r="E1085" t="s">
        <v>188</v>
      </c>
      <c r="F1085" t="s">
        <v>3390</v>
      </c>
      <c r="G1085" t="s">
        <v>177</v>
      </c>
      <c r="H1085" t="s">
        <v>134</v>
      </c>
      <c r="I1085" t="s">
        <v>193</v>
      </c>
      <c r="J1085" t="s">
        <v>136</v>
      </c>
      <c r="K1085" t="s">
        <v>147</v>
      </c>
      <c r="L1085" t="s">
        <v>3391</v>
      </c>
      <c r="M1085" t="s">
        <v>3392</v>
      </c>
      <c r="N1085">
        <v>1.9444444000000002E-2</v>
      </c>
      <c r="O1085">
        <v>0</v>
      </c>
      <c r="P1085">
        <v>206</v>
      </c>
      <c r="Q1085">
        <v>89</v>
      </c>
      <c r="R1085">
        <v>173</v>
      </c>
      <c r="S1085">
        <v>5</v>
      </c>
      <c r="T1085">
        <v>9</v>
      </c>
      <c r="U1085">
        <v>0</v>
      </c>
      <c r="V1085">
        <v>0</v>
      </c>
      <c r="W1085">
        <v>0</v>
      </c>
      <c r="X1085">
        <v>0.55728583899974993</v>
      </c>
      <c r="Y1085">
        <v>1.7629507271518345</v>
      </c>
      <c r="Z1085">
        <v>2.2177268486636685</v>
      </c>
      <c r="AA1085">
        <v>0.23994534334983336</v>
      </c>
      <c r="AB1085">
        <v>8.0122431095000002E-2</v>
      </c>
      <c r="AC1085">
        <v>0</v>
      </c>
      <c r="AD1085">
        <v>0</v>
      </c>
      <c r="AE1085">
        <v>4.8580311892600871</v>
      </c>
    </row>
    <row r="1086" spans="1:31" x14ac:dyDescent="0.25">
      <c r="A1086">
        <v>1738219</v>
      </c>
      <c r="B1086">
        <v>1</v>
      </c>
      <c r="C1086" t="s">
        <v>80</v>
      </c>
      <c r="D1086" t="s">
        <v>97</v>
      </c>
      <c r="E1086" t="s">
        <v>158</v>
      </c>
      <c r="F1086" t="s">
        <v>3393</v>
      </c>
      <c r="G1086" t="s">
        <v>160</v>
      </c>
      <c r="H1086" t="s">
        <v>146</v>
      </c>
      <c r="I1086" t="s">
        <v>135</v>
      </c>
      <c r="J1086" t="s">
        <v>136</v>
      </c>
      <c r="K1086" t="s">
        <v>147</v>
      </c>
      <c r="L1086" t="s">
        <v>3394</v>
      </c>
      <c r="M1086" t="s">
        <v>3395</v>
      </c>
      <c r="N1086">
        <v>1.7947222220000001</v>
      </c>
      <c r="O1086">
        <v>0</v>
      </c>
      <c r="P1086">
        <v>57</v>
      </c>
      <c r="Q1086">
        <v>0</v>
      </c>
      <c r="R1086">
        <v>0</v>
      </c>
      <c r="S1086">
        <v>0</v>
      </c>
      <c r="T1086">
        <v>3</v>
      </c>
      <c r="U1086">
        <v>0</v>
      </c>
      <c r="V1086">
        <v>0</v>
      </c>
      <c r="W1086">
        <v>0</v>
      </c>
      <c r="X1086">
        <v>57.750968623041395</v>
      </c>
      <c r="Y1086">
        <v>0</v>
      </c>
      <c r="Z1086">
        <v>0</v>
      </c>
      <c r="AA1086">
        <v>0</v>
      </c>
      <c r="AB1086">
        <v>1.6395712128161666</v>
      </c>
      <c r="AC1086">
        <v>0</v>
      </c>
      <c r="AD1086">
        <v>0</v>
      </c>
      <c r="AE1086">
        <v>59.39053983585756</v>
      </c>
    </row>
    <row r="1087" spans="1:31" x14ac:dyDescent="0.25">
      <c r="A1087">
        <v>1738220</v>
      </c>
      <c r="B1087">
        <v>1</v>
      </c>
      <c r="C1087" t="s">
        <v>80</v>
      </c>
      <c r="D1087" t="s">
        <v>98</v>
      </c>
      <c r="E1087" t="s">
        <v>171</v>
      </c>
      <c r="F1087" t="s">
        <v>3396</v>
      </c>
      <c r="G1087" t="s">
        <v>181</v>
      </c>
      <c r="H1087" t="s">
        <v>146</v>
      </c>
      <c r="I1087" t="s">
        <v>135</v>
      </c>
      <c r="J1087" t="s">
        <v>136</v>
      </c>
      <c r="K1087" t="s">
        <v>147</v>
      </c>
      <c r="L1087" t="s">
        <v>3397</v>
      </c>
      <c r="M1087" t="s">
        <v>3398</v>
      </c>
      <c r="N1087">
        <v>2.5611111110000002</v>
      </c>
      <c r="O1087">
        <v>0</v>
      </c>
      <c r="P1087">
        <v>1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0.47634405034596677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0.47634405034596677</v>
      </c>
    </row>
    <row r="1088" spans="1:31" x14ac:dyDescent="0.25">
      <c r="A1088">
        <v>1738222</v>
      </c>
      <c r="B1088">
        <v>1</v>
      </c>
      <c r="C1088" t="s">
        <v>80</v>
      </c>
      <c r="D1088" t="s">
        <v>99</v>
      </c>
      <c r="E1088" t="s">
        <v>171</v>
      </c>
      <c r="F1088" t="s">
        <v>3399</v>
      </c>
      <c r="G1088" t="s">
        <v>181</v>
      </c>
      <c r="H1088" t="s">
        <v>146</v>
      </c>
      <c r="I1088" t="s">
        <v>135</v>
      </c>
      <c r="J1088" t="s">
        <v>136</v>
      </c>
      <c r="K1088" t="s">
        <v>147</v>
      </c>
      <c r="L1088" t="s">
        <v>3400</v>
      </c>
      <c r="M1088" t="s">
        <v>3401</v>
      </c>
      <c r="N1088">
        <v>3.216388888</v>
      </c>
      <c r="O1088">
        <v>0</v>
      </c>
      <c r="P1088">
        <v>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1.0460190606666666E-3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1.0460190606666666E-3</v>
      </c>
    </row>
    <row r="1089" spans="1:31" x14ac:dyDescent="0.25">
      <c r="A1089">
        <v>1738224</v>
      </c>
      <c r="B1089">
        <v>1</v>
      </c>
      <c r="C1089" t="s">
        <v>81</v>
      </c>
      <c r="D1089" t="s">
        <v>120</v>
      </c>
      <c r="E1089" t="s">
        <v>171</v>
      </c>
      <c r="F1089" t="s">
        <v>3402</v>
      </c>
      <c r="G1089" t="s">
        <v>181</v>
      </c>
      <c r="H1089" t="s">
        <v>146</v>
      </c>
      <c r="I1089" t="s">
        <v>135</v>
      </c>
      <c r="J1089" t="s">
        <v>136</v>
      </c>
      <c r="K1089" t="s">
        <v>147</v>
      </c>
      <c r="L1089" t="s">
        <v>3403</v>
      </c>
      <c r="M1089" t="s">
        <v>3404</v>
      </c>
      <c r="N1089">
        <v>2.241666666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1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1.6502053855066669E-2</v>
      </c>
      <c r="AC1089">
        <v>0</v>
      </c>
      <c r="AD1089">
        <v>0</v>
      </c>
      <c r="AE1089">
        <v>1.6502053855066669E-2</v>
      </c>
    </row>
    <row r="1090" spans="1:31" x14ac:dyDescent="0.25">
      <c r="A1090">
        <v>1738227</v>
      </c>
      <c r="B1090">
        <v>1</v>
      </c>
      <c r="C1090" t="s">
        <v>80</v>
      </c>
      <c r="D1090" t="s">
        <v>103</v>
      </c>
      <c r="E1090" t="s">
        <v>171</v>
      </c>
      <c r="F1090" t="s">
        <v>3405</v>
      </c>
      <c r="G1090" t="s">
        <v>181</v>
      </c>
      <c r="H1090" t="s">
        <v>146</v>
      </c>
      <c r="I1090" t="s">
        <v>135</v>
      </c>
      <c r="J1090" t="s">
        <v>136</v>
      </c>
      <c r="K1090" t="s">
        <v>147</v>
      </c>
      <c r="L1090" t="s">
        <v>3406</v>
      </c>
      <c r="M1090" t="s">
        <v>3407</v>
      </c>
      <c r="N1090">
        <v>2.1958333329999999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1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0.83485880294900006</v>
      </c>
      <c r="AC1090">
        <v>0</v>
      </c>
      <c r="AD1090">
        <v>0</v>
      </c>
      <c r="AE1090">
        <v>0.83485880294900006</v>
      </c>
    </row>
    <row r="1091" spans="1:31" x14ac:dyDescent="0.25">
      <c r="A1091">
        <v>1738233</v>
      </c>
      <c r="B1091">
        <v>1</v>
      </c>
      <c r="C1091" t="s">
        <v>81</v>
      </c>
      <c r="D1091" t="s">
        <v>123</v>
      </c>
      <c r="E1091" t="s">
        <v>188</v>
      </c>
      <c r="F1091" t="s">
        <v>3408</v>
      </c>
      <c r="G1091" t="s">
        <v>213</v>
      </c>
      <c r="H1091" t="s">
        <v>214</v>
      </c>
      <c r="I1091" t="s">
        <v>135</v>
      </c>
      <c r="J1091" t="s">
        <v>136</v>
      </c>
      <c r="K1091" t="s">
        <v>137</v>
      </c>
      <c r="L1091" t="s">
        <v>3409</v>
      </c>
      <c r="M1091" t="s">
        <v>3410</v>
      </c>
      <c r="N1091">
        <v>5.9294444439999996</v>
      </c>
      <c r="O1091">
        <v>3</v>
      </c>
      <c r="P1091">
        <v>23</v>
      </c>
      <c r="Q1091">
        <v>113</v>
      </c>
      <c r="R1091">
        <v>280</v>
      </c>
      <c r="S1091">
        <v>9</v>
      </c>
      <c r="T1091">
        <v>50</v>
      </c>
      <c r="U1091">
        <v>0</v>
      </c>
      <c r="V1091">
        <v>0</v>
      </c>
      <c r="W1091">
        <v>3.5953315202587994</v>
      </c>
      <c r="X1091">
        <v>19.101742612937162</v>
      </c>
      <c r="Y1091">
        <v>158.23065625607575</v>
      </c>
      <c r="Z1091">
        <v>378.03602242084645</v>
      </c>
      <c r="AA1091">
        <v>37.497280398887973</v>
      </c>
      <c r="AB1091">
        <v>199.65282670989149</v>
      </c>
      <c r="AC1091">
        <v>0</v>
      </c>
      <c r="AD1091">
        <v>0</v>
      </c>
      <c r="AE1091">
        <v>796.11385991889756</v>
      </c>
    </row>
    <row r="1092" spans="1:31" x14ac:dyDescent="0.25">
      <c r="A1092">
        <v>1738237</v>
      </c>
      <c r="B1092">
        <v>1</v>
      </c>
      <c r="C1092" t="s">
        <v>80</v>
      </c>
      <c r="D1092" t="s">
        <v>82</v>
      </c>
      <c r="E1092" t="s">
        <v>171</v>
      </c>
      <c r="F1092" t="s">
        <v>3411</v>
      </c>
      <c r="G1092" t="s">
        <v>173</v>
      </c>
      <c r="H1092" t="s">
        <v>146</v>
      </c>
      <c r="I1092" t="s">
        <v>135</v>
      </c>
      <c r="J1092" t="s">
        <v>136</v>
      </c>
      <c r="K1092" t="s">
        <v>147</v>
      </c>
      <c r="L1092" t="s">
        <v>3412</v>
      </c>
      <c r="M1092" t="s">
        <v>3413</v>
      </c>
      <c r="N1092">
        <v>1.296944444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1.4067668292250999</v>
      </c>
      <c r="AC1092">
        <v>0</v>
      </c>
      <c r="AD1092">
        <v>0</v>
      </c>
      <c r="AE1092">
        <v>1.4067668292250999</v>
      </c>
    </row>
    <row r="1093" spans="1:31" x14ac:dyDescent="0.25">
      <c r="A1093">
        <v>1738238</v>
      </c>
      <c r="B1093">
        <v>1</v>
      </c>
      <c r="C1093" t="s">
        <v>80</v>
      </c>
      <c r="D1093" t="s">
        <v>103</v>
      </c>
      <c r="E1093" t="s">
        <v>131</v>
      </c>
      <c r="F1093" t="s">
        <v>2706</v>
      </c>
      <c r="G1093" t="s">
        <v>177</v>
      </c>
      <c r="H1093" t="s">
        <v>134</v>
      </c>
      <c r="I1093" t="s">
        <v>135</v>
      </c>
      <c r="J1093" t="s">
        <v>136</v>
      </c>
      <c r="K1093" t="s">
        <v>147</v>
      </c>
      <c r="L1093" t="s">
        <v>3414</v>
      </c>
      <c r="M1093" t="s">
        <v>3415</v>
      </c>
      <c r="N1093">
        <v>0.30888888799999997</v>
      </c>
      <c r="O1093">
        <v>0</v>
      </c>
      <c r="P1093">
        <v>605</v>
      </c>
      <c r="Q1093">
        <v>10</v>
      </c>
      <c r="R1093">
        <v>30</v>
      </c>
      <c r="S1093">
        <v>8</v>
      </c>
      <c r="T1093">
        <v>65</v>
      </c>
      <c r="U1093">
        <v>3</v>
      </c>
      <c r="V1093">
        <v>0</v>
      </c>
      <c r="W1093">
        <v>0</v>
      </c>
      <c r="X1093">
        <v>61.488327630874402</v>
      </c>
      <c r="Y1093">
        <v>9.0293880994849989</v>
      </c>
      <c r="Z1093">
        <v>5.8341189399579338</v>
      </c>
      <c r="AA1093">
        <v>11.412485317509333</v>
      </c>
      <c r="AB1093">
        <v>22.291601686396731</v>
      </c>
      <c r="AC1093">
        <v>79.406826376652532</v>
      </c>
      <c r="AD1093">
        <v>0</v>
      </c>
      <c r="AE1093">
        <v>189.46274805087592</v>
      </c>
    </row>
    <row r="1094" spans="1:31" x14ac:dyDescent="0.25">
      <c r="A1094">
        <v>1738240</v>
      </c>
      <c r="B1094">
        <v>1</v>
      </c>
      <c r="C1094" t="s">
        <v>81</v>
      </c>
      <c r="D1094" t="s">
        <v>112</v>
      </c>
      <c r="E1094" t="s">
        <v>143</v>
      </c>
      <c r="F1094" t="s">
        <v>3416</v>
      </c>
      <c r="G1094" t="s">
        <v>145</v>
      </c>
      <c r="H1094" t="s">
        <v>146</v>
      </c>
      <c r="I1094" t="s">
        <v>135</v>
      </c>
      <c r="J1094" t="s">
        <v>136</v>
      </c>
      <c r="K1094" t="s">
        <v>147</v>
      </c>
      <c r="L1094" t="s">
        <v>3417</v>
      </c>
      <c r="M1094" t="s">
        <v>3418</v>
      </c>
      <c r="N1094">
        <v>1.981666666</v>
      </c>
      <c r="O1094">
        <v>0</v>
      </c>
      <c r="P1094">
        <v>35</v>
      </c>
      <c r="Q1094">
        <v>0</v>
      </c>
      <c r="R1094">
        <v>19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2.4176446765136999</v>
      </c>
      <c r="Y1094">
        <v>0</v>
      </c>
      <c r="Z1094">
        <v>2.4952823907065835</v>
      </c>
      <c r="AA1094">
        <v>0</v>
      </c>
      <c r="AB1094">
        <v>0</v>
      </c>
      <c r="AC1094">
        <v>0</v>
      </c>
      <c r="AD1094">
        <v>0</v>
      </c>
      <c r="AE1094">
        <v>4.9129270672202834</v>
      </c>
    </row>
    <row r="1095" spans="1:31" x14ac:dyDescent="0.25">
      <c r="A1095">
        <v>1738241</v>
      </c>
      <c r="B1095">
        <v>1</v>
      </c>
      <c r="C1095" t="s">
        <v>80</v>
      </c>
      <c r="D1095" t="s">
        <v>97</v>
      </c>
      <c r="E1095" t="s">
        <v>153</v>
      </c>
      <c r="F1095" t="s">
        <v>3419</v>
      </c>
      <c r="G1095" t="s">
        <v>1996</v>
      </c>
      <c r="H1095" t="s">
        <v>146</v>
      </c>
      <c r="I1095" t="s">
        <v>135</v>
      </c>
      <c r="J1095" t="s">
        <v>136</v>
      </c>
      <c r="K1095" t="s">
        <v>147</v>
      </c>
      <c r="L1095" t="s">
        <v>3420</v>
      </c>
      <c r="M1095" t="s">
        <v>3421</v>
      </c>
      <c r="N1095">
        <v>1.2408333330000001</v>
      </c>
      <c r="O1095">
        <v>0</v>
      </c>
      <c r="P1095">
        <v>33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16.231833098591135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16.231833098591135</v>
      </c>
    </row>
    <row r="1096" spans="1:31" x14ac:dyDescent="0.25">
      <c r="A1096">
        <v>1738243</v>
      </c>
      <c r="B1096">
        <v>1</v>
      </c>
      <c r="C1096" t="s">
        <v>80</v>
      </c>
      <c r="D1096" t="s">
        <v>97</v>
      </c>
      <c r="E1096" t="s">
        <v>131</v>
      </c>
      <c r="F1096" t="s">
        <v>3422</v>
      </c>
      <c r="G1096" t="s">
        <v>177</v>
      </c>
      <c r="H1096" t="s">
        <v>134</v>
      </c>
      <c r="I1096" t="s">
        <v>135</v>
      </c>
      <c r="J1096" t="s">
        <v>136</v>
      </c>
      <c r="K1096" t="s">
        <v>147</v>
      </c>
      <c r="L1096" t="s">
        <v>3423</v>
      </c>
      <c r="M1096" t="s">
        <v>3424</v>
      </c>
      <c r="N1096">
        <v>8.8055554999999994E-2</v>
      </c>
      <c r="O1096">
        <v>19</v>
      </c>
      <c r="P1096">
        <v>101</v>
      </c>
      <c r="Q1096">
        <v>4</v>
      </c>
      <c r="R1096">
        <v>28</v>
      </c>
      <c r="S1096">
        <v>3</v>
      </c>
      <c r="T1096">
        <v>15</v>
      </c>
      <c r="U1096">
        <v>0</v>
      </c>
      <c r="V1096">
        <v>0</v>
      </c>
      <c r="W1096">
        <v>8.923958395622531</v>
      </c>
      <c r="X1096">
        <v>7.1853832843336107</v>
      </c>
      <c r="Y1096">
        <v>0.21543145461120833</v>
      </c>
      <c r="Z1096">
        <v>1.1923561372620251</v>
      </c>
      <c r="AA1096">
        <v>1.2022165635198667</v>
      </c>
      <c r="AB1096">
        <v>0.71558903504036675</v>
      </c>
      <c r="AC1096">
        <v>0</v>
      </c>
      <c r="AD1096">
        <v>0</v>
      </c>
      <c r="AE1096">
        <v>19.434934870389608</v>
      </c>
    </row>
    <row r="1097" spans="1:31" x14ac:dyDescent="0.25">
      <c r="A1097">
        <v>1738244</v>
      </c>
      <c r="B1097">
        <v>1</v>
      </c>
      <c r="C1097" t="s">
        <v>80</v>
      </c>
      <c r="D1097" t="s">
        <v>108</v>
      </c>
      <c r="E1097" t="s">
        <v>158</v>
      </c>
      <c r="F1097" t="s">
        <v>3425</v>
      </c>
      <c r="G1097" t="s">
        <v>758</v>
      </c>
      <c r="H1097" t="s">
        <v>146</v>
      </c>
      <c r="I1097" t="s">
        <v>135</v>
      </c>
      <c r="J1097" t="s">
        <v>136</v>
      </c>
      <c r="K1097" t="s">
        <v>147</v>
      </c>
      <c r="L1097" t="s">
        <v>3426</v>
      </c>
      <c r="M1097" t="s">
        <v>3427</v>
      </c>
      <c r="N1097">
        <v>4.6375000000000002</v>
      </c>
      <c r="O1097">
        <v>0</v>
      </c>
      <c r="P1097">
        <v>5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2.8242369717333333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2.8242369717333333</v>
      </c>
    </row>
    <row r="1098" spans="1:31" x14ac:dyDescent="0.25">
      <c r="A1098">
        <v>1738246</v>
      </c>
      <c r="B1098">
        <v>1</v>
      </c>
      <c r="C1098" t="s">
        <v>80</v>
      </c>
      <c r="D1098" t="s">
        <v>111</v>
      </c>
      <c r="E1098" t="s">
        <v>143</v>
      </c>
      <c r="F1098" t="s">
        <v>3428</v>
      </c>
      <c r="G1098" t="s">
        <v>239</v>
      </c>
      <c r="H1098" t="s">
        <v>146</v>
      </c>
      <c r="I1098" t="s">
        <v>135</v>
      </c>
      <c r="J1098" t="s">
        <v>136</v>
      </c>
      <c r="K1098" t="s">
        <v>137</v>
      </c>
      <c r="L1098" t="s">
        <v>3429</v>
      </c>
      <c r="M1098" t="s">
        <v>3430</v>
      </c>
      <c r="N1098">
        <v>1.551111111</v>
      </c>
      <c r="O1098">
        <v>0</v>
      </c>
      <c r="P1098">
        <v>9</v>
      </c>
      <c r="Q1098">
        <v>0</v>
      </c>
      <c r="R1098">
        <v>23</v>
      </c>
      <c r="S1098">
        <v>0</v>
      </c>
      <c r="T1098">
        <v>7</v>
      </c>
      <c r="U1098">
        <v>0</v>
      </c>
      <c r="V1098">
        <v>1</v>
      </c>
      <c r="W1098">
        <v>0</v>
      </c>
      <c r="X1098">
        <v>5.2035049579890664</v>
      </c>
      <c r="Y1098">
        <v>0</v>
      </c>
      <c r="Z1098">
        <v>14.322240161813335</v>
      </c>
      <c r="AA1098">
        <v>0</v>
      </c>
      <c r="AB1098">
        <v>16.444258053739997</v>
      </c>
      <c r="AC1098">
        <v>0</v>
      </c>
      <c r="AD1098">
        <v>55.989680440746668</v>
      </c>
      <c r="AE1098">
        <v>91.959683614289062</v>
      </c>
    </row>
    <row r="1099" spans="1:31" x14ac:dyDescent="0.25">
      <c r="A1099">
        <v>1738248</v>
      </c>
      <c r="B1099">
        <v>1</v>
      </c>
      <c r="C1099" t="s">
        <v>81</v>
      </c>
      <c r="D1099" t="s">
        <v>119</v>
      </c>
      <c r="E1099" t="s">
        <v>131</v>
      </c>
      <c r="F1099" t="s">
        <v>3431</v>
      </c>
      <c r="G1099" t="s">
        <v>177</v>
      </c>
      <c r="H1099" t="s">
        <v>134</v>
      </c>
      <c r="I1099" t="s">
        <v>135</v>
      </c>
      <c r="J1099" t="s">
        <v>136</v>
      </c>
      <c r="K1099" t="s">
        <v>147</v>
      </c>
      <c r="L1099" t="s">
        <v>3432</v>
      </c>
      <c r="M1099" t="s">
        <v>3433</v>
      </c>
      <c r="N1099">
        <v>0.10305555499999999</v>
      </c>
      <c r="O1099">
        <v>1</v>
      </c>
      <c r="P1099">
        <v>2571</v>
      </c>
      <c r="Q1099">
        <v>26</v>
      </c>
      <c r="R1099">
        <v>506</v>
      </c>
      <c r="S1099">
        <v>11</v>
      </c>
      <c r="T1099">
        <v>237</v>
      </c>
      <c r="U1099">
        <v>0</v>
      </c>
      <c r="V1099">
        <v>2</v>
      </c>
      <c r="W1099">
        <v>1.4045114642533335E-2</v>
      </c>
      <c r="X1099">
        <v>29.094901978403165</v>
      </c>
      <c r="Y1099">
        <v>1.3712336506960008</v>
      </c>
      <c r="Z1099">
        <v>7.2592510702126356</v>
      </c>
      <c r="AA1099">
        <v>3.2538445622150998</v>
      </c>
      <c r="AB1099">
        <v>10.084350359431546</v>
      </c>
      <c r="AC1099">
        <v>0</v>
      </c>
      <c r="AD1099">
        <v>5.0622811926166668E-2</v>
      </c>
      <c r="AE1099">
        <v>51.128249547527155</v>
      </c>
    </row>
    <row r="1100" spans="1:31" x14ac:dyDescent="0.25">
      <c r="A1100">
        <v>1738249</v>
      </c>
      <c r="B1100">
        <v>1</v>
      </c>
      <c r="C1100" t="s">
        <v>80</v>
      </c>
      <c r="D1100" t="s">
        <v>96</v>
      </c>
      <c r="E1100" t="s">
        <v>158</v>
      </c>
      <c r="F1100" t="s">
        <v>1047</v>
      </c>
      <c r="G1100" t="s">
        <v>246</v>
      </c>
      <c r="H1100" t="s">
        <v>146</v>
      </c>
      <c r="I1100" t="s">
        <v>135</v>
      </c>
      <c r="J1100" t="s">
        <v>136</v>
      </c>
      <c r="K1100" t="s">
        <v>137</v>
      </c>
      <c r="L1100" t="s">
        <v>3434</v>
      </c>
      <c r="M1100" t="s">
        <v>3435</v>
      </c>
      <c r="N1100">
        <v>5.7741944439999999</v>
      </c>
      <c r="O1100">
        <v>0</v>
      </c>
      <c r="P1100">
        <v>90</v>
      </c>
      <c r="Q1100">
        <v>0</v>
      </c>
      <c r="R1100">
        <v>1</v>
      </c>
      <c r="S1100">
        <v>0</v>
      </c>
      <c r="T1100">
        <v>7</v>
      </c>
      <c r="U1100">
        <v>0</v>
      </c>
      <c r="V1100">
        <v>0</v>
      </c>
      <c r="W1100">
        <v>0</v>
      </c>
      <c r="X1100">
        <v>134.50714967299024</v>
      </c>
      <c r="Y1100">
        <v>0</v>
      </c>
      <c r="Z1100">
        <v>4.4767468940708328E-2</v>
      </c>
      <c r="AA1100">
        <v>0</v>
      </c>
      <c r="AB1100">
        <v>19.682281927008606</v>
      </c>
      <c r="AC1100">
        <v>0</v>
      </c>
      <c r="AD1100">
        <v>0</v>
      </c>
      <c r="AE1100">
        <v>154.23419906893955</v>
      </c>
    </row>
    <row r="1101" spans="1:31" x14ac:dyDescent="0.25">
      <c r="A1101">
        <v>1738258</v>
      </c>
      <c r="B1101">
        <v>1</v>
      </c>
      <c r="C1101" t="s">
        <v>80</v>
      </c>
      <c r="D1101" t="s">
        <v>84</v>
      </c>
      <c r="E1101" t="s">
        <v>184</v>
      </c>
      <c r="F1101" t="s">
        <v>3436</v>
      </c>
      <c r="G1101" t="s">
        <v>232</v>
      </c>
      <c r="H1101" t="s">
        <v>134</v>
      </c>
      <c r="I1101" t="s">
        <v>135</v>
      </c>
      <c r="J1101" t="s">
        <v>136</v>
      </c>
      <c r="K1101" t="s">
        <v>147</v>
      </c>
      <c r="L1101" t="s">
        <v>3429</v>
      </c>
      <c r="M1101" t="s">
        <v>3437</v>
      </c>
      <c r="N1101">
        <v>1.329722222</v>
      </c>
      <c r="O1101">
        <v>0</v>
      </c>
      <c r="P1101">
        <v>42</v>
      </c>
      <c r="Q1101">
        <v>0</v>
      </c>
      <c r="R1101">
        <v>5</v>
      </c>
      <c r="S1101">
        <v>0</v>
      </c>
      <c r="T1101">
        <v>4</v>
      </c>
      <c r="U1101">
        <v>0</v>
      </c>
      <c r="V1101">
        <v>0</v>
      </c>
      <c r="W1101">
        <v>0</v>
      </c>
      <c r="X1101">
        <v>6.9263421195575186</v>
      </c>
      <c r="Y1101">
        <v>0</v>
      </c>
      <c r="Z1101">
        <v>2.7695599918343334</v>
      </c>
      <c r="AA1101">
        <v>0</v>
      </c>
      <c r="AB1101">
        <v>4.4739074798978171</v>
      </c>
      <c r="AC1101">
        <v>0</v>
      </c>
      <c r="AD1101">
        <v>0</v>
      </c>
      <c r="AE1101">
        <v>14.16980959128967</v>
      </c>
    </row>
    <row r="1102" spans="1:31" x14ac:dyDescent="0.25">
      <c r="A1102">
        <v>1738263</v>
      </c>
      <c r="B1102">
        <v>1</v>
      </c>
      <c r="C1102" t="s">
        <v>80</v>
      </c>
      <c r="D1102" t="s">
        <v>97</v>
      </c>
      <c r="E1102" t="s">
        <v>171</v>
      </c>
      <c r="F1102" t="s">
        <v>3438</v>
      </c>
      <c r="G1102" t="s">
        <v>181</v>
      </c>
      <c r="H1102" t="s">
        <v>146</v>
      </c>
      <c r="I1102" t="s">
        <v>135</v>
      </c>
      <c r="J1102" t="s">
        <v>136</v>
      </c>
      <c r="K1102" t="s">
        <v>147</v>
      </c>
      <c r="L1102" t="s">
        <v>3439</v>
      </c>
      <c r="M1102" t="s">
        <v>3440</v>
      </c>
      <c r="N1102">
        <v>1.579722222</v>
      </c>
      <c r="O1102">
        <v>0</v>
      </c>
      <c r="P1102">
        <v>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1.7805005080018335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1.7805005080018335</v>
      </c>
    </row>
    <row r="1103" spans="1:31" x14ac:dyDescent="0.25">
      <c r="A1103">
        <v>1738264</v>
      </c>
      <c r="B1103">
        <v>1</v>
      </c>
      <c r="C1103" t="s">
        <v>80</v>
      </c>
      <c r="D1103" t="s">
        <v>109</v>
      </c>
      <c r="E1103" t="s">
        <v>158</v>
      </c>
      <c r="F1103" t="s">
        <v>3441</v>
      </c>
      <c r="G1103" t="s">
        <v>1568</v>
      </c>
      <c r="H1103" t="s">
        <v>146</v>
      </c>
      <c r="I1103" t="s">
        <v>135</v>
      </c>
      <c r="J1103" t="s">
        <v>136</v>
      </c>
      <c r="K1103" t="s">
        <v>147</v>
      </c>
      <c r="L1103" t="s">
        <v>3442</v>
      </c>
      <c r="M1103" t="s">
        <v>3443</v>
      </c>
      <c r="N1103">
        <v>1.488888888</v>
      </c>
      <c r="O1103">
        <v>0</v>
      </c>
      <c r="P1103">
        <v>4</v>
      </c>
      <c r="Q1103">
        <v>0</v>
      </c>
      <c r="R1103">
        <v>11</v>
      </c>
      <c r="S1103">
        <v>0</v>
      </c>
      <c r="T1103">
        <v>8</v>
      </c>
      <c r="U1103">
        <v>0</v>
      </c>
      <c r="V1103">
        <v>0</v>
      </c>
      <c r="W1103">
        <v>0</v>
      </c>
      <c r="X1103">
        <v>2.1612838785054995</v>
      </c>
      <c r="Y1103">
        <v>0</v>
      </c>
      <c r="Z1103">
        <v>1.4710529718560001</v>
      </c>
      <c r="AA1103">
        <v>0</v>
      </c>
      <c r="AB1103">
        <v>3.8515063377700001</v>
      </c>
      <c r="AC1103">
        <v>0</v>
      </c>
      <c r="AD1103">
        <v>0</v>
      </c>
      <c r="AE1103">
        <v>7.4838431881315</v>
      </c>
    </row>
    <row r="1104" spans="1:31" x14ac:dyDescent="0.25">
      <c r="A1104">
        <v>1738269</v>
      </c>
      <c r="B1104">
        <v>1</v>
      </c>
      <c r="C1104" t="s">
        <v>80</v>
      </c>
      <c r="D1104" t="s">
        <v>108</v>
      </c>
      <c r="E1104" t="s">
        <v>184</v>
      </c>
      <c r="F1104" t="s">
        <v>3444</v>
      </c>
      <c r="G1104" t="s">
        <v>3445</v>
      </c>
      <c r="H1104" t="s">
        <v>134</v>
      </c>
      <c r="I1104" t="s">
        <v>135</v>
      </c>
      <c r="J1104" t="s">
        <v>136</v>
      </c>
      <c r="K1104" t="s">
        <v>147</v>
      </c>
      <c r="L1104" t="s">
        <v>3446</v>
      </c>
      <c r="M1104" t="s">
        <v>3447</v>
      </c>
      <c r="N1104">
        <v>0.44055555499999999</v>
      </c>
      <c r="O1104">
        <v>0</v>
      </c>
      <c r="P1104">
        <v>11</v>
      </c>
      <c r="Q1104">
        <v>0</v>
      </c>
      <c r="R1104">
        <v>10</v>
      </c>
      <c r="S1104">
        <v>0</v>
      </c>
      <c r="T1104">
        <v>7</v>
      </c>
      <c r="U1104">
        <v>0</v>
      </c>
      <c r="V1104">
        <v>0</v>
      </c>
      <c r="W1104">
        <v>0</v>
      </c>
      <c r="X1104">
        <v>1.2170549472837169</v>
      </c>
      <c r="Y1104">
        <v>0</v>
      </c>
      <c r="Z1104">
        <v>1.7785200599604833</v>
      </c>
      <c r="AA1104">
        <v>0</v>
      </c>
      <c r="AB1104">
        <v>1.2592464501935166</v>
      </c>
      <c r="AC1104">
        <v>0</v>
      </c>
      <c r="AD1104">
        <v>0</v>
      </c>
      <c r="AE1104">
        <v>4.2548214574377168</v>
      </c>
    </row>
    <row r="1105" spans="1:31" x14ac:dyDescent="0.25">
      <c r="A1105">
        <v>1738271</v>
      </c>
      <c r="B1105">
        <v>1</v>
      </c>
      <c r="C1105" t="s">
        <v>81</v>
      </c>
      <c r="D1105" t="s">
        <v>122</v>
      </c>
      <c r="E1105" t="s">
        <v>188</v>
      </c>
      <c r="F1105" t="s">
        <v>3448</v>
      </c>
      <c r="G1105" t="s">
        <v>177</v>
      </c>
      <c r="H1105" t="s">
        <v>134</v>
      </c>
      <c r="I1105" t="s">
        <v>135</v>
      </c>
      <c r="J1105" t="s">
        <v>136</v>
      </c>
      <c r="K1105" t="s">
        <v>147</v>
      </c>
      <c r="L1105" t="s">
        <v>3449</v>
      </c>
      <c r="M1105" t="s">
        <v>3450</v>
      </c>
      <c r="N1105">
        <v>1.730555555</v>
      </c>
      <c r="O1105">
        <v>1</v>
      </c>
      <c r="P1105">
        <v>462</v>
      </c>
      <c r="Q1105">
        <v>4</v>
      </c>
      <c r="R1105">
        <v>0</v>
      </c>
      <c r="S1105">
        <v>2</v>
      </c>
      <c r="T1105">
        <v>18</v>
      </c>
      <c r="U1105">
        <v>0</v>
      </c>
      <c r="V1105">
        <v>0</v>
      </c>
      <c r="W1105">
        <v>8.7604939080783331E-2</v>
      </c>
      <c r="X1105">
        <v>69.444868425154283</v>
      </c>
      <c r="Y1105">
        <v>2.9228154712850332</v>
      </c>
      <c r="Z1105">
        <v>0</v>
      </c>
      <c r="AA1105">
        <v>11.769879624768066</v>
      </c>
      <c r="AB1105">
        <v>2.5383219547415004</v>
      </c>
      <c r="AC1105">
        <v>0</v>
      </c>
      <c r="AD1105">
        <v>0</v>
      </c>
      <c r="AE1105">
        <v>86.763490415029665</v>
      </c>
    </row>
    <row r="1106" spans="1:31" x14ac:dyDescent="0.25">
      <c r="A1106">
        <v>1738272</v>
      </c>
      <c r="B1106">
        <v>1</v>
      </c>
      <c r="C1106" t="s">
        <v>80</v>
      </c>
      <c r="D1106" t="s">
        <v>93</v>
      </c>
      <c r="E1106" t="s">
        <v>158</v>
      </c>
      <c r="F1106" t="s">
        <v>3451</v>
      </c>
      <c r="G1106" t="s">
        <v>160</v>
      </c>
      <c r="H1106" t="s">
        <v>146</v>
      </c>
      <c r="I1106" t="s">
        <v>135</v>
      </c>
      <c r="J1106" t="s">
        <v>136</v>
      </c>
      <c r="K1106" t="s">
        <v>147</v>
      </c>
      <c r="L1106" t="s">
        <v>3452</v>
      </c>
      <c r="M1106" t="s">
        <v>3453</v>
      </c>
      <c r="N1106">
        <v>8.9788888880000002</v>
      </c>
      <c r="O1106">
        <v>0</v>
      </c>
      <c r="P1106">
        <v>0</v>
      </c>
      <c r="Q1106">
        <v>0</v>
      </c>
      <c r="R1106">
        <v>4</v>
      </c>
      <c r="S1106">
        <v>0</v>
      </c>
      <c r="T1106">
        <v>1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2.576815792287801</v>
      </c>
      <c r="AA1106">
        <v>0</v>
      </c>
      <c r="AB1106">
        <v>3.0622717981262251</v>
      </c>
      <c r="AC1106">
        <v>0</v>
      </c>
      <c r="AD1106">
        <v>0</v>
      </c>
      <c r="AE1106">
        <v>5.6390875904140261</v>
      </c>
    </row>
    <row r="1107" spans="1:31" x14ac:dyDescent="0.25">
      <c r="A1107">
        <v>1738273</v>
      </c>
      <c r="B1107">
        <v>1</v>
      </c>
      <c r="C1107" t="s">
        <v>80</v>
      </c>
      <c r="D1107" t="s">
        <v>97</v>
      </c>
      <c r="E1107" t="s">
        <v>171</v>
      </c>
      <c r="F1107" t="s">
        <v>3454</v>
      </c>
      <c r="G1107" t="s">
        <v>173</v>
      </c>
      <c r="H1107" t="s">
        <v>146</v>
      </c>
      <c r="I1107" t="s">
        <v>135</v>
      </c>
      <c r="J1107" t="s">
        <v>136</v>
      </c>
      <c r="K1107" t="s">
        <v>147</v>
      </c>
      <c r="L1107" t="s">
        <v>3455</v>
      </c>
      <c r="M1107" t="s">
        <v>3456</v>
      </c>
      <c r="N1107">
        <v>1.7511111109999999</v>
      </c>
      <c r="O1107">
        <v>0</v>
      </c>
      <c r="P1107">
        <v>4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3.3426533919242507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3.3426533919242507</v>
      </c>
    </row>
    <row r="1108" spans="1:31" x14ac:dyDescent="0.25">
      <c r="A1108">
        <v>1738276</v>
      </c>
      <c r="B1108">
        <v>1</v>
      </c>
      <c r="C1108" t="s">
        <v>80</v>
      </c>
      <c r="D1108" t="s">
        <v>100</v>
      </c>
      <c r="E1108" t="s">
        <v>171</v>
      </c>
      <c r="F1108" t="s">
        <v>3457</v>
      </c>
      <c r="G1108" t="s">
        <v>282</v>
      </c>
      <c r="H1108" t="s">
        <v>146</v>
      </c>
      <c r="I1108" t="s">
        <v>135</v>
      </c>
      <c r="J1108" t="s">
        <v>136</v>
      </c>
      <c r="K1108" t="s">
        <v>147</v>
      </c>
      <c r="L1108" t="s">
        <v>3458</v>
      </c>
      <c r="M1108" t="s">
        <v>3459</v>
      </c>
      <c r="N1108">
        <v>3.8094444439999999</v>
      </c>
      <c r="O1108">
        <v>0</v>
      </c>
      <c r="P1108">
        <v>1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1.1052869695762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1.1052869695762</v>
      </c>
    </row>
    <row r="1109" spans="1:31" x14ac:dyDescent="0.25">
      <c r="A1109">
        <v>1738277</v>
      </c>
      <c r="B1109">
        <v>1</v>
      </c>
      <c r="C1109" t="s">
        <v>81</v>
      </c>
      <c r="D1109" t="s">
        <v>119</v>
      </c>
      <c r="E1109" t="s">
        <v>131</v>
      </c>
      <c r="F1109" t="s">
        <v>2386</v>
      </c>
      <c r="G1109" t="s">
        <v>177</v>
      </c>
      <c r="H1109" t="s">
        <v>134</v>
      </c>
      <c r="I1109" t="s">
        <v>135</v>
      </c>
      <c r="J1109" t="s">
        <v>136</v>
      </c>
      <c r="K1109" t="s">
        <v>147</v>
      </c>
      <c r="L1109" t="s">
        <v>3460</v>
      </c>
      <c r="M1109" t="s">
        <v>3461</v>
      </c>
      <c r="N1109">
        <v>0.92527777700000002</v>
      </c>
      <c r="O1109">
        <v>0</v>
      </c>
      <c r="P1109">
        <v>1489</v>
      </c>
      <c r="Q1109">
        <v>76</v>
      </c>
      <c r="R1109">
        <v>100</v>
      </c>
      <c r="S1109">
        <v>1</v>
      </c>
      <c r="T1109">
        <v>98</v>
      </c>
      <c r="U1109">
        <v>0</v>
      </c>
      <c r="V1109">
        <v>0</v>
      </c>
      <c r="W1109">
        <v>0</v>
      </c>
      <c r="X1109">
        <v>216.01380535804839</v>
      </c>
      <c r="Y1109">
        <v>164.1092583509037</v>
      </c>
      <c r="Z1109">
        <v>73.278389402163711</v>
      </c>
      <c r="AA1109">
        <v>6.4172789849184335</v>
      </c>
      <c r="AB1109">
        <v>23.368041223225383</v>
      </c>
      <c r="AC1109">
        <v>0</v>
      </c>
      <c r="AD1109">
        <v>0</v>
      </c>
      <c r="AE1109">
        <v>483.1867733192596</v>
      </c>
    </row>
    <row r="1110" spans="1:31" x14ac:dyDescent="0.25">
      <c r="A1110">
        <v>1738278</v>
      </c>
      <c r="B1110">
        <v>1</v>
      </c>
      <c r="C1110" t="s">
        <v>80</v>
      </c>
      <c r="D1110" t="s">
        <v>83</v>
      </c>
      <c r="E1110" t="s">
        <v>158</v>
      </c>
      <c r="F1110" t="s">
        <v>3462</v>
      </c>
      <c r="G1110" t="s">
        <v>305</v>
      </c>
      <c r="H1110" t="s">
        <v>146</v>
      </c>
      <c r="I1110" t="s">
        <v>135</v>
      </c>
      <c r="J1110" t="s">
        <v>136</v>
      </c>
      <c r="K1110" t="s">
        <v>147</v>
      </c>
      <c r="L1110" t="s">
        <v>3463</v>
      </c>
      <c r="M1110" t="s">
        <v>3464</v>
      </c>
      <c r="N1110">
        <v>0.633611111</v>
      </c>
      <c r="O1110">
        <v>0</v>
      </c>
      <c r="P1110">
        <v>38</v>
      </c>
      <c r="Q1110">
        <v>0</v>
      </c>
      <c r="R1110">
        <v>0</v>
      </c>
      <c r="S1110">
        <v>0</v>
      </c>
      <c r="T1110">
        <v>8</v>
      </c>
      <c r="U1110">
        <v>0</v>
      </c>
      <c r="V1110">
        <v>0</v>
      </c>
      <c r="W1110">
        <v>0</v>
      </c>
      <c r="X1110">
        <v>11.987623607485277</v>
      </c>
      <c r="Y1110">
        <v>0</v>
      </c>
      <c r="Z1110">
        <v>0</v>
      </c>
      <c r="AA1110">
        <v>0</v>
      </c>
      <c r="AB1110">
        <v>3.6158946092961344</v>
      </c>
      <c r="AC1110">
        <v>0</v>
      </c>
      <c r="AD1110">
        <v>0</v>
      </c>
      <c r="AE1110">
        <v>15.603518216781412</v>
      </c>
    </row>
    <row r="1111" spans="1:31" x14ac:dyDescent="0.25">
      <c r="A1111">
        <v>1738279</v>
      </c>
      <c r="B1111">
        <v>1</v>
      </c>
      <c r="C1111" t="s">
        <v>80</v>
      </c>
      <c r="D1111" t="s">
        <v>97</v>
      </c>
      <c r="E1111" t="s">
        <v>171</v>
      </c>
      <c r="F1111" t="s">
        <v>3465</v>
      </c>
      <c r="G1111" t="s">
        <v>181</v>
      </c>
      <c r="H1111" t="s">
        <v>146</v>
      </c>
      <c r="I1111" t="s">
        <v>135</v>
      </c>
      <c r="J1111" t="s">
        <v>136</v>
      </c>
      <c r="K1111" t="s">
        <v>147</v>
      </c>
      <c r="L1111" t="s">
        <v>3466</v>
      </c>
      <c r="M1111" t="s">
        <v>3467</v>
      </c>
      <c r="N1111">
        <v>4.4611111110000001</v>
      </c>
      <c r="O1111">
        <v>0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0.68863699273699996</v>
      </c>
      <c r="AA1111">
        <v>0</v>
      </c>
      <c r="AB1111">
        <v>0</v>
      </c>
      <c r="AC1111">
        <v>0</v>
      </c>
      <c r="AD1111">
        <v>0</v>
      </c>
      <c r="AE1111">
        <v>0.68863699273699996</v>
      </c>
    </row>
    <row r="1112" spans="1:31" x14ac:dyDescent="0.25">
      <c r="A1112">
        <v>1738285</v>
      </c>
      <c r="B1112">
        <v>1</v>
      </c>
      <c r="C1112" t="s">
        <v>80</v>
      </c>
      <c r="D1112" t="s">
        <v>110</v>
      </c>
      <c r="E1112" t="s">
        <v>131</v>
      </c>
      <c r="F1112" t="s">
        <v>3468</v>
      </c>
      <c r="G1112" t="s">
        <v>225</v>
      </c>
      <c r="H1112" t="s">
        <v>134</v>
      </c>
      <c r="I1112" t="s">
        <v>135</v>
      </c>
      <c r="J1112" t="s">
        <v>3</v>
      </c>
      <c r="K1112" t="s">
        <v>147</v>
      </c>
      <c r="L1112" t="s">
        <v>3469</v>
      </c>
      <c r="M1112" t="s">
        <v>3470</v>
      </c>
      <c r="N1112">
        <v>0.61833333300000004</v>
      </c>
      <c r="O1112">
        <v>0</v>
      </c>
      <c r="P1112">
        <v>19382</v>
      </c>
      <c r="Q1112">
        <v>0</v>
      </c>
      <c r="R1112">
        <v>2</v>
      </c>
      <c r="S1112">
        <v>1</v>
      </c>
      <c r="T1112">
        <v>1202</v>
      </c>
      <c r="U1112">
        <v>0</v>
      </c>
      <c r="V1112">
        <v>5</v>
      </c>
      <c r="W1112">
        <v>0</v>
      </c>
      <c r="X1112">
        <v>3058.5844606315536</v>
      </c>
      <c r="Y1112">
        <v>0</v>
      </c>
      <c r="Z1112">
        <v>8.2967784163483341E-2</v>
      </c>
      <c r="AA1112">
        <v>1.47767192872</v>
      </c>
      <c r="AB1112">
        <v>617.74882611626572</v>
      </c>
      <c r="AC1112">
        <v>0</v>
      </c>
      <c r="AD1112">
        <v>106.42174302165546</v>
      </c>
      <c r="AE1112">
        <v>3784.3156694823583</v>
      </c>
    </row>
    <row r="1113" spans="1:31" x14ac:dyDescent="0.25">
      <c r="A1113">
        <v>1738286</v>
      </c>
      <c r="B1113">
        <v>1</v>
      </c>
      <c r="C1113" t="s">
        <v>80</v>
      </c>
      <c r="D1113" t="s">
        <v>83</v>
      </c>
      <c r="E1113" t="s">
        <v>184</v>
      </c>
      <c r="F1113" t="s">
        <v>3471</v>
      </c>
      <c r="G1113" t="s">
        <v>177</v>
      </c>
      <c r="H1113" t="s">
        <v>134</v>
      </c>
      <c r="I1113" t="s">
        <v>135</v>
      </c>
      <c r="J1113" t="s">
        <v>136</v>
      </c>
      <c r="K1113" t="s">
        <v>147</v>
      </c>
      <c r="L1113" t="s">
        <v>3472</v>
      </c>
      <c r="M1113" t="s">
        <v>3473</v>
      </c>
      <c r="N1113">
        <v>0.49972222199999999</v>
      </c>
      <c r="O1113">
        <v>0</v>
      </c>
      <c r="P1113">
        <v>1078</v>
      </c>
      <c r="Q1113">
        <v>0</v>
      </c>
      <c r="R1113">
        <v>0</v>
      </c>
      <c r="S1113">
        <v>0</v>
      </c>
      <c r="T1113">
        <v>58</v>
      </c>
      <c r="U1113">
        <v>0</v>
      </c>
      <c r="V1113">
        <v>0</v>
      </c>
      <c r="W1113">
        <v>0</v>
      </c>
      <c r="X1113">
        <v>130.82121824339734</v>
      </c>
      <c r="Y1113">
        <v>0</v>
      </c>
      <c r="Z1113">
        <v>0</v>
      </c>
      <c r="AA1113">
        <v>0</v>
      </c>
      <c r="AB1113">
        <v>29.516691001893491</v>
      </c>
      <c r="AC1113">
        <v>0</v>
      </c>
      <c r="AD1113">
        <v>0</v>
      </c>
      <c r="AE1113">
        <v>160.33790924529083</v>
      </c>
    </row>
    <row r="1114" spans="1:31" x14ac:dyDescent="0.25">
      <c r="A1114">
        <v>1738287</v>
      </c>
      <c r="B1114">
        <v>1</v>
      </c>
      <c r="C1114" t="s">
        <v>81</v>
      </c>
      <c r="D1114" t="s">
        <v>112</v>
      </c>
      <c r="E1114" t="s">
        <v>143</v>
      </c>
      <c r="F1114" t="s">
        <v>3474</v>
      </c>
      <c r="G1114" t="s">
        <v>145</v>
      </c>
      <c r="H1114" t="s">
        <v>146</v>
      </c>
      <c r="I1114" t="s">
        <v>135</v>
      </c>
      <c r="J1114" t="s">
        <v>136</v>
      </c>
      <c r="K1114" t="s">
        <v>147</v>
      </c>
      <c r="L1114" t="s">
        <v>3475</v>
      </c>
      <c r="M1114" t="s">
        <v>3476</v>
      </c>
      <c r="N1114">
        <v>3.156111111</v>
      </c>
      <c r="O1114">
        <v>0</v>
      </c>
      <c r="P1114">
        <v>2</v>
      </c>
      <c r="Q1114">
        <v>0</v>
      </c>
      <c r="R1114">
        <v>6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0.77074041400280002</v>
      </c>
      <c r="Y1114">
        <v>0</v>
      </c>
      <c r="Z1114">
        <v>4.5509520104569336</v>
      </c>
      <c r="AA1114">
        <v>0</v>
      </c>
      <c r="AB1114">
        <v>0</v>
      </c>
      <c r="AC1114">
        <v>0</v>
      </c>
      <c r="AD1114">
        <v>0</v>
      </c>
      <c r="AE1114">
        <v>5.3216924244597337</v>
      </c>
    </row>
    <row r="1115" spans="1:31" x14ac:dyDescent="0.25">
      <c r="A1115">
        <v>1738288</v>
      </c>
      <c r="B1115">
        <v>1</v>
      </c>
      <c r="C1115" t="s">
        <v>80</v>
      </c>
      <c r="D1115" t="s">
        <v>85</v>
      </c>
      <c r="E1115" t="s">
        <v>158</v>
      </c>
      <c r="F1115" t="s">
        <v>3477</v>
      </c>
      <c r="G1115" t="s">
        <v>221</v>
      </c>
      <c r="H1115" t="s">
        <v>146</v>
      </c>
      <c r="I1115" t="s">
        <v>135</v>
      </c>
      <c r="J1115" t="s">
        <v>136</v>
      </c>
      <c r="K1115" t="s">
        <v>147</v>
      </c>
      <c r="L1115" t="s">
        <v>3478</v>
      </c>
      <c r="M1115" t="s">
        <v>3479</v>
      </c>
      <c r="N1115">
        <v>0.65222222200000002</v>
      </c>
      <c r="O1115">
        <v>0</v>
      </c>
      <c r="P1115">
        <v>85</v>
      </c>
      <c r="Q1115">
        <v>0</v>
      </c>
      <c r="R1115">
        <v>0</v>
      </c>
      <c r="S1115">
        <v>0</v>
      </c>
      <c r="T1115">
        <v>14</v>
      </c>
      <c r="U1115">
        <v>0</v>
      </c>
      <c r="V1115">
        <v>0</v>
      </c>
      <c r="W1115">
        <v>0</v>
      </c>
      <c r="X1115">
        <v>12.877603411349561</v>
      </c>
      <c r="Y1115">
        <v>0</v>
      </c>
      <c r="Z1115">
        <v>0</v>
      </c>
      <c r="AA1115">
        <v>0</v>
      </c>
      <c r="AB1115">
        <v>1.9133669131107334</v>
      </c>
      <c r="AC1115">
        <v>0</v>
      </c>
      <c r="AD1115">
        <v>0</v>
      </c>
      <c r="AE1115">
        <v>14.790970324460295</v>
      </c>
    </row>
    <row r="1116" spans="1:31" x14ac:dyDescent="0.25">
      <c r="A1116">
        <v>1738293</v>
      </c>
      <c r="B1116">
        <v>1</v>
      </c>
      <c r="C1116" t="s">
        <v>81</v>
      </c>
      <c r="D1116" t="s">
        <v>127</v>
      </c>
      <c r="E1116" t="s">
        <v>184</v>
      </c>
      <c r="F1116" t="s">
        <v>3480</v>
      </c>
      <c r="G1116" t="s">
        <v>177</v>
      </c>
      <c r="H1116" t="s">
        <v>134</v>
      </c>
      <c r="I1116" t="s">
        <v>193</v>
      </c>
      <c r="J1116" t="s">
        <v>136</v>
      </c>
      <c r="K1116" t="s">
        <v>147</v>
      </c>
      <c r="L1116" t="s">
        <v>3481</v>
      </c>
      <c r="M1116" t="s">
        <v>3482</v>
      </c>
      <c r="N1116">
        <v>2.7777769999999999E-3</v>
      </c>
      <c r="O1116">
        <v>0</v>
      </c>
      <c r="P1116">
        <v>1063</v>
      </c>
      <c r="Q1116">
        <v>126</v>
      </c>
      <c r="R1116">
        <v>80</v>
      </c>
      <c r="S1116">
        <v>7</v>
      </c>
      <c r="T1116">
        <v>103</v>
      </c>
      <c r="U1116">
        <v>2</v>
      </c>
      <c r="V1116">
        <v>0</v>
      </c>
      <c r="W1116">
        <v>0</v>
      </c>
      <c r="X1116">
        <v>0.61836609278558319</v>
      </c>
      <c r="Y1116">
        <v>0.2453367183973334</v>
      </c>
      <c r="Z1116">
        <v>9.5742038224000001E-2</v>
      </c>
      <c r="AA1116">
        <v>0.10918941800549999</v>
      </c>
      <c r="AB1116">
        <v>0.13070893085083332</v>
      </c>
      <c r="AC1116">
        <v>0.40569591482166673</v>
      </c>
      <c r="AD1116">
        <v>0</v>
      </c>
      <c r="AE1116">
        <v>1.6050391130849166</v>
      </c>
    </row>
    <row r="1117" spans="1:31" x14ac:dyDescent="0.25">
      <c r="A1117">
        <v>1738295</v>
      </c>
      <c r="B1117">
        <v>1</v>
      </c>
      <c r="C1117" t="s">
        <v>80</v>
      </c>
      <c r="D1117" t="s">
        <v>105</v>
      </c>
      <c r="E1117" t="s">
        <v>184</v>
      </c>
      <c r="F1117" t="s">
        <v>3483</v>
      </c>
      <c r="G1117" t="s">
        <v>232</v>
      </c>
      <c r="H1117" t="s">
        <v>134</v>
      </c>
      <c r="I1117" t="s">
        <v>135</v>
      </c>
      <c r="J1117" t="s">
        <v>136</v>
      </c>
      <c r="K1117" t="s">
        <v>147</v>
      </c>
      <c r="L1117" t="s">
        <v>3484</v>
      </c>
      <c r="M1117" t="s">
        <v>3485</v>
      </c>
      <c r="N1117">
        <v>1.669166666</v>
      </c>
      <c r="O1117">
        <v>0</v>
      </c>
      <c r="P1117">
        <v>0</v>
      </c>
      <c r="Q1117">
        <v>2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14.480107418856569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14.480107418856569</v>
      </c>
    </row>
    <row r="1118" spans="1:31" x14ac:dyDescent="0.25">
      <c r="A1118">
        <v>1738299</v>
      </c>
      <c r="B1118">
        <v>1</v>
      </c>
      <c r="C1118" t="s">
        <v>81</v>
      </c>
      <c r="D1118" t="s">
        <v>113</v>
      </c>
      <c r="E1118" t="s">
        <v>171</v>
      </c>
      <c r="F1118" t="s">
        <v>3486</v>
      </c>
      <c r="G1118" t="s">
        <v>181</v>
      </c>
      <c r="H1118" t="s">
        <v>146</v>
      </c>
      <c r="I1118" t="s">
        <v>135</v>
      </c>
      <c r="J1118" t="s">
        <v>136</v>
      </c>
      <c r="K1118" t="s">
        <v>147</v>
      </c>
      <c r="L1118" t="s">
        <v>3487</v>
      </c>
      <c r="M1118" t="s">
        <v>3488</v>
      </c>
      <c r="N1118">
        <v>2.3725000000000001</v>
      </c>
      <c r="O1118">
        <v>0</v>
      </c>
      <c r="P1118">
        <v>1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0.95298094138324996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0.95298094138324996</v>
      </c>
    </row>
    <row r="1119" spans="1:31" x14ac:dyDescent="0.25">
      <c r="A1119">
        <v>1738301</v>
      </c>
      <c r="B1119">
        <v>1</v>
      </c>
      <c r="C1119" t="s">
        <v>81</v>
      </c>
      <c r="D1119" t="s">
        <v>112</v>
      </c>
      <c r="E1119" t="s">
        <v>184</v>
      </c>
      <c r="F1119" t="s">
        <v>3489</v>
      </c>
      <c r="G1119" t="s">
        <v>232</v>
      </c>
      <c r="H1119" t="s">
        <v>134</v>
      </c>
      <c r="I1119" t="s">
        <v>135</v>
      </c>
      <c r="J1119" t="s">
        <v>136</v>
      </c>
      <c r="K1119" t="s">
        <v>147</v>
      </c>
      <c r="L1119" t="s">
        <v>3490</v>
      </c>
      <c r="M1119" t="s">
        <v>3491</v>
      </c>
      <c r="N1119">
        <v>3.9163888880000002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0.17394998592949998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0.17394998592949998</v>
      </c>
    </row>
    <row r="1120" spans="1:31" x14ac:dyDescent="0.25">
      <c r="A1120">
        <v>1738302</v>
      </c>
      <c r="B1120">
        <v>1</v>
      </c>
      <c r="C1120" t="s">
        <v>80</v>
      </c>
      <c r="D1120" t="s">
        <v>93</v>
      </c>
      <c r="E1120" t="s">
        <v>158</v>
      </c>
      <c r="F1120" t="s">
        <v>3492</v>
      </c>
      <c r="G1120" t="s">
        <v>160</v>
      </c>
      <c r="H1120" t="s">
        <v>146</v>
      </c>
      <c r="I1120" t="s">
        <v>135</v>
      </c>
      <c r="J1120" t="s">
        <v>136</v>
      </c>
      <c r="K1120" t="s">
        <v>147</v>
      </c>
      <c r="L1120" t="s">
        <v>3493</v>
      </c>
      <c r="M1120" t="s">
        <v>3494</v>
      </c>
      <c r="N1120">
        <v>4.2683333330000002</v>
      </c>
      <c r="O1120">
        <v>0</v>
      </c>
      <c r="P1120">
        <v>27</v>
      </c>
      <c r="Q1120">
        <v>0</v>
      </c>
      <c r="R1120">
        <v>0</v>
      </c>
      <c r="S1120">
        <v>0</v>
      </c>
      <c r="T1120">
        <v>1</v>
      </c>
      <c r="U1120">
        <v>0</v>
      </c>
      <c r="V1120">
        <v>0</v>
      </c>
      <c r="W1120">
        <v>0</v>
      </c>
      <c r="X1120">
        <v>15.184580700211633</v>
      </c>
      <c r="Y1120">
        <v>0</v>
      </c>
      <c r="Z1120">
        <v>0</v>
      </c>
      <c r="AA1120">
        <v>0</v>
      </c>
      <c r="AB1120">
        <v>3.2464708122000004E-3</v>
      </c>
      <c r="AC1120">
        <v>0</v>
      </c>
      <c r="AD1120">
        <v>0</v>
      </c>
      <c r="AE1120">
        <v>15.187827171023834</v>
      </c>
    </row>
    <row r="1121" spans="1:31" x14ac:dyDescent="0.25">
      <c r="A1121">
        <v>1738303</v>
      </c>
      <c r="B1121">
        <v>1</v>
      </c>
      <c r="C1121" t="s">
        <v>80</v>
      </c>
      <c r="D1121" t="s">
        <v>107</v>
      </c>
      <c r="E1121" t="s">
        <v>131</v>
      </c>
      <c r="F1121" t="s">
        <v>3495</v>
      </c>
      <c r="G1121" t="s">
        <v>177</v>
      </c>
      <c r="H1121" t="s">
        <v>134</v>
      </c>
      <c r="I1121" t="s">
        <v>135</v>
      </c>
      <c r="J1121" t="s">
        <v>136</v>
      </c>
      <c r="K1121" t="s">
        <v>147</v>
      </c>
      <c r="L1121" t="s">
        <v>3496</v>
      </c>
      <c r="M1121" t="s">
        <v>3497</v>
      </c>
      <c r="N1121">
        <v>1.1769444440000001</v>
      </c>
      <c r="O1121">
        <v>0</v>
      </c>
      <c r="P1121">
        <v>2977</v>
      </c>
      <c r="Q1121">
        <v>0</v>
      </c>
      <c r="R1121">
        <v>6</v>
      </c>
      <c r="S1121">
        <v>2</v>
      </c>
      <c r="T1121">
        <v>160</v>
      </c>
      <c r="U1121">
        <v>0</v>
      </c>
      <c r="V1121">
        <v>1</v>
      </c>
      <c r="W1121">
        <v>0</v>
      </c>
      <c r="X1121">
        <v>496.0544082879602</v>
      </c>
      <c r="Y1121">
        <v>0</v>
      </c>
      <c r="Z1121">
        <v>0.97667766615756679</v>
      </c>
      <c r="AA1121">
        <v>60.097594733099996</v>
      </c>
      <c r="AB1121">
        <v>147.77604200537485</v>
      </c>
      <c r="AC1121">
        <v>0</v>
      </c>
      <c r="AD1121">
        <v>0.39332096327871674</v>
      </c>
      <c r="AE1121">
        <v>705.29804365587131</v>
      </c>
    </row>
    <row r="1122" spans="1:31" x14ac:dyDescent="0.25">
      <c r="A1122">
        <v>1738305</v>
      </c>
      <c r="B1122">
        <v>1</v>
      </c>
      <c r="C1122" t="s">
        <v>80</v>
      </c>
      <c r="D1122" t="s">
        <v>110</v>
      </c>
      <c r="E1122" t="s">
        <v>131</v>
      </c>
      <c r="F1122" t="s">
        <v>3498</v>
      </c>
      <c r="G1122" t="s">
        <v>225</v>
      </c>
      <c r="H1122" t="s">
        <v>134</v>
      </c>
      <c r="I1122" t="s">
        <v>135</v>
      </c>
      <c r="J1122" t="s">
        <v>3</v>
      </c>
      <c r="K1122" t="s">
        <v>147</v>
      </c>
      <c r="L1122" t="s">
        <v>3499</v>
      </c>
      <c r="M1122" t="s">
        <v>3500</v>
      </c>
      <c r="N1122">
        <v>1.3022222219999999</v>
      </c>
      <c r="O1122">
        <v>0</v>
      </c>
      <c r="P1122">
        <v>0</v>
      </c>
      <c r="Q1122">
        <v>0</v>
      </c>
      <c r="R1122">
        <v>0</v>
      </c>
      <c r="S1122">
        <v>1</v>
      </c>
      <c r="T1122">
        <v>4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337.26209068737154</v>
      </c>
      <c r="AB1122">
        <v>23.758559625332399</v>
      </c>
      <c r="AC1122">
        <v>0</v>
      </c>
      <c r="AD1122">
        <v>0</v>
      </c>
      <c r="AE1122">
        <v>361.02065031270394</v>
      </c>
    </row>
    <row r="1123" spans="1:31" x14ac:dyDescent="0.25">
      <c r="A1123">
        <v>1738306</v>
      </c>
      <c r="B1123">
        <v>1</v>
      </c>
      <c r="C1123" t="s">
        <v>80</v>
      </c>
      <c r="D1123" t="s">
        <v>96</v>
      </c>
      <c r="E1123" t="s">
        <v>171</v>
      </c>
      <c r="F1123" t="s">
        <v>3501</v>
      </c>
      <c r="G1123" t="s">
        <v>181</v>
      </c>
      <c r="H1123" t="s">
        <v>146</v>
      </c>
      <c r="I1123" t="s">
        <v>135</v>
      </c>
      <c r="J1123" t="s">
        <v>136</v>
      </c>
      <c r="K1123" t="s">
        <v>147</v>
      </c>
      <c r="L1123" t="s">
        <v>3502</v>
      </c>
      <c r="M1123" t="s">
        <v>3503</v>
      </c>
      <c r="N1123">
        <v>3.298611111</v>
      </c>
      <c r="O1123">
        <v>0</v>
      </c>
      <c r="P1123">
        <v>1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2.381313080546867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2.381313080546867</v>
      </c>
    </row>
    <row r="1124" spans="1:31" x14ac:dyDescent="0.25">
      <c r="A1124">
        <v>1738307</v>
      </c>
      <c r="B1124">
        <v>1</v>
      </c>
      <c r="C1124" t="s">
        <v>80</v>
      </c>
      <c r="D1124" t="s">
        <v>90</v>
      </c>
      <c r="E1124" t="s">
        <v>171</v>
      </c>
      <c r="F1124" t="s">
        <v>3504</v>
      </c>
      <c r="G1124" t="s">
        <v>181</v>
      </c>
      <c r="H1124" t="s">
        <v>146</v>
      </c>
      <c r="I1124" t="s">
        <v>135</v>
      </c>
      <c r="J1124" t="s">
        <v>136</v>
      </c>
      <c r="K1124" t="s">
        <v>147</v>
      </c>
      <c r="L1124" t="s">
        <v>3505</v>
      </c>
      <c r="M1124" t="s">
        <v>3506</v>
      </c>
      <c r="N1124">
        <v>1.6116666660000001</v>
      </c>
      <c r="O1124">
        <v>0</v>
      </c>
      <c r="P1124">
        <v>1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0.38938203650670006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0.38938203650670006</v>
      </c>
    </row>
    <row r="1125" spans="1:31" x14ac:dyDescent="0.25">
      <c r="A1125">
        <v>1738310</v>
      </c>
      <c r="B1125">
        <v>1</v>
      </c>
      <c r="C1125" t="s">
        <v>80</v>
      </c>
      <c r="D1125" t="s">
        <v>98</v>
      </c>
      <c r="E1125" t="s">
        <v>171</v>
      </c>
      <c r="F1125" t="s">
        <v>3507</v>
      </c>
      <c r="G1125" t="s">
        <v>164</v>
      </c>
      <c r="H1125" t="s">
        <v>146</v>
      </c>
      <c r="I1125" t="s">
        <v>135</v>
      </c>
      <c r="J1125" t="s">
        <v>136</v>
      </c>
      <c r="K1125" t="s">
        <v>147</v>
      </c>
      <c r="L1125" t="s">
        <v>3508</v>
      </c>
      <c r="M1125" t="s">
        <v>3509</v>
      </c>
      <c r="N1125">
        <v>3.1486111110000001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1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3.6392469897968334</v>
      </c>
      <c r="AC1125">
        <v>0</v>
      </c>
      <c r="AD1125">
        <v>0</v>
      </c>
      <c r="AE1125">
        <v>3.6392469897968334</v>
      </c>
    </row>
    <row r="1126" spans="1:31" x14ac:dyDescent="0.25">
      <c r="A1126">
        <v>1738311</v>
      </c>
      <c r="B1126">
        <v>1</v>
      </c>
      <c r="C1126" t="s">
        <v>80</v>
      </c>
      <c r="D1126" t="s">
        <v>85</v>
      </c>
      <c r="E1126" t="s">
        <v>158</v>
      </c>
      <c r="F1126" t="s">
        <v>3510</v>
      </c>
      <c r="G1126" t="s">
        <v>221</v>
      </c>
      <c r="H1126" t="s">
        <v>146</v>
      </c>
      <c r="I1126" t="s">
        <v>135</v>
      </c>
      <c r="J1126" t="s">
        <v>136</v>
      </c>
      <c r="K1126" t="s">
        <v>147</v>
      </c>
      <c r="L1126" t="s">
        <v>3511</v>
      </c>
      <c r="M1126" t="s">
        <v>3512</v>
      </c>
      <c r="N1126">
        <v>5.2024999999999997</v>
      </c>
      <c r="O1126">
        <v>0</v>
      </c>
      <c r="P1126">
        <v>136</v>
      </c>
      <c r="Q1126">
        <v>0</v>
      </c>
      <c r="R1126">
        <v>0</v>
      </c>
      <c r="S1126">
        <v>0</v>
      </c>
      <c r="T1126">
        <v>8</v>
      </c>
      <c r="U1126">
        <v>0</v>
      </c>
      <c r="V1126">
        <v>0</v>
      </c>
      <c r="W1126">
        <v>0</v>
      </c>
      <c r="X1126">
        <v>188.53011984101894</v>
      </c>
      <c r="Y1126">
        <v>0</v>
      </c>
      <c r="Z1126">
        <v>0</v>
      </c>
      <c r="AA1126">
        <v>0</v>
      </c>
      <c r="AB1126">
        <v>4.4889581981950997</v>
      </c>
      <c r="AC1126">
        <v>0</v>
      </c>
      <c r="AD1126">
        <v>0</v>
      </c>
      <c r="AE1126">
        <v>193.01907803921404</v>
      </c>
    </row>
    <row r="1127" spans="1:31" x14ac:dyDescent="0.25">
      <c r="A1127">
        <v>1738313</v>
      </c>
      <c r="B1127">
        <v>1</v>
      </c>
      <c r="C1127" t="s">
        <v>80</v>
      </c>
      <c r="D1127" t="s">
        <v>97</v>
      </c>
      <c r="E1127" t="s">
        <v>171</v>
      </c>
      <c r="F1127" t="s">
        <v>3513</v>
      </c>
      <c r="G1127" t="s">
        <v>173</v>
      </c>
      <c r="H1127" t="s">
        <v>146</v>
      </c>
      <c r="I1127" t="s">
        <v>135</v>
      </c>
      <c r="J1127" t="s">
        <v>136</v>
      </c>
      <c r="K1127" t="s">
        <v>147</v>
      </c>
      <c r="L1127" t="s">
        <v>3514</v>
      </c>
      <c r="M1127" t="s">
        <v>3515</v>
      </c>
      <c r="N1127">
        <v>1.634166666</v>
      </c>
      <c r="O1127">
        <v>0</v>
      </c>
      <c r="P1127">
        <v>1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0.94845410318699985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0.94845410318699985</v>
      </c>
    </row>
    <row r="1128" spans="1:31" x14ac:dyDescent="0.25">
      <c r="A1128">
        <v>1738315</v>
      </c>
      <c r="B1128">
        <v>1</v>
      </c>
      <c r="C1128" t="s">
        <v>80</v>
      </c>
      <c r="D1128" t="s">
        <v>96</v>
      </c>
      <c r="E1128" t="s">
        <v>171</v>
      </c>
      <c r="F1128" t="s">
        <v>3516</v>
      </c>
      <c r="G1128" t="s">
        <v>282</v>
      </c>
      <c r="H1128" t="s">
        <v>146</v>
      </c>
      <c r="I1128" t="s">
        <v>135</v>
      </c>
      <c r="J1128" t="s">
        <v>136</v>
      </c>
      <c r="K1128" t="s">
        <v>147</v>
      </c>
      <c r="L1128" t="s">
        <v>3517</v>
      </c>
      <c r="M1128" t="s">
        <v>3518</v>
      </c>
      <c r="N1128">
        <v>8.9841666660000001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1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14.377107928548002</v>
      </c>
      <c r="AC1128">
        <v>0</v>
      </c>
      <c r="AD1128">
        <v>0</v>
      </c>
      <c r="AE1128">
        <v>14.377107928548002</v>
      </c>
    </row>
    <row r="1129" spans="1:31" x14ac:dyDescent="0.25">
      <c r="A1129">
        <v>1738320</v>
      </c>
      <c r="B1129">
        <v>1</v>
      </c>
      <c r="C1129" t="s">
        <v>80</v>
      </c>
      <c r="D1129" t="s">
        <v>93</v>
      </c>
      <c r="E1129" t="s">
        <v>158</v>
      </c>
      <c r="F1129" t="s">
        <v>3519</v>
      </c>
      <c r="G1129" t="s">
        <v>160</v>
      </c>
      <c r="H1129" t="s">
        <v>146</v>
      </c>
      <c r="I1129" t="s">
        <v>135</v>
      </c>
      <c r="J1129" t="s">
        <v>136</v>
      </c>
      <c r="K1129" t="s">
        <v>147</v>
      </c>
      <c r="L1129" t="s">
        <v>3520</v>
      </c>
      <c r="M1129" t="s">
        <v>3521</v>
      </c>
      <c r="N1129">
        <v>7.3563888879999997</v>
      </c>
      <c r="O1129">
        <v>0</v>
      </c>
      <c r="P1129">
        <v>9</v>
      </c>
      <c r="Q1129">
        <v>0</v>
      </c>
      <c r="R1129">
        <v>2</v>
      </c>
      <c r="S1129">
        <v>0</v>
      </c>
      <c r="T1129">
        <v>23</v>
      </c>
      <c r="U1129">
        <v>0</v>
      </c>
      <c r="V1129">
        <v>0</v>
      </c>
      <c r="W1129">
        <v>0</v>
      </c>
      <c r="X1129">
        <v>18.719362599258584</v>
      </c>
      <c r="Y1129">
        <v>0</v>
      </c>
      <c r="Z1129">
        <v>8.8901544539831008</v>
      </c>
      <c r="AA1129">
        <v>0</v>
      </c>
      <c r="AB1129">
        <v>87.230563213775469</v>
      </c>
      <c r="AC1129">
        <v>0</v>
      </c>
      <c r="AD1129">
        <v>0</v>
      </c>
      <c r="AE1129">
        <v>114.84008026701716</v>
      </c>
    </row>
    <row r="1130" spans="1:31" x14ac:dyDescent="0.25">
      <c r="A1130">
        <v>1738323</v>
      </c>
      <c r="B1130">
        <v>1</v>
      </c>
      <c r="C1130" t="s">
        <v>80</v>
      </c>
      <c r="D1130" t="s">
        <v>97</v>
      </c>
      <c r="E1130" t="s">
        <v>171</v>
      </c>
      <c r="F1130" t="s">
        <v>3522</v>
      </c>
      <c r="G1130" t="s">
        <v>181</v>
      </c>
      <c r="H1130" t="s">
        <v>146</v>
      </c>
      <c r="I1130" t="s">
        <v>135</v>
      </c>
      <c r="J1130" t="s">
        <v>136</v>
      </c>
      <c r="K1130" t="s">
        <v>147</v>
      </c>
      <c r="L1130" t="s">
        <v>3523</v>
      </c>
      <c r="M1130" t="s">
        <v>3524</v>
      </c>
      <c r="N1130">
        <v>1.922222222</v>
      </c>
      <c r="O1130">
        <v>0</v>
      </c>
      <c r="P1130">
        <v>1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0.16500147454360004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0.16500147454360004</v>
      </c>
    </row>
    <row r="1131" spans="1:31" x14ac:dyDescent="0.25">
      <c r="A1131">
        <v>1738324</v>
      </c>
      <c r="B1131">
        <v>1</v>
      </c>
      <c r="C1131" t="s">
        <v>80</v>
      </c>
      <c r="D1131" t="s">
        <v>83</v>
      </c>
      <c r="E1131" t="s">
        <v>171</v>
      </c>
      <c r="F1131" t="s">
        <v>3525</v>
      </c>
      <c r="G1131" t="s">
        <v>225</v>
      </c>
      <c r="H1131" t="s">
        <v>146</v>
      </c>
      <c r="I1131" t="s">
        <v>135</v>
      </c>
      <c r="J1131" t="s">
        <v>136</v>
      </c>
      <c r="K1131" t="s">
        <v>147</v>
      </c>
      <c r="L1131" t="s">
        <v>3526</v>
      </c>
      <c r="M1131" t="s">
        <v>3527</v>
      </c>
      <c r="N1131">
        <v>5.6436111110000002</v>
      </c>
      <c r="O1131">
        <v>0</v>
      </c>
      <c r="P1131">
        <v>10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9.3061904290153343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9.3061904290153343</v>
      </c>
    </row>
    <row r="1132" spans="1:31" x14ac:dyDescent="0.25">
      <c r="A1132">
        <v>1738325</v>
      </c>
      <c r="B1132">
        <v>1</v>
      </c>
      <c r="C1132" t="s">
        <v>80</v>
      </c>
      <c r="D1132" t="s">
        <v>96</v>
      </c>
      <c r="E1132" t="s">
        <v>171</v>
      </c>
      <c r="F1132" t="s">
        <v>3528</v>
      </c>
      <c r="G1132" t="s">
        <v>282</v>
      </c>
      <c r="H1132" t="s">
        <v>146</v>
      </c>
      <c r="I1132" t="s">
        <v>135</v>
      </c>
      <c r="J1132" t="s">
        <v>136</v>
      </c>
      <c r="K1132" t="s">
        <v>147</v>
      </c>
      <c r="L1132" t="s">
        <v>3529</v>
      </c>
      <c r="M1132" t="s">
        <v>3530</v>
      </c>
      <c r="N1132">
        <v>6.9680555550000003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0.4424564980261585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0.4424564980261585</v>
      </c>
    </row>
    <row r="1133" spans="1:31" x14ac:dyDescent="0.25">
      <c r="A1133">
        <v>1738329</v>
      </c>
      <c r="B1133">
        <v>1</v>
      </c>
      <c r="C1133" t="s">
        <v>80</v>
      </c>
      <c r="D1133" t="s">
        <v>94</v>
      </c>
      <c r="E1133" t="s">
        <v>158</v>
      </c>
      <c r="F1133" t="s">
        <v>3531</v>
      </c>
      <c r="G1133" t="s">
        <v>2175</v>
      </c>
      <c r="H1133" t="s">
        <v>146</v>
      </c>
      <c r="I1133" t="s">
        <v>135</v>
      </c>
      <c r="J1133" t="s">
        <v>136</v>
      </c>
      <c r="K1133" t="s">
        <v>147</v>
      </c>
      <c r="L1133" t="s">
        <v>3532</v>
      </c>
      <c r="M1133" t="s">
        <v>3533</v>
      </c>
      <c r="N1133">
        <v>1.1200000000000001</v>
      </c>
      <c r="O1133">
        <v>0</v>
      </c>
      <c r="P1133">
        <v>1</v>
      </c>
      <c r="Q1133">
        <v>0</v>
      </c>
      <c r="R1133">
        <v>12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0.56603992044970841</v>
      </c>
      <c r="Y1133">
        <v>0</v>
      </c>
      <c r="Z1133">
        <v>2.8785123840094999</v>
      </c>
      <c r="AA1133">
        <v>0</v>
      </c>
      <c r="AB1133">
        <v>0</v>
      </c>
      <c r="AC1133">
        <v>0</v>
      </c>
      <c r="AD1133">
        <v>0</v>
      </c>
      <c r="AE1133">
        <v>3.4445523044592083</v>
      </c>
    </row>
    <row r="1134" spans="1:31" x14ac:dyDescent="0.25">
      <c r="A1134">
        <v>1738330</v>
      </c>
      <c r="B1134">
        <v>1</v>
      </c>
      <c r="C1134" t="s">
        <v>80</v>
      </c>
      <c r="D1134" t="s">
        <v>103</v>
      </c>
      <c r="E1134" t="s">
        <v>188</v>
      </c>
      <c r="F1134" t="s">
        <v>3534</v>
      </c>
      <c r="G1134" t="s">
        <v>232</v>
      </c>
      <c r="H1134" t="s">
        <v>134</v>
      </c>
      <c r="I1134" t="s">
        <v>135</v>
      </c>
      <c r="J1134" t="s">
        <v>136</v>
      </c>
      <c r="K1134" t="s">
        <v>147</v>
      </c>
      <c r="L1134" t="s">
        <v>3535</v>
      </c>
      <c r="M1134" t="s">
        <v>3536</v>
      </c>
      <c r="N1134">
        <v>0.67861111100000004</v>
      </c>
      <c r="O1134">
        <v>0</v>
      </c>
      <c r="P1134">
        <v>35</v>
      </c>
      <c r="Q1134">
        <v>1</v>
      </c>
      <c r="R1134">
        <v>51</v>
      </c>
      <c r="S1134">
        <v>13</v>
      </c>
      <c r="T1134">
        <v>21</v>
      </c>
      <c r="U1134">
        <v>18</v>
      </c>
      <c r="V1134">
        <v>0</v>
      </c>
      <c r="W1134">
        <v>0</v>
      </c>
      <c r="X1134">
        <v>6.17422328328575</v>
      </c>
      <c r="Y1134">
        <v>0.37967340688264167</v>
      </c>
      <c r="Z1134">
        <v>5.7690414596455231</v>
      </c>
      <c r="AA1134">
        <v>61.952231648638552</v>
      </c>
      <c r="AB1134">
        <v>8.9539512607249332</v>
      </c>
      <c r="AC1134">
        <v>1040.9696900085808</v>
      </c>
      <c r="AD1134">
        <v>0</v>
      </c>
      <c r="AE1134">
        <v>1124.1988110677582</v>
      </c>
    </row>
    <row r="1135" spans="1:31" x14ac:dyDescent="0.25">
      <c r="A1135">
        <v>1738332</v>
      </c>
      <c r="B1135">
        <v>1</v>
      </c>
      <c r="C1135" t="s">
        <v>80</v>
      </c>
      <c r="D1135" t="s">
        <v>104</v>
      </c>
      <c r="E1135" t="s">
        <v>171</v>
      </c>
      <c r="F1135" t="s">
        <v>3537</v>
      </c>
      <c r="G1135" t="s">
        <v>181</v>
      </c>
      <c r="H1135" t="s">
        <v>146</v>
      </c>
      <c r="I1135" t="s">
        <v>135</v>
      </c>
      <c r="J1135" t="s">
        <v>136</v>
      </c>
      <c r="K1135" t="s">
        <v>147</v>
      </c>
      <c r="L1135" t="s">
        <v>3538</v>
      </c>
      <c r="M1135" t="s">
        <v>3539</v>
      </c>
      <c r="N1135">
        <v>3.8938888880000002</v>
      </c>
      <c r="O1135">
        <v>0</v>
      </c>
      <c r="P1135">
        <v>2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1.8545906245688084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1.8545906245688084</v>
      </c>
    </row>
    <row r="1136" spans="1:31" x14ac:dyDescent="0.25">
      <c r="A1136">
        <v>1738334</v>
      </c>
      <c r="B1136">
        <v>1</v>
      </c>
      <c r="C1136" t="s">
        <v>80</v>
      </c>
      <c r="D1136" t="s">
        <v>96</v>
      </c>
      <c r="E1136" t="s">
        <v>171</v>
      </c>
      <c r="F1136" t="s">
        <v>3540</v>
      </c>
      <c r="G1136" t="s">
        <v>282</v>
      </c>
      <c r="H1136" t="s">
        <v>146</v>
      </c>
      <c r="I1136" t="s">
        <v>135</v>
      </c>
      <c r="J1136" t="s">
        <v>136</v>
      </c>
      <c r="K1136" t="s">
        <v>147</v>
      </c>
      <c r="L1136" t="s">
        <v>3541</v>
      </c>
      <c r="M1136" t="s">
        <v>3542</v>
      </c>
      <c r="N1136">
        <v>4.1794444439999996</v>
      </c>
      <c r="O1136">
        <v>0</v>
      </c>
      <c r="P1136">
        <v>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1.3504574025449998E-2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1.3504574025449998E-2</v>
      </c>
    </row>
    <row r="1137" spans="1:31" x14ac:dyDescent="0.25">
      <c r="A1137">
        <v>1738335</v>
      </c>
      <c r="B1137">
        <v>1</v>
      </c>
      <c r="C1137" t="s">
        <v>81</v>
      </c>
      <c r="D1137" t="s">
        <v>118</v>
      </c>
      <c r="E1137" t="s">
        <v>171</v>
      </c>
      <c r="F1137" t="s">
        <v>3543</v>
      </c>
      <c r="G1137" t="s">
        <v>225</v>
      </c>
      <c r="H1137" t="s">
        <v>146</v>
      </c>
      <c r="I1137" t="s">
        <v>135</v>
      </c>
      <c r="J1137" t="s">
        <v>136</v>
      </c>
      <c r="K1137" t="s">
        <v>147</v>
      </c>
      <c r="L1137" t="s">
        <v>3544</v>
      </c>
      <c r="M1137" t="s">
        <v>3545</v>
      </c>
      <c r="N1137">
        <v>1.287222222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1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0.25908023466955005</v>
      </c>
      <c r="AC1137">
        <v>0</v>
      </c>
      <c r="AD1137">
        <v>0</v>
      </c>
      <c r="AE1137">
        <v>0.25908023466955005</v>
      </c>
    </row>
    <row r="1138" spans="1:31" x14ac:dyDescent="0.25">
      <c r="A1138">
        <v>1738338</v>
      </c>
      <c r="B1138">
        <v>1</v>
      </c>
      <c r="C1138" t="s">
        <v>81</v>
      </c>
      <c r="D1138" t="s">
        <v>128</v>
      </c>
      <c r="E1138" t="s">
        <v>171</v>
      </c>
      <c r="F1138" t="s">
        <v>3546</v>
      </c>
      <c r="G1138" t="s">
        <v>181</v>
      </c>
      <c r="H1138" t="s">
        <v>146</v>
      </c>
      <c r="I1138" t="s">
        <v>135</v>
      </c>
      <c r="J1138" t="s">
        <v>136</v>
      </c>
      <c r="K1138" t="s">
        <v>147</v>
      </c>
      <c r="L1138" t="s">
        <v>3547</v>
      </c>
      <c r="M1138" t="s">
        <v>3548</v>
      </c>
      <c r="N1138">
        <v>2.9722222220000001</v>
      </c>
      <c r="O1138">
        <v>0</v>
      </c>
      <c r="P1138">
        <v>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0.64553692760595005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0.64553692760595005</v>
      </c>
    </row>
    <row r="1139" spans="1:31" x14ac:dyDescent="0.25">
      <c r="A1139">
        <v>1738339</v>
      </c>
      <c r="B1139">
        <v>1</v>
      </c>
      <c r="C1139" t="s">
        <v>80</v>
      </c>
      <c r="D1139" t="s">
        <v>108</v>
      </c>
      <c r="E1139" t="s">
        <v>171</v>
      </c>
      <c r="F1139" t="s">
        <v>3549</v>
      </c>
      <c r="G1139" t="s">
        <v>181</v>
      </c>
      <c r="H1139" t="s">
        <v>146</v>
      </c>
      <c r="I1139" t="s">
        <v>135</v>
      </c>
      <c r="J1139" t="s">
        <v>136</v>
      </c>
      <c r="K1139" t="s">
        <v>147</v>
      </c>
      <c r="L1139" t="s">
        <v>3550</v>
      </c>
      <c r="M1139" t="s">
        <v>3551</v>
      </c>
      <c r="N1139">
        <v>2.0380555550000001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2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2.3964663303139999</v>
      </c>
      <c r="AC1139">
        <v>0</v>
      </c>
      <c r="AD1139">
        <v>0</v>
      </c>
      <c r="AE1139">
        <v>2.3964663303139999</v>
      </c>
    </row>
    <row r="1140" spans="1:31" x14ac:dyDescent="0.25">
      <c r="A1140">
        <v>1738340</v>
      </c>
      <c r="B1140">
        <v>1</v>
      </c>
      <c r="C1140" t="s">
        <v>80</v>
      </c>
      <c r="D1140" t="s">
        <v>85</v>
      </c>
      <c r="E1140" t="s">
        <v>171</v>
      </c>
      <c r="F1140" t="s">
        <v>3552</v>
      </c>
      <c r="G1140" t="s">
        <v>173</v>
      </c>
      <c r="H1140" t="s">
        <v>146</v>
      </c>
      <c r="I1140" t="s">
        <v>135</v>
      </c>
      <c r="J1140" t="s">
        <v>136</v>
      </c>
      <c r="K1140" t="s">
        <v>147</v>
      </c>
      <c r="L1140" t="s">
        <v>3553</v>
      </c>
      <c r="M1140" t="s">
        <v>3554</v>
      </c>
      <c r="N1140">
        <v>6.2011111110000003</v>
      </c>
      <c r="O1140">
        <v>0</v>
      </c>
      <c r="P1140">
        <v>11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19.263208692571787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19.263208692571787</v>
      </c>
    </row>
    <row r="1141" spans="1:31" x14ac:dyDescent="0.25">
      <c r="A1141">
        <v>1738342</v>
      </c>
      <c r="B1141">
        <v>1</v>
      </c>
      <c r="C1141" t="s">
        <v>80</v>
      </c>
      <c r="D1141" t="s">
        <v>104</v>
      </c>
      <c r="E1141" t="s">
        <v>171</v>
      </c>
      <c r="F1141" t="s">
        <v>3555</v>
      </c>
      <c r="G1141" t="s">
        <v>181</v>
      </c>
      <c r="H1141" t="s">
        <v>146</v>
      </c>
      <c r="I1141" t="s">
        <v>135</v>
      </c>
      <c r="J1141" t="s">
        <v>136</v>
      </c>
      <c r="K1141" t="s">
        <v>147</v>
      </c>
      <c r="L1141" t="s">
        <v>3556</v>
      </c>
      <c r="M1141" t="s">
        <v>3557</v>
      </c>
      <c r="N1141">
        <v>7.0213888879999997</v>
      </c>
      <c r="O1141">
        <v>0</v>
      </c>
      <c r="P1141">
        <v>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1.9550302749368751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1.9550302749368751</v>
      </c>
    </row>
    <row r="1142" spans="1:31" x14ac:dyDescent="0.25">
      <c r="A1142">
        <v>1738343</v>
      </c>
      <c r="B1142">
        <v>1</v>
      </c>
      <c r="C1142" t="s">
        <v>80</v>
      </c>
      <c r="D1142" t="s">
        <v>84</v>
      </c>
      <c r="E1142" t="s">
        <v>158</v>
      </c>
      <c r="F1142" t="s">
        <v>3558</v>
      </c>
      <c r="G1142" t="s">
        <v>160</v>
      </c>
      <c r="H1142" t="s">
        <v>146</v>
      </c>
      <c r="I1142" t="s">
        <v>135</v>
      </c>
      <c r="J1142" t="s">
        <v>136</v>
      </c>
      <c r="K1142" t="s">
        <v>147</v>
      </c>
      <c r="L1142" t="s">
        <v>3559</v>
      </c>
      <c r="M1142" t="s">
        <v>3560</v>
      </c>
      <c r="N1142">
        <v>0.818333333</v>
      </c>
      <c r="O1142">
        <v>0</v>
      </c>
      <c r="P1142">
        <v>172</v>
      </c>
      <c r="Q1142">
        <v>0</v>
      </c>
      <c r="R1142">
        <v>0</v>
      </c>
      <c r="S1142">
        <v>0</v>
      </c>
      <c r="T1142">
        <v>13</v>
      </c>
      <c r="U1142">
        <v>0</v>
      </c>
      <c r="V1142">
        <v>0</v>
      </c>
      <c r="W1142">
        <v>0</v>
      </c>
      <c r="X1142">
        <v>34.643946495368226</v>
      </c>
      <c r="Y1142">
        <v>0</v>
      </c>
      <c r="Z1142">
        <v>0</v>
      </c>
      <c r="AA1142">
        <v>0</v>
      </c>
      <c r="AB1142">
        <v>2.8232958939862001</v>
      </c>
      <c r="AC1142">
        <v>0</v>
      </c>
      <c r="AD1142">
        <v>0</v>
      </c>
      <c r="AE1142">
        <v>37.467242389354425</v>
      </c>
    </row>
    <row r="1143" spans="1:31" x14ac:dyDescent="0.25">
      <c r="A1143">
        <v>1738345</v>
      </c>
      <c r="B1143">
        <v>1</v>
      </c>
      <c r="C1143" t="s">
        <v>80</v>
      </c>
      <c r="D1143" t="s">
        <v>107</v>
      </c>
      <c r="E1143" t="s">
        <v>158</v>
      </c>
      <c r="F1143" t="s">
        <v>3561</v>
      </c>
      <c r="G1143" t="s">
        <v>160</v>
      </c>
      <c r="H1143" t="s">
        <v>146</v>
      </c>
      <c r="I1143" t="s">
        <v>135</v>
      </c>
      <c r="J1143" t="s">
        <v>136</v>
      </c>
      <c r="K1143" t="s">
        <v>147</v>
      </c>
      <c r="L1143" t="s">
        <v>3562</v>
      </c>
      <c r="M1143" t="s">
        <v>3563</v>
      </c>
      <c r="N1143">
        <v>2.9197222219999999</v>
      </c>
      <c r="O1143">
        <v>0</v>
      </c>
      <c r="P1143">
        <v>6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1.0114053736768001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1.0114053736768001</v>
      </c>
    </row>
    <row r="1144" spans="1:31" x14ac:dyDescent="0.25">
      <c r="A1144">
        <v>1738347</v>
      </c>
      <c r="B1144">
        <v>1</v>
      </c>
      <c r="C1144" t="s">
        <v>80</v>
      </c>
      <c r="D1144" t="s">
        <v>100</v>
      </c>
      <c r="E1144" t="s">
        <v>171</v>
      </c>
      <c r="F1144" t="s">
        <v>3564</v>
      </c>
      <c r="G1144" t="s">
        <v>181</v>
      </c>
      <c r="H1144" t="s">
        <v>146</v>
      </c>
      <c r="I1144" t="s">
        <v>135</v>
      </c>
      <c r="J1144" t="s">
        <v>136</v>
      </c>
      <c r="K1144" t="s">
        <v>147</v>
      </c>
      <c r="L1144" t="s">
        <v>3565</v>
      </c>
      <c r="M1144" t="s">
        <v>3566</v>
      </c>
      <c r="N1144">
        <v>2.625277777</v>
      </c>
      <c r="O1144">
        <v>0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0.30809747821188332</v>
      </c>
      <c r="AA1144">
        <v>0</v>
      </c>
      <c r="AB1144">
        <v>0</v>
      </c>
      <c r="AC1144">
        <v>0</v>
      </c>
      <c r="AD1144">
        <v>0</v>
      </c>
      <c r="AE1144">
        <v>0.30809747821188332</v>
      </c>
    </row>
    <row r="1145" spans="1:31" x14ac:dyDescent="0.25">
      <c r="A1145">
        <v>1738352</v>
      </c>
      <c r="B1145">
        <v>1</v>
      </c>
      <c r="C1145" t="s">
        <v>80</v>
      </c>
      <c r="D1145" t="s">
        <v>93</v>
      </c>
      <c r="E1145" t="s">
        <v>171</v>
      </c>
      <c r="F1145" t="s">
        <v>3567</v>
      </c>
      <c r="G1145" t="s">
        <v>181</v>
      </c>
      <c r="H1145" t="s">
        <v>146</v>
      </c>
      <c r="I1145" t="s">
        <v>135</v>
      </c>
      <c r="J1145" t="s">
        <v>136</v>
      </c>
      <c r="K1145" t="s">
        <v>147</v>
      </c>
      <c r="L1145" t="s">
        <v>3568</v>
      </c>
      <c r="M1145" t="s">
        <v>3569</v>
      </c>
      <c r="N1145">
        <v>7.1830555550000001</v>
      </c>
      <c r="O1145">
        <v>0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0.17849339621887503</v>
      </c>
      <c r="AA1145">
        <v>0</v>
      </c>
      <c r="AB1145">
        <v>0</v>
      </c>
      <c r="AC1145">
        <v>0</v>
      </c>
      <c r="AD1145">
        <v>0</v>
      </c>
      <c r="AE1145">
        <v>0.17849339621887503</v>
      </c>
    </row>
    <row r="1146" spans="1:31" x14ac:dyDescent="0.25">
      <c r="A1146">
        <v>1738353</v>
      </c>
      <c r="B1146">
        <v>1</v>
      </c>
      <c r="C1146" t="s">
        <v>81</v>
      </c>
      <c r="D1146" t="s">
        <v>117</v>
      </c>
      <c r="E1146" t="s">
        <v>143</v>
      </c>
      <c r="F1146" t="s">
        <v>3570</v>
      </c>
      <c r="G1146" t="s">
        <v>145</v>
      </c>
      <c r="H1146" t="s">
        <v>146</v>
      </c>
      <c r="I1146" t="s">
        <v>135</v>
      </c>
      <c r="J1146" t="s">
        <v>136</v>
      </c>
      <c r="K1146" t="s">
        <v>147</v>
      </c>
      <c r="L1146" t="s">
        <v>3571</v>
      </c>
      <c r="M1146" t="s">
        <v>3572</v>
      </c>
      <c r="N1146">
        <v>1.680833333</v>
      </c>
      <c r="O1146">
        <v>0</v>
      </c>
      <c r="P1146">
        <v>74</v>
      </c>
      <c r="Q1146">
        <v>0</v>
      </c>
      <c r="R1146">
        <v>1</v>
      </c>
      <c r="S1146">
        <v>0</v>
      </c>
      <c r="T1146">
        <v>4</v>
      </c>
      <c r="U1146">
        <v>0</v>
      </c>
      <c r="V1146">
        <v>0</v>
      </c>
      <c r="W1146">
        <v>0</v>
      </c>
      <c r="X1146">
        <v>25.740172134211001</v>
      </c>
      <c r="Y1146">
        <v>0</v>
      </c>
      <c r="Z1146">
        <v>1.9579900165375003E-2</v>
      </c>
      <c r="AA1146">
        <v>0</v>
      </c>
      <c r="AB1146">
        <v>18.34388620458267</v>
      </c>
      <c r="AC1146">
        <v>0</v>
      </c>
      <c r="AD1146">
        <v>0</v>
      </c>
      <c r="AE1146">
        <v>44.10363823895905</v>
      </c>
    </row>
    <row r="1147" spans="1:31" x14ac:dyDescent="0.25">
      <c r="A1147">
        <v>1738354</v>
      </c>
      <c r="B1147">
        <v>1</v>
      </c>
      <c r="C1147" t="s">
        <v>80</v>
      </c>
      <c r="D1147" t="s">
        <v>82</v>
      </c>
      <c r="E1147" t="s">
        <v>171</v>
      </c>
      <c r="F1147" t="s">
        <v>3573</v>
      </c>
      <c r="G1147" t="s">
        <v>164</v>
      </c>
      <c r="H1147" t="s">
        <v>146</v>
      </c>
      <c r="I1147" t="s">
        <v>135</v>
      </c>
      <c r="J1147" t="s">
        <v>136</v>
      </c>
      <c r="K1147" t="s">
        <v>147</v>
      </c>
      <c r="L1147" t="s">
        <v>3574</v>
      </c>
      <c r="M1147" t="s">
        <v>3575</v>
      </c>
      <c r="N1147">
        <v>1.3147222220000001</v>
      </c>
      <c r="O1147">
        <v>0</v>
      </c>
      <c r="P1147">
        <v>3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1.1998498741906665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1.1998498741906665</v>
      </c>
    </row>
    <row r="1148" spans="1:31" x14ac:dyDescent="0.25">
      <c r="A1148">
        <v>1738355</v>
      </c>
      <c r="B1148">
        <v>1</v>
      </c>
      <c r="C1148" t="s">
        <v>80</v>
      </c>
      <c r="D1148" t="s">
        <v>84</v>
      </c>
      <c r="E1148" t="s">
        <v>171</v>
      </c>
      <c r="F1148" t="s">
        <v>3576</v>
      </c>
      <c r="G1148" t="s">
        <v>225</v>
      </c>
      <c r="H1148" t="s">
        <v>146</v>
      </c>
      <c r="I1148" t="s">
        <v>135</v>
      </c>
      <c r="J1148" t="s">
        <v>136</v>
      </c>
      <c r="K1148" t="s">
        <v>147</v>
      </c>
      <c r="L1148" t="s">
        <v>3577</v>
      </c>
      <c r="M1148" t="s">
        <v>3578</v>
      </c>
      <c r="N1148">
        <v>1.548333333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1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6.3613363535183334</v>
      </c>
      <c r="AC1148">
        <v>0</v>
      </c>
      <c r="AD1148">
        <v>0</v>
      </c>
      <c r="AE1148">
        <v>6.3613363535183334</v>
      </c>
    </row>
    <row r="1149" spans="1:31" x14ac:dyDescent="0.25">
      <c r="A1149">
        <v>1738357</v>
      </c>
      <c r="B1149">
        <v>1</v>
      </c>
      <c r="C1149" t="s">
        <v>81</v>
      </c>
      <c r="D1149" t="s">
        <v>118</v>
      </c>
      <c r="E1149" t="s">
        <v>143</v>
      </c>
      <c r="F1149" t="s">
        <v>3579</v>
      </c>
      <c r="G1149" t="s">
        <v>2314</v>
      </c>
      <c r="H1149" t="s">
        <v>146</v>
      </c>
      <c r="I1149" t="s">
        <v>135</v>
      </c>
      <c r="J1149" t="s">
        <v>136</v>
      </c>
      <c r="K1149" t="s">
        <v>147</v>
      </c>
      <c r="L1149" t="s">
        <v>3580</v>
      </c>
      <c r="M1149" t="s">
        <v>3581</v>
      </c>
      <c r="N1149">
        <v>1.5547222220000001</v>
      </c>
      <c r="O1149">
        <v>0</v>
      </c>
      <c r="P1149">
        <v>115</v>
      </c>
      <c r="Q1149">
        <v>0</v>
      </c>
      <c r="R1149">
        <v>0</v>
      </c>
      <c r="S1149">
        <v>0</v>
      </c>
      <c r="T1149">
        <v>10</v>
      </c>
      <c r="U1149">
        <v>0</v>
      </c>
      <c r="V1149">
        <v>1</v>
      </c>
      <c r="W1149">
        <v>0</v>
      </c>
      <c r="X1149">
        <v>51.853279098559646</v>
      </c>
      <c r="Y1149">
        <v>0</v>
      </c>
      <c r="Z1149">
        <v>0</v>
      </c>
      <c r="AA1149">
        <v>0</v>
      </c>
      <c r="AB1149">
        <v>6.063104256241667</v>
      </c>
      <c r="AC1149">
        <v>0</v>
      </c>
      <c r="AD1149">
        <v>1.4923173306134583</v>
      </c>
      <c r="AE1149">
        <v>59.408700685414772</v>
      </c>
    </row>
    <row r="1150" spans="1:31" x14ac:dyDescent="0.25">
      <c r="A1150">
        <v>1738359</v>
      </c>
      <c r="B1150">
        <v>1</v>
      </c>
      <c r="C1150" t="s">
        <v>81</v>
      </c>
      <c r="D1150" t="s">
        <v>118</v>
      </c>
      <c r="E1150" t="s">
        <v>171</v>
      </c>
      <c r="F1150" t="s">
        <v>3582</v>
      </c>
      <c r="G1150" t="s">
        <v>181</v>
      </c>
      <c r="H1150" t="s">
        <v>146</v>
      </c>
      <c r="I1150" t="s">
        <v>135</v>
      </c>
      <c r="J1150" t="s">
        <v>136</v>
      </c>
      <c r="K1150" t="s">
        <v>147</v>
      </c>
      <c r="L1150" t="s">
        <v>3583</v>
      </c>
      <c r="M1150" t="s">
        <v>3584</v>
      </c>
      <c r="N1150">
        <v>1.227222222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4.8578764640200001E-2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4.8578764640200001E-2</v>
      </c>
    </row>
    <row r="1151" spans="1:31" x14ac:dyDescent="0.25">
      <c r="A1151">
        <v>1738365</v>
      </c>
      <c r="B1151">
        <v>1</v>
      </c>
      <c r="C1151" t="s">
        <v>80</v>
      </c>
      <c r="D1151" t="s">
        <v>93</v>
      </c>
      <c r="E1151" t="s">
        <v>171</v>
      </c>
      <c r="F1151" t="s">
        <v>3585</v>
      </c>
      <c r="G1151" t="s">
        <v>282</v>
      </c>
      <c r="H1151" t="s">
        <v>146</v>
      </c>
      <c r="I1151" t="s">
        <v>135</v>
      </c>
      <c r="J1151" t="s">
        <v>136</v>
      </c>
      <c r="K1151" t="s">
        <v>147</v>
      </c>
      <c r="L1151" t="s">
        <v>3586</v>
      </c>
      <c r="M1151" t="s">
        <v>3587</v>
      </c>
      <c r="N1151">
        <v>1.412222222</v>
      </c>
      <c r="O1151">
        <v>0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3.4002364785066658E-2</v>
      </c>
      <c r="AA1151">
        <v>0</v>
      </c>
      <c r="AB1151">
        <v>0</v>
      </c>
      <c r="AC1151">
        <v>0</v>
      </c>
      <c r="AD1151">
        <v>0</v>
      </c>
      <c r="AE1151">
        <v>3.4002364785066658E-2</v>
      </c>
    </row>
    <row r="1152" spans="1:31" x14ac:dyDescent="0.25">
      <c r="A1152">
        <v>1738366</v>
      </c>
      <c r="B1152">
        <v>1</v>
      </c>
      <c r="C1152" t="s">
        <v>80</v>
      </c>
      <c r="D1152" t="s">
        <v>82</v>
      </c>
      <c r="E1152" t="s">
        <v>131</v>
      </c>
      <c r="F1152" t="s">
        <v>3588</v>
      </c>
      <c r="G1152" t="s">
        <v>177</v>
      </c>
      <c r="H1152" t="s">
        <v>134</v>
      </c>
      <c r="I1152" t="s">
        <v>135</v>
      </c>
      <c r="J1152" t="s">
        <v>136</v>
      </c>
      <c r="K1152" t="s">
        <v>147</v>
      </c>
      <c r="L1152" t="s">
        <v>3589</v>
      </c>
      <c r="M1152" t="s">
        <v>3590</v>
      </c>
      <c r="N1152">
        <v>1.882777777</v>
      </c>
      <c r="O1152">
        <v>0</v>
      </c>
      <c r="P1152">
        <v>4876</v>
      </c>
      <c r="Q1152">
        <v>0</v>
      </c>
      <c r="R1152">
        <v>0</v>
      </c>
      <c r="S1152">
        <v>6</v>
      </c>
      <c r="T1152">
        <v>622</v>
      </c>
      <c r="U1152">
        <v>0</v>
      </c>
      <c r="V1152">
        <v>0</v>
      </c>
      <c r="W1152">
        <v>0</v>
      </c>
      <c r="X1152">
        <v>2988.9770538806238</v>
      </c>
      <c r="Y1152">
        <v>0</v>
      </c>
      <c r="Z1152">
        <v>0</v>
      </c>
      <c r="AA1152">
        <v>98.155332738045999</v>
      </c>
      <c r="AB1152">
        <v>607.93335392300889</v>
      </c>
      <c r="AC1152">
        <v>0</v>
      </c>
      <c r="AD1152">
        <v>0</v>
      </c>
      <c r="AE1152">
        <v>3695.0657405416787</v>
      </c>
    </row>
    <row r="1153" spans="1:31" x14ac:dyDescent="0.25">
      <c r="A1153">
        <v>1738367</v>
      </c>
      <c r="B1153">
        <v>1</v>
      </c>
      <c r="C1153" t="s">
        <v>81</v>
      </c>
      <c r="D1153" t="s">
        <v>128</v>
      </c>
      <c r="E1153" t="s">
        <v>153</v>
      </c>
      <c r="F1153" t="s">
        <v>3591</v>
      </c>
      <c r="G1153" t="s">
        <v>155</v>
      </c>
      <c r="H1153" t="s">
        <v>146</v>
      </c>
      <c r="I1153" t="s">
        <v>135</v>
      </c>
      <c r="J1153" t="s">
        <v>136</v>
      </c>
      <c r="K1153" t="s">
        <v>147</v>
      </c>
      <c r="L1153" t="s">
        <v>3592</v>
      </c>
      <c r="M1153" t="s">
        <v>3593</v>
      </c>
      <c r="N1153">
        <v>2.9049999999999998</v>
      </c>
      <c r="O1153">
        <v>0</v>
      </c>
      <c r="P1153">
        <v>225</v>
      </c>
      <c r="Q1153">
        <v>0</v>
      </c>
      <c r="R1153">
        <v>0</v>
      </c>
      <c r="S1153">
        <v>0</v>
      </c>
      <c r="T1153">
        <v>8</v>
      </c>
      <c r="U1153">
        <v>0</v>
      </c>
      <c r="V1153">
        <v>0</v>
      </c>
      <c r="W1153">
        <v>0</v>
      </c>
      <c r="X1153">
        <v>150.43775290363806</v>
      </c>
      <c r="Y1153">
        <v>0</v>
      </c>
      <c r="Z1153">
        <v>0</v>
      </c>
      <c r="AA1153">
        <v>0</v>
      </c>
      <c r="AB1153">
        <v>25.139553002966245</v>
      </c>
      <c r="AC1153">
        <v>0</v>
      </c>
      <c r="AD1153">
        <v>0</v>
      </c>
      <c r="AE1153">
        <v>175.57730590660429</v>
      </c>
    </row>
    <row r="1154" spans="1:31" x14ac:dyDescent="0.25">
      <c r="A1154">
        <v>1738368</v>
      </c>
      <c r="B1154">
        <v>1</v>
      </c>
      <c r="C1154" t="s">
        <v>81</v>
      </c>
      <c r="D1154" t="s">
        <v>122</v>
      </c>
      <c r="E1154" t="s">
        <v>158</v>
      </c>
      <c r="F1154" t="s">
        <v>3594</v>
      </c>
      <c r="G1154" t="s">
        <v>160</v>
      </c>
      <c r="H1154" t="s">
        <v>146</v>
      </c>
      <c r="I1154" t="s">
        <v>135</v>
      </c>
      <c r="J1154" t="s">
        <v>136</v>
      </c>
      <c r="K1154" t="s">
        <v>147</v>
      </c>
      <c r="L1154" t="s">
        <v>3595</v>
      </c>
      <c r="M1154" t="s">
        <v>3596</v>
      </c>
      <c r="N1154">
        <v>0.49444444399999998</v>
      </c>
      <c r="O1154">
        <v>0</v>
      </c>
      <c r="P1154">
        <v>34</v>
      </c>
      <c r="Q1154">
        <v>0</v>
      </c>
      <c r="R1154">
        <v>0</v>
      </c>
      <c r="S1154">
        <v>0</v>
      </c>
      <c r="T1154">
        <v>4</v>
      </c>
      <c r="U1154">
        <v>0</v>
      </c>
      <c r="V1154">
        <v>0</v>
      </c>
      <c r="W1154">
        <v>0</v>
      </c>
      <c r="X1154">
        <v>1.37630459384</v>
      </c>
      <c r="Y1154">
        <v>0</v>
      </c>
      <c r="Z1154">
        <v>0</v>
      </c>
      <c r="AA1154">
        <v>0</v>
      </c>
      <c r="AB1154">
        <v>0.14087930816016667</v>
      </c>
      <c r="AC1154">
        <v>0</v>
      </c>
      <c r="AD1154">
        <v>0</v>
      </c>
      <c r="AE1154">
        <v>1.5171839020001667</v>
      </c>
    </row>
    <row r="1155" spans="1:31" x14ac:dyDescent="0.25">
      <c r="A1155">
        <v>1738369</v>
      </c>
      <c r="B1155">
        <v>1</v>
      </c>
      <c r="C1155" t="s">
        <v>80</v>
      </c>
      <c r="D1155" t="s">
        <v>97</v>
      </c>
      <c r="E1155" t="s">
        <v>184</v>
      </c>
      <c r="F1155" t="s">
        <v>1713</v>
      </c>
      <c r="G1155" t="s">
        <v>177</v>
      </c>
      <c r="H1155" t="s">
        <v>134</v>
      </c>
      <c r="I1155" t="s">
        <v>135</v>
      </c>
      <c r="J1155" t="s">
        <v>136</v>
      </c>
      <c r="K1155" t="s">
        <v>147</v>
      </c>
      <c r="L1155" t="s">
        <v>3597</v>
      </c>
      <c r="M1155" t="s">
        <v>3598</v>
      </c>
      <c r="N1155">
        <v>0.830555555</v>
      </c>
      <c r="O1155">
        <v>7</v>
      </c>
      <c r="P1155">
        <v>531</v>
      </c>
      <c r="Q1155">
        <v>12</v>
      </c>
      <c r="R1155">
        <v>345</v>
      </c>
      <c r="S1155">
        <v>15</v>
      </c>
      <c r="T1155">
        <v>153</v>
      </c>
      <c r="U1155">
        <v>2</v>
      </c>
      <c r="V1155">
        <v>0</v>
      </c>
      <c r="W1155">
        <v>65.035295573863991</v>
      </c>
      <c r="X1155">
        <v>220.48147481416726</v>
      </c>
      <c r="Y1155">
        <v>38.669194569687875</v>
      </c>
      <c r="Z1155">
        <v>134.62144482125069</v>
      </c>
      <c r="AA1155">
        <v>70.441893846389348</v>
      </c>
      <c r="AB1155">
        <v>119.36670895267534</v>
      </c>
      <c r="AC1155">
        <v>28.417940429619897</v>
      </c>
      <c r="AD1155">
        <v>0</v>
      </c>
      <c r="AE1155">
        <v>677.03395300765442</v>
      </c>
    </row>
    <row r="1156" spans="1:31" x14ac:dyDescent="0.25">
      <c r="A1156">
        <v>1738370</v>
      </c>
      <c r="B1156">
        <v>1</v>
      </c>
      <c r="C1156" t="s">
        <v>80</v>
      </c>
      <c r="D1156" t="s">
        <v>95</v>
      </c>
      <c r="E1156" t="s">
        <v>184</v>
      </c>
      <c r="F1156" t="s">
        <v>3599</v>
      </c>
      <c r="G1156" t="s">
        <v>232</v>
      </c>
      <c r="H1156" t="s">
        <v>134</v>
      </c>
      <c r="I1156" t="s">
        <v>135</v>
      </c>
      <c r="J1156" t="s">
        <v>136</v>
      </c>
      <c r="K1156" t="s">
        <v>147</v>
      </c>
      <c r="L1156" t="s">
        <v>3600</v>
      </c>
      <c r="M1156" t="s">
        <v>3601</v>
      </c>
      <c r="N1156">
        <v>0.8075</v>
      </c>
      <c r="O1156">
        <v>0</v>
      </c>
      <c r="P1156">
        <v>160</v>
      </c>
      <c r="Q1156">
        <v>0</v>
      </c>
      <c r="R1156">
        <v>1</v>
      </c>
      <c r="S1156">
        <v>0</v>
      </c>
      <c r="T1156">
        <v>11</v>
      </c>
      <c r="U1156">
        <v>0</v>
      </c>
      <c r="V1156">
        <v>0</v>
      </c>
      <c r="W1156">
        <v>0</v>
      </c>
      <c r="X1156">
        <v>20.997373842157582</v>
      </c>
      <c r="Y1156">
        <v>0</v>
      </c>
      <c r="Z1156">
        <v>0.50607237354659995</v>
      </c>
      <c r="AA1156">
        <v>0</v>
      </c>
      <c r="AB1156">
        <v>1.7379428848756497</v>
      </c>
      <c r="AC1156">
        <v>0</v>
      </c>
      <c r="AD1156">
        <v>0</v>
      </c>
      <c r="AE1156">
        <v>23.241389100579834</v>
      </c>
    </row>
    <row r="1157" spans="1:31" x14ac:dyDescent="0.25">
      <c r="A1157">
        <v>1738374</v>
      </c>
      <c r="B1157">
        <v>1</v>
      </c>
      <c r="C1157" t="s">
        <v>80</v>
      </c>
      <c r="D1157" t="s">
        <v>104</v>
      </c>
      <c r="E1157" t="s">
        <v>171</v>
      </c>
      <c r="F1157" t="s">
        <v>3602</v>
      </c>
      <c r="G1157" t="s">
        <v>181</v>
      </c>
      <c r="H1157" t="s">
        <v>146</v>
      </c>
      <c r="I1157" t="s">
        <v>135</v>
      </c>
      <c r="J1157" t="s">
        <v>136</v>
      </c>
      <c r="K1157" t="s">
        <v>147</v>
      </c>
      <c r="L1157" t="s">
        <v>3603</v>
      </c>
      <c r="M1157" t="s">
        <v>3604</v>
      </c>
      <c r="N1157">
        <v>3.1316666660000001</v>
      </c>
      <c r="O1157">
        <v>0</v>
      </c>
      <c r="P1157">
        <v>2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1.2660040255571998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1.2660040255571998</v>
      </c>
    </row>
    <row r="1158" spans="1:31" x14ac:dyDescent="0.25">
      <c r="A1158">
        <v>1738376</v>
      </c>
      <c r="B1158">
        <v>1</v>
      </c>
      <c r="C1158" t="s">
        <v>80</v>
      </c>
      <c r="D1158" t="s">
        <v>107</v>
      </c>
      <c r="E1158" t="s">
        <v>171</v>
      </c>
      <c r="F1158" t="s">
        <v>3605</v>
      </c>
      <c r="G1158" t="s">
        <v>181</v>
      </c>
      <c r="H1158" t="s">
        <v>146</v>
      </c>
      <c r="I1158" t="s">
        <v>135</v>
      </c>
      <c r="J1158" t="s">
        <v>136</v>
      </c>
      <c r="K1158" t="s">
        <v>147</v>
      </c>
      <c r="L1158" t="s">
        <v>3606</v>
      </c>
      <c r="M1158" t="s">
        <v>3607</v>
      </c>
      <c r="N1158">
        <v>2.1524999999999999</v>
      </c>
      <c r="O1158">
        <v>0</v>
      </c>
      <c r="P1158">
        <v>7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3.6819774992823331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3.6819774992823331</v>
      </c>
    </row>
    <row r="1159" spans="1:31" x14ac:dyDescent="0.25">
      <c r="A1159">
        <v>1738382</v>
      </c>
      <c r="B1159">
        <v>1</v>
      </c>
      <c r="C1159" t="s">
        <v>80</v>
      </c>
      <c r="D1159" t="s">
        <v>107</v>
      </c>
      <c r="E1159" t="s">
        <v>158</v>
      </c>
      <c r="F1159" t="s">
        <v>3608</v>
      </c>
      <c r="G1159" t="s">
        <v>160</v>
      </c>
      <c r="H1159" t="s">
        <v>146</v>
      </c>
      <c r="I1159" t="s">
        <v>135</v>
      </c>
      <c r="J1159" t="s">
        <v>136</v>
      </c>
      <c r="K1159" t="s">
        <v>147</v>
      </c>
      <c r="L1159" t="s">
        <v>3609</v>
      </c>
      <c r="M1159" t="s">
        <v>3610</v>
      </c>
      <c r="N1159">
        <v>2.034444444</v>
      </c>
      <c r="O1159">
        <v>0</v>
      </c>
      <c r="P1159">
        <v>93</v>
      </c>
      <c r="Q1159">
        <v>0</v>
      </c>
      <c r="R1159">
        <v>0</v>
      </c>
      <c r="S1159">
        <v>0</v>
      </c>
      <c r="T1159">
        <v>1</v>
      </c>
      <c r="U1159">
        <v>0</v>
      </c>
      <c r="V1159">
        <v>0</v>
      </c>
      <c r="W1159">
        <v>0</v>
      </c>
      <c r="X1159">
        <v>47.575783847332481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47.575783847332481</v>
      </c>
    </row>
    <row r="1160" spans="1:31" x14ac:dyDescent="0.25">
      <c r="A1160">
        <v>1738383</v>
      </c>
      <c r="B1160">
        <v>1</v>
      </c>
      <c r="C1160" t="s">
        <v>81</v>
      </c>
      <c r="D1160" t="s">
        <v>112</v>
      </c>
      <c r="E1160" t="s">
        <v>131</v>
      </c>
      <c r="F1160" t="s">
        <v>3611</v>
      </c>
      <c r="G1160" t="s">
        <v>177</v>
      </c>
      <c r="H1160" t="s">
        <v>134</v>
      </c>
      <c r="I1160" t="s">
        <v>135</v>
      </c>
      <c r="J1160" t="s">
        <v>136</v>
      </c>
      <c r="K1160" t="s">
        <v>147</v>
      </c>
      <c r="L1160" t="s">
        <v>3612</v>
      </c>
      <c r="M1160" t="s">
        <v>3613</v>
      </c>
      <c r="N1160">
        <v>2.429444444</v>
      </c>
      <c r="O1160">
        <v>0</v>
      </c>
      <c r="P1160">
        <v>3</v>
      </c>
      <c r="Q1160">
        <v>9</v>
      </c>
      <c r="R1160">
        <v>53</v>
      </c>
      <c r="S1160">
        <v>4</v>
      </c>
      <c r="T1160">
        <v>4</v>
      </c>
      <c r="U1160">
        <v>0</v>
      </c>
      <c r="V1160">
        <v>0</v>
      </c>
      <c r="W1160">
        <v>0</v>
      </c>
      <c r="X1160">
        <v>1.8780425306757</v>
      </c>
      <c r="Y1160">
        <v>916.59005999218164</v>
      </c>
      <c r="Z1160">
        <v>155.71768214592137</v>
      </c>
      <c r="AA1160">
        <v>24.79498698475825</v>
      </c>
      <c r="AB1160">
        <v>38.491600295436754</v>
      </c>
      <c r="AC1160">
        <v>0</v>
      </c>
      <c r="AD1160">
        <v>0</v>
      </c>
      <c r="AE1160">
        <v>1137.4723719489737</v>
      </c>
    </row>
    <row r="1161" spans="1:31" x14ac:dyDescent="0.25">
      <c r="A1161">
        <v>1738384</v>
      </c>
      <c r="B1161">
        <v>1</v>
      </c>
      <c r="C1161" t="s">
        <v>81</v>
      </c>
      <c r="D1161" t="s">
        <v>123</v>
      </c>
      <c r="E1161" t="s">
        <v>171</v>
      </c>
      <c r="F1161" t="s">
        <v>3614</v>
      </c>
      <c r="G1161" t="s">
        <v>181</v>
      </c>
      <c r="H1161" t="s">
        <v>146</v>
      </c>
      <c r="I1161" t="s">
        <v>135</v>
      </c>
      <c r="J1161" t="s">
        <v>136</v>
      </c>
      <c r="K1161" t="s">
        <v>147</v>
      </c>
      <c r="L1161" t="s">
        <v>3615</v>
      </c>
      <c r="M1161" t="s">
        <v>3616</v>
      </c>
      <c r="N1161">
        <v>4.3724999999999996</v>
      </c>
      <c r="O1161">
        <v>0</v>
      </c>
      <c r="P1161">
        <v>1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0.35454556966158335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0.35454556966158335</v>
      </c>
    </row>
    <row r="1162" spans="1:31" x14ac:dyDescent="0.25">
      <c r="A1162">
        <v>1738386</v>
      </c>
      <c r="B1162">
        <v>1</v>
      </c>
      <c r="C1162" t="s">
        <v>80</v>
      </c>
      <c r="D1162" t="s">
        <v>97</v>
      </c>
      <c r="E1162" t="s">
        <v>171</v>
      </c>
      <c r="F1162" t="s">
        <v>3617</v>
      </c>
      <c r="G1162" t="s">
        <v>181</v>
      </c>
      <c r="H1162" t="s">
        <v>146</v>
      </c>
      <c r="I1162" t="s">
        <v>135</v>
      </c>
      <c r="J1162" t="s">
        <v>136</v>
      </c>
      <c r="K1162" t="s">
        <v>147</v>
      </c>
      <c r="L1162" t="s">
        <v>3618</v>
      </c>
      <c r="M1162" t="s">
        <v>3619</v>
      </c>
      <c r="N1162">
        <v>2.2805555549999998</v>
      </c>
      <c r="O1162">
        <v>0</v>
      </c>
      <c r="P1162">
        <v>3</v>
      </c>
      <c r="Q1162">
        <v>0</v>
      </c>
      <c r="R1162">
        <v>0</v>
      </c>
      <c r="S1162">
        <v>0</v>
      </c>
      <c r="T1162">
        <v>5</v>
      </c>
      <c r="U1162">
        <v>0</v>
      </c>
      <c r="V1162">
        <v>0</v>
      </c>
      <c r="W1162">
        <v>0</v>
      </c>
      <c r="X1162">
        <v>1.0387537767645834</v>
      </c>
      <c r="Y1162">
        <v>0</v>
      </c>
      <c r="Z1162">
        <v>0</v>
      </c>
      <c r="AA1162">
        <v>0</v>
      </c>
      <c r="AB1162">
        <v>53.052873492021909</v>
      </c>
      <c r="AC1162">
        <v>0</v>
      </c>
      <c r="AD1162">
        <v>0</v>
      </c>
      <c r="AE1162">
        <v>54.091627268786496</v>
      </c>
    </row>
    <row r="1163" spans="1:31" x14ac:dyDescent="0.25">
      <c r="A1163">
        <v>1738388</v>
      </c>
      <c r="B1163">
        <v>1</v>
      </c>
      <c r="C1163" t="s">
        <v>80</v>
      </c>
      <c r="D1163" t="s">
        <v>100</v>
      </c>
      <c r="E1163" t="s">
        <v>184</v>
      </c>
      <c r="F1163" t="s">
        <v>3620</v>
      </c>
      <c r="G1163" t="s">
        <v>232</v>
      </c>
      <c r="H1163" t="s">
        <v>134</v>
      </c>
      <c r="I1163" t="s">
        <v>135</v>
      </c>
      <c r="J1163" t="s">
        <v>136</v>
      </c>
      <c r="K1163" t="s">
        <v>147</v>
      </c>
      <c r="L1163" t="s">
        <v>3621</v>
      </c>
      <c r="M1163" t="s">
        <v>3622</v>
      </c>
      <c r="N1163">
        <v>0.84944444399999997</v>
      </c>
      <c r="O1163">
        <v>0</v>
      </c>
      <c r="P1163">
        <v>178</v>
      </c>
      <c r="Q1163">
        <v>0</v>
      </c>
      <c r="R1163">
        <v>4</v>
      </c>
      <c r="S1163">
        <v>0</v>
      </c>
      <c r="T1163">
        <v>15</v>
      </c>
      <c r="U1163">
        <v>0</v>
      </c>
      <c r="V1163">
        <v>0</v>
      </c>
      <c r="W1163">
        <v>0</v>
      </c>
      <c r="X1163">
        <v>44.855593473856523</v>
      </c>
      <c r="Y1163">
        <v>0</v>
      </c>
      <c r="Z1163">
        <v>0.43936327991519997</v>
      </c>
      <c r="AA1163">
        <v>0</v>
      </c>
      <c r="AB1163">
        <v>13.096232687775917</v>
      </c>
      <c r="AC1163">
        <v>0</v>
      </c>
      <c r="AD1163">
        <v>0</v>
      </c>
      <c r="AE1163">
        <v>58.391189441547638</v>
      </c>
    </row>
    <row r="1164" spans="1:31" x14ac:dyDescent="0.25">
      <c r="A1164">
        <v>1738389</v>
      </c>
      <c r="B1164">
        <v>1</v>
      </c>
      <c r="C1164" t="s">
        <v>80</v>
      </c>
      <c r="D1164" t="s">
        <v>98</v>
      </c>
      <c r="E1164" t="s">
        <v>184</v>
      </c>
      <c r="F1164" t="s">
        <v>3623</v>
      </c>
      <c r="G1164" t="s">
        <v>232</v>
      </c>
      <c r="H1164" t="s">
        <v>134</v>
      </c>
      <c r="I1164" t="s">
        <v>135</v>
      </c>
      <c r="J1164" t="s">
        <v>136</v>
      </c>
      <c r="K1164" t="s">
        <v>147</v>
      </c>
      <c r="L1164" t="s">
        <v>3624</v>
      </c>
      <c r="M1164" t="s">
        <v>3625</v>
      </c>
      <c r="N1164">
        <v>1.1186111110000001</v>
      </c>
      <c r="O1164">
        <v>0</v>
      </c>
      <c r="P1164">
        <v>14</v>
      </c>
      <c r="Q1164">
        <v>0</v>
      </c>
      <c r="R1164">
        <v>23</v>
      </c>
      <c r="S1164">
        <v>0</v>
      </c>
      <c r="T1164">
        <v>7</v>
      </c>
      <c r="U1164">
        <v>0</v>
      </c>
      <c r="V1164">
        <v>0</v>
      </c>
      <c r="W1164">
        <v>0</v>
      </c>
      <c r="X1164">
        <v>5.6509925319557981</v>
      </c>
      <c r="Y1164">
        <v>0</v>
      </c>
      <c r="Z1164">
        <v>4.7987685522881671</v>
      </c>
      <c r="AA1164">
        <v>0</v>
      </c>
      <c r="AB1164">
        <v>5.5805180893889936</v>
      </c>
      <c r="AC1164">
        <v>0</v>
      </c>
      <c r="AD1164">
        <v>0</v>
      </c>
      <c r="AE1164">
        <v>16.030279173632959</v>
      </c>
    </row>
    <row r="1165" spans="1:31" x14ac:dyDescent="0.25">
      <c r="A1165">
        <v>1738390</v>
      </c>
      <c r="B1165">
        <v>1</v>
      </c>
      <c r="C1165" t="s">
        <v>80</v>
      </c>
      <c r="D1165" t="s">
        <v>105</v>
      </c>
      <c r="E1165" t="s">
        <v>171</v>
      </c>
      <c r="F1165" t="s">
        <v>3626</v>
      </c>
      <c r="G1165" t="s">
        <v>181</v>
      </c>
      <c r="H1165" t="s">
        <v>146</v>
      </c>
      <c r="I1165" t="s">
        <v>135</v>
      </c>
      <c r="J1165" t="s">
        <v>136</v>
      </c>
      <c r="K1165" t="s">
        <v>147</v>
      </c>
      <c r="L1165" t="s">
        <v>3627</v>
      </c>
      <c r="M1165" t="s">
        <v>3628</v>
      </c>
      <c r="N1165">
        <v>1.997222222</v>
      </c>
      <c r="O1165">
        <v>0</v>
      </c>
      <c r="P1165">
        <v>2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1.3266137982230002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1.3266137982230002</v>
      </c>
    </row>
    <row r="1166" spans="1:31" x14ac:dyDescent="0.25">
      <c r="A1166">
        <v>1738392</v>
      </c>
      <c r="B1166">
        <v>1</v>
      </c>
      <c r="C1166" t="s">
        <v>80</v>
      </c>
      <c r="D1166" t="s">
        <v>94</v>
      </c>
      <c r="E1166" t="s">
        <v>158</v>
      </c>
      <c r="F1166" t="s">
        <v>3629</v>
      </c>
      <c r="G1166" t="s">
        <v>160</v>
      </c>
      <c r="H1166" t="s">
        <v>146</v>
      </c>
      <c r="I1166" t="s">
        <v>135</v>
      </c>
      <c r="J1166" t="s">
        <v>136</v>
      </c>
      <c r="K1166" t="s">
        <v>147</v>
      </c>
      <c r="L1166" t="s">
        <v>3630</v>
      </c>
      <c r="M1166" t="s">
        <v>3631</v>
      </c>
      <c r="N1166">
        <v>0.73027777699999996</v>
      </c>
      <c r="O1166">
        <v>0</v>
      </c>
      <c r="P1166">
        <v>50</v>
      </c>
      <c r="Q1166">
        <v>0</v>
      </c>
      <c r="R1166">
        <v>2</v>
      </c>
      <c r="S1166">
        <v>0</v>
      </c>
      <c r="T1166">
        <v>1</v>
      </c>
      <c r="U1166">
        <v>0</v>
      </c>
      <c r="V1166">
        <v>0</v>
      </c>
      <c r="W1166">
        <v>0</v>
      </c>
      <c r="X1166">
        <v>8.6743127429281923</v>
      </c>
      <c r="Y1166">
        <v>0</v>
      </c>
      <c r="Z1166">
        <v>1.3002988315155666</v>
      </c>
      <c r="AA1166">
        <v>0</v>
      </c>
      <c r="AB1166">
        <v>0.48486117583749999</v>
      </c>
      <c r="AC1166">
        <v>0</v>
      </c>
      <c r="AD1166">
        <v>0</v>
      </c>
      <c r="AE1166">
        <v>10.459472750281259</v>
      </c>
    </row>
    <row r="1167" spans="1:31" x14ac:dyDescent="0.25">
      <c r="A1167">
        <v>1738393</v>
      </c>
      <c r="B1167">
        <v>1</v>
      </c>
      <c r="C1167" t="s">
        <v>80</v>
      </c>
      <c r="D1167" t="s">
        <v>104</v>
      </c>
      <c r="E1167" t="s">
        <v>188</v>
      </c>
      <c r="F1167" t="s">
        <v>3632</v>
      </c>
      <c r="G1167" t="s">
        <v>1002</v>
      </c>
      <c r="H1167" t="s">
        <v>134</v>
      </c>
      <c r="I1167" t="s">
        <v>135</v>
      </c>
      <c r="J1167" t="s">
        <v>136</v>
      </c>
      <c r="K1167" t="s">
        <v>147</v>
      </c>
      <c r="L1167" t="s">
        <v>3633</v>
      </c>
      <c r="M1167" t="s">
        <v>3634</v>
      </c>
      <c r="N1167">
        <v>1.155</v>
      </c>
      <c r="O1167">
        <v>15</v>
      </c>
      <c r="P1167">
        <v>300</v>
      </c>
      <c r="Q1167">
        <v>20</v>
      </c>
      <c r="R1167">
        <v>19</v>
      </c>
      <c r="S1167">
        <v>34</v>
      </c>
      <c r="T1167">
        <v>32</v>
      </c>
      <c r="U1167">
        <v>14</v>
      </c>
      <c r="V1167">
        <v>1</v>
      </c>
      <c r="W1167">
        <v>21.5420404859447</v>
      </c>
      <c r="X1167">
        <v>101.27485322252515</v>
      </c>
      <c r="Y1167">
        <v>31.646473317146498</v>
      </c>
      <c r="Z1167">
        <v>8.634909718972045</v>
      </c>
      <c r="AA1167">
        <v>295.02102974533909</v>
      </c>
      <c r="AB1167">
        <v>32.338938367889654</v>
      </c>
      <c r="AC1167">
        <v>3515.010791809631</v>
      </c>
      <c r="AD1167">
        <v>15.283728170683998</v>
      </c>
      <c r="AE1167">
        <v>4020.752764838132</v>
      </c>
    </row>
    <row r="1168" spans="1:31" x14ac:dyDescent="0.25">
      <c r="A1168">
        <v>1738395</v>
      </c>
      <c r="B1168">
        <v>1</v>
      </c>
      <c r="C1168" t="s">
        <v>81</v>
      </c>
      <c r="D1168" t="s">
        <v>128</v>
      </c>
      <c r="E1168" t="s">
        <v>171</v>
      </c>
      <c r="F1168" t="s">
        <v>3635</v>
      </c>
      <c r="G1168" t="s">
        <v>173</v>
      </c>
      <c r="H1168" t="s">
        <v>146</v>
      </c>
      <c r="I1168" t="s">
        <v>135</v>
      </c>
      <c r="J1168" t="s">
        <v>136</v>
      </c>
      <c r="K1168" t="s">
        <v>147</v>
      </c>
      <c r="L1168" t="s">
        <v>3636</v>
      </c>
      <c r="M1168" t="s">
        <v>3637</v>
      </c>
      <c r="N1168">
        <v>0.91916666599999997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1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0.93207832373977495</v>
      </c>
      <c r="AC1168">
        <v>0</v>
      </c>
      <c r="AD1168">
        <v>0</v>
      </c>
      <c r="AE1168">
        <v>0.93207832373977495</v>
      </c>
    </row>
    <row r="1169" spans="1:31" x14ac:dyDescent="0.25">
      <c r="A1169">
        <v>1738396</v>
      </c>
      <c r="B1169">
        <v>1</v>
      </c>
      <c r="C1169" t="s">
        <v>80</v>
      </c>
      <c r="D1169" t="s">
        <v>103</v>
      </c>
      <c r="E1169" t="s">
        <v>158</v>
      </c>
      <c r="F1169" t="s">
        <v>3638</v>
      </c>
      <c r="G1169" t="s">
        <v>221</v>
      </c>
      <c r="H1169" t="s">
        <v>146</v>
      </c>
      <c r="I1169" t="s">
        <v>135</v>
      </c>
      <c r="J1169" t="s">
        <v>136</v>
      </c>
      <c r="K1169" t="s">
        <v>147</v>
      </c>
      <c r="L1169" t="s">
        <v>3639</v>
      </c>
      <c r="M1169" t="s">
        <v>3640</v>
      </c>
      <c r="N1169">
        <v>1.381388888</v>
      </c>
      <c r="O1169">
        <v>0</v>
      </c>
      <c r="P1169">
        <v>60</v>
      </c>
      <c r="Q1169">
        <v>0</v>
      </c>
      <c r="R1169">
        <v>0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17.153772050053803</v>
      </c>
      <c r="Y1169">
        <v>0</v>
      </c>
      <c r="Z1169">
        <v>0</v>
      </c>
      <c r="AA1169">
        <v>0</v>
      </c>
      <c r="AB1169">
        <v>4.4141087621799996E-2</v>
      </c>
      <c r="AC1169">
        <v>0</v>
      </c>
      <c r="AD1169">
        <v>0</v>
      </c>
      <c r="AE1169">
        <v>17.197913137675602</v>
      </c>
    </row>
    <row r="1170" spans="1:31" x14ac:dyDescent="0.25">
      <c r="A1170">
        <v>1738399</v>
      </c>
      <c r="B1170">
        <v>1</v>
      </c>
      <c r="C1170" t="s">
        <v>80</v>
      </c>
      <c r="D1170" t="s">
        <v>106</v>
      </c>
      <c r="E1170" t="s">
        <v>158</v>
      </c>
      <c r="F1170" t="s">
        <v>3641</v>
      </c>
      <c r="G1170" t="s">
        <v>160</v>
      </c>
      <c r="H1170" t="s">
        <v>146</v>
      </c>
      <c r="I1170" t="s">
        <v>135</v>
      </c>
      <c r="J1170" t="s">
        <v>136</v>
      </c>
      <c r="K1170" t="s">
        <v>147</v>
      </c>
      <c r="L1170" t="s">
        <v>3642</v>
      </c>
      <c r="M1170" t="s">
        <v>3643</v>
      </c>
      <c r="N1170">
        <v>1.5916666660000001</v>
      </c>
      <c r="O1170">
        <v>0</v>
      </c>
      <c r="P1170">
        <v>1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0.53861842662127501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0.53861842662127501</v>
      </c>
    </row>
    <row r="1171" spans="1:31" x14ac:dyDescent="0.25">
      <c r="A1171">
        <v>1738401</v>
      </c>
      <c r="B1171">
        <v>1</v>
      </c>
      <c r="C1171" t="s">
        <v>80</v>
      </c>
      <c r="D1171" t="s">
        <v>82</v>
      </c>
      <c r="E1171" t="s">
        <v>171</v>
      </c>
      <c r="F1171" t="s">
        <v>3644</v>
      </c>
      <c r="G1171" t="s">
        <v>181</v>
      </c>
      <c r="H1171" t="s">
        <v>146</v>
      </c>
      <c r="I1171" t="s">
        <v>135</v>
      </c>
      <c r="J1171" t="s">
        <v>136</v>
      </c>
      <c r="K1171" t="s">
        <v>147</v>
      </c>
      <c r="L1171" t="s">
        <v>3645</v>
      </c>
      <c r="M1171" t="s">
        <v>3646</v>
      </c>
      <c r="N1171">
        <v>1.5333333330000001</v>
      </c>
      <c r="O1171">
        <v>0</v>
      </c>
      <c r="P1171">
        <v>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0.57870936180787513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0.57870936180787513</v>
      </c>
    </row>
    <row r="1172" spans="1:31" x14ac:dyDescent="0.25">
      <c r="A1172">
        <v>1738402</v>
      </c>
      <c r="B1172">
        <v>1</v>
      </c>
      <c r="C1172" t="s">
        <v>81</v>
      </c>
      <c r="D1172" t="s">
        <v>120</v>
      </c>
      <c r="E1172" t="s">
        <v>171</v>
      </c>
      <c r="F1172" t="s">
        <v>3647</v>
      </c>
      <c r="G1172" t="s">
        <v>181</v>
      </c>
      <c r="H1172" t="s">
        <v>146</v>
      </c>
      <c r="I1172" t="s">
        <v>135</v>
      </c>
      <c r="J1172" t="s">
        <v>136</v>
      </c>
      <c r="K1172" t="s">
        <v>147</v>
      </c>
      <c r="L1172" t="s">
        <v>3648</v>
      </c>
      <c r="M1172" t="s">
        <v>3649</v>
      </c>
      <c r="N1172">
        <v>1.8358333330000001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1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0.44818984204107504</v>
      </c>
      <c r="AC1172">
        <v>0</v>
      </c>
      <c r="AD1172">
        <v>0</v>
      </c>
      <c r="AE1172">
        <v>0.44818984204107504</v>
      </c>
    </row>
    <row r="1173" spans="1:31" x14ac:dyDescent="0.25">
      <c r="A1173">
        <v>1738403</v>
      </c>
      <c r="B1173">
        <v>1</v>
      </c>
      <c r="C1173" t="s">
        <v>81</v>
      </c>
      <c r="D1173" t="s">
        <v>118</v>
      </c>
      <c r="E1173" t="s">
        <v>158</v>
      </c>
      <c r="F1173" t="s">
        <v>3650</v>
      </c>
      <c r="G1173" t="s">
        <v>160</v>
      </c>
      <c r="H1173" t="s">
        <v>146</v>
      </c>
      <c r="I1173" t="s">
        <v>135</v>
      </c>
      <c r="J1173" t="s">
        <v>136</v>
      </c>
      <c r="K1173" t="s">
        <v>147</v>
      </c>
      <c r="L1173" t="s">
        <v>3651</v>
      </c>
      <c r="M1173" t="s">
        <v>3652</v>
      </c>
      <c r="N1173">
        <v>0.67888888800000002</v>
      </c>
      <c r="O1173">
        <v>0</v>
      </c>
      <c r="P1173">
        <v>3</v>
      </c>
      <c r="Q1173">
        <v>0</v>
      </c>
      <c r="R1173">
        <v>1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0.39078286206409163</v>
      </c>
      <c r="Y1173">
        <v>0</v>
      </c>
      <c r="Z1173">
        <v>0.54326684542551673</v>
      </c>
      <c r="AA1173">
        <v>0</v>
      </c>
      <c r="AB1173">
        <v>0</v>
      </c>
      <c r="AC1173">
        <v>0</v>
      </c>
      <c r="AD1173">
        <v>0</v>
      </c>
      <c r="AE1173">
        <v>0.93404970748960836</v>
      </c>
    </row>
    <row r="1174" spans="1:31" x14ac:dyDescent="0.25">
      <c r="A1174">
        <v>1738405</v>
      </c>
      <c r="B1174">
        <v>1</v>
      </c>
      <c r="C1174" t="s">
        <v>80</v>
      </c>
      <c r="D1174" t="s">
        <v>90</v>
      </c>
      <c r="E1174" t="s">
        <v>171</v>
      </c>
      <c r="F1174" t="s">
        <v>3653</v>
      </c>
      <c r="G1174" t="s">
        <v>181</v>
      </c>
      <c r="H1174" t="s">
        <v>146</v>
      </c>
      <c r="I1174" t="s">
        <v>135</v>
      </c>
      <c r="J1174" t="s">
        <v>136</v>
      </c>
      <c r="K1174" t="s">
        <v>147</v>
      </c>
      <c r="L1174" t="s">
        <v>3654</v>
      </c>
      <c r="M1174" t="s">
        <v>3655</v>
      </c>
      <c r="N1174">
        <v>3.1886111110000002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1.5933815212468083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1.5933815212468083</v>
      </c>
    </row>
    <row r="1175" spans="1:31" x14ac:dyDescent="0.25">
      <c r="A1175">
        <v>1738407</v>
      </c>
      <c r="B1175">
        <v>1</v>
      </c>
      <c r="C1175" t="s">
        <v>80</v>
      </c>
      <c r="D1175" t="s">
        <v>100</v>
      </c>
      <c r="E1175" t="s">
        <v>131</v>
      </c>
      <c r="F1175" t="s">
        <v>2303</v>
      </c>
      <c r="G1175" t="s">
        <v>133</v>
      </c>
      <c r="H1175" t="s">
        <v>134</v>
      </c>
      <c r="I1175" t="s">
        <v>135</v>
      </c>
      <c r="J1175" t="s">
        <v>136</v>
      </c>
      <c r="K1175" t="s">
        <v>147</v>
      </c>
      <c r="L1175" t="s">
        <v>3656</v>
      </c>
      <c r="M1175" t="s">
        <v>3657</v>
      </c>
      <c r="N1175">
        <v>0.3175</v>
      </c>
      <c r="O1175">
        <v>4</v>
      </c>
      <c r="P1175">
        <v>321</v>
      </c>
      <c r="Q1175">
        <v>3</v>
      </c>
      <c r="R1175">
        <v>59</v>
      </c>
      <c r="S1175">
        <v>14</v>
      </c>
      <c r="T1175">
        <v>80</v>
      </c>
      <c r="U1175">
        <v>4</v>
      </c>
      <c r="V1175">
        <v>0</v>
      </c>
      <c r="W1175">
        <v>1.0294090890536249</v>
      </c>
      <c r="X1175">
        <v>34.559538162525953</v>
      </c>
      <c r="Y1175">
        <v>1.0339386956027252</v>
      </c>
      <c r="Z1175">
        <v>10.051459293663001</v>
      </c>
      <c r="AA1175">
        <v>22.227229674166505</v>
      </c>
      <c r="AB1175">
        <v>14.429574721691992</v>
      </c>
      <c r="AC1175">
        <v>58.981074387881996</v>
      </c>
      <c r="AD1175">
        <v>0</v>
      </c>
      <c r="AE1175">
        <v>142.31222402458579</v>
      </c>
    </row>
    <row r="1176" spans="1:31" x14ac:dyDescent="0.25">
      <c r="A1176">
        <v>1738413</v>
      </c>
      <c r="B1176">
        <v>1</v>
      </c>
      <c r="C1176" t="s">
        <v>80</v>
      </c>
      <c r="D1176" t="s">
        <v>99</v>
      </c>
      <c r="E1176" t="s">
        <v>131</v>
      </c>
      <c r="F1176" t="s">
        <v>3658</v>
      </c>
      <c r="G1176" t="s">
        <v>177</v>
      </c>
      <c r="H1176" t="s">
        <v>134</v>
      </c>
      <c r="I1176" t="s">
        <v>135</v>
      </c>
      <c r="J1176" t="s">
        <v>136</v>
      </c>
      <c r="K1176" t="s">
        <v>147</v>
      </c>
      <c r="L1176" t="s">
        <v>3659</v>
      </c>
      <c r="M1176" t="s">
        <v>3660</v>
      </c>
      <c r="N1176">
        <v>0.47555555500000002</v>
      </c>
      <c r="O1176">
        <v>0</v>
      </c>
      <c r="P1176">
        <v>112</v>
      </c>
      <c r="Q1176">
        <v>0</v>
      </c>
      <c r="R1176">
        <v>7</v>
      </c>
      <c r="S1176">
        <v>0</v>
      </c>
      <c r="T1176">
        <v>53</v>
      </c>
      <c r="U1176">
        <v>0</v>
      </c>
      <c r="V1176">
        <v>0</v>
      </c>
      <c r="W1176">
        <v>0</v>
      </c>
      <c r="X1176">
        <v>20.635903761944661</v>
      </c>
      <c r="Y1176">
        <v>0</v>
      </c>
      <c r="Z1176">
        <v>0.49560482694003333</v>
      </c>
      <c r="AA1176">
        <v>0</v>
      </c>
      <c r="AB1176">
        <v>11.33533594353443</v>
      </c>
      <c r="AC1176">
        <v>0</v>
      </c>
      <c r="AD1176">
        <v>0</v>
      </c>
      <c r="AE1176">
        <v>32.466844532419124</v>
      </c>
    </row>
    <row r="1177" spans="1:31" x14ac:dyDescent="0.25">
      <c r="A1177">
        <v>1738414</v>
      </c>
      <c r="B1177">
        <v>1</v>
      </c>
      <c r="C1177" t="s">
        <v>80</v>
      </c>
      <c r="D1177" t="s">
        <v>93</v>
      </c>
      <c r="E1177" t="s">
        <v>158</v>
      </c>
      <c r="F1177" t="s">
        <v>3661</v>
      </c>
      <c r="G1177" t="s">
        <v>160</v>
      </c>
      <c r="H1177" t="s">
        <v>146</v>
      </c>
      <c r="I1177" t="s">
        <v>135</v>
      </c>
      <c r="J1177" t="s">
        <v>136</v>
      </c>
      <c r="K1177" t="s">
        <v>147</v>
      </c>
      <c r="L1177" t="s">
        <v>3662</v>
      </c>
      <c r="M1177" t="s">
        <v>3663</v>
      </c>
      <c r="N1177">
        <v>0.81527777700000004</v>
      </c>
      <c r="O1177">
        <v>0</v>
      </c>
      <c r="P1177">
        <v>1</v>
      </c>
      <c r="Q1177">
        <v>0</v>
      </c>
      <c r="R1177">
        <v>3</v>
      </c>
      <c r="S1177">
        <v>0</v>
      </c>
      <c r="T1177">
        <v>1</v>
      </c>
      <c r="U1177">
        <v>0</v>
      </c>
      <c r="V1177">
        <v>0</v>
      </c>
      <c r="W1177">
        <v>0</v>
      </c>
      <c r="X1177">
        <v>6.6137924508333332E-4</v>
      </c>
      <c r="Y1177">
        <v>0</v>
      </c>
      <c r="Z1177">
        <v>0.5278560062255</v>
      </c>
      <c r="AA1177">
        <v>0</v>
      </c>
      <c r="AB1177">
        <v>1.4779268094263334</v>
      </c>
      <c r="AC1177">
        <v>0</v>
      </c>
      <c r="AD1177">
        <v>0</v>
      </c>
      <c r="AE1177">
        <v>2.0064441948969165</v>
      </c>
    </row>
    <row r="1178" spans="1:31" x14ac:dyDescent="0.25">
      <c r="A1178">
        <v>1738415</v>
      </c>
      <c r="B1178">
        <v>1</v>
      </c>
      <c r="C1178" t="s">
        <v>80</v>
      </c>
      <c r="D1178" t="s">
        <v>83</v>
      </c>
      <c r="E1178" t="s">
        <v>171</v>
      </c>
      <c r="F1178" t="s">
        <v>3664</v>
      </c>
      <c r="G1178" t="s">
        <v>181</v>
      </c>
      <c r="H1178" t="s">
        <v>146</v>
      </c>
      <c r="I1178" t="s">
        <v>135</v>
      </c>
      <c r="J1178" t="s">
        <v>136</v>
      </c>
      <c r="K1178" t="s">
        <v>147</v>
      </c>
      <c r="L1178" t="s">
        <v>3665</v>
      </c>
      <c r="M1178" t="s">
        <v>3666</v>
      </c>
      <c r="N1178">
        <v>1.616944444</v>
      </c>
      <c r="O1178">
        <v>0</v>
      </c>
      <c r="P1178">
        <v>3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2.5300138753190007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2.5300138753190007</v>
      </c>
    </row>
    <row r="1179" spans="1:31" x14ac:dyDescent="0.25">
      <c r="A1179">
        <v>1738416</v>
      </c>
      <c r="B1179">
        <v>1</v>
      </c>
      <c r="C1179" t="s">
        <v>80</v>
      </c>
      <c r="D1179" t="s">
        <v>98</v>
      </c>
      <c r="E1179" t="s">
        <v>171</v>
      </c>
      <c r="F1179" t="s">
        <v>3667</v>
      </c>
      <c r="G1179" t="s">
        <v>181</v>
      </c>
      <c r="H1179" t="s">
        <v>146</v>
      </c>
      <c r="I1179" t="s">
        <v>135</v>
      </c>
      <c r="J1179" t="s">
        <v>136</v>
      </c>
      <c r="K1179" t="s">
        <v>147</v>
      </c>
      <c r="L1179" t="s">
        <v>3668</v>
      </c>
      <c r="M1179" t="s">
        <v>3669</v>
      </c>
      <c r="N1179">
        <v>1.0049999999999999</v>
      </c>
      <c r="O1179">
        <v>0</v>
      </c>
      <c r="P1179">
        <v>1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7.2478383196249996E-2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7.2478383196249996E-2</v>
      </c>
    </row>
    <row r="1180" spans="1:31" x14ac:dyDescent="0.25">
      <c r="A1180">
        <v>1738418</v>
      </c>
      <c r="B1180">
        <v>1</v>
      </c>
      <c r="C1180" t="s">
        <v>80</v>
      </c>
      <c r="D1180" t="s">
        <v>83</v>
      </c>
      <c r="E1180" t="s">
        <v>184</v>
      </c>
      <c r="F1180" t="s">
        <v>3670</v>
      </c>
      <c r="G1180" t="s">
        <v>177</v>
      </c>
      <c r="H1180" t="s">
        <v>134</v>
      </c>
      <c r="I1180" t="s">
        <v>135</v>
      </c>
      <c r="J1180" t="s">
        <v>136</v>
      </c>
      <c r="K1180" t="s">
        <v>147</v>
      </c>
      <c r="L1180" t="s">
        <v>3671</v>
      </c>
      <c r="M1180" t="s">
        <v>3672</v>
      </c>
      <c r="N1180">
        <v>0.24222222199999999</v>
      </c>
      <c r="O1180">
        <v>0</v>
      </c>
      <c r="P1180">
        <v>2037</v>
      </c>
      <c r="Q1180">
        <v>0</v>
      </c>
      <c r="R1180">
        <v>0</v>
      </c>
      <c r="S1180">
        <v>2</v>
      </c>
      <c r="T1180">
        <v>83</v>
      </c>
      <c r="U1180">
        <v>0</v>
      </c>
      <c r="V1180">
        <v>0</v>
      </c>
      <c r="W1180">
        <v>0</v>
      </c>
      <c r="X1180">
        <v>186.59689714680877</v>
      </c>
      <c r="Y1180">
        <v>0</v>
      </c>
      <c r="Z1180">
        <v>0</v>
      </c>
      <c r="AA1180">
        <v>2.3742057335161331</v>
      </c>
      <c r="AB1180">
        <v>7.7639534521681099</v>
      </c>
      <c r="AC1180">
        <v>0</v>
      </c>
      <c r="AD1180">
        <v>0</v>
      </c>
      <c r="AE1180">
        <v>196.735056332493</v>
      </c>
    </row>
    <row r="1181" spans="1:31" x14ac:dyDescent="0.25">
      <c r="A1181">
        <v>1738420</v>
      </c>
      <c r="B1181">
        <v>1</v>
      </c>
      <c r="C1181" t="s">
        <v>80</v>
      </c>
      <c r="D1181" t="s">
        <v>93</v>
      </c>
      <c r="E1181" t="s">
        <v>153</v>
      </c>
      <c r="F1181" t="s">
        <v>3673</v>
      </c>
      <c r="G1181" t="s">
        <v>160</v>
      </c>
      <c r="H1181" t="s">
        <v>146</v>
      </c>
      <c r="I1181" t="s">
        <v>135</v>
      </c>
      <c r="J1181" t="s">
        <v>136</v>
      </c>
      <c r="K1181" t="s">
        <v>147</v>
      </c>
      <c r="L1181" t="s">
        <v>3674</v>
      </c>
      <c r="M1181" t="s">
        <v>3675</v>
      </c>
      <c r="N1181">
        <v>1.4541666660000001</v>
      </c>
      <c r="O1181">
        <v>0</v>
      </c>
      <c r="P1181">
        <v>126</v>
      </c>
      <c r="Q1181">
        <v>0</v>
      </c>
      <c r="R1181">
        <v>0</v>
      </c>
      <c r="S1181">
        <v>0</v>
      </c>
      <c r="T1181">
        <v>11</v>
      </c>
      <c r="U1181">
        <v>0</v>
      </c>
      <c r="V1181">
        <v>0</v>
      </c>
      <c r="W1181">
        <v>0</v>
      </c>
      <c r="X1181">
        <v>61.177332900163194</v>
      </c>
      <c r="Y1181">
        <v>0</v>
      </c>
      <c r="Z1181">
        <v>0</v>
      </c>
      <c r="AA1181">
        <v>0</v>
      </c>
      <c r="AB1181">
        <v>9.3690528098043355</v>
      </c>
      <c r="AC1181">
        <v>0</v>
      </c>
      <c r="AD1181">
        <v>0</v>
      </c>
      <c r="AE1181">
        <v>70.546385709967524</v>
      </c>
    </row>
    <row r="1182" spans="1:31" x14ac:dyDescent="0.25">
      <c r="A1182">
        <v>1738423</v>
      </c>
      <c r="B1182">
        <v>1</v>
      </c>
      <c r="C1182" t="s">
        <v>80</v>
      </c>
      <c r="D1182" t="s">
        <v>94</v>
      </c>
      <c r="E1182" t="s">
        <v>184</v>
      </c>
      <c r="F1182" t="s">
        <v>3676</v>
      </c>
      <c r="G1182" t="s">
        <v>133</v>
      </c>
      <c r="H1182" t="s">
        <v>134</v>
      </c>
      <c r="I1182" t="s">
        <v>135</v>
      </c>
      <c r="J1182" t="s">
        <v>5</v>
      </c>
      <c r="K1182" t="s">
        <v>147</v>
      </c>
      <c r="L1182" t="s">
        <v>3677</v>
      </c>
      <c r="M1182" t="s">
        <v>3678</v>
      </c>
      <c r="N1182">
        <v>8.8333333E-2</v>
      </c>
      <c r="O1182">
        <v>0</v>
      </c>
      <c r="P1182">
        <v>1666</v>
      </c>
      <c r="Q1182">
        <v>0</v>
      </c>
      <c r="R1182">
        <v>0</v>
      </c>
      <c r="S1182">
        <v>0</v>
      </c>
      <c r="T1182">
        <v>72</v>
      </c>
      <c r="U1182">
        <v>0</v>
      </c>
      <c r="V1182">
        <v>0</v>
      </c>
      <c r="W1182">
        <v>0</v>
      </c>
      <c r="X1182">
        <v>51.92379168867555</v>
      </c>
      <c r="Y1182">
        <v>0</v>
      </c>
      <c r="Z1182">
        <v>0</v>
      </c>
      <c r="AA1182">
        <v>0</v>
      </c>
      <c r="AB1182">
        <v>3.6687528540231003</v>
      </c>
      <c r="AC1182">
        <v>0</v>
      </c>
      <c r="AD1182">
        <v>0</v>
      </c>
      <c r="AE1182">
        <v>55.592544542698647</v>
      </c>
    </row>
    <row r="1183" spans="1:31" x14ac:dyDescent="0.25">
      <c r="A1183">
        <v>1738426</v>
      </c>
      <c r="B1183">
        <v>1</v>
      </c>
      <c r="C1183" t="s">
        <v>81</v>
      </c>
      <c r="D1183" t="s">
        <v>112</v>
      </c>
      <c r="E1183" t="s">
        <v>188</v>
      </c>
      <c r="F1183" t="s">
        <v>3679</v>
      </c>
      <c r="G1183" t="s">
        <v>177</v>
      </c>
      <c r="H1183" t="s">
        <v>134</v>
      </c>
      <c r="I1183" t="s">
        <v>193</v>
      </c>
      <c r="J1183" t="s">
        <v>136</v>
      </c>
      <c r="K1183" t="s">
        <v>147</v>
      </c>
      <c r="L1183" t="s">
        <v>3680</v>
      </c>
      <c r="M1183" t="s">
        <v>3681</v>
      </c>
      <c r="N1183">
        <v>2.2222222E-2</v>
      </c>
      <c r="O1183">
        <v>0</v>
      </c>
      <c r="P1183">
        <v>214</v>
      </c>
      <c r="Q1183">
        <v>44</v>
      </c>
      <c r="R1183">
        <v>14</v>
      </c>
      <c r="S1183">
        <v>2</v>
      </c>
      <c r="T1183">
        <v>13</v>
      </c>
      <c r="U1183">
        <v>1</v>
      </c>
      <c r="V1183">
        <v>0</v>
      </c>
      <c r="W1183">
        <v>0</v>
      </c>
      <c r="X1183">
        <v>0.64438034858000004</v>
      </c>
      <c r="Y1183">
        <v>0.91451126306266683</v>
      </c>
      <c r="Z1183">
        <v>0.10327881295866667</v>
      </c>
      <c r="AA1183">
        <v>0.16400817436933335</v>
      </c>
      <c r="AB1183">
        <v>0.10254402543333334</v>
      </c>
      <c r="AC1183">
        <v>0.42674584789333336</v>
      </c>
      <c r="AD1183">
        <v>0</v>
      </c>
      <c r="AE1183">
        <v>2.3554684722973334</v>
      </c>
    </row>
    <row r="1184" spans="1:31" x14ac:dyDescent="0.25">
      <c r="A1184">
        <v>1738430</v>
      </c>
      <c r="B1184">
        <v>1</v>
      </c>
      <c r="C1184" t="s">
        <v>80</v>
      </c>
      <c r="D1184" t="s">
        <v>104</v>
      </c>
      <c r="E1184" t="s">
        <v>131</v>
      </c>
      <c r="F1184" t="s">
        <v>3682</v>
      </c>
      <c r="G1184" t="s">
        <v>177</v>
      </c>
      <c r="H1184" t="s">
        <v>134</v>
      </c>
      <c r="I1184" t="s">
        <v>135</v>
      </c>
      <c r="J1184" t="s">
        <v>136</v>
      </c>
      <c r="K1184" t="s">
        <v>147</v>
      </c>
      <c r="L1184" t="s">
        <v>3683</v>
      </c>
      <c r="M1184" t="s">
        <v>3684</v>
      </c>
      <c r="N1184">
        <v>0.460277777</v>
      </c>
      <c r="O1184">
        <v>19</v>
      </c>
      <c r="P1184">
        <v>85</v>
      </c>
      <c r="Q1184">
        <v>143</v>
      </c>
      <c r="R1184">
        <v>281</v>
      </c>
      <c r="S1184">
        <v>34</v>
      </c>
      <c r="T1184">
        <v>67</v>
      </c>
      <c r="U1184">
        <v>17</v>
      </c>
      <c r="V1184">
        <v>0</v>
      </c>
      <c r="W1184">
        <v>3.8860826996806836</v>
      </c>
      <c r="X1184">
        <v>9.795021016709633</v>
      </c>
      <c r="Y1184">
        <v>64.923425677716722</v>
      </c>
      <c r="Z1184">
        <v>60.737132260425419</v>
      </c>
      <c r="AA1184">
        <v>90.352627036588473</v>
      </c>
      <c r="AB1184">
        <v>24.687518050159138</v>
      </c>
      <c r="AC1184">
        <v>418.33517170395646</v>
      </c>
      <c r="AD1184">
        <v>0</v>
      </c>
      <c r="AE1184">
        <v>672.71697844523646</v>
      </c>
    </row>
    <row r="1185" spans="1:31" x14ac:dyDescent="0.25">
      <c r="A1185">
        <v>1738432</v>
      </c>
      <c r="B1185">
        <v>1</v>
      </c>
      <c r="C1185" t="s">
        <v>80</v>
      </c>
      <c r="D1185" t="s">
        <v>88</v>
      </c>
      <c r="E1185" t="s">
        <v>171</v>
      </c>
      <c r="F1185" t="s">
        <v>3685</v>
      </c>
      <c r="G1185" t="s">
        <v>181</v>
      </c>
      <c r="H1185" t="s">
        <v>146</v>
      </c>
      <c r="I1185" t="s">
        <v>135</v>
      </c>
      <c r="J1185" t="s">
        <v>136</v>
      </c>
      <c r="K1185" t="s">
        <v>147</v>
      </c>
      <c r="L1185" t="s">
        <v>3686</v>
      </c>
      <c r="M1185" t="s">
        <v>3687</v>
      </c>
      <c r="N1185">
        <v>1.501944444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1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0.39535286683811666</v>
      </c>
      <c r="AC1185">
        <v>0</v>
      </c>
      <c r="AD1185">
        <v>0</v>
      </c>
      <c r="AE1185">
        <v>0.39535286683811666</v>
      </c>
    </row>
    <row r="1186" spans="1:31" x14ac:dyDescent="0.25">
      <c r="A1186">
        <v>1738433</v>
      </c>
      <c r="B1186">
        <v>1</v>
      </c>
      <c r="C1186" t="s">
        <v>81</v>
      </c>
      <c r="D1186" t="s">
        <v>127</v>
      </c>
      <c r="E1186" t="s">
        <v>171</v>
      </c>
      <c r="F1186" t="s">
        <v>3688</v>
      </c>
      <c r="G1186" t="s">
        <v>181</v>
      </c>
      <c r="H1186" t="s">
        <v>146</v>
      </c>
      <c r="I1186" t="s">
        <v>135</v>
      </c>
      <c r="J1186" t="s">
        <v>136</v>
      </c>
      <c r="K1186" t="s">
        <v>147</v>
      </c>
      <c r="L1186" t="s">
        <v>3689</v>
      </c>
      <c r="M1186" t="s">
        <v>3690</v>
      </c>
      <c r="N1186">
        <v>1.595</v>
      </c>
      <c r="O1186">
        <v>0</v>
      </c>
      <c r="P1186">
        <v>1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1.1251423599221999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1.1251423599221999</v>
      </c>
    </row>
    <row r="1187" spans="1:31" x14ac:dyDescent="0.25">
      <c r="A1187">
        <v>1738434</v>
      </c>
      <c r="B1187">
        <v>1</v>
      </c>
      <c r="C1187" t="s">
        <v>80</v>
      </c>
      <c r="D1187" t="s">
        <v>107</v>
      </c>
      <c r="E1187" t="s">
        <v>171</v>
      </c>
      <c r="F1187" t="s">
        <v>3691</v>
      </c>
      <c r="G1187" t="s">
        <v>282</v>
      </c>
      <c r="H1187" t="s">
        <v>146</v>
      </c>
      <c r="I1187" t="s">
        <v>135</v>
      </c>
      <c r="J1187" t="s">
        <v>136</v>
      </c>
      <c r="K1187" t="s">
        <v>147</v>
      </c>
      <c r="L1187" t="s">
        <v>3692</v>
      </c>
      <c r="M1187" t="s">
        <v>3693</v>
      </c>
      <c r="N1187">
        <v>3.2861111109999999</v>
      </c>
      <c r="O1187">
        <v>0</v>
      </c>
      <c r="P1187">
        <v>6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7.4863835002534831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7.4863835002534831</v>
      </c>
    </row>
    <row r="1188" spans="1:31" x14ac:dyDescent="0.25">
      <c r="A1188">
        <v>1738436</v>
      </c>
      <c r="B1188">
        <v>1</v>
      </c>
      <c r="C1188" t="s">
        <v>80</v>
      </c>
      <c r="D1188" t="s">
        <v>96</v>
      </c>
      <c r="E1188" t="s">
        <v>143</v>
      </c>
      <c r="F1188" t="s">
        <v>3694</v>
      </c>
      <c r="G1188" t="s">
        <v>2314</v>
      </c>
      <c r="H1188" t="s">
        <v>146</v>
      </c>
      <c r="I1188" t="s">
        <v>135</v>
      </c>
      <c r="J1188" t="s">
        <v>136</v>
      </c>
      <c r="K1188" t="s">
        <v>147</v>
      </c>
      <c r="L1188" t="s">
        <v>3695</v>
      </c>
      <c r="M1188" t="s">
        <v>3696</v>
      </c>
      <c r="N1188">
        <v>1.9188888879999999</v>
      </c>
      <c r="O1188">
        <v>0</v>
      </c>
      <c r="P1188">
        <v>72</v>
      </c>
      <c r="Q1188">
        <v>0</v>
      </c>
      <c r="R1188">
        <v>2</v>
      </c>
      <c r="S1188">
        <v>0</v>
      </c>
      <c r="T1188">
        <v>4</v>
      </c>
      <c r="U1188">
        <v>0</v>
      </c>
      <c r="V1188">
        <v>0</v>
      </c>
      <c r="W1188">
        <v>0</v>
      </c>
      <c r="X1188">
        <v>169.02657921251358</v>
      </c>
      <c r="Y1188">
        <v>0</v>
      </c>
      <c r="Z1188">
        <v>3.0127856022900003E-2</v>
      </c>
      <c r="AA1188">
        <v>0</v>
      </c>
      <c r="AB1188">
        <v>3.6468584579768</v>
      </c>
      <c r="AC1188">
        <v>0</v>
      </c>
      <c r="AD1188">
        <v>0</v>
      </c>
      <c r="AE1188">
        <v>172.70356552651327</v>
      </c>
    </row>
    <row r="1189" spans="1:31" x14ac:dyDescent="0.25">
      <c r="A1189">
        <v>1738438</v>
      </c>
      <c r="B1189">
        <v>1</v>
      </c>
      <c r="C1189" t="s">
        <v>80</v>
      </c>
      <c r="D1189" t="s">
        <v>92</v>
      </c>
      <c r="E1189" t="s">
        <v>171</v>
      </c>
      <c r="F1189" t="s">
        <v>3697</v>
      </c>
      <c r="G1189" t="s">
        <v>181</v>
      </c>
      <c r="H1189" t="s">
        <v>146</v>
      </c>
      <c r="I1189" t="s">
        <v>135</v>
      </c>
      <c r="J1189" t="s">
        <v>136</v>
      </c>
      <c r="K1189" t="s">
        <v>147</v>
      </c>
      <c r="L1189" t="s">
        <v>3698</v>
      </c>
      <c r="M1189" t="s">
        <v>3699</v>
      </c>
      <c r="N1189">
        <v>2.3572222219999999</v>
      </c>
      <c r="O1189">
        <v>0</v>
      </c>
      <c r="P1189">
        <v>1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0.3704481328623167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0.3704481328623167</v>
      </c>
    </row>
    <row r="1190" spans="1:31" x14ac:dyDescent="0.25">
      <c r="A1190">
        <v>1738440</v>
      </c>
      <c r="B1190">
        <v>1</v>
      </c>
      <c r="C1190" t="s">
        <v>80</v>
      </c>
      <c r="D1190" t="s">
        <v>99</v>
      </c>
      <c r="E1190" t="s">
        <v>171</v>
      </c>
      <c r="F1190" t="s">
        <v>3700</v>
      </c>
      <c r="G1190" t="s">
        <v>282</v>
      </c>
      <c r="H1190" t="s">
        <v>146</v>
      </c>
      <c r="I1190" t="s">
        <v>135</v>
      </c>
      <c r="J1190" t="s">
        <v>136</v>
      </c>
      <c r="K1190" t="s">
        <v>147</v>
      </c>
      <c r="L1190" t="s">
        <v>3701</v>
      </c>
      <c r="M1190" t="s">
        <v>3702</v>
      </c>
      <c r="N1190">
        <v>1.174722222</v>
      </c>
      <c r="O1190">
        <v>0</v>
      </c>
      <c r="P1190">
        <v>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1.0561486103940168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1.0561486103940168</v>
      </c>
    </row>
    <row r="1191" spans="1:31" x14ac:dyDescent="0.25">
      <c r="A1191">
        <v>1738443</v>
      </c>
      <c r="B1191">
        <v>1</v>
      </c>
      <c r="C1191" t="s">
        <v>81</v>
      </c>
      <c r="D1191" t="s">
        <v>122</v>
      </c>
      <c r="E1191" t="s">
        <v>158</v>
      </c>
      <c r="F1191" t="s">
        <v>3703</v>
      </c>
      <c r="G1191" t="s">
        <v>2175</v>
      </c>
      <c r="H1191" t="s">
        <v>146</v>
      </c>
      <c r="I1191" t="s">
        <v>135</v>
      </c>
      <c r="J1191" t="s">
        <v>136</v>
      </c>
      <c r="K1191" t="s">
        <v>147</v>
      </c>
      <c r="L1191" t="s">
        <v>3704</v>
      </c>
      <c r="M1191" t="s">
        <v>3705</v>
      </c>
      <c r="N1191">
        <v>1.4330555549999999</v>
      </c>
      <c r="O1191">
        <v>0</v>
      </c>
      <c r="P1191">
        <v>45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22.517630164063021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22.517630164063021</v>
      </c>
    </row>
    <row r="1192" spans="1:31" x14ac:dyDescent="0.25">
      <c r="A1192">
        <v>1738444</v>
      </c>
      <c r="B1192">
        <v>1</v>
      </c>
      <c r="C1192" t="s">
        <v>81</v>
      </c>
      <c r="D1192" t="s">
        <v>118</v>
      </c>
      <c r="E1192" t="s">
        <v>158</v>
      </c>
      <c r="F1192" t="s">
        <v>3706</v>
      </c>
      <c r="G1192" t="s">
        <v>606</v>
      </c>
      <c r="H1192" t="s">
        <v>146</v>
      </c>
      <c r="I1192" t="s">
        <v>135</v>
      </c>
      <c r="J1192" t="s">
        <v>136</v>
      </c>
      <c r="K1192" t="s">
        <v>147</v>
      </c>
      <c r="L1192" t="s">
        <v>3707</v>
      </c>
      <c r="M1192" t="s">
        <v>3708</v>
      </c>
      <c r="N1192">
        <v>0.88138888800000004</v>
      </c>
      <c r="O1192">
        <v>0</v>
      </c>
      <c r="P1192">
        <v>128</v>
      </c>
      <c r="Q1192">
        <v>0</v>
      </c>
      <c r="R1192">
        <v>0</v>
      </c>
      <c r="S1192">
        <v>0</v>
      </c>
      <c r="T1192">
        <v>2</v>
      </c>
      <c r="U1192">
        <v>0</v>
      </c>
      <c r="V1192">
        <v>0</v>
      </c>
      <c r="W1192">
        <v>0</v>
      </c>
      <c r="X1192">
        <v>34.301168022394684</v>
      </c>
      <c r="Y1192">
        <v>0</v>
      </c>
      <c r="Z1192">
        <v>0</v>
      </c>
      <c r="AA1192">
        <v>0</v>
      </c>
      <c r="AB1192">
        <v>0.18982390006194999</v>
      </c>
      <c r="AC1192">
        <v>0</v>
      </c>
      <c r="AD1192">
        <v>0</v>
      </c>
      <c r="AE1192">
        <v>34.490991922456637</v>
      </c>
    </row>
    <row r="1193" spans="1:31" x14ac:dyDescent="0.25">
      <c r="A1193">
        <v>1738448</v>
      </c>
      <c r="B1193">
        <v>1</v>
      </c>
      <c r="C1193" t="s">
        <v>80</v>
      </c>
      <c r="D1193" t="s">
        <v>100</v>
      </c>
      <c r="E1193" t="s">
        <v>158</v>
      </c>
      <c r="F1193" t="s">
        <v>3709</v>
      </c>
      <c r="G1193" t="s">
        <v>160</v>
      </c>
      <c r="H1193" t="s">
        <v>146</v>
      </c>
      <c r="I1193" t="s">
        <v>135</v>
      </c>
      <c r="J1193" t="s">
        <v>136</v>
      </c>
      <c r="K1193" t="s">
        <v>147</v>
      </c>
      <c r="L1193" t="s">
        <v>3710</v>
      </c>
      <c r="M1193" t="s">
        <v>3711</v>
      </c>
      <c r="N1193">
        <v>0.67249999999999999</v>
      </c>
      <c r="O1193">
        <v>0</v>
      </c>
      <c r="P1193">
        <v>25</v>
      </c>
      <c r="Q1193">
        <v>0</v>
      </c>
      <c r="R1193">
        <v>21</v>
      </c>
      <c r="S1193">
        <v>0</v>
      </c>
      <c r="T1193">
        <v>8</v>
      </c>
      <c r="U1193">
        <v>0</v>
      </c>
      <c r="V1193">
        <v>0</v>
      </c>
      <c r="W1193">
        <v>0</v>
      </c>
      <c r="X1193">
        <v>4.8068059259946327</v>
      </c>
      <c r="Y1193">
        <v>0</v>
      </c>
      <c r="Z1193">
        <v>6.7733997538913053</v>
      </c>
      <c r="AA1193">
        <v>0</v>
      </c>
      <c r="AB1193">
        <v>4.0218528728323006</v>
      </c>
      <c r="AC1193">
        <v>0</v>
      </c>
      <c r="AD1193">
        <v>0</v>
      </c>
      <c r="AE1193">
        <v>15.60205855271824</v>
      </c>
    </row>
    <row r="1194" spans="1:31" x14ac:dyDescent="0.25">
      <c r="A1194">
        <v>1738449</v>
      </c>
      <c r="B1194">
        <v>1</v>
      </c>
      <c r="C1194" t="s">
        <v>81</v>
      </c>
      <c r="D1194" t="s">
        <v>123</v>
      </c>
      <c r="E1194" t="s">
        <v>143</v>
      </c>
      <c r="F1194" t="s">
        <v>3712</v>
      </c>
      <c r="G1194" t="s">
        <v>145</v>
      </c>
      <c r="H1194" t="s">
        <v>146</v>
      </c>
      <c r="I1194" t="s">
        <v>135</v>
      </c>
      <c r="J1194" t="s">
        <v>136</v>
      </c>
      <c r="K1194" t="s">
        <v>147</v>
      </c>
      <c r="L1194" t="s">
        <v>3713</v>
      </c>
      <c r="M1194" t="s">
        <v>3714</v>
      </c>
      <c r="N1194">
        <v>1.5625</v>
      </c>
      <c r="O1194">
        <v>0</v>
      </c>
      <c r="P1194">
        <v>5</v>
      </c>
      <c r="Q1194">
        <v>0</v>
      </c>
      <c r="R1194">
        <v>32</v>
      </c>
      <c r="S1194">
        <v>0</v>
      </c>
      <c r="T1194">
        <v>5</v>
      </c>
      <c r="U1194">
        <v>0</v>
      </c>
      <c r="V1194">
        <v>0</v>
      </c>
      <c r="W1194">
        <v>0</v>
      </c>
      <c r="X1194">
        <v>1.3421006141867833</v>
      </c>
      <c r="Y1194">
        <v>0</v>
      </c>
      <c r="Z1194">
        <v>19.495024632403716</v>
      </c>
      <c r="AA1194">
        <v>0</v>
      </c>
      <c r="AB1194">
        <v>4.4320394007460413</v>
      </c>
      <c r="AC1194">
        <v>0</v>
      </c>
      <c r="AD1194">
        <v>0</v>
      </c>
      <c r="AE1194">
        <v>25.269164647336542</v>
      </c>
    </row>
    <row r="1195" spans="1:31" x14ac:dyDescent="0.25">
      <c r="A1195">
        <v>1738452</v>
      </c>
      <c r="B1195">
        <v>1</v>
      </c>
      <c r="C1195" t="s">
        <v>80</v>
      </c>
      <c r="D1195" t="s">
        <v>88</v>
      </c>
      <c r="E1195" t="s">
        <v>143</v>
      </c>
      <c r="F1195" t="s">
        <v>3715</v>
      </c>
      <c r="G1195" t="s">
        <v>164</v>
      </c>
      <c r="H1195" t="s">
        <v>146</v>
      </c>
      <c r="I1195" t="s">
        <v>135</v>
      </c>
      <c r="J1195" t="s">
        <v>136</v>
      </c>
      <c r="K1195" t="s">
        <v>147</v>
      </c>
      <c r="L1195" t="s">
        <v>3716</v>
      </c>
      <c r="M1195" t="s">
        <v>3717</v>
      </c>
      <c r="N1195">
        <v>0.34777777700000001</v>
      </c>
      <c r="O1195">
        <v>0</v>
      </c>
      <c r="P1195">
        <v>55</v>
      </c>
      <c r="Q1195">
        <v>0</v>
      </c>
      <c r="R1195">
        <v>0</v>
      </c>
      <c r="S1195">
        <v>0</v>
      </c>
      <c r="T1195">
        <v>41</v>
      </c>
      <c r="U1195">
        <v>0</v>
      </c>
      <c r="V1195">
        <v>0</v>
      </c>
      <c r="W1195">
        <v>0</v>
      </c>
      <c r="X1195">
        <v>10.496544888990602</v>
      </c>
      <c r="Y1195">
        <v>0</v>
      </c>
      <c r="Z1195">
        <v>0</v>
      </c>
      <c r="AA1195">
        <v>0</v>
      </c>
      <c r="AB1195">
        <v>23.713261476932082</v>
      </c>
      <c r="AC1195">
        <v>0</v>
      </c>
      <c r="AD1195">
        <v>0</v>
      </c>
      <c r="AE1195">
        <v>34.209806365922688</v>
      </c>
    </row>
    <row r="1196" spans="1:31" x14ac:dyDescent="0.25">
      <c r="A1196">
        <v>1738457</v>
      </c>
      <c r="B1196">
        <v>1</v>
      </c>
      <c r="C1196" t="s">
        <v>81</v>
      </c>
      <c r="D1196" t="s">
        <v>128</v>
      </c>
      <c r="E1196" t="s">
        <v>171</v>
      </c>
      <c r="F1196" t="s">
        <v>3718</v>
      </c>
      <c r="G1196" t="s">
        <v>181</v>
      </c>
      <c r="H1196" t="s">
        <v>146</v>
      </c>
      <c r="I1196" t="s">
        <v>135</v>
      </c>
      <c r="J1196" t="s">
        <v>136</v>
      </c>
      <c r="K1196" t="s">
        <v>147</v>
      </c>
      <c r="L1196" t="s">
        <v>3719</v>
      </c>
      <c r="M1196" t="s">
        <v>3720</v>
      </c>
      <c r="N1196">
        <v>4.6894444440000003</v>
      </c>
      <c r="O1196">
        <v>0</v>
      </c>
      <c r="P1196">
        <v>1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4.728627215386684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4.728627215386684</v>
      </c>
    </row>
    <row r="1197" spans="1:31" x14ac:dyDescent="0.25">
      <c r="A1197">
        <v>1738462</v>
      </c>
      <c r="B1197">
        <v>1</v>
      </c>
      <c r="C1197" t="s">
        <v>80</v>
      </c>
      <c r="D1197" t="s">
        <v>108</v>
      </c>
      <c r="E1197" t="s">
        <v>184</v>
      </c>
      <c r="F1197" t="s">
        <v>3721</v>
      </c>
      <c r="G1197" t="s">
        <v>232</v>
      </c>
      <c r="H1197" t="s">
        <v>134</v>
      </c>
      <c r="I1197" t="s">
        <v>135</v>
      </c>
      <c r="J1197" t="s">
        <v>136</v>
      </c>
      <c r="K1197" t="s">
        <v>147</v>
      </c>
      <c r="L1197" t="s">
        <v>3722</v>
      </c>
      <c r="M1197" t="s">
        <v>3723</v>
      </c>
      <c r="N1197">
        <v>1.2352777770000001</v>
      </c>
      <c r="O1197">
        <v>0</v>
      </c>
      <c r="P1197">
        <v>50</v>
      </c>
      <c r="Q1197">
        <v>0</v>
      </c>
      <c r="R1197">
        <v>6</v>
      </c>
      <c r="S1197">
        <v>0</v>
      </c>
      <c r="T1197">
        <v>1</v>
      </c>
      <c r="U1197">
        <v>0</v>
      </c>
      <c r="V1197">
        <v>0</v>
      </c>
      <c r="W1197">
        <v>0</v>
      </c>
      <c r="X1197">
        <v>8.3713511977103909</v>
      </c>
      <c r="Y1197">
        <v>0</v>
      </c>
      <c r="Z1197">
        <v>1.0390854357002002</v>
      </c>
      <c r="AA1197">
        <v>0</v>
      </c>
      <c r="AB1197">
        <v>0</v>
      </c>
      <c r="AC1197">
        <v>0</v>
      </c>
      <c r="AD1197">
        <v>0</v>
      </c>
      <c r="AE1197">
        <v>9.4104366334105904</v>
      </c>
    </row>
    <row r="1198" spans="1:31" x14ac:dyDescent="0.25">
      <c r="A1198">
        <v>1738463</v>
      </c>
      <c r="B1198">
        <v>1</v>
      </c>
      <c r="C1198" t="s">
        <v>80</v>
      </c>
      <c r="D1198" t="s">
        <v>110</v>
      </c>
      <c r="E1198" t="s">
        <v>171</v>
      </c>
      <c r="F1198" t="s">
        <v>3724</v>
      </c>
      <c r="G1198" t="s">
        <v>173</v>
      </c>
      <c r="H1198" t="s">
        <v>146</v>
      </c>
      <c r="I1198" t="s">
        <v>135</v>
      </c>
      <c r="J1198" t="s">
        <v>136</v>
      </c>
      <c r="K1198" t="s">
        <v>147</v>
      </c>
      <c r="L1198" t="s">
        <v>3725</v>
      </c>
      <c r="M1198" t="s">
        <v>3726</v>
      </c>
      <c r="N1198">
        <v>0.86944444399999998</v>
      </c>
      <c r="O1198">
        <v>0</v>
      </c>
      <c r="P1198">
        <v>3</v>
      </c>
      <c r="Q1198">
        <v>0</v>
      </c>
      <c r="R1198">
        <v>0</v>
      </c>
      <c r="S1198">
        <v>0</v>
      </c>
      <c r="T1198">
        <v>1</v>
      </c>
      <c r="U1198">
        <v>0</v>
      </c>
      <c r="V1198">
        <v>0</v>
      </c>
      <c r="W1198">
        <v>0</v>
      </c>
      <c r="X1198">
        <v>1.6221979273811249</v>
      </c>
      <c r="Y1198">
        <v>0</v>
      </c>
      <c r="Z1198">
        <v>0</v>
      </c>
      <c r="AA1198">
        <v>0</v>
      </c>
      <c r="AB1198">
        <v>0.27095793260520834</v>
      </c>
      <c r="AC1198">
        <v>0</v>
      </c>
      <c r="AD1198">
        <v>0</v>
      </c>
      <c r="AE1198">
        <v>1.8931558599863332</v>
      </c>
    </row>
    <row r="1199" spans="1:31" x14ac:dyDescent="0.25">
      <c r="A1199">
        <v>1738465</v>
      </c>
      <c r="B1199">
        <v>1</v>
      </c>
      <c r="C1199" t="s">
        <v>80</v>
      </c>
      <c r="D1199" t="s">
        <v>96</v>
      </c>
      <c r="E1199" t="s">
        <v>171</v>
      </c>
      <c r="F1199" t="s">
        <v>3727</v>
      </c>
      <c r="G1199" t="s">
        <v>282</v>
      </c>
      <c r="H1199" t="s">
        <v>146</v>
      </c>
      <c r="I1199" t="s">
        <v>135</v>
      </c>
      <c r="J1199" t="s">
        <v>136</v>
      </c>
      <c r="K1199" t="s">
        <v>147</v>
      </c>
      <c r="L1199" t="s">
        <v>3728</v>
      </c>
      <c r="M1199" t="s">
        <v>3729</v>
      </c>
      <c r="N1199">
        <v>6.4333333330000002</v>
      </c>
      <c r="O1199">
        <v>0</v>
      </c>
      <c r="P1199">
        <v>4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6.7574141226239997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6.7574141226239997</v>
      </c>
    </row>
    <row r="1200" spans="1:31" x14ac:dyDescent="0.25">
      <c r="A1200">
        <v>1738466</v>
      </c>
      <c r="B1200">
        <v>1</v>
      </c>
      <c r="C1200" t="s">
        <v>80</v>
      </c>
      <c r="D1200" t="s">
        <v>96</v>
      </c>
      <c r="E1200" t="s">
        <v>158</v>
      </c>
      <c r="F1200" t="s">
        <v>3730</v>
      </c>
      <c r="G1200" t="s">
        <v>206</v>
      </c>
      <c r="H1200" t="s">
        <v>146</v>
      </c>
      <c r="I1200" t="s">
        <v>135</v>
      </c>
      <c r="J1200" t="s">
        <v>136</v>
      </c>
      <c r="K1200" t="s">
        <v>147</v>
      </c>
      <c r="L1200" t="s">
        <v>3731</v>
      </c>
      <c r="M1200" t="s">
        <v>3732</v>
      </c>
      <c r="N1200">
        <v>2.2166666660000001</v>
      </c>
      <c r="O1200">
        <v>0</v>
      </c>
      <c r="P1200">
        <v>41</v>
      </c>
      <c r="Q1200">
        <v>0</v>
      </c>
      <c r="R1200">
        <v>1</v>
      </c>
      <c r="S1200">
        <v>0</v>
      </c>
      <c r="T1200">
        <v>3</v>
      </c>
      <c r="U1200">
        <v>0</v>
      </c>
      <c r="V1200">
        <v>0</v>
      </c>
      <c r="W1200">
        <v>0</v>
      </c>
      <c r="X1200">
        <v>113.42856004487376</v>
      </c>
      <c r="Y1200">
        <v>0</v>
      </c>
      <c r="Z1200">
        <v>2.1881000164000002E-2</v>
      </c>
      <c r="AA1200">
        <v>0</v>
      </c>
      <c r="AB1200">
        <v>3.565215686847067</v>
      </c>
      <c r="AC1200">
        <v>0</v>
      </c>
      <c r="AD1200">
        <v>0</v>
      </c>
      <c r="AE1200">
        <v>117.01565673188483</v>
      </c>
    </row>
    <row r="1201" spans="1:31" x14ac:dyDescent="0.25">
      <c r="A1201">
        <v>1738467</v>
      </c>
      <c r="B1201">
        <v>1</v>
      </c>
      <c r="C1201" t="s">
        <v>81</v>
      </c>
      <c r="D1201" t="s">
        <v>123</v>
      </c>
      <c r="E1201" t="s">
        <v>267</v>
      </c>
      <c r="F1201" t="s">
        <v>3733</v>
      </c>
      <c r="G1201" t="s">
        <v>177</v>
      </c>
      <c r="H1201" t="s">
        <v>134</v>
      </c>
      <c r="I1201" t="s">
        <v>135</v>
      </c>
      <c r="J1201" t="s">
        <v>136</v>
      </c>
      <c r="K1201" t="s">
        <v>147</v>
      </c>
      <c r="L1201" t="s">
        <v>3734</v>
      </c>
      <c r="M1201" t="s">
        <v>3735</v>
      </c>
      <c r="N1201">
        <v>0.137184166</v>
      </c>
      <c r="O1201">
        <v>0</v>
      </c>
      <c r="P1201">
        <v>2202</v>
      </c>
      <c r="Q1201">
        <v>0</v>
      </c>
      <c r="R1201">
        <v>158</v>
      </c>
      <c r="S1201">
        <v>21</v>
      </c>
      <c r="T1201">
        <v>467</v>
      </c>
      <c r="U1201">
        <v>17</v>
      </c>
      <c r="V1201">
        <v>14</v>
      </c>
      <c r="W1201">
        <v>0</v>
      </c>
      <c r="X1201">
        <v>95.027338399666107</v>
      </c>
      <c r="Y1201">
        <v>0</v>
      </c>
      <c r="Z1201">
        <v>5.82643393039963</v>
      </c>
      <c r="AA1201">
        <v>91.224351245284865</v>
      </c>
      <c r="AB1201">
        <v>38.168987179011481</v>
      </c>
      <c r="AC1201">
        <v>166.34785257209606</v>
      </c>
      <c r="AD1201">
        <v>17.796027605674485</v>
      </c>
      <c r="AE1201">
        <v>414.39099093213264</v>
      </c>
    </row>
    <row r="1202" spans="1:31" x14ac:dyDescent="0.25">
      <c r="A1202">
        <v>1738468</v>
      </c>
      <c r="B1202">
        <v>1</v>
      </c>
      <c r="C1202" t="s">
        <v>80</v>
      </c>
      <c r="D1202" t="s">
        <v>88</v>
      </c>
      <c r="E1202" t="s">
        <v>171</v>
      </c>
      <c r="F1202" t="s">
        <v>3736</v>
      </c>
      <c r="G1202" t="s">
        <v>282</v>
      </c>
      <c r="H1202" t="s">
        <v>146</v>
      </c>
      <c r="I1202" t="s">
        <v>135</v>
      </c>
      <c r="J1202" t="s">
        <v>136</v>
      </c>
      <c r="K1202" t="s">
        <v>147</v>
      </c>
      <c r="L1202" t="s">
        <v>3737</v>
      </c>
      <c r="M1202" t="s">
        <v>3738</v>
      </c>
      <c r="N1202">
        <v>0.80916666599999998</v>
      </c>
      <c r="O1202">
        <v>0</v>
      </c>
      <c r="P1202">
        <v>1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0.26792556322305006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0.26792556322305006</v>
      </c>
    </row>
    <row r="1203" spans="1:31" x14ac:dyDescent="0.25">
      <c r="A1203">
        <v>1738469</v>
      </c>
      <c r="B1203">
        <v>1</v>
      </c>
      <c r="C1203" t="s">
        <v>80</v>
      </c>
      <c r="D1203" t="s">
        <v>110</v>
      </c>
      <c r="E1203" t="s">
        <v>171</v>
      </c>
      <c r="F1203" t="s">
        <v>1438</v>
      </c>
      <c r="G1203" t="s">
        <v>181</v>
      </c>
      <c r="H1203" t="s">
        <v>146</v>
      </c>
      <c r="I1203" t="s">
        <v>135</v>
      </c>
      <c r="J1203" t="s">
        <v>136</v>
      </c>
      <c r="K1203" t="s">
        <v>147</v>
      </c>
      <c r="L1203" t="s">
        <v>3739</v>
      </c>
      <c r="M1203" t="s">
        <v>3740</v>
      </c>
      <c r="N1203">
        <v>3.2141666660000001</v>
      </c>
      <c r="O1203">
        <v>0</v>
      </c>
      <c r="P1203">
        <v>9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10.451936065061613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10.451936065061613</v>
      </c>
    </row>
    <row r="1204" spans="1:31" x14ac:dyDescent="0.25">
      <c r="A1204">
        <v>1738470</v>
      </c>
      <c r="B1204">
        <v>1</v>
      </c>
      <c r="C1204" t="s">
        <v>81</v>
      </c>
      <c r="D1204" t="s">
        <v>123</v>
      </c>
      <c r="E1204" t="s">
        <v>267</v>
      </c>
      <c r="F1204" t="s">
        <v>3733</v>
      </c>
      <c r="G1204" t="s">
        <v>177</v>
      </c>
      <c r="H1204" t="s">
        <v>134</v>
      </c>
      <c r="I1204" t="s">
        <v>193</v>
      </c>
      <c r="J1204" t="s">
        <v>136</v>
      </c>
      <c r="K1204" t="s">
        <v>147</v>
      </c>
      <c r="L1204" t="s">
        <v>3741</v>
      </c>
      <c r="M1204" t="s">
        <v>3742</v>
      </c>
      <c r="N1204">
        <v>4.1605555000000002E-2</v>
      </c>
      <c r="O1204">
        <v>0</v>
      </c>
      <c r="P1204">
        <v>2202</v>
      </c>
      <c r="Q1204">
        <v>0</v>
      </c>
      <c r="R1204">
        <v>158</v>
      </c>
      <c r="S1204">
        <v>21</v>
      </c>
      <c r="T1204">
        <v>467</v>
      </c>
      <c r="U1204">
        <v>17</v>
      </c>
      <c r="V1204">
        <v>14</v>
      </c>
      <c r="W1204">
        <v>0</v>
      </c>
      <c r="X1204">
        <v>28.720230063996492</v>
      </c>
      <c r="Y1204">
        <v>0</v>
      </c>
      <c r="Z1204">
        <v>1.7609303359625663</v>
      </c>
      <c r="AA1204">
        <v>27.570848550806168</v>
      </c>
      <c r="AB1204">
        <v>11.53586022245986</v>
      </c>
      <c r="AC1204">
        <v>50.275517308807927</v>
      </c>
      <c r="AD1204">
        <v>5.3785154426886361</v>
      </c>
      <c r="AE1204">
        <v>125.24190192472165</v>
      </c>
    </row>
    <row r="1205" spans="1:31" x14ac:dyDescent="0.25">
      <c r="A1205">
        <v>1738472</v>
      </c>
      <c r="B1205">
        <v>1</v>
      </c>
      <c r="C1205" t="s">
        <v>80</v>
      </c>
      <c r="D1205" t="s">
        <v>96</v>
      </c>
      <c r="E1205" t="s">
        <v>153</v>
      </c>
      <c r="F1205" t="s">
        <v>3743</v>
      </c>
      <c r="G1205" t="s">
        <v>155</v>
      </c>
      <c r="H1205" t="s">
        <v>146</v>
      </c>
      <c r="I1205" t="s">
        <v>135</v>
      </c>
      <c r="J1205" t="s">
        <v>136</v>
      </c>
      <c r="K1205" t="s">
        <v>147</v>
      </c>
      <c r="L1205" t="s">
        <v>3744</v>
      </c>
      <c r="M1205" t="s">
        <v>3745</v>
      </c>
      <c r="N1205">
        <v>2.3405555549999999</v>
      </c>
      <c r="O1205">
        <v>0</v>
      </c>
      <c r="P1205">
        <v>8</v>
      </c>
      <c r="Q1205">
        <v>0</v>
      </c>
      <c r="R1205">
        <v>0</v>
      </c>
      <c r="S1205">
        <v>0</v>
      </c>
      <c r="T1205">
        <v>1</v>
      </c>
      <c r="U1205">
        <v>0</v>
      </c>
      <c r="V1205">
        <v>0</v>
      </c>
      <c r="W1205">
        <v>0</v>
      </c>
      <c r="X1205">
        <v>2.1498405174223501</v>
      </c>
      <c r="Y1205">
        <v>0</v>
      </c>
      <c r="Z1205">
        <v>0</v>
      </c>
      <c r="AA1205">
        <v>0</v>
      </c>
      <c r="AB1205">
        <v>1.7857496891122335</v>
      </c>
      <c r="AC1205">
        <v>0</v>
      </c>
      <c r="AD1205">
        <v>0</v>
      </c>
      <c r="AE1205">
        <v>3.9355902065345836</v>
      </c>
    </row>
    <row r="1206" spans="1:31" x14ac:dyDescent="0.25">
      <c r="A1206">
        <v>1738475</v>
      </c>
      <c r="B1206">
        <v>1</v>
      </c>
      <c r="C1206" t="s">
        <v>81</v>
      </c>
      <c r="D1206" t="s">
        <v>112</v>
      </c>
      <c r="E1206" t="s">
        <v>188</v>
      </c>
      <c r="F1206" t="s">
        <v>3746</v>
      </c>
      <c r="G1206" t="s">
        <v>177</v>
      </c>
      <c r="H1206" t="s">
        <v>134</v>
      </c>
      <c r="I1206" t="s">
        <v>135</v>
      </c>
      <c r="J1206" t="s">
        <v>136</v>
      </c>
      <c r="K1206" t="s">
        <v>147</v>
      </c>
      <c r="L1206" t="s">
        <v>3747</v>
      </c>
      <c r="M1206" t="s">
        <v>3748</v>
      </c>
      <c r="N1206">
        <v>0.64833333299999996</v>
      </c>
      <c r="O1206">
        <v>2</v>
      </c>
      <c r="P1206">
        <v>1066</v>
      </c>
      <c r="Q1206">
        <v>208</v>
      </c>
      <c r="R1206">
        <v>143</v>
      </c>
      <c r="S1206">
        <v>9</v>
      </c>
      <c r="T1206">
        <v>89</v>
      </c>
      <c r="U1206">
        <v>3</v>
      </c>
      <c r="V1206">
        <v>0</v>
      </c>
      <c r="W1206">
        <v>0.9143939530971501</v>
      </c>
      <c r="X1206">
        <v>143.87658479539763</v>
      </c>
      <c r="Y1206">
        <v>69.963175016508842</v>
      </c>
      <c r="Z1206">
        <v>24.895262878605923</v>
      </c>
      <c r="AA1206">
        <v>12.238351037201848</v>
      </c>
      <c r="AB1206">
        <v>23.52260080318505</v>
      </c>
      <c r="AC1206">
        <v>99.512591355298539</v>
      </c>
      <c r="AD1206">
        <v>0</v>
      </c>
      <c r="AE1206">
        <v>374.922959839295</v>
      </c>
    </row>
    <row r="1207" spans="1:31" x14ac:dyDescent="0.25">
      <c r="A1207">
        <v>1738476</v>
      </c>
      <c r="B1207">
        <v>1</v>
      </c>
      <c r="C1207" t="s">
        <v>80</v>
      </c>
      <c r="D1207" t="s">
        <v>105</v>
      </c>
      <c r="E1207" t="s">
        <v>171</v>
      </c>
      <c r="F1207" t="s">
        <v>3749</v>
      </c>
      <c r="G1207" t="s">
        <v>282</v>
      </c>
      <c r="H1207" t="s">
        <v>146</v>
      </c>
      <c r="I1207" t="s">
        <v>135</v>
      </c>
      <c r="J1207" t="s">
        <v>136</v>
      </c>
      <c r="K1207" t="s">
        <v>147</v>
      </c>
      <c r="L1207" t="s">
        <v>3750</v>
      </c>
      <c r="M1207" t="s">
        <v>3751</v>
      </c>
      <c r="N1207">
        <v>4.7355555550000004</v>
      </c>
      <c r="O1207">
        <v>0</v>
      </c>
      <c r="P1207">
        <v>15</v>
      </c>
      <c r="Q1207">
        <v>0</v>
      </c>
      <c r="R1207">
        <v>0</v>
      </c>
      <c r="S1207">
        <v>0</v>
      </c>
      <c r="T1207">
        <v>1</v>
      </c>
      <c r="U1207">
        <v>0</v>
      </c>
      <c r="V1207">
        <v>0</v>
      </c>
      <c r="W1207">
        <v>0</v>
      </c>
      <c r="X1207">
        <v>23.428144532275802</v>
      </c>
      <c r="Y1207">
        <v>0</v>
      </c>
      <c r="Z1207">
        <v>0</v>
      </c>
      <c r="AA1207">
        <v>0</v>
      </c>
      <c r="AB1207">
        <v>0.19196865864819995</v>
      </c>
      <c r="AC1207">
        <v>0</v>
      </c>
      <c r="AD1207">
        <v>0</v>
      </c>
      <c r="AE1207">
        <v>23.620113190924002</v>
      </c>
    </row>
    <row r="1208" spans="1:31" x14ac:dyDescent="0.25">
      <c r="A1208">
        <v>1738480</v>
      </c>
      <c r="B1208">
        <v>1</v>
      </c>
      <c r="C1208" t="s">
        <v>81</v>
      </c>
      <c r="D1208" t="s">
        <v>128</v>
      </c>
      <c r="E1208" t="s">
        <v>158</v>
      </c>
      <c r="F1208" t="s">
        <v>3752</v>
      </c>
      <c r="G1208" t="s">
        <v>221</v>
      </c>
      <c r="H1208" t="s">
        <v>146</v>
      </c>
      <c r="I1208" t="s">
        <v>135</v>
      </c>
      <c r="J1208" t="s">
        <v>136</v>
      </c>
      <c r="K1208" t="s">
        <v>147</v>
      </c>
      <c r="L1208" t="s">
        <v>3753</v>
      </c>
      <c r="M1208" t="s">
        <v>3754</v>
      </c>
      <c r="N1208">
        <v>4.6669444440000003</v>
      </c>
      <c r="O1208">
        <v>0</v>
      </c>
      <c r="P1208">
        <v>52</v>
      </c>
      <c r="Q1208">
        <v>0</v>
      </c>
      <c r="R1208">
        <v>11</v>
      </c>
      <c r="S1208">
        <v>0</v>
      </c>
      <c r="T1208">
        <v>5</v>
      </c>
      <c r="U1208">
        <v>0</v>
      </c>
      <c r="V1208">
        <v>0</v>
      </c>
      <c r="W1208">
        <v>0</v>
      </c>
      <c r="X1208">
        <v>43.574453600448734</v>
      </c>
      <c r="Y1208">
        <v>0</v>
      </c>
      <c r="Z1208">
        <v>5.6437072193543987</v>
      </c>
      <c r="AA1208">
        <v>0</v>
      </c>
      <c r="AB1208">
        <v>16.838354220905252</v>
      </c>
      <c r="AC1208">
        <v>0</v>
      </c>
      <c r="AD1208">
        <v>0</v>
      </c>
      <c r="AE1208">
        <v>66.056515040708376</v>
      </c>
    </row>
    <row r="1209" spans="1:31" x14ac:dyDescent="0.25">
      <c r="A1209">
        <v>1738482</v>
      </c>
      <c r="B1209">
        <v>1</v>
      </c>
      <c r="C1209" t="s">
        <v>81</v>
      </c>
      <c r="D1209" t="s">
        <v>123</v>
      </c>
      <c r="E1209" t="s">
        <v>131</v>
      </c>
      <c r="F1209" t="s">
        <v>3755</v>
      </c>
      <c r="G1209" t="s">
        <v>133</v>
      </c>
      <c r="H1209" t="s">
        <v>134</v>
      </c>
      <c r="I1209" t="s">
        <v>135</v>
      </c>
      <c r="J1209" t="s">
        <v>136</v>
      </c>
      <c r="K1209" t="s">
        <v>147</v>
      </c>
      <c r="L1209" t="s">
        <v>3756</v>
      </c>
      <c r="M1209" t="s">
        <v>3757</v>
      </c>
      <c r="N1209">
        <v>0.36333333299999998</v>
      </c>
      <c r="O1209">
        <v>1</v>
      </c>
      <c r="P1209">
        <v>15891</v>
      </c>
      <c r="Q1209">
        <v>14</v>
      </c>
      <c r="R1209">
        <v>147</v>
      </c>
      <c r="S1209">
        <v>11</v>
      </c>
      <c r="T1209">
        <v>1091</v>
      </c>
      <c r="U1209">
        <v>4</v>
      </c>
      <c r="V1209">
        <v>8</v>
      </c>
      <c r="W1209">
        <v>2.5914921675000001E-2</v>
      </c>
      <c r="X1209">
        <v>1160.6071262296618</v>
      </c>
      <c r="Y1209">
        <v>3.5430816932367994</v>
      </c>
      <c r="Z1209">
        <v>8.2820394944227029</v>
      </c>
      <c r="AA1209">
        <v>57.458424796293393</v>
      </c>
      <c r="AB1209">
        <v>150.66975725961072</v>
      </c>
      <c r="AC1209">
        <v>19.006115779247999</v>
      </c>
      <c r="AD1209">
        <v>22.643570403496934</v>
      </c>
      <c r="AE1209">
        <v>1422.2360305776454</v>
      </c>
    </row>
    <row r="1210" spans="1:31" x14ac:dyDescent="0.25">
      <c r="A1210">
        <v>1738490</v>
      </c>
      <c r="B1210">
        <v>1</v>
      </c>
      <c r="C1210" t="s">
        <v>81</v>
      </c>
      <c r="D1210" t="s">
        <v>119</v>
      </c>
      <c r="E1210" t="s">
        <v>131</v>
      </c>
      <c r="F1210" t="s">
        <v>3758</v>
      </c>
      <c r="G1210" t="s">
        <v>133</v>
      </c>
      <c r="H1210" t="s">
        <v>214</v>
      </c>
      <c r="I1210" t="s">
        <v>135</v>
      </c>
      <c r="J1210" t="s">
        <v>136</v>
      </c>
      <c r="K1210" t="s">
        <v>137</v>
      </c>
      <c r="L1210" t="s">
        <v>3759</v>
      </c>
      <c r="M1210" t="s">
        <v>3760</v>
      </c>
      <c r="N1210">
        <v>7.7499999999999999E-2</v>
      </c>
      <c r="O1210">
        <v>4</v>
      </c>
      <c r="P1210">
        <v>9009</v>
      </c>
      <c r="Q1210">
        <v>360</v>
      </c>
      <c r="R1210">
        <v>1512</v>
      </c>
      <c r="S1210">
        <v>19</v>
      </c>
      <c r="T1210">
        <v>1189</v>
      </c>
      <c r="U1210">
        <v>0</v>
      </c>
      <c r="V1210">
        <v>4</v>
      </c>
      <c r="W1210">
        <v>4.5117664277325005E-2</v>
      </c>
      <c r="X1210">
        <v>102.33733027866401</v>
      </c>
      <c r="Y1210">
        <v>16.450236116106687</v>
      </c>
      <c r="Z1210">
        <v>24.243328292844527</v>
      </c>
      <c r="AA1210">
        <v>2.8952049801245248</v>
      </c>
      <c r="AB1210">
        <v>24.126478163986338</v>
      </c>
      <c r="AC1210">
        <v>0</v>
      </c>
      <c r="AD1210">
        <v>0.13254730536179998</v>
      </c>
      <c r="AE1210">
        <v>170.23024280136525</v>
      </c>
    </row>
    <row r="1211" spans="1:31" x14ac:dyDescent="0.25">
      <c r="A1211">
        <v>1738492</v>
      </c>
      <c r="B1211">
        <v>1</v>
      </c>
      <c r="C1211" t="s">
        <v>81</v>
      </c>
      <c r="D1211" t="s">
        <v>113</v>
      </c>
      <c r="E1211" t="s">
        <v>267</v>
      </c>
      <c r="F1211" t="s">
        <v>3761</v>
      </c>
      <c r="G1211" t="s">
        <v>177</v>
      </c>
      <c r="H1211" t="s">
        <v>134</v>
      </c>
      <c r="I1211" t="s">
        <v>135</v>
      </c>
      <c r="J1211" t="s">
        <v>136</v>
      </c>
      <c r="K1211" t="s">
        <v>147</v>
      </c>
      <c r="L1211" t="s">
        <v>3762</v>
      </c>
      <c r="M1211" t="s">
        <v>3763</v>
      </c>
      <c r="N1211">
        <v>0.10013694400000001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31.342193480625003</v>
      </c>
      <c r="AD1211">
        <v>0</v>
      </c>
      <c r="AE1211">
        <v>31.342193480625003</v>
      </c>
    </row>
    <row r="1212" spans="1:31" x14ac:dyDescent="0.25">
      <c r="A1212">
        <v>1738493</v>
      </c>
      <c r="B1212">
        <v>1</v>
      </c>
      <c r="C1212" t="s">
        <v>81</v>
      </c>
      <c r="D1212" t="s">
        <v>113</v>
      </c>
      <c r="E1212" t="s">
        <v>267</v>
      </c>
      <c r="F1212" t="s">
        <v>3764</v>
      </c>
      <c r="G1212" t="s">
        <v>177</v>
      </c>
      <c r="H1212" t="s">
        <v>134</v>
      </c>
      <c r="I1212" t="s">
        <v>193</v>
      </c>
      <c r="J1212" t="s">
        <v>136</v>
      </c>
      <c r="K1212" t="s">
        <v>147</v>
      </c>
      <c r="L1212" t="s">
        <v>3765</v>
      </c>
      <c r="M1212" t="s">
        <v>3766</v>
      </c>
      <c r="N1212">
        <v>4.7500000000000001E-2</v>
      </c>
      <c r="O1212">
        <v>0</v>
      </c>
      <c r="P1212">
        <v>2279</v>
      </c>
      <c r="Q1212">
        <v>150</v>
      </c>
      <c r="R1212">
        <v>470</v>
      </c>
      <c r="S1212">
        <v>8</v>
      </c>
      <c r="T1212">
        <v>231</v>
      </c>
      <c r="U1212">
        <v>0</v>
      </c>
      <c r="V1212">
        <v>0</v>
      </c>
      <c r="W1212">
        <v>0</v>
      </c>
      <c r="X1212">
        <v>19.787656648159949</v>
      </c>
      <c r="Y1212">
        <v>7.7726623386771747</v>
      </c>
      <c r="Z1212">
        <v>10.051461453963299</v>
      </c>
      <c r="AA1212">
        <v>0.4599938150499</v>
      </c>
      <c r="AB1212">
        <v>2.2877257361612995</v>
      </c>
      <c r="AC1212">
        <v>0</v>
      </c>
      <c r="AD1212">
        <v>0</v>
      </c>
      <c r="AE1212">
        <v>40.359499992011621</v>
      </c>
    </row>
    <row r="1213" spans="1:31" x14ac:dyDescent="0.25">
      <c r="A1213">
        <v>1738496</v>
      </c>
      <c r="B1213">
        <v>1</v>
      </c>
      <c r="C1213" t="s">
        <v>81</v>
      </c>
      <c r="D1213" t="s">
        <v>113</v>
      </c>
      <c r="E1213" t="s">
        <v>267</v>
      </c>
      <c r="F1213" t="s">
        <v>3767</v>
      </c>
      <c r="G1213" t="s">
        <v>177</v>
      </c>
      <c r="H1213" t="s">
        <v>214</v>
      </c>
      <c r="I1213" t="s">
        <v>193</v>
      </c>
      <c r="J1213" t="s">
        <v>136</v>
      </c>
      <c r="K1213" t="s">
        <v>147</v>
      </c>
      <c r="L1213" t="s">
        <v>3768</v>
      </c>
      <c r="M1213" t="s">
        <v>3769</v>
      </c>
      <c r="N1213">
        <v>3.4722221999999997E-2</v>
      </c>
      <c r="O1213">
        <v>15</v>
      </c>
      <c r="P1213">
        <v>3666</v>
      </c>
      <c r="Q1213">
        <v>253</v>
      </c>
      <c r="R1213">
        <v>1102</v>
      </c>
      <c r="S1213">
        <v>31</v>
      </c>
      <c r="T1213">
        <v>238</v>
      </c>
      <c r="U1213">
        <v>4</v>
      </c>
      <c r="V1213">
        <v>0</v>
      </c>
      <c r="W1213">
        <v>0.13848020060624999</v>
      </c>
      <c r="X1213">
        <v>19.557900864255235</v>
      </c>
      <c r="Y1213">
        <v>7.2251954908822942</v>
      </c>
      <c r="Z1213">
        <v>11.721960281705213</v>
      </c>
      <c r="AA1213">
        <v>2.6428149263135419</v>
      </c>
      <c r="AB1213">
        <v>2.9612947074479155</v>
      </c>
      <c r="AC1213">
        <v>2.3409512292510417</v>
      </c>
      <c r="AD1213">
        <v>0</v>
      </c>
      <c r="AE1213">
        <v>46.588597700461484</v>
      </c>
    </row>
    <row r="1214" spans="1:31" x14ac:dyDescent="0.25">
      <c r="A1214">
        <v>1738497</v>
      </c>
      <c r="B1214">
        <v>1</v>
      </c>
      <c r="C1214" t="s">
        <v>81</v>
      </c>
      <c r="D1214" t="s">
        <v>113</v>
      </c>
      <c r="E1214" t="s">
        <v>267</v>
      </c>
      <c r="F1214" t="s">
        <v>3770</v>
      </c>
      <c r="G1214" t="s">
        <v>177</v>
      </c>
      <c r="H1214" t="s">
        <v>134</v>
      </c>
      <c r="I1214" t="s">
        <v>193</v>
      </c>
      <c r="J1214" t="s">
        <v>136</v>
      </c>
      <c r="K1214" t="s">
        <v>147</v>
      </c>
      <c r="L1214" t="s">
        <v>3771</v>
      </c>
      <c r="M1214" t="s">
        <v>3772</v>
      </c>
      <c r="N1214">
        <v>3.9444444000000002E-2</v>
      </c>
      <c r="O1214">
        <v>0</v>
      </c>
      <c r="P1214">
        <v>7670</v>
      </c>
      <c r="Q1214">
        <v>227</v>
      </c>
      <c r="R1214">
        <v>855</v>
      </c>
      <c r="S1214">
        <v>12</v>
      </c>
      <c r="T1214">
        <v>724</v>
      </c>
      <c r="U1214">
        <v>0</v>
      </c>
      <c r="V1214">
        <v>6</v>
      </c>
      <c r="W1214">
        <v>0</v>
      </c>
      <c r="X1214">
        <v>56.371890761121783</v>
      </c>
      <c r="Y1214">
        <v>19.071470165213913</v>
      </c>
      <c r="Z1214">
        <v>16.435495660966996</v>
      </c>
      <c r="AA1214">
        <v>2.32290602738165</v>
      </c>
      <c r="AB1214">
        <v>9.6905544595589816</v>
      </c>
      <c r="AC1214">
        <v>0</v>
      </c>
      <c r="AD1214">
        <v>0.49136688193190003</v>
      </c>
      <c r="AE1214">
        <v>104.38368395617522</v>
      </c>
    </row>
    <row r="1215" spans="1:31" x14ac:dyDescent="0.25">
      <c r="A1215">
        <v>1738498</v>
      </c>
      <c r="B1215">
        <v>1</v>
      </c>
      <c r="C1215" t="s">
        <v>80</v>
      </c>
      <c r="D1215" t="s">
        <v>82</v>
      </c>
      <c r="E1215" t="s">
        <v>171</v>
      </c>
      <c r="F1215" t="s">
        <v>3773</v>
      </c>
      <c r="G1215" t="s">
        <v>181</v>
      </c>
      <c r="H1215" t="s">
        <v>146</v>
      </c>
      <c r="I1215" t="s">
        <v>135</v>
      </c>
      <c r="J1215" t="s">
        <v>136</v>
      </c>
      <c r="K1215" t="s">
        <v>147</v>
      </c>
      <c r="L1215" t="s">
        <v>3774</v>
      </c>
      <c r="M1215" t="s">
        <v>3775</v>
      </c>
      <c r="N1215">
        <v>1.106666666</v>
      </c>
      <c r="O1215">
        <v>0</v>
      </c>
      <c r="P1215">
        <v>3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1.451470306480575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1.451470306480575</v>
      </c>
    </row>
    <row r="1216" spans="1:31" x14ac:dyDescent="0.25">
      <c r="A1216">
        <v>1738500</v>
      </c>
      <c r="B1216">
        <v>1</v>
      </c>
      <c r="C1216" t="s">
        <v>81</v>
      </c>
      <c r="D1216" t="s">
        <v>113</v>
      </c>
      <c r="E1216" t="s">
        <v>267</v>
      </c>
      <c r="F1216" t="s">
        <v>3776</v>
      </c>
      <c r="G1216" t="s">
        <v>213</v>
      </c>
      <c r="H1216" t="s">
        <v>214</v>
      </c>
      <c r="I1216" t="s">
        <v>135</v>
      </c>
      <c r="J1216" t="s">
        <v>136</v>
      </c>
      <c r="K1216" t="s">
        <v>137</v>
      </c>
      <c r="L1216" t="s">
        <v>3777</v>
      </c>
      <c r="M1216" t="s">
        <v>3778</v>
      </c>
      <c r="N1216">
        <v>0.30416666599999997</v>
      </c>
      <c r="O1216">
        <v>2</v>
      </c>
      <c r="P1216">
        <v>2720</v>
      </c>
      <c r="Q1216">
        <v>85</v>
      </c>
      <c r="R1216">
        <v>900</v>
      </c>
      <c r="S1216">
        <v>21</v>
      </c>
      <c r="T1216">
        <v>169</v>
      </c>
      <c r="U1216">
        <v>1</v>
      </c>
      <c r="V1216">
        <v>2</v>
      </c>
      <c r="W1216">
        <v>0.29733635064374997</v>
      </c>
      <c r="X1216">
        <v>114.26908010209405</v>
      </c>
      <c r="Y1216">
        <v>27.323505328712006</v>
      </c>
      <c r="Z1216">
        <v>56.197585213791534</v>
      </c>
      <c r="AA1216">
        <v>112.46647686694821</v>
      </c>
      <c r="AB1216">
        <v>19.168433198132753</v>
      </c>
      <c r="AC1216">
        <v>1.4474184366410001</v>
      </c>
      <c r="AD1216">
        <v>0.64926551005900002</v>
      </c>
      <c r="AE1216">
        <v>331.81910100702231</v>
      </c>
    </row>
    <row r="1217" spans="1:31" x14ac:dyDescent="0.25">
      <c r="A1217">
        <v>1738501</v>
      </c>
      <c r="B1217">
        <v>1</v>
      </c>
      <c r="C1217" t="s">
        <v>81</v>
      </c>
      <c r="D1217" t="s">
        <v>113</v>
      </c>
      <c r="E1217" t="s">
        <v>267</v>
      </c>
      <c r="F1217" t="s">
        <v>3779</v>
      </c>
      <c r="G1217" t="s">
        <v>213</v>
      </c>
      <c r="H1217" t="s">
        <v>214</v>
      </c>
      <c r="I1217" t="s">
        <v>135</v>
      </c>
      <c r="J1217" t="s">
        <v>136</v>
      </c>
      <c r="K1217" t="s">
        <v>137</v>
      </c>
      <c r="L1217" t="s">
        <v>3780</v>
      </c>
      <c r="M1217" t="s">
        <v>3781</v>
      </c>
      <c r="N1217">
        <v>0.33027777699999999</v>
      </c>
      <c r="O1217">
        <v>4</v>
      </c>
      <c r="P1217">
        <v>8245</v>
      </c>
      <c r="Q1217">
        <v>288</v>
      </c>
      <c r="R1217">
        <v>1395</v>
      </c>
      <c r="S1217">
        <v>19</v>
      </c>
      <c r="T1217">
        <v>1145</v>
      </c>
      <c r="U1217">
        <v>0</v>
      </c>
      <c r="V1217">
        <v>4</v>
      </c>
      <c r="W1217">
        <v>0.19227563736824169</v>
      </c>
      <c r="X1217">
        <v>409.07787326762769</v>
      </c>
      <c r="Y1217">
        <v>66.85733531998838</v>
      </c>
      <c r="Z1217">
        <v>97.443748305909168</v>
      </c>
      <c r="AA1217">
        <v>12.338346671570109</v>
      </c>
      <c r="AB1217">
        <v>98.421281561289135</v>
      </c>
      <c r="AC1217">
        <v>0</v>
      </c>
      <c r="AD1217">
        <v>0.56487005761713338</v>
      </c>
      <c r="AE1217">
        <v>684.89573082136974</v>
      </c>
    </row>
    <row r="1218" spans="1:31" x14ac:dyDescent="0.25">
      <c r="A1218">
        <v>1738502</v>
      </c>
      <c r="B1218">
        <v>1</v>
      </c>
      <c r="C1218" t="s">
        <v>81</v>
      </c>
      <c r="D1218" t="s">
        <v>113</v>
      </c>
      <c r="E1218" t="s">
        <v>267</v>
      </c>
      <c r="F1218" t="s">
        <v>3782</v>
      </c>
      <c r="G1218" t="s">
        <v>213</v>
      </c>
      <c r="H1218" t="s">
        <v>214</v>
      </c>
      <c r="I1218" t="s">
        <v>135</v>
      </c>
      <c r="J1218" t="s">
        <v>136</v>
      </c>
      <c r="K1218" t="s">
        <v>137</v>
      </c>
      <c r="L1218" t="s">
        <v>3777</v>
      </c>
      <c r="M1218" t="s">
        <v>3783</v>
      </c>
      <c r="N1218">
        <v>0.44527777699999999</v>
      </c>
      <c r="O1218">
        <v>0</v>
      </c>
      <c r="P1218">
        <v>11723</v>
      </c>
      <c r="Q1218">
        <v>2</v>
      </c>
      <c r="R1218">
        <v>52</v>
      </c>
      <c r="S1218">
        <v>7</v>
      </c>
      <c r="T1218">
        <v>1938</v>
      </c>
      <c r="U1218">
        <v>1</v>
      </c>
      <c r="V1218">
        <v>6</v>
      </c>
      <c r="W1218">
        <v>0</v>
      </c>
      <c r="X1218">
        <v>1109.3715064896435</v>
      </c>
      <c r="Y1218">
        <v>0.89953020290466668</v>
      </c>
      <c r="Z1218">
        <v>2.5553102205101914</v>
      </c>
      <c r="AA1218">
        <v>124.03282938109619</v>
      </c>
      <c r="AB1218">
        <v>260.62005728736426</v>
      </c>
      <c r="AC1218">
        <v>72.997591125622336</v>
      </c>
      <c r="AD1218">
        <v>25.140386146936748</v>
      </c>
      <c r="AE1218">
        <v>1595.6172108540782</v>
      </c>
    </row>
    <row r="1219" spans="1:31" x14ac:dyDescent="0.25">
      <c r="A1219">
        <v>1738503</v>
      </c>
      <c r="B1219">
        <v>1</v>
      </c>
      <c r="C1219" t="s">
        <v>80</v>
      </c>
      <c r="D1219" t="s">
        <v>96</v>
      </c>
      <c r="E1219" t="s">
        <v>171</v>
      </c>
      <c r="F1219" t="s">
        <v>3784</v>
      </c>
      <c r="G1219" t="s">
        <v>181</v>
      </c>
      <c r="H1219" t="s">
        <v>146</v>
      </c>
      <c r="I1219" t="s">
        <v>135</v>
      </c>
      <c r="J1219" t="s">
        <v>136</v>
      </c>
      <c r="K1219" t="s">
        <v>147</v>
      </c>
      <c r="L1219" t="s">
        <v>3785</v>
      </c>
      <c r="M1219" t="s">
        <v>3786</v>
      </c>
      <c r="N1219">
        <v>3.6469444439999998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1.6289727241414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1.6289727241414</v>
      </c>
    </row>
    <row r="1220" spans="1:31" x14ac:dyDescent="0.25">
      <c r="A1220">
        <v>1738504</v>
      </c>
      <c r="B1220">
        <v>1</v>
      </c>
      <c r="C1220" t="s">
        <v>81</v>
      </c>
      <c r="D1220" t="s">
        <v>113</v>
      </c>
      <c r="E1220" t="s">
        <v>267</v>
      </c>
      <c r="F1220" t="s">
        <v>3787</v>
      </c>
      <c r="G1220" t="s">
        <v>213</v>
      </c>
      <c r="H1220" t="s">
        <v>214</v>
      </c>
      <c r="I1220" t="s">
        <v>135</v>
      </c>
      <c r="J1220" t="s">
        <v>136</v>
      </c>
      <c r="K1220" t="s">
        <v>137</v>
      </c>
      <c r="L1220" t="s">
        <v>3788</v>
      </c>
      <c r="M1220" t="s">
        <v>3789</v>
      </c>
      <c r="N1220">
        <v>0.48611111099999998</v>
      </c>
      <c r="O1220">
        <v>2</v>
      </c>
      <c r="P1220">
        <v>2349</v>
      </c>
      <c r="Q1220">
        <v>101</v>
      </c>
      <c r="R1220">
        <v>300</v>
      </c>
      <c r="S1220">
        <v>14</v>
      </c>
      <c r="T1220">
        <v>321</v>
      </c>
      <c r="U1220">
        <v>2</v>
      </c>
      <c r="V1220">
        <v>0</v>
      </c>
      <c r="W1220">
        <v>0.20903195643750003</v>
      </c>
      <c r="X1220">
        <v>218.02299379551229</v>
      </c>
      <c r="Y1220">
        <v>53.367428179683351</v>
      </c>
      <c r="Z1220">
        <v>82.089496750522883</v>
      </c>
      <c r="AA1220">
        <v>45.414126797433326</v>
      </c>
      <c r="AB1220">
        <v>43.94312886098335</v>
      </c>
      <c r="AC1220">
        <v>33.768453300920143</v>
      </c>
      <c r="AD1220">
        <v>0</v>
      </c>
      <c r="AE1220">
        <v>476.81465964149282</v>
      </c>
    </row>
    <row r="1221" spans="1:31" x14ac:dyDescent="0.25">
      <c r="A1221">
        <v>1738508</v>
      </c>
      <c r="B1221">
        <v>1</v>
      </c>
      <c r="C1221" t="s">
        <v>81</v>
      </c>
      <c r="D1221" t="s">
        <v>127</v>
      </c>
      <c r="E1221" t="s">
        <v>171</v>
      </c>
      <c r="F1221" t="s">
        <v>3790</v>
      </c>
      <c r="G1221" t="s">
        <v>1986</v>
      </c>
      <c r="H1221" t="s">
        <v>146</v>
      </c>
      <c r="I1221" t="s">
        <v>135</v>
      </c>
      <c r="J1221" t="s">
        <v>136</v>
      </c>
      <c r="K1221" t="s">
        <v>147</v>
      </c>
      <c r="L1221" t="s">
        <v>3791</v>
      </c>
      <c r="M1221" t="s">
        <v>3792</v>
      </c>
      <c r="N1221">
        <v>0.37527777699999998</v>
      </c>
      <c r="O1221">
        <v>0</v>
      </c>
      <c r="P1221">
        <v>13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0.82686360099466671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0.82686360099466671</v>
      </c>
    </row>
    <row r="1222" spans="1:31" x14ac:dyDescent="0.25">
      <c r="A1222">
        <v>1738510</v>
      </c>
      <c r="B1222">
        <v>1</v>
      </c>
      <c r="C1222" t="s">
        <v>80</v>
      </c>
      <c r="D1222" t="s">
        <v>83</v>
      </c>
      <c r="E1222" t="s">
        <v>184</v>
      </c>
      <c r="F1222" t="s">
        <v>3793</v>
      </c>
      <c r="G1222" t="s">
        <v>246</v>
      </c>
      <c r="H1222" t="s">
        <v>134</v>
      </c>
      <c r="I1222" t="s">
        <v>135</v>
      </c>
      <c r="J1222" t="s">
        <v>136</v>
      </c>
      <c r="K1222" t="s">
        <v>137</v>
      </c>
      <c r="L1222" t="s">
        <v>3794</v>
      </c>
      <c r="M1222" t="s">
        <v>3795</v>
      </c>
      <c r="N1222">
        <v>8.5444444439999998</v>
      </c>
      <c r="O1222">
        <v>0</v>
      </c>
      <c r="P1222">
        <v>449</v>
      </c>
      <c r="Q1222">
        <v>0</v>
      </c>
      <c r="R1222">
        <v>0</v>
      </c>
      <c r="S1222">
        <v>0</v>
      </c>
      <c r="T1222">
        <v>6</v>
      </c>
      <c r="U1222">
        <v>0</v>
      </c>
      <c r="V1222">
        <v>0</v>
      </c>
      <c r="W1222">
        <v>0</v>
      </c>
      <c r="X1222">
        <v>1048.3404513630342</v>
      </c>
      <c r="Y1222">
        <v>0</v>
      </c>
      <c r="Z1222">
        <v>0</v>
      </c>
      <c r="AA1222">
        <v>0</v>
      </c>
      <c r="AB1222">
        <v>3.7243867145320007</v>
      </c>
      <c r="AC1222">
        <v>0</v>
      </c>
      <c r="AD1222">
        <v>0</v>
      </c>
      <c r="AE1222">
        <v>1052.0648380775663</v>
      </c>
    </row>
    <row r="1223" spans="1:31" x14ac:dyDescent="0.25">
      <c r="A1223">
        <v>1738511</v>
      </c>
      <c r="B1223">
        <v>1</v>
      </c>
      <c r="C1223" t="s">
        <v>80</v>
      </c>
      <c r="D1223" t="s">
        <v>99</v>
      </c>
      <c r="E1223" t="s">
        <v>131</v>
      </c>
      <c r="F1223" t="s">
        <v>3796</v>
      </c>
      <c r="G1223" t="s">
        <v>177</v>
      </c>
      <c r="H1223" t="s">
        <v>134</v>
      </c>
      <c r="I1223" t="s">
        <v>135</v>
      </c>
      <c r="J1223" t="s">
        <v>136</v>
      </c>
      <c r="K1223" t="s">
        <v>147</v>
      </c>
      <c r="L1223" t="s">
        <v>3797</v>
      </c>
      <c r="M1223" t="s">
        <v>3798</v>
      </c>
      <c r="N1223">
        <v>0.97750000000000004</v>
      </c>
      <c r="O1223">
        <v>0</v>
      </c>
      <c r="P1223">
        <v>0</v>
      </c>
      <c r="Q1223">
        <v>0</v>
      </c>
      <c r="R1223">
        <v>0</v>
      </c>
      <c r="S1223">
        <v>1</v>
      </c>
      <c r="T1223">
        <v>0</v>
      </c>
      <c r="U1223">
        <v>3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1.2842276303265001</v>
      </c>
      <c r="AB1223">
        <v>0</v>
      </c>
      <c r="AC1223">
        <v>37.754984623565548</v>
      </c>
      <c r="AD1223">
        <v>0</v>
      </c>
      <c r="AE1223">
        <v>39.039212253892046</v>
      </c>
    </row>
    <row r="1224" spans="1:31" x14ac:dyDescent="0.25">
      <c r="A1224">
        <v>1738512</v>
      </c>
      <c r="B1224">
        <v>1</v>
      </c>
      <c r="C1224" t="s">
        <v>80</v>
      </c>
      <c r="D1224" t="s">
        <v>103</v>
      </c>
      <c r="E1224" t="s">
        <v>267</v>
      </c>
      <c r="F1224" t="s">
        <v>3799</v>
      </c>
      <c r="G1224" t="s">
        <v>246</v>
      </c>
      <c r="H1224" t="s">
        <v>134</v>
      </c>
      <c r="I1224" t="s">
        <v>135</v>
      </c>
      <c r="J1224" t="s">
        <v>136</v>
      </c>
      <c r="K1224" t="s">
        <v>137</v>
      </c>
      <c r="L1224" t="s">
        <v>3800</v>
      </c>
      <c r="M1224" t="s">
        <v>3801</v>
      </c>
      <c r="N1224">
        <v>1.412222222</v>
      </c>
      <c r="O1224">
        <v>0</v>
      </c>
      <c r="P1224">
        <v>9</v>
      </c>
      <c r="Q1224">
        <v>37</v>
      </c>
      <c r="R1224">
        <v>73</v>
      </c>
      <c r="S1224">
        <v>7</v>
      </c>
      <c r="T1224">
        <v>17</v>
      </c>
      <c r="U1224">
        <v>5</v>
      </c>
      <c r="V1224">
        <v>0</v>
      </c>
      <c r="W1224">
        <v>0</v>
      </c>
      <c r="X1224">
        <v>2.2238953284316669</v>
      </c>
      <c r="Y1224">
        <v>159.68581177853866</v>
      </c>
      <c r="Z1224">
        <v>98.540135323291167</v>
      </c>
      <c r="AA1224">
        <v>133.76226937546386</v>
      </c>
      <c r="AB1224">
        <v>72.121955335044973</v>
      </c>
      <c r="AC1224">
        <v>962.99137437872548</v>
      </c>
      <c r="AD1224">
        <v>0</v>
      </c>
      <c r="AE1224">
        <v>1429.3254415194958</v>
      </c>
    </row>
    <row r="1225" spans="1:31" x14ac:dyDescent="0.25">
      <c r="A1225">
        <v>1738513</v>
      </c>
      <c r="B1225">
        <v>1</v>
      </c>
      <c r="C1225" t="s">
        <v>80</v>
      </c>
      <c r="D1225" t="s">
        <v>85</v>
      </c>
      <c r="E1225" t="s">
        <v>184</v>
      </c>
      <c r="F1225" t="s">
        <v>3802</v>
      </c>
      <c r="G1225" t="s">
        <v>278</v>
      </c>
      <c r="H1225" t="s">
        <v>134</v>
      </c>
      <c r="I1225" t="s">
        <v>135</v>
      </c>
      <c r="J1225" t="s">
        <v>136</v>
      </c>
      <c r="K1225" t="s">
        <v>137</v>
      </c>
      <c r="L1225" t="s">
        <v>3803</v>
      </c>
      <c r="M1225" t="s">
        <v>3804</v>
      </c>
      <c r="N1225">
        <v>0.28333333300000002</v>
      </c>
      <c r="O1225">
        <v>0</v>
      </c>
      <c r="P1225">
        <v>160</v>
      </c>
      <c r="Q1225">
        <v>0</v>
      </c>
      <c r="R1225">
        <v>0</v>
      </c>
      <c r="S1225">
        <v>0</v>
      </c>
      <c r="T1225">
        <v>4</v>
      </c>
      <c r="U1225">
        <v>0</v>
      </c>
      <c r="V1225">
        <v>0</v>
      </c>
      <c r="W1225">
        <v>0</v>
      </c>
      <c r="X1225">
        <v>15.101929232307008</v>
      </c>
      <c r="Y1225">
        <v>0</v>
      </c>
      <c r="Z1225">
        <v>0</v>
      </c>
      <c r="AA1225">
        <v>0</v>
      </c>
      <c r="AB1225">
        <v>1.499225175077</v>
      </c>
      <c r="AC1225">
        <v>0</v>
      </c>
      <c r="AD1225">
        <v>0</v>
      </c>
      <c r="AE1225">
        <v>16.601154407384008</v>
      </c>
    </row>
    <row r="1226" spans="1:31" x14ac:dyDescent="0.25">
      <c r="A1226">
        <v>1738514</v>
      </c>
      <c r="B1226">
        <v>1</v>
      </c>
      <c r="C1226" t="s">
        <v>80</v>
      </c>
      <c r="D1226" t="s">
        <v>104</v>
      </c>
      <c r="E1226" t="s">
        <v>131</v>
      </c>
      <c r="F1226" t="s">
        <v>3805</v>
      </c>
      <c r="G1226" t="s">
        <v>246</v>
      </c>
      <c r="H1226" t="s">
        <v>134</v>
      </c>
      <c r="I1226" t="s">
        <v>135</v>
      </c>
      <c r="J1226" t="s">
        <v>136</v>
      </c>
      <c r="K1226" t="s">
        <v>137</v>
      </c>
      <c r="L1226" t="s">
        <v>3806</v>
      </c>
      <c r="M1226" t="s">
        <v>3807</v>
      </c>
      <c r="N1226">
        <v>3.2519444439999998</v>
      </c>
      <c r="O1226">
        <v>8</v>
      </c>
      <c r="P1226">
        <v>170</v>
      </c>
      <c r="Q1226">
        <v>9</v>
      </c>
      <c r="R1226">
        <v>26</v>
      </c>
      <c r="S1226">
        <v>13</v>
      </c>
      <c r="T1226">
        <v>59</v>
      </c>
      <c r="U1226">
        <v>1</v>
      </c>
      <c r="V1226">
        <v>0</v>
      </c>
      <c r="W1226">
        <v>95.109938829247369</v>
      </c>
      <c r="X1226">
        <v>282.69742118786559</v>
      </c>
      <c r="Y1226">
        <v>85.16997636478618</v>
      </c>
      <c r="Z1226">
        <v>80.650703901397662</v>
      </c>
      <c r="AA1226">
        <v>201.3880417155496</v>
      </c>
      <c r="AB1226">
        <v>277.52468720095351</v>
      </c>
      <c r="AC1226">
        <v>20.982398614128481</v>
      </c>
      <c r="AD1226">
        <v>0</v>
      </c>
      <c r="AE1226">
        <v>1043.5231678139285</v>
      </c>
    </row>
    <row r="1227" spans="1:31" x14ac:dyDescent="0.25">
      <c r="A1227">
        <v>1738516</v>
      </c>
      <c r="B1227">
        <v>1</v>
      </c>
      <c r="C1227" t="s">
        <v>81</v>
      </c>
      <c r="D1227" t="s">
        <v>122</v>
      </c>
      <c r="E1227" t="s">
        <v>188</v>
      </c>
      <c r="F1227" t="s">
        <v>3808</v>
      </c>
      <c r="G1227" t="s">
        <v>239</v>
      </c>
      <c r="H1227" t="s">
        <v>134</v>
      </c>
      <c r="I1227" t="s">
        <v>135</v>
      </c>
      <c r="J1227" t="s">
        <v>136</v>
      </c>
      <c r="K1227" t="s">
        <v>137</v>
      </c>
      <c r="L1227" t="s">
        <v>3794</v>
      </c>
      <c r="M1227" t="s">
        <v>3809</v>
      </c>
      <c r="N1227">
        <v>6.0566666659999999</v>
      </c>
      <c r="O1227">
        <v>0</v>
      </c>
      <c r="P1227">
        <v>102</v>
      </c>
      <c r="Q1227">
        <v>0</v>
      </c>
      <c r="R1227">
        <v>0</v>
      </c>
      <c r="S1227">
        <v>3</v>
      </c>
      <c r="T1227">
        <v>4</v>
      </c>
      <c r="U1227">
        <v>0</v>
      </c>
      <c r="V1227">
        <v>0</v>
      </c>
      <c r="W1227">
        <v>0</v>
      </c>
      <c r="X1227">
        <v>59.333851907939696</v>
      </c>
      <c r="Y1227">
        <v>0</v>
      </c>
      <c r="Z1227">
        <v>0</v>
      </c>
      <c r="AA1227">
        <v>158.88075539262547</v>
      </c>
      <c r="AB1227">
        <v>0.99031295546789988</v>
      </c>
      <c r="AC1227">
        <v>0</v>
      </c>
      <c r="AD1227">
        <v>0</v>
      </c>
      <c r="AE1227">
        <v>219.20492025603309</v>
      </c>
    </row>
    <row r="1228" spans="1:31" x14ac:dyDescent="0.25">
      <c r="A1228">
        <v>1738517</v>
      </c>
      <c r="B1228">
        <v>1</v>
      </c>
      <c r="C1228" t="s">
        <v>81</v>
      </c>
      <c r="D1228" t="s">
        <v>127</v>
      </c>
      <c r="E1228" t="s">
        <v>131</v>
      </c>
      <c r="F1228" t="s">
        <v>3810</v>
      </c>
      <c r="G1228" t="s">
        <v>177</v>
      </c>
      <c r="H1228" t="s">
        <v>134</v>
      </c>
      <c r="I1228" t="s">
        <v>135</v>
      </c>
      <c r="J1228" t="s">
        <v>136</v>
      </c>
      <c r="K1228" t="s">
        <v>147</v>
      </c>
      <c r="L1228" t="s">
        <v>3811</v>
      </c>
      <c r="M1228" t="s">
        <v>3812</v>
      </c>
      <c r="N1228">
        <v>1.169166666</v>
      </c>
      <c r="O1228">
        <v>9</v>
      </c>
      <c r="P1228">
        <v>4474</v>
      </c>
      <c r="Q1228">
        <v>575</v>
      </c>
      <c r="R1228">
        <v>412</v>
      </c>
      <c r="S1228">
        <v>52</v>
      </c>
      <c r="T1228">
        <v>479</v>
      </c>
      <c r="U1228">
        <v>14</v>
      </c>
      <c r="V1228">
        <v>2</v>
      </c>
      <c r="W1228">
        <v>2.2835872246001494</v>
      </c>
      <c r="X1228">
        <v>1025.3552997310255</v>
      </c>
      <c r="Y1228">
        <v>451.8090434756175</v>
      </c>
      <c r="Z1228">
        <v>141.64936242787044</v>
      </c>
      <c r="AA1228">
        <v>864.23597196365165</v>
      </c>
      <c r="AB1228">
        <v>254.17922620742544</v>
      </c>
      <c r="AC1228">
        <v>690.87290092970306</v>
      </c>
      <c r="AD1228">
        <v>6.7402278449072011</v>
      </c>
      <c r="AE1228">
        <v>3437.1256198048009</v>
      </c>
    </row>
    <row r="1229" spans="1:31" x14ac:dyDescent="0.25">
      <c r="A1229">
        <v>1738518</v>
      </c>
      <c r="B1229">
        <v>1</v>
      </c>
      <c r="C1229" t="s">
        <v>80</v>
      </c>
      <c r="D1229" t="s">
        <v>104</v>
      </c>
      <c r="E1229" t="s">
        <v>131</v>
      </c>
      <c r="F1229" t="s">
        <v>3813</v>
      </c>
      <c r="G1229" t="s">
        <v>239</v>
      </c>
      <c r="H1229" t="s">
        <v>134</v>
      </c>
      <c r="I1229" t="s">
        <v>135</v>
      </c>
      <c r="J1229" t="s">
        <v>136</v>
      </c>
      <c r="K1229" t="s">
        <v>137</v>
      </c>
      <c r="L1229" t="s">
        <v>3814</v>
      </c>
      <c r="M1229" t="s">
        <v>3815</v>
      </c>
      <c r="N1229">
        <v>4.5333333329999999</v>
      </c>
      <c r="O1229">
        <v>1</v>
      </c>
      <c r="P1229">
        <v>7</v>
      </c>
      <c r="Q1229">
        <v>19</v>
      </c>
      <c r="R1229">
        <v>47</v>
      </c>
      <c r="S1229">
        <v>19</v>
      </c>
      <c r="T1229">
        <v>5</v>
      </c>
      <c r="U1229">
        <v>12</v>
      </c>
      <c r="V1229">
        <v>1</v>
      </c>
      <c r="W1229">
        <v>1.2135200393550001</v>
      </c>
      <c r="X1229">
        <v>3.8419033871725001</v>
      </c>
      <c r="Y1229">
        <v>517.63281344012273</v>
      </c>
      <c r="Z1229">
        <v>58.189281322997523</v>
      </c>
      <c r="AA1229">
        <v>7761.9836424431442</v>
      </c>
      <c r="AB1229">
        <v>7.7009155020679998</v>
      </c>
      <c r="AC1229">
        <v>7024.9264058869712</v>
      </c>
      <c r="AD1229">
        <v>0.51210431095999998</v>
      </c>
      <c r="AE1229">
        <v>15376.000586332791</v>
      </c>
    </row>
    <row r="1230" spans="1:31" x14ac:dyDescent="0.25">
      <c r="A1230">
        <v>1738519</v>
      </c>
      <c r="B1230">
        <v>1</v>
      </c>
      <c r="C1230" t="s">
        <v>81</v>
      </c>
      <c r="D1230" t="s">
        <v>123</v>
      </c>
      <c r="E1230" t="s">
        <v>188</v>
      </c>
      <c r="F1230" t="s">
        <v>3408</v>
      </c>
      <c r="G1230" t="s">
        <v>3816</v>
      </c>
      <c r="H1230" t="s">
        <v>214</v>
      </c>
      <c r="I1230" t="s">
        <v>135</v>
      </c>
      <c r="J1230" t="s">
        <v>136</v>
      </c>
      <c r="K1230" t="s">
        <v>137</v>
      </c>
      <c r="L1230" t="s">
        <v>3817</v>
      </c>
      <c r="M1230" t="s">
        <v>3818</v>
      </c>
      <c r="N1230">
        <v>3.6586111109999999</v>
      </c>
      <c r="O1230">
        <v>3</v>
      </c>
      <c r="P1230">
        <v>23</v>
      </c>
      <c r="Q1230">
        <v>113</v>
      </c>
      <c r="R1230">
        <v>280</v>
      </c>
      <c r="S1230">
        <v>9</v>
      </c>
      <c r="T1230">
        <v>50</v>
      </c>
      <c r="U1230">
        <v>0</v>
      </c>
      <c r="V1230">
        <v>0</v>
      </c>
      <c r="W1230">
        <v>2.3858041233545006</v>
      </c>
      <c r="X1230">
        <v>12.681134773247924</v>
      </c>
      <c r="Y1230">
        <v>103.71993279263879</v>
      </c>
      <c r="Z1230">
        <v>245.54418408248128</v>
      </c>
      <c r="AA1230">
        <v>21.02832095277088</v>
      </c>
      <c r="AB1230">
        <v>108.13789271283943</v>
      </c>
      <c r="AC1230">
        <v>0</v>
      </c>
      <c r="AD1230">
        <v>0</v>
      </c>
      <c r="AE1230">
        <v>493.49726943733276</v>
      </c>
    </row>
    <row r="1231" spans="1:31" x14ac:dyDescent="0.25">
      <c r="A1231">
        <v>1738520</v>
      </c>
      <c r="B1231">
        <v>1</v>
      </c>
      <c r="C1231" t="s">
        <v>80</v>
      </c>
      <c r="D1231" t="s">
        <v>90</v>
      </c>
      <c r="E1231" t="s">
        <v>158</v>
      </c>
      <c r="F1231" t="s">
        <v>3819</v>
      </c>
      <c r="G1231" t="s">
        <v>758</v>
      </c>
      <c r="H1231" t="s">
        <v>146</v>
      </c>
      <c r="I1231" t="s">
        <v>135</v>
      </c>
      <c r="J1231" t="s">
        <v>136</v>
      </c>
      <c r="K1231" t="s">
        <v>147</v>
      </c>
      <c r="L1231" t="s">
        <v>3820</v>
      </c>
      <c r="M1231" t="s">
        <v>3821</v>
      </c>
      <c r="N1231">
        <v>2.9127777770000001</v>
      </c>
      <c r="O1231">
        <v>0</v>
      </c>
      <c r="P1231">
        <v>149</v>
      </c>
      <c r="Q1231">
        <v>0</v>
      </c>
      <c r="R1231">
        <v>0</v>
      </c>
      <c r="S1231">
        <v>0</v>
      </c>
      <c r="T1231">
        <v>17</v>
      </c>
      <c r="U1231">
        <v>0</v>
      </c>
      <c r="V1231">
        <v>0</v>
      </c>
      <c r="W1231">
        <v>0</v>
      </c>
      <c r="X1231">
        <v>123.99293571934608</v>
      </c>
      <c r="Y1231">
        <v>0</v>
      </c>
      <c r="Z1231">
        <v>0</v>
      </c>
      <c r="AA1231">
        <v>0</v>
      </c>
      <c r="AB1231">
        <v>16.991155468427198</v>
      </c>
      <c r="AC1231">
        <v>0</v>
      </c>
      <c r="AD1231">
        <v>0</v>
      </c>
      <c r="AE1231">
        <v>140.98409118777329</v>
      </c>
    </row>
    <row r="1232" spans="1:31" x14ac:dyDescent="0.25">
      <c r="A1232">
        <v>1738521</v>
      </c>
      <c r="B1232">
        <v>1</v>
      </c>
      <c r="C1232" t="s">
        <v>80</v>
      </c>
      <c r="D1232" t="s">
        <v>83</v>
      </c>
      <c r="E1232" t="s">
        <v>188</v>
      </c>
      <c r="F1232" t="s">
        <v>2686</v>
      </c>
      <c r="G1232" t="s">
        <v>829</v>
      </c>
      <c r="H1232" t="s">
        <v>134</v>
      </c>
      <c r="I1232" t="s">
        <v>135</v>
      </c>
      <c r="J1232" t="s">
        <v>136</v>
      </c>
      <c r="K1232" t="s">
        <v>147</v>
      </c>
      <c r="L1232" t="s">
        <v>3822</v>
      </c>
      <c r="M1232" t="s">
        <v>3823</v>
      </c>
      <c r="N1232">
        <v>1.095555555</v>
      </c>
      <c r="O1232">
        <v>0</v>
      </c>
      <c r="P1232">
        <v>0</v>
      </c>
      <c r="Q1232">
        <v>0</v>
      </c>
      <c r="R1232">
        <v>0</v>
      </c>
      <c r="S1232">
        <v>14</v>
      </c>
      <c r="T1232">
        <v>19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297.1434162258372</v>
      </c>
      <c r="AB1232">
        <v>225.47124267727369</v>
      </c>
      <c r="AC1232">
        <v>0</v>
      </c>
      <c r="AD1232">
        <v>0</v>
      </c>
      <c r="AE1232">
        <v>522.61465890311092</v>
      </c>
    </row>
    <row r="1233" spans="1:31" x14ac:dyDescent="0.25">
      <c r="A1233">
        <v>1738522</v>
      </c>
      <c r="B1233">
        <v>1</v>
      </c>
      <c r="C1233" t="s">
        <v>80</v>
      </c>
      <c r="D1233" t="s">
        <v>105</v>
      </c>
      <c r="E1233" t="s">
        <v>131</v>
      </c>
      <c r="F1233" t="s">
        <v>3824</v>
      </c>
      <c r="G1233" t="s">
        <v>438</v>
      </c>
      <c r="H1233" t="s">
        <v>134</v>
      </c>
      <c r="I1233" t="s">
        <v>135</v>
      </c>
      <c r="J1233" t="s">
        <v>136</v>
      </c>
      <c r="K1233" t="s">
        <v>137</v>
      </c>
      <c r="L1233" t="s">
        <v>3825</v>
      </c>
      <c r="M1233" t="s">
        <v>3826</v>
      </c>
      <c r="N1233">
        <v>0.7</v>
      </c>
      <c r="O1233">
        <v>15</v>
      </c>
      <c r="P1233">
        <v>696</v>
      </c>
      <c r="Q1233">
        <v>21</v>
      </c>
      <c r="R1233">
        <v>45</v>
      </c>
      <c r="S1233">
        <v>39</v>
      </c>
      <c r="T1233">
        <v>107</v>
      </c>
      <c r="U1233">
        <v>12</v>
      </c>
      <c r="V1233">
        <v>0</v>
      </c>
      <c r="W1233">
        <v>4.2482347062540002</v>
      </c>
      <c r="X1233">
        <v>132.88521013811396</v>
      </c>
      <c r="Y1233">
        <v>60.647084838144004</v>
      </c>
      <c r="Z1233">
        <v>11.242108114439997</v>
      </c>
      <c r="AA1233">
        <v>190.48863253410897</v>
      </c>
      <c r="AB1233">
        <v>50.300165245701017</v>
      </c>
      <c r="AC1233">
        <v>247.01522660942399</v>
      </c>
      <c r="AD1233">
        <v>0</v>
      </c>
      <c r="AE1233">
        <v>696.8266621861859</v>
      </c>
    </row>
    <row r="1234" spans="1:31" x14ac:dyDescent="0.25">
      <c r="A1234">
        <v>1738524</v>
      </c>
      <c r="B1234">
        <v>1</v>
      </c>
      <c r="C1234" t="s">
        <v>81</v>
      </c>
      <c r="D1234" t="s">
        <v>120</v>
      </c>
      <c r="E1234" t="s">
        <v>188</v>
      </c>
      <c r="F1234" t="s">
        <v>3827</v>
      </c>
      <c r="G1234" t="s">
        <v>278</v>
      </c>
      <c r="H1234" t="s">
        <v>134</v>
      </c>
      <c r="I1234" t="s">
        <v>135</v>
      </c>
      <c r="J1234" t="s">
        <v>136</v>
      </c>
      <c r="K1234" t="s">
        <v>137</v>
      </c>
      <c r="L1234" t="s">
        <v>3828</v>
      </c>
      <c r="M1234" t="s">
        <v>3829</v>
      </c>
      <c r="N1234">
        <v>1.5944444440000001</v>
      </c>
      <c r="O1234">
        <v>0</v>
      </c>
      <c r="P1234">
        <v>70</v>
      </c>
      <c r="Q1234">
        <v>54</v>
      </c>
      <c r="R1234">
        <v>9</v>
      </c>
      <c r="S1234">
        <v>10</v>
      </c>
      <c r="T1234">
        <v>3</v>
      </c>
      <c r="U1234">
        <v>0</v>
      </c>
      <c r="V1234">
        <v>0</v>
      </c>
      <c r="W1234">
        <v>0</v>
      </c>
      <c r="X1234">
        <v>32.402339263856867</v>
      </c>
      <c r="Y1234">
        <v>112.30970459411911</v>
      </c>
      <c r="Z1234">
        <v>3.9038933080965013</v>
      </c>
      <c r="AA1234">
        <v>43.382950774083781</v>
      </c>
      <c r="AB1234">
        <v>1.3614713457858749</v>
      </c>
      <c r="AC1234">
        <v>0</v>
      </c>
      <c r="AD1234">
        <v>0</v>
      </c>
      <c r="AE1234">
        <v>193.36035928594214</v>
      </c>
    </row>
    <row r="1235" spans="1:31" x14ac:dyDescent="0.25">
      <c r="A1235">
        <v>1738526</v>
      </c>
      <c r="B1235">
        <v>1</v>
      </c>
      <c r="C1235" t="s">
        <v>81</v>
      </c>
      <c r="D1235" t="s">
        <v>123</v>
      </c>
      <c r="E1235" t="s">
        <v>184</v>
      </c>
      <c r="F1235" t="s">
        <v>3830</v>
      </c>
      <c r="G1235" t="s">
        <v>213</v>
      </c>
      <c r="H1235" t="s">
        <v>214</v>
      </c>
      <c r="I1235" t="s">
        <v>135</v>
      </c>
      <c r="J1235" t="s">
        <v>136</v>
      </c>
      <c r="K1235" t="s">
        <v>137</v>
      </c>
      <c r="L1235" t="s">
        <v>3831</v>
      </c>
      <c r="M1235" t="s">
        <v>3832</v>
      </c>
      <c r="N1235">
        <v>3.2</v>
      </c>
      <c r="O1235">
        <v>0</v>
      </c>
      <c r="P1235">
        <v>2</v>
      </c>
      <c r="Q1235">
        <v>0</v>
      </c>
      <c r="R1235">
        <v>53</v>
      </c>
      <c r="S1235">
        <v>2</v>
      </c>
      <c r="T1235">
        <v>20</v>
      </c>
      <c r="U1235">
        <v>18</v>
      </c>
      <c r="V1235">
        <v>0</v>
      </c>
      <c r="W1235">
        <v>0</v>
      </c>
      <c r="X1235">
        <v>1.0404832075200001</v>
      </c>
      <c r="Y1235">
        <v>0</v>
      </c>
      <c r="Z1235">
        <v>39.095334736236516</v>
      </c>
      <c r="AA1235">
        <v>137.4008376189405</v>
      </c>
      <c r="AB1235">
        <v>95.436747717579095</v>
      </c>
      <c r="AC1235">
        <v>10576.225581934437</v>
      </c>
      <c r="AD1235">
        <v>0</v>
      </c>
      <c r="AE1235">
        <v>10849.198985214713</v>
      </c>
    </row>
    <row r="1236" spans="1:31" x14ac:dyDescent="0.25">
      <c r="A1236">
        <v>1738527</v>
      </c>
      <c r="B1236">
        <v>1</v>
      </c>
      <c r="C1236" t="s">
        <v>80</v>
      </c>
      <c r="D1236" t="s">
        <v>98</v>
      </c>
      <c r="E1236" t="s">
        <v>143</v>
      </c>
      <c r="F1236" t="s">
        <v>3833</v>
      </c>
      <c r="G1236" t="s">
        <v>239</v>
      </c>
      <c r="H1236" t="s">
        <v>146</v>
      </c>
      <c r="I1236" t="s">
        <v>135</v>
      </c>
      <c r="J1236" t="s">
        <v>136</v>
      </c>
      <c r="K1236" t="s">
        <v>137</v>
      </c>
      <c r="L1236" t="s">
        <v>3834</v>
      </c>
      <c r="M1236" t="s">
        <v>3835</v>
      </c>
      <c r="N1236">
        <v>2.8586536109999998</v>
      </c>
      <c r="O1236">
        <v>0</v>
      </c>
      <c r="P1236">
        <v>14</v>
      </c>
      <c r="Q1236">
        <v>0</v>
      </c>
      <c r="R1236">
        <v>20</v>
      </c>
      <c r="S1236">
        <v>0</v>
      </c>
      <c r="T1236">
        <v>5</v>
      </c>
      <c r="U1236">
        <v>0</v>
      </c>
      <c r="V1236">
        <v>0</v>
      </c>
      <c r="W1236">
        <v>0</v>
      </c>
      <c r="X1236">
        <v>16.203940886813964</v>
      </c>
      <c r="Y1236">
        <v>0</v>
      </c>
      <c r="Z1236">
        <v>13.565871904174161</v>
      </c>
      <c r="AA1236">
        <v>0</v>
      </c>
      <c r="AB1236">
        <v>13.926083849202081</v>
      </c>
      <c r="AC1236">
        <v>0</v>
      </c>
      <c r="AD1236">
        <v>0</v>
      </c>
      <c r="AE1236">
        <v>43.695896640190206</v>
      </c>
    </row>
    <row r="1237" spans="1:31" x14ac:dyDescent="0.25">
      <c r="A1237">
        <v>1738528</v>
      </c>
      <c r="B1237">
        <v>1</v>
      </c>
      <c r="C1237" t="s">
        <v>81</v>
      </c>
      <c r="D1237" t="s">
        <v>123</v>
      </c>
      <c r="E1237" t="s">
        <v>158</v>
      </c>
      <c r="F1237" t="s">
        <v>3836</v>
      </c>
      <c r="G1237" t="s">
        <v>246</v>
      </c>
      <c r="H1237" t="s">
        <v>146</v>
      </c>
      <c r="I1237" t="s">
        <v>135</v>
      </c>
      <c r="J1237" t="s">
        <v>136</v>
      </c>
      <c r="K1237" t="s">
        <v>137</v>
      </c>
      <c r="L1237" t="s">
        <v>3837</v>
      </c>
      <c r="M1237" t="s">
        <v>3838</v>
      </c>
      <c r="N1237">
        <v>7.5647313880000002</v>
      </c>
      <c r="O1237">
        <v>0</v>
      </c>
      <c r="P1237">
        <v>0</v>
      </c>
      <c r="Q1237">
        <v>0</v>
      </c>
      <c r="R1237">
        <v>5</v>
      </c>
      <c r="S1237">
        <v>0</v>
      </c>
      <c r="T1237">
        <v>1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6.3314208433020021</v>
      </c>
      <c r="AA1237">
        <v>0</v>
      </c>
      <c r="AB1237">
        <v>0.56042534631274998</v>
      </c>
      <c r="AC1237">
        <v>0</v>
      </c>
      <c r="AD1237">
        <v>0</v>
      </c>
      <c r="AE1237">
        <v>6.8918461896147516</v>
      </c>
    </row>
    <row r="1238" spans="1:31" x14ac:dyDescent="0.25">
      <c r="A1238">
        <v>1738529</v>
      </c>
      <c r="B1238">
        <v>1</v>
      </c>
      <c r="C1238" t="s">
        <v>80</v>
      </c>
      <c r="D1238" t="s">
        <v>87</v>
      </c>
      <c r="E1238" t="s">
        <v>143</v>
      </c>
      <c r="F1238" t="s">
        <v>3839</v>
      </c>
      <c r="G1238" t="s">
        <v>246</v>
      </c>
      <c r="H1238" t="s">
        <v>146</v>
      </c>
      <c r="I1238" t="s">
        <v>135</v>
      </c>
      <c r="J1238" t="s">
        <v>136</v>
      </c>
      <c r="K1238" t="s">
        <v>137</v>
      </c>
      <c r="L1238" t="s">
        <v>3840</v>
      </c>
      <c r="M1238" t="s">
        <v>3841</v>
      </c>
      <c r="N1238">
        <v>4.5147222219999996</v>
      </c>
      <c r="O1238">
        <v>0</v>
      </c>
      <c r="P1238">
        <v>91</v>
      </c>
      <c r="Q1238">
        <v>0</v>
      </c>
      <c r="R1238">
        <v>0</v>
      </c>
      <c r="S1238">
        <v>0</v>
      </c>
      <c r="T1238">
        <v>64</v>
      </c>
      <c r="U1238">
        <v>0</v>
      </c>
      <c r="V1238">
        <v>0</v>
      </c>
      <c r="W1238">
        <v>0</v>
      </c>
      <c r="X1238">
        <v>105.66084620529359</v>
      </c>
      <c r="Y1238">
        <v>0</v>
      </c>
      <c r="Z1238">
        <v>0</v>
      </c>
      <c r="AA1238">
        <v>0</v>
      </c>
      <c r="AB1238">
        <v>319.78895280051353</v>
      </c>
      <c r="AC1238">
        <v>0</v>
      </c>
      <c r="AD1238">
        <v>0</v>
      </c>
      <c r="AE1238">
        <v>425.44979900580711</v>
      </c>
    </row>
    <row r="1239" spans="1:31" x14ac:dyDescent="0.25">
      <c r="A1239">
        <v>1738532</v>
      </c>
      <c r="B1239">
        <v>1</v>
      </c>
      <c r="C1239" t="s">
        <v>80</v>
      </c>
      <c r="D1239" t="s">
        <v>103</v>
      </c>
      <c r="E1239" t="s">
        <v>131</v>
      </c>
      <c r="F1239" t="s">
        <v>3842</v>
      </c>
      <c r="G1239" t="s">
        <v>239</v>
      </c>
      <c r="H1239" t="s">
        <v>134</v>
      </c>
      <c r="I1239" t="s">
        <v>135</v>
      </c>
      <c r="J1239" t="s">
        <v>136</v>
      </c>
      <c r="K1239" t="s">
        <v>137</v>
      </c>
      <c r="L1239" t="s">
        <v>3843</v>
      </c>
      <c r="M1239" t="s">
        <v>3844</v>
      </c>
      <c r="N1239">
        <v>1.6783766659999999</v>
      </c>
      <c r="O1239">
        <v>1</v>
      </c>
      <c r="P1239">
        <v>98</v>
      </c>
      <c r="Q1239">
        <v>20</v>
      </c>
      <c r="R1239">
        <v>13</v>
      </c>
      <c r="S1239">
        <v>5</v>
      </c>
      <c r="T1239">
        <v>12</v>
      </c>
      <c r="U1239">
        <v>0</v>
      </c>
      <c r="V1239">
        <v>0</v>
      </c>
      <c r="W1239">
        <v>4.6383982845768754</v>
      </c>
      <c r="X1239">
        <v>41.154261393328667</v>
      </c>
      <c r="Y1239">
        <v>86.049923345346045</v>
      </c>
      <c r="Z1239">
        <v>10.890691776013121</v>
      </c>
      <c r="AA1239">
        <v>42.996589576458334</v>
      </c>
      <c r="AB1239">
        <v>22.842545217024544</v>
      </c>
      <c r="AC1239">
        <v>0</v>
      </c>
      <c r="AD1239">
        <v>0</v>
      </c>
      <c r="AE1239">
        <v>208.57240959274756</v>
      </c>
    </row>
    <row r="1240" spans="1:31" x14ac:dyDescent="0.25">
      <c r="A1240">
        <v>1738534</v>
      </c>
      <c r="B1240">
        <v>1</v>
      </c>
      <c r="C1240" t="s">
        <v>80</v>
      </c>
      <c r="D1240" t="s">
        <v>103</v>
      </c>
      <c r="E1240" t="s">
        <v>188</v>
      </c>
      <c r="F1240" t="s">
        <v>3534</v>
      </c>
      <c r="G1240" t="s">
        <v>239</v>
      </c>
      <c r="H1240" t="s">
        <v>134</v>
      </c>
      <c r="I1240" t="s">
        <v>135</v>
      </c>
      <c r="J1240" t="s">
        <v>136</v>
      </c>
      <c r="K1240" t="s">
        <v>137</v>
      </c>
      <c r="L1240" t="s">
        <v>3845</v>
      </c>
      <c r="M1240" t="s">
        <v>3846</v>
      </c>
      <c r="N1240">
        <v>0.181388888</v>
      </c>
      <c r="O1240">
        <v>0</v>
      </c>
      <c r="P1240">
        <v>35</v>
      </c>
      <c r="Q1240">
        <v>1</v>
      </c>
      <c r="R1240">
        <v>51</v>
      </c>
      <c r="S1240">
        <v>13</v>
      </c>
      <c r="T1240">
        <v>21</v>
      </c>
      <c r="U1240">
        <v>18</v>
      </c>
      <c r="V1240">
        <v>0</v>
      </c>
      <c r="W1240">
        <v>0</v>
      </c>
      <c r="X1240">
        <v>1.8650732518242337</v>
      </c>
      <c r="Y1240">
        <v>0.10979885350120834</v>
      </c>
      <c r="Z1240">
        <v>1.6416379292252083</v>
      </c>
      <c r="AA1240">
        <v>14.464983946791735</v>
      </c>
      <c r="AB1240">
        <v>2.0269367926686668</v>
      </c>
      <c r="AC1240">
        <v>199.65552657011762</v>
      </c>
      <c r="AD1240">
        <v>0</v>
      </c>
      <c r="AE1240">
        <v>219.76395734412867</v>
      </c>
    </row>
    <row r="1241" spans="1:31" x14ac:dyDescent="0.25">
      <c r="A1241">
        <v>1738535</v>
      </c>
      <c r="B1241">
        <v>1</v>
      </c>
      <c r="C1241" t="s">
        <v>81</v>
      </c>
      <c r="D1241" t="s">
        <v>123</v>
      </c>
      <c r="E1241" t="s">
        <v>184</v>
      </c>
      <c r="F1241" t="s">
        <v>3847</v>
      </c>
      <c r="G1241" t="s">
        <v>1032</v>
      </c>
      <c r="H1241" t="s">
        <v>134</v>
      </c>
      <c r="I1241" t="s">
        <v>135</v>
      </c>
      <c r="J1241" t="s">
        <v>136</v>
      </c>
      <c r="K1241" t="s">
        <v>147</v>
      </c>
      <c r="L1241" t="s">
        <v>3848</v>
      </c>
      <c r="M1241" t="s">
        <v>3849</v>
      </c>
      <c r="N1241">
        <v>4.8724999999999996</v>
      </c>
      <c r="O1241">
        <v>0</v>
      </c>
      <c r="P1241">
        <v>204</v>
      </c>
      <c r="Q1241">
        <v>0</v>
      </c>
      <c r="R1241">
        <v>2</v>
      </c>
      <c r="S1241">
        <v>0</v>
      </c>
      <c r="T1241">
        <v>298</v>
      </c>
      <c r="U1241">
        <v>0</v>
      </c>
      <c r="V1241">
        <v>22</v>
      </c>
      <c r="W1241">
        <v>0</v>
      </c>
      <c r="X1241">
        <v>264.70481028456396</v>
      </c>
      <c r="Y1241">
        <v>0</v>
      </c>
      <c r="Z1241">
        <v>0</v>
      </c>
      <c r="AA1241">
        <v>0</v>
      </c>
      <c r="AB1241">
        <v>2277.4930385903908</v>
      </c>
      <c r="AC1241">
        <v>0</v>
      </c>
      <c r="AD1241">
        <v>1593.7901004821522</v>
      </c>
      <c r="AE1241">
        <v>4135.987949357107</v>
      </c>
    </row>
    <row r="1242" spans="1:31" x14ac:dyDescent="0.25">
      <c r="A1242">
        <v>1738536</v>
      </c>
      <c r="B1242">
        <v>1</v>
      </c>
      <c r="C1242" t="s">
        <v>80</v>
      </c>
      <c r="D1242" t="s">
        <v>107</v>
      </c>
      <c r="E1242" t="s">
        <v>158</v>
      </c>
      <c r="F1242" t="s">
        <v>3850</v>
      </c>
      <c r="G1242" t="s">
        <v>225</v>
      </c>
      <c r="H1242" t="s">
        <v>146</v>
      </c>
      <c r="I1242" t="s">
        <v>135</v>
      </c>
      <c r="J1242" t="s">
        <v>136</v>
      </c>
      <c r="K1242" t="s">
        <v>147</v>
      </c>
      <c r="L1242" t="s">
        <v>3851</v>
      </c>
      <c r="M1242" t="s">
        <v>3852</v>
      </c>
      <c r="N1242">
        <v>1.9927777769999999</v>
      </c>
      <c r="O1242">
        <v>0</v>
      </c>
      <c r="P1242">
        <v>146</v>
      </c>
      <c r="Q1242">
        <v>0</v>
      </c>
      <c r="R1242">
        <v>0</v>
      </c>
      <c r="S1242">
        <v>0</v>
      </c>
      <c r="T1242">
        <v>2</v>
      </c>
      <c r="U1242">
        <v>0</v>
      </c>
      <c r="V1242">
        <v>0</v>
      </c>
      <c r="W1242">
        <v>0</v>
      </c>
      <c r="X1242">
        <v>97.605208246783747</v>
      </c>
      <c r="Y1242">
        <v>0</v>
      </c>
      <c r="Z1242">
        <v>0</v>
      </c>
      <c r="AA1242">
        <v>0</v>
      </c>
      <c r="AB1242">
        <v>3.1384033569889001</v>
      </c>
      <c r="AC1242">
        <v>0</v>
      </c>
      <c r="AD1242">
        <v>0</v>
      </c>
      <c r="AE1242">
        <v>100.74361160377265</v>
      </c>
    </row>
    <row r="1243" spans="1:31" x14ac:dyDescent="0.25">
      <c r="A1243">
        <v>1738537</v>
      </c>
      <c r="B1243">
        <v>1</v>
      </c>
      <c r="C1243" t="s">
        <v>80</v>
      </c>
      <c r="D1243" t="s">
        <v>101</v>
      </c>
      <c r="E1243" t="s">
        <v>143</v>
      </c>
      <c r="F1243" t="s">
        <v>3215</v>
      </c>
      <c r="G1243" t="s">
        <v>160</v>
      </c>
      <c r="H1243" t="s">
        <v>146</v>
      </c>
      <c r="I1243" t="s">
        <v>135</v>
      </c>
      <c r="J1243" t="s">
        <v>136</v>
      </c>
      <c r="K1243" t="s">
        <v>147</v>
      </c>
      <c r="L1243" t="s">
        <v>3853</v>
      </c>
      <c r="M1243" t="s">
        <v>3854</v>
      </c>
      <c r="N1243">
        <v>1.7</v>
      </c>
      <c r="O1243">
        <v>0</v>
      </c>
      <c r="P1243">
        <v>255</v>
      </c>
      <c r="Q1243">
        <v>0</v>
      </c>
      <c r="R1243">
        <v>0</v>
      </c>
      <c r="S1243">
        <v>0</v>
      </c>
      <c r="T1243">
        <v>7</v>
      </c>
      <c r="U1243">
        <v>0</v>
      </c>
      <c r="V1243">
        <v>0</v>
      </c>
      <c r="W1243">
        <v>0</v>
      </c>
      <c r="X1243">
        <v>78.622215916529981</v>
      </c>
      <c r="Y1243">
        <v>0</v>
      </c>
      <c r="Z1243">
        <v>0</v>
      </c>
      <c r="AA1243">
        <v>0</v>
      </c>
      <c r="AB1243">
        <v>8.1055607657640003</v>
      </c>
      <c r="AC1243">
        <v>0</v>
      </c>
      <c r="AD1243">
        <v>0</v>
      </c>
      <c r="AE1243">
        <v>86.727776682293978</v>
      </c>
    </row>
    <row r="1244" spans="1:31" x14ac:dyDescent="0.25">
      <c r="A1244">
        <v>1738538</v>
      </c>
      <c r="B1244">
        <v>1</v>
      </c>
      <c r="C1244" t="s">
        <v>81</v>
      </c>
      <c r="D1244" t="s">
        <v>127</v>
      </c>
      <c r="E1244" t="s">
        <v>131</v>
      </c>
      <c r="F1244" t="s">
        <v>3855</v>
      </c>
      <c r="G1244" t="s">
        <v>3816</v>
      </c>
      <c r="H1244" t="s">
        <v>214</v>
      </c>
      <c r="I1244" t="s">
        <v>135</v>
      </c>
      <c r="J1244" t="s">
        <v>136</v>
      </c>
      <c r="K1244" t="s">
        <v>137</v>
      </c>
      <c r="L1244" t="s">
        <v>3856</v>
      </c>
      <c r="M1244" t="s">
        <v>3857</v>
      </c>
      <c r="N1244">
        <v>3.0927777769999998</v>
      </c>
      <c r="O1244">
        <v>0</v>
      </c>
      <c r="P1244">
        <v>0</v>
      </c>
      <c r="Q1244">
        <v>0</v>
      </c>
      <c r="R1244">
        <v>0</v>
      </c>
      <c r="S1244">
        <v>1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233.29857765575818</v>
      </c>
      <c r="AB1244">
        <v>0</v>
      </c>
      <c r="AC1244">
        <v>0</v>
      </c>
      <c r="AD1244">
        <v>0</v>
      </c>
      <c r="AE1244">
        <v>233.29857765575818</v>
      </c>
    </row>
    <row r="1245" spans="1:31" x14ac:dyDescent="0.25">
      <c r="A1245">
        <v>1738539</v>
      </c>
      <c r="B1245">
        <v>1</v>
      </c>
      <c r="C1245" t="s">
        <v>80</v>
      </c>
      <c r="D1245" t="s">
        <v>91</v>
      </c>
      <c r="E1245" t="s">
        <v>143</v>
      </c>
      <c r="F1245" t="s">
        <v>3858</v>
      </c>
      <c r="G1245" t="s">
        <v>292</v>
      </c>
      <c r="H1245" t="s">
        <v>146</v>
      </c>
      <c r="I1245" t="s">
        <v>135</v>
      </c>
      <c r="J1245" t="s">
        <v>136</v>
      </c>
      <c r="K1245" t="s">
        <v>147</v>
      </c>
      <c r="L1245" t="s">
        <v>3859</v>
      </c>
      <c r="M1245" t="s">
        <v>3860</v>
      </c>
      <c r="N1245">
        <v>1.829722222</v>
      </c>
      <c r="O1245">
        <v>0</v>
      </c>
      <c r="P1245">
        <v>0</v>
      </c>
      <c r="Q1245">
        <v>0</v>
      </c>
      <c r="R1245">
        <v>14</v>
      </c>
      <c r="S1245">
        <v>0</v>
      </c>
      <c r="T1245">
        <v>3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5.8834536586531323</v>
      </c>
      <c r="AA1245">
        <v>0</v>
      </c>
      <c r="AB1245">
        <v>18.594002847219802</v>
      </c>
      <c r="AC1245">
        <v>0</v>
      </c>
      <c r="AD1245">
        <v>0</v>
      </c>
      <c r="AE1245">
        <v>24.477456505872933</v>
      </c>
    </row>
    <row r="1246" spans="1:31" x14ac:dyDescent="0.25">
      <c r="A1246">
        <v>1738540</v>
      </c>
      <c r="B1246">
        <v>1</v>
      </c>
      <c r="C1246" t="s">
        <v>81</v>
      </c>
      <c r="D1246" t="s">
        <v>118</v>
      </c>
      <c r="E1246" t="s">
        <v>184</v>
      </c>
      <c r="F1246" t="s">
        <v>3861</v>
      </c>
      <c r="G1246" t="s">
        <v>246</v>
      </c>
      <c r="H1246" t="s">
        <v>134</v>
      </c>
      <c r="I1246" t="s">
        <v>135</v>
      </c>
      <c r="J1246" t="s">
        <v>136</v>
      </c>
      <c r="K1246" t="s">
        <v>137</v>
      </c>
      <c r="L1246" t="s">
        <v>3856</v>
      </c>
      <c r="M1246" t="s">
        <v>3862</v>
      </c>
      <c r="N1246">
        <v>8.9166666659999994</v>
      </c>
      <c r="O1246">
        <v>0</v>
      </c>
      <c r="P1246">
        <v>767</v>
      </c>
      <c r="Q1246">
        <v>0</v>
      </c>
      <c r="R1246">
        <v>32</v>
      </c>
      <c r="S1246">
        <v>1</v>
      </c>
      <c r="T1246">
        <v>84</v>
      </c>
      <c r="U1246">
        <v>0</v>
      </c>
      <c r="V1246">
        <v>1</v>
      </c>
      <c r="W1246">
        <v>0</v>
      </c>
      <c r="X1246">
        <v>1282.4591315426812</v>
      </c>
      <c r="Y1246">
        <v>0</v>
      </c>
      <c r="Z1246">
        <v>151.45482411268304</v>
      </c>
      <c r="AA1246">
        <v>3.8128437165599993</v>
      </c>
      <c r="AB1246">
        <v>226.58394899870331</v>
      </c>
      <c r="AC1246">
        <v>0</v>
      </c>
      <c r="AD1246">
        <v>86.705967079512007</v>
      </c>
      <c r="AE1246">
        <v>1751.0167154501398</v>
      </c>
    </row>
    <row r="1247" spans="1:31" x14ac:dyDescent="0.25">
      <c r="A1247">
        <v>1738541</v>
      </c>
      <c r="B1247">
        <v>1</v>
      </c>
      <c r="C1247" t="s">
        <v>80</v>
      </c>
      <c r="D1247" t="s">
        <v>94</v>
      </c>
      <c r="E1247" t="s">
        <v>131</v>
      </c>
      <c r="F1247" t="s">
        <v>3863</v>
      </c>
      <c r="G1247" t="s">
        <v>177</v>
      </c>
      <c r="H1247" t="s">
        <v>134</v>
      </c>
      <c r="I1247" t="s">
        <v>135</v>
      </c>
      <c r="J1247" t="s">
        <v>136</v>
      </c>
      <c r="K1247" t="s">
        <v>147</v>
      </c>
      <c r="L1247" t="s">
        <v>3864</v>
      </c>
      <c r="M1247" t="s">
        <v>3865</v>
      </c>
      <c r="N1247">
        <v>0.66666666600000002</v>
      </c>
      <c r="O1247">
        <v>0</v>
      </c>
      <c r="P1247">
        <v>0</v>
      </c>
      <c r="Q1247">
        <v>13</v>
      </c>
      <c r="R1247">
        <v>45</v>
      </c>
      <c r="S1247">
        <v>1</v>
      </c>
      <c r="T1247">
        <v>1</v>
      </c>
      <c r="U1247">
        <v>1</v>
      </c>
      <c r="V1247">
        <v>0</v>
      </c>
      <c r="W1247">
        <v>0</v>
      </c>
      <c r="X1247">
        <v>0</v>
      </c>
      <c r="Y1247">
        <v>16.830821163252001</v>
      </c>
      <c r="Z1247">
        <v>52.946804374880003</v>
      </c>
      <c r="AA1247">
        <v>0</v>
      </c>
      <c r="AB1247">
        <v>0.63147136883799992</v>
      </c>
      <c r="AC1247">
        <v>4.8353296262400001</v>
      </c>
      <c r="AD1247">
        <v>0</v>
      </c>
      <c r="AE1247">
        <v>75.244426533210003</v>
      </c>
    </row>
    <row r="1248" spans="1:31" x14ac:dyDescent="0.25">
      <c r="A1248">
        <v>1738542</v>
      </c>
      <c r="B1248">
        <v>1</v>
      </c>
      <c r="C1248" t="s">
        <v>80</v>
      </c>
      <c r="D1248" t="s">
        <v>106</v>
      </c>
      <c r="E1248" t="s">
        <v>158</v>
      </c>
      <c r="F1248" t="s">
        <v>3866</v>
      </c>
      <c r="G1248" t="s">
        <v>221</v>
      </c>
      <c r="H1248" t="s">
        <v>146</v>
      </c>
      <c r="I1248" t="s">
        <v>135</v>
      </c>
      <c r="J1248" t="s">
        <v>136</v>
      </c>
      <c r="K1248" t="s">
        <v>147</v>
      </c>
      <c r="L1248" t="s">
        <v>3867</v>
      </c>
      <c r="M1248" t="s">
        <v>3868</v>
      </c>
      <c r="N1248">
        <v>2.0838888880000002</v>
      </c>
      <c r="O1248">
        <v>0</v>
      </c>
      <c r="P1248">
        <v>32</v>
      </c>
      <c r="Q1248">
        <v>0</v>
      </c>
      <c r="R1248">
        <v>0</v>
      </c>
      <c r="S1248">
        <v>0</v>
      </c>
      <c r="T1248">
        <v>1</v>
      </c>
      <c r="U1248">
        <v>0</v>
      </c>
      <c r="V1248">
        <v>0</v>
      </c>
      <c r="W1248">
        <v>0</v>
      </c>
      <c r="X1248">
        <v>9.7580280245484019</v>
      </c>
      <c r="Y1248">
        <v>0</v>
      </c>
      <c r="Z1248">
        <v>0</v>
      </c>
      <c r="AA1248">
        <v>0</v>
      </c>
      <c r="AB1248">
        <v>0.5837556598575</v>
      </c>
      <c r="AC1248">
        <v>0</v>
      </c>
      <c r="AD1248">
        <v>0</v>
      </c>
      <c r="AE1248">
        <v>10.341783684405902</v>
      </c>
    </row>
    <row r="1249" spans="1:31" x14ac:dyDescent="0.25">
      <c r="A1249">
        <v>1738543</v>
      </c>
      <c r="B1249">
        <v>1</v>
      </c>
      <c r="C1249" t="s">
        <v>80</v>
      </c>
      <c r="D1249" t="s">
        <v>89</v>
      </c>
      <c r="E1249" t="s">
        <v>171</v>
      </c>
      <c r="F1249" t="s">
        <v>3869</v>
      </c>
      <c r="G1249" t="s">
        <v>181</v>
      </c>
      <c r="H1249" t="s">
        <v>146</v>
      </c>
      <c r="I1249" t="s">
        <v>135</v>
      </c>
      <c r="J1249" t="s">
        <v>136</v>
      </c>
      <c r="K1249" t="s">
        <v>147</v>
      </c>
      <c r="L1249" t="s">
        <v>3870</v>
      </c>
      <c r="M1249" t="s">
        <v>3871</v>
      </c>
      <c r="N1249">
        <v>0.79027777700000001</v>
      </c>
      <c r="O1249">
        <v>0</v>
      </c>
      <c r="P1249">
        <v>1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0.20313600880087501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0.20313600880087501</v>
      </c>
    </row>
    <row r="1250" spans="1:31" x14ac:dyDescent="0.25">
      <c r="A1250">
        <v>1738544</v>
      </c>
      <c r="B1250">
        <v>1</v>
      </c>
      <c r="C1250" t="s">
        <v>81</v>
      </c>
      <c r="D1250" t="s">
        <v>116</v>
      </c>
      <c r="E1250" t="s">
        <v>143</v>
      </c>
      <c r="F1250" t="s">
        <v>3872</v>
      </c>
      <c r="G1250" t="s">
        <v>145</v>
      </c>
      <c r="H1250" t="s">
        <v>146</v>
      </c>
      <c r="I1250" t="s">
        <v>135</v>
      </c>
      <c r="J1250" t="s">
        <v>136</v>
      </c>
      <c r="K1250" t="s">
        <v>147</v>
      </c>
      <c r="L1250" t="s">
        <v>3873</v>
      </c>
      <c r="M1250" t="s">
        <v>3874</v>
      </c>
      <c r="N1250">
        <v>3.0119444440000001</v>
      </c>
      <c r="O1250">
        <v>0</v>
      </c>
      <c r="P1250">
        <v>79</v>
      </c>
      <c r="Q1250">
        <v>0</v>
      </c>
      <c r="R1250">
        <v>0</v>
      </c>
      <c r="S1250">
        <v>0</v>
      </c>
      <c r="T1250">
        <v>7</v>
      </c>
      <c r="U1250">
        <v>0</v>
      </c>
      <c r="V1250">
        <v>0</v>
      </c>
      <c r="W1250">
        <v>0</v>
      </c>
      <c r="X1250">
        <v>25.984720738069299</v>
      </c>
      <c r="Y1250">
        <v>0</v>
      </c>
      <c r="Z1250">
        <v>0</v>
      </c>
      <c r="AA1250">
        <v>0</v>
      </c>
      <c r="AB1250">
        <v>3.8239297939271912</v>
      </c>
      <c r="AC1250">
        <v>0</v>
      </c>
      <c r="AD1250">
        <v>0</v>
      </c>
      <c r="AE1250">
        <v>29.808650531996491</v>
      </c>
    </row>
    <row r="1251" spans="1:31" x14ac:dyDescent="0.25">
      <c r="A1251">
        <v>1738545</v>
      </c>
      <c r="B1251">
        <v>1</v>
      </c>
      <c r="C1251" t="s">
        <v>80</v>
      </c>
      <c r="D1251" t="s">
        <v>93</v>
      </c>
      <c r="E1251" t="s">
        <v>131</v>
      </c>
      <c r="F1251" t="s">
        <v>3875</v>
      </c>
      <c r="G1251" t="s">
        <v>213</v>
      </c>
      <c r="H1251" t="s">
        <v>214</v>
      </c>
      <c r="I1251" t="s">
        <v>135</v>
      </c>
      <c r="J1251" t="s">
        <v>136</v>
      </c>
      <c r="K1251" t="s">
        <v>137</v>
      </c>
      <c r="L1251" t="s">
        <v>3876</v>
      </c>
      <c r="M1251" t="s">
        <v>3877</v>
      </c>
      <c r="N1251">
        <v>5.2620305549999999</v>
      </c>
      <c r="O1251">
        <v>1</v>
      </c>
      <c r="P1251">
        <v>308</v>
      </c>
      <c r="Q1251">
        <v>37</v>
      </c>
      <c r="R1251">
        <v>165</v>
      </c>
      <c r="S1251">
        <v>7</v>
      </c>
      <c r="T1251">
        <v>96</v>
      </c>
      <c r="U1251">
        <v>0</v>
      </c>
      <c r="V1251">
        <v>0</v>
      </c>
      <c r="W1251">
        <v>7.8317609793632013</v>
      </c>
      <c r="X1251">
        <v>368.82638697722155</v>
      </c>
      <c r="Y1251">
        <v>855.18224029186501</v>
      </c>
      <c r="Z1251">
        <v>724.39271938068885</v>
      </c>
      <c r="AA1251">
        <v>62.306169890145213</v>
      </c>
      <c r="AB1251">
        <v>473.33333400904331</v>
      </c>
      <c r="AC1251">
        <v>0</v>
      </c>
      <c r="AD1251">
        <v>0</v>
      </c>
      <c r="AE1251">
        <v>2491.8726115283271</v>
      </c>
    </row>
    <row r="1252" spans="1:31" x14ac:dyDescent="0.25">
      <c r="A1252">
        <v>1738546</v>
      </c>
      <c r="B1252">
        <v>1</v>
      </c>
      <c r="C1252" t="s">
        <v>80</v>
      </c>
      <c r="D1252" t="s">
        <v>96</v>
      </c>
      <c r="E1252" t="s">
        <v>184</v>
      </c>
      <c r="F1252" t="s">
        <v>3878</v>
      </c>
      <c r="G1252" t="s">
        <v>3879</v>
      </c>
      <c r="H1252" t="s">
        <v>134</v>
      </c>
      <c r="I1252" t="s">
        <v>135</v>
      </c>
      <c r="J1252" t="s">
        <v>136</v>
      </c>
      <c r="K1252" t="s">
        <v>147</v>
      </c>
      <c r="L1252" t="s">
        <v>3880</v>
      </c>
      <c r="M1252" t="s">
        <v>3881</v>
      </c>
      <c r="N1252">
        <v>1.8166666659999999</v>
      </c>
      <c r="O1252">
        <v>1</v>
      </c>
      <c r="P1252">
        <v>10</v>
      </c>
      <c r="Q1252">
        <v>2</v>
      </c>
      <c r="R1252">
        <v>14</v>
      </c>
      <c r="S1252">
        <v>4</v>
      </c>
      <c r="T1252">
        <v>13</v>
      </c>
      <c r="U1252">
        <v>0</v>
      </c>
      <c r="V1252">
        <v>0</v>
      </c>
      <c r="W1252">
        <v>0.73526207095484997</v>
      </c>
      <c r="X1252">
        <v>6.5608105515826489</v>
      </c>
      <c r="Y1252">
        <v>371.50161913045008</v>
      </c>
      <c r="Z1252">
        <v>22.11024566901969</v>
      </c>
      <c r="AA1252">
        <v>33.478065365980981</v>
      </c>
      <c r="AB1252">
        <v>47.426885809280378</v>
      </c>
      <c r="AC1252">
        <v>0</v>
      </c>
      <c r="AD1252">
        <v>0</v>
      </c>
      <c r="AE1252">
        <v>481.81288859726862</v>
      </c>
    </row>
    <row r="1253" spans="1:31" x14ac:dyDescent="0.25">
      <c r="A1253">
        <v>1738549</v>
      </c>
      <c r="B1253">
        <v>1</v>
      </c>
      <c r="C1253" t="s">
        <v>80</v>
      </c>
      <c r="D1253" t="s">
        <v>88</v>
      </c>
      <c r="E1253" t="s">
        <v>171</v>
      </c>
      <c r="F1253" t="s">
        <v>3882</v>
      </c>
      <c r="G1253" t="s">
        <v>225</v>
      </c>
      <c r="H1253" t="s">
        <v>146</v>
      </c>
      <c r="I1253" t="s">
        <v>135</v>
      </c>
      <c r="J1253" t="s">
        <v>136</v>
      </c>
      <c r="K1253" t="s">
        <v>147</v>
      </c>
      <c r="L1253" t="s">
        <v>3883</v>
      </c>
      <c r="M1253" t="s">
        <v>3884</v>
      </c>
      <c r="N1253">
        <v>2.6530555549999999</v>
      </c>
      <c r="O1253">
        <v>0</v>
      </c>
      <c r="P1253">
        <v>4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1.4876758716578751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1.4876758716578751</v>
      </c>
    </row>
    <row r="1254" spans="1:31" x14ac:dyDescent="0.25">
      <c r="A1254">
        <v>1738551</v>
      </c>
      <c r="B1254">
        <v>1</v>
      </c>
      <c r="C1254" t="s">
        <v>80</v>
      </c>
      <c r="D1254" t="s">
        <v>96</v>
      </c>
      <c r="E1254" t="s">
        <v>171</v>
      </c>
      <c r="F1254" t="s">
        <v>3885</v>
      </c>
      <c r="G1254" t="s">
        <v>225</v>
      </c>
      <c r="H1254" t="s">
        <v>146</v>
      </c>
      <c r="I1254" t="s">
        <v>135</v>
      </c>
      <c r="J1254" t="s">
        <v>136</v>
      </c>
      <c r="K1254" t="s">
        <v>147</v>
      </c>
      <c r="L1254" t="s">
        <v>3886</v>
      </c>
      <c r="M1254" t="s">
        <v>3887</v>
      </c>
      <c r="N1254">
        <v>1.636666666</v>
      </c>
      <c r="O1254">
        <v>0</v>
      </c>
      <c r="P1254">
        <v>1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1.3700314007605168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1.3700314007605168</v>
      </c>
    </row>
    <row r="1255" spans="1:31" x14ac:dyDescent="0.25">
      <c r="A1255">
        <v>1738552</v>
      </c>
      <c r="B1255">
        <v>1</v>
      </c>
      <c r="C1255" t="s">
        <v>80</v>
      </c>
      <c r="D1255" t="s">
        <v>104</v>
      </c>
      <c r="E1255" t="s">
        <v>171</v>
      </c>
      <c r="F1255" t="s">
        <v>3888</v>
      </c>
      <c r="G1255" t="s">
        <v>181</v>
      </c>
      <c r="H1255" t="s">
        <v>146</v>
      </c>
      <c r="I1255" t="s">
        <v>135</v>
      </c>
      <c r="J1255" t="s">
        <v>136</v>
      </c>
      <c r="K1255" t="s">
        <v>147</v>
      </c>
      <c r="L1255" t="s">
        <v>3889</v>
      </c>
      <c r="M1255" t="s">
        <v>3890</v>
      </c>
      <c r="N1255">
        <v>1.4613888880000001</v>
      </c>
      <c r="O1255">
        <v>0</v>
      </c>
      <c r="P1255">
        <v>2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0.935222952951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0.935222952951</v>
      </c>
    </row>
    <row r="1256" spans="1:31" x14ac:dyDescent="0.25">
      <c r="A1256">
        <v>1738553</v>
      </c>
      <c r="B1256">
        <v>1</v>
      </c>
      <c r="C1256" t="s">
        <v>81</v>
      </c>
      <c r="D1256" t="s">
        <v>128</v>
      </c>
      <c r="E1256" t="s">
        <v>184</v>
      </c>
      <c r="F1256" t="s">
        <v>3891</v>
      </c>
      <c r="G1256" t="s">
        <v>232</v>
      </c>
      <c r="H1256" t="s">
        <v>134</v>
      </c>
      <c r="I1256" t="s">
        <v>135</v>
      </c>
      <c r="J1256" t="s">
        <v>136</v>
      </c>
      <c r="K1256" t="s">
        <v>147</v>
      </c>
      <c r="L1256" t="s">
        <v>3892</v>
      </c>
      <c r="M1256" t="s">
        <v>3893</v>
      </c>
      <c r="N1256">
        <v>1.518611111</v>
      </c>
      <c r="O1256">
        <v>0</v>
      </c>
      <c r="P1256">
        <v>521</v>
      </c>
      <c r="Q1256">
        <v>0</v>
      </c>
      <c r="R1256">
        <v>0</v>
      </c>
      <c r="S1256">
        <v>0</v>
      </c>
      <c r="T1256">
        <v>3</v>
      </c>
      <c r="U1256">
        <v>0</v>
      </c>
      <c r="V1256">
        <v>0</v>
      </c>
      <c r="W1256">
        <v>0</v>
      </c>
      <c r="X1256">
        <v>277.71839083439647</v>
      </c>
      <c r="Y1256">
        <v>0</v>
      </c>
      <c r="Z1256">
        <v>0</v>
      </c>
      <c r="AA1256">
        <v>0</v>
      </c>
      <c r="AB1256">
        <v>12.556370644041708</v>
      </c>
      <c r="AC1256">
        <v>0</v>
      </c>
      <c r="AD1256">
        <v>0</v>
      </c>
      <c r="AE1256">
        <v>290.27476147843817</v>
      </c>
    </row>
    <row r="1257" spans="1:31" x14ac:dyDescent="0.25">
      <c r="A1257">
        <v>1738555</v>
      </c>
      <c r="B1257">
        <v>1</v>
      </c>
      <c r="C1257" t="s">
        <v>80</v>
      </c>
      <c r="D1257" t="s">
        <v>96</v>
      </c>
      <c r="E1257" t="s">
        <v>158</v>
      </c>
      <c r="F1257" t="s">
        <v>3894</v>
      </c>
      <c r="G1257" t="s">
        <v>246</v>
      </c>
      <c r="H1257" t="s">
        <v>146</v>
      </c>
      <c r="I1257" t="s">
        <v>135</v>
      </c>
      <c r="J1257" t="s">
        <v>136</v>
      </c>
      <c r="K1257" t="s">
        <v>147</v>
      </c>
      <c r="L1257" t="s">
        <v>3895</v>
      </c>
      <c r="M1257" t="s">
        <v>3896</v>
      </c>
      <c r="N1257">
        <v>1.718611111</v>
      </c>
      <c r="O1257">
        <v>0</v>
      </c>
      <c r="P1257">
        <v>3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5.6919315988850006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5.6919315988850006</v>
      </c>
    </row>
    <row r="1258" spans="1:31" x14ac:dyDescent="0.25">
      <c r="A1258">
        <v>1738556</v>
      </c>
      <c r="B1258">
        <v>1</v>
      </c>
      <c r="C1258" t="s">
        <v>81</v>
      </c>
      <c r="D1258" t="s">
        <v>128</v>
      </c>
      <c r="E1258" t="s">
        <v>171</v>
      </c>
      <c r="F1258" t="s">
        <v>3897</v>
      </c>
      <c r="G1258" t="s">
        <v>173</v>
      </c>
      <c r="H1258" t="s">
        <v>146</v>
      </c>
      <c r="I1258" t="s">
        <v>135</v>
      </c>
      <c r="J1258" t="s">
        <v>136</v>
      </c>
      <c r="K1258" t="s">
        <v>147</v>
      </c>
      <c r="L1258" t="s">
        <v>3898</v>
      </c>
      <c r="M1258" t="s">
        <v>3899</v>
      </c>
      <c r="N1258">
        <v>2.5188888880000002</v>
      </c>
      <c r="O1258">
        <v>0</v>
      </c>
      <c r="P1258">
        <v>5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1.8270423486518002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1.8270423486518002</v>
      </c>
    </row>
    <row r="1259" spans="1:31" x14ac:dyDescent="0.25">
      <c r="A1259">
        <v>1738557</v>
      </c>
      <c r="B1259">
        <v>1</v>
      </c>
      <c r="C1259" t="s">
        <v>81</v>
      </c>
      <c r="D1259" t="s">
        <v>117</v>
      </c>
      <c r="E1259" t="s">
        <v>158</v>
      </c>
      <c r="F1259" t="s">
        <v>3900</v>
      </c>
      <c r="G1259" t="s">
        <v>246</v>
      </c>
      <c r="H1259" t="s">
        <v>146</v>
      </c>
      <c r="I1259" t="s">
        <v>135</v>
      </c>
      <c r="J1259" t="s">
        <v>136</v>
      </c>
      <c r="K1259" t="s">
        <v>137</v>
      </c>
      <c r="L1259" t="s">
        <v>3901</v>
      </c>
      <c r="M1259" t="s">
        <v>3902</v>
      </c>
      <c r="N1259">
        <v>7.8</v>
      </c>
      <c r="O1259">
        <v>0</v>
      </c>
      <c r="P1259">
        <v>1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2.088191682E-3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2.088191682E-3</v>
      </c>
    </row>
    <row r="1260" spans="1:31" x14ac:dyDescent="0.25">
      <c r="A1260">
        <v>1738560</v>
      </c>
      <c r="B1260">
        <v>1</v>
      </c>
      <c r="C1260" t="s">
        <v>81</v>
      </c>
      <c r="D1260" t="s">
        <v>120</v>
      </c>
      <c r="E1260" t="s">
        <v>143</v>
      </c>
      <c r="F1260" t="s">
        <v>3903</v>
      </c>
      <c r="G1260" t="s">
        <v>239</v>
      </c>
      <c r="H1260" t="s">
        <v>146</v>
      </c>
      <c r="I1260" t="s">
        <v>135</v>
      </c>
      <c r="J1260" t="s">
        <v>136</v>
      </c>
      <c r="K1260" t="s">
        <v>137</v>
      </c>
      <c r="L1260" t="s">
        <v>3904</v>
      </c>
      <c r="M1260" t="s">
        <v>3905</v>
      </c>
      <c r="N1260">
        <v>0.84516472200000003</v>
      </c>
      <c r="O1260">
        <v>0</v>
      </c>
      <c r="P1260">
        <v>99</v>
      </c>
      <c r="Q1260">
        <v>0</v>
      </c>
      <c r="R1260">
        <v>7</v>
      </c>
      <c r="S1260">
        <v>0</v>
      </c>
      <c r="T1260">
        <v>7</v>
      </c>
      <c r="U1260">
        <v>0</v>
      </c>
      <c r="V1260">
        <v>0</v>
      </c>
      <c r="W1260">
        <v>0</v>
      </c>
      <c r="X1260">
        <v>18.811252136019963</v>
      </c>
      <c r="Y1260">
        <v>0</v>
      </c>
      <c r="Z1260">
        <v>1.5204540883094335</v>
      </c>
      <c r="AA1260">
        <v>0</v>
      </c>
      <c r="AB1260">
        <v>2.4896634718695001</v>
      </c>
      <c r="AC1260">
        <v>0</v>
      </c>
      <c r="AD1260">
        <v>0</v>
      </c>
      <c r="AE1260">
        <v>22.821369696198893</v>
      </c>
    </row>
    <row r="1261" spans="1:31" x14ac:dyDescent="0.25">
      <c r="A1261">
        <v>1738562</v>
      </c>
      <c r="B1261">
        <v>1</v>
      </c>
      <c r="C1261" t="s">
        <v>80</v>
      </c>
      <c r="D1261" t="s">
        <v>82</v>
      </c>
      <c r="E1261" t="s">
        <v>143</v>
      </c>
      <c r="F1261" t="s">
        <v>3906</v>
      </c>
      <c r="G1261" t="s">
        <v>606</v>
      </c>
      <c r="H1261" t="s">
        <v>146</v>
      </c>
      <c r="I1261" t="s">
        <v>135</v>
      </c>
      <c r="J1261" t="s">
        <v>136</v>
      </c>
      <c r="K1261" t="s">
        <v>147</v>
      </c>
      <c r="L1261" t="s">
        <v>3907</v>
      </c>
      <c r="M1261" t="s">
        <v>3908</v>
      </c>
      <c r="N1261">
        <v>0.82972222200000001</v>
      </c>
      <c r="O1261">
        <v>0</v>
      </c>
      <c r="P1261">
        <v>150</v>
      </c>
      <c r="Q1261">
        <v>0</v>
      </c>
      <c r="R1261">
        <v>0</v>
      </c>
      <c r="S1261">
        <v>0</v>
      </c>
      <c r="T1261">
        <v>19</v>
      </c>
      <c r="U1261">
        <v>0</v>
      </c>
      <c r="V1261">
        <v>0</v>
      </c>
      <c r="W1261">
        <v>0</v>
      </c>
      <c r="X1261">
        <v>28.532786789808579</v>
      </c>
      <c r="Y1261">
        <v>0</v>
      </c>
      <c r="Z1261">
        <v>0</v>
      </c>
      <c r="AA1261">
        <v>0</v>
      </c>
      <c r="AB1261">
        <v>4.0925073237416676</v>
      </c>
      <c r="AC1261">
        <v>0</v>
      </c>
      <c r="AD1261">
        <v>0</v>
      </c>
      <c r="AE1261">
        <v>32.625294113550247</v>
      </c>
    </row>
    <row r="1262" spans="1:31" x14ac:dyDescent="0.25">
      <c r="A1262">
        <v>1738563</v>
      </c>
      <c r="B1262">
        <v>1</v>
      </c>
      <c r="C1262" t="s">
        <v>80</v>
      </c>
      <c r="D1262" t="s">
        <v>92</v>
      </c>
      <c r="E1262" t="s">
        <v>171</v>
      </c>
      <c r="F1262" t="s">
        <v>3909</v>
      </c>
      <c r="G1262" t="s">
        <v>181</v>
      </c>
      <c r="H1262" t="s">
        <v>146</v>
      </c>
      <c r="I1262" t="s">
        <v>135</v>
      </c>
      <c r="J1262" t="s">
        <v>136</v>
      </c>
      <c r="K1262" t="s">
        <v>147</v>
      </c>
      <c r="L1262" t="s">
        <v>3910</v>
      </c>
      <c r="M1262" t="s">
        <v>3911</v>
      </c>
      <c r="N1262">
        <v>4.95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1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3.2150459247736003</v>
      </c>
      <c r="AC1262">
        <v>0</v>
      </c>
      <c r="AD1262">
        <v>0</v>
      </c>
      <c r="AE1262">
        <v>3.2150459247736003</v>
      </c>
    </row>
    <row r="1263" spans="1:31" x14ac:dyDescent="0.25">
      <c r="A1263">
        <v>1738564</v>
      </c>
      <c r="B1263">
        <v>1</v>
      </c>
      <c r="C1263" t="s">
        <v>80</v>
      </c>
      <c r="D1263" t="s">
        <v>106</v>
      </c>
      <c r="E1263" t="s">
        <v>171</v>
      </c>
      <c r="F1263" t="s">
        <v>3912</v>
      </c>
      <c r="G1263" t="s">
        <v>173</v>
      </c>
      <c r="H1263" t="s">
        <v>146</v>
      </c>
      <c r="I1263" t="s">
        <v>135</v>
      </c>
      <c r="J1263" t="s">
        <v>136</v>
      </c>
      <c r="K1263" t="s">
        <v>147</v>
      </c>
      <c r="L1263" t="s">
        <v>3913</v>
      </c>
      <c r="M1263" t="s">
        <v>3914</v>
      </c>
      <c r="N1263">
        <v>2.821666666</v>
      </c>
      <c r="O1263">
        <v>0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6.8623446228000011E-3</v>
      </c>
      <c r="AA1263">
        <v>0</v>
      </c>
      <c r="AB1263">
        <v>0</v>
      </c>
      <c r="AC1263">
        <v>0</v>
      </c>
      <c r="AD1263">
        <v>0</v>
      </c>
      <c r="AE1263">
        <v>6.8623446228000011E-3</v>
      </c>
    </row>
    <row r="1264" spans="1:31" x14ac:dyDescent="0.25">
      <c r="A1264">
        <v>1738566</v>
      </c>
      <c r="B1264">
        <v>1</v>
      </c>
      <c r="C1264" t="s">
        <v>81</v>
      </c>
      <c r="D1264" t="s">
        <v>119</v>
      </c>
      <c r="E1264" t="s">
        <v>184</v>
      </c>
      <c r="F1264" t="s">
        <v>3915</v>
      </c>
      <c r="G1264" t="s">
        <v>246</v>
      </c>
      <c r="H1264" t="s">
        <v>134</v>
      </c>
      <c r="I1264" t="s">
        <v>135</v>
      </c>
      <c r="J1264" t="s">
        <v>136</v>
      </c>
      <c r="K1264" t="s">
        <v>137</v>
      </c>
      <c r="L1264" t="s">
        <v>3916</v>
      </c>
      <c r="M1264" t="s">
        <v>3917</v>
      </c>
      <c r="N1264">
        <v>3.983333333</v>
      </c>
      <c r="O1264">
        <v>0</v>
      </c>
      <c r="P1264">
        <v>56</v>
      </c>
      <c r="Q1264">
        <v>0</v>
      </c>
      <c r="R1264">
        <v>49</v>
      </c>
      <c r="S1264">
        <v>0</v>
      </c>
      <c r="T1264">
        <v>1</v>
      </c>
      <c r="U1264">
        <v>0</v>
      </c>
      <c r="V1264">
        <v>0</v>
      </c>
      <c r="W1264">
        <v>0</v>
      </c>
      <c r="X1264">
        <v>32.021430812613517</v>
      </c>
      <c r="Y1264">
        <v>0</v>
      </c>
      <c r="Z1264">
        <v>11.614768167532505</v>
      </c>
      <c r="AA1264">
        <v>0</v>
      </c>
      <c r="AB1264">
        <v>1.8677820987910001</v>
      </c>
      <c r="AC1264">
        <v>0</v>
      </c>
      <c r="AD1264">
        <v>0</v>
      </c>
      <c r="AE1264">
        <v>45.503981078937016</v>
      </c>
    </row>
    <row r="1265" spans="1:31" x14ac:dyDescent="0.25">
      <c r="A1265">
        <v>1738567</v>
      </c>
      <c r="B1265">
        <v>1</v>
      </c>
      <c r="C1265" t="s">
        <v>80</v>
      </c>
      <c r="D1265" t="s">
        <v>100</v>
      </c>
      <c r="E1265" t="s">
        <v>171</v>
      </c>
      <c r="F1265" t="s">
        <v>3918</v>
      </c>
      <c r="G1265" t="s">
        <v>181</v>
      </c>
      <c r="H1265" t="s">
        <v>146</v>
      </c>
      <c r="I1265" t="s">
        <v>135</v>
      </c>
      <c r="J1265" t="s">
        <v>136</v>
      </c>
      <c r="K1265" t="s">
        <v>147</v>
      </c>
      <c r="L1265" t="s">
        <v>3919</v>
      </c>
      <c r="M1265" t="s">
        <v>3920</v>
      </c>
      <c r="N1265">
        <v>1.5036111109999999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7.7839805128250006E-2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7.7839805128250006E-2</v>
      </c>
    </row>
    <row r="1266" spans="1:31" x14ac:dyDescent="0.25">
      <c r="A1266">
        <v>1738569</v>
      </c>
      <c r="B1266">
        <v>1</v>
      </c>
      <c r="C1266" t="s">
        <v>80</v>
      </c>
      <c r="D1266" t="s">
        <v>95</v>
      </c>
      <c r="E1266" t="s">
        <v>188</v>
      </c>
      <c r="F1266" t="s">
        <v>3921</v>
      </c>
      <c r="G1266" t="s">
        <v>177</v>
      </c>
      <c r="H1266" t="s">
        <v>134</v>
      </c>
      <c r="I1266" t="s">
        <v>135</v>
      </c>
      <c r="J1266" t="s">
        <v>136</v>
      </c>
      <c r="K1266" t="s">
        <v>147</v>
      </c>
      <c r="L1266" t="s">
        <v>3922</v>
      </c>
      <c r="M1266" t="s">
        <v>3923</v>
      </c>
      <c r="N1266">
        <v>1.105555555</v>
      </c>
      <c r="O1266">
        <v>2</v>
      </c>
      <c r="P1266">
        <v>164</v>
      </c>
      <c r="Q1266">
        <v>11</v>
      </c>
      <c r="R1266">
        <v>0</v>
      </c>
      <c r="S1266">
        <v>15</v>
      </c>
      <c r="T1266">
        <v>10</v>
      </c>
      <c r="U1266">
        <v>1</v>
      </c>
      <c r="V1266">
        <v>0</v>
      </c>
      <c r="W1266">
        <v>0.39695114543283333</v>
      </c>
      <c r="X1266">
        <v>22.741498314878495</v>
      </c>
      <c r="Y1266">
        <v>20.756576095124665</v>
      </c>
      <c r="Z1266">
        <v>0</v>
      </c>
      <c r="AA1266">
        <v>210.86575288922606</v>
      </c>
      <c r="AB1266">
        <v>4.9852470986951669</v>
      </c>
      <c r="AC1266">
        <v>2.0173785984000001</v>
      </c>
      <c r="AD1266">
        <v>0</v>
      </c>
      <c r="AE1266">
        <v>261.76340414175718</v>
      </c>
    </row>
    <row r="1267" spans="1:31" x14ac:dyDescent="0.25">
      <c r="A1267">
        <v>1738571</v>
      </c>
      <c r="B1267">
        <v>1</v>
      </c>
      <c r="C1267" t="s">
        <v>80</v>
      </c>
      <c r="D1267" t="s">
        <v>100</v>
      </c>
      <c r="E1267" t="s">
        <v>171</v>
      </c>
      <c r="F1267" t="s">
        <v>3924</v>
      </c>
      <c r="G1267" t="s">
        <v>173</v>
      </c>
      <c r="H1267" t="s">
        <v>146</v>
      </c>
      <c r="I1267" t="s">
        <v>135</v>
      </c>
      <c r="J1267" t="s">
        <v>136</v>
      </c>
      <c r="K1267" t="s">
        <v>147</v>
      </c>
      <c r="L1267" t="s">
        <v>3925</v>
      </c>
      <c r="M1267" t="s">
        <v>3926</v>
      </c>
      <c r="N1267">
        <v>4.2966666660000001</v>
      </c>
      <c r="O1267">
        <v>0</v>
      </c>
      <c r="P1267">
        <v>1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3.2513849739384004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3.2513849739384004</v>
      </c>
    </row>
    <row r="1268" spans="1:31" x14ac:dyDescent="0.25">
      <c r="A1268">
        <v>1738577</v>
      </c>
      <c r="B1268">
        <v>1</v>
      </c>
      <c r="C1268" t="s">
        <v>80</v>
      </c>
      <c r="D1268" t="s">
        <v>107</v>
      </c>
      <c r="E1268" t="s">
        <v>171</v>
      </c>
      <c r="F1268" t="s">
        <v>3927</v>
      </c>
      <c r="G1268" t="s">
        <v>225</v>
      </c>
      <c r="H1268" t="s">
        <v>146</v>
      </c>
      <c r="I1268" t="s">
        <v>135</v>
      </c>
      <c r="J1268" t="s">
        <v>136</v>
      </c>
      <c r="K1268" t="s">
        <v>147</v>
      </c>
      <c r="L1268" t="s">
        <v>3928</v>
      </c>
      <c r="M1268" t="s">
        <v>3929</v>
      </c>
      <c r="N1268">
        <v>0.49</v>
      </c>
      <c r="O1268">
        <v>0</v>
      </c>
      <c r="P1268">
        <v>3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0.35454745533795001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0.35454745533795001</v>
      </c>
    </row>
    <row r="1269" spans="1:31" x14ac:dyDescent="0.25">
      <c r="A1269">
        <v>1738578</v>
      </c>
      <c r="B1269">
        <v>1</v>
      </c>
      <c r="C1269" t="s">
        <v>80</v>
      </c>
      <c r="D1269" t="s">
        <v>105</v>
      </c>
      <c r="E1269" t="s">
        <v>171</v>
      </c>
      <c r="F1269" t="s">
        <v>3930</v>
      </c>
      <c r="G1269" t="s">
        <v>173</v>
      </c>
      <c r="H1269" t="s">
        <v>146</v>
      </c>
      <c r="I1269" t="s">
        <v>135</v>
      </c>
      <c r="J1269" t="s">
        <v>136</v>
      </c>
      <c r="K1269" t="s">
        <v>147</v>
      </c>
      <c r="L1269" t="s">
        <v>3931</v>
      </c>
      <c r="M1269" t="s">
        <v>3932</v>
      </c>
      <c r="N1269">
        <v>2.4666666660000001</v>
      </c>
      <c r="O1269">
        <v>0</v>
      </c>
      <c r="P1269">
        <v>7</v>
      </c>
      <c r="Q1269">
        <v>0</v>
      </c>
      <c r="R1269">
        <v>0</v>
      </c>
      <c r="S1269">
        <v>0</v>
      </c>
      <c r="T1269">
        <v>1</v>
      </c>
      <c r="U1269">
        <v>0</v>
      </c>
      <c r="V1269">
        <v>0</v>
      </c>
      <c r="W1269">
        <v>0</v>
      </c>
      <c r="X1269">
        <v>2.8181422078270497</v>
      </c>
      <c r="Y1269">
        <v>0</v>
      </c>
      <c r="Z1269">
        <v>0</v>
      </c>
      <c r="AA1269">
        <v>0</v>
      </c>
      <c r="AB1269">
        <v>1.6295024860699999E-2</v>
      </c>
      <c r="AC1269">
        <v>0</v>
      </c>
      <c r="AD1269">
        <v>0</v>
      </c>
      <c r="AE1269">
        <v>2.8344372326877498</v>
      </c>
    </row>
    <row r="1270" spans="1:31" x14ac:dyDescent="0.25">
      <c r="A1270">
        <v>1738579</v>
      </c>
      <c r="B1270">
        <v>1</v>
      </c>
      <c r="C1270" t="s">
        <v>80</v>
      </c>
      <c r="D1270" t="s">
        <v>93</v>
      </c>
      <c r="E1270" t="s">
        <v>184</v>
      </c>
      <c r="F1270" t="s">
        <v>3933</v>
      </c>
      <c r="G1270" t="s">
        <v>177</v>
      </c>
      <c r="H1270" t="s">
        <v>134</v>
      </c>
      <c r="I1270" t="s">
        <v>135</v>
      </c>
      <c r="J1270" t="s">
        <v>136</v>
      </c>
      <c r="K1270" t="s">
        <v>147</v>
      </c>
      <c r="L1270" t="s">
        <v>3934</v>
      </c>
      <c r="M1270" t="s">
        <v>3935</v>
      </c>
      <c r="N1270">
        <v>0.502222222</v>
      </c>
      <c r="O1270">
        <v>0</v>
      </c>
      <c r="P1270">
        <v>3855</v>
      </c>
      <c r="Q1270">
        <v>1</v>
      </c>
      <c r="R1270">
        <v>6</v>
      </c>
      <c r="S1270">
        <v>2</v>
      </c>
      <c r="T1270">
        <v>225</v>
      </c>
      <c r="U1270">
        <v>0</v>
      </c>
      <c r="V1270">
        <v>0</v>
      </c>
      <c r="W1270">
        <v>0</v>
      </c>
      <c r="X1270">
        <v>516.52309671805165</v>
      </c>
      <c r="Y1270">
        <v>0.51258097962490001</v>
      </c>
      <c r="Z1270">
        <v>1.8924107377033338E-2</v>
      </c>
      <c r="AA1270">
        <v>63.623170937809</v>
      </c>
      <c r="AB1270">
        <v>87.997417741485734</v>
      </c>
      <c r="AC1270">
        <v>0</v>
      </c>
      <c r="AD1270">
        <v>0</v>
      </c>
      <c r="AE1270">
        <v>668.67519048434838</v>
      </c>
    </row>
    <row r="1271" spans="1:31" x14ac:dyDescent="0.25">
      <c r="A1271">
        <v>1738581</v>
      </c>
      <c r="B1271">
        <v>1</v>
      </c>
      <c r="C1271" t="s">
        <v>80</v>
      </c>
      <c r="D1271" t="s">
        <v>103</v>
      </c>
      <c r="E1271" t="s">
        <v>184</v>
      </c>
      <c r="F1271" t="s">
        <v>3936</v>
      </c>
      <c r="G1271" t="s">
        <v>225</v>
      </c>
      <c r="H1271" t="s">
        <v>134</v>
      </c>
      <c r="I1271" t="s">
        <v>135</v>
      </c>
      <c r="J1271" t="s">
        <v>3</v>
      </c>
      <c r="K1271" t="s">
        <v>147</v>
      </c>
      <c r="L1271" t="s">
        <v>3937</v>
      </c>
      <c r="M1271" t="s">
        <v>3938</v>
      </c>
      <c r="N1271">
        <v>1.0194444439999999</v>
      </c>
      <c r="O1271">
        <v>0</v>
      </c>
      <c r="P1271">
        <v>50</v>
      </c>
      <c r="Q1271">
        <v>0</v>
      </c>
      <c r="R1271">
        <v>1</v>
      </c>
      <c r="S1271">
        <v>0</v>
      </c>
      <c r="T1271">
        <v>12</v>
      </c>
      <c r="U1271">
        <v>0</v>
      </c>
      <c r="V1271">
        <v>0</v>
      </c>
      <c r="W1271">
        <v>0</v>
      </c>
      <c r="X1271">
        <v>12.78958415761973</v>
      </c>
      <c r="Y1271">
        <v>0</v>
      </c>
      <c r="Z1271">
        <v>0.54678192035039996</v>
      </c>
      <c r="AA1271">
        <v>0</v>
      </c>
      <c r="AB1271">
        <v>21.978721447743101</v>
      </c>
      <c r="AC1271">
        <v>0</v>
      </c>
      <c r="AD1271">
        <v>0</v>
      </c>
      <c r="AE1271">
        <v>35.315087525713231</v>
      </c>
    </row>
    <row r="1272" spans="1:31" x14ac:dyDescent="0.25">
      <c r="A1272">
        <v>1738583</v>
      </c>
      <c r="B1272">
        <v>1</v>
      </c>
      <c r="C1272" t="s">
        <v>80</v>
      </c>
      <c r="D1272" t="s">
        <v>82</v>
      </c>
      <c r="E1272" t="s">
        <v>171</v>
      </c>
      <c r="F1272" t="s">
        <v>3939</v>
      </c>
      <c r="G1272" t="s">
        <v>181</v>
      </c>
      <c r="H1272" t="s">
        <v>146</v>
      </c>
      <c r="I1272" t="s">
        <v>135</v>
      </c>
      <c r="J1272" t="s">
        <v>136</v>
      </c>
      <c r="K1272" t="s">
        <v>147</v>
      </c>
      <c r="L1272" t="s">
        <v>3940</v>
      </c>
      <c r="M1272" t="s">
        <v>3941</v>
      </c>
      <c r="N1272">
        <v>1.3702777770000001</v>
      </c>
      <c r="O1272">
        <v>0</v>
      </c>
      <c r="P1272">
        <v>1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0.30030332007000005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0.30030332007000005</v>
      </c>
    </row>
    <row r="1273" spans="1:31" x14ac:dyDescent="0.25">
      <c r="A1273">
        <v>1738584</v>
      </c>
      <c r="B1273">
        <v>1</v>
      </c>
      <c r="C1273" t="s">
        <v>80</v>
      </c>
      <c r="D1273" t="s">
        <v>97</v>
      </c>
      <c r="E1273" t="s">
        <v>131</v>
      </c>
      <c r="F1273" t="s">
        <v>3942</v>
      </c>
      <c r="G1273" t="s">
        <v>177</v>
      </c>
      <c r="H1273" t="s">
        <v>134</v>
      </c>
      <c r="I1273" t="s">
        <v>135</v>
      </c>
      <c r="J1273" t="s">
        <v>136</v>
      </c>
      <c r="K1273" t="s">
        <v>147</v>
      </c>
      <c r="L1273" t="s">
        <v>3943</v>
      </c>
      <c r="M1273" t="s">
        <v>3944</v>
      </c>
      <c r="N1273">
        <v>0.12833333299999999</v>
      </c>
      <c r="O1273">
        <v>10</v>
      </c>
      <c r="P1273">
        <v>7007</v>
      </c>
      <c r="Q1273">
        <v>1</v>
      </c>
      <c r="R1273">
        <v>101</v>
      </c>
      <c r="S1273">
        <v>21</v>
      </c>
      <c r="T1273">
        <v>605</v>
      </c>
      <c r="U1273">
        <v>3</v>
      </c>
      <c r="V1273">
        <v>6</v>
      </c>
      <c r="W1273">
        <v>8.7320891735000021</v>
      </c>
      <c r="X1273">
        <v>206.4176793680092</v>
      </c>
      <c r="Y1273">
        <v>3.4969158589750006E-2</v>
      </c>
      <c r="Z1273">
        <v>3.2110832344822007</v>
      </c>
      <c r="AA1273">
        <v>26.092967261418757</v>
      </c>
      <c r="AB1273">
        <v>51.669728334999142</v>
      </c>
      <c r="AC1273">
        <v>5.0387849506417499</v>
      </c>
      <c r="AD1273">
        <v>0.35087445468845002</v>
      </c>
      <c r="AE1273">
        <v>301.54817593632924</v>
      </c>
    </row>
    <row r="1274" spans="1:31" x14ac:dyDescent="0.25">
      <c r="A1274">
        <v>1738585</v>
      </c>
      <c r="B1274">
        <v>1</v>
      </c>
      <c r="C1274" t="s">
        <v>80</v>
      </c>
      <c r="D1274" t="s">
        <v>103</v>
      </c>
      <c r="E1274" t="s">
        <v>171</v>
      </c>
      <c r="F1274" t="s">
        <v>3945</v>
      </c>
      <c r="G1274" t="s">
        <v>181</v>
      </c>
      <c r="H1274" t="s">
        <v>146</v>
      </c>
      <c r="I1274" t="s">
        <v>135</v>
      </c>
      <c r="J1274" t="s">
        <v>136</v>
      </c>
      <c r="K1274" t="s">
        <v>147</v>
      </c>
      <c r="L1274" t="s">
        <v>3946</v>
      </c>
      <c r="M1274" t="s">
        <v>3947</v>
      </c>
      <c r="N1274">
        <v>3.0647222219999999</v>
      </c>
      <c r="O1274">
        <v>0</v>
      </c>
      <c r="P1274">
        <v>1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1.1856444308939167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1.1856444308939167</v>
      </c>
    </row>
    <row r="1275" spans="1:31" x14ac:dyDescent="0.25">
      <c r="A1275">
        <v>1738587</v>
      </c>
      <c r="B1275">
        <v>1</v>
      </c>
      <c r="C1275" t="s">
        <v>80</v>
      </c>
      <c r="D1275" t="s">
        <v>99</v>
      </c>
      <c r="E1275" t="s">
        <v>153</v>
      </c>
      <c r="F1275" t="s">
        <v>3948</v>
      </c>
      <c r="G1275" t="s">
        <v>160</v>
      </c>
      <c r="H1275" t="s">
        <v>146</v>
      </c>
      <c r="I1275" t="s">
        <v>135</v>
      </c>
      <c r="J1275" t="s">
        <v>136</v>
      </c>
      <c r="K1275" t="s">
        <v>147</v>
      </c>
      <c r="L1275" t="s">
        <v>3949</v>
      </c>
      <c r="M1275" t="s">
        <v>3950</v>
      </c>
      <c r="N1275">
        <v>0.94277777699999998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59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22.642351778754911</v>
      </c>
      <c r="AC1275">
        <v>0</v>
      </c>
      <c r="AD1275">
        <v>0</v>
      </c>
      <c r="AE1275">
        <v>22.642351778754911</v>
      </c>
    </row>
    <row r="1276" spans="1:31" x14ac:dyDescent="0.25">
      <c r="A1276">
        <v>1738589</v>
      </c>
      <c r="B1276">
        <v>1</v>
      </c>
      <c r="C1276" t="s">
        <v>80</v>
      </c>
      <c r="D1276" t="s">
        <v>97</v>
      </c>
      <c r="E1276" t="s">
        <v>171</v>
      </c>
      <c r="F1276" t="s">
        <v>3951</v>
      </c>
      <c r="G1276" t="s">
        <v>225</v>
      </c>
      <c r="H1276" t="s">
        <v>146</v>
      </c>
      <c r="I1276" t="s">
        <v>135</v>
      </c>
      <c r="J1276" t="s">
        <v>136</v>
      </c>
      <c r="K1276" t="s">
        <v>147</v>
      </c>
      <c r="L1276" t="s">
        <v>3952</v>
      </c>
      <c r="M1276" t="s">
        <v>3953</v>
      </c>
      <c r="N1276">
        <v>2.912222222</v>
      </c>
      <c r="O1276">
        <v>0</v>
      </c>
      <c r="P1276">
        <v>1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4.67576007768875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4.67576007768875</v>
      </c>
    </row>
    <row r="1277" spans="1:31" x14ac:dyDescent="0.25">
      <c r="A1277">
        <v>1738590</v>
      </c>
      <c r="B1277">
        <v>1</v>
      </c>
      <c r="C1277" t="s">
        <v>80</v>
      </c>
      <c r="D1277" t="s">
        <v>101</v>
      </c>
      <c r="E1277" t="s">
        <v>158</v>
      </c>
      <c r="F1277" t="s">
        <v>3954</v>
      </c>
      <c r="G1277" t="s">
        <v>164</v>
      </c>
      <c r="H1277" t="s">
        <v>146</v>
      </c>
      <c r="I1277" t="s">
        <v>135</v>
      </c>
      <c r="J1277" t="s">
        <v>136</v>
      </c>
      <c r="K1277" t="s">
        <v>147</v>
      </c>
      <c r="L1277" t="s">
        <v>3955</v>
      </c>
      <c r="M1277" t="s">
        <v>3956</v>
      </c>
      <c r="N1277">
        <v>0.39805555500000001</v>
      </c>
      <c r="O1277">
        <v>0</v>
      </c>
      <c r="P1277">
        <v>5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0.75275332370000014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0.75275332370000014</v>
      </c>
    </row>
    <row r="1278" spans="1:31" x14ac:dyDescent="0.25">
      <c r="A1278">
        <v>1738591</v>
      </c>
      <c r="B1278">
        <v>1</v>
      </c>
      <c r="C1278" t="s">
        <v>80</v>
      </c>
      <c r="D1278" t="s">
        <v>96</v>
      </c>
      <c r="E1278" t="s">
        <v>171</v>
      </c>
      <c r="F1278" t="s">
        <v>3957</v>
      </c>
      <c r="G1278" t="s">
        <v>173</v>
      </c>
      <c r="H1278" t="s">
        <v>146</v>
      </c>
      <c r="I1278" t="s">
        <v>135</v>
      </c>
      <c r="J1278" t="s">
        <v>136</v>
      </c>
      <c r="K1278" t="s">
        <v>147</v>
      </c>
      <c r="L1278" t="s">
        <v>3958</v>
      </c>
      <c r="M1278" t="s">
        <v>3959</v>
      </c>
      <c r="N1278">
        <v>3.781666666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1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3.6829932570238504</v>
      </c>
      <c r="AC1278">
        <v>0</v>
      </c>
      <c r="AD1278">
        <v>0</v>
      </c>
      <c r="AE1278">
        <v>3.6829932570238504</v>
      </c>
    </row>
    <row r="1279" spans="1:31" x14ac:dyDescent="0.25">
      <c r="A1279">
        <v>1738593</v>
      </c>
      <c r="B1279">
        <v>1</v>
      </c>
      <c r="C1279" t="s">
        <v>80</v>
      </c>
      <c r="D1279" t="s">
        <v>83</v>
      </c>
      <c r="E1279" t="s">
        <v>171</v>
      </c>
      <c r="F1279" t="s">
        <v>3960</v>
      </c>
      <c r="G1279" t="s">
        <v>282</v>
      </c>
      <c r="H1279" t="s">
        <v>146</v>
      </c>
      <c r="I1279" t="s">
        <v>135</v>
      </c>
      <c r="J1279" t="s">
        <v>136</v>
      </c>
      <c r="K1279" t="s">
        <v>147</v>
      </c>
      <c r="L1279" t="s">
        <v>3961</v>
      </c>
      <c r="M1279" t="s">
        <v>3962</v>
      </c>
      <c r="N1279">
        <v>1.533055555</v>
      </c>
      <c r="O1279">
        <v>0</v>
      </c>
      <c r="P1279">
        <v>21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8.6865121333200026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8.6865121333200026</v>
      </c>
    </row>
    <row r="1280" spans="1:31" x14ac:dyDescent="0.25">
      <c r="A1280">
        <v>1738594</v>
      </c>
      <c r="B1280">
        <v>1</v>
      </c>
      <c r="C1280" t="s">
        <v>80</v>
      </c>
      <c r="D1280" t="s">
        <v>93</v>
      </c>
      <c r="E1280" t="s">
        <v>171</v>
      </c>
      <c r="F1280" t="s">
        <v>3963</v>
      </c>
      <c r="G1280" t="s">
        <v>181</v>
      </c>
      <c r="H1280" t="s">
        <v>146</v>
      </c>
      <c r="I1280" t="s">
        <v>135</v>
      </c>
      <c r="J1280" t="s">
        <v>136</v>
      </c>
      <c r="K1280" t="s">
        <v>147</v>
      </c>
      <c r="L1280" t="s">
        <v>3964</v>
      </c>
      <c r="M1280" t="s">
        <v>3965</v>
      </c>
      <c r="N1280">
        <v>1.041111111</v>
      </c>
      <c r="O1280">
        <v>0</v>
      </c>
      <c r="P1280">
        <v>1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2.3311580716666664E-3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2.3311580716666664E-3</v>
      </c>
    </row>
    <row r="1281" spans="1:31" x14ac:dyDescent="0.25">
      <c r="A1281">
        <v>1738595</v>
      </c>
      <c r="B1281">
        <v>1</v>
      </c>
      <c r="C1281" t="s">
        <v>81</v>
      </c>
      <c r="D1281" t="s">
        <v>128</v>
      </c>
      <c r="E1281" t="s">
        <v>158</v>
      </c>
      <c r="F1281" t="s">
        <v>3966</v>
      </c>
      <c r="G1281" t="s">
        <v>160</v>
      </c>
      <c r="H1281" t="s">
        <v>146</v>
      </c>
      <c r="I1281" t="s">
        <v>135</v>
      </c>
      <c r="J1281" t="s">
        <v>136</v>
      </c>
      <c r="K1281" t="s">
        <v>147</v>
      </c>
      <c r="L1281" t="s">
        <v>3967</v>
      </c>
      <c r="M1281" t="s">
        <v>3968</v>
      </c>
      <c r="N1281">
        <v>4.1791666660000004</v>
      </c>
      <c r="O1281">
        <v>0</v>
      </c>
      <c r="P1281">
        <v>17</v>
      </c>
      <c r="Q1281">
        <v>0</v>
      </c>
      <c r="R1281">
        <v>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12.820626838980068</v>
      </c>
      <c r="Y1281">
        <v>0</v>
      </c>
      <c r="Z1281">
        <v>0.41589337191350834</v>
      </c>
      <c r="AA1281">
        <v>0</v>
      </c>
      <c r="AB1281">
        <v>0</v>
      </c>
      <c r="AC1281">
        <v>0</v>
      </c>
      <c r="AD1281">
        <v>0</v>
      </c>
      <c r="AE1281">
        <v>13.236520210893577</v>
      </c>
    </row>
    <row r="1282" spans="1:31" x14ac:dyDescent="0.25">
      <c r="A1282">
        <v>1738597</v>
      </c>
      <c r="B1282">
        <v>1</v>
      </c>
      <c r="C1282" t="s">
        <v>81</v>
      </c>
      <c r="D1282" t="s">
        <v>119</v>
      </c>
      <c r="E1282" t="s">
        <v>188</v>
      </c>
      <c r="F1282" t="s">
        <v>3969</v>
      </c>
      <c r="G1282" t="s">
        <v>239</v>
      </c>
      <c r="H1282" t="s">
        <v>134</v>
      </c>
      <c r="I1282" t="s">
        <v>135</v>
      </c>
      <c r="J1282" t="s">
        <v>136</v>
      </c>
      <c r="K1282" t="s">
        <v>137</v>
      </c>
      <c r="L1282" t="s">
        <v>3970</v>
      </c>
      <c r="M1282" t="s">
        <v>3971</v>
      </c>
      <c r="N1282">
        <v>0.8</v>
      </c>
      <c r="O1282">
        <v>1</v>
      </c>
      <c r="P1282">
        <v>1195</v>
      </c>
      <c r="Q1282">
        <v>113</v>
      </c>
      <c r="R1282">
        <v>217</v>
      </c>
      <c r="S1282">
        <v>0</v>
      </c>
      <c r="T1282">
        <v>77</v>
      </c>
      <c r="U1282">
        <v>0</v>
      </c>
      <c r="V1282">
        <v>0</v>
      </c>
      <c r="W1282">
        <v>1.3008253203000001E-2</v>
      </c>
      <c r="X1282">
        <v>108.69140963125652</v>
      </c>
      <c r="Y1282">
        <v>35.67187245800551</v>
      </c>
      <c r="Z1282">
        <v>30.880875466686017</v>
      </c>
      <c r="AA1282">
        <v>0</v>
      </c>
      <c r="AB1282">
        <v>22.510691374936506</v>
      </c>
      <c r="AC1282">
        <v>0</v>
      </c>
      <c r="AD1282">
        <v>0</v>
      </c>
      <c r="AE1282">
        <v>197.76785718408755</v>
      </c>
    </row>
    <row r="1283" spans="1:31" x14ac:dyDescent="0.25">
      <c r="A1283">
        <v>1738598</v>
      </c>
      <c r="B1283">
        <v>1</v>
      </c>
      <c r="C1283" t="s">
        <v>81</v>
      </c>
      <c r="D1283" t="s">
        <v>128</v>
      </c>
      <c r="E1283" t="s">
        <v>171</v>
      </c>
      <c r="F1283" t="s">
        <v>3972</v>
      </c>
      <c r="G1283" t="s">
        <v>181</v>
      </c>
      <c r="H1283" t="s">
        <v>146</v>
      </c>
      <c r="I1283" t="s">
        <v>135</v>
      </c>
      <c r="J1283" t="s">
        <v>136</v>
      </c>
      <c r="K1283" t="s">
        <v>147</v>
      </c>
      <c r="L1283" t="s">
        <v>3973</v>
      </c>
      <c r="M1283" t="s">
        <v>3974</v>
      </c>
      <c r="N1283">
        <v>1.642222222</v>
      </c>
      <c r="O1283">
        <v>0</v>
      </c>
      <c r="P1283">
        <v>1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7.1450024847583334E-3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7.1450024847583334E-3</v>
      </c>
    </row>
    <row r="1284" spans="1:31" x14ac:dyDescent="0.25">
      <c r="A1284">
        <v>1738601</v>
      </c>
      <c r="B1284">
        <v>1</v>
      </c>
      <c r="C1284" t="s">
        <v>81</v>
      </c>
      <c r="D1284" t="s">
        <v>112</v>
      </c>
      <c r="E1284" t="s">
        <v>158</v>
      </c>
      <c r="F1284" t="s">
        <v>3975</v>
      </c>
      <c r="G1284" t="s">
        <v>160</v>
      </c>
      <c r="H1284" t="s">
        <v>146</v>
      </c>
      <c r="I1284" t="s">
        <v>135</v>
      </c>
      <c r="J1284" t="s">
        <v>136</v>
      </c>
      <c r="K1284" t="s">
        <v>147</v>
      </c>
      <c r="L1284" t="s">
        <v>3976</v>
      </c>
      <c r="M1284" t="s">
        <v>3977</v>
      </c>
      <c r="N1284">
        <v>2.8886111109999999</v>
      </c>
      <c r="O1284">
        <v>0</v>
      </c>
      <c r="P1284">
        <v>11</v>
      </c>
      <c r="Q1284">
        <v>0</v>
      </c>
      <c r="R1284">
        <v>5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4.3983720235262505</v>
      </c>
      <c r="Y1284">
        <v>0</v>
      </c>
      <c r="Z1284">
        <v>3.5201795357313004</v>
      </c>
      <c r="AA1284">
        <v>0</v>
      </c>
      <c r="AB1284">
        <v>0</v>
      </c>
      <c r="AC1284">
        <v>0</v>
      </c>
      <c r="AD1284">
        <v>0</v>
      </c>
      <c r="AE1284">
        <v>7.9185515592575513</v>
      </c>
    </row>
    <row r="1285" spans="1:31" x14ac:dyDescent="0.25">
      <c r="A1285">
        <v>1738602</v>
      </c>
      <c r="B1285">
        <v>1</v>
      </c>
      <c r="C1285" t="s">
        <v>80</v>
      </c>
      <c r="D1285" t="s">
        <v>103</v>
      </c>
      <c r="E1285" t="s">
        <v>171</v>
      </c>
      <c r="F1285" t="s">
        <v>3978</v>
      </c>
      <c r="G1285" t="s">
        <v>181</v>
      </c>
      <c r="H1285" t="s">
        <v>146</v>
      </c>
      <c r="I1285" t="s">
        <v>135</v>
      </c>
      <c r="J1285" t="s">
        <v>136</v>
      </c>
      <c r="K1285" t="s">
        <v>147</v>
      </c>
      <c r="L1285" t="s">
        <v>3979</v>
      </c>
      <c r="M1285" t="s">
        <v>3980</v>
      </c>
      <c r="N1285">
        <v>3.0772222220000001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0.8144829099219999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0.8144829099219999</v>
      </c>
    </row>
    <row r="1286" spans="1:31" x14ac:dyDescent="0.25">
      <c r="A1286">
        <v>1738603</v>
      </c>
      <c r="B1286">
        <v>1</v>
      </c>
      <c r="C1286" t="s">
        <v>80</v>
      </c>
      <c r="D1286" t="s">
        <v>92</v>
      </c>
      <c r="E1286" t="s">
        <v>171</v>
      </c>
      <c r="F1286" t="s">
        <v>3981</v>
      </c>
      <c r="G1286" t="s">
        <v>173</v>
      </c>
      <c r="H1286" t="s">
        <v>146</v>
      </c>
      <c r="I1286" t="s">
        <v>135</v>
      </c>
      <c r="J1286" t="s">
        <v>136</v>
      </c>
      <c r="K1286" t="s">
        <v>147</v>
      </c>
      <c r="L1286" t="s">
        <v>3982</v>
      </c>
      <c r="M1286" t="s">
        <v>3983</v>
      </c>
      <c r="N1286">
        <v>1.339722222</v>
      </c>
      <c r="O1286">
        <v>0</v>
      </c>
      <c r="P1286">
        <v>14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1.7843652963708998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1.7843652963708998</v>
      </c>
    </row>
    <row r="1287" spans="1:31" x14ac:dyDescent="0.25">
      <c r="A1287">
        <v>1738605</v>
      </c>
      <c r="B1287">
        <v>1</v>
      </c>
      <c r="C1287" t="s">
        <v>80</v>
      </c>
      <c r="D1287" t="s">
        <v>99</v>
      </c>
      <c r="E1287" t="s">
        <v>171</v>
      </c>
      <c r="F1287" t="s">
        <v>3984</v>
      </c>
      <c r="G1287" t="s">
        <v>181</v>
      </c>
      <c r="H1287" t="s">
        <v>146</v>
      </c>
      <c r="I1287" t="s">
        <v>135</v>
      </c>
      <c r="J1287" t="s">
        <v>136</v>
      </c>
      <c r="K1287" t="s">
        <v>147</v>
      </c>
      <c r="L1287" t="s">
        <v>3985</v>
      </c>
      <c r="M1287" t="s">
        <v>3986</v>
      </c>
      <c r="N1287">
        <v>1.261666666</v>
      </c>
      <c r="O1287">
        <v>0</v>
      </c>
      <c r="P1287">
        <v>2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0.36201279405489994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0.36201279405489994</v>
      </c>
    </row>
    <row r="1288" spans="1:31" x14ac:dyDescent="0.25">
      <c r="A1288">
        <v>1738607</v>
      </c>
      <c r="B1288">
        <v>1</v>
      </c>
      <c r="C1288" t="s">
        <v>80</v>
      </c>
      <c r="D1288" t="s">
        <v>107</v>
      </c>
      <c r="E1288" t="s">
        <v>171</v>
      </c>
      <c r="F1288" t="s">
        <v>3987</v>
      </c>
      <c r="G1288" t="s">
        <v>181</v>
      </c>
      <c r="H1288" t="s">
        <v>146</v>
      </c>
      <c r="I1288" t="s">
        <v>135</v>
      </c>
      <c r="J1288" t="s">
        <v>136</v>
      </c>
      <c r="K1288" t="s">
        <v>147</v>
      </c>
      <c r="L1288" t="s">
        <v>3988</v>
      </c>
      <c r="M1288" t="s">
        <v>3989</v>
      </c>
      <c r="N1288">
        <v>0.86527777699999997</v>
      </c>
      <c r="O1288">
        <v>0</v>
      </c>
      <c r="P1288">
        <v>1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2.4207711640000001E-2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2.4207711640000001E-2</v>
      </c>
    </row>
    <row r="1289" spans="1:31" x14ac:dyDescent="0.25">
      <c r="A1289">
        <v>1738609</v>
      </c>
      <c r="B1289">
        <v>1</v>
      </c>
      <c r="C1289" t="s">
        <v>81</v>
      </c>
      <c r="D1289" t="s">
        <v>113</v>
      </c>
      <c r="E1289" t="s">
        <v>143</v>
      </c>
      <c r="F1289" t="s">
        <v>3990</v>
      </c>
      <c r="G1289" t="s">
        <v>145</v>
      </c>
      <c r="H1289" t="s">
        <v>146</v>
      </c>
      <c r="I1289" t="s">
        <v>135</v>
      </c>
      <c r="J1289" t="s">
        <v>136</v>
      </c>
      <c r="K1289" t="s">
        <v>147</v>
      </c>
      <c r="L1289" t="s">
        <v>3991</v>
      </c>
      <c r="M1289" t="s">
        <v>3992</v>
      </c>
      <c r="N1289">
        <v>3.05</v>
      </c>
      <c r="O1289">
        <v>0</v>
      </c>
      <c r="P1289">
        <v>0</v>
      </c>
      <c r="Q1289">
        <v>0</v>
      </c>
      <c r="R1289">
        <v>4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4.7336901344925009</v>
      </c>
      <c r="AA1289">
        <v>0</v>
      </c>
      <c r="AB1289">
        <v>0</v>
      </c>
      <c r="AC1289">
        <v>0</v>
      </c>
      <c r="AD1289">
        <v>0</v>
      </c>
      <c r="AE1289">
        <v>4.7336901344925009</v>
      </c>
    </row>
    <row r="1290" spans="1:31" x14ac:dyDescent="0.25">
      <c r="A1290">
        <v>1738612</v>
      </c>
      <c r="B1290">
        <v>1</v>
      </c>
      <c r="C1290" t="s">
        <v>80</v>
      </c>
      <c r="D1290" t="s">
        <v>99</v>
      </c>
      <c r="E1290" t="s">
        <v>171</v>
      </c>
      <c r="F1290" t="s">
        <v>3993</v>
      </c>
      <c r="G1290" t="s">
        <v>181</v>
      </c>
      <c r="H1290" t="s">
        <v>146</v>
      </c>
      <c r="I1290" t="s">
        <v>135</v>
      </c>
      <c r="J1290" t="s">
        <v>136</v>
      </c>
      <c r="K1290" t="s">
        <v>147</v>
      </c>
      <c r="L1290" t="s">
        <v>3994</v>
      </c>
      <c r="M1290" t="s">
        <v>3995</v>
      </c>
      <c r="N1290">
        <v>1.963055555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0.26654663303199999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0.26654663303199999</v>
      </c>
    </row>
    <row r="1291" spans="1:31" x14ac:dyDescent="0.25">
      <c r="A1291">
        <v>1738614</v>
      </c>
      <c r="B1291">
        <v>1</v>
      </c>
      <c r="C1291" t="s">
        <v>80</v>
      </c>
      <c r="D1291" t="s">
        <v>105</v>
      </c>
      <c r="E1291" t="s">
        <v>158</v>
      </c>
      <c r="F1291" t="s">
        <v>3996</v>
      </c>
      <c r="G1291" t="s">
        <v>758</v>
      </c>
      <c r="H1291" t="s">
        <v>146</v>
      </c>
      <c r="I1291" t="s">
        <v>135</v>
      </c>
      <c r="J1291" t="s">
        <v>136</v>
      </c>
      <c r="K1291" t="s">
        <v>147</v>
      </c>
      <c r="L1291" t="s">
        <v>3997</v>
      </c>
      <c r="M1291" t="s">
        <v>3998</v>
      </c>
      <c r="N1291">
        <v>2.84</v>
      </c>
      <c r="O1291">
        <v>0</v>
      </c>
      <c r="P1291">
        <v>8</v>
      </c>
      <c r="Q1291">
        <v>0</v>
      </c>
      <c r="R1291">
        <v>1</v>
      </c>
      <c r="S1291">
        <v>0</v>
      </c>
      <c r="T1291">
        <v>6</v>
      </c>
      <c r="U1291">
        <v>0</v>
      </c>
      <c r="V1291">
        <v>0</v>
      </c>
      <c r="W1291">
        <v>0</v>
      </c>
      <c r="X1291">
        <v>5.7314185014167993</v>
      </c>
      <c r="Y1291">
        <v>0</v>
      </c>
      <c r="Z1291">
        <v>0.60218327476480005</v>
      </c>
      <c r="AA1291">
        <v>0</v>
      </c>
      <c r="AB1291">
        <v>18.753954211822602</v>
      </c>
      <c r="AC1291">
        <v>0</v>
      </c>
      <c r="AD1291">
        <v>0</v>
      </c>
      <c r="AE1291">
        <v>25.087555988004201</v>
      </c>
    </row>
    <row r="1292" spans="1:31" x14ac:dyDescent="0.25">
      <c r="A1292">
        <v>1738615</v>
      </c>
      <c r="B1292">
        <v>1</v>
      </c>
      <c r="C1292" t="s">
        <v>80</v>
      </c>
      <c r="D1292" t="s">
        <v>103</v>
      </c>
      <c r="E1292" t="s">
        <v>171</v>
      </c>
      <c r="F1292" t="s">
        <v>3999</v>
      </c>
      <c r="G1292" t="s">
        <v>181</v>
      </c>
      <c r="H1292" t="s">
        <v>146</v>
      </c>
      <c r="I1292" t="s">
        <v>135</v>
      </c>
      <c r="J1292" t="s">
        <v>136</v>
      </c>
      <c r="K1292" t="s">
        <v>147</v>
      </c>
      <c r="L1292" t="s">
        <v>4000</v>
      </c>
      <c r="M1292" t="s">
        <v>4001</v>
      </c>
      <c r="N1292">
        <v>1.620833333</v>
      </c>
      <c r="O1292">
        <v>0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</row>
    <row r="1293" spans="1:31" x14ac:dyDescent="0.25">
      <c r="A1293">
        <v>1738617</v>
      </c>
      <c r="B1293">
        <v>1</v>
      </c>
      <c r="C1293" t="s">
        <v>81</v>
      </c>
      <c r="D1293" t="s">
        <v>118</v>
      </c>
      <c r="E1293" t="s">
        <v>158</v>
      </c>
      <c r="F1293" t="s">
        <v>4002</v>
      </c>
      <c r="G1293" t="s">
        <v>221</v>
      </c>
      <c r="H1293" t="s">
        <v>146</v>
      </c>
      <c r="I1293" t="s">
        <v>135</v>
      </c>
      <c r="J1293" t="s">
        <v>136</v>
      </c>
      <c r="K1293" t="s">
        <v>147</v>
      </c>
      <c r="L1293" t="s">
        <v>4003</v>
      </c>
      <c r="M1293" t="s">
        <v>4004</v>
      </c>
      <c r="N1293">
        <v>1.016388888</v>
      </c>
      <c r="O1293">
        <v>0</v>
      </c>
      <c r="P1293">
        <v>48</v>
      </c>
      <c r="Q1293">
        <v>0</v>
      </c>
      <c r="R1293">
        <v>5</v>
      </c>
      <c r="S1293">
        <v>0</v>
      </c>
      <c r="T1293">
        <v>4</v>
      </c>
      <c r="U1293">
        <v>0</v>
      </c>
      <c r="V1293">
        <v>0</v>
      </c>
      <c r="W1293">
        <v>0</v>
      </c>
      <c r="X1293">
        <v>7.3725607434137999</v>
      </c>
      <c r="Y1293">
        <v>0</v>
      </c>
      <c r="Z1293">
        <v>0.41425095955866659</v>
      </c>
      <c r="AA1293">
        <v>0</v>
      </c>
      <c r="AB1293">
        <v>0.17941877870266668</v>
      </c>
      <c r="AC1293">
        <v>0</v>
      </c>
      <c r="AD1293">
        <v>0</v>
      </c>
      <c r="AE1293">
        <v>7.966230481675133</v>
      </c>
    </row>
    <row r="1294" spans="1:31" x14ac:dyDescent="0.25">
      <c r="A1294">
        <v>1738618</v>
      </c>
      <c r="B1294">
        <v>1</v>
      </c>
      <c r="C1294" t="s">
        <v>80</v>
      </c>
      <c r="D1294" t="s">
        <v>90</v>
      </c>
      <c r="E1294" t="s">
        <v>158</v>
      </c>
      <c r="F1294" t="s">
        <v>4005</v>
      </c>
      <c r="G1294" t="s">
        <v>164</v>
      </c>
      <c r="H1294" t="s">
        <v>146</v>
      </c>
      <c r="I1294" t="s">
        <v>135</v>
      </c>
      <c r="J1294" t="s">
        <v>136</v>
      </c>
      <c r="K1294" t="s">
        <v>147</v>
      </c>
      <c r="L1294" t="s">
        <v>4006</v>
      </c>
      <c r="M1294" t="s">
        <v>4007</v>
      </c>
      <c r="N1294">
        <v>1.69</v>
      </c>
      <c r="O1294">
        <v>0</v>
      </c>
      <c r="P1294">
        <v>175</v>
      </c>
      <c r="Q1294">
        <v>0</v>
      </c>
      <c r="R1294">
        <v>0</v>
      </c>
      <c r="S1294">
        <v>0</v>
      </c>
      <c r="T1294">
        <v>16</v>
      </c>
      <c r="U1294">
        <v>0</v>
      </c>
      <c r="V1294">
        <v>0</v>
      </c>
      <c r="W1294">
        <v>0</v>
      </c>
      <c r="X1294">
        <v>89.757145309046948</v>
      </c>
      <c r="Y1294">
        <v>0</v>
      </c>
      <c r="Z1294">
        <v>0</v>
      </c>
      <c r="AA1294">
        <v>0</v>
      </c>
      <c r="AB1294">
        <v>2.5104951649954006</v>
      </c>
      <c r="AC1294">
        <v>0</v>
      </c>
      <c r="AD1294">
        <v>0</v>
      </c>
      <c r="AE1294">
        <v>92.267640474042352</v>
      </c>
    </row>
    <row r="1295" spans="1:31" x14ac:dyDescent="0.25">
      <c r="A1295">
        <v>1738619</v>
      </c>
      <c r="B1295">
        <v>1</v>
      </c>
      <c r="C1295" t="s">
        <v>80</v>
      </c>
      <c r="D1295" t="s">
        <v>93</v>
      </c>
      <c r="E1295" t="s">
        <v>143</v>
      </c>
      <c r="F1295" t="s">
        <v>4008</v>
      </c>
      <c r="G1295" t="s">
        <v>160</v>
      </c>
      <c r="H1295" t="s">
        <v>146</v>
      </c>
      <c r="I1295" t="s">
        <v>135</v>
      </c>
      <c r="J1295" t="s">
        <v>136</v>
      </c>
      <c r="K1295" t="s">
        <v>147</v>
      </c>
      <c r="L1295" t="s">
        <v>4009</v>
      </c>
      <c r="M1295" t="s">
        <v>4010</v>
      </c>
      <c r="N1295">
        <v>0.444722222</v>
      </c>
      <c r="O1295">
        <v>0</v>
      </c>
      <c r="P1295">
        <v>0</v>
      </c>
      <c r="Q1295">
        <v>0</v>
      </c>
      <c r="R1295">
        <v>22</v>
      </c>
      <c r="S1295">
        <v>0</v>
      </c>
      <c r="T1295">
        <v>9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2.9895973592208338</v>
      </c>
      <c r="AA1295">
        <v>0</v>
      </c>
      <c r="AB1295">
        <v>1.949883605931658</v>
      </c>
      <c r="AC1295">
        <v>0</v>
      </c>
      <c r="AD1295">
        <v>0</v>
      </c>
      <c r="AE1295">
        <v>4.9394809651524918</v>
      </c>
    </row>
    <row r="1296" spans="1:31" x14ac:dyDescent="0.25">
      <c r="A1296">
        <v>1738622</v>
      </c>
      <c r="B1296">
        <v>1</v>
      </c>
      <c r="C1296" t="s">
        <v>80</v>
      </c>
      <c r="D1296" t="s">
        <v>84</v>
      </c>
      <c r="E1296" t="s">
        <v>171</v>
      </c>
      <c r="F1296" t="s">
        <v>4011</v>
      </c>
      <c r="G1296" t="s">
        <v>181</v>
      </c>
      <c r="H1296" t="s">
        <v>146</v>
      </c>
      <c r="I1296" t="s">
        <v>135</v>
      </c>
      <c r="J1296" t="s">
        <v>136</v>
      </c>
      <c r="K1296" t="s">
        <v>147</v>
      </c>
      <c r="L1296" t="s">
        <v>4012</v>
      </c>
      <c r="M1296" t="s">
        <v>4013</v>
      </c>
      <c r="N1296">
        <v>1.707777777</v>
      </c>
      <c r="O1296">
        <v>0</v>
      </c>
      <c r="P1296">
        <v>7</v>
      </c>
      <c r="Q1296">
        <v>0</v>
      </c>
      <c r="R1296">
        <v>0</v>
      </c>
      <c r="S1296">
        <v>0</v>
      </c>
      <c r="T1296">
        <v>1</v>
      </c>
      <c r="U1296">
        <v>0</v>
      </c>
      <c r="V1296">
        <v>0</v>
      </c>
      <c r="W1296">
        <v>0</v>
      </c>
      <c r="X1296">
        <v>2.4307326899622339</v>
      </c>
      <c r="Y1296">
        <v>0</v>
      </c>
      <c r="Z1296">
        <v>0</v>
      </c>
      <c r="AA1296">
        <v>0</v>
      </c>
      <c r="AB1296">
        <v>0.20810851606666667</v>
      </c>
      <c r="AC1296">
        <v>0</v>
      </c>
      <c r="AD1296">
        <v>0</v>
      </c>
      <c r="AE1296">
        <v>2.6388412060289004</v>
      </c>
    </row>
    <row r="1297" spans="1:31" x14ac:dyDescent="0.25">
      <c r="A1297">
        <v>1738623</v>
      </c>
      <c r="B1297">
        <v>1</v>
      </c>
      <c r="C1297" t="s">
        <v>81</v>
      </c>
      <c r="D1297" t="s">
        <v>122</v>
      </c>
      <c r="E1297" t="s">
        <v>171</v>
      </c>
      <c r="F1297" t="s">
        <v>4014</v>
      </c>
      <c r="G1297" t="s">
        <v>181</v>
      </c>
      <c r="H1297" t="s">
        <v>146</v>
      </c>
      <c r="I1297" t="s">
        <v>135</v>
      </c>
      <c r="J1297" t="s">
        <v>136</v>
      </c>
      <c r="K1297" t="s">
        <v>147</v>
      </c>
      <c r="L1297" t="s">
        <v>4015</v>
      </c>
      <c r="M1297" t="s">
        <v>4016</v>
      </c>
      <c r="N1297">
        <v>5.8966666659999998</v>
      </c>
      <c r="O1297">
        <v>0</v>
      </c>
      <c r="P1297">
        <v>1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1.5508936071300001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1.5508936071300001</v>
      </c>
    </row>
    <row r="1298" spans="1:31" x14ac:dyDescent="0.25">
      <c r="A1298">
        <v>1738625</v>
      </c>
      <c r="B1298">
        <v>1</v>
      </c>
      <c r="C1298" t="s">
        <v>80</v>
      </c>
      <c r="D1298" t="s">
        <v>108</v>
      </c>
      <c r="E1298" t="s">
        <v>158</v>
      </c>
      <c r="F1298" t="s">
        <v>4017</v>
      </c>
      <c r="G1298" t="s">
        <v>758</v>
      </c>
      <c r="H1298" t="s">
        <v>146</v>
      </c>
      <c r="I1298" t="s">
        <v>135</v>
      </c>
      <c r="J1298" t="s">
        <v>136</v>
      </c>
      <c r="K1298" t="s">
        <v>147</v>
      </c>
      <c r="L1298" t="s">
        <v>4018</v>
      </c>
      <c r="M1298" t="s">
        <v>4019</v>
      </c>
      <c r="N1298">
        <v>5.9586111109999997</v>
      </c>
      <c r="O1298">
        <v>0</v>
      </c>
      <c r="P1298">
        <v>2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1.2463764880087504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1.2463764880087504</v>
      </c>
    </row>
    <row r="1299" spans="1:31" x14ac:dyDescent="0.25">
      <c r="A1299">
        <v>1738626</v>
      </c>
      <c r="B1299">
        <v>1</v>
      </c>
      <c r="C1299" t="s">
        <v>81</v>
      </c>
      <c r="D1299" t="s">
        <v>127</v>
      </c>
      <c r="E1299" t="s">
        <v>131</v>
      </c>
      <c r="F1299" t="s">
        <v>4020</v>
      </c>
      <c r="G1299" t="s">
        <v>3816</v>
      </c>
      <c r="H1299" t="s">
        <v>214</v>
      </c>
      <c r="I1299" t="s">
        <v>135</v>
      </c>
      <c r="J1299" t="s">
        <v>136</v>
      </c>
      <c r="K1299" t="s">
        <v>137</v>
      </c>
      <c r="L1299" t="s">
        <v>4021</v>
      </c>
      <c r="M1299" t="s">
        <v>4022</v>
      </c>
      <c r="N1299">
        <v>6.2811111110000004</v>
      </c>
      <c r="O1299">
        <v>0</v>
      </c>
      <c r="P1299">
        <v>0</v>
      </c>
      <c r="Q1299">
        <v>0</v>
      </c>
      <c r="R1299">
        <v>0</v>
      </c>
      <c r="S1299">
        <v>1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454.2265534582852</v>
      </c>
      <c r="AB1299">
        <v>0</v>
      </c>
      <c r="AC1299">
        <v>0</v>
      </c>
      <c r="AD1299">
        <v>0</v>
      </c>
      <c r="AE1299">
        <v>454.2265534582852</v>
      </c>
    </row>
    <row r="1300" spans="1:31" x14ac:dyDescent="0.25">
      <c r="A1300">
        <v>1738627</v>
      </c>
      <c r="B1300">
        <v>1</v>
      </c>
      <c r="C1300" t="s">
        <v>80</v>
      </c>
      <c r="D1300" t="s">
        <v>84</v>
      </c>
      <c r="E1300" t="s">
        <v>158</v>
      </c>
      <c r="F1300" t="s">
        <v>4023</v>
      </c>
      <c r="G1300" t="s">
        <v>221</v>
      </c>
      <c r="H1300" t="s">
        <v>146</v>
      </c>
      <c r="I1300" t="s">
        <v>135</v>
      </c>
      <c r="J1300" t="s">
        <v>136</v>
      </c>
      <c r="K1300" t="s">
        <v>147</v>
      </c>
      <c r="L1300" t="s">
        <v>4024</v>
      </c>
      <c r="M1300" t="s">
        <v>4025</v>
      </c>
      <c r="N1300">
        <v>1.4780555550000001</v>
      </c>
      <c r="O1300">
        <v>0</v>
      </c>
      <c r="P1300">
        <v>49</v>
      </c>
      <c r="Q1300">
        <v>0</v>
      </c>
      <c r="R1300">
        <v>1</v>
      </c>
      <c r="S1300">
        <v>0</v>
      </c>
      <c r="T1300">
        <v>1</v>
      </c>
      <c r="U1300">
        <v>0</v>
      </c>
      <c r="V1300">
        <v>0</v>
      </c>
      <c r="W1300">
        <v>0</v>
      </c>
      <c r="X1300">
        <v>20.804392835271713</v>
      </c>
      <c r="Y1300">
        <v>0</v>
      </c>
      <c r="Z1300">
        <v>0.41521161954580005</v>
      </c>
      <c r="AA1300">
        <v>0</v>
      </c>
      <c r="AB1300">
        <v>0.90564164147820003</v>
      </c>
      <c r="AC1300">
        <v>0</v>
      </c>
      <c r="AD1300">
        <v>0</v>
      </c>
      <c r="AE1300">
        <v>22.125246096295715</v>
      </c>
    </row>
    <row r="1301" spans="1:31" x14ac:dyDescent="0.25">
      <c r="A1301">
        <v>1738628</v>
      </c>
      <c r="B1301">
        <v>1</v>
      </c>
      <c r="C1301" t="s">
        <v>80</v>
      </c>
      <c r="D1301" t="s">
        <v>99</v>
      </c>
      <c r="E1301" t="s">
        <v>131</v>
      </c>
      <c r="F1301" t="s">
        <v>4026</v>
      </c>
      <c r="G1301" t="s">
        <v>177</v>
      </c>
      <c r="H1301" t="s">
        <v>134</v>
      </c>
      <c r="I1301" t="s">
        <v>135</v>
      </c>
      <c r="J1301" t="s">
        <v>136</v>
      </c>
      <c r="K1301" t="s">
        <v>147</v>
      </c>
      <c r="L1301" t="s">
        <v>4027</v>
      </c>
      <c r="M1301" t="s">
        <v>4028</v>
      </c>
      <c r="N1301">
        <v>1.425</v>
      </c>
      <c r="O1301">
        <v>0</v>
      </c>
      <c r="P1301">
        <v>41</v>
      </c>
      <c r="Q1301">
        <v>0</v>
      </c>
      <c r="R1301">
        <v>16</v>
      </c>
      <c r="S1301">
        <v>0</v>
      </c>
      <c r="T1301">
        <v>5</v>
      </c>
      <c r="U1301">
        <v>0</v>
      </c>
      <c r="V1301">
        <v>0</v>
      </c>
      <c r="W1301">
        <v>0</v>
      </c>
      <c r="X1301">
        <v>27.217638162515996</v>
      </c>
      <c r="Y1301">
        <v>0</v>
      </c>
      <c r="Z1301">
        <v>10.018427858718001</v>
      </c>
      <c r="AA1301">
        <v>0</v>
      </c>
      <c r="AB1301">
        <v>1.6945006514565</v>
      </c>
      <c r="AC1301">
        <v>0</v>
      </c>
      <c r="AD1301">
        <v>0</v>
      </c>
      <c r="AE1301">
        <v>38.930566672690496</v>
      </c>
    </row>
    <row r="1302" spans="1:31" x14ac:dyDescent="0.25">
      <c r="A1302">
        <v>1738631</v>
      </c>
      <c r="B1302">
        <v>1</v>
      </c>
      <c r="C1302" t="s">
        <v>80</v>
      </c>
      <c r="D1302" t="s">
        <v>89</v>
      </c>
      <c r="E1302" t="s">
        <v>188</v>
      </c>
      <c r="F1302" t="s">
        <v>4029</v>
      </c>
      <c r="G1302" t="s">
        <v>177</v>
      </c>
      <c r="H1302" t="s">
        <v>134</v>
      </c>
      <c r="I1302" t="s">
        <v>135</v>
      </c>
      <c r="J1302" t="s">
        <v>136</v>
      </c>
      <c r="K1302" t="s">
        <v>147</v>
      </c>
      <c r="L1302" t="s">
        <v>4030</v>
      </c>
      <c r="M1302" t="s">
        <v>4031</v>
      </c>
      <c r="N1302">
        <v>0.67111111099999998</v>
      </c>
      <c r="O1302">
        <v>0</v>
      </c>
      <c r="P1302">
        <v>310</v>
      </c>
      <c r="Q1302">
        <v>1</v>
      </c>
      <c r="R1302">
        <v>8</v>
      </c>
      <c r="S1302">
        <v>3</v>
      </c>
      <c r="T1302">
        <v>10</v>
      </c>
      <c r="U1302">
        <v>0</v>
      </c>
      <c r="V1302">
        <v>0</v>
      </c>
      <c r="W1302">
        <v>0</v>
      </c>
      <c r="X1302">
        <v>138.50658465450044</v>
      </c>
      <c r="Y1302">
        <v>0.44371055080013333</v>
      </c>
      <c r="Z1302">
        <v>0.6804107710854167</v>
      </c>
      <c r="AA1302">
        <v>7.7290989101919987</v>
      </c>
      <c r="AB1302">
        <v>6.6201956223613667</v>
      </c>
      <c r="AC1302">
        <v>0</v>
      </c>
      <c r="AD1302">
        <v>0</v>
      </c>
      <c r="AE1302">
        <v>153.98000050893933</v>
      </c>
    </row>
    <row r="1303" spans="1:31" x14ac:dyDescent="0.25">
      <c r="A1303">
        <v>1738636</v>
      </c>
      <c r="B1303">
        <v>1</v>
      </c>
      <c r="C1303" t="s">
        <v>81</v>
      </c>
      <c r="D1303" t="s">
        <v>112</v>
      </c>
      <c r="E1303" t="s">
        <v>184</v>
      </c>
      <c r="F1303" t="s">
        <v>4032</v>
      </c>
      <c r="G1303" t="s">
        <v>177</v>
      </c>
      <c r="H1303" t="s">
        <v>134</v>
      </c>
      <c r="I1303" t="s">
        <v>135</v>
      </c>
      <c r="J1303" t="s">
        <v>136</v>
      </c>
      <c r="K1303" t="s">
        <v>147</v>
      </c>
      <c r="L1303" t="s">
        <v>4033</v>
      </c>
      <c r="M1303" t="s">
        <v>4034</v>
      </c>
      <c r="N1303">
        <v>0.71861111099999997</v>
      </c>
      <c r="O1303">
        <v>1</v>
      </c>
      <c r="P1303">
        <v>503</v>
      </c>
      <c r="Q1303">
        <v>17</v>
      </c>
      <c r="R1303">
        <v>58</v>
      </c>
      <c r="S1303">
        <v>1</v>
      </c>
      <c r="T1303">
        <v>62</v>
      </c>
      <c r="U1303">
        <v>0</v>
      </c>
      <c r="V1303">
        <v>0</v>
      </c>
      <c r="W1303">
        <v>0.19036712952650001</v>
      </c>
      <c r="X1303">
        <v>62.975647357328462</v>
      </c>
      <c r="Y1303">
        <v>1.999508441602508</v>
      </c>
      <c r="Z1303">
        <v>8.8595261989589247</v>
      </c>
      <c r="AA1303">
        <v>0</v>
      </c>
      <c r="AB1303">
        <v>24.629483375516557</v>
      </c>
      <c r="AC1303">
        <v>0</v>
      </c>
      <c r="AD1303">
        <v>0</v>
      </c>
      <c r="AE1303">
        <v>98.654532502932952</v>
      </c>
    </row>
    <row r="1304" spans="1:31" x14ac:dyDescent="0.25">
      <c r="A1304">
        <v>1738637</v>
      </c>
      <c r="B1304">
        <v>1</v>
      </c>
      <c r="C1304" t="s">
        <v>81</v>
      </c>
      <c r="D1304" t="s">
        <v>127</v>
      </c>
      <c r="E1304" t="s">
        <v>188</v>
      </c>
      <c r="F1304" t="s">
        <v>4035</v>
      </c>
      <c r="G1304" t="s">
        <v>177</v>
      </c>
      <c r="H1304" t="s">
        <v>134</v>
      </c>
      <c r="I1304" t="s">
        <v>135</v>
      </c>
      <c r="J1304" t="s">
        <v>136</v>
      </c>
      <c r="K1304" t="s">
        <v>147</v>
      </c>
      <c r="L1304" t="s">
        <v>3832</v>
      </c>
      <c r="M1304" t="s">
        <v>4036</v>
      </c>
      <c r="N1304">
        <v>0.90500000000000003</v>
      </c>
      <c r="O1304">
        <v>0</v>
      </c>
      <c r="P1304">
        <v>373</v>
      </c>
      <c r="Q1304">
        <v>0</v>
      </c>
      <c r="R1304">
        <v>16</v>
      </c>
      <c r="S1304">
        <v>0</v>
      </c>
      <c r="T1304">
        <v>34</v>
      </c>
      <c r="U1304">
        <v>0</v>
      </c>
      <c r="V1304">
        <v>0</v>
      </c>
      <c r="W1304">
        <v>0</v>
      </c>
      <c r="X1304">
        <v>51.085570933309391</v>
      </c>
      <c r="Y1304">
        <v>0</v>
      </c>
      <c r="Z1304">
        <v>2.0435373367622502</v>
      </c>
      <c r="AA1304">
        <v>0</v>
      </c>
      <c r="AB1304">
        <v>11.223312364024398</v>
      </c>
      <c r="AC1304">
        <v>0</v>
      </c>
      <c r="AD1304">
        <v>0</v>
      </c>
      <c r="AE1304">
        <v>64.352420634096035</v>
      </c>
    </row>
    <row r="1305" spans="1:31" x14ac:dyDescent="0.25">
      <c r="A1305">
        <v>1738638</v>
      </c>
      <c r="B1305">
        <v>1</v>
      </c>
      <c r="C1305" t="s">
        <v>81</v>
      </c>
      <c r="D1305" t="s">
        <v>123</v>
      </c>
      <c r="E1305" t="s">
        <v>184</v>
      </c>
      <c r="F1305" t="s">
        <v>3830</v>
      </c>
      <c r="G1305" t="s">
        <v>3816</v>
      </c>
      <c r="H1305" t="s">
        <v>214</v>
      </c>
      <c r="I1305" t="s">
        <v>135</v>
      </c>
      <c r="J1305" t="s">
        <v>136</v>
      </c>
      <c r="K1305" t="s">
        <v>137</v>
      </c>
      <c r="L1305" t="s">
        <v>4037</v>
      </c>
      <c r="M1305" t="s">
        <v>4038</v>
      </c>
      <c r="N1305">
        <v>5.8918377770000001</v>
      </c>
      <c r="O1305">
        <v>0</v>
      </c>
      <c r="P1305">
        <v>2</v>
      </c>
      <c r="Q1305">
        <v>0</v>
      </c>
      <c r="R1305">
        <v>53</v>
      </c>
      <c r="S1305">
        <v>2</v>
      </c>
      <c r="T1305">
        <v>20</v>
      </c>
      <c r="U1305">
        <v>18</v>
      </c>
      <c r="V1305">
        <v>0</v>
      </c>
      <c r="W1305">
        <v>0</v>
      </c>
      <c r="X1305">
        <v>1.8792960702992001</v>
      </c>
      <c r="Y1305">
        <v>0</v>
      </c>
      <c r="Z1305">
        <v>69.688051822742224</v>
      </c>
      <c r="AA1305">
        <v>242.37043480238356</v>
      </c>
      <c r="AB1305">
        <v>167.9360351924162</v>
      </c>
      <c r="AC1305">
        <v>16182.750297136543</v>
      </c>
      <c r="AD1305">
        <v>0</v>
      </c>
      <c r="AE1305">
        <v>16664.624115024384</v>
      </c>
    </row>
    <row r="1306" spans="1:31" x14ac:dyDescent="0.25">
      <c r="A1306">
        <v>1738639</v>
      </c>
      <c r="B1306">
        <v>1</v>
      </c>
      <c r="C1306" t="s">
        <v>81</v>
      </c>
      <c r="D1306" t="s">
        <v>123</v>
      </c>
      <c r="E1306" t="s">
        <v>188</v>
      </c>
      <c r="F1306" t="s">
        <v>3245</v>
      </c>
      <c r="G1306" t="s">
        <v>3816</v>
      </c>
      <c r="H1306" t="s">
        <v>214</v>
      </c>
      <c r="I1306" t="s">
        <v>135</v>
      </c>
      <c r="J1306" t="s">
        <v>136</v>
      </c>
      <c r="K1306" t="s">
        <v>137</v>
      </c>
      <c r="L1306" t="s">
        <v>4039</v>
      </c>
      <c r="M1306" t="s">
        <v>4040</v>
      </c>
      <c r="N1306">
        <v>5.0705555550000003</v>
      </c>
      <c r="O1306">
        <v>3</v>
      </c>
      <c r="P1306">
        <v>23</v>
      </c>
      <c r="Q1306">
        <v>113</v>
      </c>
      <c r="R1306">
        <v>280</v>
      </c>
      <c r="S1306">
        <v>9</v>
      </c>
      <c r="T1306">
        <v>50</v>
      </c>
      <c r="U1306">
        <v>0</v>
      </c>
      <c r="V1306">
        <v>0</v>
      </c>
      <c r="W1306">
        <v>3.2340532733789997</v>
      </c>
      <c r="X1306">
        <v>17.184190750482006</v>
      </c>
      <c r="Y1306">
        <v>137.60143347489682</v>
      </c>
      <c r="Z1306">
        <v>329.26624831129283</v>
      </c>
      <c r="AA1306">
        <v>28.199381531629374</v>
      </c>
      <c r="AB1306">
        <v>143.62218213885998</v>
      </c>
      <c r="AC1306">
        <v>0</v>
      </c>
      <c r="AD1306">
        <v>0</v>
      </c>
      <c r="AE1306">
        <v>659.10748948054004</v>
      </c>
    </row>
    <row r="1307" spans="1:31" x14ac:dyDescent="0.25">
      <c r="A1307">
        <v>1738640</v>
      </c>
      <c r="B1307">
        <v>1</v>
      </c>
      <c r="C1307" t="s">
        <v>80</v>
      </c>
      <c r="D1307" t="s">
        <v>96</v>
      </c>
      <c r="E1307" t="s">
        <v>171</v>
      </c>
      <c r="F1307" t="s">
        <v>4041</v>
      </c>
      <c r="G1307" t="s">
        <v>181</v>
      </c>
      <c r="H1307" t="s">
        <v>146</v>
      </c>
      <c r="I1307" t="s">
        <v>135</v>
      </c>
      <c r="J1307" t="s">
        <v>136</v>
      </c>
      <c r="K1307" t="s">
        <v>147</v>
      </c>
      <c r="L1307" t="s">
        <v>4042</v>
      </c>
      <c r="M1307" t="s">
        <v>4043</v>
      </c>
      <c r="N1307">
        <v>3.9841666660000001</v>
      </c>
      <c r="O1307">
        <v>0</v>
      </c>
      <c r="P1307">
        <v>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0.44046574700640001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0.44046574700640001</v>
      </c>
    </row>
    <row r="1308" spans="1:31" x14ac:dyDescent="0.25">
      <c r="A1308">
        <v>1738641</v>
      </c>
      <c r="B1308">
        <v>1</v>
      </c>
      <c r="C1308" t="s">
        <v>81</v>
      </c>
      <c r="D1308" t="s">
        <v>113</v>
      </c>
      <c r="E1308" t="s">
        <v>131</v>
      </c>
      <c r="F1308" t="s">
        <v>4044</v>
      </c>
      <c r="G1308" t="s">
        <v>177</v>
      </c>
      <c r="H1308" t="s">
        <v>134</v>
      </c>
      <c r="I1308" t="s">
        <v>135</v>
      </c>
      <c r="J1308" t="s">
        <v>136</v>
      </c>
      <c r="K1308" t="s">
        <v>147</v>
      </c>
      <c r="L1308" t="s">
        <v>4045</v>
      </c>
      <c r="M1308" t="s">
        <v>4046</v>
      </c>
      <c r="N1308">
        <v>0.48888888800000002</v>
      </c>
      <c r="O1308">
        <v>0</v>
      </c>
      <c r="P1308">
        <v>235</v>
      </c>
      <c r="Q1308">
        <v>54</v>
      </c>
      <c r="R1308">
        <v>156</v>
      </c>
      <c r="S1308">
        <v>2</v>
      </c>
      <c r="T1308">
        <v>13</v>
      </c>
      <c r="U1308">
        <v>0</v>
      </c>
      <c r="V1308">
        <v>0</v>
      </c>
      <c r="W1308">
        <v>0</v>
      </c>
      <c r="X1308">
        <v>28.318994650935988</v>
      </c>
      <c r="Y1308">
        <v>19.591004483321331</v>
      </c>
      <c r="Z1308">
        <v>40.493766259349336</v>
      </c>
      <c r="AA1308">
        <v>2.8864426316439999</v>
      </c>
      <c r="AB1308">
        <v>4.5932153417333339</v>
      </c>
      <c r="AC1308">
        <v>0</v>
      </c>
      <c r="AD1308">
        <v>0</v>
      </c>
      <c r="AE1308">
        <v>95.883423366983976</v>
      </c>
    </row>
    <row r="1309" spans="1:31" x14ac:dyDescent="0.25">
      <c r="A1309">
        <v>1738643</v>
      </c>
      <c r="B1309">
        <v>1</v>
      </c>
      <c r="C1309" t="s">
        <v>81</v>
      </c>
      <c r="D1309" t="s">
        <v>118</v>
      </c>
      <c r="E1309" t="s">
        <v>184</v>
      </c>
      <c r="F1309" t="s">
        <v>4047</v>
      </c>
      <c r="G1309" t="s">
        <v>246</v>
      </c>
      <c r="H1309" t="s">
        <v>134</v>
      </c>
      <c r="I1309" t="s">
        <v>135</v>
      </c>
      <c r="J1309" t="s">
        <v>136</v>
      </c>
      <c r="K1309" t="s">
        <v>137</v>
      </c>
      <c r="L1309" t="s">
        <v>4048</v>
      </c>
      <c r="M1309" t="s">
        <v>4049</v>
      </c>
      <c r="N1309">
        <v>4.5313416660000003</v>
      </c>
      <c r="O1309">
        <v>0</v>
      </c>
      <c r="P1309">
        <v>0</v>
      </c>
      <c r="Q1309">
        <v>11</v>
      </c>
      <c r="R1309">
        <v>0</v>
      </c>
      <c r="S1309">
        <v>3</v>
      </c>
      <c r="T1309">
        <v>0</v>
      </c>
      <c r="U1309">
        <v>1</v>
      </c>
      <c r="V1309">
        <v>0</v>
      </c>
      <c r="W1309">
        <v>0</v>
      </c>
      <c r="X1309">
        <v>0</v>
      </c>
      <c r="Y1309">
        <v>84.753717686778216</v>
      </c>
      <c r="Z1309">
        <v>0</v>
      </c>
      <c r="AA1309">
        <v>230.75968572404463</v>
      </c>
      <c r="AB1309">
        <v>0</v>
      </c>
      <c r="AC1309">
        <v>1913.1609610373039</v>
      </c>
      <c r="AD1309">
        <v>0</v>
      </c>
      <c r="AE1309">
        <v>2228.6743644481267</v>
      </c>
    </row>
    <row r="1310" spans="1:31" x14ac:dyDescent="0.25">
      <c r="A1310">
        <v>1738644</v>
      </c>
      <c r="B1310">
        <v>1</v>
      </c>
      <c r="C1310" t="s">
        <v>81</v>
      </c>
      <c r="D1310" t="s">
        <v>127</v>
      </c>
      <c r="E1310" t="s">
        <v>158</v>
      </c>
      <c r="F1310" t="s">
        <v>4050</v>
      </c>
      <c r="G1310" t="s">
        <v>221</v>
      </c>
      <c r="H1310" t="s">
        <v>146</v>
      </c>
      <c r="I1310" t="s">
        <v>135</v>
      </c>
      <c r="J1310" t="s">
        <v>136</v>
      </c>
      <c r="K1310" t="s">
        <v>147</v>
      </c>
      <c r="L1310" t="s">
        <v>4051</v>
      </c>
      <c r="M1310" t="s">
        <v>4052</v>
      </c>
      <c r="N1310">
        <v>2.685277777</v>
      </c>
      <c r="O1310">
        <v>0</v>
      </c>
      <c r="P1310">
        <v>153</v>
      </c>
      <c r="Q1310">
        <v>0</v>
      </c>
      <c r="R1310">
        <v>4</v>
      </c>
      <c r="S1310">
        <v>0</v>
      </c>
      <c r="T1310">
        <v>1</v>
      </c>
      <c r="U1310">
        <v>0</v>
      </c>
      <c r="V1310">
        <v>0</v>
      </c>
      <c r="W1310">
        <v>0</v>
      </c>
      <c r="X1310">
        <v>83.195451656103913</v>
      </c>
      <c r="Y1310">
        <v>0</v>
      </c>
      <c r="Z1310">
        <v>3.0866966881375331</v>
      </c>
      <c r="AA1310">
        <v>0</v>
      </c>
      <c r="AB1310">
        <v>0.89548588587247513</v>
      </c>
      <c r="AC1310">
        <v>0</v>
      </c>
      <c r="AD1310">
        <v>0</v>
      </c>
      <c r="AE1310">
        <v>87.177634230113924</v>
      </c>
    </row>
    <row r="1311" spans="1:31" x14ac:dyDescent="0.25">
      <c r="A1311">
        <v>1738645</v>
      </c>
      <c r="B1311">
        <v>1</v>
      </c>
      <c r="C1311" t="s">
        <v>81</v>
      </c>
      <c r="D1311" t="s">
        <v>123</v>
      </c>
      <c r="E1311" t="s">
        <v>171</v>
      </c>
      <c r="F1311" t="s">
        <v>4053</v>
      </c>
      <c r="G1311" t="s">
        <v>181</v>
      </c>
      <c r="H1311" t="s">
        <v>146</v>
      </c>
      <c r="I1311" t="s">
        <v>135</v>
      </c>
      <c r="J1311" t="s">
        <v>136</v>
      </c>
      <c r="K1311" t="s">
        <v>147</v>
      </c>
      <c r="L1311" t="s">
        <v>4054</v>
      </c>
      <c r="M1311" t="s">
        <v>4055</v>
      </c>
      <c r="N1311">
        <v>2.8886111109999999</v>
      </c>
      <c r="O1311">
        <v>0</v>
      </c>
      <c r="P1311">
        <v>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0.47118024979557505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0.47118024979557505</v>
      </c>
    </row>
    <row r="1312" spans="1:31" x14ac:dyDescent="0.25">
      <c r="A1312">
        <v>1738646</v>
      </c>
      <c r="B1312">
        <v>1</v>
      </c>
      <c r="C1312" t="s">
        <v>80</v>
      </c>
      <c r="D1312" t="s">
        <v>90</v>
      </c>
      <c r="E1312" t="s">
        <v>171</v>
      </c>
      <c r="F1312" t="s">
        <v>4056</v>
      </c>
      <c r="G1312" t="s">
        <v>225</v>
      </c>
      <c r="H1312" t="s">
        <v>146</v>
      </c>
      <c r="I1312" t="s">
        <v>135</v>
      </c>
      <c r="J1312" t="s">
        <v>136</v>
      </c>
      <c r="K1312" t="s">
        <v>147</v>
      </c>
      <c r="L1312" t="s">
        <v>4057</v>
      </c>
      <c r="M1312" t="s">
        <v>4058</v>
      </c>
      <c r="N1312">
        <v>4.125555555</v>
      </c>
      <c r="O1312">
        <v>0</v>
      </c>
      <c r="P1312">
        <v>2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2.7130530944556006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2.7130530944556006</v>
      </c>
    </row>
    <row r="1313" spans="1:31" x14ac:dyDescent="0.25">
      <c r="A1313">
        <v>1738647</v>
      </c>
      <c r="B1313">
        <v>1</v>
      </c>
      <c r="C1313" t="s">
        <v>80</v>
      </c>
      <c r="D1313" t="s">
        <v>93</v>
      </c>
      <c r="E1313" t="s">
        <v>158</v>
      </c>
      <c r="F1313" t="s">
        <v>4059</v>
      </c>
      <c r="G1313" t="s">
        <v>221</v>
      </c>
      <c r="H1313" t="s">
        <v>146</v>
      </c>
      <c r="I1313" t="s">
        <v>135</v>
      </c>
      <c r="J1313" t="s">
        <v>136</v>
      </c>
      <c r="K1313" t="s">
        <v>147</v>
      </c>
      <c r="L1313" t="s">
        <v>4060</v>
      </c>
      <c r="M1313" t="s">
        <v>4061</v>
      </c>
      <c r="N1313">
        <v>2.3849999999999998</v>
      </c>
      <c r="O1313">
        <v>0</v>
      </c>
      <c r="P1313">
        <v>21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12.07506913131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12.07506913131</v>
      </c>
    </row>
    <row r="1314" spans="1:31" x14ac:dyDescent="0.25">
      <c r="A1314">
        <v>1738648</v>
      </c>
      <c r="B1314">
        <v>1</v>
      </c>
      <c r="C1314" t="s">
        <v>81</v>
      </c>
      <c r="D1314" t="s">
        <v>127</v>
      </c>
      <c r="E1314" t="s">
        <v>158</v>
      </c>
      <c r="F1314" t="s">
        <v>4062</v>
      </c>
      <c r="G1314" t="s">
        <v>606</v>
      </c>
      <c r="H1314" t="s">
        <v>146</v>
      </c>
      <c r="I1314" t="s">
        <v>135</v>
      </c>
      <c r="J1314" t="s">
        <v>136</v>
      </c>
      <c r="K1314" t="s">
        <v>147</v>
      </c>
      <c r="L1314" t="s">
        <v>4063</v>
      </c>
      <c r="M1314" t="s">
        <v>4064</v>
      </c>
      <c r="N1314">
        <v>7.3383333329999996</v>
      </c>
      <c r="O1314">
        <v>0</v>
      </c>
      <c r="P1314">
        <v>5</v>
      </c>
      <c r="Q1314">
        <v>0</v>
      </c>
      <c r="R1314">
        <v>4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5.9022999314235474</v>
      </c>
      <c r="Y1314">
        <v>0</v>
      </c>
      <c r="Z1314">
        <v>5.6643216845155751</v>
      </c>
      <c r="AA1314">
        <v>0</v>
      </c>
      <c r="AB1314">
        <v>0</v>
      </c>
      <c r="AC1314">
        <v>0</v>
      </c>
      <c r="AD1314">
        <v>0</v>
      </c>
      <c r="AE1314">
        <v>11.566621615939123</v>
      </c>
    </row>
    <row r="1315" spans="1:31" x14ac:dyDescent="0.25">
      <c r="A1315">
        <v>1738650</v>
      </c>
      <c r="B1315">
        <v>1</v>
      </c>
      <c r="C1315" t="s">
        <v>80</v>
      </c>
      <c r="D1315" t="s">
        <v>82</v>
      </c>
      <c r="E1315" t="s">
        <v>143</v>
      </c>
      <c r="F1315" t="s">
        <v>4065</v>
      </c>
      <c r="G1315" t="s">
        <v>145</v>
      </c>
      <c r="H1315" t="s">
        <v>146</v>
      </c>
      <c r="I1315" t="s">
        <v>135</v>
      </c>
      <c r="J1315" t="s">
        <v>136</v>
      </c>
      <c r="K1315" t="s">
        <v>147</v>
      </c>
      <c r="L1315" t="s">
        <v>4066</v>
      </c>
      <c r="M1315" t="s">
        <v>4067</v>
      </c>
      <c r="N1315">
        <v>0.74388888799999997</v>
      </c>
      <c r="O1315">
        <v>0</v>
      </c>
      <c r="P1315">
        <v>1108</v>
      </c>
      <c r="Q1315">
        <v>0</v>
      </c>
      <c r="R1315">
        <v>0</v>
      </c>
      <c r="S1315">
        <v>0</v>
      </c>
      <c r="T1315">
        <v>87</v>
      </c>
      <c r="U1315">
        <v>0</v>
      </c>
      <c r="V1315">
        <v>0</v>
      </c>
      <c r="W1315">
        <v>0</v>
      </c>
      <c r="X1315">
        <v>253.21495796962748</v>
      </c>
      <c r="Y1315">
        <v>0</v>
      </c>
      <c r="Z1315">
        <v>0</v>
      </c>
      <c r="AA1315">
        <v>0</v>
      </c>
      <c r="AB1315">
        <v>30.845463909587501</v>
      </c>
      <c r="AC1315">
        <v>0</v>
      </c>
      <c r="AD1315">
        <v>0</v>
      </c>
      <c r="AE1315">
        <v>284.06042187921497</v>
      </c>
    </row>
    <row r="1316" spans="1:31" x14ac:dyDescent="0.25">
      <c r="A1316">
        <v>1738651</v>
      </c>
      <c r="B1316">
        <v>1</v>
      </c>
      <c r="C1316" t="s">
        <v>80</v>
      </c>
      <c r="D1316" t="s">
        <v>95</v>
      </c>
      <c r="E1316" t="s">
        <v>188</v>
      </c>
      <c r="F1316" t="s">
        <v>3921</v>
      </c>
      <c r="G1316" t="s">
        <v>177</v>
      </c>
      <c r="H1316" t="s">
        <v>134</v>
      </c>
      <c r="I1316" t="s">
        <v>135</v>
      </c>
      <c r="J1316" t="s">
        <v>136</v>
      </c>
      <c r="K1316" t="s">
        <v>147</v>
      </c>
      <c r="L1316" t="s">
        <v>4068</v>
      </c>
      <c r="M1316" t="s">
        <v>4069</v>
      </c>
      <c r="N1316">
        <v>0.77277777700000005</v>
      </c>
      <c r="O1316">
        <v>2</v>
      </c>
      <c r="P1316">
        <v>164</v>
      </c>
      <c r="Q1316">
        <v>11</v>
      </c>
      <c r="R1316">
        <v>0</v>
      </c>
      <c r="S1316">
        <v>15</v>
      </c>
      <c r="T1316">
        <v>10</v>
      </c>
      <c r="U1316">
        <v>1</v>
      </c>
      <c r="V1316">
        <v>0</v>
      </c>
      <c r="W1316">
        <v>0.2664116159715833</v>
      </c>
      <c r="X1316">
        <v>15.262834683026078</v>
      </c>
      <c r="Y1316">
        <v>14.232404342395</v>
      </c>
      <c r="Z1316">
        <v>0</v>
      </c>
      <c r="AA1316">
        <v>145.89318059799788</v>
      </c>
      <c r="AB1316">
        <v>3.3942641906047673</v>
      </c>
      <c r="AC1316">
        <v>1.3108067087699999</v>
      </c>
      <c r="AD1316">
        <v>0</v>
      </c>
      <c r="AE1316">
        <v>180.35990213876531</v>
      </c>
    </row>
    <row r="1317" spans="1:31" x14ac:dyDescent="0.25">
      <c r="A1317">
        <v>1738652</v>
      </c>
      <c r="B1317">
        <v>1</v>
      </c>
      <c r="C1317" t="s">
        <v>80</v>
      </c>
      <c r="D1317" t="s">
        <v>103</v>
      </c>
      <c r="E1317" t="s">
        <v>188</v>
      </c>
      <c r="F1317" t="s">
        <v>4070</v>
      </c>
      <c r="G1317" t="s">
        <v>177</v>
      </c>
      <c r="H1317" t="s">
        <v>134</v>
      </c>
      <c r="I1317" t="s">
        <v>135</v>
      </c>
      <c r="J1317" t="s">
        <v>136</v>
      </c>
      <c r="K1317" t="s">
        <v>147</v>
      </c>
      <c r="L1317" t="s">
        <v>4071</v>
      </c>
      <c r="M1317" t="s">
        <v>4072</v>
      </c>
      <c r="N1317">
        <v>0.64638888800000005</v>
      </c>
      <c r="O1317">
        <v>17</v>
      </c>
      <c r="P1317">
        <v>2348</v>
      </c>
      <c r="Q1317">
        <v>30</v>
      </c>
      <c r="R1317">
        <v>177</v>
      </c>
      <c r="S1317">
        <v>53</v>
      </c>
      <c r="T1317">
        <v>413</v>
      </c>
      <c r="U1317">
        <v>5</v>
      </c>
      <c r="V1317">
        <v>1</v>
      </c>
      <c r="W1317">
        <v>7.970240810810135</v>
      </c>
      <c r="X1317">
        <v>281.81809841319335</v>
      </c>
      <c r="Y1317">
        <v>79.353968137105554</v>
      </c>
      <c r="Z1317">
        <v>30.236139410088413</v>
      </c>
      <c r="AA1317">
        <v>126.04984128967493</v>
      </c>
      <c r="AB1317">
        <v>93.747727109997228</v>
      </c>
      <c r="AC1317">
        <v>179.8880883548766</v>
      </c>
      <c r="AD1317">
        <v>3.2286608654999998</v>
      </c>
      <c r="AE1317">
        <v>802.29276439124612</v>
      </c>
    </row>
    <row r="1318" spans="1:31" x14ac:dyDescent="0.25">
      <c r="A1318">
        <v>1738653</v>
      </c>
      <c r="B1318">
        <v>1</v>
      </c>
      <c r="C1318" t="s">
        <v>80</v>
      </c>
      <c r="D1318" t="s">
        <v>93</v>
      </c>
      <c r="E1318" t="s">
        <v>171</v>
      </c>
      <c r="F1318" t="s">
        <v>4073</v>
      </c>
      <c r="G1318" t="s">
        <v>181</v>
      </c>
      <c r="H1318" t="s">
        <v>146</v>
      </c>
      <c r="I1318" t="s">
        <v>135</v>
      </c>
      <c r="J1318" t="s">
        <v>136</v>
      </c>
      <c r="K1318" t="s">
        <v>147</v>
      </c>
      <c r="L1318" t="s">
        <v>4074</v>
      </c>
      <c r="M1318" t="s">
        <v>4075</v>
      </c>
      <c r="N1318">
        <v>5.9086111109999999</v>
      </c>
      <c r="O1318">
        <v>0</v>
      </c>
      <c r="P1318">
        <v>1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1.0442267607234583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1.0442267607234583</v>
      </c>
    </row>
    <row r="1319" spans="1:31" x14ac:dyDescent="0.25">
      <c r="A1319">
        <v>1738654</v>
      </c>
      <c r="B1319">
        <v>1</v>
      </c>
      <c r="C1319" t="s">
        <v>80</v>
      </c>
      <c r="D1319" t="s">
        <v>97</v>
      </c>
      <c r="E1319" t="s">
        <v>158</v>
      </c>
      <c r="F1319" t="s">
        <v>4076</v>
      </c>
      <c r="G1319" t="s">
        <v>221</v>
      </c>
      <c r="H1319" t="s">
        <v>146</v>
      </c>
      <c r="I1319" t="s">
        <v>135</v>
      </c>
      <c r="J1319" t="s">
        <v>136</v>
      </c>
      <c r="K1319" t="s">
        <v>147</v>
      </c>
      <c r="L1319" t="s">
        <v>4077</v>
      </c>
      <c r="M1319" t="s">
        <v>4078</v>
      </c>
      <c r="N1319">
        <v>5.6461111109999997</v>
      </c>
      <c r="O1319">
        <v>0</v>
      </c>
      <c r="P1319">
        <v>0</v>
      </c>
      <c r="Q1319">
        <v>0</v>
      </c>
      <c r="R1319">
        <v>5</v>
      </c>
      <c r="S1319">
        <v>0</v>
      </c>
      <c r="T1319">
        <v>2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11.581291199644287</v>
      </c>
      <c r="AA1319">
        <v>0</v>
      </c>
      <c r="AB1319">
        <v>1.5030927678070336</v>
      </c>
      <c r="AC1319">
        <v>0</v>
      </c>
      <c r="AD1319">
        <v>0</v>
      </c>
      <c r="AE1319">
        <v>13.08438396745132</v>
      </c>
    </row>
    <row r="1320" spans="1:31" x14ac:dyDescent="0.25">
      <c r="A1320">
        <v>1738656</v>
      </c>
      <c r="B1320">
        <v>1</v>
      </c>
      <c r="C1320" t="s">
        <v>80</v>
      </c>
      <c r="D1320" t="s">
        <v>106</v>
      </c>
      <c r="E1320" t="s">
        <v>184</v>
      </c>
      <c r="F1320" t="s">
        <v>3164</v>
      </c>
      <c r="G1320" t="s">
        <v>246</v>
      </c>
      <c r="H1320" t="s">
        <v>134</v>
      </c>
      <c r="I1320" t="s">
        <v>135</v>
      </c>
      <c r="J1320" t="s">
        <v>136</v>
      </c>
      <c r="K1320" t="s">
        <v>137</v>
      </c>
      <c r="L1320" t="s">
        <v>4079</v>
      </c>
      <c r="M1320" t="s">
        <v>4080</v>
      </c>
      <c r="N1320">
        <v>5.9838888880000001</v>
      </c>
      <c r="O1320">
        <v>0</v>
      </c>
      <c r="P1320">
        <v>5</v>
      </c>
      <c r="Q1320">
        <v>0</v>
      </c>
      <c r="R1320">
        <v>1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6.6108540655908996</v>
      </c>
      <c r="Y1320">
        <v>0</v>
      </c>
      <c r="Z1320">
        <v>4.3055309946324005</v>
      </c>
      <c r="AA1320">
        <v>0</v>
      </c>
      <c r="AB1320">
        <v>0</v>
      </c>
      <c r="AC1320">
        <v>0</v>
      </c>
      <c r="AD1320">
        <v>0</v>
      </c>
      <c r="AE1320">
        <v>10.9163850602233</v>
      </c>
    </row>
    <row r="1321" spans="1:31" x14ac:dyDescent="0.25">
      <c r="A1321">
        <v>1738657</v>
      </c>
      <c r="B1321">
        <v>1</v>
      </c>
      <c r="C1321" t="s">
        <v>81</v>
      </c>
      <c r="D1321" t="s">
        <v>119</v>
      </c>
      <c r="E1321" t="s">
        <v>188</v>
      </c>
      <c r="F1321" t="s">
        <v>4081</v>
      </c>
      <c r="G1321" t="s">
        <v>133</v>
      </c>
      <c r="H1321" t="s">
        <v>134</v>
      </c>
      <c r="I1321" t="s">
        <v>135</v>
      </c>
      <c r="J1321" t="s">
        <v>136</v>
      </c>
      <c r="K1321" t="s">
        <v>137</v>
      </c>
      <c r="L1321" t="s">
        <v>4082</v>
      </c>
      <c r="M1321" t="s">
        <v>4083</v>
      </c>
      <c r="N1321">
        <v>0.86120638800000004</v>
      </c>
      <c r="O1321">
        <v>1</v>
      </c>
      <c r="P1321">
        <v>1265</v>
      </c>
      <c r="Q1321">
        <v>113</v>
      </c>
      <c r="R1321">
        <v>222</v>
      </c>
      <c r="S1321">
        <v>0</v>
      </c>
      <c r="T1321">
        <v>81</v>
      </c>
      <c r="U1321">
        <v>0</v>
      </c>
      <c r="V1321">
        <v>0</v>
      </c>
      <c r="W1321">
        <v>1.4591156748583333E-2</v>
      </c>
      <c r="X1321">
        <v>127.7122546712816</v>
      </c>
      <c r="Y1321">
        <v>36.092907880385276</v>
      </c>
      <c r="Z1321">
        <v>38.012986375958711</v>
      </c>
      <c r="AA1321">
        <v>0</v>
      </c>
      <c r="AB1321">
        <v>29.09682387481217</v>
      </c>
      <c r="AC1321">
        <v>0</v>
      </c>
      <c r="AD1321">
        <v>0</v>
      </c>
      <c r="AE1321">
        <v>230.92956395918634</v>
      </c>
    </row>
    <row r="1322" spans="1:31" x14ac:dyDescent="0.25">
      <c r="A1322">
        <v>1738660</v>
      </c>
      <c r="B1322">
        <v>1</v>
      </c>
      <c r="C1322" t="s">
        <v>80</v>
      </c>
      <c r="D1322" t="s">
        <v>93</v>
      </c>
      <c r="E1322" t="s">
        <v>171</v>
      </c>
      <c r="F1322" t="s">
        <v>4084</v>
      </c>
      <c r="G1322" t="s">
        <v>181</v>
      </c>
      <c r="H1322" t="s">
        <v>146</v>
      </c>
      <c r="I1322" t="s">
        <v>135</v>
      </c>
      <c r="J1322" t="s">
        <v>136</v>
      </c>
      <c r="K1322" t="s">
        <v>147</v>
      </c>
      <c r="L1322" t="s">
        <v>4085</v>
      </c>
      <c r="M1322" t="s">
        <v>4086</v>
      </c>
      <c r="N1322">
        <v>1.5758333330000001</v>
      </c>
      <c r="O1322">
        <v>0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2.8488831123769254</v>
      </c>
      <c r="AA1322">
        <v>0</v>
      </c>
      <c r="AB1322">
        <v>0</v>
      </c>
      <c r="AC1322">
        <v>0</v>
      </c>
      <c r="AD1322">
        <v>0</v>
      </c>
      <c r="AE1322">
        <v>2.8488831123769254</v>
      </c>
    </row>
    <row r="1323" spans="1:31" x14ac:dyDescent="0.25">
      <c r="A1323">
        <v>1738661</v>
      </c>
      <c r="B1323">
        <v>1</v>
      </c>
      <c r="C1323" t="s">
        <v>80</v>
      </c>
      <c r="D1323" t="s">
        <v>104</v>
      </c>
      <c r="E1323" t="s">
        <v>171</v>
      </c>
      <c r="F1323" t="s">
        <v>4087</v>
      </c>
      <c r="G1323" t="s">
        <v>181</v>
      </c>
      <c r="H1323" t="s">
        <v>146</v>
      </c>
      <c r="I1323" t="s">
        <v>135</v>
      </c>
      <c r="J1323" t="s">
        <v>136</v>
      </c>
      <c r="K1323" t="s">
        <v>147</v>
      </c>
      <c r="L1323" t="s">
        <v>4088</v>
      </c>
      <c r="M1323" t="s">
        <v>4089</v>
      </c>
      <c r="N1323">
        <v>3.7436111109999999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2.9711963261137999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2.9711963261137999</v>
      </c>
    </row>
    <row r="1324" spans="1:31" x14ac:dyDescent="0.25">
      <c r="A1324">
        <v>1738662</v>
      </c>
      <c r="B1324">
        <v>1</v>
      </c>
      <c r="C1324" t="s">
        <v>81</v>
      </c>
      <c r="D1324" t="s">
        <v>118</v>
      </c>
      <c r="E1324" t="s">
        <v>158</v>
      </c>
      <c r="F1324" t="s">
        <v>4090</v>
      </c>
      <c r="G1324" t="s">
        <v>160</v>
      </c>
      <c r="H1324" t="s">
        <v>146</v>
      </c>
      <c r="I1324" t="s">
        <v>135</v>
      </c>
      <c r="J1324" t="s">
        <v>136</v>
      </c>
      <c r="K1324" t="s">
        <v>147</v>
      </c>
      <c r="L1324" t="s">
        <v>4091</v>
      </c>
      <c r="M1324" t="s">
        <v>4092</v>
      </c>
      <c r="N1324">
        <v>0.64944444400000001</v>
      </c>
      <c r="O1324">
        <v>0</v>
      </c>
      <c r="P1324">
        <v>134</v>
      </c>
      <c r="Q1324">
        <v>0</v>
      </c>
      <c r="R1324">
        <v>0</v>
      </c>
      <c r="S1324">
        <v>0</v>
      </c>
      <c r="T1324">
        <v>9</v>
      </c>
      <c r="U1324">
        <v>0</v>
      </c>
      <c r="V1324">
        <v>0</v>
      </c>
      <c r="W1324">
        <v>0</v>
      </c>
      <c r="X1324">
        <v>23.017127182152798</v>
      </c>
      <c r="Y1324">
        <v>0</v>
      </c>
      <c r="Z1324">
        <v>0</v>
      </c>
      <c r="AA1324">
        <v>0</v>
      </c>
      <c r="AB1324">
        <v>11.307201392217035</v>
      </c>
      <c r="AC1324">
        <v>0</v>
      </c>
      <c r="AD1324">
        <v>0</v>
      </c>
      <c r="AE1324">
        <v>34.324328574369829</v>
      </c>
    </row>
    <row r="1325" spans="1:31" x14ac:dyDescent="0.25">
      <c r="A1325">
        <v>1738663</v>
      </c>
      <c r="B1325">
        <v>1</v>
      </c>
      <c r="C1325" t="s">
        <v>80</v>
      </c>
      <c r="D1325" t="s">
        <v>101</v>
      </c>
      <c r="E1325" t="s">
        <v>171</v>
      </c>
      <c r="F1325" t="s">
        <v>4093</v>
      </c>
      <c r="G1325" t="s">
        <v>181</v>
      </c>
      <c r="H1325" t="s">
        <v>146</v>
      </c>
      <c r="I1325" t="s">
        <v>135</v>
      </c>
      <c r="J1325" t="s">
        <v>136</v>
      </c>
      <c r="K1325" t="s">
        <v>147</v>
      </c>
      <c r="L1325" t="s">
        <v>4094</v>
      </c>
      <c r="M1325" t="s">
        <v>4095</v>
      </c>
      <c r="N1325">
        <v>1.3733333329999999</v>
      </c>
      <c r="O1325">
        <v>0</v>
      </c>
      <c r="P1325">
        <v>1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7.9646723408624998E-2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7.9646723408624998E-2</v>
      </c>
    </row>
    <row r="1326" spans="1:31" x14ac:dyDescent="0.25">
      <c r="A1326">
        <v>1738664</v>
      </c>
      <c r="B1326">
        <v>1</v>
      </c>
      <c r="C1326" t="s">
        <v>80</v>
      </c>
      <c r="D1326" t="s">
        <v>108</v>
      </c>
      <c r="E1326" t="s">
        <v>158</v>
      </c>
      <c r="F1326" t="s">
        <v>4096</v>
      </c>
      <c r="G1326" t="s">
        <v>758</v>
      </c>
      <c r="H1326" t="s">
        <v>146</v>
      </c>
      <c r="I1326" t="s">
        <v>135</v>
      </c>
      <c r="J1326" t="s">
        <v>136</v>
      </c>
      <c r="K1326" t="s">
        <v>147</v>
      </c>
      <c r="L1326" t="s">
        <v>4097</v>
      </c>
      <c r="M1326" t="s">
        <v>4098</v>
      </c>
      <c r="N1326">
        <v>1.466111111</v>
      </c>
      <c r="O1326">
        <v>0</v>
      </c>
      <c r="P1326">
        <v>20</v>
      </c>
      <c r="Q1326">
        <v>0</v>
      </c>
      <c r="R1326">
        <v>9</v>
      </c>
      <c r="S1326">
        <v>0</v>
      </c>
      <c r="T1326">
        <v>6</v>
      </c>
      <c r="U1326">
        <v>0</v>
      </c>
      <c r="V1326">
        <v>0</v>
      </c>
      <c r="W1326">
        <v>0</v>
      </c>
      <c r="X1326">
        <v>4.9795974613980016</v>
      </c>
      <c r="Y1326">
        <v>0</v>
      </c>
      <c r="Z1326">
        <v>1.6296926077796003</v>
      </c>
      <c r="AA1326">
        <v>0</v>
      </c>
      <c r="AB1326">
        <v>2.3648270199592498</v>
      </c>
      <c r="AC1326">
        <v>0</v>
      </c>
      <c r="AD1326">
        <v>0</v>
      </c>
      <c r="AE1326">
        <v>8.9741170891368522</v>
      </c>
    </row>
    <row r="1327" spans="1:31" x14ac:dyDescent="0.25">
      <c r="A1327">
        <v>1738665</v>
      </c>
      <c r="B1327">
        <v>1</v>
      </c>
      <c r="C1327" t="s">
        <v>80</v>
      </c>
      <c r="D1327" t="s">
        <v>84</v>
      </c>
      <c r="E1327" t="s">
        <v>171</v>
      </c>
      <c r="F1327" t="s">
        <v>4099</v>
      </c>
      <c r="G1327" t="s">
        <v>181</v>
      </c>
      <c r="H1327" t="s">
        <v>146</v>
      </c>
      <c r="I1327" t="s">
        <v>135</v>
      </c>
      <c r="J1327" t="s">
        <v>136</v>
      </c>
      <c r="K1327" t="s">
        <v>147</v>
      </c>
      <c r="L1327" t="s">
        <v>4100</v>
      </c>
      <c r="M1327" t="s">
        <v>4101</v>
      </c>
      <c r="N1327">
        <v>3.8363888880000001</v>
      </c>
      <c r="O1327">
        <v>0</v>
      </c>
      <c r="P1327">
        <v>3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2.9144392691310004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2.9144392691310004</v>
      </c>
    </row>
    <row r="1328" spans="1:31" x14ac:dyDescent="0.25">
      <c r="A1328">
        <v>1738666</v>
      </c>
      <c r="B1328">
        <v>1</v>
      </c>
      <c r="C1328" t="s">
        <v>80</v>
      </c>
      <c r="D1328" t="s">
        <v>105</v>
      </c>
      <c r="E1328" t="s">
        <v>153</v>
      </c>
      <c r="F1328" t="s">
        <v>4102</v>
      </c>
      <c r="G1328" t="s">
        <v>160</v>
      </c>
      <c r="H1328" t="s">
        <v>146</v>
      </c>
      <c r="I1328" t="s">
        <v>135</v>
      </c>
      <c r="J1328" t="s">
        <v>136</v>
      </c>
      <c r="K1328" t="s">
        <v>147</v>
      </c>
      <c r="L1328" t="s">
        <v>4103</v>
      </c>
      <c r="M1328" t="s">
        <v>4104</v>
      </c>
      <c r="N1328">
        <v>2.2283333330000001</v>
      </c>
      <c r="O1328">
        <v>0</v>
      </c>
      <c r="P1328">
        <v>42</v>
      </c>
      <c r="Q1328">
        <v>0</v>
      </c>
      <c r="R1328">
        <v>0</v>
      </c>
      <c r="S1328">
        <v>0</v>
      </c>
      <c r="T1328">
        <v>2</v>
      </c>
      <c r="U1328">
        <v>0</v>
      </c>
      <c r="V1328">
        <v>0</v>
      </c>
      <c r="W1328">
        <v>0</v>
      </c>
      <c r="X1328">
        <v>24.856931007371674</v>
      </c>
      <c r="Y1328">
        <v>0</v>
      </c>
      <c r="Z1328">
        <v>0</v>
      </c>
      <c r="AA1328">
        <v>0</v>
      </c>
      <c r="AB1328">
        <v>4.3432715529533334</v>
      </c>
      <c r="AC1328">
        <v>0</v>
      </c>
      <c r="AD1328">
        <v>0</v>
      </c>
      <c r="AE1328">
        <v>29.200202560325007</v>
      </c>
    </row>
    <row r="1329" spans="1:31" x14ac:dyDescent="0.25">
      <c r="A1329">
        <v>1738667</v>
      </c>
      <c r="B1329">
        <v>1</v>
      </c>
      <c r="C1329" t="s">
        <v>81</v>
      </c>
      <c r="D1329" t="s">
        <v>118</v>
      </c>
      <c r="E1329" t="s">
        <v>171</v>
      </c>
      <c r="F1329" t="s">
        <v>4105</v>
      </c>
      <c r="G1329" t="s">
        <v>1986</v>
      </c>
      <c r="H1329" t="s">
        <v>146</v>
      </c>
      <c r="I1329" t="s">
        <v>135</v>
      </c>
      <c r="J1329" t="s">
        <v>136</v>
      </c>
      <c r="K1329" t="s">
        <v>147</v>
      </c>
      <c r="L1329" t="s">
        <v>4106</v>
      </c>
      <c r="M1329" t="s">
        <v>4107</v>
      </c>
      <c r="N1329">
        <v>1.166111111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1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0.84117785462103334</v>
      </c>
      <c r="AC1329">
        <v>0</v>
      </c>
      <c r="AD1329">
        <v>0</v>
      </c>
      <c r="AE1329">
        <v>0.84117785462103334</v>
      </c>
    </row>
    <row r="1330" spans="1:31" x14ac:dyDescent="0.25">
      <c r="A1330">
        <v>1738668</v>
      </c>
      <c r="B1330">
        <v>1</v>
      </c>
      <c r="C1330" t="s">
        <v>80</v>
      </c>
      <c r="D1330" t="s">
        <v>100</v>
      </c>
      <c r="E1330" t="s">
        <v>171</v>
      </c>
      <c r="F1330" t="s">
        <v>4108</v>
      </c>
      <c r="G1330" t="s">
        <v>181</v>
      </c>
      <c r="H1330" t="s">
        <v>146</v>
      </c>
      <c r="I1330" t="s">
        <v>135</v>
      </c>
      <c r="J1330" t="s">
        <v>136</v>
      </c>
      <c r="K1330" t="s">
        <v>147</v>
      </c>
      <c r="L1330" t="s">
        <v>4109</v>
      </c>
      <c r="M1330" t="s">
        <v>4110</v>
      </c>
      <c r="N1330">
        <v>1.2175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0.2008043004083333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0.2008043004083333</v>
      </c>
    </row>
    <row r="1331" spans="1:31" x14ac:dyDescent="0.25">
      <c r="A1331">
        <v>1738670</v>
      </c>
      <c r="B1331">
        <v>1</v>
      </c>
      <c r="C1331" t="s">
        <v>81</v>
      </c>
      <c r="D1331" t="s">
        <v>123</v>
      </c>
      <c r="E1331" t="s">
        <v>171</v>
      </c>
      <c r="F1331" t="s">
        <v>4111</v>
      </c>
      <c r="G1331" t="s">
        <v>181</v>
      </c>
      <c r="H1331" t="s">
        <v>146</v>
      </c>
      <c r="I1331" t="s">
        <v>135</v>
      </c>
      <c r="J1331" t="s">
        <v>136</v>
      </c>
      <c r="K1331" t="s">
        <v>147</v>
      </c>
      <c r="L1331" t="s">
        <v>4112</v>
      </c>
      <c r="M1331" t="s">
        <v>4113</v>
      </c>
      <c r="N1331">
        <v>1.6244444440000001</v>
      </c>
      <c r="O1331">
        <v>0</v>
      </c>
      <c r="P1331">
        <v>2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1.1002738762752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1.1002738762752</v>
      </c>
    </row>
    <row r="1332" spans="1:31" x14ac:dyDescent="0.25">
      <c r="A1332">
        <v>1738671</v>
      </c>
      <c r="B1332">
        <v>1</v>
      </c>
      <c r="C1332" t="s">
        <v>80</v>
      </c>
      <c r="D1332" t="s">
        <v>98</v>
      </c>
      <c r="E1332" t="s">
        <v>158</v>
      </c>
      <c r="F1332" t="s">
        <v>4114</v>
      </c>
      <c r="G1332" t="s">
        <v>239</v>
      </c>
      <c r="H1332" t="s">
        <v>146</v>
      </c>
      <c r="I1332" t="s">
        <v>135</v>
      </c>
      <c r="J1332" t="s">
        <v>136</v>
      </c>
      <c r="K1332" t="s">
        <v>137</v>
      </c>
      <c r="L1332" t="s">
        <v>4115</v>
      </c>
      <c r="M1332" t="s">
        <v>4116</v>
      </c>
      <c r="N1332">
        <v>5.1836111110000003</v>
      </c>
      <c r="O1332">
        <v>0</v>
      </c>
      <c r="P1332">
        <v>2</v>
      </c>
      <c r="Q1332">
        <v>0</v>
      </c>
      <c r="R1332">
        <v>1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3.130479243310242</v>
      </c>
      <c r="Y1332">
        <v>0</v>
      </c>
      <c r="Z1332">
        <v>0.89826826189282516</v>
      </c>
      <c r="AA1332">
        <v>0</v>
      </c>
      <c r="AB1332">
        <v>0</v>
      </c>
      <c r="AC1332">
        <v>0</v>
      </c>
      <c r="AD1332">
        <v>0</v>
      </c>
      <c r="AE1332">
        <v>4.028747505203067</v>
      </c>
    </row>
    <row r="1333" spans="1:31" x14ac:dyDescent="0.25">
      <c r="A1333">
        <v>1738674</v>
      </c>
      <c r="B1333">
        <v>1</v>
      </c>
      <c r="C1333" t="s">
        <v>80</v>
      </c>
      <c r="D1333" t="s">
        <v>97</v>
      </c>
      <c r="E1333" t="s">
        <v>171</v>
      </c>
      <c r="F1333" t="s">
        <v>4117</v>
      </c>
      <c r="G1333" t="s">
        <v>282</v>
      </c>
      <c r="H1333" t="s">
        <v>146</v>
      </c>
      <c r="I1333" t="s">
        <v>135</v>
      </c>
      <c r="J1333" t="s">
        <v>136</v>
      </c>
      <c r="K1333" t="s">
        <v>147</v>
      </c>
      <c r="L1333" t="s">
        <v>4118</v>
      </c>
      <c r="M1333" t="s">
        <v>4119</v>
      </c>
      <c r="N1333">
        <v>4.3705555550000001</v>
      </c>
      <c r="O1333">
        <v>0</v>
      </c>
      <c r="P1333">
        <v>1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0.31676999657049998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0.31676999657049998</v>
      </c>
    </row>
    <row r="1334" spans="1:31" x14ac:dyDescent="0.25">
      <c r="A1334">
        <v>1738676</v>
      </c>
      <c r="B1334">
        <v>1</v>
      </c>
      <c r="C1334" t="s">
        <v>80</v>
      </c>
      <c r="D1334" t="s">
        <v>94</v>
      </c>
      <c r="E1334" t="s">
        <v>143</v>
      </c>
      <c r="F1334" t="s">
        <v>4120</v>
      </c>
      <c r="G1334" t="s">
        <v>164</v>
      </c>
      <c r="H1334" t="s">
        <v>146</v>
      </c>
      <c r="I1334" t="s">
        <v>135</v>
      </c>
      <c r="J1334" t="s">
        <v>136</v>
      </c>
      <c r="K1334" t="s">
        <v>147</v>
      </c>
      <c r="L1334" t="s">
        <v>4121</v>
      </c>
      <c r="M1334" t="s">
        <v>4122</v>
      </c>
      <c r="N1334">
        <v>0.86333333300000004</v>
      </c>
      <c r="O1334">
        <v>0</v>
      </c>
      <c r="P1334">
        <v>82</v>
      </c>
      <c r="Q1334">
        <v>0</v>
      </c>
      <c r="R1334">
        <v>0</v>
      </c>
      <c r="S1334">
        <v>0</v>
      </c>
      <c r="T1334">
        <v>5</v>
      </c>
      <c r="U1334">
        <v>0</v>
      </c>
      <c r="V1334">
        <v>0</v>
      </c>
      <c r="W1334">
        <v>0</v>
      </c>
      <c r="X1334">
        <v>6.2460476414576958</v>
      </c>
      <c r="Y1334">
        <v>0</v>
      </c>
      <c r="Z1334">
        <v>0</v>
      </c>
      <c r="AA1334">
        <v>0</v>
      </c>
      <c r="AB1334">
        <v>0.27911856831400006</v>
      </c>
      <c r="AC1334">
        <v>0</v>
      </c>
      <c r="AD1334">
        <v>0</v>
      </c>
      <c r="AE1334">
        <v>6.5251662097716956</v>
      </c>
    </row>
    <row r="1335" spans="1:31" x14ac:dyDescent="0.25">
      <c r="A1335">
        <v>1738677</v>
      </c>
      <c r="B1335">
        <v>1</v>
      </c>
      <c r="C1335" t="s">
        <v>80</v>
      </c>
      <c r="D1335" t="s">
        <v>103</v>
      </c>
      <c r="E1335" t="s">
        <v>188</v>
      </c>
      <c r="F1335" t="s">
        <v>4123</v>
      </c>
      <c r="G1335" t="s">
        <v>177</v>
      </c>
      <c r="H1335" t="s">
        <v>134</v>
      </c>
      <c r="I1335" t="s">
        <v>135</v>
      </c>
      <c r="J1335" t="s">
        <v>136</v>
      </c>
      <c r="K1335" t="s">
        <v>147</v>
      </c>
      <c r="L1335" t="s">
        <v>4118</v>
      </c>
      <c r="M1335" t="s">
        <v>4124</v>
      </c>
      <c r="N1335">
        <v>1.1702777769999999</v>
      </c>
      <c r="O1335">
        <v>0</v>
      </c>
      <c r="P1335">
        <v>521</v>
      </c>
      <c r="Q1335">
        <v>9</v>
      </c>
      <c r="R1335">
        <v>37</v>
      </c>
      <c r="S1335">
        <v>21</v>
      </c>
      <c r="T1335">
        <v>71</v>
      </c>
      <c r="U1335">
        <v>9</v>
      </c>
      <c r="V1335">
        <v>0</v>
      </c>
      <c r="W1335">
        <v>0</v>
      </c>
      <c r="X1335">
        <v>152.25596622415776</v>
      </c>
      <c r="Y1335">
        <v>105.94786023460324</v>
      </c>
      <c r="Z1335">
        <v>10.461889879025204</v>
      </c>
      <c r="AA1335">
        <v>162.27292861974249</v>
      </c>
      <c r="AB1335">
        <v>32.806650312039643</v>
      </c>
      <c r="AC1335">
        <v>343.25027320214906</v>
      </c>
      <c r="AD1335">
        <v>0</v>
      </c>
      <c r="AE1335">
        <v>806.99556847171743</v>
      </c>
    </row>
    <row r="1336" spans="1:31" x14ac:dyDescent="0.25">
      <c r="A1336">
        <v>1738678</v>
      </c>
      <c r="B1336">
        <v>1</v>
      </c>
      <c r="C1336" t="s">
        <v>81</v>
      </c>
      <c r="D1336" t="s">
        <v>113</v>
      </c>
      <c r="E1336" t="s">
        <v>171</v>
      </c>
      <c r="F1336" t="s">
        <v>4125</v>
      </c>
      <c r="G1336" t="s">
        <v>181</v>
      </c>
      <c r="H1336" t="s">
        <v>146</v>
      </c>
      <c r="I1336" t="s">
        <v>135</v>
      </c>
      <c r="J1336" t="s">
        <v>136</v>
      </c>
      <c r="K1336" t="s">
        <v>147</v>
      </c>
      <c r="L1336" t="s">
        <v>4126</v>
      </c>
      <c r="M1336" t="s">
        <v>4127</v>
      </c>
      <c r="N1336">
        <v>1.1655555550000001</v>
      </c>
      <c r="O1336">
        <v>0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0.21047797191580003</v>
      </c>
      <c r="AA1336">
        <v>0</v>
      </c>
      <c r="AB1336">
        <v>0</v>
      </c>
      <c r="AC1336">
        <v>0</v>
      </c>
      <c r="AD1336">
        <v>0</v>
      </c>
      <c r="AE1336">
        <v>0.21047797191580003</v>
      </c>
    </row>
    <row r="1337" spans="1:31" x14ac:dyDescent="0.25">
      <c r="A1337">
        <v>1738680</v>
      </c>
      <c r="B1337">
        <v>1</v>
      </c>
      <c r="C1337" t="s">
        <v>80</v>
      </c>
      <c r="D1337" t="s">
        <v>98</v>
      </c>
      <c r="E1337" t="s">
        <v>171</v>
      </c>
      <c r="F1337" t="s">
        <v>4128</v>
      </c>
      <c r="G1337" t="s">
        <v>181</v>
      </c>
      <c r="H1337" t="s">
        <v>146</v>
      </c>
      <c r="I1337" t="s">
        <v>135</v>
      </c>
      <c r="J1337" t="s">
        <v>136</v>
      </c>
      <c r="K1337" t="s">
        <v>147</v>
      </c>
      <c r="L1337" t="s">
        <v>4129</v>
      </c>
      <c r="M1337" t="s">
        <v>4130</v>
      </c>
      <c r="N1337">
        <v>1.111111111</v>
      </c>
      <c r="O1337">
        <v>0</v>
      </c>
      <c r="P1337">
        <v>1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5.3834200386525005E-2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5.3834200386525005E-2</v>
      </c>
    </row>
    <row r="1338" spans="1:31" x14ac:dyDescent="0.25">
      <c r="A1338">
        <v>1738683</v>
      </c>
      <c r="B1338">
        <v>1</v>
      </c>
      <c r="C1338" t="s">
        <v>80</v>
      </c>
      <c r="D1338" t="s">
        <v>104</v>
      </c>
      <c r="E1338" t="s">
        <v>143</v>
      </c>
      <c r="F1338" t="s">
        <v>4131</v>
      </c>
      <c r="G1338" t="s">
        <v>145</v>
      </c>
      <c r="H1338" t="s">
        <v>146</v>
      </c>
      <c r="I1338" t="s">
        <v>135</v>
      </c>
      <c r="J1338" t="s">
        <v>136</v>
      </c>
      <c r="K1338" t="s">
        <v>147</v>
      </c>
      <c r="L1338" t="s">
        <v>4132</v>
      </c>
      <c r="M1338" t="s">
        <v>4133</v>
      </c>
      <c r="N1338">
        <v>2.176666666</v>
      </c>
      <c r="O1338">
        <v>0</v>
      </c>
      <c r="P1338">
        <v>0</v>
      </c>
      <c r="Q1338">
        <v>0</v>
      </c>
      <c r="R1338">
        <v>5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2.5593997254821002</v>
      </c>
      <c r="AA1338">
        <v>0</v>
      </c>
      <c r="AB1338">
        <v>0</v>
      </c>
      <c r="AC1338">
        <v>0</v>
      </c>
      <c r="AD1338">
        <v>0</v>
      </c>
      <c r="AE1338">
        <v>2.5593997254821002</v>
      </c>
    </row>
    <row r="1339" spans="1:31" x14ac:dyDescent="0.25">
      <c r="A1339">
        <v>1738684</v>
      </c>
      <c r="B1339">
        <v>1</v>
      </c>
      <c r="C1339" t="s">
        <v>80</v>
      </c>
      <c r="D1339" t="s">
        <v>99</v>
      </c>
      <c r="E1339" t="s">
        <v>158</v>
      </c>
      <c r="F1339" t="s">
        <v>4134</v>
      </c>
      <c r="G1339" t="s">
        <v>160</v>
      </c>
      <c r="H1339" t="s">
        <v>146</v>
      </c>
      <c r="I1339" t="s">
        <v>135</v>
      </c>
      <c r="J1339" t="s">
        <v>136</v>
      </c>
      <c r="K1339" t="s">
        <v>147</v>
      </c>
      <c r="L1339" t="s">
        <v>4135</v>
      </c>
      <c r="M1339" t="s">
        <v>4136</v>
      </c>
      <c r="N1339">
        <v>1.480555555</v>
      </c>
      <c r="O1339">
        <v>0</v>
      </c>
      <c r="P1339">
        <v>8</v>
      </c>
      <c r="Q1339">
        <v>0</v>
      </c>
      <c r="R1339">
        <v>3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2.1727580337426162</v>
      </c>
      <c r="Y1339">
        <v>0</v>
      </c>
      <c r="Z1339">
        <v>3.9695588065434011</v>
      </c>
      <c r="AA1339">
        <v>0</v>
      </c>
      <c r="AB1339">
        <v>0</v>
      </c>
      <c r="AC1339">
        <v>0</v>
      </c>
      <c r="AD1339">
        <v>0</v>
      </c>
      <c r="AE1339">
        <v>6.1423168402860178</v>
      </c>
    </row>
    <row r="1340" spans="1:31" x14ac:dyDescent="0.25">
      <c r="A1340">
        <v>1738685</v>
      </c>
      <c r="B1340">
        <v>1</v>
      </c>
      <c r="C1340" t="s">
        <v>80</v>
      </c>
      <c r="D1340" t="s">
        <v>93</v>
      </c>
      <c r="E1340" t="s">
        <v>158</v>
      </c>
      <c r="F1340" t="s">
        <v>4137</v>
      </c>
      <c r="G1340" t="s">
        <v>160</v>
      </c>
      <c r="H1340" t="s">
        <v>146</v>
      </c>
      <c r="I1340" t="s">
        <v>135</v>
      </c>
      <c r="J1340" t="s">
        <v>136</v>
      </c>
      <c r="K1340" t="s">
        <v>147</v>
      </c>
      <c r="L1340" t="s">
        <v>4138</v>
      </c>
      <c r="M1340" t="s">
        <v>4139</v>
      </c>
      <c r="N1340">
        <v>4.0158333329999998</v>
      </c>
      <c r="O1340">
        <v>0</v>
      </c>
      <c r="P1340">
        <v>1</v>
      </c>
      <c r="Q1340">
        <v>0</v>
      </c>
      <c r="R1340">
        <v>1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0.85423313702087489</v>
      </c>
      <c r="Y1340">
        <v>0</v>
      </c>
      <c r="Z1340">
        <v>0.10430490703379999</v>
      </c>
      <c r="AA1340">
        <v>0</v>
      </c>
      <c r="AB1340">
        <v>0</v>
      </c>
      <c r="AC1340">
        <v>0</v>
      </c>
      <c r="AD1340">
        <v>0</v>
      </c>
      <c r="AE1340">
        <v>0.95853804405467491</v>
      </c>
    </row>
    <row r="1341" spans="1:31" x14ac:dyDescent="0.25">
      <c r="A1341">
        <v>1738686</v>
      </c>
      <c r="B1341">
        <v>1</v>
      </c>
      <c r="C1341" t="s">
        <v>80</v>
      </c>
      <c r="D1341" t="s">
        <v>96</v>
      </c>
      <c r="E1341" t="s">
        <v>171</v>
      </c>
      <c r="F1341" t="s">
        <v>4140</v>
      </c>
      <c r="G1341" t="s">
        <v>181</v>
      </c>
      <c r="H1341" t="s">
        <v>146</v>
      </c>
      <c r="I1341" t="s">
        <v>135</v>
      </c>
      <c r="J1341" t="s">
        <v>136</v>
      </c>
      <c r="K1341" t="s">
        <v>147</v>
      </c>
      <c r="L1341" t="s">
        <v>4141</v>
      </c>
      <c r="M1341" t="s">
        <v>4142</v>
      </c>
      <c r="N1341">
        <v>3.682222222</v>
      </c>
      <c r="O1341">
        <v>0</v>
      </c>
      <c r="P1341">
        <v>1</v>
      </c>
      <c r="Q1341">
        <v>0</v>
      </c>
      <c r="R1341">
        <v>1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0.23903123988750002</v>
      </c>
      <c r="Y1341">
        <v>0</v>
      </c>
      <c r="Z1341">
        <v>2.8801375830166918</v>
      </c>
      <c r="AA1341">
        <v>0</v>
      </c>
      <c r="AB1341">
        <v>0</v>
      </c>
      <c r="AC1341">
        <v>0</v>
      </c>
      <c r="AD1341">
        <v>0</v>
      </c>
      <c r="AE1341">
        <v>3.1191688229041916</v>
      </c>
    </row>
    <row r="1342" spans="1:31" x14ac:dyDescent="0.25">
      <c r="A1342">
        <v>1738688</v>
      </c>
      <c r="B1342">
        <v>1</v>
      </c>
      <c r="C1342" t="s">
        <v>80</v>
      </c>
      <c r="D1342" t="s">
        <v>90</v>
      </c>
      <c r="E1342" t="s">
        <v>158</v>
      </c>
      <c r="F1342" t="s">
        <v>4143</v>
      </c>
      <c r="G1342" t="s">
        <v>160</v>
      </c>
      <c r="H1342" t="s">
        <v>146</v>
      </c>
      <c r="I1342" t="s">
        <v>135</v>
      </c>
      <c r="J1342" t="s">
        <v>136</v>
      </c>
      <c r="K1342" t="s">
        <v>147</v>
      </c>
      <c r="L1342" t="s">
        <v>4144</v>
      </c>
      <c r="M1342" t="s">
        <v>4145</v>
      </c>
      <c r="N1342">
        <v>3.8577777769999999</v>
      </c>
      <c r="O1342">
        <v>0</v>
      </c>
      <c r="P1342">
        <v>71</v>
      </c>
      <c r="Q1342">
        <v>0</v>
      </c>
      <c r="R1342">
        <v>0</v>
      </c>
      <c r="S1342">
        <v>0</v>
      </c>
      <c r="T1342">
        <v>3</v>
      </c>
      <c r="U1342">
        <v>0</v>
      </c>
      <c r="V1342">
        <v>0</v>
      </c>
      <c r="W1342">
        <v>0</v>
      </c>
      <c r="X1342">
        <v>92.686805816017142</v>
      </c>
      <c r="Y1342">
        <v>0</v>
      </c>
      <c r="Z1342">
        <v>0</v>
      </c>
      <c r="AA1342">
        <v>0</v>
      </c>
      <c r="AB1342">
        <v>1.8424618038016836</v>
      </c>
      <c r="AC1342">
        <v>0</v>
      </c>
      <c r="AD1342">
        <v>0</v>
      </c>
      <c r="AE1342">
        <v>94.529267619818825</v>
      </c>
    </row>
    <row r="1343" spans="1:31" x14ac:dyDescent="0.25">
      <c r="A1343">
        <v>1738689</v>
      </c>
      <c r="B1343">
        <v>1</v>
      </c>
      <c r="C1343" t="s">
        <v>80</v>
      </c>
      <c r="D1343" t="s">
        <v>89</v>
      </c>
      <c r="E1343" t="s">
        <v>158</v>
      </c>
      <c r="F1343" t="s">
        <v>4146</v>
      </c>
      <c r="G1343" t="s">
        <v>160</v>
      </c>
      <c r="H1343" t="s">
        <v>146</v>
      </c>
      <c r="I1343" t="s">
        <v>135</v>
      </c>
      <c r="J1343" t="s">
        <v>136</v>
      </c>
      <c r="K1343" t="s">
        <v>147</v>
      </c>
      <c r="L1343" t="s">
        <v>4147</v>
      </c>
      <c r="M1343" t="s">
        <v>4148</v>
      </c>
      <c r="N1343">
        <v>0.94527777700000004</v>
      </c>
      <c r="O1343">
        <v>0</v>
      </c>
      <c r="P1343">
        <v>50</v>
      </c>
      <c r="Q1343">
        <v>0</v>
      </c>
      <c r="R1343">
        <v>5</v>
      </c>
      <c r="S1343">
        <v>0</v>
      </c>
      <c r="T1343">
        <v>14</v>
      </c>
      <c r="U1343">
        <v>0</v>
      </c>
      <c r="V1343">
        <v>0</v>
      </c>
      <c r="W1343">
        <v>0</v>
      </c>
      <c r="X1343">
        <v>23.922469563740613</v>
      </c>
      <c r="Y1343">
        <v>0</v>
      </c>
      <c r="Z1343">
        <v>2.7581535444504004</v>
      </c>
      <c r="AA1343">
        <v>0</v>
      </c>
      <c r="AB1343">
        <v>15.569031747432627</v>
      </c>
      <c r="AC1343">
        <v>0</v>
      </c>
      <c r="AD1343">
        <v>0</v>
      </c>
      <c r="AE1343">
        <v>42.249654855623639</v>
      </c>
    </row>
    <row r="1344" spans="1:31" x14ac:dyDescent="0.25">
      <c r="A1344">
        <v>1738690</v>
      </c>
      <c r="B1344">
        <v>1</v>
      </c>
      <c r="C1344" t="s">
        <v>81</v>
      </c>
      <c r="D1344" t="s">
        <v>122</v>
      </c>
      <c r="E1344" t="s">
        <v>188</v>
      </c>
      <c r="F1344" t="s">
        <v>202</v>
      </c>
      <c r="G1344" t="s">
        <v>177</v>
      </c>
      <c r="H1344" t="s">
        <v>134</v>
      </c>
      <c r="I1344" t="s">
        <v>135</v>
      </c>
      <c r="J1344" t="s">
        <v>136</v>
      </c>
      <c r="K1344" t="s">
        <v>147</v>
      </c>
      <c r="L1344" t="s">
        <v>4149</v>
      </c>
      <c r="M1344" t="s">
        <v>4150</v>
      </c>
      <c r="N1344">
        <v>0.34944444400000002</v>
      </c>
      <c r="O1344">
        <v>1</v>
      </c>
      <c r="P1344">
        <v>188</v>
      </c>
      <c r="Q1344">
        <v>9</v>
      </c>
      <c r="R1344">
        <v>2</v>
      </c>
      <c r="S1344">
        <v>1</v>
      </c>
      <c r="T1344">
        <v>20</v>
      </c>
      <c r="U1344">
        <v>0</v>
      </c>
      <c r="V1344">
        <v>0</v>
      </c>
      <c r="W1344">
        <v>7.4141544861600003E-2</v>
      </c>
      <c r="X1344">
        <v>7.636593923001799</v>
      </c>
      <c r="Y1344">
        <v>0.54259142375403346</v>
      </c>
      <c r="Z1344">
        <v>2.6666177988400003E-2</v>
      </c>
      <c r="AA1344">
        <v>0.3005565815499</v>
      </c>
      <c r="AB1344">
        <v>1.3290041653957829</v>
      </c>
      <c r="AC1344">
        <v>0</v>
      </c>
      <c r="AD1344">
        <v>0</v>
      </c>
      <c r="AE1344">
        <v>9.9095538165515169</v>
      </c>
    </row>
    <row r="1345" spans="1:31" x14ac:dyDescent="0.25">
      <c r="A1345">
        <v>1738695</v>
      </c>
      <c r="B1345">
        <v>1</v>
      </c>
      <c r="C1345" t="s">
        <v>80</v>
      </c>
      <c r="D1345" t="s">
        <v>93</v>
      </c>
      <c r="E1345" t="s">
        <v>131</v>
      </c>
      <c r="F1345" t="s">
        <v>4151</v>
      </c>
      <c r="G1345" t="s">
        <v>359</v>
      </c>
      <c r="H1345" t="s">
        <v>134</v>
      </c>
      <c r="I1345" t="s">
        <v>135</v>
      </c>
      <c r="J1345" t="s">
        <v>136</v>
      </c>
      <c r="K1345" t="s">
        <v>147</v>
      </c>
      <c r="L1345" t="s">
        <v>4152</v>
      </c>
      <c r="M1345" t="s">
        <v>4153</v>
      </c>
      <c r="N1345">
        <v>0.41444444400000002</v>
      </c>
      <c r="O1345">
        <v>1</v>
      </c>
      <c r="P1345">
        <v>0</v>
      </c>
      <c r="Q1345">
        <v>6</v>
      </c>
      <c r="R1345">
        <v>0</v>
      </c>
      <c r="S1345">
        <v>4</v>
      </c>
      <c r="T1345">
        <v>0</v>
      </c>
      <c r="U1345">
        <v>0</v>
      </c>
      <c r="V1345">
        <v>0</v>
      </c>
      <c r="W1345">
        <v>0.3399109086499667</v>
      </c>
      <c r="X1345">
        <v>0</v>
      </c>
      <c r="Y1345">
        <v>16.3920594679842</v>
      </c>
      <c r="Z1345">
        <v>0</v>
      </c>
      <c r="AA1345">
        <v>18.6627700688</v>
      </c>
      <c r="AB1345">
        <v>0</v>
      </c>
      <c r="AC1345">
        <v>0</v>
      </c>
      <c r="AD1345">
        <v>0</v>
      </c>
      <c r="AE1345">
        <v>35.394740445434167</v>
      </c>
    </row>
    <row r="1346" spans="1:31" x14ac:dyDescent="0.25">
      <c r="A1346">
        <v>1738698</v>
      </c>
      <c r="B1346">
        <v>1</v>
      </c>
      <c r="C1346" t="s">
        <v>80</v>
      </c>
      <c r="D1346" t="s">
        <v>103</v>
      </c>
      <c r="E1346" t="s">
        <v>171</v>
      </c>
      <c r="F1346" t="s">
        <v>4154</v>
      </c>
      <c r="G1346" t="s">
        <v>282</v>
      </c>
      <c r="H1346" t="s">
        <v>146</v>
      </c>
      <c r="I1346" t="s">
        <v>135</v>
      </c>
      <c r="J1346" t="s">
        <v>136</v>
      </c>
      <c r="K1346" t="s">
        <v>147</v>
      </c>
      <c r="L1346" t="s">
        <v>4155</v>
      </c>
      <c r="M1346" t="s">
        <v>4156</v>
      </c>
      <c r="N1346">
        <v>2.3911111109999998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1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55.393544088171623</v>
      </c>
      <c r="AC1346">
        <v>0</v>
      </c>
      <c r="AD1346">
        <v>0</v>
      </c>
      <c r="AE1346">
        <v>55.393544088171623</v>
      </c>
    </row>
    <row r="1347" spans="1:31" x14ac:dyDescent="0.25">
      <c r="A1347">
        <v>1738699</v>
      </c>
      <c r="B1347">
        <v>1</v>
      </c>
      <c r="C1347" t="s">
        <v>80</v>
      </c>
      <c r="D1347" t="s">
        <v>82</v>
      </c>
      <c r="E1347" t="s">
        <v>171</v>
      </c>
      <c r="F1347" t="s">
        <v>4157</v>
      </c>
      <c r="G1347" t="s">
        <v>181</v>
      </c>
      <c r="H1347" t="s">
        <v>146</v>
      </c>
      <c r="I1347" t="s">
        <v>135</v>
      </c>
      <c r="J1347" t="s">
        <v>136</v>
      </c>
      <c r="K1347" t="s">
        <v>147</v>
      </c>
      <c r="L1347" t="s">
        <v>4158</v>
      </c>
      <c r="M1347" t="s">
        <v>4159</v>
      </c>
      <c r="N1347">
        <v>1.113611111</v>
      </c>
      <c r="O1347">
        <v>0</v>
      </c>
      <c r="P1347">
        <v>4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0.36448320048533334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0.36448320048533334</v>
      </c>
    </row>
    <row r="1348" spans="1:31" x14ac:dyDescent="0.25">
      <c r="A1348">
        <v>1738701</v>
      </c>
      <c r="B1348">
        <v>1</v>
      </c>
      <c r="C1348" t="s">
        <v>80</v>
      </c>
      <c r="D1348" t="s">
        <v>91</v>
      </c>
      <c r="E1348" t="s">
        <v>143</v>
      </c>
      <c r="F1348" t="s">
        <v>4160</v>
      </c>
      <c r="G1348" t="s">
        <v>145</v>
      </c>
      <c r="H1348" t="s">
        <v>146</v>
      </c>
      <c r="I1348" t="s">
        <v>135</v>
      </c>
      <c r="J1348" t="s">
        <v>136</v>
      </c>
      <c r="K1348" t="s">
        <v>147</v>
      </c>
      <c r="L1348" t="s">
        <v>4161</v>
      </c>
      <c r="M1348" t="s">
        <v>4162</v>
      </c>
      <c r="N1348">
        <v>1.1344444440000001</v>
      </c>
      <c r="O1348">
        <v>0</v>
      </c>
      <c r="P1348">
        <v>0</v>
      </c>
      <c r="Q1348">
        <v>0</v>
      </c>
      <c r="R1348">
        <v>4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9.2308048837000028E-2</v>
      </c>
      <c r="AA1348">
        <v>0</v>
      </c>
      <c r="AB1348">
        <v>1.0885197122388168</v>
      </c>
      <c r="AC1348">
        <v>0</v>
      </c>
      <c r="AD1348">
        <v>0</v>
      </c>
      <c r="AE1348">
        <v>1.1808277610758169</v>
      </c>
    </row>
    <row r="1349" spans="1:31" x14ac:dyDescent="0.25">
      <c r="A1349">
        <v>1738703</v>
      </c>
      <c r="B1349">
        <v>1</v>
      </c>
      <c r="C1349" t="s">
        <v>80</v>
      </c>
      <c r="D1349" t="s">
        <v>90</v>
      </c>
      <c r="E1349" t="s">
        <v>171</v>
      </c>
      <c r="F1349" t="s">
        <v>4163</v>
      </c>
      <c r="G1349" t="s">
        <v>173</v>
      </c>
      <c r="H1349" t="s">
        <v>146</v>
      </c>
      <c r="I1349" t="s">
        <v>135</v>
      </c>
      <c r="J1349" t="s">
        <v>136</v>
      </c>
      <c r="K1349" t="s">
        <v>147</v>
      </c>
      <c r="L1349" t="s">
        <v>4124</v>
      </c>
      <c r="M1349" t="s">
        <v>4164</v>
      </c>
      <c r="N1349">
        <v>2.1744444440000001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1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2.0490440950191164</v>
      </c>
      <c r="AC1349">
        <v>0</v>
      </c>
      <c r="AD1349">
        <v>0</v>
      </c>
      <c r="AE1349">
        <v>2.0490440950191164</v>
      </c>
    </row>
    <row r="1350" spans="1:31" x14ac:dyDescent="0.25">
      <c r="A1350">
        <v>1738704</v>
      </c>
      <c r="B1350">
        <v>1</v>
      </c>
      <c r="C1350" t="s">
        <v>80</v>
      </c>
      <c r="D1350" t="s">
        <v>84</v>
      </c>
      <c r="E1350" t="s">
        <v>171</v>
      </c>
      <c r="F1350" t="s">
        <v>4165</v>
      </c>
      <c r="G1350" t="s">
        <v>181</v>
      </c>
      <c r="H1350" t="s">
        <v>146</v>
      </c>
      <c r="I1350" t="s">
        <v>135</v>
      </c>
      <c r="J1350" t="s">
        <v>136</v>
      </c>
      <c r="K1350" t="s">
        <v>147</v>
      </c>
      <c r="L1350" t="s">
        <v>4166</v>
      </c>
      <c r="M1350" t="s">
        <v>4167</v>
      </c>
      <c r="N1350">
        <v>2.6863888880000002</v>
      </c>
      <c r="O1350">
        <v>0</v>
      </c>
      <c r="P1350">
        <v>7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</v>
      </c>
      <c r="W1350">
        <v>0</v>
      </c>
      <c r="X1350">
        <v>7.1696695865970996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9.6171386204580749</v>
      </c>
      <c r="AE1350">
        <v>16.786808207055174</v>
      </c>
    </row>
    <row r="1351" spans="1:31" x14ac:dyDescent="0.25">
      <c r="A1351">
        <v>1738705</v>
      </c>
      <c r="B1351">
        <v>1</v>
      </c>
      <c r="C1351" t="s">
        <v>80</v>
      </c>
      <c r="D1351" t="s">
        <v>96</v>
      </c>
      <c r="E1351" t="s">
        <v>171</v>
      </c>
      <c r="F1351" t="s">
        <v>4168</v>
      </c>
      <c r="G1351" t="s">
        <v>181</v>
      </c>
      <c r="H1351" t="s">
        <v>146</v>
      </c>
      <c r="I1351" t="s">
        <v>135</v>
      </c>
      <c r="J1351" t="s">
        <v>136</v>
      </c>
      <c r="K1351" t="s">
        <v>147</v>
      </c>
      <c r="L1351" t="s">
        <v>4169</v>
      </c>
      <c r="M1351" t="s">
        <v>4170</v>
      </c>
      <c r="N1351">
        <v>2.2069444439999999</v>
      </c>
      <c r="O1351">
        <v>0</v>
      </c>
      <c r="P1351">
        <v>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0.23113805897477502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0.23113805897477502</v>
      </c>
    </row>
    <row r="1352" spans="1:31" x14ac:dyDescent="0.25">
      <c r="A1352">
        <v>1738707</v>
      </c>
      <c r="B1352">
        <v>1</v>
      </c>
      <c r="C1352" t="s">
        <v>81</v>
      </c>
      <c r="D1352" t="s">
        <v>118</v>
      </c>
      <c r="E1352" t="s">
        <v>184</v>
      </c>
      <c r="F1352" t="s">
        <v>4171</v>
      </c>
      <c r="G1352" t="s">
        <v>177</v>
      </c>
      <c r="H1352" t="s">
        <v>134</v>
      </c>
      <c r="I1352" t="s">
        <v>135</v>
      </c>
      <c r="J1352" t="s">
        <v>136</v>
      </c>
      <c r="K1352" t="s">
        <v>147</v>
      </c>
      <c r="L1352" t="s">
        <v>4172</v>
      </c>
      <c r="M1352" t="s">
        <v>4173</v>
      </c>
      <c r="N1352">
        <v>0.87222222199999999</v>
      </c>
      <c r="O1352">
        <v>0</v>
      </c>
      <c r="P1352">
        <v>231</v>
      </c>
      <c r="Q1352">
        <v>0</v>
      </c>
      <c r="R1352">
        <v>11</v>
      </c>
      <c r="S1352">
        <v>0</v>
      </c>
      <c r="T1352">
        <v>19</v>
      </c>
      <c r="U1352">
        <v>0</v>
      </c>
      <c r="V1352">
        <v>0</v>
      </c>
      <c r="W1352">
        <v>0</v>
      </c>
      <c r="X1352">
        <v>35.724521807483164</v>
      </c>
      <c r="Y1352">
        <v>0</v>
      </c>
      <c r="Z1352">
        <v>5.2843051790193005</v>
      </c>
      <c r="AA1352">
        <v>0</v>
      </c>
      <c r="AB1352">
        <v>7.0853581048438663</v>
      </c>
      <c r="AC1352">
        <v>0</v>
      </c>
      <c r="AD1352">
        <v>0</v>
      </c>
      <c r="AE1352">
        <v>48.094185091346333</v>
      </c>
    </row>
    <row r="1353" spans="1:31" x14ac:dyDescent="0.25">
      <c r="A1353">
        <v>1738708</v>
      </c>
      <c r="B1353">
        <v>1</v>
      </c>
      <c r="C1353" t="s">
        <v>80</v>
      </c>
      <c r="D1353" t="s">
        <v>103</v>
      </c>
      <c r="E1353" t="s">
        <v>131</v>
      </c>
      <c r="F1353" t="s">
        <v>4174</v>
      </c>
      <c r="G1353" t="s">
        <v>177</v>
      </c>
      <c r="H1353" t="s">
        <v>134</v>
      </c>
      <c r="I1353" t="s">
        <v>135</v>
      </c>
      <c r="J1353" t="s">
        <v>136</v>
      </c>
      <c r="K1353" t="s">
        <v>147</v>
      </c>
      <c r="L1353" t="s">
        <v>4175</v>
      </c>
      <c r="M1353" t="s">
        <v>4176</v>
      </c>
      <c r="N1353">
        <v>0.108333333</v>
      </c>
      <c r="O1353">
        <v>1</v>
      </c>
      <c r="P1353">
        <v>98</v>
      </c>
      <c r="Q1353">
        <v>20</v>
      </c>
      <c r="R1353">
        <v>13</v>
      </c>
      <c r="S1353">
        <v>5</v>
      </c>
      <c r="T1353">
        <v>12</v>
      </c>
      <c r="U1353">
        <v>0</v>
      </c>
      <c r="V1353">
        <v>0</v>
      </c>
      <c r="W1353">
        <v>0.28185640585375005</v>
      </c>
      <c r="X1353">
        <v>2.5007753342390004</v>
      </c>
      <c r="Y1353">
        <v>5.2091794357200012</v>
      </c>
      <c r="Z1353">
        <v>0.66857765842075012</v>
      </c>
      <c r="AA1353">
        <v>2.6551302699999999</v>
      </c>
      <c r="AB1353">
        <v>1.3918259920175002</v>
      </c>
      <c r="AC1353">
        <v>0</v>
      </c>
      <c r="AD1353">
        <v>0</v>
      </c>
      <c r="AE1353">
        <v>12.707345096251002</v>
      </c>
    </row>
    <row r="1354" spans="1:31" x14ac:dyDescent="0.25">
      <c r="A1354">
        <v>1738711</v>
      </c>
      <c r="B1354">
        <v>1</v>
      </c>
      <c r="C1354" t="s">
        <v>80</v>
      </c>
      <c r="D1354" t="s">
        <v>100</v>
      </c>
      <c r="E1354" t="s">
        <v>158</v>
      </c>
      <c r="F1354" t="s">
        <v>4177</v>
      </c>
      <c r="G1354" t="s">
        <v>160</v>
      </c>
      <c r="H1354" t="s">
        <v>146</v>
      </c>
      <c r="I1354" t="s">
        <v>135</v>
      </c>
      <c r="J1354" t="s">
        <v>136</v>
      </c>
      <c r="K1354" t="s">
        <v>147</v>
      </c>
      <c r="L1354" t="s">
        <v>4178</v>
      </c>
      <c r="M1354" t="s">
        <v>4179</v>
      </c>
      <c r="N1354">
        <v>0.90249999999999997</v>
      </c>
      <c r="O1354">
        <v>0</v>
      </c>
      <c r="P1354">
        <v>10</v>
      </c>
      <c r="Q1354">
        <v>0</v>
      </c>
      <c r="R1354">
        <v>0</v>
      </c>
      <c r="S1354">
        <v>0</v>
      </c>
      <c r="T1354">
        <v>2</v>
      </c>
      <c r="U1354">
        <v>0</v>
      </c>
      <c r="V1354">
        <v>0</v>
      </c>
      <c r="W1354">
        <v>0</v>
      </c>
      <c r="X1354">
        <v>3.6148151581575916</v>
      </c>
      <c r="Y1354">
        <v>0</v>
      </c>
      <c r="Z1354">
        <v>0</v>
      </c>
      <c r="AA1354">
        <v>0</v>
      </c>
      <c r="AB1354">
        <v>0.27281278159128336</v>
      </c>
      <c r="AC1354">
        <v>0</v>
      </c>
      <c r="AD1354">
        <v>0</v>
      </c>
      <c r="AE1354">
        <v>3.8876279397488749</v>
      </c>
    </row>
    <row r="1355" spans="1:31" x14ac:dyDescent="0.25">
      <c r="A1355">
        <v>1738714</v>
      </c>
      <c r="B1355">
        <v>1</v>
      </c>
      <c r="C1355" t="s">
        <v>80</v>
      </c>
      <c r="D1355" t="s">
        <v>97</v>
      </c>
      <c r="E1355" t="s">
        <v>171</v>
      </c>
      <c r="F1355" t="s">
        <v>4180</v>
      </c>
      <c r="G1355" t="s">
        <v>282</v>
      </c>
      <c r="H1355" t="s">
        <v>146</v>
      </c>
      <c r="I1355" t="s">
        <v>135</v>
      </c>
      <c r="J1355" t="s">
        <v>136</v>
      </c>
      <c r="K1355" t="s">
        <v>147</v>
      </c>
      <c r="L1355" t="s">
        <v>4181</v>
      </c>
      <c r="M1355" t="s">
        <v>4182</v>
      </c>
      <c r="N1355">
        <v>3.9169444439999999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1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7.1567624624999993E-2</v>
      </c>
      <c r="AC1355">
        <v>0</v>
      </c>
      <c r="AD1355">
        <v>0</v>
      </c>
      <c r="AE1355">
        <v>7.1567624624999993E-2</v>
      </c>
    </row>
    <row r="1356" spans="1:31" x14ac:dyDescent="0.25">
      <c r="A1356">
        <v>1738715</v>
      </c>
      <c r="B1356">
        <v>1</v>
      </c>
      <c r="C1356" t="s">
        <v>80</v>
      </c>
      <c r="D1356" t="s">
        <v>108</v>
      </c>
      <c r="E1356" t="s">
        <v>158</v>
      </c>
      <c r="F1356" t="s">
        <v>4183</v>
      </c>
      <c r="G1356" t="s">
        <v>160</v>
      </c>
      <c r="H1356" t="s">
        <v>146</v>
      </c>
      <c r="I1356" t="s">
        <v>135</v>
      </c>
      <c r="J1356" t="s">
        <v>136</v>
      </c>
      <c r="K1356" t="s">
        <v>147</v>
      </c>
      <c r="L1356" t="s">
        <v>4184</v>
      </c>
      <c r="M1356" t="s">
        <v>4185</v>
      </c>
      <c r="N1356">
        <v>2.031666666</v>
      </c>
      <c r="O1356">
        <v>0</v>
      </c>
      <c r="P1356">
        <v>3</v>
      </c>
      <c r="Q1356">
        <v>0</v>
      </c>
      <c r="R1356">
        <v>1</v>
      </c>
      <c r="S1356">
        <v>0</v>
      </c>
      <c r="T1356">
        <v>1</v>
      </c>
      <c r="U1356">
        <v>0</v>
      </c>
      <c r="V1356">
        <v>0</v>
      </c>
      <c r="W1356">
        <v>0</v>
      </c>
      <c r="X1356">
        <v>1.9595010403948003</v>
      </c>
      <c r="Y1356">
        <v>0</v>
      </c>
      <c r="Z1356">
        <v>3.9515474480758331E-2</v>
      </c>
      <c r="AA1356">
        <v>0</v>
      </c>
      <c r="AB1356">
        <v>0.15586112040975</v>
      </c>
      <c r="AC1356">
        <v>0</v>
      </c>
      <c r="AD1356">
        <v>0</v>
      </c>
      <c r="AE1356">
        <v>2.1548776352853087</v>
      </c>
    </row>
    <row r="1357" spans="1:31" x14ac:dyDescent="0.25">
      <c r="A1357">
        <v>1738717</v>
      </c>
      <c r="B1357">
        <v>1</v>
      </c>
      <c r="C1357" t="s">
        <v>80</v>
      </c>
      <c r="D1357" t="s">
        <v>90</v>
      </c>
      <c r="E1357" t="s">
        <v>171</v>
      </c>
      <c r="F1357" t="s">
        <v>4186</v>
      </c>
      <c r="G1357" t="s">
        <v>181</v>
      </c>
      <c r="H1357" t="s">
        <v>146</v>
      </c>
      <c r="I1357" t="s">
        <v>135</v>
      </c>
      <c r="J1357" t="s">
        <v>136</v>
      </c>
      <c r="K1357" t="s">
        <v>147</v>
      </c>
      <c r="L1357" t="s">
        <v>4187</v>
      </c>
      <c r="M1357" t="s">
        <v>4188</v>
      </c>
      <c r="N1357">
        <v>0.41583333300000003</v>
      </c>
      <c r="O1357">
        <v>0</v>
      </c>
      <c r="P1357">
        <v>5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0.84464039653717504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0.84464039653717504</v>
      </c>
    </row>
    <row r="1358" spans="1:31" x14ac:dyDescent="0.25">
      <c r="A1358">
        <v>1738718</v>
      </c>
      <c r="B1358">
        <v>1</v>
      </c>
      <c r="C1358" t="s">
        <v>81</v>
      </c>
      <c r="D1358" t="s">
        <v>112</v>
      </c>
      <c r="E1358" t="s">
        <v>158</v>
      </c>
      <c r="F1358" t="s">
        <v>4189</v>
      </c>
      <c r="G1358" t="s">
        <v>593</v>
      </c>
      <c r="H1358" t="s">
        <v>146</v>
      </c>
      <c r="I1358" t="s">
        <v>135</v>
      </c>
      <c r="J1358" t="s">
        <v>136</v>
      </c>
      <c r="K1358" t="s">
        <v>147</v>
      </c>
      <c r="L1358" t="s">
        <v>4190</v>
      </c>
      <c r="M1358" t="s">
        <v>4191</v>
      </c>
      <c r="N1358">
        <v>0.81861111099999995</v>
      </c>
      <c r="O1358">
        <v>0</v>
      </c>
      <c r="P1358">
        <v>77</v>
      </c>
      <c r="Q1358">
        <v>0</v>
      </c>
      <c r="R1358">
        <v>0</v>
      </c>
      <c r="S1358">
        <v>0</v>
      </c>
      <c r="T1358">
        <v>6</v>
      </c>
      <c r="U1358">
        <v>0</v>
      </c>
      <c r="V1358">
        <v>0</v>
      </c>
      <c r="W1358">
        <v>0</v>
      </c>
      <c r="X1358">
        <v>14.485557969327662</v>
      </c>
      <c r="Y1358">
        <v>0</v>
      </c>
      <c r="Z1358">
        <v>0</v>
      </c>
      <c r="AA1358">
        <v>0</v>
      </c>
      <c r="AB1358">
        <v>0.80871853300315011</v>
      </c>
      <c r="AC1358">
        <v>0</v>
      </c>
      <c r="AD1358">
        <v>0</v>
      </c>
      <c r="AE1358">
        <v>15.294276502330812</v>
      </c>
    </row>
    <row r="1359" spans="1:31" x14ac:dyDescent="0.25">
      <c r="A1359">
        <v>1738721</v>
      </c>
      <c r="B1359">
        <v>1</v>
      </c>
      <c r="C1359" t="s">
        <v>81</v>
      </c>
      <c r="D1359" t="s">
        <v>114</v>
      </c>
      <c r="E1359" t="s">
        <v>184</v>
      </c>
      <c r="F1359" t="s">
        <v>4192</v>
      </c>
      <c r="G1359" t="s">
        <v>232</v>
      </c>
      <c r="H1359" t="s">
        <v>134</v>
      </c>
      <c r="I1359" t="s">
        <v>135</v>
      </c>
      <c r="J1359" t="s">
        <v>136</v>
      </c>
      <c r="K1359" t="s">
        <v>147</v>
      </c>
      <c r="L1359" t="s">
        <v>4193</v>
      </c>
      <c r="M1359" t="s">
        <v>4194</v>
      </c>
      <c r="N1359">
        <v>1.6627777770000001</v>
      </c>
      <c r="O1359">
        <v>0</v>
      </c>
      <c r="P1359">
        <v>125</v>
      </c>
      <c r="Q1359">
        <v>0</v>
      </c>
      <c r="R1359">
        <v>0</v>
      </c>
      <c r="S1359">
        <v>0</v>
      </c>
      <c r="T1359">
        <v>9</v>
      </c>
      <c r="U1359">
        <v>0</v>
      </c>
      <c r="V1359">
        <v>0</v>
      </c>
      <c r="W1359">
        <v>0</v>
      </c>
      <c r="X1359">
        <v>18.755280124839192</v>
      </c>
      <c r="Y1359">
        <v>0</v>
      </c>
      <c r="Z1359">
        <v>0</v>
      </c>
      <c r="AA1359">
        <v>0</v>
      </c>
      <c r="AB1359">
        <v>1.2906542014296083</v>
      </c>
      <c r="AC1359">
        <v>0</v>
      </c>
      <c r="AD1359">
        <v>0</v>
      </c>
      <c r="AE1359">
        <v>20.045934326268799</v>
      </c>
    </row>
    <row r="1360" spans="1:31" x14ac:dyDescent="0.25">
      <c r="A1360">
        <v>1738722</v>
      </c>
      <c r="B1360">
        <v>1</v>
      </c>
      <c r="C1360" t="s">
        <v>81</v>
      </c>
      <c r="D1360" t="s">
        <v>112</v>
      </c>
      <c r="E1360" t="s">
        <v>143</v>
      </c>
      <c r="F1360" t="s">
        <v>4195</v>
      </c>
      <c r="G1360" t="s">
        <v>145</v>
      </c>
      <c r="H1360" t="s">
        <v>146</v>
      </c>
      <c r="I1360" t="s">
        <v>135</v>
      </c>
      <c r="J1360" t="s">
        <v>136</v>
      </c>
      <c r="K1360" t="s">
        <v>147</v>
      </c>
      <c r="L1360" t="s">
        <v>4196</v>
      </c>
      <c r="M1360" t="s">
        <v>4197</v>
      </c>
      <c r="N1360">
        <v>1.494444444</v>
      </c>
      <c r="O1360">
        <v>0</v>
      </c>
      <c r="P1360">
        <v>3</v>
      </c>
      <c r="Q1360">
        <v>0</v>
      </c>
      <c r="R1360">
        <v>41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0.40206505759500005</v>
      </c>
      <c r="Y1360">
        <v>0</v>
      </c>
      <c r="Z1360">
        <v>4.4242674361330989</v>
      </c>
      <c r="AA1360">
        <v>0</v>
      </c>
      <c r="AB1360">
        <v>0</v>
      </c>
      <c r="AC1360">
        <v>0</v>
      </c>
      <c r="AD1360">
        <v>0</v>
      </c>
      <c r="AE1360">
        <v>4.8263324937280991</v>
      </c>
    </row>
    <row r="1361" spans="1:31" x14ac:dyDescent="0.25">
      <c r="A1361">
        <v>1738723</v>
      </c>
      <c r="B1361">
        <v>1</v>
      </c>
      <c r="C1361" t="s">
        <v>80</v>
      </c>
      <c r="D1361" t="s">
        <v>101</v>
      </c>
      <c r="E1361" t="s">
        <v>171</v>
      </c>
      <c r="F1361" t="s">
        <v>4198</v>
      </c>
      <c r="G1361" t="s">
        <v>181</v>
      </c>
      <c r="H1361" t="s">
        <v>146</v>
      </c>
      <c r="I1361" t="s">
        <v>135</v>
      </c>
      <c r="J1361" t="s">
        <v>136</v>
      </c>
      <c r="K1361" t="s">
        <v>147</v>
      </c>
      <c r="L1361" t="s">
        <v>4199</v>
      </c>
      <c r="M1361" t="s">
        <v>4200</v>
      </c>
      <c r="N1361">
        <v>0.86472222200000004</v>
      </c>
      <c r="O1361">
        <v>0</v>
      </c>
      <c r="P1361">
        <v>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2.2951210597175E-2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2.2951210597175E-2</v>
      </c>
    </row>
    <row r="1362" spans="1:31" x14ac:dyDescent="0.25">
      <c r="A1362">
        <v>1738724</v>
      </c>
      <c r="B1362">
        <v>1</v>
      </c>
      <c r="C1362" t="s">
        <v>80</v>
      </c>
      <c r="D1362" t="s">
        <v>88</v>
      </c>
      <c r="E1362" t="s">
        <v>184</v>
      </c>
      <c r="F1362" t="s">
        <v>4201</v>
      </c>
      <c r="G1362" t="s">
        <v>177</v>
      </c>
      <c r="H1362" t="s">
        <v>134</v>
      </c>
      <c r="I1362" t="s">
        <v>135</v>
      </c>
      <c r="J1362" t="s">
        <v>136</v>
      </c>
      <c r="K1362" t="s">
        <v>147</v>
      </c>
      <c r="L1362" t="s">
        <v>4202</v>
      </c>
      <c r="M1362" t="s">
        <v>4203</v>
      </c>
      <c r="N1362">
        <v>0.15555555500000001</v>
      </c>
      <c r="O1362">
        <v>0</v>
      </c>
      <c r="P1362">
        <v>595</v>
      </c>
      <c r="Q1362">
        <v>0</v>
      </c>
      <c r="R1362">
        <v>0</v>
      </c>
      <c r="S1362">
        <v>1</v>
      </c>
      <c r="T1362">
        <v>98</v>
      </c>
      <c r="U1362">
        <v>0</v>
      </c>
      <c r="V1362">
        <v>0</v>
      </c>
      <c r="W1362">
        <v>0</v>
      </c>
      <c r="X1362">
        <v>35.258632670818685</v>
      </c>
      <c r="Y1362">
        <v>0</v>
      </c>
      <c r="Z1362">
        <v>0</v>
      </c>
      <c r="AA1362">
        <v>4.2983232170666668</v>
      </c>
      <c r="AB1362">
        <v>10.345978930443339</v>
      </c>
      <c r="AC1362">
        <v>0</v>
      </c>
      <c r="AD1362">
        <v>0</v>
      </c>
      <c r="AE1362">
        <v>49.902934818328688</v>
      </c>
    </row>
    <row r="1363" spans="1:31" x14ac:dyDescent="0.25">
      <c r="A1363">
        <v>1738727</v>
      </c>
      <c r="B1363">
        <v>1</v>
      </c>
      <c r="C1363" t="s">
        <v>80</v>
      </c>
      <c r="D1363" t="s">
        <v>88</v>
      </c>
      <c r="E1363" t="s">
        <v>188</v>
      </c>
      <c r="F1363" t="s">
        <v>1414</v>
      </c>
      <c r="G1363" t="s">
        <v>177</v>
      </c>
      <c r="H1363" t="s">
        <v>134</v>
      </c>
      <c r="I1363" t="s">
        <v>135</v>
      </c>
      <c r="J1363" t="s">
        <v>136</v>
      </c>
      <c r="K1363" t="s">
        <v>147</v>
      </c>
      <c r="L1363" t="s">
        <v>4204</v>
      </c>
      <c r="M1363" t="s">
        <v>4205</v>
      </c>
      <c r="N1363">
        <v>0.12583333299999999</v>
      </c>
      <c r="O1363">
        <v>0</v>
      </c>
      <c r="P1363">
        <v>595</v>
      </c>
      <c r="Q1363">
        <v>0</v>
      </c>
      <c r="R1363">
        <v>0</v>
      </c>
      <c r="S1363">
        <v>1</v>
      </c>
      <c r="T1363">
        <v>98</v>
      </c>
      <c r="U1363">
        <v>0</v>
      </c>
      <c r="V1363">
        <v>0</v>
      </c>
      <c r="W1363">
        <v>0</v>
      </c>
      <c r="X1363">
        <v>28.521715356930073</v>
      </c>
      <c r="Y1363">
        <v>0</v>
      </c>
      <c r="Z1363">
        <v>0</v>
      </c>
      <c r="AA1363">
        <v>3.4770364595199998</v>
      </c>
      <c r="AB1363">
        <v>8.3691579562336234</v>
      </c>
      <c r="AC1363">
        <v>0</v>
      </c>
      <c r="AD1363">
        <v>0</v>
      </c>
      <c r="AE1363">
        <v>40.367909772683696</v>
      </c>
    </row>
    <row r="1364" spans="1:31" x14ac:dyDescent="0.25">
      <c r="A1364">
        <v>1738728</v>
      </c>
      <c r="B1364">
        <v>1</v>
      </c>
      <c r="C1364" t="s">
        <v>80</v>
      </c>
      <c r="D1364" t="s">
        <v>92</v>
      </c>
      <c r="E1364" t="s">
        <v>158</v>
      </c>
      <c r="F1364" t="s">
        <v>4206</v>
      </c>
      <c r="G1364" t="s">
        <v>160</v>
      </c>
      <c r="H1364" t="s">
        <v>146</v>
      </c>
      <c r="I1364" t="s">
        <v>135</v>
      </c>
      <c r="J1364" t="s">
        <v>136</v>
      </c>
      <c r="K1364" t="s">
        <v>147</v>
      </c>
      <c r="L1364" t="s">
        <v>4207</v>
      </c>
      <c r="M1364" t="s">
        <v>4208</v>
      </c>
      <c r="N1364">
        <v>0.70527777700000005</v>
      </c>
      <c r="O1364">
        <v>0</v>
      </c>
      <c r="P1364">
        <v>5</v>
      </c>
      <c r="Q1364">
        <v>0</v>
      </c>
      <c r="R1364">
        <v>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0.45282213603302507</v>
      </c>
      <c r="Y1364">
        <v>0</v>
      </c>
      <c r="Z1364">
        <v>2.2536721686600002E-2</v>
      </c>
      <c r="AA1364">
        <v>0</v>
      </c>
      <c r="AB1364">
        <v>0</v>
      </c>
      <c r="AC1364">
        <v>0</v>
      </c>
      <c r="AD1364">
        <v>0</v>
      </c>
      <c r="AE1364">
        <v>0.47535885771962505</v>
      </c>
    </row>
    <row r="1365" spans="1:31" x14ac:dyDescent="0.25">
      <c r="A1365">
        <v>1738730</v>
      </c>
      <c r="B1365">
        <v>1</v>
      </c>
      <c r="C1365" t="s">
        <v>80</v>
      </c>
      <c r="D1365" t="s">
        <v>82</v>
      </c>
      <c r="E1365" t="s">
        <v>158</v>
      </c>
      <c r="F1365" t="s">
        <v>4209</v>
      </c>
      <c r="G1365" t="s">
        <v>160</v>
      </c>
      <c r="H1365" t="s">
        <v>146</v>
      </c>
      <c r="I1365" t="s">
        <v>135</v>
      </c>
      <c r="J1365" t="s">
        <v>136</v>
      </c>
      <c r="K1365" t="s">
        <v>147</v>
      </c>
      <c r="L1365" t="s">
        <v>4210</v>
      </c>
      <c r="M1365" t="s">
        <v>4211</v>
      </c>
      <c r="N1365">
        <v>0.66249999999999998</v>
      </c>
      <c r="O1365">
        <v>0</v>
      </c>
      <c r="P1365">
        <v>128</v>
      </c>
      <c r="Q1365">
        <v>0</v>
      </c>
      <c r="R1365">
        <v>0</v>
      </c>
      <c r="S1365">
        <v>0</v>
      </c>
      <c r="T1365">
        <v>1</v>
      </c>
      <c r="U1365">
        <v>0</v>
      </c>
      <c r="V1365">
        <v>0</v>
      </c>
      <c r="W1365">
        <v>0</v>
      </c>
      <c r="X1365">
        <v>26.885478198657456</v>
      </c>
      <c r="Y1365">
        <v>0</v>
      </c>
      <c r="Z1365">
        <v>0</v>
      </c>
      <c r="AA1365">
        <v>0</v>
      </c>
      <c r="AB1365">
        <v>9.8025864350950009E-2</v>
      </c>
      <c r="AC1365">
        <v>0</v>
      </c>
      <c r="AD1365">
        <v>0</v>
      </c>
      <c r="AE1365">
        <v>26.983504063008407</v>
      </c>
    </row>
    <row r="1366" spans="1:31" x14ac:dyDescent="0.25">
      <c r="A1366">
        <v>1738733</v>
      </c>
      <c r="B1366">
        <v>1</v>
      </c>
      <c r="C1366" t="s">
        <v>80</v>
      </c>
      <c r="D1366" t="s">
        <v>99</v>
      </c>
      <c r="E1366" t="s">
        <v>171</v>
      </c>
      <c r="F1366" t="s">
        <v>4212</v>
      </c>
      <c r="G1366" t="s">
        <v>181</v>
      </c>
      <c r="H1366" t="s">
        <v>146</v>
      </c>
      <c r="I1366" t="s">
        <v>135</v>
      </c>
      <c r="J1366" t="s">
        <v>136</v>
      </c>
      <c r="K1366" t="s">
        <v>147</v>
      </c>
      <c r="L1366" t="s">
        <v>4213</v>
      </c>
      <c r="M1366" t="s">
        <v>4214</v>
      </c>
      <c r="N1366">
        <v>0.79277777699999996</v>
      </c>
      <c r="O1366">
        <v>0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3.3474104640833328E-2</v>
      </c>
      <c r="AA1366">
        <v>0</v>
      </c>
      <c r="AB1366">
        <v>0</v>
      </c>
      <c r="AC1366">
        <v>0</v>
      </c>
      <c r="AD1366">
        <v>0</v>
      </c>
      <c r="AE1366">
        <v>3.3474104640833328E-2</v>
      </c>
    </row>
    <row r="1367" spans="1:31" x14ac:dyDescent="0.25">
      <c r="A1367">
        <v>1738736</v>
      </c>
      <c r="B1367">
        <v>1</v>
      </c>
      <c r="C1367" t="s">
        <v>80</v>
      </c>
      <c r="D1367" t="s">
        <v>100</v>
      </c>
      <c r="E1367" t="s">
        <v>171</v>
      </c>
      <c r="F1367" t="s">
        <v>4215</v>
      </c>
      <c r="G1367" t="s">
        <v>181</v>
      </c>
      <c r="H1367" t="s">
        <v>146</v>
      </c>
      <c r="I1367" t="s">
        <v>135</v>
      </c>
      <c r="J1367" t="s">
        <v>136</v>
      </c>
      <c r="K1367" t="s">
        <v>147</v>
      </c>
      <c r="L1367" t="s">
        <v>4216</v>
      </c>
      <c r="M1367" t="s">
        <v>4217</v>
      </c>
      <c r="N1367">
        <v>0.79</v>
      </c>
      <c r="O1367">
        <v>0</v>
      </c>
      <c r="P1367">
        <v>2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0.31036773978340004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0.31036773978340004</v>
      </c>
    </row>
    <row r="1368" spans="1:31" x14ac:dyDescent="0.25">
      <c r="A1368">
        <v>1738738</v>
      </c>
      <c r="B1368">
        <v>1</v>
      </c>
      <c r="C1368" t="s">
        <v>80</v>
      </c>
      <c r="D1368" t="s">
        <v>93</v>
      </c>
      <c r="E1368" t="s">
        <v>158</v>
      </c>
      <c r="F1368" t="s">
        <v>4218</v>
      </c>
      <c r="G1368" t="s">
        <v>160</v>
      </c>
      <c r="H1368" t="s">
        <v>146</v>
      </c>
      <c r="I1368" t="s">
        <v>135</v>
      </c>
      <c r="J1368" t="s">
        <v>136</v>
      </c>
      <c r="K1368" t="s">
        <v>147</v>
      </c>
      <c r="L1368" t="s">
        <v>4219</v>
      </c>
      <c r="M1368" t="s">
        <v>4220</v>
      </c>
      <c r="N1368">
        <v>2.3455555549999998</v>
      </c>
      <c r="O1368">
        <v>0</v>
      </c>
      <c r="P1368">
        <v>3</v>
      </c>
      <c r="Q1368">
        <v>0</v>
      </c>
      <c r="R1368">
        <v>5</v>
      </c>
      <c r="S1368">
        <v>0</v>
      </c>
      <c r="T1368">
        <v>1</v>
      </c>
      <c r="U1368">
        <v>0</v>
      </c>
      <c r="V1368">
        <v>0</v>
      </c>
      <c r="W1368">
        <v>0</v>
      </c>
      <c r="X1368">
        <v>0.58183100429112511</v>
      </c>
      <c r="Y1368">
        <v>0</v>
      </c>
      <c r="Z1368">
        <v>2.6856859816031999</v>
      </c>
      <c r="AA1368">
        <v>0</v>
      </c>
      <c r="AB1368">
        <v>0.6664927413997167</v>
      </c>
      <c r="AC1368">
        <v>0</v>
      </c>
      <c r="AD1368">
        <v>0</v>
      </c>
      <c r="AE1368">
        <v>3.9340097272940415</v>
      </c>
    </row>
    <row r="1369" spans="1:31" x14ac:dyDescent="0.25">
      <c r="A1369">
        <v>1738741</v>
      </c>
      <c r="B1369">
        <v>1</v>
      </c>
      <c r="C1369" t="s">
        <v>80</v>
      </c>
      <c r="D1369" t="s">
        <v>110</v>
      </c>
      <c r="E1369" t="s">
        <v>143</v>
      </c>
      <c r="F1369" t="s">
        <v>4221</v>
      </c>
      <c r="G1369" t="s">
        <v>4222</v>
      </c>
      <c r="H1369" t="s">
        <v>146</v>
      </c>
      <c r="I1369" t="s">
        <v>135</v>
      </c>
      <c r="J1369" t="s">
        <v>136</v>
      </c>
      <c r="K1369" t="s">
        <v>147</v>
      </c>
      <c r="L1369" t="s">
        <v>4223</v>
      </c>
      <c r="M1369" t="s">
        <v>4224</v>
      </c>
      <c r="N1369">
        <v>1.7366666660000001</v>
      </c>
      <c r="O1369">
        <v>0</v>
      </c>
      <c r="P1369">
        <v>165</v>
      </c>
      <c r="Q1369">
        <v>0</v>
      </c>
      <c r="R1369">
        <v>3</v>
      </c>
      <c r="S1369">
        <v>0</v>
      </c>
      <c r="T1369">
        <v>24</v>
      </c>
      <c r="U1369">
        <v>0</v>
      </c>
      <c r="V1369">
        <v>0</v>
      </c>
      <c r="W1369">
        <v>0</v>
      </c>
      <c r="X1369">
        <v>110.12908157770165</v>
      </c>
      <c r="Y1369">
        <v>0</v>
      </c>
      <c r="Z1369">
        <v>1.1616473138688002</v>
      </c>
      <c r="AA1369">
        <v>0</v>
      </c>
      <c r="AB1369">
        <v>31.736838288216799</v>
      </c>
      <c r="AC1369">
        <v>0</v>
      </c>
      <c r="AD1369">
        <v>0</v>
      </c>
      <c r="AE1369">
        <v>143.02756717978724</v>
      </c>
    </row>
    <row r="1370" spans="1:31" x14ac:dyDescent="0.25">
      <c r="A1370">
        <v>1738742</v>
      </c>
      <c r="B1370">
        <v>1</v>
      </c>
      <c r="C1370" t="s">
        <v>81</v>
      </c>
      <c r="D1370" t="s">
        <v>118</v>
      </c>
      <c r="E1370" t="s">
        <v>188</v>
      </c>
      <c r="F1370" t="s">
        <v>1505</v>
      </c>
      <c r="G1370" t="s">
        <v>177</v>
      </c>
      <c r="H1370" t="s">
        <v>134</v>
      </c>
      <c r="I1370" t="s">
        <v>193</v>
      </c>
      <c r="J1370" t="s">
        <v>136</v>
      </c>
      <c r="K1370" t="s">
        <v>147</v>
      </c>
      <c r="L1370" t="s">
        <v>4225</v>
      </c>
      <c r="M1370" t="s">
        <v>4226</v>
      </c>
      <c r="N1370">
        <v>1.1111111E-2</v>
      </c>
      <c r="O1370">
        <v>1</v>
      </c>
      <c r="P1370">
        <v>367</v>
      </c>
      <c r="Q1370">
        <v>111</v>
      </c>
      <c r="R1370">
        <v>83</v>
      </c>
      <c r="S1370">
        <v>14</v>
      </c>
      <c r="T1370">
        <v>38</v>
      </c>
      <c r="U1370">
        <v>2</v>
      </c>
      <c r="V1370">
        <v>0</v>
      </c>
      <c r="W1370">
        <v>3.4462323990000006E-3</v>
      </c>
      <c r="X1370">
        <v>0.6263189330273331</v>
      </c>
      <c r="Y1370">
        <v>1.8276577491713333</v>
      </c>
      <c r="Z1370">
        <v>0.88098096225466671</v>
      </c>
      <c r="AA1370">
        <v>0.56763250761866679</v>
      </c>
      <c r="AB1370">
        <v>0.14448765929600002</v>
      </c>
      <c r="AC1370">
        <v>1.0170857000466667</v>
      </c>
      <c r="AD1370">
        <v>0</v>
      </c>
      <c r="AE1370">
        <v>5.0676097438136667</v>
      </c>
    </row>
    <row r="1371" spans="1:31" x14ac:dyDescent="0.25">
      <c r="A1371">
        <v>1738744</v>
      </c>
      <c r="B1371">
        <v>1</v>
      </c>
      <c r="C1371" t="s">
        <v>80</v>
      </c>
      <c r="D1371" t="s">
        <v>82</v>
      </c>
      <c r="E1371" t="s">
        <v>171</v>
      </c>
      <c r="F1371" t="s">
        <v>4227</v>
      </c>
      <c r="G1371" t="s">
        <v>181</v>
      </c>
      <c r="H1371" t="s">
        <v>146</v>
      </c>
      <c r="I1371" t="s">
        <v>135</v>
      </c>
      <c r="J1371" t="s">
        <v>136</v>
      </c>
      <c r="K1371" t="s">
        <v>147</v>
      </c>
      <c r="L1371" t="s">
        <v>4228</v>
      </c>
      <c r="M1371" t="s">
        <v>4229</v>
      </c>
      <c r="N1371">
        <v>0.76500000000000001</v>
      </c>
      <c r="O1371">
        <v>0</v>
      </c>
      <c r="P1371">
        <v>3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0.86338808510175014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0.86338808510175014</v>
      </c>
    </row>
    <row r="1372" spans="1:31" x14ac:dyDescent="0.25">
      <c r="A1372">
        <v>1738745</v>
      </c>
      <c r="B1372">
        <v>1</v>
      </c>
      <c r="C1372" t="s">
        <v>80</v>
      </c>
      <c r="D1372" t="s">
        <v>90</v>
      </c>
      <c r="E1372" t="s">
        <v>158</v>
      </c>
      <c r="F1372" t="s">
        <v>4230</v>
      </c>
      <c r="G1372" t="s">
        <v>758</v>
      </c>
      <c r="H1372" t="s">
        <v>146</v>
      </c>
      <c r="I1372" t="s">
        <v>135</v>
      </c>
      <c r="J1372" t="s">
        <v>136</v>
      </c>
      <c r="K1372" t="s">
        <v>147</v>
      </c>
      <c r="L1372" t="s">
        <v>4231</v>
      </c>
      <c r="M1372" t="s">
        <v>4232</v>
      </c>
      <c r="N1372">
        <v>1.353888888</v>
      </c>
      <c r="O1372">
        <v>0</v>
      </c>
      <c r="P1372">
        <v>109</v>
      </c>
      <c r="Q1372">
        <v>0</v>
      </c>
      <c r="R1372">
        <v>0</v>
      </c>
      <c r="S1372">
        <v>0</v>
      </c>
      <c r="T1372">
        <v>1</v>
      </c>
      <c r="U1372">
        <v>0</v>
      </c>
      <c r="V1372">
        <v>0</v>
      </c>
      <c r="W1372">
        <v>0</v>
      </c>
      <c r="X1372">
        <v>42.347287027679606</v>
      </c>
      <c r="Y1372">
        <v>0</v>
      </c>
      <c r="Z1372">
        <v>0</v>
      </c>
      <c r="AA1372">
        <v>0</v>
      </c>
      <c r="AB1372">
        <v>0.84774089453247514</v>
      </c>
      <c r="AC1372">
        <v>0</v>
      </c>
      <c r="AD1372">
        <v>0</v>
      </c>
      <c r="AE1372">
        <v>43.195027922212084</v>
      </c>
    </row>
    <row r="1373" spans="1:31" x14ac:dyDescent="0.25">
      <c r="A1373">
        <v>1738746</v>
      </c>
      <c r="B1373">
        <v>1</v>
      </c>
      <c r="C1373" t="s">
        <v>81</v>
      </c>
      <c r="D1373" t="s">
        <v>120</v>
      </c>
      <c r="E1373" t="s">
        <v>188</v>
      </c>
      <c r="F1373" t="s">
        <v>4233</v>
      </c>
      <c r="G1373" t="s">
        <v>177</v>
      </c>
      <c r="H1373" t="s">
        <v>134</v>
      </c>
      <c r="I1373" t="s">
        <v>135</v>
      </c>
      <c r="J1373" t="s">
        <v>136</v>
      </c>
      <c r="K1373" t="s">
        <v>147</v>
      </c>
      <c r="L1373" t="s">
        <v>4234</v>
      </c>
      <c r="M1373" t="s">
        <v>4235</v>
      </c>
      <c r="N1373">
        <v>1.3774999999999999</v>
      </c>
      <c r="O1373">
        <v>0</v>
      </c>
      <c r="P1373">
        <v>474</v>
      </c>
      <c r="Q1373">
        <v>23</v>
      </c>
      <c r="R1373">
        <v>43</v>
      </c>
      <c r="S1373">
        <v>3</v>
      </c>
      <c r="T1373">
        <v>24</v>
      </c>
      <c r="U1373">
        <v>0</v>
      </c>
      <c r="V1373">
        <v>0</v>
      </c>
      <c r="W1373">
        <v>0</v>
      </c>
      <c r="X1373">
        <v>169.28939873483358</v>
      </c>
      <c r="Y1373">
        <v>14.787634441172237</v>
      </c>
      <c r="Z1373">
        <v>14.45634695225953</v>
      </c>
      <c r="AA1373">
        <v>21.073415711591657</v>
      </c>
      <c r="AB1373">
        <v>7.581808000964517</v>
      </c>
      <c r="AC1373">
        <v>0</v>
      </c>
      <c r="AD1373">
        <v>0</v>
      </c>
      <c r="AE1373">
        <v>227.18860384082151</v>
      </c>
    </row>
    <row r="1374" spans="1:31" x14ac:dyDescent="0.25">
      <c r="A1374">
        <v>1738748</v>
      </c>
      <c r="B1374">
        <v>1</v>
      </c>
      <c r="C1374" t="s">
        <v>80</v>
      </c>
      <c r="D1374" t="s">
        <v>99</v>
      </c>
      <c r="E1374" t="s">
        <v>171</v>
      </c>
      <c r="F1374" t="s">
        <v>4236</v>
      </c>
      <c r="G1374" t="s">
        <v>282</v>
      </c>
      <c r="H1374" t="s">
        <v>146</v>
      </c>
      <c r="I1374" t="s">
        <v>135</v>
      </c>
      <c r="J1374" t="s">
        <v>136</v>
      </c>
      <c r="K1374" t="s">
        <v>147</v>
      </c>
      <c r="L1374" t="s">
        <v>4237</v>
      </c>
      <c r="M1374" t="s">
        <v>4238</v>
      </c>
      <c r="N1374">
        <v>2.5897222219999998</v>
      </c>
      <c r="O1374">
        <v>0</v>
      </c>
      <c r="P1374">
        <v>2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1.5202667575813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1.5202667575813</v>
      </c>
    </row>
    <row r="1375" spans="1:31" x14ac:dyDescent="0.25">
      <c r="A1375">
        <v>1738749</v>
      </c>
      <c r="B1375">
        <v>1</v>
      </c>
      <c r="C1375" t="s">
        <v>80</v>
      </c>
      <c r="D1375" t="s">
        <v>98</v>
      </c>
      <c r="E1375" t="s">
        <v>171</v>
      </c>
      <c r="F1375" t="s">
        <v>4239</v>
      </c>
      <c r="G1375" t="s">
        <v>181</v>
      </c>
      <c r="H1375" t="s">
        <v>146</v>
      </c>
      <c r="I1375" t="s">
        <v>135</v>
      </c>
      <c r="J1375" t="s">
        <v>136</v>
      </c>
      <c r="K1375" t="s">
        <v>147</v>
      </c>
      <c r="L1375" t="s">
        <v>4240</v>
      </c>
      <c r="M1375" t="s">
        <v>4241</v>
      </c>
      <c r="N1375">
        <v>1.1225000000000001</v>
      </c>
      <c r="O1375">
        <v>0</v>
      </c>
      <c r="P1375">
        <v>1</v>
      </c>
      <c r="Q1375">
        <v>0</v>
      </c>
      <c r="R1375">
        <v>1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1.139925258225E-2</v>
      </c>
      <c r="Y1375">
        <v>0</v>
      </c>
      <c r="Z1375">
        <v>3.1688006759499998E-3</v>
      </c>
      <c r="AA1375">
        <v>0</v>
      </c>
      <c r="AB1375">
        <v>0</v>
      </c>
      <c r="AC1375">
        <v>0</v>
      </c>
      <c r="AD1375">
        <v>0</v>
      </c>
      <c r="AE1375">
        <v>1.4568053258200001E-2</v>
      </c>
    </row>
    <row r="1376" spans="1:31" x14ac:dyDescent="0.25">
      <c r="A1376">
        <v>1738750</v>
      </c>
      <c r="B1376">
        <v>1</v>
      </c>
      <c r="C1376" t="s">
        <v>81</v>
      </c>
      <c r="D1376" t="s">
        <v>118</v>
      </c>
      <c r="E1376" t="s">
        <v>171</v>
      </c>
      <c r="F1376" t="s">
        <v>4242</v>
      </c>
      <c r="G1376" t="s">
        <v>181</v>
      </c>
      <c r="H1376" t="s">
        <v>146</v>
      </c>
      <c r="I1376" t="s">
        <v>135</v>
      </c>
      <c r="J1376" t="s">
        <v>136</v>
      </c>
      <c r="K1376" t="s">
        <v>147</v>
      </c>
      <c r="L1376" t="s">
        <v>4243</v>
      </c>
      <c r="M1376" t="s">
        <v>4244</v>
      </c>
      <c r="N1376">
        <v>6.3061111109999999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0.49067705254715005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0.49067705254715005</v>
      </c>
    </row>
    <row r="1377" spans="1:31" x14ac:dyDescent="0.25">
      <c r="A1377">
        <v>1738751</v>
      </c>
      <c r="B1377">
        <v>1</v>
      </c>
      <c r="C1377" t="s">
        <v>80</v>
      </c>
      <c r="D1377" t="s">
        <v>84</v>
      </c>
      <c r="E1377" t="s">
        <v>158</v>
      </c>
      <c r="F1377" t="s">
        <v>4245</v>
      </c>
      <c r="G1377" t="s">
        <v>1790</v>
      </c>
      <c r="H1377" t="s">
        <v>146</v>
      </c>
      <c r="I1377" t="s">
        <v>135</v>
      </c>
      <c r="J1377" t="s">
        <v>136</v>
      </c>
      <c r="K1377" t="s">
        <v>147</v>
      </c>
      <c r="L1377" t="s">
        <v>4246</v>
      </c>
      <c r="M1377" t="s">
        <v>4247</v>
      </c>
      <c r="N1377">
        <v>1.2597222219999999</v>
      </c>
      <c r="O1377">
        <v>0</v>
      </c>
      <c r="P1377">
        <v>110</v>
      </c>
      <c r="Q1377">
        <v>0</v>
      </c>
      <c r="R1377">
        <v>0</v>
      </c>
      <c r="S1377">
        <v>0</v>
      </c>
      <c r="T1377">
        <v>10</v>
      </c>
      <c r="U1377">
        <v>0</v>
      </c>
      <c r="V1377">
        <v>0</v>
      </c>
      <c r="W1377">
        <v>0</v>
      </c>
      <c r="X1377">
        <v>30.041472560122916</v>
      </c>
      <c r="Y1377">
        <v>0</v>
      </c>
      <c r="Z1377">
        <v>0</v>
      </c>
      <c r="AA1377">
        <v>0</v>
      </c>
      <c r="AB1377">
        <v>5.7465182189980011</v>
      </c>
      <c r="AC1377">
        <v>0</v>
      </c>
      <c r="AD1377">
        <v>0</v>
      </c>
      <c r="AE1377">
        <v>35.787990779120918</v>
      </c>
    </row>
    <row r="1378" spans="1:31" x14ac:dyDescent="0.25">
      <c r="A1378">
        <v>1738752</v>
      </c>
      <c r="B1378">
        <v>1</v>
      </c>
      <c r="C1378" t="s">
        <v>80</v>
      </c>
      <c r="D1378" t="s">
        <v>104</v>
      </c>
      <c r="E1378" t="s">
        <v>171</v>
      </c>
      <c r="F1378" t="s">
        <v>4248</v>
      </c>
      <c r="G1378" t="s">
        <v>593</v>
      </c>
      <c r="H1378" t="s">
        <v>146</v>
      </c>
      <c r="I1378" t="s">
        <v>135</v>
      </c>
      <c r="J1378" t="s">
        <v>136</v>
      </c>
      <c r="K1378" t="s">
        <v>147</v>
      </c>
      <c r="L1378" t="s">
        <v>4249</v>
      </c>
      <c r="M1378" t="s">
        <v>4250</v>
      </c>
      <c r="N1378">
        <v>0.78833333299999997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0.51309995361869998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0.51309995361869998</v>
      </c>
    </row>
    <row r="1379" spans="1:31" x14ac:dyDescent="0.25">
      <c r="A1379">
        <v>1738754</v>
      </c>
      <c r="B1379">
        <v>1</v>
      </c>
      <c r="C1379" t="s">
        <v>80</v>
      </c>
      <c r="D1379" t="s">
        <v>82</v>
      </c>
      <c r="E1379" t="s">
        <v>171</v>
      </c>
      <c r="F1379" t="s">
        <v>4251</v>
      </c>
      <c r="G1379" t="s">
        <v>181</v>
      </c>
      <c r="H1379" t="s">
        <v>146</v>
      </c>
      <c r="I1379" t="s">
        <v>135</v>
      </c>
      <c r="J1379" t="s">
        <v>136</v>
      </c>
      <c r="K1379" t="s">
        <v>147</v>
      </c>
      <c r="L1379" t="s">
        <v>4252</v>
      </c>
      <c r="M1379" t="s">
        <v>4253</v>
      </c>
      <c r="N1379">
        <v>2.4872222220000002</v>
      </c>
      <c r="O1379">
        <v>0</v>
      </c>
      <c r="P1379">
        <v>3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4.1771993681828334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4.1771993681828334</v>
      </c>
    </row>
    <row r="1380" spans="1:31" x14ac:dyDescent="0.25">
      <c r="A1380">
        <v>1738755</v>
      </c>
      <c r="B1380">
        <v>1</v>
      </c>
      <c r="C1380" t="s">
        <v>80</v>
      </c>
      <c r="D1380" t="s">
        <v>110</v>
      </c>
      <c r="E1380" t="s">
        <v>158</v>
      </c>
      <c r="F1380" t="s">
        <v>4254</v>
      </c>
      <c r="G1380" t="s">
        <v>225</v>
      </c>
      <c r="H1380" t="s">
        <v>146</v>
      </c>
      <c r="I1380" t="s">
        <v>135</v>
      </c>
      <c r="J1380" t="s">
        <v>136</v>
      </c>
      <c r="K1380" t="s">
        <v>147</v>
      </c>
      <c r="L1380" t="s">
        <v>4255</v>
      </c>
      <c r="M1380" t="s">
        <v>4256</v>
      </c>
      <c r="N1380">
        <v>2.3849999999999998</v>
      </c>
      <c r="O1380">
        <v>0</v>
      </c>
      <c r="P1380">
        <v>93</v>
      </c>
      <c r="Q1380">
        <v>0</v>
      </c>
      <c r="R1380">
        <v>0</v>
      </c>
      <c r="S1380">
        <v>0</v>
      </c>
      <c r="T1380">
        <v>13</v>
      </c>
      <c r="U1380">
        <v>0</v>
      </c>
      <c r="V1380">
        <v>1</v>
      </c>
      <c r="W1380">
        <v>0</v>
      </c>
      <c r="X1380">
        <v>83.145130857581023</v>
      </c>
      <c r="Y1380">
        <v>0</v>
      </c>
      <c r="Z1380">
        <v>0</v>
      </c>
      <c r="AA1380">
        <v>0</v>
      </c>
      <c r="AB1380">
        <v>29.30442216137995</v>
      </c>
      <c r="AC1380">
        <v>0</v>
      </c>
      <c r="AD1380">
        <v>2.7075931579308334</v>
      </c>
      <c r="AE1380">
        <v>115.1571461768918</v>
      </c>
    </row>
    <row r="1381" spans="1:31" x14ac:dyDescent="0.25">
      <c r="A1381">
        <v>1738756</v>
      </c>
      <c r="B1381">
        <v>1</v>
      </c>
      <c r="C1381" t="s">
        <v>80</v>
      </c>
      <c r="D1381" t="s">
        <v>82</v>
      </c>
      <c r="E1381" t="s">
        <v>171</v>
      </c>
      <c r="F1381" t="s">
        <v>4257</v>
      </c>
      <c r="G1381" t="s">
        <v>181</v>
      </c>
      <c r="H1381" t="s">
        <v>146</v>
      </c>
      <c r="I1381" t="s">
        <v>135</v>
      </c>
      <c r="J1381" t="s">
        <v>136</v>
      </c>
      <c r="K1381" t="s">
        <v>147</v>
      </c>
      <c r="L1381" t="s">
        <v>4258</v>
      </c>
      <c r="M1381" t="s">
        <v>4259</v>
      </c>
      <c r="N1381">
        <v>0.97111111100000003</v>
      </c>
      <c r="O1381">
        <v>0</v>
      </c>
      <c r="P1381">
        <v>3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2.3601543336402999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2.3601543336402999</v>
      </c>
    </row>
    <row r="1382" spans="1:31" x14ac:dyDescent="0.25">
      <c r="A1382">
        <v>1738757</v>
      </c>
      <c r="B1382">
        <v>1</v>
      </c>
      <c r="C1382" t="s">
        <v>81</v>
      </c>
      <c r="D1382" t="s">
        <v>123</v>
      </c>
      <c r="E1382" t="s">
        <v>158</v>
      </c>
      <c r="F1382" t="s">
        <v>4260</v>
      </c>
      <c r="G1382" t="s">
        <v>758</v>
      </c>
      <c r="H1382" t="s">
        <v>146</v>
      </c>
      <c r="I1382" t="s">
        <v>135</v>
      </c>
      <c r="J1382" t="s">
        <v>136</v>
      </c>
      <c r="K1382" t="s">
        <v>147</v>
      </c>
      <c r="L1382" t="s">
        <v>4261</v>
      </c>
      <c r="M1382" t="s">
        <v>4262</v>
      </c>
      <c r="N1382">
        <v>2.8719444439999999</v>
      </c>
      <c r="O1382">
        <v>0</v>
      </c>
      <c r="P1382">
        <v>413</v>
      </c>
      <c r="Q1382">
        <v>0</v>
      </c>
      <c r="R1382">
        <v>0</v>
      </c>
      <c r="S1382">
        <v>0</v>
      </c>
      <c r="T1382">
        <v>22</v>
      </c>
      <c r="U1382">
        <v>0</v>
      </c>
      <c r="V1382">
        <v>0</v>
      </c>
      <c r="W1382">
        <v>0</v>
      </c>
      <c r="X1382">
        <v>265.36810267854059</v>
      </c>
      <c r="Y1382">
        <v>0</v>
      </c>
      <c r="Z1382">
        <v>0</v>
      </c>
      <c r="AA1382">
        <v>0</v>
      </c>
      <c r="AB1382">
        <v>16.787258669551751</v>
      </c>
      <c r="AC1382">
        <v>0</v>
      </c>
      <c r="AD1382">
        <v>0</v>
      </c>
      <c r="AE1382">
        <v>282.15536134809236</v>
      </c>
    </row>
    <row r="1383" spans="1:31" x14ac:dyDescent="0.25">
      <c r="A1383">
        <v>1738758</v>
      </c>
      <c r="B1383">
        <v>1</v>
      </c>
      <c r="C1383" t="s">
        <v>80</v>
      </c>
      <c r="D1383" t="s">
        <v>90</v>
      </c>
      <c r="E1383" t="s">
        <v>158</v>
      </c>
      <c r="F1383" t="s">
        <v>4263</v>
      </c>
      <c r="G1383" t="s">
        <v>160</v>
      </c>
      <c r="H1383" t="s">
        <v>146</v>
      </c>
      <c r="I1383" t="s">
        <v>135</v>
      </c>
      <c r="J1383" t="s">
        <v>136</v>
      </c>
      <c r="K1383" t="s">
        <v>147</v>
      </c>
      <c r="L1383" t="s">
        <v>4264</v>
      </c>
      <c r="M1383" t="s">
        <v>4265</v>
      </c>
      <c r="N1383">
        <v>1.9286111109999999</v>
      </c>
      <c r="O1383">
        <v>0</v>
      </c>
      <c r="P1383">
        <v>160</v>
      </c>
      <c r="Q1383">
        <v>0</v>
      </c>
      <c r="R1383">
        <v>0</v>
      </c>
      <c r="S1383">
        <v>0</v>
      </c>
      <c r="T1383">
        <v>8</v>
      </c>
      <c r="U1383">
        <v>0</v>
      </c>
      <c r="V1383">
        <v>0</v>
      </c>
      <c r="W1383">
        <v>0</v>
      </c>
      <c r="X1383">
        <v>144.60033827449263</v>
      </c>
      <c r="Y1383">
        <v>0</v>
      </c>
      <c r="Z1383">
        <v>0</v>
      </c>
      <c r="AA1383">
        <v>0</v>
      </c>
      <c r="AB1383">
        <v>4.7353409837100502</v>
      </c>
      <c r="AC1383">
        <v>0</v>
      </c>
      <c r="AD1383">
        <v>0</v>
      </c>
      <c r="AE1383">
        <v>149.33567925820267</v>
      </c>
    </row>
    <row r="1384" spans="1:31" x14ac:dyDescent="0.25">
      <c r="A1384">
        <v>1738761</v>
      </c>
      <c r="B1384">
        <v>1</v>
      </c>
      <c r="C1384" t="s">
        <v>81</v>
      </c>
      <c r="D1384" t="s">
        <v>124</v>
      </c>
      <c r="E1384" t="s">
        <v>171</v>
      </c>
      <c r="F1384" t="s">
        <v>4266</v>
      </c>
      <c r="G1384" t="s">
        <v>181</v>
      </c>
      <c r="H1384" t="s">
        <v>146</v>
      </c>
      <c r="I1384" t="s">
        <v>135</v>
      </c>
      <c r="J1384" t="s">
        <v>136</v>
      </c>
      <c r="K1384" t="s">
        <v>147</v>
      </c>
      <c r="L1384" t="s">
        <v>4267</v>
      </c>
      <c r="M1384" t="s">
        <v>4268</v>
      </c>
      <c r="N1384">
        <v>5.5602777769999996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1.7904803632625001E-2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1.7904803632625001E-2</v>
      </c>
    </row>
    <row r="1385" spans="1:31" x14ac:dyDescent="0.25">
      <c r="A1385">
        <v>1738762</v>
      </c>
      <c r="B1385">
        <v>1</v>
      </c>
      <c r="C1385" t="s">
        <v>80</v>
      </c>
      <c r="D1385" t="s">
        <v>85</v>
      </c>
      <c r="E1385" t="s">
        <v>158</v>
      </c>
      <c r="F1385" t="s">
        <v>4269</v>
      </c>
      <c r="G1385" t="s">
        <v>292</v>
      </c>
      <c r="H1385" t="s">
        <v>146</v>
      </c>
      <c r="I1385" t="s">
        <v>135</v>
      </c>
      <c r="J1385" t="s">
        <v>136</v>
      </c>
      <c r="K1385" t="s">
        <v>147</v>
      </c>
      <c r="L1385" t="s">
        <v>4270</v>
      </c>
      <c r="M1385" t="s">
        <v>4271</v>
      </c>
      <c r="N1385">
        <v>1.384166666</v>
      </c>
      <c r="O1385">
        <v>0</v>
      </c>
      <c r="P1385">
        <v>216</v>
      </c>
      <c r="Q1385">
        <v>0</v>
      </c>
      <c r="R1385">
        <v>0</v>
      </c>
      <c r="S1385">
        <v>0</v>
      </c>
      <c r="T1385">
        <v>10</v>
      </c>
      <c r="U1385">
        <v>0</v>
      </c>
      <c r="V1385">
        <v>0</v>
      </c>
      <c r="W1385">
        <v>0</v>
      </c>
      <c r="X1385">
        <v>84.922231123034862</v>
      </c>
      <c r="Y1385">
        <v>0</v>
      </c>
      <c r="Z1385">
        <v>0</v>
      </c>
      <c r="AA1385">
        <v>0</v>
      </c>
      <c r="AB1385">
        <v>7.3905448970148244</v>
      </c>
      <c r="AC1385">
        <v>0</v>
      </c>
      <c r="AD1385">
        <v>0</v>
      </c>
      <c r="AE1385">
        <v>92.312776020049682</v>
      </c>
    </row>
    <row r="1386" spans="1:31" x14ac:dyDescent="0.25">
      <c r="A1386">
        <v>1738766</v>
      </c>
      <c r="B1386">
        <v>1</v>
      </c>
      <c r="C1386" t="s">
        <v>80</v>
      </c>
      <c r="D1386" t="s">
        <v>108</v>
      </c>
      <c r="E1386" t="s">
        <v>158</v>
      </c>
      <c r="F1386" t="s">
        <v>4272</v>
      </c>
      <c r="G1386" t="s">
        <v>758</v>
      </c>
      <c r="H1386" t="s">
        <v>146</v>
      </c>
      <c r="I1386" t="s">
        <v>135</v>
      </c>
      <c r="J1386" t="s">
        <v>136</v>
      </c>
      <c r="K1386" t="s">
        <v>147</v>
      </c>
      <c r="L1386" t="s">
        <v>4273</v>
      </c>
      <c r="M1386" t="s">
        <v>4274</v>
      </c>
      <c r="N1386">
        <v>1.0575000000000001</v>
      </c>
      <c r="O1386">
        <v>0</v>
      </c>
      <c r="P1386">
        <v>10</v>
      </c>
      <c r="Q1386">
        <v>0</v>
      </c>
      <c r="R1386">
        <v>10</v>
      </c>
      <c r="S1386">
        <v>0</v>
      </c>
      <c r="T1386">
        <v>6</v>
      </c>
      <c r="U1386">
        <v>0</v>
      </c>
      <c r="V1386">
        <v>0</v>
      </c>
      <c r="W1386">
        <v>0</v>
      </c>
      <c r="X1386">
        <v>2.4908987279018748</v>
      </c>
      <c r="Y1386">
        <v>0</v>
      </c>
      <c r="Z1386">
        <v>2.9960551986234996</v>
      </c>
      <c r="AA1386">
        <v>0</v>
      </c>
      <c r="AB1386">
        <v>2.5469919013562996</v>
      </c>
      <c r="AC1386">
        <v>0</v>
      </c>
      <c r="AD1386">
        <v>0</v>
      </c>
      <c r="AE1386">
        <v>8.0339458278816736</v>
      </c>
    </row>
    <row r="1387" spans="1:31" x14ac:dyDescent="0.25">
      <c r="A1387">
        <v>1738769</v>
      </c>
      <c r="B1387">
        <v>1</v>
      </c>
      <c r="C1387" t="s">
        <v>81</v>
      </c>
      <c r="D1387" t="s">
        <v>127</v>
      </c>
      <c r="E1387" t="s">
        <v>171</v>
      </c>
      <c r="F1387" t="s">
        <v>4275</v>
      </c>
      <c r="G1387" t="s">
        <v>181</v>
      </c>
      <c r="H1387" t="s">
        <v>146</v>
      </c>
      <c r="I1387" t="s">
        <v>135</v>
      </c>
      <c r="J1387" t="s">
        <v>136</v>
      </c>
      <c r="K1387" t="s">
        <v>147</v>
      </c>
      <c r="L1387" t="s">
        <v>4276</v>
      </c>
      <c r="M1387" t="s">
        <v>4277</v>
      </c>
      <c r="N1387">
        <v>0.64555555499999995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0.18212772804275001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0.18212772804275001</v>
      </c>
    </row>
    <row r="1388" spans="1:31" x14ac:dyDescent="0.25">
      <c r="A1388">
        <v>1738770</v>
      </c>
      <c r="B1388">
        <v>1</v>
      </c>
      <c r="C1388" t="s">
        <v>80</v>
      </c>
      <c r="D1388" t="s">
        <v>104</v>
      </c>
      <c r="E1388" t="s">
        <v>171</v>
      </c>
      <c r="F1388" t="s">
        <v>4278</v>
      </c>
      <c r="G1388" t="s">
        <v>181</v>
      </c>
      <c r="H1388" t="s">
        <v>146</v>
      </c>
      <c r="I1388" t="s">
        <v>135</v>
      </c>
      <c r="J1388" t="s">
        <v>136</v>
      </c>
      <c r="K1388" t="s">
        <v>147</v>
      </c>
      <c r="L1388" t="s">
        <v>4279</v>
      </c>
      <c r="M1388" t="s">
        <v>4280</v>
      </c>
      <c r="N1388">
        <v>2.034166666</v>
      </c>
      <c r="O1388">
        <v>0</v>
      </c>
      <c r="P1388">
        <v>3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1.8914647547955836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1.8914647547955836</v>
      </c>
    </row>
    <row r="1389" spans="1:31" x14ac:dyDescent="0.25">
      <c r="A1389">
        <v>1738771</v>
      </c>
      <c r="B1389">
        <v>1</v>
      </c>
      <c r="C1389" t="s">
        <v>81</v>
      </c>
      <c r="D1389" t="s">
        <v>112</v>
      </c>
      <c r="E1389" t="s">
        <v>158</v>
      </c>
      <c r="F1389" t="s">
        <v>4281</v>
      </c>
      <c r="G1389" t="s">
        <v>160</v>
      </c>
      <c r="H1389" t="s">
        <v>146</v>
      </c>
      <c r="I1389" t="s">
        <v>135</v>
      </c>
      <c r="J1389" t="s">
        <v>136</v>
      </c>
      <c r="K1389" t="s">
        <v>147</v>
      </c>
      <c r="L1389" t="s">
        <v>4282</v>
      </c>
      <c r="M1389" t="s">
        <v>4283</v>
      </c>
      <c r="N1389">
        <v>1.542777777</v>
      </c>
      <c r="O1389">
        <v>0</v>
      </c>
      <c r="P1389">
        <v>1</v>
      </c>
      <c r="Q1389">
        <v>0</v>
      </c>
      <c r="R1389">
        <v>4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0.37692851890966667</v>
      </c>
      <c r="Y1389">
        <v>0</v>
      </c>
      <c r="Z1389">
        <v>2.0293786875610245</v>
      </c>
      <c r="AA1389">
        <v>0</v>
      </c>
      <c r="AB1389">
        <v>0</v>
      </c>
      <c r="AC1389">
        <v>0</v>
      </c>
      <c r="AD1389">
        <v>0</v>
      </c>
      <c r="AE1389">
        <v>2.4063072064706912</v>
      </c>
    </row>
    <row r="1390" spans="1:31" x14ac:dyDescent="0.25">
      <c r="A1390">
        <v>1738775</v>
      </c>
      <c r="B1390">
        <v>1</v>
      </c>
      <c r="C1390" t="s">
        <v>81</v>
      </c>
      <c r="D1390" t="s">
        <v>123</v>
      </c>
      <c r="E1390" t="s">
        <v>158</v>
      </c>
      <c r="F1390" t="s">
        <v>4284</v>
      </c>
      <c r="G1390" t="s">
        <v>606</v>
      </c>
      <c r="H1390" t="s">
        <v>146</v>
      </c>
      <c r="I1390" t="s">
        <v>135</v>
      </c>
      <c r="J1390" t="s">
        <v>136</v>
      </c>
      <c r="K1390" t="s">
        <v>147</v>
      </c>
      <c r="L1390" t="s">
        <v>4285</v>
      </c>
      <c r="M1390" t="s">
        <v>4286</v>
      </c>
      <c r="N1390">
        <v>2.068333333</v>
      </c>
      <c r="O1390">
        <v>0</v>
      </c>
      <c r="P1390">
        <v>46</v>
      </c>
      <c r="Q1390">
        <v>0</v>
      </c>
      <c r="R1390">
        <v>5</v>
      </c>
      <c r="S1390">
        <v>0</v>
      </c>
      <c r="T1390">
        <v>1</v>
      </c>
      <c r="U1390">
        <v>0</v>
      </c>
      <c r="V1390">
        <v>0</v>
      </c>
      <c r="W1390">
        <v>0</v>
      </c>
      <c r="X1390">
        <v>18.059296213501614</v>
      </c>
      <c r="Y1390">
        <v>0</v>
      </c>
      <c r="Z1390">
        <v>1.4788848258284082</v>
      </c>
      <c r="AA1390">
        <v>0</v>
      </c>
      <c r="AB1390">
        <v>8.3566421185833333E-3</v>
      </c>
      <c r="AC1390">
        <v>0</v>
      </c>
      <c r="AD1390">
        <v>0</v>
      </c>
      <c r="AE1390">
        <v>19.546537681448608</v>
      </c>
    </row>
    <row r="1391" spans="1:31" x14ac:dyDescent="0.25">
      <c r="A1391">
        <v>1738781</v>
      </c>
      <c r="B1391">
        <v>1</v>
      </c>
      <c r="C1391" t="s">
        <v>80</v>
      </c>
      <c r="D1391" t="s">
        <v>85</v>
      </c>
      <c r="E1391" t="s">
        <v>184</v>
      </c>
      <c r="F1391" t="s">
        <v>4287</v>
      </c>
      <c r="G1391" t="s">
        <v>551</v>
      </c>
      <c r="H1391" t="s">
        <v>134</v>
      </c>
      <c r="I1391" t="s">
        <v>135</v>
      </c>
      <c r="J1391" t="s">
        <v>136</v>
      </c>
      <c r="K1391" t="s">
        <v>147</v>
      </c>
      <c r="L1391" t="s">
        <v>4288</v>
      </c>
      <c r="M1391" t="s">
        <v>4289</v>
      </c>
      <c r="N1391">
        <v>1.781666666</v>
      </c>
      <c r="O1391">
        <v>0</v>
      </c>
      <c r="P1391">
        <v>1083</v>
      </c>
      <c r="Q1391">
        <v>0</v>
      </c>
      <c r="R1391">
        <v>0</v>
      </c>
      <c r="S1391">
        <v>0</v>
      </c>
      <c r="T1391">
        <v>29</v>
      </c>
      <c r="U1391">
        <v>0</v>
      </c>
      <c r="V1391">
        <v>0</v>
      </c>
      <c r="W1391">
        <v>0</v>
      </c>
      <c r="X1391">
        <v>761.3018267890659</v>
      </c>
      <c r="Y1391">
        <v>0</v>
      </c>
      <c r="Z1391">
        <v>0</v>
      </c>
      <c r="AA1391">
        <v>0</v>
      </c>
      <c r="AB1391">
        <v>90.708927057619889</v>
      </c>
      <c r="AC1391">
        <v>0</v>
      </c>
      <c r="AD1391">
        <v>0</v>
      </c>
      <c r="AE1391">
        <v>852.01075384668582</v>
      </c>
    </row>
    <row r="1392" spans="1:31" x14ac:dyDescent="0.25">
      <c r="A1392">
        <v>1738783</v>
      </c>
      <c r="B1392">
        <v>1</v>
      </c>
      <c r="C1392" t="s">
        <v>81</v>
      </c>
      <c r="D1392" t="s">
        <v>112</v>
      </c>
      <c r="E1392" t="s">
        <v>158</v>
      </c>
      <c r="F1392" t="s">
        <v>4290</v>
      </c>
      <c r="G1392" t="s">
        <v>160</v>
      </c>
      <c r="H1392" t="s">
        <v>146</v>
      </c>
      <c r="I1392" t="s">
        <v>135</v>
      </c>
      <c r="J1392" t="s">
        <v>136</v>
      </c>
      <c r="K1392" t="s">
        <v>147</v>
      </c>
      <c r="L1392" t="s">
        <v>4291</v>
      </c>
      <c r="M1392" t="s">
        <v>4292</v>
      </c>
      <c r="N1392">
        <v>1.0647222220000001</v>
      </c>
      <c r="O1392">
        <v>0</v>
      </c>
      <c r="P1392">
        <v>1</v>
      </c>
      <c r="Q1392">
        <v>0</v>
      </c>
      <c r="R1392">
        <v>15</v>
      </c>
      <c r="S1392">
        <v>0</v>
      </c>
      <c r="T1392">
        <v>1</v>
      </c>
      <c r="U1392">
        <v>0</v>
      </c>
      <c r="V1392">
        <v>0</v>
      </c>
      <c r="W1392">
        <v>0</v>
      </c>
      <c r="X1392">
        <v>1.3788150069076166</v>
      </c>
      <c r="Y1392">
        <v>0</v>
      </c>
      <c r="Z1392">
        <v>3.1755054176572499</v>
      </c>
      <c r="AA1392">
        <v>0</v>
      </c>
      <c r="AB1392">
        <v>1.3898912482932499</v>
      </c>
      <c r="AC1392">
        <v>0</v>
      </c>
      <c r="AD1392">
        <v>0</v>
      </c>
      <c r="AE1392">
        <v>5.9442116728581169</v>
      </c>
    </row>
    <row r="1393" spans="1:31" x14ac:dyDescent="0.25">
      <c r="A1393">
        <v>1738784</v>
      </c>
      <c r="B1393">
        <v>1</v>
      </c>
      <c r="C1393" t="s">
        <v>81</v>
      </c>
      <c r="D1393" t="s">
        <v>115</v>
      </c>
      <c r="E1393" t="s">
        <v>158</v>
      </c>
      <c r="F1393" t="s">
        <v>4293</v>
      </c>
      <c r="G1393" t="s">
        <v>292</v>
      </c>
      <c r="H1393" t="s">
        <v>146</v>
      </c>
      <c r="I1393" t="s">
        <v>135</v>
      </c>
      <c r="J1393" t="s">
        <v>136</v>
      </c>
      <c r="K1393" t="s">
        <v>147</v>
      </c>
      <c r="L1393" t="s">
        <v>4294</v>
      </c>
      <c r="M1393" t="s">
        <v>4295</v>
      </c>
      <c r="N1393">
        <v>3.1602777770000001</v>
      </c>
      <c r="O1393">
        <v>0</v>
      </c>
      <c r="P1393">
        <v>5</v>
      </c>
      <c r="Q1393">
        <v>0</v>
      </c>
      <c r="R1393">
        <v>1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2.912985919907392</v>
      </c>
      <c r="Y1393">
        <v>0</v>
      </c>
      <c r="Z1393">
        <v>4.8051000484499997E-3</v>
      </c>
      <c r="AA1393">
        <v>0</v>
      </c>
      <c r="AB1393">
        <v>0</v>
      </c>
      <c r="AC1393">
        <v>0</v>
      </c>
      <c r="AD1393">
        <v>0</v>
      </c>
      <c r="AE1393">
        <v>2.9177910199558421</v>
      </c>
    </row>
    <row r="1394" spans="1:31" x14ac:dyDescent="0.25">
      <c r="A1394">
        <v>1738786</v>
      </c>
      <c r="B1394">
        <v>1</v>
      </c>
      <c r="C1394" t="s">
        <v>81</v>
      </c>
      <c r="D1394" t="s">
        <v>112</v>
      </c>
      <c r="E1394" t="s">
        <v>158</v>
      </c>
      <c r="F1394" t="s">
        <v>4296</v>
      </c>
      <c r="G1394" t="s">
        <v>160</v>
      </c>
      <c r="H1394" t="s">
        <v>146</v>
      </c>
      <c r="I1394" t="s">
        <v>135</v>
      </c>
      <c r="J1394" t="s">
        <v>136</v>
      </c>
      <c r="K1394" t="s">
        <v>147</v>
      </c>
      <c r="L1394" t="s">
        <v>4297</v>
      </c>
      <c r="M1394" t="s">
        <v>4298</v>
      </c>
      <c r="N1394">
        <v>0.88249999999999995</v>
      </c>
      <c r="O1394">
        <v>0</v>
      </c>
      <c r="P1394">
        <v>0</v>
      </c>
      <c r="Q1394">
        <v>0</v>
      </c>
      <c r="R1394">
        <v>3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0.80079313705071664</v>
      </c>
      <c r="AA1394">
        <v>0</v>
      </c>
      <c r="AB1394">
        <v>0</v>
      </c>
      <c r="AC1394">
        <v>0</v>
      </c>
      <c r="AD1394">
        <v>0</v>
      </c>
      <c r="AE1394">
        <v>0.80079313705071664</v>
      </c>
    </row>
    <row r="1395" spans="1:31" x14ac:dyDescent="0.25">
      <c r="A1395">
        <v>1738787</v>
      </c>
      <c r="B1395">
        <v>1</v>
      </c>
      <c r="C1395" t="s">
        <v>80</v>
      </c>
      <c r="D1395" t="s">
        <v>101</v>
      </c>
      <c r="E1395" t="s">
        <v>158</v>
      </c>
      <c r="F1395" t="s">
        <v>4299</v>
      </c>
      <c r="G1395" t="s">
        <v>221</v>
      </c>
      <c r="H1395" t="s">
        <v>146</v>
      </c>
      <c r="I1395" t="s">
        <v>135</v>
      </c>
      <c r="J1395" t="s">
        <v>136</v>
      </c>
      <c r="K1395" t="s">
        <v>147</v>
      </c>
      <c r="L1395" t="s">
        <v>4300</v>
      </c>
      <c r="M1395" t="s">
        <v>4301</v>
      </c>
      <c r="N1395">
        <v>1.8208333329999999</v>
      </c>
      <c r="O1395">
        <v>0</v>
      </c>
      <c r="P1395">
        <v>13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12.086049282100749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12.086049282100749</v>
      </c>
    </row>
    <row r="1396" spans="1:31" x14ac:dyDescent="0.25">
      <c r="A1396">
        <v>1738790</v>
      </c>
      <c r="B1396">
        <v>1</v>
      </c>
      <c r="C1396" t="s">
        <v>80</v>
      </c>
      <c r="D1396" t="s">
        <v>93</v>
      </c>
      <c r="E1396" t="s">
        <v>171</v>
      </c>
      <c r="F1396" t="s">
        <v>4302</v>
      </c>
      <c r="G1396" t="s">
        <v>181</v>
      </c>
      <c r="H1396" t="s">
        <v>146</v>
      </c>
      <c r="I1396" t="s">
        <v>135</v>
      </c>
      <c r="J1396" t="s">
        <v>136</v>
      </c>
      <c r="K1396" t="s">
        <v>147</v>
      </c>
      <c r="L1396" t="s">
        <v>4303</v>
      </c>
      <c r="M1396" t="s">
        <v>4304</v>
      </c>
      <c r="N1396">
        <v>1.7322222220000001</v>
      </c>
      <c r="O1396">
        <v>0</v>
      </c>
      <c r="P1396">
        <v>1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0.15938933758410001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0.15938933758410001</v>
      </c>
    </row>
    <row r="1397" spans="1:31" x14ac:dyDescent="0.25">
      <c r="A1397">
        <v>1738792</v>
      </c>
      <c r="B1397">
        <v>1</v>
      </c>
      <c r="C1397" t="s">
        <v>81</v>
      </c>
      <c r="D1397" t="s">
        <v>123</v>
      </c>
      <c r="E1397" t="s">
        <v>158</v>
      </c>
      <c r="F1397" t="s">
        <v>4305</v>
      </c>
      <c r="G1397" t="s">
        <v>606</v>
      </c>
      <c r="H1397" t="s">
        <v>146</v>
      </c>
      <c r="I1397" t="s">
        <v>135</v>
      </c>
      <c r="J1397" t="s">
        <v>136</v>
      </c>
      <c r="K1397" t="s">
        <v>147</v>
      </c>
      <c r="L1397" t="s">
        <v>4306</v>
      </c>
      <c r="M1397" t="s">
        <v>4307</v>
      </c>
      <c r="N1397">
        <v>4.0258333329999996</v>
      </c>
      <c r="O1397">
        <v>0</v>
      </c>
      <c r="P1397">
        <v>6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5.0073904009427839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5.0073904009427839</v>
      </c>
    </row>
    <row r="1398" spans="1:31" x14ac:dyDescent="0.25">
      <c r="A1398">
        <v>1738794</v>
      </c>
      <c r="B1398">
        <v>1</v>
      </c>
      <c r="C1398" t="s">
        <v>80</v>
      </c>
      <c r="D1398" t="s">
        <v>103</v>
      </c>
      <c r="E1398" t="s">
        <v>171</v>
      </c>
      <c r="F1398" t="s">
        <v>4308</v>
      </c>
      <c r="G1398" t="s">
        <v>173</v>
      </c>
      <c r="H1398" t="s">
        <v>146</v>
      </c>
      <c r="I1398" t="s">
        <v>135</v>
      </c>
      <c r="J1398" t="s">
        <v>136</v>
      </c>
      <c r="K1398" t="s">
        <v>147</v>
      </c>
      <c r="L1398" t="s">
        <v>4309</v>
      </c>
      <c r="M1398" t="s">
        <v>4310</v>
      </c>
      <c r="N1398">
        <v>0.42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1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0.37858410926279995</v>
      </c>
      <c r="AC1398">
        <v>0</v>
      </c>
      <c r="AD1398">
        <v>0</v>
      </c>
      <c r="AE1398">
        <v>0.37858410926279995</v>
      </c>
    </row>
    <row r="1399" spans="1:31" x14ac:dyDescent="0.25">
      <c r="A1399">
        <v>1738795</v>
      </c>
      <c r="B1399">
        <v>1</v>
      </c>
      <c r="C1399" t="s">
        <v>81</v>
      </c>
      <c r="D1399" t="s">
        <v>112</v>
      </c>
      <c r="E1399" t="s">
        <v>171</v>
      </c>
      <c r="F1399" t="s">
        <v>4311</v>
      </c>
      <c r="G1399" t="s">
        <v>181</v>
      </c>
      <c r="H1399" t="s">
        <v>146</v>
      </c>
      <c r="I1399" t="s">
        <v>135</v>
      </c>
      <c r="J1399" t="s">
        <v>136</v>
      </c>
      <c r="K1399" t="s">
        <v>147</v>
      </c>
      <c r="L1399" t="s">
        <v>4312</v>
      </c>
      <c r="M1399" t="s">
        <v>4313</v>
      </c>
      <c r="N1399">
        <v>1.6758333329999999</v>
      </c>
      <c r="O1399">
        <v>0</v>
      </c>
      <c r="P1399">
        <v>1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0.4109449739744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0.4109449739744</v>
      </c>
    </row>
    <row r="1400" spans="1:31" x14ac:dyDescent="0.25">
      <c r="A1400">
        <v>1738797</v>
      </c>
      <c r="B1400">
        <v>1</v>
      </c>
      <c r="C1400" t="s">
        <v>81</v>
      </c>
      <c r="D1400" t="s">
        <v>112</v>
      </c>
      <c r="E1400" t="s">
        <v>171</v>
      </c>
      <c r="F1400" t="s">
        <v>4314</v>
      </c>
      <c r="G1400" t="s">
        <v>181</v>
      </c>
      <c r="H1400" t="s">
        <v>146</v>
      </c>
      <c r="I1400" t="s">
        <v>135</v>
      </c>
      <c r="J1400" t="s">
        <v>136</v>
      </c>
      <c r="K1400" t="s">
        <v>147</v>
      </c>
      <c r="L1400" t="s">
        <v>4315</v>
      </c>
      <c r="M1400" t="s">
        <v>4316</v>
      </c>
      <c r="N1400">
        <v>2.5280555549999999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0.77079038964010005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0.77079038964010005</v>
      </c>
    </row>
    <row r="1401" spans="1:31" x14ac:dyDescent="0.25">
      <c r="A1401">
        <v>1738798</v>
      </c>
      <c r="B1401">
        <v>1</v>
      </c>
      <c r="C1401" t="s">
        <v>80</v>
      </c>
      <c r="D1401" t="s">
        <v>92</v>
      </c>
      <c r="E1401" t="s">
        <v>171</v>
      </c>
      <c r="F1401" t="s">
        <v>4317</v>
      </c>
      <c r="G1401" t="s">
        <v>173</v>
      </c>
      <c r="H1401" t="s">
        <v>146</v>
      </c>
      <c r="I1401" t="s">
        <v>135</v>
      </c>
      <c r="J1401" t="s">
        <v>136</v>
      </c>
      <c r="K1401" t="s">
        <v>147</v>
      </c>
      <c r="L1401" t="s">
        <v>4318</v>
      </c>
      <c r="M1401" t="s">
        <v>4319</v>
      </c>
      <c r="N1401">
        <v>1.8419444439999999</v>
      </c>
      <c r="O1401">
        <v>0</v>
      </c>
      <c r="P1401">
        <v>8</v>
      </c>
      <c r="Q1401">
        <v>0</v>
      </c>
      <c r="R1401">
        <v>0</v>
      </c>
      <c r="S1401">
        <v>0</v>
      </c>
      <c r="T1401">
        <v>1</v>
      </c>
      <c r="U1401">
        <v>0</v>
      </c>
      <c r="V1401">
        <v>0</v>
      </c>
      <c r="W1401">
        <v>0</v>
      </c>
      <c r="X1401">
        <v>6.2442480156065665</v>
      </c>
      <c r="Y1401">
        <v>0</v>
      </c>
      <c r="Z1401">
        <v>0</v>
      </c>
      <c r="AA1401">
        <v>0</v>
      </c>
      <c r="AB1401">
        <v>0.58674103227277508</v>
      </c>
      <c r="AC1401">
        <v>0</v>
      </c>
      <c r="AD1401">
        <v>0</v>
      </c>
      <c r="AE1401">
        <v>6.830989047879342</v>
      </c>
    </row>
    <row r="1402" spans="1:31" x14ac:dyDescent="0.25">
      <c r="A1402">
        <v>1738810</v>
      </c>
      <c r="B1402">
        <v>1</v>
      </c>
      <c r="C1402" t="s">
        <v>81</v>
      </c>
      <c r="D1402" t="s">
        <v>115</v>
      </c>
      <c r="E1402" t="s">
        <v>158</v>
      </c>
      <c r="F1402" t="s">
        <v>4320</v>
      </c>
      <c r="G1402" t="s">
        <v>160</v>
      </c>
      <c r="H1402" t="s">
        <v>146</v>
      </c>
      <c r="I1402" t="s">
        <v>135</v>
      </c>
      <c r="J1402" t="s">
        <v>136</v>
      </c>
      <c r="K1402" t="s">
        <v>147</v>
      </c>
      <c r="L1402" t="s">
        <v>4321</v>
      </c>
      <c r="M1402" t="s">
        <v>4322</v>
      </c>
      <c r="N1402">
        <v>3.2091666659999998</v>
      </c>
      <c r="O1402">
        <v>0</v>
      </c>
      <c r="P1402">
        <v>13</v>
      </c>
      <c r="Q1402">
        <v>0</v>
      </c>
      <c r="R1402">
        <v>1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2.2481772022748001</v>
      </c>
      <c r="Y1402">
        <v>0</v>
      </c>
      <c r="Z1402">
        <v>1.4379186396E-3</v>
      </c>
      <c r="AA1402">
        <v>0</v>
      </c>
      <c r="AB1402">
        <v>0</v>
      </c>
      <c r="AC1402">
        <v>0</v>
      </c>
      <c r="AD1402">
        <v>0</v>
      </c>
      <c r="AE1402">
        <v>2.2496151209144002</v>
      </c>
    </row>
    <row r="1403" spans="1:31" x14ac:dyDescent="0.25">
      <c r="A1403">
        <v>1738811</v>
      </c>
      <c r="B1403">
        <v>1</v>
      </c>
      <c r="C1403" t="s">
        <v>80</v>
      </c>
      <c r="D1403" t="s">
        <v>85</v>
      </c>
      <c r="E1403" t="s">
        <v>171</v>
      </c>
      <c r="F1403" t="s">
        <v>4323</v>
      </c>
      <c r="G1403" t="s">
        <v>181</v>
      </c>
      <c r="H1403" t="s">
        <v>146</v>
      </c>
      <c r="I1403" t="s">
        <v>135</v>
      </c>
      <c r="J1403" t="s">
        <v>136</v>
      </c>
      <c r="K1403" t="s">
        <v>147</v>
      </c>
      <c r="L1403" t="s">
        <v>4324</v>
      </c>
      <c r="M1403" t="s">
        <v>4325</v>
      </c>
      <c r="N1403">
        <v>1.4541666660000001</v>
      </c>
      <c r="O1403">
        <v>0</v>
      </c>
      <c r="P1403">
        <v>1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0.32329828099525004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0.32329828099525004</v>
      </c>
    </row>
    <row r="1404" spans="1:31" x14ac:dyDescent="0.25">
      <c r="A1404">
        <v>1738813</v>
      </c>
      <c r="B1404">
        <v>1</v>
      </c>
      <c r="C1404" t="s">
        <v>80</v>
      </c>
      <c r="D1404" t="s">
        <v>97</v>
      </c>
      <c r="E1404" t="s">
        <v>171</v>
      </c>
      <c r="F1404" t="s">
        <v>4326</v>
      </c>
      <c r="G1404" t="s">
        <v>181</v>
      </c>
      <c r="H1404" t="s">
        <v>146</v>
      </c>
      <c r="I1404" t="s">
        <v>135</v>
      </c>
      <c r="J1404" t="s">
        <v>136</v>
      </c>
      <c r="K1404" t="s">
        <v>147</v>
      </c>
      <c r="L1404" t="s">
        <v>4327</v>
      </c>
      <c r="M1404" t="s">
        <v>4328</v>
      </c>
      <c r="N1404">
        <v>1.951944444</v>
      </c>
      <c r="O1404">
        <v>0</v>
      </c>
      <c r="P1404">
        <v>1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0.74141734386638336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0.74141734386638336</v>
      </c>
    </row>
    <row r="1405" spans="1:31" x14ac:dyDescent="0.25">
      <c r="A1405">
        <v>1738814</v>
      </c>
      <c r="B1405">
        <v>1</v>
      </c>
      <c r="C1405" t="s">
        <v>81</v>
      </c>
      <c r="D1405" t="s">
        <v>113</v>
      </c>
      <c r="E1405" t="s">
        <v>158</v>
      </c>
      <c r="F1405" t="s">
        <v>4329</v>
      </c>
      <c r="G1405" t="s">
        <v>160</v>
      </c>
      <c r="H1405" t="s">
        <v>146</v>
      </c>
      <c r="I1405" t="s">
        <v>135</v>
      </c>
      <c r="J1405" t="s">
        <v>136</v>
      </c>
      <c r="K1405" t="s">
        <v>147</v>
      </c>
      <c r="L1405" t="s">
        <v>4330</v>
      </c>
      <c r="M1405" t="s">
        <v>4331</v>
      </c>
      <c r="N1405">
        <v>1.747777777</v>
      </c>
      <c r="O1405">
        <v>0</v>
      </c>
      <c r="P1405">
        <v>22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5.7229888329683334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5.7229888329683334</v>
      </c>
    </row>
    <row r="1406" spans="1:31" x14ac:dyDescent="0.25">
      <c r="A1406">
        <v>1738817</v>
      </c>
      <c r="B1406">
        <v>1</v>
      </c>
      <c r="C1406" t="s">
        <v>81</v>
      </c>
      <c r="D1406" t="s">
        <v>113</v>
      </c>
      <c r="E1406" t="s">
        <v>143</v>
      </c>
      <c r="F1406" t="s">
        <v>4332</v>
      </c>
      <c r="G1406" t="s">
        <v>164</v>
      </c>
      <c r="H1406" t="s">
        <v>146</v>
      </c>
      <c r="I1406" t="s">
        <v>135</v>
      </c>
      <c r="J1406" t="s">
        <v>136</v>
      </c>
      <c r="K1406" t="s">
        <v>147</v>
      </c>
      <c r="L1406" t="s">
        <v>4333</v>
      </c>
      <c r="M1406" t="s">
        <v>4334</v>
      </c>
      <c r="N1406">
        <v>0.21972222199999999</v>
      </c>
      <c r="O1406">
        <v>0</v>
      </c>
      <c r="P1406">
        <v>47</v>
      </c>
      <c r="Q1406">
        <v>0</v>
      </c>
      <c r="R1406">
        <v>7</v>
      </c>
      <c r="S1406">
        <v>0</v>
      </c>
      <c r="T1406">
        <v>45</v>
      </c>
      <c r="U1406">
        <v>0</v>
      </c>
      <c r="V1406">
        <v>0</v>
      </c>
      <c r="W1406">
        <v>0</v>
      </c>
      <c r="X1406">
        <v>2.4137048757079418</v>
      </c>
      <c r="Y1406">
        <v>0</v>
      </c>
      <c r="Z1406">
        <v>2.5287305597111831</v>
      </c>
      <c r="AA1406">
        <v>0</v>
      </c>
      <c r="AB1406">
        <v>2.1161373653531421</v>
      </c>
      <c r="AC1406">
        <v>0</v>
      </c>
      <c r="AD1406">
        <v>0</v>
      </c>
      <c r="AE1406">
        <v>7.0585728007722661</v>
      </c>
    </row>
    <row r="1407" spans="1:31" x14ac:dyDescent="0.25">
      <c r="A1407">
        <v>1738819</v>
      </c>
      <c r="B1407">
        <v>1</v>
      </c>
      <c r="C1407" t="s">
        <v>80</v>
      </c>
      <c r="D1407" t="s">
        <v>103</v>
      </c>
      <c r="E1407" t="s">
        <v>171</v>
      </c>
      <c r="F1407" t="s">
        <v>4335</v>
      </c>
      <c r="G1407" t="s">
        <v>181</v>
      </c>
      <c r="H1407" t="s">
        <v>146</v>
      </c>
      <c r="I1407" t="s">
        <v>135</v>
      </c>
      <c r="J1407" t="s">
        <v>136</v>
      </c>
      <c r="K1407" t="s">
        <v>147</v>
      </c>
      <c r="L1407" t="s">
        <v>4336</v>
      </c>
      <c r="M1407" t="s">
        <v>4337</v>
      </c>
      <c r="N1407">
        <v>0.65249999999999997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1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9.1837447771833339E-3</v>
      </c>
      <c r="AC1407">
        <v>0</v>
      </c>
      <c r="AD1407">
        <v>0</v>
      </c>
      <c r="AE1407">
        <v>9.1837447771833339E-3</v>
      </c>
    </row>
    <row r="1408" spans="1:31" x14ac:dyDescent="0.25">
      <c r="A1408">
        <v>1738821</v>
      </c>
      <c r="B1408">
        <v>1</v>
      </c>
      <c r="C1408" t="s">
        <v>80</v>
      </c>
      <c r="D1408" t="s">
        <v>104</v>
      </c>
      <c r="E1408" t="s">
        <v>153</v>
      </c>
      <c r="F1408" t="s">
        <v>4338</v>
      </c>
      <c r="G1408" t="s">
        <v>606</v>
      </c>
      <c r="H1408" t="s">
        <v>146</v>
      </c>
      <c r="I1408" t="s">
        <v>135</v>
      </c>
      <c r="J1408" t="s">
        <v>136</v>
      </c>
      <c r="K1408" t="s">
        <v>147</v>
      </c>
      <c r="L1408" t="s">
        <v>4339</v>
      </c>
      <c r="M1408" t="s">
        <v>4340</v>
      </c>
      <c r="N1408">
        <v>2.0891666660000001</v>
      </c>
      <c r="O1408">
        <v>0</v>
      </c>
      <c r="P1408">
        <v>89</v>
      </c>
      <c r="Q1408">
        <v>0</v>
      </c>
      <c r="R1408">
        <v>0</v>
      </c>
      <c r="S1408">
        <v>0</v>
      </c>
      <c r="T1408">
        <v>4</v>
      </c>
      <c r="U1408">
        <v>0</v>
      </c>
      <c r="V1408">
        <v>0</v>
      </c>
      <c r="W1408">
        <v>0</v>
      </c>
      <c r="X1408">
        <v>48.099133036109293</v>
      </c>
      <c r="Y1408">
        <v>0</v>
      </c>
      <c r="Z1408">
        <v>0</v>
      </c>
      <c r="AA1408">
        <v>0</v>
      </c>
      <c r="AB1408">
        <v>5.2972256332287424</v>
      </c>
      <c r="AC1408">
        <v>0</v>
      </c>
      <c r="AD1408">
        <v>0</v>
      </c>
      <c r="AE1408">
        <v>53.396358669338035</v>
      </c>
    </row>
    <row r="1409" spans="1:31" x14ac:dyDescent="0.25">
      <c r="A1409">
        <v>1738824</v>
      </c>
      <c r="B1409">
        <v>1</v>
      </c>
      <c r="C1409" t="s">
        <v>81</v>
      </c>
      <c r="D1409" t="s">
        <v>123</v>
      </c>
      <c r="E1409" t="s">
        <v>171</v>
      </c>
      <c r="F1409" t="s">
        <v>4341</v>
      </c>
      <c r="G1409" t="s">
        <v>173</v>
      </c>
      <c r="H1409" t="s">
        <v>146</v>
      </c>
      <c r="I1409" t="s">
        <v>135</v>
      </c>
      <c r="J1409" t="s">
        <v>136</v>
      </c>
      <c r="K1409" t="s">
        <v>147</v>
      </c>
      <c r="L1409" t="s">
        <v>4342</v>
      </c>
      <c r="M1409" t="s">
        <v>4343</v>
      </c>
      <c r="N1409">
        <v>1.615</v>
      </c>
      <c r="O1409">
        <v>0</v>
      </c>
      <c r="P1409">
        <v>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0.52858823698810009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0.52858823698810009</v>
      </c>
    </row>
    <row r="1410" spans="1:31" x14ac:dyDescent="0.25">
      <c r="A1410">
        <v>1738828</v>
      </c>
      <c r="B1410">
        <v>1</v>
      </c>
      <c r="C1410" t="s">
        <v>80</v>
      </c>
      <c r="D1410" t="s">
        <v>82</v>
      </c>
      <c r="E1410" t="s">
        <v>171</v>
      </c>
      <c r="F1410" t="s">
        <v>4344</v>
      </c>
      <c r="G1410" t="s">
        <v>181</v>
      </c>
      <c r="H1410" t="s">
        <v>146</v>
      </c>
      <c r="I1410" t="s">
        <v>135</v>
      </c>
      <c r="J1410" t="s">
        <v>136</v>
      </c>
      <c r="K1410" t="s">
        <v>147</v>
      </c>
      <c r="L1410" t="s">
        <v>4345</v>
      </c>
      <c r="M1410" t="s">
        <v>4346</v>
      </c>
      <c r="N1410">
        <v>1.739166666</v>
      </c>
      <c r="O1410">
        <v>0</v>
      </c>
      <c r="P1410">
        <v>2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2.1844238581449416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2.1844238581449416</v>
      </c>
    </row>
    <row r="1411" spans="1:31" x14ac:dyDescent="0.25">
      <c r="A1411">
        <v>1738829</v>
      </c>
      <c r="B1411">
        <v>1</v>
      </c>
      <c r="C1411" t="s">
        <v>80</v>
      </c>
      <c r="D1411" t="s">
        <v>94</v>
      </c>
      <c r="E1411" t="s">
        <v>131</v>
      </c>
      <c r="F1411" t="s">
        <v>4347</v>
      </c>
      <c r="G1411" t="s">
        <v>177</v>
      </c>
      <c r="H1411" t="s">
        <v>134</v>
      </c>
      <c r="I1411" t="s">
        <v>135</v>
      </c>
      <c r="J1411" t="s">
        <v>136</v>
      </c>
      <c r="K1411" t="s">
        <v>147</v>
      </c>
      <c r="L1411" t="s">
        <v>4348</v>
      </c>
      <c r="M1411" t="s">
        <v>4349</v>
      </c>
      <c r="N1411">
        <v>0.90222222200000002</v>
      </c>
      <c r="O1411">
        <v>0</v>
      </c>
      <c r="P1411">
        <v>3245</v>
      </c>
      <c r="Q1411">
        <v>80</v>
      </c>
      <c r="R1411">
        <v>757</v>
      </c>
      <c r="S1411">
        <v>18</v>
      </c>
      <c r="T1411">
        <v>388</v>
      </c>
      <c r="U1411">
        <v>4</v>
      </c>
      <c r="V1411">
        <v>2</v>
      </c>
      <c r="W1411">
        <v>0</v>
      </c>
      <c r="X1411">
        <v>584.87595848285014</v>
      </c>
      <c r="Y1411">
        <v>108.15805051662713</v>
      </c>
      <c r="Z1411">
        <v>278.22518786416282</v>
      </c>
      <c r="AA1411">
        <v>56.127011632561</v>
      </c>
      <c r="AB1411">
        <v>111.01213687218667</v>
      </c>
      <c r="AC1411">
        <v>24.721155995840618</v>
      </c>
      <c r="AD1411">
        <v>0.46632439711526669</v>
      </c>
      <c r="AE1411">
        <v>1163.5858257613436</v>
      </c>
    </row>
    <row r="1412" spans="1:31" x14ac:dyDescent="0.25">
      <c r="A1412">
        <v>1738836</v>
      </c>
      <c r="B1412">
        <v>1</v>
      </c>
      <c r="C1412" t="s">
        <v>81</v>
      </c>
      <c r="D1412" t="s">
        <v>118</v>
      </c>
      <c r="E1412" t="s">
        <v>184</v>
      </c>
      <c r="F1412" t="s">
        <v>4350</v>
      </c>
      <c r="G1412" t="s">
        <v>720</v>
      </c>
      <c r="H1412" t="s">
        <v>134</v>
      </c>
      <c r="I1412" t="s">
        <v>135</v>
      </c>
      <c r="J1412" t="s">
        <v>136</v>
      </c>
      <c r="K1412" t="s">
        <v>147</v>
      </c>
      <c r="L1412" t="s">
        <v>4351</v>
      </c>
      <c r="M1412" t="s">
        <v>4352</v>
      </c>
      <c r="N1412">
        <v>0.28527777700000001</v>
      </c>
      <c r="O1412">
        <v>0</v>
      </c>
      <c r="P1412">
        <v>64</v>
      </c>
      <c r="Q1412">
        <v>0</v>
      </c>
      <c r="R1412">
        <v>3</v>
      </c>
      <c r="S1412">
        <v>0</v>
      </c>
      <c r="T1412">
        <v>5</v>
      </c>
      <c r="U1412">
        <v>0</v>
      </c>
      <c r="V1412">
        <v>0</v>
      </c>
      <c r="W1412">
        <v>0</v>
      </c>
      <c r="X1412">
        <v>4.2780813278803178</v>
      </c>
      <c r="Y1412">
        <v>0</v>
      </c>
      <c r="Z1412">
        <v>0.32741848620000003</v>
      </c>
      <c r="AA1412">
        <v>0</v>
      </c>
      <c r="AB1412">
        <v>1.3908097413210001</v>
      </c>
      <c r="AC1412">
        <v>0</v>
      </c>
      <c r="AD1412">
        <v>0</v>
      </c>
      <c r="AE1412">
        <v>5.9963095554013179</v>
      </c>
    </row>
    <row r="1413" spans="1:31" x14ac:dyDescent="0.25">
      <c r="A1413">
        <v>1738841</v>
      </c>
      <c r="B1413">
        <v>1</v>
      </c>
      <c r="C1413" t="s">
        <v>80</v>
      </c>
      <c r="D1413" t="s">
        <v>96</v>
      </c>
      <c r="E1413" t="s">
        <v>171</v>
      </c>
      <c r="F1413" t="s">
        <v>4353</v>
      </c>
      <c r="G1413" t="s">
        <v>181</v>
      </c>
      <c r="H1413" t="s">
        <v>146</v>
      </c>
      <c r="I1413" t="s">
        <v>135</v>
      </c>
      <c r="J1413" t="s">
        <v>136</v>
      </c>
      <c r="K1413" t="s">
        <v>147</v>
      </c>
      <c r="L1413" t="s">
        <v>4354</v>
      </c>
      <c r="M1413" t="s">
        <v>4355</v>
      </c>
      <c r="N1413">
        <v>0.99222222199999999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2.3742489141800001E-2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2.3742489141800001E-2</v>
      </c>
    </row>
    <row r="1414" spans="1:31" x14ac:dyDescent="0.25">
      <c r="A1414">
        <v>1738842</v>
      </c>
      <c r="B1414">
        <v>1</v>
      </c>
      <c r="C1414" t="s">
        <v>81</v>
      </c>
      <c r="D1414" t="s">
        <v>128</v>
      </c>
      <c r="E1414" t="s">
        <v>158</v>
      </c>
      <c r="F1414" t="s">
        <v>4356</v>
      </c>
      <c r="G1414" t="s">
        <v>2318</v>
      </c>
      <c r="H1414" t="s">
        <v>146</v>
      </c>
      <c r="I1414" t="s">
        <v>135</v>
      </c>
      <c r="J1414" t="s">
        <v>136</v>
      </c>
      <c r="K1414" t="s">
        <v>147</v>
      </c>
      <c r="L1414" t="s">
        <v>4357</v>
      </c>
      <c r="M1414" t="s">
        <v>4358</v>
      </c>
      <c r="N1414">
        <v>1.3997222220000001</v>
      </c>
      <c r="O1414">
        <v>0</v>
      </c>
      <c r="P1414">
        <v>56</v>
      </c>
      <c r="Q1414">
        <v>0</v>
      </c>
      <c r="R1414">
        <v>0</v>
      </c>
      <c r="S1414">
        <v>0</v>
      </c>
      <c r="T1414">
        <v>6</v>
      </c>
      <c r="U1414">
        <v>0</v>
      </c>
      <c r="V1414">
        <v>0</v>
      </c>
      <c r="W1414">
        <v>0</v>
      </c>
      <c r="X1414">
        <v>18.153066539290805</v>
      </c>
      <c r="Y1414">
        <v>0</v>
      </c>
      <c r="Z1414">
        <v>0</v>
      </c>
      <c r="AA1414">
        <v>0</v>
      </c>
      <c r="AB1414">
        <v>4.3884847269191258</v>
      </c>
      <c r="AC1414">
        <v>0</v>
      </c>
      <c r="AD1414">
        <v>0</v>
      </c>
      <c r="AE1414">
        <v>22.541551266209929</v>
      </c>
    </row>
    <row r="1415" spans="1:31" x14ac:dyDescent="0.25">
      <c r="A1415">
        <v>1738846</v>
      </c>
      <c r="B1415">
        <v>1</v>
      </c>
      <c r="C1415" t="s">
        <v>80</v>
      </c>
      <c r="D1415" t="s">
        <v>110</v>
      </c>
      <c r="E1415" t="s">
        <v>171</v>
      </c>
      <c r="F1415" t="s">
        <v>4359</v>
      </c>
      <c r="G1415" t="s">
        <v>181</v>
      </c>
      <c r="H1415" t="s">
        <v>146</v>
      </c>
      <c r="I1415" t="s">
        <v>135</v>
      </c>
      <c r="J1415" t="s">
        <v>136</v>
      </c>
      <c r="K1415" t="s">
        <v>147</v>
      </c>
      <c r="L1415" t="s">
        <v>4360</v>
      </c>
      <c r="M1415" t="s">
        <v>4361</v>
      </c>
      <c r="N1415">
        <v>1.947777777</v>
      </c>
      <c r="O1415">
        <v>0</v>
      </c>
      <c r="P1415">
        <v>3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1.9640835461747583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1.9640835461747583</v>
      </c>
    </row>
    <row r="1416" spans="1:31" x14ac:dyDescent="0.25">
      <c r="A1416">
        <v>1738850</v>
      </c>
      <c r="B1416">
        <v>1</v>
      </c>
      <c r="C1416" t="s">
        <v>81</v>
      </c>
      <c r="D1416" t="s">
        <v>121</v>
      </c>
      <c r="E1416" t="s">
        <v>143</v>
      </c>
      <c r="F1416" t="s">
        <v>4362</v>
      </c>
      <c r="G1416" t="s">
        <v>145</v>
      </c>
      <c r="H1416" t="s">
        <v>146</v>
      </c>
      <c r="I1416" t="s">
        <v>135</v>
      </c>
      <c r="J1416" t="s">
        <v>136</v>
      </c>
      <c r="K1416" t="s">
        <v>147</v>
      </c>
      <c r="L1416" t="s">
        <v>4363</v>
      </c>
      <c r="M1416" t="s">
        <v>4364</v>
      </c>
      <c r="N1416">
        <v>1.611388888</v>
      </c>
      <c r="O1416">
        <v>0</v>
      </c>
      <c r="P1416">
        <v>36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6.42249472605506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6.42249472605506</v>
      </c>
    </row>
    <row r="1417" spans="1:31" x14ac:dyDescent="0.25">
      <c r="A1417">
        <v>1739289</v>
      </c>
      <c r="B1417">
        <v>1</v>
      </c>
      <c r="C1417" t="s">
        <v>80</v>
      </c>
      <c r="D1417" t="s">
        <v>99</v>
      </c>
      <c r="E1417" t="s">
        <v>158</v>
      </c>
      <c r="F1417" t="s">
        <v>4365</v>
      </c>
      <c r="G1417" t="s">
        <v>221</v>
      </c>
      <c r="H1417" t="s">
        <v>146</v>
      </c>
      <c r="I1417" t="s">
        <v>135</v>
      </c>
      <c r="J1417" t="s">
        <v>136</v>
      </c>
      <c r="K1417" t="s">
        <v>147</v>
      </c>
      <c r="L1417" t="s">
        <v>4366</v>
      </c>
      <c r="M1417" t="s">
        <v>4367</v>
      </c>
      <c r="N1417">
        <v>0.60250000000000004</v>
      </c>
      <c r="O1417">
        <v>0</v>
      </c>
      <c r="P1417">
        <v>73</v>
      </c>
      <c r="Q1417">
        <v>0</v>
      </c>
      <c r="R1417">
        <v>0</v>
      </c>
      <c r="S1417">
        <v>0</v>
      </c>
      <c r="T1417">
        <v>2</v>
      </c>
      <c r="U1417">
        <v>0</v>
      </c>
      <c r="V1417">
        <v>0</v>
      </c>
      <c r="W1417">
        <v>0</v>
      </c>
      <c r="X1417">
        <v>11.373327933162708</v>
      </c>
      <c r="Y1417">
        <v>0</v>
      </c>
      <c r="Z1417">
        <v>0</v>
      </c>
      <c r="AA1417">
        <v>0</v>
      </c>
      <c r="AB1417">
        <v>0.51934338533243318</v>
      </c>
      <c r="AC1417">
        <v>0</v>
      </c>
      <c r="AD1417">
        <v>0</v>
      </c>
      <c r="AE1417">
        <v>11.892671318495141</v>
      </c>
    </row>
    <row r="1418" spans="1:31" x14ac:dyDescent="0.25">
      <c r="A1418">
        <v>1738980</v>
      </c>
      <c r="B1418">
        <v>1</v>
      </c>
      <c r="C1418" t="s">
        <v>80</v>
      </c>
      <c r="D1418" t="s">
        <v>83</v>
      </c>
      <c r="E1418" t="s">
        <v>188</v>
      </c>
      <c r="F1418" t="s">
        <v>4368</v>
      </c>
      <c r="G1418" t="s">
        <v>177</v>
      </c>
      <c r="H1418" t="s">
        <v>134</v>
      </c>
      <c r="I1418" t="s">
        <v>135</v>
      </c>
      <c r="J1418" t="s">
        <v>136</v>
      </c>
      <c r="K1418" t="s">
        <v>147</v>
      </c>
      <c r="L1418" t="s">
        <v>4369</v>
      </c>
      <c r="M1418" t="s">
        <v>4370</v>
      </c>
      <c r="N1418">
        <v>0.89555555499999995</v>
      </c>
      <c r="O1418">
        <v>4</v>
      </c>
      <c r="P1418">
        <v>28</v>
      </c>
      <c r="Q1418">
        <v>0</v>
      </c>
      <c r="R1418">
        <v>0</v>
      </c>
      <c r="S1418">
        <v>7</v>
      </c>
      <c r="T1418">
        <v>4</v>
      </c>
      <c r="U1418">
        <v>0</v>
      </c>
      <c r="V1418">
        <v>0</v>
      </c>
      <c r="W1418">
        <v>46.00215059504567</v>
      </c>
      <c r="X1418">
        <v>24.312930674235666</v>
      </c>
      <c r="Y1418">
        <v>0</v>
      </c>
      <c r="Z1418">
        <v>0</v>
      </c>
      <c r="AA1418">
        <v>53.853883910517602</v>
      </c>
      <c r="AB1418">
        <v>1.5301837544629999</v>
      </c>
      <c r="AC1418">
        <v>0</v>
      </c>
      <c r="AD1418">
        <v>0</v>
      </c>
      <c r="AE1418">
        <v>125.69914893426193</v>
      </c>
    </row>
    <row r="1419" spans="1:31" x14ac:dyDescent="0.25">
      <c r="A1419">
        <v>1739149</v>
      </c>
      <c r="B1419">
        <v>1</v>
      </c>
      <c r="C1419" t="s">
        <v>81</v>
      </c>
      <c r="D1419" t="s">
        <v>128</v>
      </c>
      <c r="E1419" t="s">
        <v>158</v>
      </c>
      <c r="F1419" t="s">
        <v>4371</v>
      </c>
      <c r="G1419" t="s">
        <v>221</v>
      </c>
      <c r="H1419" t="s">
        <v>146</v>
      </c>
      <c r="I1419" t="s">
        <v>135</v>
      </c>
      <c r="J1419" t="s">
        <v>136</v>
      </c>
      <c r="K1419" t="s">
        <v>147</v>
      </c>
      <c r="L1419" t="s">
        <v>4372</v>
      </c>
      <c r="M1419" t="s">
        <v>4373</v>
      </c>
      <c r="N1419">
        <v>3.3255555550000002</v>
      </c>
      <c r="O1419">
        <v>0</v>
      </c>
      <c r="P1419">
        <v>22</v>
      </c>
      <c r="Q1419">
        <v>0</v>
      </c>
      <c r="R1419">
        <v>1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6.4282174333298325</v>
      </c>
      <c r="Y1419">
        <v>0</v>
      </c>
      <c r="Z1419">
        <v>0.79648921672182493</v>
      </c>
      <c r="AA1419">
        <v>0</v>
      </c>
      <c r="AB1419">
        <v>0</v>
      </c>
      <c r="AC1419">
        <v>0</v>
      </c>
      <c r="AD1419">
        <v>0</v>
      </c>
      <c r="AE1419">
        <v>7.2247066500516572</v>
      </c>
    </row>
    <row r="1420" spans="1:31" x14ac:dyDescent="0.25">
      <c r="A1420">
        <v>1739003</v>
      </c>
      <c r="B1420">
        <v>1</v>
      </c>
      <c r="C1420" t="s">
        <v>81</v>
      </c>
      <c r="D1420" t="s">
        <v>114</v>
      </c>
      <c r="E1420" t="s">
        <v>158</v>
      </c>
      <c r="F1420" t="s">
        <v>4374</v>
      </c>
      <c r="G1420" t="s">
        <v>246</v>
      </c>
      <c r="H1420" t="s">
        <v>146</v>
      </c>
      <c r="I1420" t="s">
        <v>135</v>
      </c>
      <c r="J1420" t="s">
        <v>136</v>
      </c>
      <c r="K1420" t="s">
        <v>137</v>
      </c>
      <c r="L1420" t="s">
        <v>4375</v>
      </c>
      <c r="M1420" t="s">
        <v>4376</v>
      </c>
      <c r="N1420">
        <v>1.035330555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4</v>
      </c>
      <c r="U1420">
        <v>0</v>
      </c>
      <c r="V1420">
        <v>6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8.4484138213092006</v>
      </c>
      <c r="AC1420">
        <v>0</v>
      </c>
      <c r="AD1420">
        <v>22.035961357613992</v>
      </c>
      <c r="AE1420">
        <v>30.484375178923194</v>
      </c>
    </row>
    <row r="1421" spans="1:31" x14ac:dyDescent="0.25">
      <c r="A1421">
        <v>1739189</v>
      </c>
      <c r="B1421">
        <v>1</v>
      </c>
      <c r="C1421" t="s">
        <v>81</v>
      </c>
      <c r="D1421" t="s">
        <v>127</v>
      </c>
      <c r="E1421" t="s">
        <v>188</v>
      </c>
      <c r="F1421" t="s">
        <v>1353</v>
      </c>
      <c r="G1421" t="s">
        <v>177</v>
      </c>
      <c r="H1421" t="s">
        <v>134</v>
      </c>
      <c r="I1421" t="s">
        <v>193</v>
      </c>
      <c r="J1421" t="s">
        <v>136</v>
      </c>
      <c r="K1421" t="s">
        <v>147</v>
      </c>
      <c r="L1421" t="s">
        <v>4377</v>
      </c>
      <c r="M1421" t="s">
        <v>4378</v>
      </c>
      <c r="N1421">
        <v>1.1111111E-2</v>
      </c>
      <c r="O1421">
        <v>2</v>
      </c>
      <c r="P1421">
        <v>1271</v>
      </c>
      <c r="Q1421">
        <v>25</v>
      </c>
      <c r="R1421">
        <v>70</v>
      </c>
      <c r="S1421">
        <v>6</v>
      </c>
      <c r="T1421">
        <v>89</v>
      </c>
      <c r="U1421">
        <v>2</v>
      </c>
      <c r="V1421">
        <v>0</v>
      </c>
      <c r="W1421">
        <v>4.0619762680000008E-3</v>
      </c>
      <c r="X1421">
        <v>1.8870423502313287</v>
      </c>
      <c r="Y1421">
        <v>0.18420576066666677</v>
      </c>
      <c r="Z1421">
        <v>7.9623806774000008E-2</v>
      </c>
      <c r="AA1421">
        <v>0.30443624497599997</v>
      </c>
      <c r="AB1421">
        <v>0.21084872297599999</v>
      </c>
      <c r="AC1421">
        <v>1.1236816448E-2</v>
      </c>
      <c r="AD1421">
        <v>0</v>
      </c>
      <c r="AE1421">
        <v>2.6814556783399954</v>
      </c>
    </row>
    <row r="1422" spans="1:31" x14ac:dyDescent="0.25">
      <c r="A1422">
        <v>1738940</v>
      </c>
      <c r="B1422">
        <v>1</v>
      </c>
      <c r="C1422" t="s">
        <v>80</v>
      </c>
      <c r="D1422" t="s">
        <v>83</v>
      </c>
      <c r="E1422" t="s">
        <v>153</v>
      </c>
      <c r="F1422" t="s">
        <v>4379</v>
      </c>
      <c r="G1422" t="s">
        <v>206</v>
      </c>
      <c r="H1422" t="s">
        <v>146</v>
      </c>
      <c r="I1422" t="s">
        <v>135</v>
      </c>
      <c r="J1422" t="s">
        <v>136</v>
      </c>
      <c r="K1422" t="s">
        <v>147</v>
      </c>
      <c r="L1422" t="s">
        <v>4380</v>
      </c>
      <c r="M1422" t="s">
        <v>4381</v>
      </c>
      <c r="N1422">
        <v>3.6236111110000002</v>
      </c>
      <c r="O1422">
        <v>0</v>
      </c>
      <c r="P1422">
        <v>51</v>
      </c>
      <c r="Q1422">
        <v>0</v>
      </c>
      <c r="R1422">
        <v>0</v>
      </c>
      <c r="S1422">
        <v>0</v>
      </c>
      <c r="T1422">
        <v>6</v>
      </c>
      <c r="U1422">
        <v>0</v>
      </c>
      <c r="V1422">
        <v>0</v>
      </c>
      <c r="W1422">
        <v>0</v>
      </c>
      <c r="X1422">
        <v>59.483505712366501</v>
      </c>
      <c r="Y1422">
        <v>0</v>
      </c>
      <c r="Z1422">
        <v>0</v>
      </c>
      <c r="AA1422">
        <v>0</v>
      </c>
      <c r="AB1422">
        <v>27.027581794670795</v>
      </c>
      <c r="AC1422">
        <v>0</v>
      </c>
      <c r="AD1422">
        <v>0</v>
      </c>
      <c r="AE1422">
        <v>86.511087507037303</v>
      </c>
    </row>
    <row r="1423" spans="1:31" x14ac:dyDescent="0.25">
      <c r="A1423">
        <v>1739143</v>
      </c>
      <c r="B1423">
        <v>1</v>
      </c>
      <c r="C1423" t="s">
        <v>80</v>
      </c>
      <c r="D1423" t="s">
        <v>96</v>
      </c>
      <c r="E1423" t="s">
        <v>171</v>
      </c>
      <c r="F1423" t="s">
        <v>4382</v>
      </c>
      <c r="G1423" t="s">
        <v>181</v>
      </c>
      <c r="H1423" t="s">
        <v>146</v>
      </c>
      <c r="I1423" t="s">
        <v>135</v>
      </c>
      <c r="J1423" t="s">
        <v>136</v>
      </c>
      <c r="K1423" t="s">
        <v>147</v>
      </c>
      <c r="L1423" t="s">
        <v>4383</v>
      </c>
      <c r="M1423" t="s">
        <v>4384</v>
      </c>
      <c r="N1423">
        <v>4.1722222220000003</v>
      </c>
      <c r="O1423">
        <v>0</v>
      </c>
      <c r="P1423">
        <v>1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0.44797359922500002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0.44797359922500002</v>
      </c>
    </row>
    <row r="1424" spans="1:31" x14ac:dyDescent="0.25">
      <c r="A1424">
        <v>1739435</v>
      </c>
      <c r="B1424">
        <v>1</v>
      </c>
      <c r="C1424" t="s">
        <v>81</v>
      </c>
      <c r="D1424" t="s">
        <v>113</v>
      </c>
      <c r="E1424" t="s">
        <v>143</v>
      </c>
      <c r="F1424" t="s">
        <v>4385</v>
      </c>
      <c r="G1424" t="s">
        <v>145</v>
      </c>
      <c r="H1424" t="s">
        <v>146</v>
      </c>
      <c r="I1424" t="s">
        <v>135</v>
      </c>
      <c r="J1424" t="s">
        <v>136</v>
      </c>
      <c r="K1424" t="s">
        <v>147</v>
      </c>
      <c r="L1424" t="s">
        <v>4386</v>
      </c>
      <c r="M1424" t="s">
        <v>4387</v>
      </c>
      <c r="N1424">
        <v>1.499166666</v>
      </c>
      <c r="O1424">
        <v>0</v>
      </c>
      <c r="P1424">
        <v>58</v>
      </c>
      <c r="Q1424">
        <v>0</v>
      </c>
      <c r="R1424">
        <v>1</v>
      </c>
      <c r="S1424">
        <v>0</v>
      </c>
      <c r="T1424">
        <v>1</v>
      </c>
      <c r="U1424">
        <v>0</v>
      </c>
      <c r="V1424">
        <v>0</v>
      </c>
      <c r="W1424">
        <v>0</v>
      </c>
      <c r="X1424">
        <v>9.3631241073206741</v>
      </c>
      <c r="Y1424">
        <v>0</v>
      </c>
      <c r="Z1424">
        <v>0.45083336780180006</v>
      </c>
      <c r="AA1424">
        <v>0</v>
      </c>
      <c r="AB1424">
        <v>4.5328945011000002E-2</v>
      </c>
      <c r="AC1424">
        <v>0</v>
      </c>
      <c r="AD1424">
        <v>0</v>
      </c>
      <c r="AE1424">
        <v>9.8592864201334756</v>
      </c>
    </row>
    <row r="1425" spans="1:31" x14ac:dyDescent="0.25">
      <c r="A1425">
        <v>1739086</v>
      </c>
      <c r="B1425">
        <v>1</v>
      </c>
      <c r="C1425" t="s">
        <v>81</v>
      </c>
      <c r="D1425" t="s">
        <v>121</v>
      </c>
      <c r="E1425" t="s">
        <v>171</v>
      </c>
      <c r="F1425" t="s">
        <v>4388</v>
      </c>
      <c r="G1425" t="s">
        <v>164</v>
      </c>
      <c r="H1425" t="s">
        <v>146</v>
      </c>
      <c r="I1425" t="s">
        <v>135</v>
      </c>
      <c r="J1425" t="s">
        <v>136</v>
      </c>
      <c r="K1425" t="s">
        <v>147</v>
      </c>
      <c r="L1425" t="s">
        <v>4389</v>
      </c>
      <c r="M1425" t="s">
        <v>4390</v>
      </c>
      <c r="N1425">
        <v>3.139444444</v>
      </c>
      <c r="O1425">
        <v>0</v>
      </c>
      <c r="P1425">
        <v>11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8.1287479346251512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8.1287479346251512</v>
      </c>
    </row>
    <row r="1426" spans="1:31" x14ac:dyDescent="0.25">
      <c r="A1426">
        <v>1739335</v>
      </c>
      <c r="B1426">
        <v>1</v>
      </c>
      <c r="C1426" t="s">
        <v>80</v>
      </c>
      <c r="D1426" t="s">
        <v>106</v>
      </c>
      <c r="E1426" t="s">
        <v>158</v>
      </c>
      <c r="F1426" t="s">
        <v>4391</v>
      </c>
      <c r="G1426" t="s">
        <v>160</v>
      </c>
      <c r="H1426" t="s">
        <v>146</v>
      </c>
      <c r="I1426" t="s">
        <v>135</v>
      </c>
      <c r="J1426" t="s">
        <v>136</v>
      </c>
      <c r="K1426" t="s">
        <v>147</v>
      </c>
      <c r="L1426" t="s">
        <v>4392</v>
      </c>
      <c r="M1426" t="s">
        <v>4393</v>
      </c>
      <c r="N1426">
        <v>2.3422222220000002</v>
      </c>
      <c r="O1426">
        <v>0</v>
      </c>
      <c r="P1426">
        <v>6</v>
      </c>
      <c r="Q1426">
        <v>0</v>
      </c>
      <c r="R1426">
        <v>6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0.46355418246376667</v>
      </c>
      <c r="Y1426">
        <v>0</v>
      </c>
      <c r="Z1426">
        <v>1.1981063939370666</v>
      </c>
      <c r="AA1426">
        <v>0</v>
      </c>
      <c r="AB1426">
        <v>0</v>
      </c>
      <c r="AC1426">
        <v>0</v>
      </c>
      <c r="AD1426">
        <v>0</v>
      </c>
      <c r="AE1426">
        <v>1.6616605764008332</v>
      </c>
    </row>
    <row r="1427" spans="1:31" x14ac:dyDescent="0.25">
      <c r="A1427">
        <v>1738900</v>
      </c>
      <c r="B1427">
        <v>1</v>
      </c>
      <c r="C1427" t="s">
        <v>81</v>
      </c>
      <c r="D1427" t="s">
        <v>118</v>
      </c>
      <c r="E1427" t="s">
        <v>188</v>
      </c>
      <c r="F1427" t="s">
        <v>3134</v>
      </c>
      <c r="G1427" t="s">
        <v>177</v>
      </c>
      <c r="H1427" t="s">
        <v>134</v>
      </c>
      <c r="I1427" t="s">
        <v>193</v>
      </c>
      <c r="J1427" t="s">
        <v>136</v>
      </c>
      <c r="K1427" t="s">
        <v>147</v>
      </c>
      <c r="L1427" t="s">
        <v>4394</v>
      </c>
      <c r="M1427" t="s">
        <v>4395</v>
      </c>
      <c r="N1427">
        <v>8.3333330000000001E-3</v>
      </c>
      <c r="O1427">
        <v>0</v>
      </c>
      <c r="P1427">
        <v>1764</v>
      </c>
      <c r="Q1427">
        <v>52</v>
      </c>
      <c r="R1427">
        <v>61</v>
      </c>
      <c r="S1427">
        <v>1</v>
      </c>
      <c r="T1427">
        <v>136</v>
      </c>
      <c r="U1427">
        <v>0</v>
      </c>
      <c r="V1427">
        <v>0</v>
      </c>
      <c r="W1427">
        <v>0</v>
      </c>
      <c r="X1427">
        <v>1.7565669757344988</v>
      </c>
      <c r="Y1427">
        <v>0.34626952461925004</v>
      </c>
      <c r="Z1427">
        <v>0.11541079696550006</v>
      </c>
      <c r="AA1427">
        <v>6.1153935537500001E-3</v>
      </c>
      <c r="AB1427">
        <v>0.16725897281325003</v>
      </c>
      <c r="AC1427">
        <v>0</v>
      </c>
      <c r="AD1427">
        <v>0</v>
      </c>
      <c r="AE1427">
        <v>2.3916216636862488</v>
      </c>
    </row>
    <row r="1428" spans="1:31" x14ac:dyDescent="0.25">
      <c r="A1428">
        <v>1739232</v>
      </c>
      <c r="B1428">
        <v>1</v>
      </c>
      <c r="C1428" t="s">
        <v>80</v>
      </c>
      <c r="D1428" t="s">
        <v>84</v>
      </c>
      <c r="E1428" t="s">
        <v>143</v>
      </c>
      <c r="F1428" t="s">
        <v>4396</v>
      </c>
      <c r="G1428" t="s">
        <v>2249</v>
      </c>
      <c r="H1428" t="s">
        <v>146</v>
      </c>
      <c r="I1428" t="s">
        <v>135</v>
      </c>
      <c r="J1428" t="s">
        <v>136</v>
      </c>
      <c r="K1428" t="s">
        <v>147</v>
      </c>
      <c r="L1428" t="s">
        <v>4397</v>
      </c>
      <c r="M1428" t="s">
        <v>4398</v>
      </c>
      <c r="N1428">
        <v>6.1902777770000004</v>
      </c>
      <c r="O1428">
        <v>0</v>
      </c>
      <c r="P1428">
        <v>448</v>
      </c>
      <c r="Q1428">
        <v>0</v>
      </c>
      <c r="R1428">
        <v>0</v>
      </c>
      <c r="S1428">
        <v>0</v>
      </c>
      <c r="T1428">
        <v>15</v>
      </c>
      <c r="U1428">
        <v>0</v>
      </c>
      <c r="V1428">
        <v>0</v>
      </c>
      <c r="W1428">
        <v>0</v>
      </c>
      <c r="X1428">
        <v>716.56168166405143</v>
      </c>
      <c r="Y1428">
        <v>0</v>
      </c>
      <c r="Z1428">
        <v>0</v>
      </c>
      <c r="AA1428">
        <v>0</v>
      </c>
      <c r="AB1428">
        <v>24.560131816990722</v>
      </c>
      <c r="AC1428">
        <v>0</v>
      </c>
      <c r="AD1428">
        <v>0</v>
      </c>
      <c r="AE1428">
        <v>741.12181348104218</v>
      </c>
    </row>
    <row r="1429" spans="1:31" x14ac:dyDescent="0.25">
      <c r="A1429">
        <v>1739275</v>
      </c>
      <c r="B1429">
        <v>1</v>
      </c>
      <c r="C1429" t="s">
        <v>80</v>
      </c>
      <c r="D1429" t="s">
        <v>83</v>
      </c>
      <c r="E1429" t="s">
        <v>184</v>
      </c>
      <c r="F1429" t="s">
        <v>4399</v>
      </c>
      <c r="G1429" t="s">
        <v>133</v>
      </c>
      <c r="H1429" t="s">
        <v>134</v>
      </c>
      <c r="I1429" t="s">
        <v>193</v>
      </c>
      <c r="J1429" t="s">
        <v>136</v>
      </c>
      <c r="K1429" t="s">
        <v>147</v>
      </c>
      <c r="L1429" t="s">
        <v>4400</v>
      </c>
      <c r="M1429" t="s">
        <v>4401</v>
      </c>
      <c r="N1429">
        <v>4.9444443999999997E-2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20</v>
      </c>
      <c r="U1429">
        <v>3</v>
      </c>
      <c r="V1429">
        <v>4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0.51771163828813338</v>
      </c>
      <c r="AC1429">
        <v>0.87728151004650001</v>
      </c>
      <c r="AD1429">
        <v>1.488690764799661</v>
      </c>
      <c r="AE1429">
        <v>2.8836839131342944</v>
      </c>
    </row>
    <row r="1430" spans="1:31" x14ac:dyDescent="0.25">
      <c r="A1430">
        <v>1739418</v>
      </c>
      <c r="B1430">
        <v>1</v>
      </c>
      <c r="C1430" t="s">
        <v>81</v>
      </c>
      <c r="D1430" t="s">
        <v>123</v>
      </c>
      <c r="E1430" t="s">
        <v>184</v>
      </c>
      <c r="F1430" t="s">
        <v>4402</v>
      </c>
      <c r="G1430" t="s">
        <v>177</v>
      </c>
      <c r="H1430" t="s">
        <v>134</v>
      </c>
      <c r="I1430" t="s">
        <v>135</v>
      </c>
      <c r="J1430" t="s">
        <v>136</v>
      </c>
      <c r="K1430" t="s">
        <v>147</v>
      </c>
      <c r="L1430" t="s">
        <v>4403</v>
      </c>
      <c r="M1430" t="s">
        <v>4404</v>
      </c>
      <c r="N1430">
        <v>0.56305555500000004</v>
      </c>
      <c r="O1430">
        <v>0</v>
      </c>
      <c r="P1430">
        <v>617</v>
      </c>
      <c r="Q1430">
        <v>11</v>
      </c>
      <c r="R1430">
        <v>71</v>
      </c>
      <c r="S1430">
        <v>8</v>
      </c>
      <c r="T1430">
        <v>53</v>
      </c>
      <c r="U1430">
        <v>2</v>
      </c>
      <c r="V1430">
        <v>0</v>
      </c>
      <c r="W1430">
        <v>0</v>
      </c>
      <c r="X1430">
        <v>71.271770400638417</v>
      </c>
      <c r="Y1430">
        <v>2.5396788172318336</v>
      </c>
      <c r="Z1430">
        <v>11.249746188495662</v>
      </c>
      <c r="AA1430">
        <v>15.297958309080574</v>
      </c>
      <c r="AB1430">
        <v>14.12998109317925</v>
      </c>
      <c r="AC1430">
        <v>3.5982631704909993</v>
      </c>
      <c r="AD1430">
        <v>0</v>
      </c>
      <c r="AE1430">
        <v>118.08739797911673</v>
      </c>
    </row>
    <row r="1431" spans="1:31" x14ac:dyDescent="0.25">
      <c r="A1431">
        <v>1739375</v>
      </c>
      <c r="B1431">
        <v>1</v>
      </c>
      <c r="C1431" t="s">
        <v>81</v>
      </c>
      <c r="D1431" t="s">
        <v>128</v>
      </c>
      <c r="E1431" t="s">
        <v>158</v>
      </c>
      <c r="F1431" t="s">
        <v>4405</v>
      </c>
      <c r="G1431" t="s">
        <v>2318</v>
      </c>
      <c r="H1431" t="s">
        <v>146</v>
      </c>
      <c r="I1431" t="s">
        <v>135</v>
      </c>
      <c r="J1431" t="s">
        <v>136</v>
      </c>
      <c r="K1431" t="s">
        <v>147</v>
      </c>
      <c r="L1431" t="s">
        <v>4406</v>
      </c>
      <c r="M1431" t="s">
        <v>4407</v>
      </c>
      <c r="N1431">
        <v>4.8383333329999996</v>
      </c>
      <c r="O1431">
        <v>0</v>
      </c>
      <c r="P1431">
        <v>236</v>
      </c>
      <c r="Q1431">
        <v>0</v>
      </c>
      <c r="R1431">
        <v>0</v>
      </c>
      <c r="S1431">
        <v>0</v>
      </c>
      <c r="T1431">
        <v>16</v>
      </c>
      <c r="U1431">
        <v>0</v>
      </c>
      <c r="V1431">
        <v>0</v>
      </c>
      <c r="W1431">
        <v>0</v>
      </c>
      <c r="X1431">
        <v>251.81844911243883</v>
      </c>
      <c r="Y1431">
        <v>0</v>
      </c>
      <c r="Z1431">
        <v>0</v>
      </c>
      <c r="AA1431">
        <v>0</v>
      </c>
      <c r="AB1431">
        <v>21.88802915912439</v>
      </c>
      <c r="AC1431">
        <v>0</v>
      </c>
      <c r="AD1431">
        <v>0</v>
      </c>
      <c r="AE1431">
        <v>273.70647827156324</v>
      </c>
    </row>
    <row r="1432" spans="1:31" x14ac:dyDescent="0.25">
      <c r="A1432">
        <v>1739398</v>
      </c>
      <c r="B1432">
        <v>1</v>
      </c>
      <c r="C1432" t="s">
        <v>81</v>
      </c>
      <c r="D1432" t="s">
        <v>117</v>
      </c>
      <c r="E1432" t="s">
        <v>188</v>
      </c>
      <c r="F1432" t="s">
        <v>4408</v>
      </c>
      <c r="G1432" t="s">
        <v>177</v>
      </c>
      <c r="H1432" t="s">
        <v>134</v>
      </c>
      <c r="I1432" t="s">
        <v>135</v>
      </c>
      <c r="J1432" t="s">
        <v>136</v>
      </c>
      <c r="K1432" t="s">
        <v>147</v>
      </c>
      <c r="L1432" t="s">
        <v>4409</v>
      </c>
      <c r="M1432" t="s">
        <v>4410</v>
      </c>
      <c r="N1432">
        <v>1.2919444440000001</v>
      </c>
      <c r="O1432">
        <v>0</v>
      </c>
      <c r="P1432">
        <v>958</v>
      </c>
      <c r="Q1432">
        <v>8</v>
      </c>
      <c r="R1432">
        <v>49</v>
      </c>
      <c r="S1432">
        <v>5</v>
      </c>
      <c r="T1432">
        <v>103</v>
      </c>
      <c r="U1432">
        <v>2</v>
      </c>
      <c r="V1432">
        <v>0</v>
      </c>
      <c r="W1432">
        <v>0</v>
      </c>
      <c r="X1432">
        <v>184.57867436338347</v>
      </c>
      <c r="Y1432">
        <v>70.60627921181171</v>
      </c>
      <c r="Z1432">
        <v>13.118605742209954</v>
      </c>
      <c r="AA1432">
        <v>12.813861897856299</v>
      </c>
      <c r="AB1432">
        <v>46.008677712793848</v>
      </c>
      <c r="AC1432">
        <v>27.525003686552004</v>
      </c>
      <c r="AD1432">
        <v>0</v>
      </c>
      <c r="AE1432">
        <v>354.65110261460723</v>
      </c>
    </row>
    <row r="1433" spans="1:31" x14ac:dyDescent="0.25">
      <c r="A1433">
        <v>1739249</v>
      </c>
      <c r="B1433">
        <v>1</v>
      </c>
      <c r="C1433" t="s">
        <v>80</v>
      </c>
      <c r="D1433" t="s">
        <v>100</v>
      </c>
      <c r="E1433" t="s">
        <v>171</v>
      </c>
      <c r="F1433" t="s">
        <v>4411</v>
      </c>
      <c r="G1433" t="s">
        <v>181</v>
      </c>
      <c r="H1433" t="s">
        <v>146</v>
      </c>
      <c r="I1433" t="s">
        <v>135</v>
      </c>
      <c r="J1433" t="s">
        <v>136</v>
      </c>
      <c r="K1433" t="s">
        <v>147</v>
      </c>
      <c r="L1433" t="s">
        <v>4412</v>
      </c>
      <c r="M1433" t="s">
        <v>4413</v>
      </c>
      <c r="N1433">
        <v>1.2350000000000001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1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6.0948051194799999E-2</v>
      </c>
      <c r="AC1433">
        <v>0</v>
      </c>
      <c r="AD1433">
        <v>0</v>
      </c>
      <c r="AE1433">
        <v>6.0948051194799999E-2</v>
      </c>
    </row>
    <row r="1434" spans="1:31" x14ac:dyDescent="0.25">
      <c r="A1434">
        <v>1739106</v>
      </c>
      <c r="B1434">
        <v>1</v>
      </c>
      <c r="C1434" t="s">
        <v>80</v>
      </c>
      <c r="D1434" t="s">
        <v>85</v>
      </c>
      <c r="E1434" t="s">
        <v>158</v>
      </c>
      <c r="F1434" t="s">
        <v>4414</v>
      </c>
      <c r="G1434" t="s">
        <v>758</v>
      </c>
      <c r="H1434" t="s">
        <v>146</v>
      </c>
      <c r="I1434" t="s">
        <v>135</v>
      </c>
      <c r="J1434" t="s">
        <v>136</v>
      </c>
      <c r="K1434" t="s">
        <v>147</v>
      </c>
      <c r="L1434" t="s">
        <v>4415</v>
      </c>
      <c r="M1434" t="s">
        <v>4416</v>
      </c>
      <c r="N1434">
        <v>3.3424999999999998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1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4.7196662847663999</v>
      </c>
      <c r="AC1434">
        <v>0</v>
      </c>
      <c r="AD1434">
        <v>0</v>
      </c>
      <c r="AE1434">
        <v>4.7196662847663999</v>
      </c>
    </row>
    <row r="1435" spans="1:31" x14ac:dyDescent="0.25">
      <c r="A1435">
        <v>1738963</v>
      </c>
      <c r="B1435">
        <v>1</v>
      </c>
      <c r="C1435" t="s">
        <v>81</v>
      </c>
      <c r="D1435" t="s">
        <v>118</v>
      </c>
      <c r="E1435" t="s">
        <v>267</v>
      </c>
      <c r="F1435" t="s">
        <v>4417</v>
      </c>
      <c r="G1435" t="s">
        <v>177</v>
      </c>
      <c r="H1435" t="s">
        <v>214</v>
      </c>
      <c r="I1435" t="s">
        <v>135</v>
      </c>
      <c r="J1435" t="s">
        <v>136</v>
      </c>
      <c r="K1435" t="s">
        <v>147</v>
      </c>
      <c r="L1435" t="s">
        <v>4418</v>
      </c>
      <c r="M1435" t="s">
        <v>4419</v>
      </c>
      <c r="N1435">
        <v>0.41527777700000001</v>
      </c>
      <c r="O1435">
        <v>45</v>
      </c>
      <c r="P1435">
        <v>44041</v>
      </c>
      <c r="Q1435">
        <v>590</v>
      </c>
      <c r="R1435">
        <v>1016</v>
      </c>
      <c r="S1435">
        <v>185</v>
      </c>
      <c r="T1435">
        <v>6238</v>
      </c>
      <c r="U1435">
        <v>40</v>
      </c>
      <c r="V1435">
        <v>17</v>
      </c>
      <c r="W1435">
        <v>14.584673948010833</v>
      </c>
      <c r="X1435">
        <v>4230.4931761825728</v>
      </c>
      <c r="Y1435">
        <v>392.3059340932046</v>
      </c>
      <c r="Z1435">
        <v>159.03994427774711</v>
      </c>
      <c r="AA1435">
        <v>643.19521844964629</v>
      </c>
      <c r="AB1435">
        <v>1118.7398826970336</v>
      </c>
      <c r="AC1435">
        <v>689.3060151731413</v>
      </c>
      <c r="AD1435">
        <v>11.583541275055751</v>
      </c>
      <c r="AE1435">
        <v>7259.2483860964139</v>
      </c>
    </row>
    <row r="1436" spans="1:31" x14ac:dyDescent="0.25">
      <c r="A1436">
        <v>1739461</v>
      </c>
      <c r="B1436">
        <v>1</v>
      </c>
      <c r="C1436" t="s">
        <v>80</v>
      </c>
      <c r="D1436" t="s">
        <v>95</v>
      </c>
      <c r="E1436" t="s">
        <v>131</v>
      </c>
      <c r="F1436" t="s">
        <v>4420</v>
      </c>
      <c r="G1436" t="s">
        <v>177</v>
      </c>
      <c r="H1436" t="s">
        <v>134</v>
      </c>
      <c r="I1436" t="s">
        <v>135</v>
      </c>
      <c r="J1436" t="s">
        <v>136</v>
      </c>
      <c r="K1436" t="s">
        <v>147</v>
      </c>
      <c r="L1436" t="s">
        <v>4421</v>
      </c>
      <c r="M1436" t="s">
        <v>4422</v>
      </c>
      <c r="N1436">
        <v>0.104166666</v>
      </c>
      <c r="O1436">
        <v>3</v>
      </c>
      <c r="P1436">
        <v>856</v>
      </c>
      <c r="Q1436">
        <v>23</v>
      </c>
      <c r="R1436">
        <v>7</v>
      </c>
      <c r="S1436">
        <v>29</v>
      </c>
      <c r="T1436">
        <v>58</v>
      </c>
      <c r="U1436">
        <v>1</v>
      </c>
      <c r="V1436">
        <v>0</v>
      </c>
      <c r="W1436">
        <v>0.44543347194937494</v>
      </c>
      <c r="X1436">
        <v>26.502469126339371</v>
      </c>
      <c r="Y1436">
        <v>7.2855072416981255</v>
      </c>
      <c r="Z1436">
        <v>0.15469708800000001</v>
      </c>
      <c r="AA1436">
        <v>38.893815311335004</v>
      </c>
      <c r="AB1436">
        <v>2.238616704208749</v>
      </c>
      <c r="AC1436">
        <v>0.79638085271624992</v>
      </c>
      <c r="AD1436">
        <v>0</v>
      </c>
      <c r="AE1436">
        <v>76.316919796246879</v>
      </c>
    </row>
    <row r="1437" spans="1:31" x14ac:dyDescent="0.25">
      <c r="A1437">
        <v>1739312</v>
      </c>
      <c r="B1437">
        <v>1</v>
      </c>
      <c r="C1437" t="s">
        <v>81</v>
      </c>
      <c r="D1437" t="s">
        <v>128</v>
      </c>
      <c r="E1437" t="s">
        <v>188</v>
      </c>
      <c r="F1437" t="s">
        <v>4423</v>
      </c>
      <c r="G1437" t="s">
        <v>177</v>
      </c>
      <c r="H1437" t="s">
        <v>134</v>
      </c>
      <c r="I1437" t="s">
        <v>135</v>
      </c>
      <c r="J1437" t="s">
        <v>136</v>
      </c>
      <c r="K1437" t="s">
        <v>147</v>
      </c>
      <c r="L1437" t="s">
        <v>4424</v>
      </c>
      <c r="M1437" t="s">
        <v>4425</v>
      </c>
      <c r="N1437">
        <v>8.3333332999999996E-2</v>
      </c>
      <c r="O1437">
        <v>6</v>
      </c>
      <c r="P1437">
        <v>1242</v>
      </c>
      <c r="Q1437">
        <v>21</v>
      </c>
      <c r="R1437">
        <v>15</v>
      </c>
      <c r="S1437">
        <v>11</v>
      </c>
      <c r="T1437">
        <v>88</v>
      </c>
      <c r="U1437">
        <v>0</v>
      </c>
      <c r="V1437">
        <v>0</v>
      </c>
      <c r="W1437">
        <v>0.38152939377600004</v>
      </c>
      <c r="X1437">
        <v>14.843360439955561</v>
      </c>
      <c r="Y1437">
        <v>5.5260599587390011</v>
      </c>
      <c r="Z1437">
        <v>0.14767417873999997</v>
      </c>
      <c r="AA1437">
        <v>4.436576559193</v>
      </c>
      <c r="AB1437">
        <v>1.5431717910085008</v>
      </c>
      <c r="AC1437">
        <v>0</v>
      </c>
      <c r="AD1437">
        <v>0</v>
      </c>
      <c r="AE1437">
        <v>26.878372321412066</v>
      </c>
    </row>
    <row r="1438" spans="1:31" x14ac:dyDescent="0.25">
      <c r="A1438">
        <v>1739063</v>
      </c>
      <c r="B1438">
        <v>1</v>
      </c>
      <c r="C1438" t="s">
        <v>80</v>
      </c>
      <c r="D1438" t="s">
        <v>82</v>
      </c>
      <c r="E1438" t="s">
        <v>143</v>
      </c>
      <c r="F1438" t="s">
        <v>4426</v>
      </c>
      <c r="G1438" t="s">
        <v>145</v>
      </c>
      <c r="H1438" t="s">
        <v>146</v>
      </c>
      <c r="I1438" t="s">
        <v>135</v>
      </c>
      <c r="J1438" t="s">
        <v>136</v>
      </c>
      <c r="K1438" t="s">
        <v>147</v>
      </c>
      <c r="L1438" t="s">
        <v>4427</v>
      </c>
      <c r="M1438" t="s">
        <v>4428</v>
      </c>
      <c r="N1438">
        <v>3.9330555550000001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25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281.6305019660366</v>
      </c>
      <c r="AC1438">
        <v>0</v>
      </c>
      <c r="AD1438">
        <v>0</v>
      </c>
      <c r="AE1438">
        <v>281.6305019660366</v>
      </c>
    </row>
    <row r="1439" spans="1:31" x14ac:dyDescent="0.25">
      <c r="A1439">
        <v>1739212</v>
      </c>
      <c r="B1439">
        <v>1</v>
      </c>
      <c r="C1439" t="s">
        <v>80</v>
      </c>
      <c r="D1439" t="s">
        <v>83</v>
      </c>
      <c r="E1439" t="s">
        <v>184</v>
      </c>
      <c r="F1439" t="s">
        <v>4429</v>
      </c>
      <c r="G1439" t="s">
        <v>232</v>
      </c>
      <c r="H1439" t="s">
        <v>134</v>
      </c>
      <c r="I1439" t="s">
        <v>135</v>
      </c>
      <c r="J1439" t="s">
        <v>136</v>
      </c>
      <c r="K1439" t="s">
        <v>147</v>
      </c>
      <c r="L1439" t="s">
        <v>4430</v>
      </c>
      <c r="M1439" t="s">
        <v>4431</v>
      </c>
      <c r="N1439">
        <v>0.45222222200000001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20</v>
      </c>
      <c r="U1439">
        <v>0</v>
      </c>
      <c r="V1439">
        <v>4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4.7317444735188836</v>
      </c>
      <c r="AC1439">
        <v>0</v>
      </c>
      <c r="AD1439">
        <v>13.696285047403466</v>
      </c>
      <c r="AE1439">
        <v>18.428029520922351</v>
      </c>
    </row>
    <row r="1440" spans="1:31" x14ac:dyDescent="0.25">
      <c r="A1440">
        <v>1739123</v>
      </c>
      <c r="B1440">
        <v>1</v>
      </c>
      <c r="C1440" t="s">
        <v>80</v>
      </c>
      <c r="D1440" t="s">
        <v>96</v>
      </c>
      <c r="E1440" t="s">
        <v>131</v>
      </c>
      <c r="F1440" t="s">
        <v>4432</v>
      </c>
      <c r="G1440" t="s">
        <v>177</v>
      </c>
      <c r="H1440" t="s">
        <v>134</v>
      </c>
      <c r="I1440" t="s">
        <v>135</v>
      </c>
      <c r="J1440" t="s">
        <v>136</v>
      </c>
      <c r="K1440" t="s">
        <v>147</v>
      </c>
      <c r="L1440" t="s">
        <v>4433</v>
      </c>
      <c r="M1440" t="s">
        <v>4434</v>
      </c>
      <c r="N1440">
        <v>6.4166665999999997E-2</v>
      </c>
      <c r="O1440">
        <v>8</v>
      </c>
      <c r="P1440">
        <v>1005</v>
      </c>
      <c r="Q1440">
        <v>17</v>
      </c>
      <c r="R1440">
        <v>55</v>
      </c>
      <c r="S1440">
        <v>5</v>
      </c>
      <c r="T1440">
        <v>16</v>
      </c>
      <c r="U1440">
        <v>0</v>
      </c>
      <c r="V1440">
        <v>1</v>
      </c>
      <c r="W1440">
        <v>1.9804022237191499</v>
      </c>
      <c r="X1440">
        <v>7.6844550288775118</v>
      </c>
      <c r="Y1440">
        <v>1.8627210562807002</v>
      </c>
      <c r="Z1440">
        <v>2.1571547769310002</v>
      </c>
      <c r="AA1440">
        <v>0.45157456582700001</v>
      </c>
      <c r="AB1440">
        <v>0.50171292561774994</v>
      </c>
      <c r="AC1440">
        <v>0</v>
      </c>
      <c r="AD1440">
        <v>5.8438204074250004E-3</v>
      </c>
      <c r="AE1440">
        <v>14.643864397660536</v>
      </c>
    </row>
    <row r="1441" spans="1:31" x14ac:dyDescent="0.25">
      <c r="A1441">
        <v>1739146</v>
      </c>
      <c r="B1441">
        <v>1</v>
      </c>
      <c r="C1441" t="s">
        <v>80</v>
      </c>
      <c r="D1441" t="s">
        <v>93</v>
      </c>
      <c r="E1441" t="s">
        <v>184</v>
      </c>
      <c r="F1441" t="s">
        <v>4435</v>
      </c>
      <c r="G1441" t="s">
        <v>4436</v>
      </c>
      <c r="H1441" t="s">
        <v>134</v>
      </c>
      <c r="I1441" t="s">
        <v>135</v>
      </c>
      <c r="J1441" t="s">
        <v>136</v>
      </c>
      <c r="K1441" t="s">
        <v>147</v>
      </c>
      <c r="L1441" t="s">
        <v>4437</v>
      </c>
      <c r="M1441" t="s">
        <v>4438</v>
      </c>
      <c r="N1441">
        <v>0.59055555500000001</v>
      </c>
      <c r="O1441">
        <v>0</v>
      </c>
      <c r="P1441">
        <v>164</v>
      </c>
      <c r="Q1441">
        <v>0</v>
      </c>
      <c r="R1441">
        <v>2</v>
      </c>
      <c r="S1441">
        <v>0</v>
      </c>
      <c r="T1441">
        <v>12</v>
      </c>
      <c r="U1441">
        <v>0</v>
      </c>
      <c r="V1441">
        <v>0</v>
      </c>
      <c r="W1441">
        <v>0</v>
      </c>
      <c r="X1441">
        <v>19.959384128592266</v>
      </c>
      <c r="Y1441">
        <v>0</v>
      </c>
      <c r="Z1441">
        <v>0.60972555433801667</v>
      </c>
      <c r="AA1441">
        <v>0</v>
      </c>
      <c r="AB1441">
        <v>1.2222522182904001</v>
      </c>
      <c r="AC1441">
        <v>0</v>
      </c>
      <c r="AD1441">
        <v>0</v>
      </c>
      <c r="AE1441">
        <v>21.791361901220682</v>
      </c>
    </row>
    <row r="1442" spans="1:31" x14ac:dyDescent="0.25">
      <c r="A1442">
        <v>1738983</v>
      </c>
      <c r="B1442">
        <v>1</v>
      </c>
      <c r="C1442" t="s">
        <v>80</v>
      </c>
      <c r="D1442" t="s">
        <v>82</v>
      </c>
      <c r="E1442" t="s">
        <v>184</v>
      </c>
      <c r="F1442" t="s">
        <v>4439</v>
      </c>
      <c r="G1442" t="s">
        <v>168</v>
      </c>
      <c r="H1442" t="s">
        <v>134</v>
      </c>
      <c r="I1442" t="s">
        <v>135</v>
      </c>
      <c r="J1442" t="s">
        <v>136</v>
      </c>
      <c r="K1442" t="s">
        <v>147</v>
      </c>
      <c r="L1442" t="s">
        <v>4440</v>
      </c>
      <c r="M1442" t="s">
        <v>4441</v>
      </c>
      <c r="N1442">
        <v>2.37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25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170.96685948753401</v>
      </c>
      <c r="AC1442">
        <v>0</v>
      </c>
      <c r="AD1442">
        <v>0</v>
      </c>
      <c r="AE1442">
        <v>170.96685948753401</v>
      </c>
    </row>
    <row r="1443" spans="1:31" x14ac:dyDescent="0.25">
      <c r="A1443">
        <v>1739315</v>
      </c>
      <c r="B1443">
        <v>1</v>
      </c>
      <c r="C1443" t="s">
        <v>81</v>
      </c>
      <c r="D1443" t="s">
        <v>113</v>
      </c>
      <c r="E1443" t="s">
        <v>143</v>
      </c>
      <c r="F1443" t="s">
        <v>4442</v>
      </c>
      <c r="G1443" t="s">
        <v>145</v>
      </c>
      <c r="H1443" t="s">
        <v>146</v>
      </c>
      <c r="I1443" t="s">
        <v>135</v>
      </c>
      <c r="J1443" t="s">
        <v>136</v>
      </c>
      <c r="K1443" t="s">
        <v>147</v>
      </c>
      <c r="L1443" t="s">
        <v>4443</v>
      </c>
      <c r="M1443" t="s">
        <v>4444</v>
      </c>
      <c r="N1443">
        <v>2.8391666660000001</v>
      </c>
      <c r="O1443">
        <v>0</v>
      </c>
      <c r="P1443">
        <v>12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5.8797737331004347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5.8797737331004347</v>
      </c>
    </row>
    <row r="1444" spans="1:31" x14ac:dyDescent="0.25">
      <c r="A1444">
        <v>1739478</v>
      </c>
      <c r="B1444">
        <v>1</v>
      </c>
      <c r="C1444" t="s">
        <v>80</v>
      </c>
      <c r="D1444" t="s">
        <v>83</v>
      </c>
      <c r="E1444" t="s">
        <v>158</v>
      </c>
      <c r="F1444" t="s">
        <v>4445</v>
      </c>
      <c r="G1444" t="s">
        <v>221</v>
      </c>
      <c r="H1444" t="s">
        <v>146</v>
      </c>
      <c r="I1444" t="s">
        <v>135</v>
      </c>
      <c r="J1444" t="s">
        <v>136</v>
      </c>
      <c r="K1444" t="s">
        <v>147</v>
      </c>
      <c r="L1444" t="s">
        <v>4446</v>
      </c>
      <c r="M1444" t="s">
        <v>4447</v>
      </c>
      <c r="N1444">
        <v>1.4316666659999999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8</v>
      </c>
      <c r="U1444">
        <v>0</v>
      </c>
      <c r="V1444">
        <v>1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7.5865572748675483</v>
      </c>
      <c r="AC1444">
        <v>0</v>
      </c>
      <c r="AD1444">
        <v>34.081784802793543</v>
      </c>
      <c r="AE1444">
        <v>41.668342077661094</v>
      </c>
    </row>
    <row r="1445" spans="1:31" x14ac:dyDescent="0.25">
      <c r="A1445">
        <v>1739169</v>
      </c>
      <c r="B1445">
        <v>1</v>
      </c>
      <c r="C1445" t="s">
        <v>81</v>
      </c>
      <c r="D1445" t="s">
        <v>118</v>
      </c>
      <c r="E1445" t="s">
        <v>184</v>
      </c>
      <c r="F1445" t="s">
        <v>4448</v>
      </c>
      <c r="G1445" t="s">
        <v>232</v>
      </c>
      <c r="H1445" t="s">
        <v>134</v>
      </c>
      <c r="I1445" t="s">
        <v>135</v>
      </c>
      <c r="J1445" t="s">
        <v>136</v>
      </c>
      <c r="K1445" t="s">
        <v>147</v>
      </c>
      <c r="L1445" t="s">
        <v>4449</v>
      </c>
      <c r="M1445" t="s">
        <v>4450</v>
      </c>
      <c r="N1445">
        <v>2.1636111109999998</v>
      </c>
      <c r="O1445">
        <v>0</v>
      </c>
      <c r="P1445">
        <v>0</v>
      </c>
      <c r="Q1445">
        <v>0</v>
      </c>
      <c r="R1445">
        <v>16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10.885544561835898</v>
      </c>
      <c r="AA1445">
        <v>0</v>
      </c>
      <c r="AB1445">
        <v>0</v>
      </c>
      <c r="AC1445">
        <v>0</v>
      </c>
      <c r="AD1445">
        <v>0</v>
      </c>
      <c r="AE1445">
        <v>10.885544561835898</v>
      </c>
    </row>
    <row r="1446" spans="1:31" x14ac:dyDescent="0.25">
      <c r="A1446">
        <v>1739292</v>
      </c>
      <c r="B1446">
        <v>1</v>
      </c>
      <c r="C1446" t="s">
        <v>80</v>
      </c>
      <c r="D1446" t="s">
        <v>96</v>
      </c>
      <c r="E1446" t="s">
        <v>143</v>
      </c>
      <c r="F1446" t="s">
        <v>4451</v>
      </c>
      <c r="G1446" t="s">
        <v>145</v>
      </c>
      <c r="H1446" t="s">
        <v>146</v>
      </c>
      <c r="I1446" t="s">
        <v>135</v>
      </c>
      <c r="J1446" t="s">
        <v>136</v>
      </c>
      <c r="K1446" t="s">
        <v>147</v>
      </c>
      <c r="L1446" t="s">
        <v>4452</v>
      </c>
      <c r="M1446" t="s">
        <v>4453</v>
      </c>
      <c r="N1446">
        <v>3.278333333</v>
      </c>
      <c r="O1446">
        <v>0</v>
      </c>
      <c r="P1446">
        <v>42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29.328358108402458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29.328358108402458</v>
      </c>
    </row>
    <row r="1447" spans="1:31" x14ac:dyDescent="0.25">
      <c r="A1447">
        <v>1739438</v>
      </c>
      <c r="B1447">
        <v>1</v>
      </c>
      <c r="C1447" t="s">
        <v>80</v>
      </c>
      <c r="D1447" t="s">
        <v>104</v>
      </c>
      <c r="E1447" t="s">
        <v>143</v>
      </c>
      <c r="F1447" t="s">
        <v>4454</v>
      </c>
      <c r="G1447" t="s">
        <v>145</v>
      </c>
      <c r="H1447" t="s">
        <v>146</v>
      </c>
      <c r="I1447" t="s">
        <v>135</v>
      </c>
      <c r="J1447" t="s">
        <v>136</v>
      </c>
      <c r="K1447" t="s">
        <v>147</v>
      </c>
      <c r="L1447" t="s">
        <v>4455</v>
      </c>
      <c r="M1447" t="s">
        <v>4456</v>
      </c>
      <c r="N1447">
        <v>1.3730555550000001</v>
      </c>
      <c r="O1447">
        <v>0</v>
      </c>
      <c r="P1447">
        <v>220</v>
      </c>
      <c r="Q1447">
        <v>0</v>
      </c>
      <c r="R1447">
        <v>9</v>
      </c>
      <c r="S1447">
        <v>0</v>
      </c>
      <c r="T1447">
        <v>17</v>
      </c>
      <c r="U1447">
        <v>0</v>
      </c>
      <c r="V1447">
        <v>1</v>
      </c>
      <c r="W1447">
        <v>0</v>
      </c>
      <c r="X1447">
        <v>101.07105745969049</v>
      </c>
      <c r="Y1447">
        <v>0</v>
      </c>
      <c r="Z1447">
        <v>1.7954609222686666</v>
      </c>
      <c r="AA1447">
        <v>0</v>
      </c>
      <c r="AB1447">
        <v>2.176255887134809</v>
      </c>
      <c r="AC1447">
        <v>0</v>
      </c>
      <c r="AD1447">
        <v>0</v>
      </c>
      <c r="AE1447">
        <v>105.04277426909397</v>
      </c>
    </row>
    <row r="1448" spans="1:31" x14ac:dyDescent="0.25">
      <c r="A1448">
        <v>1739129</v>
      </c>
      <c r="B1448">
        <v>1</v>
      </c>
      <c r="C1448" t="s">
        <v>80</v>
      </c>
      <c r="D1448" t="s">
        <v>84</v>
      </c>
      <c r="E1448" t="s">
        <v>184</v>
      </c>
      <c r="F1448" t="s">
        <v>4457</v>
      </c>
      <c r="G1448" t="s">
        <v>232</v>
      </c>
      <c r="H1448" t="s">
        <v>134</v>
      </c>
      <c r="I1448" t="s">
        <v>135</v>
      </c>
      <c r="J1448" t="s">
        <v>136</v>
      </c>
      <c r="K1448" t="s">
        <v>147</v>
      </c>
      <c r="L1448" t="s">
        <v>4458</v>
      </c>
      <c r="M1448" t="s">
        <v>4459</v>
      </c>
      <c r="N1448">
        <v>2.2830555549999998</v>
      </c>
      <c r="O1448">
        <v>0</v>
      </c>
      <c r="P1448">
        <v>18</v>
      </c>
      <c r="Q1448">
        <v>0</v>
      </c>
      <c r="R1448">
        <v>9</v>
      </c>
      <c r="S1448">
        <v>0</v>
      </c>
      <c r="T1448">
        <v>1</v>
      </c>
      <c r="U1448">
        <v>0</v>
      </c>
      <c r="V1448">
        <v>0</v>
      </c>
      <c r="W1448">
        <v>0</v>
      </c>
      <c r="X1448">
        <v>11.759704390219497</v>
      </c>
      <c r="Y1448">
        <v>0</v>
      </c>
      <c r="Z1448">
        <v>23.64863170329571</v>
      </c>
      <c r="AA1448">
        <v>0</v>
      </c>
      <c r="AB1448">
        <v>3.7794664595196665</v>
      </c>
      <c r="AC1448">
        <v>0</v>
      </c>
      <c r="AD1448">
        <v>0</v>
      </c>
      <c r="AE1448">
        <v>39.187802553034871</v>
      </c>
    </row>
    <row r="1449" spans="1:31" x14ac:dyDescent="0.25">
      <c r="A1449">
        <v>1739332</v>
      </c>
      <c r="B1449">
        <v>1</v>
      </c>
      <c r="C1449" t="s">
        <v>80</v>
      </c>
      <c r="D1449" t="s">
        <v>106</v>
      </c>
      <c r="E1449" t="s">
        <v>188</v>
      </c>
      <c r="F1449" t="s">
        <v>4460</v>
      </c>
      <c r="G1449" t="s">
        <v>177</v>
      </c>
      <c r="H1449" t="s">
        <v>134</v>
      </c>
      <c r="I1449" t="s">
        <v>135</v>
      </c>
      <c r="J1449" t="s">
        <v>136</v>
      </c>
      <c r="K1449" t="s">
        <v>147</v>
      </c>
      <c r="L1449" t="s">
        <v>4461</v>
      </c>
      <c r="M1449" t="s">
        <v>4462</v>
      </c>
      <c r="N1449">
        <v>3.4386111110000002</v>
      </c>
      <c r="O1449">
        <v>1</v>
      </c>
      <c r="P1449">
        <v>75</v>
      </c>
      <c r="Q1449">
        <v>6</v>
      </c>
      <c r="R1449">
        <v>51</v>
      </c>
      <c r="S1449">
        <v>10</v>
      </c>
      <c r="T1449">
        <v>21</v>
      </c>
      <c r="U1449">
        <v>0</v>
      </c>
      <c r="V1449">
        <v>0</v>
      </c>
      <c r="W1449">
        <v>0.63952066988690004</v>
      </c>
      <c r="X1449">
        <v>61.922313578691998</v>
      </c>
      <c r="Y1449">
        <v>75.488155257273405</v>
      </c>
      <c r="Z1449">
        <v>73.206777515417258</v>
      </c>
      <c r="AA1449">
        <v>62.411474697723598</v>
      </c>
      <c r="AB1449">
        <v>17.978445247199126</v>
      </c>
      <c r="AC1449">
        <v>0</v>
      </c>
      <c r="AD1449">
        <v>0</v>
      </c>
      <c r="AE1449">
        <v>291.64668696619231</v>
      </c>
    </row>
    <row r="1450" spans="1:31" x14ac:dyDescent="0.25">
      <c r="A1450">
        <v>1739000</v>
      </c>
      <c r="B1450">
        <v>1</v>
      </c>
      <c r="C1450" t="s">
        <v>81</v>
      </c>
      <c r="D1450" t="s">
        <v>112</v>
      </c>
      <c r="E1450" t="s">
        <v>188</v>
      </c>
      <c r="F1450" t="s">
        <v>4463</v>
      </c>
      <c r="G1450" t="s">
        <v>177</v>
      </c>
      <c r="H1450" t="s">
        <v>134</v>
      </c>
      <c r="I1450" t="s">
        <v>135</v>
      </c>
      <c r="J1450" t="s">
        <v>136</v>
      </c>
      <c r="K1450" t="s">
        <v>147</v>
      </c>
      <c r="L1450" t="s">
        <v>4464</v>
      </c>
      <c r="M1450" t="s">
        <v>4465</v>
      </c>
      <c r="N1450">
        <v>0.34055555500000001</v>
      </c>
      <c r="O1450">
        <v>2</v>
      </c>
      <c r="P1450">
        <v>1066</v>
      </c>
      <c r="Q1450">
        <v>208</v>
      </c>
      <c r="R1450">
        <v>143</v>
      </c>
      <c r="S1450">
        <v>9</v>
      </c>
      <c r="T1450">
        <v>89</v>
      </c>
      <c r="U1450">
        <v>3</v>
      </c>
      <c r="V1450">
        <v>0</v>
      </c>
      <c r="W1450">
        <v>0.40401818399761674</v>
      </c>
      <c r="X1450">
        <v>64.444277240586885</v>
      </c>
      <c r="Y1450">
        <v>46.006791990330221</v>
      </c>
      <c r="Z1450">
        <v>17.835324671726276</v>
      </c>
      <c r="AA1450">
        <v>6.3992796555823341</v>
      </c>
      <c r="AB1450">
        <v>13.885744147395</v>
      </c>
      <c r="AC1450">
        <v>34.311725345301809</v>
      </c>
      <c r="AD1450">
        <v>0</v>
      </c>
      <c r="AE1450">
        <v>183.28716123492018</v>
      </c>
    </row>
    <row r="1451" spans="1:31" x14ac:dyDescent="0.25">
      <c r="A1451">
        <v>1739378</v>
      </c>
      <c r="B1451">
        <v>1</v>
      </c>
      <c r="C1451" t="s">
        <v>81</v>
      </c>
      <c r="D1451" t="s">
        <v>127</v>
      </c>
      <c r="E1451" t="s">
        <v>188</v>
      </c>
      <c r="F1451" t="s">
        <v>4466</v>
      </c>
      <c r="G1451" t="s">
        <v>177</v>
      </c>
      <c r="H1451" t="s">
        <v>134</v>
      </c>
      <c r="I1451" t="s">
        <v>135</v>
      </c>
      <c r="J1451" t="s">
        <v>136</v>
      </c>
      <c r="K1451" t="s">
        <v>147</v>
      </c>
      <c r="L1451" t="s">
        <v>4467</v>
      </c>
      <c r="M1451" t="s">
        <v>4468</v>
      </c>
      <c r="N1451">
        <v>6.3674999999999997</v>
      </c>
      <c r="O1451">
        <v>3</v>
      </c>
      <c r="P1451">
        <v>442</v>
      </c>
      <c r="Q1451">
        <v>70</v>
      </c>
      <c r="R1451">
        <v>66</v>
      </c>
      <c r="S1451">
        <v>15</v>
      </c>
      <c r="T1451">
        <v>30</v>
      </c>
      <c r="U1451">
        <v>5</v>
      </c>
      <c r="V1451">
        <v>0</v>
      </c>
      <c r="W1451">
        <v>2.9957953737715997</v>
      </c>
      <c r="X1451">
        <v>458.7691950615648</v>
      </c>
      <c r="Y1451">
        <v>282.46452974559298</v>
      </c>
      <c r="Z1451">
        <v>73.840550291708439</v>
      </c>
      <c r="AA1451">
        <v>2854.7684911287483</v>
      </c>
      <c r="AB1451">
        <v>27.909511673795294</v>
      </c>
      <c r="AC1451">
        <v>620.72004096811497</v>
      </c>
      <c r="AD1451">
        <v>0</v>
      </c>
      <c r="AE1451">
        <v>4321.4681142432964</v>
      </c>
    </row>
    <row r="1452" spans="1:31" x14ac:dyDescent="0.25">
      <c r="A1452">
        <v>1739046</v>
      </c>
      <c r="B1452">
        <v>1</v>
      </c>
      <c r="C1452" t="s">
        <v>80</v>
      </c>
      <c r="D1452" t="s">
        <v>106</v>
      </c>
      <c r="E1452" t="s">
        <v>171</v>
      </c>
      <c r="F1452" t="s">
        <v>4469</v>
      </c>
      <c r="G1452" t="s">
        <v>181</v>
      </c>
      <c r="H1452" t="s">
        <v>146</v>
      </c>
      <c r="I1452" t="s">
        <v>135</v>
      </c>
      <c r="J1452" t="s">
        <v>136</v>
      </c>
      <c r="K1452" t="s">
        <v>147</v>
      </c>
      <c r="L1452" t="s">
        <v>4470</v>
      </c>
      <c r="M1452" t="s">
        <v>4471</v>
      </c>
      <c r="N1452">
        <v>1.1888888879999999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0.11830041104764169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0.11830041104764169</v>
      </c>
    </row>
    <row r="1453" spans="1:31" x14ac:dyDescent="0.25">
      <c r="A1453">
        <v>1738937</v>
      </c>
      <c r="B1453">
        <v>1</v>
      </c>
      <c r="C1453" t="s">
        <v>80</v>
      </c>
      <c r="D1453" t="s">
        <v>93</v>
      </c>
      <c r="E1453" t="s">
        <v>131</v>
      </c>
      <c r="F1453" t="s">
        <v>4472</v>
      </c>
      <c r="G1453" t="s">
        <v>177</v>
      </c>
      <c r="H1453" t="s">
        <v>134</v>
      </c>
      <c r="I1453" t="s">
        <v>135</v>
      </c>
      <c r="J1453" t="s">
        <v>136</v>
      </c>
      <c r="K1453" t="s">
        <v>147</v>
      </c>
      <c r="L1453" t="s">
        <v>4473</v>
      </c>
      <c r="M1453" t="s">
        <v>4474</v>
      </c>
      <c r="N1453">
        <v>0.70722222199999996</v>
      </c>
      <c r="O1453">
        <v>4</v>
      </c>
      <c r="P1453">
        <v>3315</v>
      </c>
      <c r="Q1453">
        <v>100</v>
      </c>
      <c r="R1453">
        <v>840</v>
      </c>
      <c r="S1453">
        <v>43</v>
      </c>
      <c r="T1453">
        <v>699</v>
      </c>
      <c r="U1453">
        <v>2</v>
      </c>
      <c r="V1453">
        <v>1</v>
      </c>
      <c r="W1453">
        <v>1.4747296928481672</v>
      </c>
      <c r="X1453">
        <v>406.83555451313981</v>
      </c>
      <c r="Y1453">
        <v>263.49041845092034</v>
      </c>
      <c r="Z1453">
        <v>546.99048765091095</v>
      </c>
      <c r="AA1453">
        <v>103.03123761363264</v>
      </c>
      <c r="AB1453">
        <v>308.37967349378835</v>
      </c>
      <c r="AC1453">
        <v>34.4936048568023</v>
      </c>
      <c r="AD1453">
        <v>1.2630992210515002</v>
      </c>
      <c r="AE1453">
        <v>1665.9588054930939</v>
      </c>
    </row>
    <row r="1454" spans="1:31" x14ac:dyDescent="0.25">
      <c r="A1454">
        <v>1739192</v>
      </c>
      <c r="B1454">
        <v>1</v>
      </c>
      <c r="C1454" t="s">
        <v>80</v>
      </c>
      <c r="D1454" t="s">
        <v>96</v>
      </c>
      <c r="E1454" t="s">
        <v>158</v>
      </c>
      <c r="F1454" t="s">
        <v>4475</v>
      </c>
      <c r="G1454" t="s">
        <v>160</v>
      </c>
      <c r="H1454" t="s">
        <v>146</v>
      </c>
      <c r="I1454" t="s">
        <v>135</v>
      </c>
      <c r="J1454" t="s">
        <v>136</v>
      </c>
      <c r="K1454" t="s">
        <v>147</v>
      </c>
      <c r="L1454" t="s">
        <v>4476</v>
      </c>
      <c r="M1454" t="s">
        <v>4477</v>
      </c>
      <c r="N1454">
        <v>4.0894444439999997</v>
      </c>
      <c r="O1454">
        <v>0</v>
      </c>
      <c r="P1454">
        <v>60</v>
      </c>
      <c r="Q1454">
        <v>0</v>
      </c>
      <c r="R1454">
        <v>0</v>
      </c>
      <c r="S1454">
        <v>0</v>
      </c>
      <c r="T1454">
        <v>10</v>
      </c>
      <c r="U1454">
        <v>0</v>
      </c>
      <c r="V1454">
        <v>0</v>
      </c>
      <c r="W1454">
        <v>0</v>
      </c>
      <c r="X1454">
        <v>119.44756092258631</v>
      </c>
      <c r="Y1454">
        <v>0</v>
      </c>
      <c r="Z1454">
        <v>0</v>
      </c>
      <c r="AA1454">
        <v>0</v>
      </c>
      <c r="AB1454">
        <v>18.574735825413033</v>
      </c>
      <c r="AC1454">
        <v>0</v>
      </c>
      <c r="AD1454">
        <v>0</v>
      </c>
      <c r="AE1454">
        <v>138.02229674799935</v>
      </c>
    </row>
    <row r="1455" spans="1:31" x14ac:dyDescent="0.25">
      <c r="A1455">
        <v>1739229</v>
      </c>
      <c r="B1455">
        <v>1</v>
      </c>
      <c r="C1455" t="s">
        <v>80</v>
      </c>
      <c r="D1455" t="s">
        <v>109</v>
      </c>
      <c r="E1455" t="s">
        <v>158</v>
      </c>
      <c r="F1455" t="s">
        <v>4478</v>
      </c>
      <c r="G1455" t="s">
        <v>758</v>
      </c>
      <c r="H1455" t="s">
        <v>146</v>
      </c>
      <c r="I1455" t="s">
        <v>135</v>
      </c>
      <c r="J1455" t="s">
        <v>136</v>
      </c>
      <c r="K1455" t="s">
        <v>147</v>
      </c>
      <c r="L1455" t="s">
        <v>4479</v>
      </c>
      <c r="M1455" t="s">
        <v>4480</v>
      </c>
      <c r="N1455">
        <v>0.98083333299999997</v>
      </c>
      <c r="O1455">
        <v>0</v>
      </c>
      <c r="P1455">
        <v>9</v>
      </c>
      <c r="Q1455">
        <v>0</v>
      </c>
      <c r="R1455">
        <v>0</v>
      </c>
      <c r="S1455">
        <v>0</v>
      </c>
      <c r="T1455">
        <v>1</v>
      </c>
      <c r="U1455">
        <v>0</v>
      </c>
      <c r="V1455">
        <v>0</v>
      </c>
      <c r="W1455">
        <v>0</v>
      </c>
      <c r="X1455">
        <v>1.0234139569670082</v>
      </c>
      <c r="Y1455">
        <v>0</v>
      </c>
      <c r="Z1455">
        <v>0</v>
      </c>
      <c r="AA1455">
        <v>0</v>
      </c>
      <c r="AB1455">
        <v>4.3675877153838414</v>
      </c>
      <c r="AC1455">
        <v>0</v>
      </c>
      <c r="AD1455">
        <v>0</v>
      </c>
      <c r="AE1455">
        <v>5.3910016723508498</v>
      </c>
    </row>
    <row r="1456" spans="1:31" x14ac:dyDescent="0.25">
      <c r="A1456">
        <v>1739352</v>
      </c>
      <c r="B1456">
        <v>1</v>
      </c>
      <c r="C1456" t="s">
        <v>80</v>
      </c>
      <c r="D1456" t="s">
        <v>97</v>
      </c>
      <c r="E1456" t="s">
        <v>158</v>
      </c>
      <c r="F1456" t="s">
        <v>4481</v>
      </c>
      <c r="G1456" t="s">
        <v>160</v>
      </c>
      <c r="H1456" t="s">
        <v>146</v>
      </c>
      <c r="I1456" t="s">
        <v>135</v>
      </c>
      <c r="J1456" t="s">
        <v>136</v>
      </c>
      <c r="K1456" t="s">
        <v>147</v>
      </c>
      <c r="L1456" t="s">
        <v>4482</v>
      </c>
      <c r="M1456" t="s">
        <v>4483</v>
      </c>
      <c r="N1456">
        <v>1.457222222</v>
      </c>
      <c r="O1456">
        <v>0</v>
      </c>
      <c r="P1456">
        <v>3</v>
      </c>
      <c r="Q1456">
        <v>0</v>
      </c>
      <c r="R1456">
        <v>1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10.424109381162751</v>
      </c>
      <c r="Y1456">
        <v>0</v>
      </c>
      <c r="Z1456">
        <v>0.49261063461700005</v>
      </c>
      <c r="AA1456">
        <v>0</v>
      </c>
      <c r="AB1456">
        <v>0</v>
      </c>
      <c r="AC1456">
        <v>0</v>
      </c>
      <c r="AD1456">
        <v>0</v>
      </c>
      <c r="AE1456">
        <v>10.916720015779751</v>
      </c>
    </row>
    <row r="1457" spans="1:31" x14ac:dyDescent="0.25">
      <c r="A1457">
        <v>1739252</v>
      </c>
      <c r="B1457">
        <v>1</v>
      </c>
      <c r="C1457" t="s">
        <v>80</v>
      </c>
      <c r="D1457" t="s">
        <v>84</v>
      </c>
      <c r="E1457" t="s">
        <v>267</v>
      </c>
      <c r="F1457" t="s">
        <v>4484</v>
      </c>
      <c r="G1457" t="s">
        <v>177</v>
      </c>
      <c r="H1457" t="s">
        <v>134</v>
      </c>
      <c r="I1457" t="s">
        <v>135</v>
      </c>
      <c r="J1457" t="s">
        <v>136</v>
      </c>
      <c r="K1457" t="s">
        <v>147</v>
      </c>
      <c r="L1457" t="s">
        <v>4485</v>
      </c>
      <c r="M1457" t="s">
        <v>4486</v>
      </c>
      <c r="N1457">
        <v>0.33750000000000002</v>
      </c>
      <c r="O1457">
        <v>0</v>
      </c>
      <c r="P1457">
        <v>5564</v>
      </c>
      <c r="Q1457">
        <v>0</v>
      </c>
      <c r="R1457">
        <v>0</v>
      </c>
      <c r="S1457">
        <v>3</v>
      </c>
      <c r="T1457">
        <v>418</v>
      </c>
      <c r="U1457">
        <v>0</v>
      </c>
      <c r="V1457">
        <v>1</v>
      </c>
      <c r="W1457">
        <v>0</v>
      </c>
      <c r="X1457">
        <v>488.94894415359806</v>
      </c>
      <c r="Y1457">
        <v>0</v>
      </c>
      <c r="Z1457">
        <v>0</v>
      </c>
      <c r="AA1457">
        <v>98.705533465612504</v>
      </c>
      <c r="AB1457">
        <v>111.88203218483963</v>
      </c>
      <c r="AC1457">
        <v>0</v>
      </c>
      <c r="AD1457">
        <v>0.23292502078774996</v>
      </c>
      <c r="AE1457">
        <v>699.76943482483796</v>
      </c>
    </row>
    <row r="1458" spans="1:31" x14ac:dyDescent="0.25">
      <c r="A1458">
        <v>1739372</v>
      </c>
      <c r="B1458">
        <v>1</v>
      </c>
      <c r="C1458" t="s">
        <v>81</v>
      </c>
      <c r="D1458" t="s">
        <v>127</v>
      </c>
      <c r="E1458" t="s">
        <v>188</v>
      </c>
      <c r="F1458" t="s">
        <v>4487</v>
      </c>
      <c r="G1458" t="s">
        <v>177</v>
      </c>
      <c r="H1458" t="s">
        <v>134</v>
      </c>
      <c r="I1458" t="s">
        <v>135</v>
      </c>
      <c r="J1458" t="s">
        <v>136</v>
      </c>
      <c r="K1458" t="s">
        <v>147</v>
      </c>
      <c r="L1458" t="s">
        <v>4488</v>
      </c>
      <c r="M1458" t="s">
        <v>4489</v>
      </c>
      <c r="N1458">
        <v>1.0874999999999999</v>
      </c>
      <c r="O1458">
        <v>0</v>
      </c>
      <c r="P1458">
        <v>116</v>
      </c>
      <c r="Q1458">
        <v>29</v>
      </c>
      <c r="R1458">
        <v>32</v>
      </c>
      <c r="S1458">
        <v>0</v>
      </c>
      <c r="T1458">
        <v>16</v>
      </c>
      <c r="U1458">
        <v>0</v>
      </c>
      <c r="V1458">
        <v>0</v>
      </c>
      <c r="W1458">
        <v>0</v>
      </c>
      <c r="X1458">
        <v>25.735858698403124</v>
      </c>
      <c r="Y1458">
        <v>20.493534934526316</v>
      </c>
      <c r="Z1458">
        <v>6.9288164141336432</v>
      </c>
      <c r="AA1458">
        <v>0</v>
      </c>
      <c r="AB1458">
        <v>6.948812345308192</v>
      </c>
      <c r="AC1458">
        <v>0</v>
      </c>
      <c r="AD1458">
        <v>0</v>
      </c>
      <c r="AE1458">
        <v>60.107022392371277</v>
      </c>
    </row>
    <row r="1459" spans="1:31" x14ac:dyDescent="0.25">
      <c r="A1459">
        <v>1739272</v>
      </c>
      <c r="B1459">
        <v>1</v>
      </c>
      <c r="C1459" t="s">
        <v>81</v>
      </c>
      <c r="D1459" t="s">
        <v>112</v>
      </c>
      <c r="E1459" t="s">
        <v>188</v>
      </c>
      <c r="F1459" t="s">
        <v>4490</v>
      </c>
      <c r="G1459" t="s">
        <v>232</v>
      </c>
      <c r="H1459" t="s">
        <v>134</v>
      </c>
      <c r="I1459" t="s">
        <v>135</v>
      </c>
      <c r="J1459" t="s">
        <v>136</v>
      </c>
      <c r="K1459" t="s">
        <v>147</v>
      </c>
      <c r="L1459" t="s">
        <v>4491</v>
      </c>
      <c r="M1459" t="s">
        <v>4492</v>
      </c>
      <c r="N1459">
        <v>2.366944444</v>
      </c>
      <c r="O1459">
        <v>0</v>
      </c>
      <c r="P1459">
        <v>197</v>
      </c>
      <c r="Q1459">
        <v>4</v>
      </c>
      <c r="R1459">
        <v>80</v>
      </c>
      <c r="S1459">
        <v>1</v>
      </c>
      <c r="T1459">
        <v>10</v>
      </c>
      <c r="U1459">
        <v>0</v>
      </c>
      <c r="V1459">
        <v>0</v>
      </c>
      <c r="W1459">
        <v>0</v>
      </c>
      <c r="X1459">
        <v>98.749896629910964</v>
      </c>
      <c r="Y1459">
        <v>2.8280487688889329</v>
      </c>
      <c r="Z1459">
        <v>27.417283816271659</v>
      </c>
      <c r="AA1459">
        <v>26.772496140937598</v>
      </c>
      <c r="AB1459">
        <v>15.742557214522668</v>
      </c>
      <c r="AC1459">
        <v>0</v>
      </c>
      <c r="AD1459">
        <v>0</v>
      </c>
      <c r="AE1459">
        <v>171.51028257053181</v>
      </c>
    </row>
    <row r="1460" spans="1:31" x14ac:dyDescent="0.25">
      <c r="A1460">
        <v>1739166</v>
      </c>
      <c r="B1460">
        <v>1</v>
      </c>
      <c r="C1460" t="s">
        <v>80</v>
      </c>
      <c r="D1460" t="s">
        <v>82</v>
      </c>
      <c r="E1460" t="s">
        <v>171</v>
      </c>
      <c r="F1460" t="s">
        <v>4493</v>
      </c>
      <c r="G1460" t="s">
        <v>206</v>
      </c>
      <c r="H1460" t="s">
        <v>146</v>
      </c>
      <c r="I1460" t="s">
        <v>135</v>
      </c>
      <c r="J1460" t="s">
        <v>136</v>
      </c>
      <c r="K1460" t="s">
        <v>147</v>
      </c>
      <c r="L1460" t="s">
        <v>4494</v>
      </c>
      <c r="M1460" t="s">
        <v>4495</v>
      </c>
      <c r="N1460">
        <v>8.8555555550000005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1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124.23819692321999</v>
      </c>
      <c r="AC1460">
        <v>0</v>
      </c>
      <c r="AD1460">
        <v>0</v>
      </c>
      <c r="AE1460">
        <v>124.23819692321999</v>
      </c>
    </row>
    <row r="1461" spans="1:31" x14ac:dyDescent="0.25">
      <c r="A1461">
        <v>1739415</v>
      </c>
      <c r="B1461">
        <v>1</v>
      </c>
      <c r="C1461" t="s">
        <v>80</v>
      </c>
      <c r="D1461" t="s">
        <v>106</v>
      </c>
      <c r="E1461" t="s">
        <v>143</v>
      </c>
      <c r="F1461" t="s">
        <v>4496</v>
      </c>
      <c r="G1461" t="s">
        <v>145</v>
      </c>
      <c r="H1461" t="s">
        <v>146</v>
      </c>
      <c r="I1461" t="s">
        <v>135</v>
      </c>
      <c r="J1461" t="s">
        <v>136</v>
      </c>
      <c r="K1461" t="s">
        <v>147</v>
      </c>
      <c r="L1461" t="s">
        <v>4497</v>
      </c>
      <c r="M1461" t="s">
        <v>4498</v>
      </c>
      <c r="N1461">
        <v>1.4980555550000001</v>
      </c>
      <c r="O1461">
        <v>0</v>
      </c>
      <c r="P1461">
        <v>6</v>
      </c>
      <c r="Q1461">
        <v>0</v>
      </c>
      <c r="R1461">
        <v>16</v>
      </c>
      <c r="S1461">
        <v>0</v>
      </c>
      <c r="T1461">
        <v>3</v>
      </c>
      <c r="U1461">
        <v>0</v>
      </c>
      <c r="V1461">
        <v>0</v>
      </c>
      <c r="W1461">
        <v>0</v>
      </c>
      <c r="X1461">
        <v>5.0903135730631162</v>
      </c>
      <c r="Y1461">
        <v>0</v>
      </c>
      <c r="Z1461">
        <v>10.936588832021359</v>
      </c>
      <c r="AA1461">
        <v>0</v>
      </c>
      <c r="AB1461">
        <v>4.3656047009781247</v>
      </c>
      <c r="AC1461">
        <v>0</v>
      </c>
      <c r="AD1461">
        <v>0</v>
      </c>
      <c r="AE1461">
        <v>20.392507106062599</v>
      </c>
    </row>
    <row r="1462" spans="1:31" x14ac:dyDescent="0.25">
      <c r="A1462">
        <v>1739109</v>
      </c>
      <c r="B1462">
        <v>1</v>
      </c>
      <c r="C1462" t="s">
        <v>80</v>
      </c>
      <c r="D1462" t="s">
        <v>104</v>
      </c>
      <c r="E1462" t="s">
        <v>158</v>
      </c>
      <c r="F1462" t="s">
        <v>4499</v>
      </c>
      <c r="G1462" t="s">
        <v>606</v>
      </c>
      <c r="H1462" t="s">
        <v>146</v>
      </c>
      <c r="I1462" t="s">
        <v>135</v>
      </c>
      <c r="J1462" t="s">
        <v>136</v>
      </c>
      <c r="K1462" t="s">
        <v>147</v>
      </c>
      <c r="L1462" t="s">
        <v>4500</v>
      </c>
      <c r="M1462" t="s">
        <v>4501</v>
      </c>
      <c r="N1462">
        <v>2.2650000000000001</v>
      </c>
      <c r="O1462">
        <v>0</v>
      </c>
      <c r="P1462">
        <v>18</v>
      </c>
      <c r="Q1462">
        <v>0</v>
      </c>
      <c r="R1462">
        <v>0</v>
      </c>
      <c r="S1462">
        <v>0</v>
      </c>
      <c r="T1462">
        <v>4</v>
      </c>
      <c r="U1462">
        <v>0</v>
      </c>
      <c r="V1462">
        <v>0</v>
      </c>
      <c r="W1462">
        <v>0</v>
      </c>
      <c r="X1462">
        <v>6.2943083137189442</v>
      </c>
      <c r="Y1462">
        <v>0</v>
      </c>
      <c r="Z1462">
        <v>0</v>
      </c>
      <c r="AA1462">
        <v>0</v>
      </c>
      <c r="AB1462">
        <v>0.98627329949124176</v>
      </c>
      <c r="AC1462">
        <v>0</v>
      </c>
      <c r="AD1462">
        <v>0</v>
      </c>
      <c r="AE1462">
        <v>7.2805816132101864</v>
      </c>
    </row>
    <row r="1463" spans="1:31" x14ac:dyDescent="0.25">
      <c r="A1463">
        <v>1739358</v>
      </c>
      <c r="B1463">
        <v>1</v>
      </c>
      <c r="C1463" t="s">
        <v>81</v>
      </c>
      <c r="D1463" t="s">
        <v>118</v>
      </c>
      <c r="E1463" t="s">
        <v>158</v>
      </c>
      <c r="F1463" t="s">
        <v>4502</v>
      </c>
      <c r="G1463" t="s">
        <v>221</v>
      </c>
      <c r="H1463" t="s">
        <v>146</v>
      </c>
      <c r="I1463" t="s">
        <v>135</v>
      </c>
      <c r="J1463" t="s">
        <v>136</v>
      </c>
      <c r="K1463" t="s">
        <v>147</v>
      </c>
      <c r="L1463" t="s">
        <v>4503</v>
      </c>
      <c r="M1463" t="s">
        <v>4504</v>
      </c>
      <c r="N1463">
        <v>0.65222222200000002</v>
      </c>
      <c r="O1463">
        <v>0</v>
      </c>
      <c r="P1463">
        <v>35</v>
      </c>
      <c r="Q1463">
        <v>0</v>
      </c>
      <c r="R1463">
        <v>4</v>
      </c>
      <c r="S1463">
        <v>0</v>
      </c>
      <c r="T1463">
        <v>4</v>
      </c>
      <c r="U1463">
        <v>0</v>
      </c>
      <c r="V1463">
        <v>0</v>
      </c>
      <c r="W1463">
        <v>0</v>
      </c>
      <c r="X1463">
        <v>4.5405998605619526</v>
      </c>
      <c r="Y1463">
        <v>0</v>
      </c>
      <c r="Z1463">
        <v>1.6361729013166668E-2</v>
      </c>
      <c r="AA1463">
        <v>0</v>
      </c>
      <c r="AB1463">
        <v>1.7162183958649169</v>
      </c>
      <c r="AC1463">
        <v>0</v>
      </c>
      <c r="AD1463">
        <v>0</v>
      </c>
      <c r="AE1463">
        <v>6.2731799854400361</v>
      </c>
    </row>
    <row r="1464" spans="1:31" x14ac:dyDescent="0.25">
      <c r="A1464">
        <v>1739209</v>
      </c>
      <c r="B1464">
        <v>1</v>
      </c>
      <c r="C1464" t="s">
        <v>80</v>
      </c>
      <c r="D1464" t="s">
        <v>90</v>
      </c>
      <c r="E1464" t="s">
        <v>158</v>
      </c>
      <c r="F1464" t="s">
        <v>4505</v>
      </c>
      <c r="G1464" t="s">
        <v>160</v>
      </c>
      <c r="H1464" t="s">
        <v>146</v>
      </c>
      <c r="I1464" t="s">
        <v>135</v>
      </c>
      <c r="J1464" t="s">
        <v>136</v>
      </c>
      <c r="K1464" t="s">
        <v>147</v>
      </c>
      <c r="L1464" t="s">
        <v>4506</v>
      </c>
      <c r="M1464" t="s">
        <v>4507</v>
      </c>
      <c r="N1464">
        <v>2.8916666659999999</v>
      </c>
      <c r="O1464">
        <v>0</v>
      </c>
      <c r="P1464">
        <v>164</v>
      </c>
      <c r="Q1464">
        <v>0</v>
      </c>
      <c r="R1464">
        <v>0</v>
      </c>
      <c r="S1464">
        <v>0</v>
      </c>
      <c r="T1464">
        <v>11</v>
      </c>
      <c r="U1464">
        <v>0</v>
      </c>
      <c r="V1464">
        <v>0</v>
      </c>
      <c r="W1464">
        <v>0</v>
      </c>
      <c r="X1464">
        <v>143.37487284383147</v>
      </c>
      <c r="Y1464">
        <v>0</v>
      </c>
      <c r="Z1464">
        <v>0</v>
      </c>
      <c r="AA1464">
        <v>0</v>
      </c>
      <c r="AB1464">
        <v>12.939070035842999</v>
      </c>
      <c r="AC1464">
        <v>0</v>
      </c>
      <c r="AD1464">
        <v>0</v>
      </c>
      <c r="AE1464">
        <v>156.31394287967447</v>
      </c>
    </row>
    <row r="1465" spans="1:31" x14ac:dyDescent="0.25">
      <c r="A1465">
        <v>1739066</v>
      </c>
      <c r="B1465">
        <v>1</v>
      </c>
      <c r="C1465" t="s">
        <v>81</v>
      </c>
      <c r="D1465" t="s">
        <v>126</v>
      </c>
      <c r="E1465" t="s">
        <v>184</v>
      </c>
      <c r="F1465" t="s">
        <v>4508</v>
      </c>
      <c r="G1465" t="s">
        <v>246</v>
      </c>
      <c r="H1465" t="s">
        <v>134</v>
      </c>
      <c r="I1465" t="s">
        <v>135</v>
      </c>
      <c r="J1465" t="s">
        <v>136</v>
      </c>
      <c r="K1465" t="s">
        <v>137</v>
      </c>
      <c r="L1465" t="s">
        <v>4509</v>
      </c>
      <c r="M1465" t="s">
        <v>4510</v>
      </c>
      <c r="N1465">
        <v>2.3302777770000001</v>
      </c>
      <c r="O1465">
        <v>0</v>
      </c>
      <c r="P1465">
        <v>142</v>
      </c>
      <c r="Q1465">
        <v>0</v>
      </c>
      <c r="R1465">
        <v>0</v>
      </c>
      <c r="S1465">
        <v>0</v>
      </c>
      <c r="T1465">
        <v>81</v>
      </c>
      <c r="U1465">
        <v>0</v>
      </c>
      <c r="V1465">
        <v>0</v>
      </c>
      <c r="W1465">
        <v>0</v>
      </c>
      <c r="X1465">
        <v>44.682826919737721</v>
      </c>
      <c r="Y1465">
        <v>0</v>
      </c>
      <c r="Z1465">
        <v>0</v>
      </c>
      <c r="AA1465">
        <v>0</v>
      </c>
      <c r="AB1465">
        <v>25.829936918441543</v>
      </c>
      <c r="AC1465">
        <v>0</v>
      </c>
      <c r="AD1465">
        <v>0</v>
      </c>
      <c r="AE1465">
        <v>70.512763838179268</v>
      </c>
    </row>
    <row r="1466" spans="1:31" x14ac:dyDescent="0.25">
      <c r="A1466">
        <v>1738917</v>
      </c>
      <c r="B1466">
        <v>1</v>
      </c>
      <c r="C1466" t="s">
        <v>80</v>
      </c>
      <c r="D1466" t="s">
        <v>103</v>
      </c>
      <c r="E1466" t="s">
        <v>131</v>
      </c>
      <c r="F1466" t="s">
        <v>4511</v>
      </c>
      <c r="G1466" t="s">
        <v>177</v>
      </c>
      <c r="H1466" t="s">
        <v>134</v>
      </c>
      <c r="I1466" t="s">
        <v>193</v>
      </c>
      <c r="J1466" t="s">
        <v>136</v>
      </c>
      <c r="K1466" t="s">
        <v>147</v>
      </c>
      <c r="L1466" t="s">
        <v>4512</v>
      </c>
      <c r="M1466" t="s">
        <v>4513</v>
      </c>
      <c r="N1466">
        <v>4.4444439999999997E-3</v>
      </c>
      <c r="O1466">
        <v>0</v>
      </c>
      <c r="P1466">
        <v>0</v>
      </c>
      <c r="Q1466">
        <v>1</v>
      </c>
      <c r="R1466">
        <v>0</v>
      </c>
      <c r="S1466">
        <v>11</v>
      </c>
      <c r="T1466">
        <v>81</v>
      </c>
      <c r="U1466">
        <v>3</v>
      </c>
      <c r="V1466">
        <v>1</v>
      </c>
      <c r="W1466">
        <v>0</v>
      </c>
      <c r="X1466">
        <v>0</v>
      </c>
      <c r="Y1466">
        <v>3.7564145840000007E-3</v>
      </c>
      <c r="Z1466">
        <v>0</v>
      </c>
      <c r="AA1466">
        <v>0.16845480034373334</v>
      </c>
      <c r="AB1466">
        <v>0.12138941476693335</v>
      </c>
      <c r="AC1466">
        <v>0.1998111419733333</v>
      </c>
      <c r="AD1466">
        <v>4.7313409176000009E-3</v>
      </c>
      <c r="AE1466">
        <v>0.49814311258560001</v>
      </c>
    </row>
    <row r="1467" spans="1:31" x14ac:dyDescent="0.25">
      <c r="A1467">
        <v>1739172</v>
      </c>
      <c r="B1467">
        <v>1</v>
      </c>
      <c r="C1467" t="s">
        <v>81</v>
      </c>
      <c r="D1467" t="s">
        <v>125</v>
      </c>
      <c r="E1467" t="s">
        <v>188</v>
      </c>
      <c r="F1467" t="s">
        <v>4514</v>
      </c>
      <c r="G1467" t="s">
        <v>177</v>
      </c>
      <c r="H1467" t="s">
        <v>134</v>
      </c>
      <c r="I1467" t="s">
        <v>135</v>
      </c>
      <c r="J1467" t="s">
        <v>136</v>
      </c>
      <c r="K1467" t="s">
        <v>147</v>
      </c>
      <c r="L1467" t="s">
        <v>4515</v>
      </c>
      <c r="M1467" t="s">
        <v>4516</v>
      </c>
      <c r="N1467">
        <v>2.4080555549999998</v>
      </c>
      <c r="O1467">
        <v>1</v>
      </c>
      <c r="P1467">
        <v>158</v>
      </c>
      <c r="Q1467">
        <v>24</v>
      </c>
      <c r="R1467">
        <v>142</v>
      </c>
      <c r="S1467">
        <v>0</v>
      </c>
      <c r="T1467">
        <v>11</v>
      </c>
      <c r="U1467">
        <v>0</v>
      </c>
      <c r="V1467">
        <v>0</v>
      </c>
      <c r="W1467">
        <v>0.65611643019389165</v>
      </c>
      <c r="X1467">
        <v>56.127141074276189</v>
      </c>
      <c r="Y1467">
        <v>6.2405474714977993</v>
      </c>
      <c r="Z1467">
        <v>108.52892479450499</v>
      </c>
      <c r="AA1467">
        <v>0</v>
      </c>
      <c r="AB1467">
        <v>5.265736030112433</v>
      </c>
      <c r="AC1467">
        <v>0</v>
      </c>
      <c r="AD1467">
        <v>0</v>
      </c>
      <c r="AE1467">
        <v>176.8184658005853</v>
      </c>
    </row>
    <row r="1468" spans="1:31" x14ac:dyDescent="0.25">
      <c r="A1468">
        <v>1739026</v>
      </c>
      <c r="B1468">
        <v>1</v>
      </c>
      <c r="C1468" t="s">
        <v>80</v>
      </c>
      <c r="D1468" t="s">
        <v>99</v>
      </c>
      <c r="E1468" t="s">
        <v>171</v>
      </c>
      <c r="F1468" t="s">
        <v>4517</v>
      </c>
      <c r="G1468" t="s">
        <v>181</v>
      </c>
      <c r="H1468" t="s">
        <v>146</v>
      </c>
      <c r="I1468" t="s">
        <v>135</v>
      </c>
      <c r="J1468" t="s">
        <v>136</v>
      </c>
      <c r="K1468" t="s">
        <v>147</v>
      </c>
      <c r="L1468" t="s">
        <v>4518</v>
      </c>
      <c r="M1468" t="s">
        <v>4519</v>
      </c>
      <c r="N1468">
        <v>3.7205555549999998</v>
      </c>
      <c r="O1468">
        <v>0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8.0808892677333322E-2</v>
      </c>
      <c r="AA1468">
        <v>0</v>
      </c>
      <c r="AB1468">
        <v>0</v>
      </c>
      <c r="AC1468">
        <v>0</v>
      </c>
      <c r="AD1468">
        <v>0</v>
      </c>
      <c r="AE1468">
        <v>8.0808892677333322E-2</v>
      </c>
    </row>
    <row r="1469" spans="1:31" x14ac:dyDescent="0.25">
      <c r="A1469">
        <v>1739049</v>
      </c>
      <c r="B1469">
        <v>1</v>
      </c>
      <c r="C1469" t="s">
        <v>80</v>
      </c>
      <c r="D1469" t="s">
        <v>97</v>
      </c>
      <c r="E1469" t="s">
        <v>171</v>
      </c>
      <c r="F1469" t="s">
        <v>4520</v>
      </c>
      <c r="G1469" t="s">
        <v>181</v>
      </c>
      <c r="H1469" t="s">
        <v>146</v>
      </c>
      <c r="I1469" t="s">
        <v>135</v>
      </c>
      <c r="J1469" t="s">
        <v>136</v>
      </c>
      <c r="K1469" t="s">
        <v>147</v>
      </c>
      <c r="L1469" t="s">
        <v>4521</v>
      </c>
      <c r="M1469" t="s">
        <v>4522</v>
      </c>
      <c r="N1469">
        <v>5.5769444439999996</v>
      </c>
      <c r="O1469">
        <v>0</v>
      </c>
      <c r="P1469">
        <v>7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14.613985195532917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14.613985195532917</v>
      </c>
    </row>
    <row r="1470" spans="1:31" x14ac:dyDescent="0.25">
      <c r="A1470">
        <v>1739178</v>
      </c>
      <c r="B1470">
        <v>1</v>
      </c>
      <c r="C1470" t="s">
        <v>80</v>
      </c>
      <c r="D1470" t="s">
        <v>96</v>
      </c>
      <c r="E1470" t="s">
        <v>131</v>
      </c>
      <c r="F1470" t="s">
        <v>4432</v>
      </c>
      <c r="G1470" t="s">
        <v>177</v>
      </c>
      <c r="H1470" t="s">
        <v>134</v>
      </c>
      <c r="I1470" t="s">
        <v>135</v>
      </c>
      <c r="J1470" t="s">
        <v>136</v>
      </c>
      <c r="K1470" t="s">
        <v>147</v>
      </c>
      <c r="L1470" t="s">
        <v>4523</v>
      </c>
      <c r="M1470" t="s">
        <v>4524</v>
      </c>
      <c r="N1470">
        <v>0.108611111</v>
      </c>
      <c r="O1470">
        <v>8</v>
      </c>
      <c r="P1470">
        <v>1005</v>
      </c>
      <c r="Q1470">
        <v>17</v>
      </c>
      <c r="R1470">
        <v>55</v>
      </c>
      <c r="S1470">
        <v>5</v>
      </c>
      <c r="T1470">
        <v>16</v>
      </c>
      <c r="U1470">
        <v>0</v>
      </c>
      <c r="V1470">
        <v>1</v>
      </c>
      <c r="W1470">
        <v>3.4168919863578089</v>
      </c>
      <c r="X1470">
        <v>13.258393922820778</v>
      </c>
      <c r="Y1470">
        <v>2.7351361939726666</v>
      </c>
      <c r="Z1470">
        <v>3.1931732080575665</v>
      </c>
      <c r="AA1470">
        <v>0.7649828937706834</v>
      </c>
      <c r="AB1470">
        <v>0.84370373297776668</v>
      </c>
      <c r="AC1470">
        <v>0</v>
      </c>
      <c r="AD1470">
        <v>9.2121635513416674E-3</v>
      </c>
      <c r="AE1470">
        <v>24.221494101508611</v>
      </c>
    </row>
    <row r="1471" spans="1:31" x14ac:dyDescent="0.25">
      <c r="A1471">
        <v>1738986</v>
      </c>
      <c r="B1471">
        <v>1</v>
      </c>
      <c r="C1471" t="s">
        <v>80</v>
      </c>
      <c r="D1471" t="s">
        <v>83</v>
      </c>
      <c r="E1471" t="s">
        <v>267</v>
      </c>
      <c r="F1471" t="s">
        <v>4525</v>
      </c>
      <c r="G1471" t="s">
        <v>1002</v>
      </c>
      <c r="H1471" t="s">
        <v>134</v>
      </c>
      <c r="I1471" t="s">
        <v>135</v>
      </c>
      <c r="J1471" t="s">
        <v>136</v>
      </c>
      <c r="K1471" t="s">
        <v>147</v>
      </c>
      <c r="L1471" t="s">
        <v>4526</v>
      </c>
      <c r="M1471" t="s">
        <v>4527</v>
      </c>
      <c r="N1471">
        <v>0.70137499999999997</v>
      </c>
      <c r="O1471">
        <v>0</v>
      </c>
      <c r="P1471">
        <v>16696</v>
      </c>
      <c r="Q1471">
        <v>0</v>
      </c>
      <c r="R1471">
        <v>1</v>
      </c>
      <c r="S1471">
        <v>5</v>
      </c>
      <c r="T1471">
        <v>2470</v>
      </c>
      <c r="U1471">
        <v>0</v>
      </c>
      <c r="V1471">
        <v>3</v>
      </c>
      <c r="W1471">
        <v>0</v>
      </c>
      <c r="X1471">
        <v>3205.6341638766253</v>
      </c>
      <c r="Y1471">
        <v>0</v>
      </c>
      <c r="Z1471">
        <v>5.2580762570649996E-2</v>
      </c>
      <c r="AA1471">
        <v>143.62720535428764</v>
      </c>
      <c r="AB1471">
        <v>986.90391852173423</v>
      </c>
      <c r="AC1471">
        <v>0</v>
      </c>
      <c r="AD1471">
        <v>3.4166765540362167</v>
      </c>
      <c r="AE1471">
        <v>4339.6345450692534</v>
      </c>
    </row>
    <row r="1472" spans="1:31" x14ac:dyDescent="0.25">
      <c r="A1472">
        <v>1739132</v>
      </c>
      <c r="B1472">
        <v>1</v>
      </c>
      <c r="C1472" t="s">
        <v>80</v>
      </c>
      <c r="D1472" t="s">
        <v>105</v>
      </c>
      <c r="E1472" t="s">
        <v>184</v>
      </c>
      <c r="F1472" t="s">
        <v>4528</v>
      </c>
      <c r="G1472" t="s">
        <v>168</v>
      </c>
      <c r="H1472" t="s">
        <v>134</v>
      </c>
      <c r="I1472" t="s">
        <v>135</v>
      </c>
      <c r="J1472" t="s">
        <v>136</v>
      </c>
      <c r="K1472" t="s">
        <v>147</v>
      </c>
      <c r="L1472" t="s">
        <v>4529</v>
      </c>
      <c r="M1472" t="s">
        <v>4530</v>
      </c>
      <c r="N1472">
        <v>0.406388888</v>
      </c>
      <c r="O1472">
        <v>0</v>
      </c>
      <c r="P1472">
        <v>289</v>
      </c>
      <c r="Q1472">
        <v>0</v>
      </c>
      <c r="R1472">
        <v>0</v>
      </c>
      <c r="S1472">
        <v>0</v>
      </c>
      <c r="T1472">
        <v>9</v>
      </c>
      <c r="U1472">
        <v>0</v>
      </c>
      <c r="V1472">
        <v>0</v>
      </c>
      <c r="W1472">
        <v>0</v>
      </c>
      <c r="X1472">
        <v>26.942776795331845</v>
      </c>
      <c r="Y1472">
        <v>0</v>
      </c>
      <c r="Z1472">
        <v>0</v>
      </c>
      <c r="AA1472">
        <v>0</v>
      </c>
      <c r="AB1472">
        <v>1.662191631449067</v>
      </c>
      <c r="AC1472">
        <v>0</v>
      </c>
      <c r="AD1472">
        <v>0</v>
      </c>
      <c r="AE1472">
        <v>28.604968426780911</v>
      </c>
    </row>
    <row r="1473" spans="1:31" x14ac:dyDescent="0.25">
      <c r="A1473">
        <v>1739341</v>
      </c>
      <c r="B1473">
        <v>1</v>
      </c>
      <c r="C1473" t="s">
        <v>81</v>
      </c>
      <c r="D1473" t="s">
        <v>128</v>
      </c>
      <c r="E1473" t="s">
        <v>171</v>
      </c>
      <c r="F1473" t="s">
        <v>4531</v>
      </c>
      <c r="G1473" t="s">
        <v>181</v>
      </c>
      <c r="H1473" t="s">
        <v>146</v>
      </c>
      <c r="I1473" t="s">
        <v>135</v>
      </c>
      <c r="J1473" t="s">
        <v>136</v>
      </c>
      <c r="K1473" t="s">
        <v>147</v>
      </c>
      <c r="L1473" t="s">
        <v>4532</v>
      </c>
      <c r="M1473" t="s">
        <v>4533</v>
      </c>
      <c r="N1473">
        <v>14.950555554999999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1.5061205976134997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1.5061205976134997</v>
      </c>
    </row>
    <row r="1474" spans="1:31" x14ac:dyDescent="0.25">
      <c r="A1474">
        <v>1739381</v>
      </c>
      <c r="B1474">
        <v>1</v>
      </c>
      <c r="C1474" t="s">
        <v>80</v>
      </c>
      <c r="D1474" t="s">
        <v>93</v>
      </c>
      <c r="E1474" t="s">
        <v>158</v>
      </c>
      <c r="F1474" t="s">
        <v>4534</v>
      </c>
      <c r="G1474" t="s">
        <v>160</v>
      </c>
      <c r="H1474" t="s">
        <v>146</v>
      </c>
      <c r="I1474" t="s">
        <v>135</v>
      </c>
      <c r="J1474" t="s">
        <v>136</v>
      </c>
      <c r="K1474" t="s">
        <v>147</v>
      </c>
      <c r="L1474" t="s">
        <v>4535</v>
      </c>
      <c r="M1474" t="s">
        <v>4536</v>
      </c>
      <c r="N1474">
        <v>1.2208333330000001</v>
      </c>
      <c r="O1474">
        <v>0</v>
      </c>
      <c r="P1474">
        <v>0</v>
      </c>
      <c r="Q1474">
        <v>0</v>
      </c>
      <c r="R1474">
        <v>2</v>
      </c>
      <c r="S1474">
        <v>0</v>
      </c>
      <c r="T1474">
        <v>2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1.01626100831705</v>
      </c>
      <c r="AA1474">
        <v>0</v>
      </c>
      <c r="AB1474">
        <v>1.9696129843188999</v>
      </c>
      <c r="AC1474">
        <v>0</v>
      </c>
      <c r="AD1474">
        <v>0</v>
      </c>
      <c r="AE1474">
        <v>2.9858739926359501</v>
      </c>
    </row>
    <row r="1475" spans="1:31" x14ac:dyDescent="0.25">
      <c r="A1475">
        <v>1739387</v>
      </c>
      <c r="B1475">
        <v>1</v>
      </c>
      <c r="C1475" t="s">
        <v>80</v>
      </c>
      <c r="D1475" t="s">
        <v>89</v>
      </c>
      <c r="E1475" t="s">
        <v>171</v>
      </c>
      <c r="F1475" t="s">
        <v>4537</v>
      </c>
      <c r="G1475" t="s">
        <v>181</v>
      </c>
      <c r="H1475" t="s">
        <v>146</v>
      </c>
      <c r="I1475" t="s">
        <v>135</v>
      </c>
      <c r="J1475" t="s">
        <v>136</v>
      </c>
      <c r="K1475" t="s">
        <v>147</v>
      </c>
      <c r="L1475" t="s">
        <v>4538</v>
      </c>
      <c r="M1475" t="s">
        <v>4539</v>
      </c>
      <c r="N1475">
        <v>0.52055555499999995</v>
      </c>
      <c r="O1475">
        <v>0</v>
      </c>
      <c r="P1475">
        <v>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0.10759482495665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0.10759482495665</v>
      </c>
    </row>
    <row r="1476" spans="1:31" x14ac:dyDescent="0.25">
      <c r="A1476">
        <v>1739235</v>
      </c>
      <c r="B1476">
        <v>1</v>
      </c>
      <c r="C1476" t="s">
        <v>80</v>
      </c>
      <c r="D1476" t="s">
        <v>106</v>
      </c>
      <c r="E1476" t="s">
        <v>158</v>
      </c>
      <c r="F1476" t="s">
        <v>4540</v>
      </c>
      <c r="G1476" t="s">
        <v>593</v>
      </c>
      <c r="H1476" t="s">
        <v>146</v>
      </c>
      <c r="I1476" t="s">
        <v>135</v>
      </c>
      <c r="J1476" t="s">
        <v>136</v>
      </c>
      <c r="K1476" t="s">
        <v>147</v>
      </c>
      <c r="L1476" t="s">
        <v>4541</v>
      </c>
      <c r="M1476" t="s">
        <v>4542</v>
      </c>
      <c r="N1476">
        <v>1.5672222220000001</v>
      </c>
      <c r="O1476">
        <v>0</v>
      </c>
      <c r="P1476">
        <v>15</v>
      </c>
      <c r="Q1476">
        <v>0</v>
      </c>
      <c r="R1476">
        <v>2</v>
      </c>
      <c r="S1476">
        <v>0</v>
      </c>
      <c r="T1476">
        <v>4</v>
      </c>
      <c r="U1476">
        <v>0</v>
      </c>
      <c r="V1476">
        <v>0</v>
      </c>
      <c r="W1476">
        <v>0</v>
      </c>
      <c r="X1476">
        <v>8.40970370947535</v>
      </c>
      <c r="Y1476">
        <v>0</v>
      </c>
      <c r="Z1476">
        <v>1.0758755791965666</v>
      </c>
      <c r="AA1476">
        <v>0</v>
      </c>
      <c r="AB1476">
        <v>0.58501234868355001</v>
      </c>
      <c r="AC1476">
        <v>0</v>
      </c>
      <c r="AD1476">
        <v>0</v>
      </c>
      <c r="AE1476">
        <v>10.070591637355466</v>
      </c>
    </row>
    <row r="1477" spans="1:31" x14ac:dyDescent="0.25">
      <c r="A1477">
        <v>1739089</v>
      </c>
      <c r="B1477">
        <v>1</v>
      </c>
      <c r="C1477" t="s">
        <v>81</v>
      </c>
      <c r="D1477" t="s">
        <v>117</v>
      </c>
      <c r="E1477" t="s">
        <v>158</v>
      </c>
      <c r="F1477" t="s">
        <v>4543</v>
      </c>
      <c r="G1477" t="s">
        <v>334</v>
      </c>
      <c r="H1477" t="s">
        <v>146</v>
      </c>
      <c r="I1477" t="s">
        <v>135</v>
      </c>
      <c r="J1477" t="s">
        <v>136</v>
      </c>
      <c r="K1477" t="s">
        <v>147</v>
      </c>
      <c r="L1477" t="s">
        <v>4544</v>
      </c>
      <c r="M1477" t="s">
        <v>4545</v>
      </c>
      <c r="N1477">
        <v>0.75611111099999995</v>
      </c>
      <c r="O1477">
        <v>0</v>
      </c>
      <c r="P1477">
        <v>8</v>
      </c>
      <c r="Q1477">
        <v>0</v>
      </c>
      <c r="R1477">
        <v>29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0.95467312848301666</v>
      </c>
      <c r="Y1477">
        <v>0</v>
      </c>
      <c r="Z1477">
        <v>7.3456893342323788</v>
      </c>
      <c r="AA1477">
        <v>0</v>
      </c>
      <c r="AB1477">
        <v>0</v>
      </c>
      <c r="AC1477">
        <v>0</v>
      </c>
      <c r="AD1477">
        <v>0</v>
      </c>
      <c r="AE1477">
        <v>8.3003624627153947</v>
      </c>
    </row>
    <row r="1478" spans="1:31" x14ac:dyDescent="0.25">
      <c r="A1478">
        <v>1738969</v>
      </c>
      <c r="B1478">
        <v>1</v>
      </c>
      <c r="C1478" t="s">
        <v>80</v>
      </c>
      <c r="D1478" t="s">
        <v>94</v>
      </c>
      <c r="E1478" t="s">
        <v>171</v>
      </c>
      <c r="F1478" t="s">
        <v>4546</v>
      </c>
      <c r="G1478" t="s">
        <v>181</v>
      </c>
      <c r="H1478" t="s">
        <v>146</v>
      </c>
      <c r="I1478" t="s">
        <v>135</v>
      </c>
      <c r="J1478" t="s">
        <v>136</v>
      </c>
      <c r="K1478" t="s">
        <v>147</v>
      </c>
      <c r="L1478" t="s">
        <v>4547</v>
      </c>
      <c r="M1478" t="s">
        <v>4548</v>
      </c>
      <c r="N1478">
        <v>4.6383333330000003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0.79420749672299995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0.79420749672299995</v>
      </c>
    </row>
    <row r="1479" spans="1:31" x14ac:dyDescent="0.25">
      <c r="A1479">
        <v>1739304</v>
      </c>
      <c r="B1479">
        <v>1</v>
      </c>
      <c r="C1479" t="s">
        <v>80</v>
      </c>
      <c r="D1479" t="s">
        <v>82</v>
      </c>
      <c r="E1479" t="s">
        <v>171</v>
      </c>
      <c r="F1479" t="s">
        <v>4549</v>
      </c>
      <c r="G1479" t="s">
        <v>181</v>
      </c>
      <c r="H1479" t="s">
        <v>146</v>
      </c>
      <c r="I1479" t="s">
        <v>135</v>
      </c>
      <c r="J1479" t="s">
        <v>136</v>
      </c>
      <c r="K1479" t="s">
        <v>147</v>
      </c>
      <c r="L1479" t="s">
        <v>4550</v>
      </c>
      <c r="M1479" t="s">
        <v>4551</v>
      </c>
      <c r="N1479">
        <v>3.1077777769999999</v>
      </c>
      <c r="O1479">
        <v>0</v>
      </c>
      <c r="P1479">
        <v>2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2.6362465883410002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2.6362465883410002</v>
      </c>
    </row>
    <row r="1480" spans="1:31" x14ac:dyDescent="0.25">
      <c r="A1480">
        <v>1739447</v>
      </c>
      <c r="B1480">
        <v>1</v>
      </c>
      <c r="C1480" t="s">
        <v>81</v>
      </c>
      <c r="D1480" t="s">
        <v>124</v>
      </c>
      <c r="E1480" t="s">
        <v>158</v>
      </c>
      <c r="F1480" t="s">
        <v>4552</v>
      </c>
      <c r="G1480" t="s">
        <v>160</v>
      </c>
      <c r="H1480" t="s">
        <v>146</v>
      </c>
      <c r="I1480" t="s">
        <v>135</v>
      </c>
      <c r="J1480" t="s">
        <v>136</v>
      </c>
      <c r="K1480" t="s">
        <v>147</v>
      </c>
      <c r="L1480" t="s">
        <v>4553</v>
      </c>
      <c r="M1480" t="s">
        <v>4554</v>
      </c>
      <c r="N1480">
        <v>1.033055555</v>
      </c>
      <c r="O1480">
        <v>0</v>
      </c>
      <c r="P1480">
        <v>7</v>
      </c>
      <c r="Q1480">
        <v>0</v>
      </c>
      <c r="R1480">
        <v>3</v>
      </c>
      <c r="S1480">
        <v>0</v>
      </c>
      <c r="T1480">
        <v>1</v>
      </c>
      <c r="U1480">
        <v>0</v>
      </c>
      <c r="V1480">
        <v>0</v>
      </c>
      <c r="W1480">
        <v>0</v>
      </c>
      <c r="X1480">
        <v>1.4220127153402251</v>
      </c>
      <c r="Y1480">
        <v>0</v>
      </c>
      <c r="Z1480">
        <v>0.29045619002947498</v>
      </c>
      <c r="AA1480">
        <v>0</v>
      </c>
      <c r="AB1480">
        <v>0.13088959518349999</v>
      </c>
      <c r="AC1480">
        <v>0</v>
      </c>
      <c r="AD1480">
        <v>0</v>
      </c>
      <c r="AE1480">
        <v>1.8433585005532001</v>
      </c>
    </row>
    <row r="1481" spans="1:31" x14ac:dyDescent="0.25">
      <c r="A1481">
        <v>1738949</v>
      </c>
      <c r="B1481">
        <v>1</v>
      </c>
      <c r="C1481" t="s">
        <v>81</v>
      </c>
      <c r="D1481" t="s">
        <v>127</v>
      </c>
      <c r="E1481" t="s">
        <v>131</v>
      </c>
      <c r="F1481" t="s">
        <v>4555</v>
      </c>
      <c r="G1481" t="s">
        <v>177</v>
      </c>
      <c r="H1481" t="s">
        <v>134</v>
      </c>
      <c r="I1481" t="s">
        <v>135</v>
      </c>
      <c r="J1481" t="s">
        <v>136</v>
      </c>
      <c r="K1481" t="s">
        <v>147</v>
      </c>
      <c r="L1481" t="s">
        <v>4556</v>
      </c>
      <c r="M1481" t="s">
        <v>4557</v>
      </c>
      <c r="N1481">
        <v>0.98916666600000003</v>
      </c>
      <c r="O1481">
        <v>0</v>
      </c>
      <c r="P1481">
        <v>581</v>
      </c>
      <c r="Q1481">
        <v>0</v>
      </c>
      <c r="R1481">
        <v>2</v>
      </c>
      <c r="S1481">
        <v>0</v>
      </c>
      <c r="T1481">
        <v>44</v>
      </c>
      <c r="U1481">
        <v>0</v>
      </c>
      <c r="V1481">
        <v>0</v>
      </c>
      <c r="W1481">
        <v>0</v>
      </c>
      <c r="X1481">
        <v>155.7411911433513</v>
      </c>
      <c r="Y1481">
        <v>0</v>
      </c>
      <c r="Z1481">
        <v>1.5220976612572499</v>
      </c>
      <c r="AA1481">
        <v>0</v>
      </c>
      <c r="AB1481">
        <v>33.331723265271272</v>
      </c>
      <c r="AC1481">
        <v>0</v>
      </c>
      <c r="AD1481">
        <v>0</v>
      </c>
      <c r="AE1481">
        <v>190.59501206987983</v>
      </c>
    </row>
    <row r="1482" spans="1:31" x14ac:dyDescent="0.25">
      <c r="A1482">
        <v>1739424</v>
      </c>
      <c r="B1482">
        <v>1</v>
      </c>
      <c r="C1482" t="s">
        <v>81</v>
      </c>
      <c r="D1482" t="s">
        <v>113</v>
      </c>
      <c r="E1482" t="s">
        <v>143</v>
      </c>
      <c r="F1482" t="s">
        <v>4558</v>
      </c>
      <c r="G1482" t="s">
        <v>145</v>
      </c>
      <c r="H1482" t="s">
        <v>146</v>
      </c>
      <c r="I1482" t="s">
        <v>135</v>
      </c>
      <c r="J1482" t="s">
        <v>136</v>
      </c>
      <c r="K1482" t="s">
        <v>147</v>
      </c>
      <c r="L1482" t="s">
        <v>4559</v>
      </c>
      <c r="M1482" t="s">
        <v>4560</v>
      </c>
      <c r="N1482">
        <v>4.2113888880000001</v>
      </c>
      <c r="O1482">
        <v>0</v>
      </c>
      <c r="P1482">
        <v>94</v>
      </c>
      <c r="Q1482">
        <v>0</v>
      </c>
      <c r="R1482">
        <v>10</v>
      </c>
      <c r="S1482">
        <v>0</v>
      </c>
      <c r="T1482">
        <v>4</v>
      </c>
      <c r="U1482">
        <v>0</v>
      </c>
      <c r="V1482">
        <v>0</v>
      </c>
      <c r="W1482">
        <v>0</v>
      </c>
      <c r="X1482">
        <v>41.647359164274619</v>
      </c>
      <c r="Y1482">
        <v>0</v>
      </c>
      <c r="Z1482">
        <v>1.6447174594608331</v>
      </c>
      <c r="AA1482">
        <v>0</v>
      </c>
      <c r="AB1482">
        <v>1.4499297145236334</v>
      </c>
      <c r="AC1482">
        <v>0</v>
      </c>
      <c r="AD1482">
        <v>0</v>
      </c>
      <c r="AE1482">
        <v>44.742006338259088</v>
      </c>
    </row>
    <row r="1483" spans="1:31" x14ac:dyDescent="0.25">
      <c r="A1483">
        <v>1738926</v>
      </c>
      <c r="B1483">
        <v>1</v>
      </c>
      <c r="C1483" t="s">
        <v>80</v>
      </c>
      <c r="D1483" t="s">
        <v>110</v>
      </c>
      <c r="E1483" t="s">
        <v>143</v>
      </c>
      <c r="F1483" t="s">
        <v>4561</v>
      </c>
      <c r="G1483" t="s">
        <v>246</v>
      </c>
      <c r="H1483" t="s">
        <v>146</v>
      </c>
      <c r="I1483" t="s">
        <v>135</v>
      </c>
      <c r="J1483" t="s">
        <v>136</v>
      </c>
      <c r="K1483" t="s">
        <v>137</v>
      </c>
      <c r="L1483" t="s">
        <v>4562</v>
      </c>
      <c r="M1483" t="s">
        <v>4563</v>
      </c>
      <c r="N1483">
        <v>0.11388888799999999</v>
      </c>
      <c r="O1483">
        <v>0</v>
      </c>
      <c r="P1483">
        <v>95</v>
      </c>
      <c r="Q1483">
        <v>0</v>
      </c>
      <c r="R1483">
        <v>0</v>
      </c>
      <c r="S1483">
        <v>0</v>
      </c>
      <c r="T1483">
        <v>23</v>
      </c>
      <c r="U1483">
        <v>0</v>
      </c>
      <c r="V1483">
        <v>0</v>
      </c>
      <c r="W1483">
        <v>0</v>
      </c>
      <c r="X1483">
        <v>4.4672842764713341</v>
      </c>
      <c r="Y1483">
        <v>0</v>
      </c>
      <c r="Z1483">
        <v>0</v>
      </c>
      <c r="AA1483">
        <v>0</v>
      </c>
      <c r="AB1483">
        <v>3.467997541448999</v>
      </c>
      <c r="AC1483">
        <v>0</v>
      </c>
      <c r="AD1483">
        <v>0</v>
      </c>
      <c r="AE1483">
        <v>7.935281817920333</v>
      </c>
    </row>
    <row r="1484" spans="1:31" x14ac:dyDescent="0.25">
      <c r="A1484">
        <v>1739324</v>
      </c>
      <c r="B1484">
        <v>1</v>
      </c>
      <c r="C1484" t="s">
        <v>80</v>
      </c>
      <c r="D1484" t="s">
        <v>99</v>
      </c>
      <c r="E1484" t="s">
        <v>158</v>
      </c>
      <c r="F1484" t="s">
        <v>4564</v>
      </c>
      <c r="G1484" t="s">
        <v>160</v>
      </c>
      <c r="H1484" t="s">
        <v>146</v>
      </c>
      <c r="I1484" t="s">
        <v>135</v>
      </c>
      <c r="J1484" t="s">
        <v>136</v>
      </c>
      <c r="K1484" t="s">
        <v>147</v>
      </c>
      <c r="L1484" t="s">
        <v>4565</v>
      </c>
      <c r="M1484" t="s">
        <v>4566</v>
      </c>
      <c r="N1484">
        <v>0.218888888</v>
      </c>
      <c r="O1484">
        <v>0</v>
      </c>
      <c r="P1484">
        <v>78</v>
      </c>
      <c r="Q1484">
        <v>0</v>
      </c>
      <c r="R1484">
        <v>2</v>
      </c>
      <c r="S1484">
        <v>0</v>
      </c>
      <c r="T1484">
        <v>11</v>
      </c>
      <c r="U1484">
        <v>0</v>
      </c>
      <c r="V1484">
        <v>0</v>
      </c>
      <c r="W1484">
        <v>0</v>
      </c>
      <c r="X1484">
        <v>7.9942163245287041</v>
      </c>
      <c r="Y1484">
        <v>0</v>
      </c>
      <c r="Z1484">
        <v>5.4606759646666659E-3</v>
      </c>
      <c r="AA1484">
        <v>0</v>
      </c>
      <c r="AB1484">
        <v>1.8646694745277332</v>
      </c>
      <c r="AC1484">
        <v>0</v>
      </c>
      <c r="AD1484">
        <v>0</v>
      </c>
      <c r="AE1484">
        <v>9.8643464750211045</v>
      </c>
    </row>
    <row r="1485" spans="1:31" x14ac:dyDescent="0.25">
      <c r="A1485">
        <v>1739012</v>
      </c>
      <c r="B1485">
        <v>1</v>
      </c>
      <c r="C1485" t="s">
        <v>80</v>
      </c>
      <c r="D1485" t="s">
        <v>105</v>
      </c>
      <c r="E1485" t="s">
        <v>188</v>
      </c>
      <c r="F1485" t="s">
        <v>4567</v>
      </c>
      <c r="G1485" t="s">
        <v>177</v>
      </c>
      <c r="H1485" t="s">
        <v>134</v>
      </c>
      <c r="I1485" t="s">
        <v>135</v>
      </c>
      <c r="J1485" t="s">
        <v>136</v>
      </c>
      <c r="K1485" t="s">
        <v>147</v>
      </c>
      <c r="L1485" t="s">
        <v>4568</v>
      </c>
      <c r="M1485" t="s">
        <v>4569</v>
      </c>
      <c r="N1485">
        <v>0.58611111100000002</v>
      </c>
      <c r="O1485">
        <v>0</v>
      </c>
      <c r="P1485">
        <v>4525</v>
      </c>
      <c r="Q1485">
        <v>0</v>
      </c>
      <c r="R1485">
        <v>0</v>
      </c>
      <c r="S1485">
        <v>0</v>
      </c>
      <c r="T1485">
        <v>325</v>
      </c>
      <c r="U1485">
        <v>0</v>
      </c>
      <c r="V1485">
        <v>0</v>
      </c>
      <c r="W1485">
        <v>0</v>
      </c>
      <c r="X1485">
        <v>767.2660667234959</v>
      </c>
      <c r="Y1485">
        <v>0</v>
      </c>
      <c r="Z1485">
        <v>0</v>
      </c>
      <c r="AA1485">
        <v>0</v>
      </c>
      <c r="AB1485">
        <v>91.136209402494998</v>
      </c>
      <c r="AC1485">
        <v>0</v>
      </c>
      <c r="AD1485">
        <v>0</v>
      </c>
      <c r="AE1485">
        <v>858.40227612599085</v>
      </c>
    </row>
    <row r="1486" spans="1:31" x14ac:dyDescent="0.25">
      <c r="A1486">
        <v>1739404</v>
      </c>
      <c r="B1486">
        <v>1</v>
      </c>
      <c r="C1486" t="s">
        <v>80</v>
      </c>
      <c r="D1486" t="s">
        <v>104</v>
      </c>
      <c r="E1486" t="s">
        <v>131</v>
      </c>
      <c r="F1486" t="s">
        <v>3682</v>
      </c>
      <c r="G1486" t="s">
        <v>177</v>
      </c>
      <c r="H1486" t="s">
        <v>134</v>
      </c>
      <c r="I1486" t="s">
        <v>135</v>
      </c>
      <c r="J1486" t="s">
        <v>136</v>
      </c>
      <c r="K1486" t="s">
        <v>147</v>
      </c>
      <c r="L1486" t="s">
        <v>4570</v>
      </c>
      <c r="M1486" t="s">
        <v>4571</v>
      </c>
      <c r="N1486">
        <v>1.1922222220000001</v>
      </c>
      <c r="O1486">
        <v>19</v>
      </c>
      <c r="P1486">
        <v>85</v>
      </c>
      <c r="Q1486">
        <v>143</v>
      </c>
      <c r="R1486">
        <v>282</v>
      </c>
      <c r="S1486">
        <v>34</v>
      </c>
      <c r="T1486">
        <v>68</v>
      </c>
      <c r="U1486">
        <v>17</v>
      </c>
      <c r="V1486">
        <v>0</v>
      </c>
      <c r="W1486">
        <v>10.8162848770691</v>
      </c>
      <c r="X1486">
        <v>27.019377838588962</v>
      </c>
      <c r="Y1486">
        <v>139.6537767223289</v>
      </c>
      <c r="Z1486">
        <v>135.79078133908743</v>
      </c>
      <c r="AA1486">
        <v>211.28107708848447</v>
      </c>
      <c r="AB1486">
        <v>62.875073289470471</v>
      </c>
      <c r="AC1486">
        <v>574.59172975716388</v>
      </c>
      <c r="AD1486">
        <v>0</v>
      </c>
      <c r="AE1486">
        <v>1162.0281009121932</v>
      </c>
    </row>
    <row r="1487" spans="1:31" x14ac:dyDescent="0.25">
      <c r="A1487">
        <v>1739069</v>
      </c>
      <c r="B1487">
        <v>1</v>
      </c>
      <c r="C1487" t="s">
        <v>80</v>
      </c>
      <c r="D1487" t="s">
        <v>111</v>
      </c>
      <c r="E1487" t="s">
        <v>171</v>
      </c>
      <c r="F1487" t="s">
        <v>4572</v>
      </c>
      <c r="G1487" t="s">
        <v>181</v>
      </c>
      <c r="H1487" t="s">
        <v>146</v>
      </c>
      <c r="I1487" t="s">
        <v>135</v>
      </c>
      <c r="J1487" t="s">
        <v>136</v>
      </c>
      <c r="K1487" t="s">
        <v>147</v>
      </c>
      <c r="L1487" t="s">
        <v>4573</v>
      </c>
      <c r="M1487" t="s">
        <v>4574</v>
      </c>
      <c r="N1487">
        <v>2.4472222220000002</v>
      </c>
      <c r="O1487">
        <v>0</v>
      </c>
      <c r="P1487">
        <v>2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1.8360493560882003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1.8360493560882003</v>
      </c>
    </row>
    <row r="1488" spans="1:31" x14ac:dyDescent="0.25">
      <c r="A1488">
        <v>1739155</v>
      </c>
      <c r="B1488">
        <v>1</v>
      </c>
      <c r="C1488" t="s">
        <v>80</v>
      </c>
      <c r="D1488" t="s">
        <v>105</v>
      </c>
      <c r="E1488" t="s">
        <v>158</v>
      </c>
      <c r="F1488" t="s">
        <v>4575</v>
      </c>
      <c r="G1488" t="s">
        <v>221</v>
      </c>
      <c r="H1488" t="s">
        <v>146</v>
      </c>
      <c r="I1488" t="s">
        <v>135</v>
      </c>
      <c r="J1488" t="s">
        <v>136</v>
      </c>
      <c r="K1488" t="s">
        <v>147</v>
      </c>
      <c r="L1488" t="s">
        <v>4576</v>
      </c>
      <c r="M1488" t="s">
        <v>4577</v>
      </c>
      <c r="N1488">
        <v>2.755833333</v>
      </c>
      <c r="O1488">
        <v>0</v>
      </c>
      <c r="P1488">
        <v>20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14.276214222776304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14.276214222776304</v>
      </c>
    </row>
    <row r="1489" spans="1:31" x14ac:dyDescent="0.25">
      <c r="A1489">
        <v>1739029</v>
      </c>
      <c r="B1489">
        <v>1</v>
      </c>
      <c r="C1489" t="s">
        <v>80</v>
      </c>
      <c r="D1489" t="s">
        <v>105</v>
      </c>
      <c r="E1489" t="s">
        <v>184</v>
      </c>
      <c r="F1489" t="s">
        <v>4578</v>
      </c>
      <c r="G1489" t="s">
        <v>829</v>
      </c>
      <c r="H1489" t="s">
        <v>134</v>
      </c>
      <c r="I1489" t="s">
        <v>135</v>
      </c>
      <c r="J1489" t="s">
        <v>136</v>
      </c>
      <c r="K1489" t="s">
        <v>147</v>
      </c>
      <c r="L1489" t="s">
        <v>4579</v>
      </c>
      <c r="M1489" t="s">
        <v>4580</v>
      </c>
      <c r="N1489">
        <v>1.655277777</v>
      </c>
      <c r="O1489">
        <v>0</v>
      </c>
      <c r="P1489">
        <v>3424</v>
      </c>
      <c r="Q1489">
        <v>0</v>
      </c>
      <c r="R1489">
        <v>0</v>
      </c>
      <c r="S1489">
        <v>0</v>
      </c>
      <c r="T1489">
        <v>241</v>
      </c>
      <c r="U1489">
        <v>0</v>
      </c>
      <c r="V1489">
        <v>0</v>
      </c>
      <c r="W1489">
        <v>0</v>
      </c>
      <c r="X1489">
        <v>1582.7076621105548</v>
      </c>
      <c r="Y1489">
        <v>0</v>
      </c>
      <c r="Z1489">
        <v>0</v>
      </c>
      <c r="AA1489">
        <v>0</v>
      </c>
      <c r="AB1489">
        <v>175.40379873114264</v>
      </c>
      <c r="AC1489">
        <v>0</v>
      </c>
      <c r="AD1489">
        <v>0</v>
      </c>
      <c r="AE1489">
        <v>1758.1114608416974</v>
      </c>
    </row>
    <row r="1490" spans="1:31" x14ac:dyDescent="0.25">
      <c r="A1490">
        <v>1739361</v>
      </c>
      <c r="B1490">
        <v>1</v>
      </c>
      <c r="C1490" t="s">
        <v>81</v>
      </c>
      <c r="D1490" t="s">
        <v>118</v>
      </c>
      <c r="E1490" t="s">
        <v>158</v>
      </c>
      <c r="F1490" t="s">
        <v>4581</v>
      </c>
      <c r="G1490" t="s">
        <v>160</v>
      </c>
      <c r="H1490" t="s">
        <v>146</v>
      </c>
      <c r="I1490" t="s">
        <v>135</v>
      </c>
      <c r="J1490" t="s">
        <v>136</v>
      </c>
      <c r="K1490" t="s">
        <v>147</v>
      </c>
      <c r="L1490" t="s">
        <v>4582</v>
      </c>
      <c r="M1490" t="s">
        <v>4583</v>
      </c>
      <c r="N1490">
        <v>3.9975000000000001</v>
      </c>
      <c r="O1490">
        <v>0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1.7090043583749999E-2</v>
      </c>
      <c r="AA1490">
        <v>0</v>
      </c>
      <c r="AB1490">
        <v>0</v>
      </c>
      <c r="AC1490">
        <v>0</v>
      </c>
      <c r="AD1490">
        <v>0</v>
      </c>
      <c r="AE1490">
        <v>1.7090043583749999E-2</v>
      </c>
    </row>
    <row r="1491" spans="1:31" x14ac:dyDescent="0.25">
      <c r="A1491">
        <v>1739338</v>
      </c>
      <c r="B1491">
        <v>1</v>
      </c>
      <c r="C1491" t="s">
        <v>80</v>
      </c>
      <c r="D1491" t="s">
        <v>106</v>
      </c>
      <c r="E1491" t="s">
        <v>158</v>
      </c>
      <c r="F1491" t="s">
        <v>4584</v>
      </c>
      <c r="G1491" t="s">
        <v>160</v>
      </c>
      <c r="H1491" t="s">
        <v>146</v>
      </c>
      <c r="I1491" t="s">
        <v>135</v>
      </c>
      <c r="J1491" t="s">
        <v>136</v>
      </c>
      <c r="K1491" t="s">
        <v>147</v>
      </c>
      <c r="L1491" t="s">
        <v>4585</v>
      </c>
      <c r="M1491" t="s">
        <v>4586</v>
      </c>
      <c r="N1491">
        <v>1.9980555550000001</v>
      </c>
      <c r="O1491">
        <v>0</v>
      </c>
      <c r="P1491">
        <v>1</v>
      </c>
      <c r="Q1491">
        <v>0</v>
      </c>
      <c r="R1491">
        <v>2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0.28690151137082504</v>
      </c>
      <c r="Y1491">
        <v>0</v>
      </c>
      <c r="Z1491">
        <v>0.36168835118259995</v>
      </c>
      <c r="AA1491">
        <v>0</v>
      </c>
      <c r="AB1491">
        <v>0</v>
      </c>
      <c r="AC1491">
        <v>0</v>
      </c>
      <c r="AD1491">
        <v>0</v>
      </c>
      <c r="AE1491">
        <v>0.64858986255342499</v>
      </c>
    </row>
    <row r="1492" spans="1:31" x14ac:dyDescent="0.25">
      <c r="A1492">
        <v>1739006</v>
      </c>
      <c r="B1492">
        <v>1</v>
      </c>
      <c r="C1492" t="s">
        <v>81</v>
      </c>
      <c r="D1492" t="s">
        <v>123</v>
      </c>
      <c r="E1492" t="s">
        <v>171</v>
      </c>
      <c r="F1492" t="s">
        <v>4587</v>
      </c>
      <c r="G1492" t="s">
        <v>181</v>
      </c>
      <c r="H1492" t="s">
        <v>146</v>
      </c>
      <c r="I1492" t="s">
        <v>135</v>
      </c>
      <c r="J1492" t="s">
        <v>136</v>
      </c>
      <c r="K1492" t="s">
        <v>147</v>
      </c>
      <c r="L1492" t="s">
        <v>4588</v>
      </c>
      <c r="M1492" t="s">
        <v>4589</v>
      </c>
      <c r="N1492">
        <v>2.551666666</v>
      </c>
      <c r="O1492">
        <v>0</v>
      </c>
      <c r="P1492">
        <v>1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0.32548909107621665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0.32548909107621665</v>
      </c>
    </row>
    <row r="1493" spans="1:31" x14ac:dyDescent="0.25">
      <c r="A1493">
        <v>1738860</v>
      </c>
      <c r="B1493">
        <v>1</v>
      </c>
      <c r="C1493" t="s">
        <v>81</v>
      </c>
      <c r="D1493" t="s">
        <v>113</v>
      </c>
      <c r="E1493" t="s">
        <v>267</v>
      </c>
      <c r="F1493" t="s">
        <v>3761</v>
      </c>
      <c r="G1493" t="s">
        <v>133</v>
      </c>
      <c r="H1493" t="s">
        <v>214</v>
      </c>
      <c r="I1493" t="s">
        <v>193</v>
      </c>
      <c r="J1493" t="s">
        <v>136</v>
      </c>
      <c r="K1493" t="s">
        <v>137</v>
      </c>
      <c r="L1493" t="s">
        <v>4590</v>
      </c>
      <c r="M1493" t="s">
        <v>4591</v>
      </c>
      <c r="N1493">
        <v>3.2328611E-2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8.0697375829687505</v>
      </c>
      <c r="AD1493">
        <v>0</v>
      </c>
      <c r="AE1493">
        <v>8.0697375829687505</v>
      </c>
    </row>
    <row r="1494" spans="1:31" x14ac:dyDescent="0.25">
      <c r="A1494">
        <v>1738883</v>
      </c>
      <c r="B1494">
        <v>1</v>
      </c>
      <c r="C1494" t="s">
        <v>80</v>
      </c>
      <c r="D1494" t="s">
        <v>88</v>
      </c>
      <c r="E1494" t="s">
        <v>131</v>
      </c>
      <c r="F1494" t="s">
        <v>4592</v>
      </c>
      <c r="G1494" t="s">
        <v>177</v>
      </c>
      <c r="H1494" t="s">
        <v>134</v>
      </c>
      <c r="I1494" t="s">
        <v>135</v>
      </c>
      <c r="J1494" t="s">
        <v>136</v>
      </c>
      <c r="K1494" t="s">
        <v>147</v>
      </c>
      <c r="L1494" t="s">
        <v>4593</v>
      </c>
      <c r="M1494" t="s">
        <v>4594</v>
      </c>
      <c r="N1494">
        <v>2.4580555550000001</v>
      </c>
      <c r="O1494">
        <v>0</v>
      </c>
      <c r="P1494">
        <v>1516</v>
      </c>
      <c r="Q1494">
        <v>0</v>
      </c>
      <c r="R1494">
        <v>0</v>
      </c>
      <c r="S1494">
        <v>0</v>
      </c>
      <c r="T1494">
        <v>15</v>
      </c>
      <c r="U1494">
        <v>0</v>
      </c>
      <c r="V1494">
        <v>0</v>
      </c>
      <c r="W1494">
        <v>0</v>
      </c>
      <c r="X1494">
        <v>797.07868426572429</v>
      </c>
      <c r="Y1494">
        <v>0</v>
      </c>
      <c r="Z1494">
        <v>0</v>
      </c>
      <c r="AA1494">
        <v>0</v>
      </c>
      <c r="AB1494">
        <v>21.95900685838415</v>
      </c>
      <c r="AC1494">
        <v>0</v>
      </c>
      <c r="AD1494">
        <v>0</v>
      </c>
      <c r="AE1494">
        <v>819.03769112410839</v>
      </c>
    </row>
    <row r="1495" spans="1:31" x14ac:dyDescent="0.25">
      <c r="A1495">
        <v>1739152</v>
      </c>
      <c r="B1495">
        <v>1</v>
      </c>
      <c r="C1495" t="s">
        <v>80</v>
      </c>
      <c r="D1495" t="s">
        <v>96</v>
      </c>
      <c r="E1495" t="s">
        <v>158</v>
      </c>
      <c r="F1495" t="s">
        <v>4595</v>
      </c>
      <c r="G1495" t="s">
        <v>221</v>
      </c>
      <c r="H1495" t="s">
        <v>146</v>
      </c>
      <c r="I1495" t="s">
        <v>135</v>
      </c>
      <c r="J1495" t="s">
        <v>136</v>
      </c>
      <c r="K1495" t="s">
        <v>147</v>
      </c>
      <c r="L1495" t="s">
        <v>4596</v>
      </c>
      <c r="M1495" t="s">
        <v>4597</v>
      </c>
      <c r="N1495">
        <v>2.9655555549999999</v>
      </c>
      <c r="O1495">
        <v>0</v>
      </c>
      <c r="P1495">
        <v>84</v>
      </c>
      <c r="Q1495">
        <v>0</v>
      </c>
      <c r="R1495">
        <v>0</v>
      </c>
      <c r="S1495">
        <v>0</v>
      </c>
      <c r="T1495">
        <v>1</v>
      </c>
      <c r="U1495">
        <v>0</v>
      </c>
      <c r="V1495">
        <v>0</v>
      </c>
      <c r="W1495">
        <v>0</v>
      </c>
      <c r="X1495">
        <v>50.854338212434797</v>
      </c>
      <c r="Y1495">
        <v>0</v>
      </c>
      <c r="Z1495">
        <v>0</v>
      </c>
      <c r="AA1495">
        <v>0</v>
      </c>
      <c r="AB1495">
        <v>1.9028980593592166</v>
      </c>
      <c r="AC1495">
        <v>0</v>
      </c>
      <c r="AD1495">
        <v>0</v>
      </c>
      <c r="AE1495">
        <v>52.757236271794014</v>
      </c>
    </row>
    <row r="1496" spans="1:31" x14ac:dyDescent="0.25">
      <c r="A1496">
        <v>1738906</v>
      </c>
      <c r="B1496">
        <v>1</v>
      </c>
      <c r="C1496" t="s">
        <v>80</v>
      </c>
      <c r="D1496" t="s">
        <v>95</v>
      </c>
      <c r="E1496" t="s">
        <v>184</v>
      </c>
      <c r="F1496" t="s">
        <v>4598</v>
      </c>
      <c r="G1496" t="s">
        <v>177</v>
      </c>
      <c r="H1496" t="s">
        <v>134</v>
      </c>
      <c r="I1496" t="s">
        <v>193</v>
      </c>
      <c r="J1496" t="s">
        <v>136</v>
      </c>
      <c r="K1496" t="s">
        <v>147</v>
      </c>
      <c r="L1496" t="s">
        <v>4599</v>
      </c>
      <c r="M1496" t="s">
        <v>4600</v>
      </c>
      <c r="N1496">
        <v>2.5000000000000001E-2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136</v>
      </c>
      <c r="U1496">
        <v>0</v>
      </c>
      <c r="V1496">
        <v>1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1.9778115320280003</v>
      </c>
      <c r="AC1496">
        <v>0</v>
      </c>
      <c r="AD1496">
        <v>0.74451348559125008</v>
      </c>
      <c r="AE1496">
        <v>2.7223250176192506</v>
      </c>
    </row>
    <row r="1497" spans="1:31" x14ac:dyDescent="0.25">
      <c r="A1497">
        <v>1739075</v>
      </c>
      <c r="B1497">
        <v>1</v>
      </c>
      <c r="C1497" t="s">
        <v>81</v>
      </c>
      <c r="D1497" t="s">
        <v>113</v>
      </c>
      <c r="E1497" t="s">
        <v>158</v>
      </c>
      <c r="F1497" t="s">
        <v>4601</v>
      </c>
      <c r="G1497" t="s">
        <v>758</v>
      </c>
      <c r="H1497" t="s">
        <v>146</v>
      </c>
      <c r="I1497" t="s">
        <v>135</v>
      </c>
      <c r="J1497" t="s">
        <v>136</v>
      </c>
      <c r="K1497" t="s">
        <v>147</v>
      </c>
      <c r="L1497" t="s">
        <v>4602</v>
      </c>
      <c r="M1497" t="s">
        <v>4603</v>
      </c>
      <c r="N1497">
        <v>2.1855555550000001</v>
      </c>
      <c r="O1497">
        <v>0</v>
      </c>
      <c r="P1497">
        <v>30</v>
      </c>
      <c r="Q1497">
        <v>0</v>
      </c>
      <c r="R1497">
        <v>0</v>
      </c>
      <c r="S1497">
        <v>0</v>
      </c>
      <c r="T1497">
        <v>1</v>
      </c>
      <c r="U1497">
        <v>0</v>
      </c>
      <c r="V1497">
        <v>0</v>
      </c>
      <c r="W1497">
        <v>0</v>
      </c>
      <c r="X1497">
        <v>5.6356372715050691</v>
      </c>
      <c r="Y1497">
        <v>0</v>
      </c>
      <c r="Z1497">
        <v>0</v>
      </c>
      <c r="AA1497">
        <v>0</v>
      </c>
      <c r="AB1497">
        <v>7.9397921087333331E-2</v>
      </c>
      <c r="AC1497">
        <v>0</v>
      </c>
      <c r="AD1497">
        <v>0</v>
      </c>
      <c r="AE1497">
        <v>5.7150351925924028</v>
      </c>
    </row>
    <row r="1498" spans="1:31" x14ac:dyDescent="0.25">
      <c r="A1498">
        <v>1739175</v>
      </c>
      <c r="B1498">
        <v>1</v>
      </c>
      <c r="C1498" t="s">
        <v>81</v>
      </c>
      <c r="D1498" t="s">
        <v>118</v>
      </c>
      <c r="E1498" t="s">
        <v>188</v>
      </c>
      <c r="F1498" t="s">
        <v>1389</v>
      </c>
      <c r="G1498" t="s">
        <v>177</v>
      </c>
      <c r="H1498" t="s">
        <v>134</v>
      </c>
      <c r="I1498" t="s">
        <v>135</v>
      </c>
      <c r="J1498" t="s">
        <v>136</v>
      </c>
      <c r="K1498" t="s">
        <v>147</v>
      </c>
      <c r="L1498" t="s">
        <v>4604</v>
      </c>
      <c r="M1498" t="s">
        <v>4605</v>
      </c>
      <c r="N1498">
        <v>0.63888888799999999</v>
      </c>
      <c r="O1498">
        <v>0</v>
      </c>
      <c r="P1498">
        <v>1</v>
      </c>
      <c r="Q1498">
        <v>13</v>
      </c>
      <c r="R1498">
        <v>8</v>
      </c>
      <c r="S1498">
        <v>9</v>
      </c>
      <c r="T1498">
        <v>0</v>
      </c>
      <c r="U1498">
        <v>10</v>
      </c>
      <c r="V1498">
        <v>0</v>
      </c>
      <c r="W1498">
        <v>0</v>
      </c>
      <c r="X1498">
        <v>0.16227545499500001</v>
      </c>
      <c r="Y1498">
        <v>11.708427648333334</v>
      </c>
      <c r="Z1498">
        <v>3.5408292213016663</v>
      </c>
      <c r="AA1498">
        <v>58.074649415791669</v>
      </c>
      <c r="AB1498">
        <v>0</v>
      </c>
      <c r="AC1498">
        <v>233.12271979730997</v>
      </c>
      <c r="AD1498">
        <v>0</v>
      </c>
      <c r="AE1498">
        <v>306.60890153773164</v>
      </c>
    </row>
    <row r="1499" spans="1:31" x14ac:dyDescent="0.25">
      <c r="A1499">
        <v>1739052</v>
      </c>
      <c r="B1499">
        <v>1</v>
      </c>
      <c r="C1499" t="s">
        <v>80</v>
      </c>
      <c r="D1499" t="s">
        <v>111</v>
      </c>
      <c r="E1499" t="s">
        <v>171</v>
      </c>
      <c r="F1499" t="s">
        <v>4606</v>
      </c>
      <c r="G1499" t="s">
        <v>181</v>
      </c>
      <c r="H1499" t="s">
        <v>146</v>
      </c>
      <c r="I1499" t="s">
        <v>135</v>
      </c>
      <c r="J1499" t="s">
        <v>136</v>
      </c>
      <c r="K1499" t="s">
        <v>147</v>
      </c>
      <c r="L1499" t="s">
        <v>4607</v>
      </c>
      <c r="M1499" t="s">
        <v>4608</v>
      </c>
      <c r="N1499">
        <v>3.2480555550000001</v>
      </c>
      <c r="O1499">
        <v>0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4.9134657249815836</v>
      </c>
      <c r="AA1499">
        <v>0</v>
      </c>
      <c r="AB1499">
        <v>0</v>
      </c>
      <c r="AC1499">
        <v>0</v>
      </c>
      <c r="AD1499">
        <v>0</v>
      </c>
      <c r="AE1499">
        <v>4.9134657249815836</v>
      </c>
    </row>
    <row r="1500" spans="1:31" x14ac:dyDescent="0.25">
      <c r="A1500">
        <v>1739344</v>
      </c>
      <c r="B1500">
        <v>1</v>
      </c>
      <c r="C1500" t="s">
        <v>80</v>
      </c>
      <c r="D1500" t="s">
        <v>101</v>
      </c>
      <c r="E1500" t="s">
        <v>143</v>
      </c>
      <c r="F1500" t="s">
        <v>4609</v>
      </c>
      <c r="G1500" t="s">
        <v>145</v>
      </c>
      <c r="H1500" t="s">
        <v>146</v>
      </c>
      <c r="I1500" t="s">
        <v>135</v>
      </c>
      <c r="J1500" t="s">
        <v>136</v>
      </c>
      <c r="K1500" t="s">
        <v>147</v>
      </c>
      <c r="L1500" t="s">
        <v>4610</v>
      </c>
      <c r="M1500" t="s">
        <v>4611</v>
      </c>
      <c r="N1500">
        <v>1.2336111110000001</v>
      </c>
      <c r="O1500">
        <v>0</v>
      </c>
      <c r="P1500">
        <v>18</v>
      </c>
      <c r="Q1500">
        <v>0</v>
      </c>
      <c r="R1500">
        <v>0</v>
      </c>
      <c r="S1500">
        <v>0</v>
      </c>
      <c r="T1500">
        <v>3</v>
      </c>
      <c r="U1500">
        <v>0</v>
      </c>
      <c r="V1500">
        <v>0</v>
      </c>
      <c r="W1500">
        <v>0</v>
      </c>
      <c r="X1500">
        <v>11.324216258494275</v>
      </c>
      <c r="Y1500">
        <v>0</v>
      </c>
      <c r="Z1500">
        <v>0</v>
      </c>
      <c r="AA1500">
        <v>0</v>
      </c>
      <c r="AB1500">
        <v>5.1592561983099667</v>
      </c>
      <c r="AC1500">
        <v>0</v>
      </c>
      <c r="AD1500">
        <v>0</v>
      </c>
      <c r="AE1500">
        <v>16.483472456804243</v>
      </c>
    </row>
    <row r="1501" spans="1:31" x14ac:dyDescent="0.25">
      <c r="A1501">
        <v>1738943</v>
      </c>
      <c r="B1501">
        <v>1</v>
      </c>
      <c r="C1501" t="s">
        <v>80</v>
      </c>
      <c r="D1501" t="s">
        <v>93</v>
      </c>
      <c r="E1501" t="s">
        <v>188</v>
      </c>
      <c r="F1501" t="s">
        <v>4612</v>
      </c>
      <c r="G1501" t="s">
        <v>213</v>
      </c>
      <c r="H1501" t="s">
        <v>214</v>
      </c>
      <c r="I1501" t="s">
        <v>135</v>
      </c>
      <c r="J1501" t="s">
        <v>136</v>
      </c>
      <c r="K1501" t="s">
        <v>137</v>
      </c>
      <c r="L1501" t="s">
        <v>4613</v>
      </c>
      <c r="M1501" t="s">
        <v>4614</v>
      </c>
      <c r="N1501">
        <v>5.4019444439999997</v>
      </c>
      <c r="O1501">
        <v>0</v>
      </c>
      <c r="P1501">
        <v>237</v>
      </c>
      <c r="Q1501">
        <v>1</v>
      </c>
      <c r="R1501">
        <v>29</v>
      </c>
      <c r="S1501">
        <v>3</v>
      </c>
      <c r="T1501">
        <v>65</v>
      </c>
      <c r="U1501">
        <v>0</v>
      </c>
      <c r="V1501">
        <v>0</v>
      </c>
      <c r="W1501">
        <v>0</v>
      </c>
      <c r="X1501">
        <v>333.83289371060886</v>
      </c>
      <c r="Y1501">
        <v>52.725373233033345</v>
      </c>
      <c r="Z1501">
        <v>103.7461773168871</v>
      </c>
      <c r="AA1501">
        <v>127.50611947098902</v>
      </c>
      <c r="AB1501">
        <v>125.95847634708826</v>
      </c>
      <c r="AC1501">
        <v>0</v>
      </c>
      <c r="AD1501">
        <v>0</v>
      </c>
      <c r="AE1501">
        <v>743.76904007860662</v>
      </c>
    </row>
    <row r="1502" spans="1:31" x14ac:dyDescent="0.25">
      <c r="A1502">
        <v>1739092</v>
      </c>
      <c r="B1502">
        <v>1</v>
      </c>
      <c r="C1502" t="s">
        <v>80</v>
      </c>
      <c r="D1502" t="s">
        <v>105</v>
      </c>
      <c r="E1502" t="s">
        <v>171</v>
      </c>
      <c r="F1502" t="s">
        <v>4615</v>
      </c>
      <c r="G1502" t="s">
        <v>173</v>
      </c>
      <c r="H1502" t="s">
        <v>146</v>
      </c>
      <c r="I1502" t="s">
        <v>135</v>
      </c>
      <c r="J1502" t="s">
        <v>136</v>
      </c>
      <c r="K1502" t="s">
        <v>147</v>
      </c>
      <c r="L1502" t="s">
        <v>4616</v>
      </c>
      <c r="M1502" t="s">
        <v>4617</v>
      </c>
      <c r="N1502">
        <v>0.96444444399999996</v>
      </c>
      <c r="O1502">
        <v>0</v>
      </c>
      <c r="P1502">
        <v>16</v>
      </c>
      <c r="Q1502">
        <v>0</v>
      </c>
      <c r="R1502">
        <v>0</v>
      </c>
      <c r="S1502">
        <v>0</v>
      </c>
      <c r="T1502">
        <v>4</v>
      </c>
      <c r="U1502">
        <v>0</v>
      </c>
      <c r="V1502">
        <v>0</v>
      </c>
      <c r="W1502">
        <v>0</v>
      </c>
      <c r="X1502">
        <v>3.0575587156120339</v>
      </c>
      <c r="Y1502">
        <v>0</v>
      </c>
      <c r="Z1502">
        <v>0</v>
      </c>
      <c r="AA1502">
        <v>0</v>
      </c>
      <c r="AB1502">
        <v>3.3574907761667996</v>
      </c>
      <c r="AC1502">
        <v>0</v>
      </c>
      <c r="AD1502">
        <v>0</v>
      </c>
      <c r="AE1502">
        <v>6.4150494917788334</v>
      </c>
    </row>
    <row r="1503" spans="1:31" x14ac:dyDescent="0.25">
      <c r="A1503">
        <v>1739484</v>
      </c>
      <c r="B1503">
        <v>1</v>
      </c>
      <c r="C1503" t="s">
        <v>81</v>
      </c>
      <c r="D1503" t="s">
        <v>128</v>
      </c>
      <c r="E1503" t="s">
        <v>158</v>
      </c>
      <c r="F1503" t="s">
        <v>3752</v>
      </c>
      <c r="G1503" t="s">
        <v>221</v>
      </c>
      <c r="H1503" t="s">
        <v>146</v>
      </c>
      <c r="I1503" t="s">
        <v>135</v>
      </c>
      <c r="J1503" t="s">
        <v>136</v>
      </c>
      <c r="K1503" t="s">
        <v>147</v>
      </c>
      <c r="L1503" t="s">
        <v>4618</v>
      </c>
      <c r="M1503" t="s">
        <v>4619</v>
      </c>
      <c r="N1503">
        <v>7.0638888880000001</v>
      </c>
      <c r="O1503">
        <v>0</v>
      </c>
      <c r="P1503">
        <v>52</v>
      </c>
      <c r="Q1503">
        <v>0</v>
      </c>
      <c r="R1503">
        <v>11</v>
      </c>
      <c r="S1503">
        <v>0</v>
      </c>
      <c r="T1503">
        <v>5</v>
      </c>
      <c r="U1503">
        <v>0</v>
      </c>
      <c r="V1503">
        <v>0</v>
      </c>
      <c r="W1503">
        <v>0</v>
      </c>
      <c r="X1503">
        <v>59.968371309306072</v>
      </c>
      <c r="Y1503">
        <v>0</v>
      </c>
      <c r="Z1503">
        <v>9.2223459950813318</v>
      </c>
      <c r="AA1503">
        <v>0</v>
      </c>
      <c r="AB1503">
        <v>24.885920421726759</v>
      </c>
      <c r="AC1503">
        <v>0</v>
      </c>
      <c r="AD1503">
        <v>0</v>
      </c>
      <c r="AE1503">
        <v>94.076637726114171</v>
      </c>
    </row>
    <row r="1504" spans="1:31" x14ac:dyDescent="0.25">
      <c r="A1504">
        <v>1739238</v>
      </c>
      <c r="B1504">
        <v>1</v>
      </c>
      <c r="C1504" t="s">
        <v>81</v>
      </c>
      <c r="D1504" t="s">
        <v>128</v>
      </c>
      <c r="E1504" t="s">
        <v>171</v>
      </c>
      <c r="F1504" t="s">
        <v>4620</v>
      </c>
      <c r="G1504" t="s">
        <v>173</v>
      </c>
      <c r="H1504" t="s">
        <v>146</v>
      </c>
      <c r="I1504" t="s">
        <v>135</v>
      </c>
      <c r="J1504" t="s">
        <v>136</v>
      </c>
      <c r="K1504" t="s">
        <v>147</v>
      </c>
      <c r="L1504" t="s">
        <v>4621</v>
      </c>
      <c r="M1504" t="s">
        <v>4622</v>
      </c>
      <c r="N1504">
        <v>3.6375000000000002</v>
      </c>
      <c r="O1504">
        <v>0</v>
      </c>
      <c r="P1504">
        <v>2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1.1787272576917003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1.1787272576917003</v>
      </c>
    </row>
    <row r="1505" spans="1:31" x14ac:dyDescent="0.25">
      <c r="A1505">
        <v>1738989</v>
      </c>
      <c r="B1505">
        <v>1</v>
      </c>
      <c r="C1505" t="s">
        <v>80</v>
      </c>
      <c r="D1505" t="s">
        <v>101</v>
      </c>
      <c r="E1505" t="s">
        <v>171</v>
      </c>
      <c r="F1505" t="s">
        <v>4623</v>
      </c>
      <c r="G1505" t="s">
        <v>181</v>
      </c>
      <c r="H1505" t="s">
        <v>146</v>
      </c>
      <c r="I1505" t="s">
        <v>135</v>
      </c>
      <c r="J1505" t="s">
        <v>136</v>
      </c>
      <c r="K1505" t="s">
        <v>147</v>
      </c>
      <c r="L1505" t="s">
        <v>4624</v>
      </c>
      <c r="M1505" t="s">
        <v>4625</v>
      </c>
      <c r="N1505">
        <v>4.551111111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0.97523917975839991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0.97523917975839991</v>
      </c>
    </row>
    <row r="1506" spans="1:31" x14ac:dyDescent="0.25">
      <c r="A1506">
        <v>1738946</v>
      </c>
      <c r="B1506">
        <v>1</v>
      </c>
      <c r="C1506" t="s">
        <v>81</v>
      </c>
      <c r="D1506" t="s">
        <v>127</v>
      </c>
      <c r="E1506" t="s">
        <v>184</v>
      </c>
      <c r="F1506" t="s">
        <v>4626</v>
      </c>
      <c r="G1506" t="s">
        <v>177</v>
      </c>
      <c r="H1506" t="s">
        <v>134</v>
      </c>
      <c r="I1506" t="s">
        <v>135</v>
      </c>
      <c r="J1506" t="s">
        <v>136</v>
      </c>
      <c r="K1506" t="s">
        <v>147</v>
      </c>
      <c r="L1506" t="s">
        <v>4556</v>
      </c>
      <c r="M1506" t="s">
        <v>4627</v>
      </c>
      <c r="N1506">
        <v>1.0333333330000001</v>
      </c>
      <c r="O1506">
        <v>0</v>
      </c>
      <c r="P1506">
        <v>847</v>
      </c>
      <c r="Q1506">
        <v>9</v>
      </c>
      <c r="R1506">
        <v>25</v>
      </c>
      <c r="S1506">
        <v>2</v>
      </c>
      <c r="T1506">
        <v>99</v>
      </c>
      <c r="U1506">
        <v>0</v>
      </c>
      <c r="V1506">
        <v>1</v>
      </c>
      <c r="W1506">
        <v>0</v>
      </c>
      <c r="X1506">
        <v>270.48151850768079</v>
      </c>
      <c r="Y1506">
        <v>2.479003964591</v>
      </c>
      <c r="Z1506">
        <v>2.8402130649603179</v>
      </c>
      <c r="AA1506">
        <v>2.1624370270863338</v>
      </c>
      <c r="AB1506">
        <v>33.403510455380051</v>
      </c>
      <c r="AC1506">
        <v>0</v>
      </c>
      <c r="AD1506">
        <v>3.7732781714506665</v>
      </c>
      <c r="AE1506">
        <v>315.13996119114921</v>
      </c>
    </row>
    <row r="1507" spans="1:31" x14ac:dyDescent="0.25">
      <c r="A1507">
        <v>1739444</v>
      </c>
      <c r="B1507">
        <v>1</v>
      </c>
      <c r="C1507" t="s">
        <v>80</v>
      </c>
      <c r="D1507" t="s">
        <v>95</v>
      </c>
      <c r="E1507" t="s">
        <v>131</v>
      </c>
      <c r="F1507" t="s">
        <v>4420</v>
      </c>
      <c r="G1507" t="s">
        <v>177</v>
      </c>
      <c r="H1507" t="s">
        <v>134</v>
      </c>
      <c r="I1507" t="s">
        <v>135</v>
      </c>
      <c r="J1507" t="s">
        <v>136</v>
      </c>
      <c r="K1507" t="s">
        <v>147</v>
      </c>
      <c r="L1507" t="s">
        <v>4628</v>
      </c>
      <c r="M1507" t="s">
        <v>4629</v>
      </c>
      <c r="N1507">
        <v>0.29444444400000003</v>
      </c>
      <c r="O1507">
        <v>3</v>
      </c>
      <c r="P1507">
        <v>856</v>
      </c>
      <c r="Q1507">
        <v>23</v>
      </c>
      <c r="R1507">
        <v>7</v>
      </c>
      <c r="S1507">
        <v>29</v>
      </c>
      <c r="T1507">
        <v>58</v>
      </c>
      <c r="U1507">
        <v>1</v>
      </c>
      <c r="V1507">
        <v>0</v>
      </c>
      <c r="W1507">
        <v>1.3643123338705001</v>
      </c>
      <c r="X1507">
        <v>81.174064636827879</v>
      </c>
      <c r="Y1507">
        <v>20.604035847700171</v>
      </c>
      <c r="Z1507">
        <v>0.44863851110399999</v>
      </c>
      <c r="AA1507">
        <v>111.88471063160399</v>
      </c>
      <c r="AB1507">
        <v>6.5939599720350017</v>
      </c>
      <c r="AC1507">
        <v>2.2529668084710002</v>
      </c>
      <c r="AD1507">
        <v>0</v>
      </c>
      <c r="AE1507">
        <v>224.32268874161255</v>
      </c>
    </row>
    <row r="1508" spans="1:31" x14ac:dyDescent="0.25">
      <c r="A1508">
        <v>1739278</v>
      </c>
      <c r="B1508">
        <v>1</v>
      </c>
      <c r="C1508" t="s">
        <v>80</v>
      </c>
      <c r="D1508" t="s">
        <v>93</v>
      </c>
      <c r="E1508" t="s">
        <v>131</v>
      </c>
      <c r="F1508" t="s">
        <v>4630</v>
      </c>
      <c r="G1508" t="s">
        <v>177</v>
      </c>
      <c r="H1508" t="s">
        <v>134</v>
      </c>
      <c r="I1508" t="s">
        <v>135</v>
      </c>
      <c r="J1508" t="s">
        <v>136</v>
      </c>
      <c r="K1508" t="s">
        <v>147</v>
      </c>
      <c r="L1508" t="s">
        <v>4631</v>
      </c>
      <c r="M1508" t="s">
        <v>4632</v>
      </c>
      <c r="N1508">
        <v>0.579166666</v>
      </c>
      <c r="O1508">
        <v>0</v>
      </c>
      <c r="P1508">
        <v>1016</v>
      </c>
      <c r="Q1508">
        <v>0</v>
      </c>
      <c r="R1508">
        <v>247</v>
      </c>
      <c r="S1508">
        <v>4</v>
      </c>
      <c r="T1508">
        <v>257</v>
      </c>
      <c r="U1508">
        <v>0</v>
      </c>
      <c r="V1508">
        <v>0</v>
      </c>
      <c r="W1508">
        <v>0</v>
      </c>
      <c r="X1508">
        <v>96.927490000876304</v>
      </c>
      <c r="Y1508">
        <v>0</v>
      </c>
      <c r="Z1508">
        <v>13.695195710524501</v>
      </c>
      <c r="AA1508">
        <v>4.4671427232391263</v>
      </c>
      <c r="AB1508">
        <v>30.213013595785842</v>
      </c>
      <c r="AC1508">
        <v>0</v>
      </c>
      <c r="AD1508">
        <v>0</v>
      </c>
      <c r="AE1508">
        <v>145.30284203042578</v>
      </c>
    </row>
    <row r="1509" spans="1:31" x14ac:dyDescent="0.25">
      <c r="A1509">
        <v>1739301</v>
      </c>
      <c r="B1509">
        <v>1</v>
      </c>
      <c r="C1509" t="s">
        <v>80</v>
      </c>
      <c r="D1509" t="s">
        <v>101</v>
      </c>
      <c r="E1509" t="s">
        <v>158</v>
      </c>
      <c r="F1509" t="s">
        <v>4633</v>
      </c>
      <c r="G1509" t="s">
        <v>160</v>
      </c>
      <c r="H1509" t="s">
        <v>146</v>
      </c>
      <c r="I1509" t="s">
        <v>135</v>
      </c>
      <c r="J1509" t="s">
        <v>136</v>
      </c>
      <c r="K1509" t="s">
        <v>147</v>
      </c>
      <c r="L1509" t="s">
        <v>4634</v>
      </c>
      <c r="M1509" t="s">
        <v>4635</v>
      </c>
      <c r="N1509">
        <v>2.7294444439999999</v>
      </c>
      <c r="O1509">
        <v>0</v>
      </c>
      <c r="P1509">
        <v>18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10.361497465466018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10.361497465466018</v>
      </c>
    </row>
    <row r="1510" spans="1:31" x14ac:dyDescent="0.25">
      <c r="A1510">
        <v>1738923</v>
      </c>
      <c r="B1510">
        <v>1</v>
      </c>
      <c r="C1510" t="s">
        <v>80</v>
      </c>
      <c r="D1510" t="s">
        <v>84</v>
      </c>
      <c r="E1510" t="s">
        <v>158</v>
      </c>
      <c r="F1510" t="s">
        <v>4636</v>
      </c>
      <c r="G1510" t="s">
        <v>1568</v>
      </c>
      <c r="H1510" t="s">
        <v>146</v>
      </c>
      <c r="I1510" t="s">
        <v>135</v>
      </c>
      <c r="J1510" t="s">
        <v>136</v>
      </c>
      <c r="K1510" t="s">
        <v>147</v>
      </c>
      <c r="L1510" t="s">
        <v>4637</v>
      </c>
      <c r="M1510" t="s">
        <v>4638</v>
      </c>
      <c r="N1510">
        <v>0.90833333299999997</v>
      </c>
      <c r="O1510">
        <v>0</v>
      </c>
      <c r="P1510">
        <v>1</v>
      </c>
      <c r="Q1510">
        <v>0</v>
      </c>
      <c r="R1510">
        <v>0</v>
      </c>
      <c r="S1510">
        <v>0</v>
      </c>
      <c r="T1510">
        <v>61</v>
      </c>
      <c r="U1510">
        <v>0</v>
      </c>
      <c r="V1510">
        <v>0</v>
      </c>
      <c r="W1510">
        <v>0</v>
      </c>
      <c r="X1510">
        <v>8.366795569499999E-2</v>
      </c>
      <c r="Y1510">
        <v>0</v>
      </c>
      <c r="Z1510">
        <v>0</v>
      </c>
      <c r="AA1510">
        <v>0</v>
      </c>
      <c r="AB1510">
        <v>21.683955120775256</v>
      </c>
      <c r="AC1510">
        <v>0</v>
      </c>
      <c r="AD1510">
        <v>0</v>
      </c>
      <c r="AE1510">
        <v>21.767623076470255</v>
      </c>
    </row>
    <row r="1511" spans="1:31" x14ac:dyDescent="0.25">
      <c r="A1511">
        <v>1739321</v>
      </c>
      <c r="B1511">
        <v>1</v>
      </c>
      <c r="C1511" t="s">
        <v>80</v>
      </c>
      <c r="D1511" t="s">
        <v>106</v>
      </c>
      <c r="E1511" t="s">
        <v>143</v>
      </c>
      <c r="F1511" t="s">
        <v>4639</v>
      </c>
      <c r="G1511" t="s">
        <v>145</v>
      </c>
      <c r="H1511" t="s">
        <v>146</v>
      </c>
      <c r="I1511" t="s">
        <v>135</v>
      </c>
      <c r="J1511" t="s">
        <v>136</v>
      </c>
      <c r="K1511" t="s">
        <v>147</v>
      </c>
      <c r="L1511" t="s">
        <v>4640</v>
      </c>
      <c r="M1511" t="s">
        <v>4641</v>
      </c>
      <c r="N1511">
        <v>2.8505555550000001</v>
      </c>
      <c r="O1511">
        <v>0</v>
      </c>
      <c r="P1511">
        <v>115</v>
      </c>
      <c r="Q1511">
        <v>0</v>
      </c>
      <c r="R1511">
        <v>2</v>
      </c>
      <c r="S1511">
        <v>0</v>
      </c>
      <c r="T1511">
        <v>10</v>
      </c>
      <c r="U1511">
        <v>0</v>
      </c>
      <c r="V1511">
        <v>0</v>
      </c>
      <c r="W1511">
        <v>0</v>
      </c>
      <c r="X1511">
        <v>44.609441259508394</v>
      </c>
      <c r="Y1511">
        <v>0</v>
      </c>
      <c r="Z1511">
        <v>3.6646632001698003</v>
      </c>
      <c r="AA1511">
        <v>0</v>
      </c>
      <c r="AB1511">
        <v>1.3789460029717333</v>
      </c>
      <c r="AC1511">
        <v>0</v>
      </c>
      <c r="AD1511">
        <v>0</v>
      </c>
      <c r="AE1511">
        <v>49.653050462649922</v>
      </c>
    </row>
    <row r="1512" spans="1:31" x14ac:dyDescent="0.25">
      <c r="A1512">
        <v>1738903</v>
      </c>
      <c r="B1512">
        <v>1</v>
      </c>
      <c r="C1512" t="s">
        <v>81</v>
      </c>
      <c r="D1512" t="s">
        <v>123</v>
      </c>
      <c r="E1512" t="s">
        <v>184</v>
      </c>
      <c r="F1512" t="s">
        <v>3830</v>
      </c>
      <c r="G1512" t="s">
        <v>213</v>
      </c>
      <c r="H1512" t="s">
        <v>214</v>
      </c>
      <c r="I1512" t="s">
        <v>135</v>
      </c>
      <c r="J1512" t="s">
        <v>136</v>
      </c>
      <c r="K1512" t="s">
        <v>137</v>
      </c>
      <c r="L1512" t="s">
        <v>4642</v>
      </c>
      <c r="M1512" t="s">
        <v>4643</v>
      </c>
      <c r="N1512">
        <v>4.6208127770000003</v>
      </c>
      <c r="O1512">
        <v>0</v>
      </c>
      <c r="P1512">
        <v>2</v>
      </c>
      <c r="Q1512">
        <v>0</v>
      </c>
      <c r="R1512">
        <v>53</v>
      </c>
      <c r="S1512">
        <v>2</v>
      </c>
      <c r="T1512">
        <v>20</v>
      </c>
      <c r="U1512">
        <v>18</v>
      </c>
      <c r="V1512">
        <v>0</v>
      </c>
      <c r="W1512">
        <v>0</v>
      </c>
      <c r="X1512">
        <v>1.4431949823480004</v>
      </c>
      <c r="Y1512">
        <v>0</v>
      </c>
      <c r="Z1512">
        <v>58.509540160443628</v>
      </c>
      <c r="AA1512">
        <v>171.53605419598316</v>
      </c>
      <c r="AB1512">
        <v>117.49473632126534</v>
      </c>
      <c r="AC1512">
        <v>7785.240089846764</v>
      </c>
      <c r="AD1512">
        <v>0</v>
      </c>
      <c r="AE1512">
        <v>8134.223615506804</v>
      </c>
    </row>
    <row r="1513" spans="1:31" x14ac:dyDescent="0.25">
      <c r="A1513">
        <v>1739072</v>
      </c>
      <c r="B1513">
        <v>1</v>
      </c>
      <c r="C1513" t="s">
        <v>80</v>
      </c>
      <c r="D1513" t="s">
        <v>88</v>
      </c>
      <c r="E1513" t="s">
        <v>267</v>
      </c>
      <c r="F1513" t="s">
        <v>4644</v>
      </c>
      <c r="G1513" t="s">
        <v>177</v>
      </c>
      <c r="H1513" t="s">
        <v>134</v>
      </c>
      <c r="I1513" t="s">
        <v>135</v>
      </c>
      <c r="J1513" t="s">
        <v>136</v>
      </c>
      <c r="K1513" t="s">
        <v>147</v>
      </c>
      <c r="L1513" t="s">
        <v>4645</v>
      </c>
      <c r="M1513" t="s">
        <v>4646</v>
      </c>
      <c r="N1513">
        <v>6.1111111000000003E-2</v>
      </c>
      <c r="O1513">
        <v>0</v>
      </c>
      <c r="P1513">
        <v>1947</v>
      </c>
      <c r="Q1513">
        <v>0</v>
      </c>
      <c r="R1513">
        <v>0</v>
      </c>
      <c r="S1513">
        <v>0</v>
      </c>
      <c r="T1513">
        <v>758</v>
      </c>
      <c r="U1513">
        <v>0</v>
      </c>
      <c r="V1513">
        <v>0</v>
      </c>
      <c r="W1513">
        <v>0</v>
      </c>
      <c r="X1513">
        <v>29.769164517101078</v>
      </c>
      <c r="Y1513">
        <v>0</v>
      </c>
      <c r="Z1513">
        <v>0</v>
      </c>
      <c r="AA1513">
        <v>0</v>
      </c>
      <c r="AB1513">
        <v>37.661541018746334</v>
      </c>
      <c r="AC1513">
        <v>0</v>
      </c>
      <c r="AD1513">
        <v>0</v>
      </c>
      <c r="AE1513">
        <v>67.430705535847409</v>
      </c>
    </row>
    <row r="1514" spans="1:31" x14ac:dyDescent="0.25">
      <c r="A1514">
        <v>1739464</v>
      </c>
      <c r="B1514">
        <v>1</v>
      </c>
      <c r="C1514" t="s">
        <v>80</v>
      </c>
      <c r="D1514" t="s">
        <v>107</v>
      </c>
      <c r="E1514" t="s">
        <v>158</v>
      </c>
      <c r="F1514" t="s">
        <v>4647</v>
      </c>
      <c r="G1514" t="s">
        <v>221</v>
      </c>
      <c r="H1514" t="s">
        <v>146</v>
      </c>
      <c r="I1514" t="s">
        <v>135</v>
      </c>
      <c r="J1514" t="s">
        <v>136</v>
      </c>
      <c r="K1514" t="s">
        <v>147</v>
      </c>
      <c r="L1514" t="s">
        <v>4648</v>
      </c>
      <c r="M1514" t="s">
        <v>4649</v>
      </c>
      <c r="N1514">
        <v>1.102222222</v>
      </c>
      <c r="O1514">
        <v>0</v>
      </c>
      <c r="P1514">
        <v>28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4.6558664474777327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4.6558664474777327</v>
      </c>
    </row>
    <row r="1515" spans="1:31" x14ac:dyDescent="0.25">
      <c r="A1515">
        <v>1739364</v>
      </c>
      <c r="B1515">
        <v>1</v>
      </c>
      <c r="C1515" t="s">
        <v>81</v>
      </c>
      <c r="D1515" t="s">
        <v>113</v>
      </c>
      <c r="E1515" t="s">
        <v>184</v>
      </c>
      <c r="F1515" t="s">
        <v>4650</v>
      </c>
      <c r="G1515" t="s">
        <v>359</v>
      </c>
      <c r="H1515" t="s">
        <v>134</v>
      </c>
      <c r="I1515" t="s">
        <v>135</v>
      </c>
      <c r="J1515" t="s">
        <v>136</v>
      </c>
      <c r="K1515" t="s">
        <v>147</v>
      </c>
      <c r="L1515" t="s">
        <v>4651</v>
      </c>
      <c r="M1515" t="s">
        <v>4652</v>
      </c>
      <c r="N1515">
        <v>0.9</v>
      </c>
      <c r="O1515">
        <v>0</v>
      </c>
      <c r="P1515">
        <v>115</v>
      </c>
      <c r="Q1515">
        <v>0</v>
      </c>
      <c r="R1515">
        <v>13</v>
      </c>
      <c r="S1515">
        <v>0</v>
      </c>
      <c r="T1515">
        <v>7</v>
      </c>
      <c r="U1515">
        <v>0</v>
      </c>
      <c r="V1515">
        <v>0</v>
      </c>
      <c r="W1515">
        <v>0</v>
      </c>
      <c r="X1515">
        <v>24.43050802874399</v>
      </c>
      <c r="Y1515">
        <v>0</v>
      </c>
      <c r="Z1515">
        <v>4.2375567364649989</v>
      </c>
      <c r="AA1515">
        <v>0</v>
      </c>
      <c r="AB1515">
        <v>2.6586794695019993</v>
      </c>
      <c r="AC1515">
        <v>0</v>
      </c>
      <c r="AD1515">
        <v>0</v>
      </c>
      <c r="AE1515">
        <v>31.326744234710986</v>
      </c>
    </row>
    <row r="1516" spans="1:31" x14ac:dyDescent="0.25">
      <c r="A1516">
        <v>1739115</v>
      </c>
      <c r="B1516">
        <v>1</v>
      </c>
      <c r="C1516" t="s">
        <v>80</v>
      </c>
      <c r="D1516" t="s">
        <v>91</v>
      </c>
      <c r="E1516" t="s">
        <v>188</v>
      </c>
      <c r="F1516" t="s">
        <v>4653</v>
      </c>
      <c r="G1516" t="s">
        <v>133</v>
      </c>
      <c r="H1516" t="s">
        <v>134</v>
      </c>
      <c r="I1516" t="s">
        <v>193</v>
      </c>
      <c r="J1516" t="s">
        <v>136</v>
      </c>
      <c r="K1516" t="s">
        <v>147</v>
      </c>
      <c r="L1516" t="s">
        <v>4654</v>
      </c>
      <c r="M1516" t="s">
        <v>4655</v>
      </c>
      <c r="N1516">
        <v>5.5555550000000002E-3</v>
      </c>
      <c r="O1516">
        <v>10</v>
      </c>
      <c r="P1516">
        <v>45</v>
      </c>
      <c r="Q1516">
        <v>14</v>
      </c>
      <c r="R1516">
        <v>45</v>
      </c>
      <c r="S1516">
        <v>11</v>
      </c>
      <c r="T1516">
        <v>10</v>
      </c>
      <c r="U1516">
        <v>2</v>
      </c>
      <c r="V1516">
        <v>1</v>
      </c>
      <c r="W1516">
        <v>2.1357333806499998E-2</v>
      </c>
      <c r="X1516">
        <v>4.4993545894000009E-2</v>
      </c>
      <c r="Y1516">
        <v>8.0170260901499993E-2</v>
      </c>
      <c r="Z1516">
        <v>2.4780585249999994E-2</v>
      </c>
      <c r="AA1516">
        <v>0.17271703676800002</v>
      </c>
      <c r="AB1516">
        <v>4.2593445327999996E-2</v>
      </c>
      <c r="AC1516">
        <v>2.5774764015000003E-2</v>
      </c>
      <c r="AD1516">
        <v>4.9917625733333339E-2</v>
      </c>
      <c r="AE1516">
        <v>0.46230459769633336</v>
      </c>
    </row>
    <row r="1517" spans="1:31" x14ac:dyDescent="0.25">
      <c r="A1517">
        <v>1739215</v>
      </c>
      <c r="B1517">
        <v>1</v>
      </c>
      <c r="C1517" t="s">
        <v>80</v>
      </c>
      <c r="D1517" t="s">
        <v>98</v>
      </c>
      <c r="E1517" t="s">
        <v>158</v>
      </c>
      <c r="F1517" t="s">
        <v>4656</v>
      </c>
      <c r="G1517" t="s">
        <v>160</v>
      </c>
      <c r="H1517" t="s">
        <v>146</v>
      </c>
      <c r="I1517" t="s">
        <v>135</v>
      </c>
      <c r="J1517" t="s">
        <v>136</v>
      </c>
      <c r="K1517" t="s">
        <v>147</v>
      </c>
      <c r="L1517" t="s">
        <v>4657</v>
      </c>
      <c r="M1517" t="s">
        <v>4658</v>
      </c>
      <c r="N1517">
        <v>0.71250000000000002</v>
      </c>
      <c r="O1517">
        <v>0</v>
      </c>
      <c r="P1517">
        <v>4</v>
      </c>
      <c r="Q1517">
        <v>0</v>
      </c>
      <c r="R1517">
        <v>0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0.96162926605312504</v>
      </c>
      <c r="Y1517">
        <v>0</v>
      </c>
      <c r="Z1517">
        <v>0</v>
      </c>
      <c r="AA1517">
        <v>0</v>
      </c>
      <c r="AB1517">
        <v>5.9287720108500003E-2</v>
      </c>
      <c r="AC1517">
        <v>0</v>
      </c>
      <c r="AD1517">
        <v>0</v>
      </c>
      <c r="AE1517">
        <v>1.020916986161625</v>
      </c>
    </row>
    <row r="1518" spans="1:31" x14ac:dyDescent="0.25">
      <c r="A1518">
        <v>1739407</v>
      </c>
      <c r="B1518">
        <v>1</v>
      </c>
      <c r="C1518" t="s">
        <v>80</v>
      </c>
      <c r="D1518" t="s">
        <v>105</v>
      </c>
      <c r="E1518" t="s">
        <v>131</v>
      </c>
      <c r="F1518" t="s">
        <v>4659</v>
      </c>
      <c r="G1518" t="s">
        <v>177</v>
      </c>
      <c r="H1518" t="s">
        <v>134</v>
      </c>
      <c r="I1518" t="s">
        <v>135</v>
      </c>
      <c r="J1518" t="s">
        <v>136</v>
      </c>
      <c r="K1518" t="s">
        <v>147</v>
      </c>
      <c r="L1518" t="s">
        <v>4660</v>
      </c>
      <c r="M1518" t="s">
        <v>4661</v>
      </c>
      <c r="N1518">
        <v>0.311111111</v>
      </c>
      <c r="O1518">
        <v>6</v>
      </c>
      <c r="P1518">
        <v>1012</v>
      </c>
      <c r="Q1518">
        <v>19</v>
      </c>
      <c r="R1518">
        <v>638</v>
      </c>
      <c r="S1518">
        <v>15</v>
      </c>
      <c r="T1518">
        <v>108</v>
      </c>
      <c r="U1518">
        <v>0</v>
      </c>
      <c r="V1518">
        <v>1</v>
      </c>
      <c r="W1518">
        <v>0.58989746028000012</v>
      </c>
      <c r="X1518">
        <v>90.127985835238761</v>
      </c>
      <c r="Y1518">
        <v>17.720615445056247</v>
      </c>
      <c r="Z1518">
        <v>26.385429613215376</v>
      </c>
      <c r="AA1518">
        <v>9.7986939954955012</v>
      </c>
      <c r="AB1518">
        <v>13.010438988655501</v>
      </c>
      <c r="AC1518">
        <v>0</v>
      </c>
      <c r="AD1518">
        <v>0.28350349557187499</v>
      </c>
      <c r="AE1518">
        <v>157.91656483351323</v>
      </c>
    </row>
    <row r="1519" spans="1:31" x14ac:dyDescent="0.25">
      <c r="A1519">
        <v>1738966</v>
      </c>
      <c r="B1519">
        <v>1</v>
      </c>
      <c r="C1519" t="s">
        <v>81</v>
      </c>
      <c r="D1519" t="s">
        <v>118</v>
      </c>
      <c r="E1519" t="s">
        <v>267</v>
      </c>
      <c r="F1519" t="s">
        <v>4662</v>
      </c>
      <c r="G1519" t="s">
        <v>213</v>
      </c>
      <c r="H1519" t="s">
        <v>214</v>
      </c>
      <c r="I1519" t="s">
        <v>135</v>
      </c>
      <c r="J1519" t="s">
        <v>136</v>
      </c>
      <c r="K1519" t="s">
        <v>137</v>
      </c>
      <c r="L1519" t="s">
        <v>4663</v>
      </c>
      <c r="M1519" t="s">
        <v>4664</v>
      </c>
      <c r="N1519">
        <v>5.8261111110000003</v>
      </c>
      <c r="O1519">
        <v>23</v>
      </c>
      <c r="P1519">
        <v>3145</v>
      </c>
      <c r="Q1519">
        <v>231</v>
      </c>
      <c r="R1519">
        <v>272</v>
      </c>
      <c r="S1519">
        <v>35</v>
      </c>
      <c r="T1519">
        <v>255</v>
      </c>
      <c r="U1519">
        <v>0</v>
      </c>
      <c r="V1519">
        <v>0</v>
      </c>
      <c r="W1519">
        <v>85.203905644317828</v>
      </c>
      <c r="X1519">
        <v>3356.0949101988112</v>
      </c>
      <c r="Y1519">
        <v>2913.0912711311094</v>
      </c>
      <c r="Z1519">
        <v>432.15122792185139</v>
      </c>
      <c r="AA1519">
        <v>2002.8247133479933</v>
      </c>
      <c r="AB1519">
        <v>435.2307728894732</v>
      </c>
      <c r="AC1519">
        <v>0</v>
      </c>
      <c r="AD1519">
        <v>0</v>
      </c>
      <c r="AE1519">
        <v>9224.5968011335572</v>
      </c>
    </row>
    <row r="1520" spans="1:31" x14ac:dyDescent="0.25">
      <c r="A1520">
        <v>1739124</v>
      </c>
      <c r="B1520">
        <v>1</v>
      </c>
      <c r="C1520" t="s">
        <v>81</v>
      </c>
      <c r="D1520" t="s">
        <v>123</v>
      </c>
      <c r="E1520" t="s">
        <v>158</v>
      </c>
      <c r="F1520" t="s">
        <v>4665</v>
      </c>
      <c r="G1520" t="s">
        <v>292</v>
      </c>
      <c r="H1520" t="s">
        <v>146</v>
      </c>
      <c r="I1520" t="s">
        <v>135</v>
      </c>
      <c r="J1520" t="s">
        <v>136</v>
      </c>
      <c r="K1520" t="s">
        <v>147</v>
      </c>
      <c r="L1520" t="s">
        <v>4666</v>
      </c>
      <c r="M1520" t="s">
        <v>4667</v>
      </c>
      <c r="N1520">
        <v>2.628055555</v>
      </c>
      <c r="O1520">
        <v>0</v>
      </c>
      <c r="P1520">
        <v>5</v>
      </c>
      <c r="Q1520">
        <v>0</v>
      </c>
      <c r="R1520">
        <v>0</v>
      </c>
      <c r="S1520">
        <v>0</v>
      </c>
      <c r="T1520">
        <v>1</v>
      </c>
      <c r="U1520">
        <v>0</v>
      </c>
      <c r="V1520">
        <v>0</v>
      </c>
      <c r="W1520">
        <v>0</v>
      </c>
      <c r="X1520">
        <v>2.29432784093285</v>
      </c>
      <c r="Y1520">
        <v>0</v>
      </c>
      <c r="Z1520">
        <v>0</v>
      </c>
      <c r="AA1520">
        <v>0</v>
      </c>
      <c r="AB1520">
        <v>1.3946297206724998E-2</v>
      </c>
      <c r="AC1520">
        <v>0</v>
      </c>
      <c r="AD1520">
        <v>0</v>
      </c>
      <c r="AE1520">
        <v>2.3082741381395748</v>
      </c>
    </row>
    <row r="1521" spans="1:31" x14ac:dyDescent="0.25">
      <c r="A1521">
        <v>1739456</v>
      </c>
      <c r="B1521">
        <v>1</v>
      </c>
      <c r="C1521" t="s">
        <v>81</v>
      </c>
      <c r="D1521" t="s">
        <v>128</v>
      </c>
      <c r="E1521" t="s">
        <v>171</v>
      </c>
      <c r="F1521" t="s">
        <v>4668</v>
      </c>
      <c r="G1521" t="s">
        <v>181</v>
      </c>
      <c r="H1521" t="s">
        <v>146</v>
      </c>
      <c r="I1521" t="s">
        <v>135</v>
      </c>
      <c r="J1521" t="s">
        <v>136</v>
      </c>
      <c r="K1521" t="s">
        <v>147</v>
      </c>
      <c r="L1521" t="s">
        <v>4669</v>
      </c>
      <c r="M1521" t="s">
        <v>4670</v>
      </c>
      <c r="N1521">
        <v>9.4930555549999998</v>
      </c>
      <c r="O1521">
        <v>0</v>
      </c>
      <c r="P1521">
        <v>1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0.35293082377788332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0.35293082377788332</v>
      </c>
    </row>
    <row r="1522" spans="1:31" x14ac:dyDescent="0.25">
      <c r="A1522">
        <v>1738955</v>
      </c>
      <c r="B1522">
        <v>1</v>
      </c>
      <c r="C1522" t="s">
        <v>81</v>
      </c>
      <c r="D1522" t="s">
        <v>117</v>
      </c>
      <c r="E1522" t="s">
        <v>158</v>
      </c>
      <c r="F1522" t="s">
        <v>4671</v>
      </c>
      <c r="G1522" t="s">
        <v>246</v>
      </c>
      <c r="H1522" t="s">
        <v>146</v>
      </c>
      <c r="I1522" t="s">
        <v>135</v>
      </c>
      <c r="J1522" t="s">
        <v>136</v>
      </c>
      <c r="K1522" t="s">
        <v>137</v>
      </c>
      <c r="L1522" t="s">
        <v>4672</v>
      </c>
      <c r="M1522" t="s">
        <v>4673</v>
      </c>
      <c r="N1522">
        <v>7.8511600000000001</v>
      </c>
      <c r="O1522">
        <v>0</v>
      </c>
      <c r="P1522">
        <v>85</v>
      </c>
      <c r="Q1522">
        <v>0</v>
      </c>
      <c r="R1522">
        <v>0</v>
      </c>
      <c r="S1522">
        <v>0</v>
      </c>
      <c r="T1522">
        <v>3</v>
      </c>
      <c r="U1522">
        <v>0</v>
      </c>
      <c r="V1522">
        <v>0</v>
      </c>
      <c r="W1522">
        <v>0</v>
      </c>
      <c r="X1522">
        <v>37.893524933456547</v>
      </c>
      <c r="Y1522">
        <v>0</v>
      </c>
      <c r="Z1522">
        <v>0</v>
      </c>
      <c r="AA1522">
        <v>0</v>
      </c>
      <c r="AB1522">
        <v>3.602151870543</v>
      </c>
      <c r="AC1522">
        <v>0</v>
      </c>
      <c r="AD1522">
        <v>0</v>
      </c>
      <c r="AE1522">
        <v>41.495676803999544</v>
      </c>
    </row>
    <row r="1523" spans="1:31" x14ac:dyDescent="0.25">
      <c r="A1523">
        <v>1738932</v>
      </c>
      <c r="B1523">
        <v>1</v>
      </c>
      <c r="C1523" t="s">
        <v>80</v>
      </c>
      <c r="D1523" t="s">
        <v>96</v>
      </c>
      <c r="E1523" t="s">
        <v>171</v>
      </c>
      <c r="F1523" t="s">
        <v>2677</v>
      </c>
      <c r="G1523" t="s">
        <v>173</v>
      </c>
      <c r="H1523" t="s">
        <v>146</v>
      </c>
      <c r="I1523" t="s">
        <v>135</v>
      </c>
      <c r="J1523" t="s">
        <v>136</v>
      </c>
      <c r="K1523" t="s">
        <v>147</v>
      </c>
      <c r="L1523" t="s">
        <v>4674</v>
      </c>
      <c r="M1523" t="s">
        <v>4675</v>
      </c>
      <c r="N1523">
        <v>1.4297222220000001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1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1.220187032995558</v>
      </c>
      <c r="AC1523">
        <v>0</v>
      </c>
      <c r="AD1523">
        <v>0</v>
      </c>
      <c r="AE1523">
        <v>1.220187032995558</v>
      </c>
    </row>
    <row r="1524" spans="1:31" x14ac:dyDescent="0.25">
      <c r="A1524">
        <v>1739055</v>
      </c>
      <c r="B1524">
        <v>1</v>
      </c>
      <c r="C1524" t="s">
        <v>80</v>
      </c>
      <c r="D1524" t="s">
        <v>89</v>
      </c>
      <c r="E1524" t="s">
        <v>158</v>
      </c>
      <c r="F1524" t="s">
        <v>4676</v>
      </c>
      <c r="G1524" t="s">
        <v>305</v>
      </c>
      <c r="H1524" t="s">
        <v>146</v>
      </c>
      <c r="I1524" t="s">
        <v>135</v>
      </c>
      <c r="J1524" t="s">
        <v>136</v>
      </c>
      <c r="K1524" t="s">
        <v>147</v>
      </c>
      <c r="L1524" t="s">
        <v>4677</v>
      </c>
      <c r="M1524" t="s">
        <v>4678</v>
      </c>
      <c r="N1524">
        <v>3.7866666659999999</v>
      </c>
      <c r="O1524">
        <v>0</v>
      </c>
      <c r="P1524">
        <v>1</v>
      </c>
      <c r="Q1524">
        <v>0</v>
      </c>
      <c r="R1524">
        <v>4</v>
      </c>
      <c r="S1524">
        <v>0</v>
      </c>
      <c r="T1524">
        <v>1</v>
      </c>
      <c r="U1524">
        <v>0</v>
      </c>
      <c r="V1524">
        <v>0</v>
      </c>
      <c r="W1524">
        <v>0</v>
      </c>
      <c r="X1524">
        <v>3.7093484055236003</v>
      </c>
      <c r="Y1524">
        <v>0</v>
      </c>
      <c r="Z1524">
        <v>0.26731828860030005</v>
      </c>
      <c r="AA1524">
        <v>0</v>
      </c>
      <c r="AB1524">
        <v>0.59475720083774997</v>
      </c>
      <c r="AC1524">
        <v>0</v>
      </c>
      <c r="AD1524">
        <v>0</v>
      </c>
      <c r="AE1524">
        <v>4.5714238949616508</v>
      </c>
    </row>
    <row r="1525" spans="1:31" x14ac:dyDescent="0.25">
      <c r="A1525">
        <v>1739270</v>
      </c>
      <c r="B1525">
        <v>1</v>
      </c>
      <c r="C1525" t="s">
        <v>80</v>
      </c>
      <c r="D1525" t="s">
        <v>89</v>
      </c>
      <c r="E1525" t="s">
        <v>171</v>
      </c>
      <c r="F1525" t="s">
        <v>4679</v>
      </c>
      <c r="G1525" t="s">
        <v>173</v>
      </c>
      <c r="H1525" t="s">
        <v>146</v>
      </c>
      <c r="I1525" t="s">
        <v>135</v>
      </c>
      <c r="J1525" t="s">
        <v>136</v>
      </c>
      <c r="K1525" t="s">
        <v>147</v>
      </c>
      <c r="L1525" t="s">
        <v>4680</v>
      </c>
      <c r="M1525" t="s">
        <v>4681</v>
      </c>
      <c r="N1525">
        <v>0.84277777700000001</v>
      </c>
      <c r="O1525">
        <v>0</v>
      </c>
      <c r="P1525">
        <v>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0.17696615812399999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0.17696615812399999</v>
      </c>
    </row>
    <row r="1526" spans="1:31" x14ac:dyDescent="0.25">
      <c r="A1526">
        <v>1739247</v>
      </c>
      <c r="B1526">
        <v>1</v>
      </c>
      <c r="C1526" t="s">
        <v>80</v>
      </c>
      <c r="D1526" t="s">
        <v>106</v>
      </c>
      <c r="E1526" t="s">
        <v>143</v>
      </c>
      <c r="F1526" t="s">
        <v>4682</v>
      </c>
      <c r="G1526" t="s">
        <v>145</v>
      </c>
      <c r="H1526" t="s">
        <v>146</v>
      </c>
      <c r="I1526" t="s">
        <v>135</v>
      </c>
      <c r="J1526" t="s">
        <v>136</v>
      </c>
      <c r="K1526" t="s">
        <v>147</v>
      </c>
      <c r="L1526" t="s">
        <v>4683</v>
      </c>
      <c r="M1526" t="s">
        <v>4684</v>
      </c>
      <c r="N1526">
        <v>3.239166666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2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2.31750964048075</v>
      </c>
      <c r="AC1526">
        <v>0</v>
      </c>
      <c r="AD1526">
        <v>0</v>
      </c>
      <c r="AE1526">
        <v>2.31750964048075</v>
      </c>
    </row>
    <row r="1527" spans="1:31" x14ac:dyDescent="0.25">
      <c r="A1527">
        <v>1739078</v>
      </c>
      <c r="B1527">
        <v>1</v>
      </c>
      <c r="C1527" t="s">
        <v>81</v>
      </c>
      <c r="D1527" t="s">
        <v>113</v>
      </c>
      <c r="E1527" t="s">
        <v>171</v>
      </c>
      <c r="F1527" t="s">
        <v>4685</v>
      </c>
      <c r="G1527" t="s">
        <v>181</v>
      </c>
      <c r="H1527" t="s">
        <v>146</v>
      </c>
      <c r="I1527" t="s">
        <v>135</v>
      </c>
      <c r="J1527" t="s">
        <v>136</v>
      </c>
      <c r="K1527" t="s">
        <v>147</v>
      </c>
      <c r="L1527" t="s">
        <v>4686</v>
      </c>
      <c r="M1527" t="s">
        <v>4687</v>
      </c>
      <c r="N1527">
        <v>1.3774999999999999</v>
      </c>
      <c r="O1527">
        <v>0</v>
      </c>
      <c r="P1527">
        <v>1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1.3688391546075002E-2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1.3688391546075002E-2</v>
      </c>
    </row>
    <row r="1528" spans="1:31" x14ac:dyDescent="0.25">
      <c r="A1528">
        <v>1739101</v>
      </c>
      <c r="B1528">
        <v>1</v>
      </c>
      <c r="C1528" t="s">
        <v>81</v>
      </c>
      <c r="D1528" t="s">
        <v>112</v>
      </c>
      <c r="E1528" t="s">
        <v>158</v>
      </c>
      <c r="F1528" t="s">
        <v>4688</v>
      </c>
      <c r="G1528" t="s">
        <v>160</v>
      </c>
      <c r="H1528" t="s">
        <v>146</v>
      </c>
      <c r="I1528" t="s">
        <v>135</v>
      </c>
      <c r="J1528" t="s">
        <v>136</v>
      </c>
      <c r="K1528" t="s">
        <v>147</v>
      </c>
      <c r="L1528" t="s">
        <v>4689</v>
      </c>
      <c r="M1528" t="s">
        <v>4690</v>
      </c>
      <c r="N1528">
        <v>4.6363888879999999</v>
      </c>
      <c r="O1528">
        <v>0</v>
      </c>
      <c r="P1528">
        <v>0</v>
      </c>
      <c r="Q1528">
        <v>0</v>
      </c>
      <c r="R1528">
        <v>2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3.1935400629072168</v>
      </c>
      <c r="AA1528">
        <v>0</v>
      </c>
      <c r="AB1528">
        <v>0</v>
      </c>
      <c r="AC1528">
        <v>0</v>
      </c>
      <c r="AD1528">
        <v>0</v>
      </c>
      <c r="AE1528">
        <v>3.1935400629072168</v>
      </c>
    </row>
    <row r="1529" spans="1:31" x14ac:dyDescent="0.25">
      <c r="A1529">
        <v>1739224</v>
      </c>
      <c r="B1529">
        <v>1</v>
      </c>
      <c r="C1529" t="s">
        <v>80</v>
      </c>
      <c r="D1529" t="s">
        <v>98</v>
      </c>
      <c r="E1529" t="s">
        <v>171</v>
      </c>
      <c r="F1529" t="s">
        <v>4691</v>
      </c>
      <c r="G1529" t="s">
        <v>181</v>
      </c>
      <c r="H1529" t="s">
        <v>146</v>
      </c>
      <c r="I1529" t="s">
        <v>135</v>
      </c>
      <c r="J1529" t="s">
        <v>136</v>
      </c>
      <c r="K1529" t="s">
        <v>147</v>
      </c>
      <c r="L1529" t="s">
        <v>4692</v>
      </c>
      <c r="M1529" t="s">
        <v>4693</v>
      </c>
      <c r="N1529">
        <v>1.9341666660000001</v>
      </c>
      <c r="O1529">
        <v>0</v>
      </c>
      <c r="P1529">
        <v>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0.14260227907867501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0.14260227907867501</v>
      </c>
    </row>
    <row r="1530" spans="1:31" x14ac:dyDescent="0.25">
      <c r="A1530">
        <v>1739473</v>
      </c>
      <c r="B1530">
        <v>1</v>
      </c>
      <c r="C1530" t="s">
        <v>81</v>
      </c>
      <c r="D1530" t="s">
        <v>127</v>
      </c>
      <c r="E1530" t="s">
        <v>188</v>
      </c>
      <c r="F1530" t="s">
        <v>4694</v>
      </c>
      <c r="G1530" t="s">
        <v>177</v>
      </c>
      <c r="H1530" t="s">
        <v>134</v>
      </c>
      <c r="I1530" t="s">
        <v>135</v>
      </c>
      <c r="J1530" t="s">
        <v>136</v>
      </c>
      <c r="K1530" t="s">
        <v>147</v>
      </c>
      <c r="L1530" t="s">
        <v>4695</v>
      </c>
      <c r="M1530" t="s">
        <v>4696</v>
      </c>
      <c r="N1530">
        <v>4.7377777769999998</v>
      </c>
      <c r="O1530">
        <v>0</v>
      </c>
      <c r="P1530">
        <v>1</v>
      </c>
      <c r="Q1530">
        <v>83</v>
      </c>
      <c r="R1530">
        <v>68</v>
      </c>
      <c r="S1530">
        <v>2</v>
      </c>
      <c r="T1530">
        <v>0</v>
      </c>
      <c r="U1530">
        <v>0</v>
      </c>
      <c r="V1530">
        <v>0</v>
      </c>
      <c r="W1530">
        <v>0</v>
      </c>
      <c r="X1530">
        <v>0.57856350368456666</v>
      </c>
      <c r="Y1530">
        <v>76.312339049020153</v>
      </c>
      <c r="Z1530">
        <v>62.066404235311879</v>
      </c>
      <c r="AA1530">
        <v>0.25170989624919998</v>
      </c>
      <c r="AB1530">
        <v>0</v>
      </c>
      <c r="AC1530">
        <v>0</v>
      </c>
      <c r="AD1530">
        <v>0</v>
      </c>
      <c r="AE1530">
        <v>139.20901668426578</v>
      </c>
    </row>
    <row r="1531" spans="1:31" x14ac:dyDescent="0.25">
      <c r="A1531">
        <v>1739187</v>
      </c>
      <c r="B1531">
        <v>1</v>
      </c>
      <c r="C1531" t="s">
        <v>81</v>
      </c>
      <c r="D1531" t="s">
        <v>112</v>
      </c>
      <c r="E1531" t="s">
        <v>171</v>
      </c>
      <c r="F1531" t="s">
        <v>4697</v>
      </c>
      <c r="G1531" t="s">
        <v>173</v>
      </c>
      <c r="H1531" t="s">
        <v>146</v>
      </c>
      <c r="I1531" t="s">
        <v>135</v>
      </c>
      <c r="J1531" t="s">
        <v>136</v>
      </c>
      <c r="K1531" t="s">
        <v>147</v>
      </c>
      <c r="L1531" t="s">
        <v>4698</v>
      </c>
      <c r="M1531" t="s">
        <v>4699</v>
      </c>
      <c r="N1531">
        <v>0.50555555500000005</v>
      </c>
      <c r="O1531">
        <v>0</v>
      </c>
      <c r="P1531">
        <v>1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5.4165717879166679E-2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5.4165717879166679E-2</v>
      </c>
    </row>
    <row r="1532" spans="1:31" x14ac:dyDescent="0.25">
      <c r="A1532">
        <v>1739041</v>
      </c>
      <c r="B1532">
        <v>1</v>
      </c>
      <c r="C1532" t="s">
        <v>80</v>
      </c>
      <c r="D1532" t="s">
        <v>97</v>
      </c>
      <c r="E1532" t="s">
        <v>158</v>
      </c>
      <c r="F1532" t="s">
        <v>4700</v>
      </c>
      <c r="G1532" t="s">
        <v>606</v>
      </c>
      <c r="H1532" t="s">
        <v>146</v>
      </c>
      <c r="I1532" t="s">
        <v>135</v>
      </c>
      <c r="J1532" t="s">
        <v>136</v>
      </c>
      <c r="K1532" t="s">
        <v>147</v>
      </c>
      <c r="L1532" t="s">
        <v>4701</v>
      </c>
      <c r="M1532" t="s">
        <v>4702</v>
      </c>
      <c r="N1532">
        <v>2.1552777769999998</v>
      </c>
      <c r="O1532">
        <v>0</v>
      </c>
      <c r="P1532">
        <v>43</v>
      </c>
      <c r="Q1532">
        <v>0</v>
      </c>
      <c r="R1532">
        <v>2</v>
      </c>
      <c r="S1532">
        <v>0</v>
      </c>
      <c r="T1532">
        <v>1</v>
      </c>
      <c r="U1532">
        <v>0</v>
      </c>
      <c r="V1532">
        <v>0</v>
      </c>
      <c r="W1532">
        <v>0</v>
      </c>
      <c r="X1532">
        <v>20.527423117373729</v>
      </c>
      <c r="Y1532">
        <v>0</v>
      </c>
      <c r="Z1532">
        <v>13.376804601314333</v>
      </c>
      <c r="AA1532">
        <v>0</v>
      </c>
      <c r="AB1532">
        <v>3.4304958298108996</v>
      </c>
      <c r="AC1532">
        <v>0</v>
      </c>
      <c r="AD1532">
        <v>0</v>
      </c>
      <c r="AE1532">
        <v>37.334723548498964</v>
      </c>
    </row>
    <row r="1533" spans="1:31" x14ac:dyDescent="0.25">
      <c r="A1533">
        <v>1739018</v>
      </c>
      <c r="B1533">
        <v>1</v>
      </c>
      <c r="C1533" t="s">
        <v>80</v>
      </c>
      <c r="D1533" t="s">
        <v>88</v>
      </c>
      <c r="E1533" t="s">
        <v>267</v>
      </c>
      <c r="F1533" t="s">
        <v>4703</v>
      </c>
      <c r="G1533" t="s">
        <v>177</v>
      </c>
      <c r="H1533" t="s">
        <v>134</v>
      </c>
      <c r="I1533" t="s">
        <v>135</v>
      </c>
      <c r="J1533" t="s">
        <v>136</v>
      </c>
      <c r="K1533" t="s">
        <v>147</v>
      </c>
      <c r="L1533" t="s">
        <v>4704</v>
      </c>
      <c r="M1533" t="s">
        <v>4705</v>
      </c>
      <c r="N1533">
        <v>2.451944444</v>
      </c>
      <c r="O1533">
        <v>0</v>
      </c>
      <c r="P1533">
        <v>2877</v>
      </c>
      <c r="Q1533">
        <v>0</v>
      </c>
      <c r="R1533">
        <v>0</v>
      </c>
      <c r="S1533">
        <v>5</v>
      </c>
      <c r="T1533">
        <v>149</v>
      </c>
      <c r="U1533">
        <v>0</v>
      </c>
      <c r="V1533">
        <v>0</v>
      </c>
      <c r="W1533">
        <v>0</v>
      </c>
      <c r="X1533">
        <v>2134.1462303193603</v>
      </c>
      <c r="Y1533">
        <v>0</v>
      </c>
      <c r="Z1533">
        <v>0</v>
      </c>
      <c r="AA1533">
        <v>3846.7728450521508</v>
      </c>
      <c r="AB1533">
        <v>320.24362922239436</v>
      </c>
      <c r="AC1533">
        <v>0</v>
      </c>
      <c r="AD1533">
        <v>0</v>
      </c>
      <c r="AE1533">
        <v>6301.1627045939058</v>
      </c>
    </row>
    <row r="1534" spans="1:31" x14ac:dyDescent="0.25">
      <c r="A1534">
        <v>1739181</v>
      </c>
      <c r="B1534">
        <v>1</v>
      </c>
      <c r="C1534" t="s">
        <v>81</v>
      </c>
      <c r="D1534" t="s">
        <v>113</v>
      </c>
      <c r="E1534" t="s">
        <v>158</v>
      </c>
      <c r="F1534" t="s">
        <v>4706</v>
      </c>
      <c r="G1534" t="s">
        <v>758</v>
      </c>
      <c r="H1534" t="s">
        <v>146</v>
      </c>
      <c r="I1534" t="s">
        <v>135</v>
      </c>
      <c r="J1534" t="s">
        <v>136</v>
      </c>
      <c r="K1534" t="s">
        <v>147</v>
      </c>
      <c r="L1534" t="s">
        <v>4707</v>
      </c>
      <c r="M1534" t="s">
        <v>4708</v>
      </c>
      <c r="N1534">
        <v>0.91500000000000004</v>
      </c>
      <c r="O1534">
        <v>0</v>
      </c>
      <c r="P1534">
        <v>10</v>
      </c>
      <c r="Q1534">
        <v>0</v>
      </c>
      <c r="R1534">
        <v>0</v>
      </c>
      <c r="S1534">
        <v>0</v>
      </c>
      <c r="T1534">
        <v>12</v>
      </c>
      <c r="U1534">
        <v>0</v>
      </c>
      <c r="V1534">
        <v>0</v>
      </c>
      <c r="W1534">
        <v>0</v>
      </c>
      <c r="X1534">
        <v>3.6142776443164499</v>
      </c>
      <c r="Y1534">
        <v>0</v>
      </c>
      <c r="Z1534">
        <v>0</v>
      </c>
      <c r="AA1534">
        <v>0</v>
      </c>
      <c r="AB1534">
        <v>5.1695004142419991</v>
      </c>
      <c r="AC1534">
        <v>0</v>
      </c>
      <c r="AD1534">
        <v>0</v>
      </c>
      <c r="AE1534">
        <v>8.7837780585584486</v>
      </c>
    </row>
    <row r="1535" spans="1:31" x14ac:dyDescent="0.25">
      <c r="A1535">
        <v>1739347</v>
      </c>
      <c r="B1535">
        <v>1</v>
      </c>
      <c r="C1535" t="s">
        <v>80</v>
      </c>
      <c r="D1535" t="s">
        <v>93</v>
      </c>
      <c r="E1535" t="s">
        <v>131</v>
      </c>
      <c r="F1535" t="s">
        <v>4709</v>
      </c>
      <c r="G1535" t="s">
        <v>177</v>
      </c>
      <c r="H1535" t="s">
        <v>134</v>
      </c>
      <c r="I1535" t="s">
        <v>135</v>
      </c>
      <c r="J1535" t="s">
        <v>136</v>
      </c>
      <c r="K1535" t="s">
        <v>147</v>
      </c>
      <c r="L1535" t="s">
        <v>4710</v>
      </c>
      <c r="M1535" t="s">
        <v>4711</v>
      </c>
      <c r="N1535">
        <v>0.448333333</v>
      </c>
      <c r="O1535">
        <v>0</v>
      </c>
      <c r="P1535">
        <v>1016</v>
      </c>
      <c r="Q1535">
        <v>0</v>
      </c>
      <c r="R1535">
        <v>247</v>
      </c>
      <c r="S1535">
        <v>4</v>
      </c>
      <c r="T1535">
        <v>257</v>
      </c>
      <c r="U1535">
        <v>0</v>
      </c>
      <c r="V1535">
        <v>0</v>
      </c>
      <c r="W1535">
        <v>0</v>
      </c>
      <c r="X1535">
        <v>86.169225122364267</v>
      </c>
      <c r="Y1535">
        <v>0</v>
      </c>
      <c r="Z1535">
        <v>10.373031972516097</v>
      </c>
      <c r="AA1535">
        <v>3.5926833685680997</v>
      </c>
      <c r="AB1535">
        <v>23.536453883398313</v>
      </c>
      <c r="AC1535">
        <v>0</v>
      </c>
      <c r="AD1535">
        <v>0</v>
      </c>
      <c r="AE1535">
        <v>123.67139434684678</v>
      </c>
    </row>
    <row r="1536" spans="1:31" x14ac:dyDescent="0.25">
      <c r="A1536">
        <v>1738869</v>
      </c>
      <c r="B1536">
        <v>1</v>
      </c>
      <c r="C1536" t="s">
        <v>81</v>
      </c>
      <c r="D1536" t="s">
        <v>123</v>
      </c>
      <c r="E1536" t="s">
        <v>131</v>
      </c>
      <c r="F1536" t="s">
        <v>4712</v>
      </c>
      <c r="G1536" t="s">
        <v>177</v>
      </c>
      <c r="H1536" t="s">
        <v>134</v>
      </c>
      <c r="I1536" t="s">
        <v>135</v>
      </c>
      <c r="J1536" t="s">
        <v>136</v>
      </c>
      <c r="K1536" t="s">
        <v>147</v>
      </c>
      <c r="L1536" t="s">
        <v>4713</v>
      </c>
      <c r="M1536" t="s">
        <v>4714</v>
      </c>
      <c r="N1536">
        <v>0.64416666600000005</v>
      </c>
      <c r="O1536">
        <v>0</v>
      </c>
      <c r="P1536">
        <v>2197</v>
      </c>
      <c r="Q1536">
        <v>0</v>
      </c>
      <c r="R1536">
        <v>126</v>
      </c>
      <c r="S1536">
        <v>21</v>
      </c>
      <c r="T1536">
        <v>462</v>
      </c>
      <c r="U1536">
        <v>17</v>
      </c>
      <c r="V1536">
        <v>14</v>
      </c>
      <c r="W1536">
        <v>0</v>
      </c>
      <c r="X1536">
        <v>303.517885925408</v>
      </c>
      <c r="Y1536">
        <v>0</v>
      </c>
      <c r="Z1536">
        <v>17.658120757186065</v>
      </c>
      <c r="AA1536">
        <v>369.49349381872793</v>
      </c>
      <c r="AB1536">
        <v>146.60209067768196</v>
      </c>
      <c r="AC1536">
        <v>518.47660572880864</v>
      </c>
      <c r="AD1536">
        <v>26.887607609029907</v>
      </c>
      <c r="AE1536">
        <v>1382.6358045168424</v>
      </c>
    </row>
    <row r="1537" spans="1:31" x14ac:dyDescent="0.25">
      <c r="A1537">
        <v>1739353</v>
      </c>
      <c r="B1537">
        <v>1</v>
      </c>
      <c r="C1537" t="s">
        <v>80</v>
      </c>
      <c r="D1537" t="s">
        <v>93</v>
      </c>
      <c r="E1537" t="s">
        <v>171</v>
      </c>
      <c r="F1537" t="s">
        <v>4715</v>
      </c>
      <c r="G1537" t="s">
        <v>181</v>
      </c>
      <c r="H1537" t="s">
        <v>146</v>
      </c>
      <c r="I1537" t="s">
        <v>135</v>
      </c>
      <c r="J1537" t="s">
        <v>136</v>
      </c>
      <c r="K1537" t="s">
        <v>147</v>
      </c>
      <c r="L1537" t="s">
        <v>4716</v>
      </c>
      <c r="M1537" t="s">
        <v>4717</v>
      </c>
      <c r="N1537">
        <v>5.5650000000000004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0.47078809282625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0.47078809282625</v>
      </c>
    </row>
    <row r="1538" spans="1:31" x14ac:dyDescent="0.25">
      <c r="A1538">
        <v>1739061</v>
      </c>
      <c r="B1538">
        <v>1</v>
      </c>
      <c r="C1538" t="s">
        <v>80</v>
      </c>
      <c r="D1538" t="s">
        <v>86</v>
      </c>
      <c r="E1538" t="s">
        <v>158</v>
      </c>
      <c r="F1538" t="s">
        <v>4718</v>
      </c>
      <c r="G1538" t="s">
        <v>160</v>
      </c>
      <c r="H1538" t="s">
        <v>146</v>
      </c>
      <c r="I1538" t="s">
        <v>135</v>
      </c>
      <c r="J1538" t="s">
        <v>136</v>
      </c>
      <c r="K1538" t="s">
        <v>147</v>
      </c>
      <c r="L1538" t="s">
        <v>4719</v>
      </c>
      <c r="M1538" t="s">
        <v>4720</v>
      </c>
      <c r="N1538">
        <v>1.218611111</v>
      </c>
      <c r="O1538">
        <v>0</v>
      </c>
      <c r="P1538">
        <v>87</v>
      </c>
      <c r="Q1538">
        <v>0</v>
      </c>
      <c r="R1538">
        <v>0</v>
      </c>
      <c r="S1538">
        <v>0</v>
      </c>
      <c r="T1538">
        <v>3</v>
      </c>
      <c r="U1538">
        <v>0</v>
      </c>
      <c r="V1538">
        <v>0</v>
      </c>
      <c r="W1538">
        <v>0</v>
      </c>
      <c r="X1538">
        <v>31.978378652916451</v>
      </c>
      <c r="Y1538">
        <v>0</v>
      </c>
      <c r="Z1538">
        <v>0</v>
      </c>
      <c r="AA1538">
        <v>0</v>
      </c>
      <c r="AB1538">
        <v>1.3592799643291667E-2</v>
      </c>
      <c r="AC1538">
        <v>0</v>
      </c>
      <c r="AD1538">
        <v>0</v>
      </c>
      <c r="AE1538">
        <v>31.991971452559742</v>
      </c>
    </row>
    <row r="1539" spans="1:31" x14ac:dyDescent="0.25">
      <c r="A1539">
        <v>1739161</v>
      </c>
      <c r="B1539">
        <v>1</v>
      </c>
      <c r="C1539" t="s">
        <v>80</v>
      </c>
      <c r="D1539" t="s">
        <v>82</v>
      </c>
      <c r="E1539" t="s">
        <v>267</v>
      </c>
      <c r="F1539" t="s">
        <v>4721</v>
      </c>
      <c r="G1539" t="s">
        <v>177</v>
      </c>
      <c r="H1539" t="s">
        <v>134</v>
      </c>
      <c r="I1539" t="s">
        <v>135</v>
      </c>
      <c r="J1539" t="s">
        <v>136</v>
      </c>
      <c r="K1539" t="s">
        <v>147</v>
      </c>
      <c r="L1539" t="s">
        <v>4722</v>
      </c>
      <c r="M1539" t="s">
        <v>4723</v>
      </c>
      <c r="N1539">
        <v>0.17279805500000001</v>
      </c>
      <c r="O1539">
        <v>0</v>
      </c>
      <c r="P1539">
        <v>0</v>
      </c>
      <c r="Q1539">
        <v>0</v>
      </c>
      <c r="R1539">
        <v>0</v>
      </c>
      <c r="S1539">
        <v>2</v>
      </c>
      <c r="T1539">
        <v>1</v>
      </c>
      <c r="U1539">
        <v>1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5.2599527018523338</v>
      </c>
      <c r="AB1539">
        <v>1.9621248472100002E-2</v>
      </c>
      <c r="AC1539">
        <v>3.3217307616635998</v>
      </c>
      <c r="AD1539">
        <v>0</v>
      </c>
      <c r="AE1539">
        <v>8.6013047119880337</v>
      </c>
    </row>
    <row r="1540" spans="1:31" x14ac:dyDescent="0.25">
      <c r="A1540">
        <v>1739410</v>
      </c>
      <c r="B1540">
        <v>1</v>
      </c>
      <c r="C1540" t="s">
        <v>81</v>
      </c>
      <c r="D1540" t="s">
        <v>113</v>
      </c>
      <c r="E1540" t="s">
        <v>188</v>
      </c>
      <c r="F1540" t="s">
        <v>4724</v>
      </c>
      <c r="G1540" t="s">
        <v>177</v>
      </c>
      <c r="H1540" t="s">
        <v>134</v>
      </c>
      <c r="I1540" t="s">
        <v>193</v>
      </c>
      <c r="J1540" t="s">
        <v>136</v>
      </c>
      <c r="K1540" t="s">
        <v>147</v>
      </c>
      <c r="L1540" t="s">
        <v>4725</v>
      </c>
      <c r="M1540" t="s">
        <v>4726</v>
      </c>
      <c r="N1540">
        <v>8.3333330000000001E-3</v>
      </c>
      <c r="O1540">
        <v>0</v>
      </c>
      <c r="P1540">
        <v>979</v>
      </c>
      <c r="Q1540">
        <v>2</v>
      </c>
      <c r="R1540">
        <v>81</v>
      </c>
      <c r="S1540">
        <v>2</v>
      </c>
      <c r="T1540">
        <v>20</v>
      </c>
      <c r="U1540">
        <v>0</v>
      </c>
      <c r="V1540">
        <v>0</v>
      </c>
      <c r="W1540">
        <v>0</v>
      </c>
      <c r="X1540">
        <v>1.0917245868919976</v>
      </c>
      <c r="Y1540">
        <v>1.2362806359999998E-3</v>
      </c>
      <c r="Z1540">
        <v>7.3921119596250029E-2</v>
      </c>
      <c r="AA1540">
        <v>3.4203228835499998E-2</v>
      </c>
      <c r="AB1540">
        <v>2.9351893320750007E-2</v>
      </c>
      <c r="AC1540">
        <v>0</v>
      </c>
      <c r="AD1540">
        <v>0</v>
      </c>
      <c r="AE1540">
        <v>1.2304371092804978</v>
      </c>
    </row>
    <row r="1541" spans="1:31" x14ac:dyDescent="0.25">
      <c r="A1541">
        <v>1739310</v>
      </c>
      <c r="B1541">
        <v>1</v>
      </c>
      <c r="C1541" t="s">
        <v>80</v>
      </c>
      <c r="D1541" t="s">
        <v>99</v>
      </c>
      <c r="E1541" t="s">
        <v>131</v>
      </c>
      <c r="F1541" t="s">
        <v>4727</v>
      </c>
      <c r="G1541" t="s">
        <v>177</v>
      </c>
      <c r="H1541" t="s">
        <v>134</v>
      </c>
      <c r="I1541" t="s">
        <v>135</v>
      </c>
      <c r="J1541" t="s">
        <v>136</v>
      </c>
      <c r="K1541" t="s">
        <v>147</v>
      </c>
      <c r="L1541" t="s">
        <v>4728</v>
      </c>
      <c r="M1541" t="s">
        <v>4729</v>
      </c>
      <c r="N1541">
        <v>1.4794444440000001</v>
      </c>
      <c r="O1541">
        <v>4</v>
      </c>
      <c r="P1541">
        <v>806</v>
      </c>
      <c r="Q1541">
        <v>11</v>
      </c>
      <c r="R1541">
        <v>98</v>
      </c>
      <c r="S1541">
        <v>20</v>
      </c>
      <c r="T1541">
        <v>53</v>
      </c>
      <c r="U1541">
        <v>0</v>
      </c>
      <c r="V1541">
        <v>4</v>
      </c>
      <c r="W1541">
        <v>31.913939288976302</v>
      </c>
      <c r="X1541">
        <v>287.88917185052622</v>
      </c>
      <c r="Y1541">
        <v>16.553331145866668</v>
      </c>
      <c r="Z1541">
        <v>28.007666984318568</v>
      </c>
      <c r="AA1541">
        <v>103.95045194595524</v>
      </c>
      <c r="AB1541">
        <v>19.052721908894327</v>
      </c>
      <c r="AC1541">
        <v>0</v>
      </c>
      <c r="AD1541">
        <v>2.1358215390674999</v>
      </c>
      <c r="AE1541">
        <v>489.5031046636048</v>
      </c>
    </row>
    <row r="1542" spans="1:31" x14ac:dyDescent="0.25">
      <c r="A1542">
        <v>1738958</v>
      </c>
      <c r="B1542">
        <v>1</v>
      </c>
      <c r="C1542" t="s">
        <v>80</v>
      </c>
      <c r="D1542" t="s">
        <v>92</v>
      </c>
      <c r="E1542" t="s">
        <v>171</v>
      </c>
      <c r="F1542" t="s">
        <v>4730</v>
      </c>
      <c r="G1542" t="s">
        <v>282</v>
      </c>
      <c r="H1542" t="s">
        <v>146</v>
      </c>
      <c r="I1542" t="s">
        <v>135</v>
      </c>
      <c r="J1542" t="s">
        <v>136</v>
      </c>
      <c r="K1542" t="s">
        <v>147</v>
      </c>
      <c r="L1542" t="s">
        <v>4731</v>
      </c>
      <c r="M1542" t="s">
        <v>4732</v>
      </c>
      <c r="N1542">
        <v>3.6958333329999999</v>
      </c>
      <c r="O1542">
        <v>0</v>
      </c>
      <c r="P1542">
        <v>13</v>
      </c>
      <c r="Q1542">
        <v>0</v>
      </c>
      <c r="R1542">
        <v>0</v>
      </c>
      <c r="S1542">
        <v>0</v>
      </c>
      <c r="T1542">
        <v>4</v>
      </c>
      <c r="U1542">
        <v>0</v>
      </c>
      <c r="V1542">
        <v>0</v>
      </c>
      <c r="W1542">
        <v>0</v>
      </c>
      <c r="X1542">
        <v>20.524826715133177</v>
      </c>
      <c r="Y1542">
        <v>0</v>
      </c>
      <c r="Z1542">
        <v>0</v>
      </c>
      <c r="AA1542">
        <v>0</v>
      </c>
      <c r="AB1542">
        <v>1.7054476855240002</v>
      </c>
      <c r="AC1542">
        <v>0</v>
      </c>
      <c r="AD1542">
        <v>0</v>
      </c>
      <c r="AE1542">
        <v>22.230274400657176</v>
      </c>
    </row>
    <row r="1543" spans="1:31" x14ac:dyDescent="0.25">
      <c r="A1543">
        <v>1739290</v>
      </c>
      <c r="B1543">
        <v>1</v>
      </c>
      <c r="C1543" t="s">
        <v>80</v>
      </c>
      <c r="D1543" t="s">
        <v>103</v>
      </c>
      <c r="E1543" t="s">
        <v>184</v>
      </c>
      <c r="F1543" t="s">
        <v>4733</v>
      </c>
      <c r="G1543" t="s">
        <v>232</v>
      </c>
      <c r="H1543" t="s">
        <v>134</v>
      </c>
      <c r="I1543" t="s">
        <v>135</v>
      </c>
      <c r="J1543" t="s">
        <v>136</v>
      </c>
      <c r="K1543" t="s">
        <v>147</v>
      </c>
      <c r="L1543" t="s">
        <v>4734</v>
      </c>
      <c r="M1543" t="s">
        <v>4735</v>
      </c>
      <c r="N1543">
        <v>1.021111111</v>
      </c>
      <c r="O1543">
        <v>0</v>
      </c>
      <c r="P1543">
        <v>0</v>
      </c>
      <c r="Q1543">
        <v>0</v>
      </c>
      <c r="R1543">
        <v>1</v>
      </c>
      <c r="S1543">
        <v>0</v>
      </c>
      <c r="T1543">
        <v>1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5.0276257177600002E-2</v>
      </c>
      <c r="AC1543">
        <v>0</v>
      </c>
      <c r="AD1543">
        <v>0</v>
      </c>
      <c r="AE1543">
        <v>5.0276257177600002E-2</v>
      </c>
    </row>
    <row r="1544" spans="1:31" x14ac:dyDescent="0.25">
      <c r="A1544">
        <v>1738912</v>
      </c>
      <c r="B1544">
        <v>1</v>
      </c>
      <c r="C1544" t="s">
        <v>81</v>
      </c>
      <c r="D1544" t="s">
        <v>127</v>
      </c>
      <c r="E1544" t="s">
        <v>131</v>
      </c>
      <c r="F1544" t="s">
        <v>3855</v>
      </c>
      <c r="G1544" t="s">
        <v>3816</v>
      </c>
      <c r="H1544" t="s">
        <v>214</v>
      </c>
      <c r="I1544" t="s">
        <v>135</v>
      </c>
      <c r="J1544" t="s">
        <v>136</v>
      </c>
      <c r="K1544" t="s">
        <v>137</v>
      </c>
      <c r="L1544" t="s">
        <v>4736</v>
      </c>
      <c r="M1544" t="s">
        <v>4737</v>
      </c>
      <c r="N1544">
        <v>3.8716905549999998</v>
      </c>
      <c r="O1544">
        <v>0</v>
      </c>
      <c r="P1544">
        <v>0</v>
      </c>
      <c r="Q1544">
        <v>0</v>
      </c>
      <c r="R1544">
        <v>0</v>
      </c>
      <c r="S1544">
        <v>1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254.68354993070889</v>
      </c>
      <c r="AB1544">
        <v>0</v>
      </c>
      <c r="AC1544">
        <v>0</v>
      </c>
      <c r="AD1544">
        <v>0</v>
      </c>
      <c r="AE1544">
        <v>254.68354993070889</v>
      </c>
    </row>
    <row r="1545" spans="1:31" x14ac:dyDescent="0.25">
      <c r="A1545">
        <v>1738935</v>
      </c>
      <c r="B1545">
        <v>1</v>
      </c>
      <c r="C1545" t="s">
        <v>80</v>
      </c>
      <c r="D1545" t="s">
        <v>104</v>
      </c>
      <c r="E1545" t="s">
        <v>188</v>
      </c>
      <c r="F1545" t="s">
        <v>4738</v>
      </c>
      <c r="G1545" t="s">
        <v>246</v>
      </c>
      <c r="H1545" t="s">
        <v>134</v>
      </c>
      <c r="I1545" t="s">
        <v>135</v>
      </c>
      <c r="J1545" t="s">
        <v>136</v>
      </c>
      <c r="K1545" t="s">
        <v>137</v>
      </c>
      <c r="L1545" t="s">
        <v>4739</v>
      </c>
      <c r="M1545" t="s">
        <v>4740</v>
      </c>
      <c r="N1545">
        <v>2.0236111110000001</v>
      </c>
      <c r="O1545">
        <v>0</v>
      </c>
      <c r="P1545">
        <v>336</v>
      </c>
      <c r="Q1545">
        <v>1</v>
      </c>
      <c r="R1545">
        <v>1</v>
      </c>
      <c r="S1545">
        <v>8</v>
      </c>
      <c r="T1545">
        <v>30</v>
      </c>
      <c r="U1545">
        <v>2</v>
      </c>
      <c r="V1545">
        <v>0</v>
      </c>
      <c r="W1545">
        <v>0</v>
      </c>
      <c r="X1545">
        <v>165.77667987588632</v>
      </c>
      <c r="Y1545">
        <v>91.589777303337499</v>
      </c>
      <c r="Z1545">
        <v>0.43787132544429164</v>
      </c>
      <c r="AA1545">
        <v>136.64605175182493</v>
      </c>
      <c r="AB1545">
        <v>16.793354809903498</v>
      </c>
      <c r="AC1545">
        <v>126.73837293640018</v>
      </c>
      <c r="AD1545">
        <v>0</v>
      </c>
      <c r="AE1545">
        <v>537.98210800279674</v>
      </c>
    </row>
    <row r="1546" spans="1:31" x14ac:dyDescent="0.25">
      <c r="A1546">
        <v>1739121</v>
      </c>
      <c r="B1546">
        <v>1</v>
      </c>
      <c r="C1546" t="s">
        <v>80</v>
      </c>
      <c r="D1546" t="s">
        <v>93</v>
      </c>
      <c r="E1546" t="s">
        <v>143</v>
      </c>
      <c r="F1546" t="s">
        <v>4741</v>
      </c>
      <c r="G1546" t="s">
        <v>593</v>
      </c>
      <c r="H1546" t="s">
        <v>146</v>
      </c>
      <c r="I1546" t="s">
        <v>135</v>
      </c>
      <c r="J1546" t="s">
        <v>136</v>
      </c>
      <c r="K1546" t="s">
        <v>147</v>
      </c>
      <c r="L1546" t="s">
        <v>4742</v>
      </c>
      <c r="M1546" t="s">
        <v>4743</v>
      </c>
      <c r="N1546">
        <v>0.78416666599999996</v>
      </c>
      <c r="O1546">
        <v>0</v>
      </c>
      <c r="P1546">
        <v>245</v>
      </c>
      <c r="Q1546">
        <v>0</v>
      </c>
      <c r="R1546">
        <v>1</v>
      </c>
      <c r="S1546">
        <v>0</v>
      </c>
      <c r="T1546">
        <v>10</v>
      </c>
      <c r="U1546">
        <v>0</v>
      </c>
      <c r="V1546">
        <v>0</v>
      </c>
      <c r="W1546">
        <v>0</v>
      </c>
      <c r="X1546">
        <v>41.639405414754883</v>
      </c>
      <c r="Y1546">
        <v>0</v>
      </c>
      <c r="Z1546">
        <v>7.6104872344000011E-3</v>
      </c>
      <c r="AA1546">
        <v>0</v>
      </c>
      <c r="AB1546">
        <v>2.4249610558324757</v>
      </c>
      <c r="AC1546">
        <v>0</v>
      </c>
      <c r="AD1546">
        <v>0</v>
      </c>
      <c r="AE1546">
        <v>44.071976957821761</v>
      </c>
    </row>
    <row r="1547" spans="1:31" x14ac:dyDescent="0.25">
      <c r="A1547">
        <v>1738952</v>
      </c>
      <c r="B1547">
        <v>1</v>
      </c>
      <c r="C1547" t="s">
        <v>80</v>
      </c>
      <c r="D1547" t="s">
        <v>82</v>
      </c>
      <c r="E1547" t="s">
        <v>171</v>
      </c>
      <c r="F1547" t="s">
        <v>4744</v>
      </c>
      <c r="G1547" t="s">
        <v>225</v>
      </c>
      <c r="H1547" t="s">
        <v>146</v>
      </c>
      <c r="I1547" t="s">
        <v>135</v>
      </c>
      <c r="J1547" t="s">
        <v>136</v>
      </c>
      <c r="K1547" t="s">
        <v>147</v>
      </c>
      <c r="L1547" t="s">
        <v>4745</v>
      </c>
      <c r="M1547" t="s">
        <v>4746</v>
      </c>
      <c r="N1547">
        <v>4.04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1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103.6544589475525</v>
      </c>
      <c r="AC1547">
        <v>0</v>
      </c>
      <c r="AD1547">
        <v>0</v>
      </c>
      <c r="AE1547">
        <v>103.6544589475525</v>
      </c>
    </row>
    <row r="1548" spans="1:31" x14ac:dyDescent="0.25">
      <c r="A1548">
        <v>1739284</v>
      </c>
      <c r="B1548">
        <v>1</v>
      </c>
      <c r="C1548" t="s">
        <v>81</v>
      </c>
      <c r="D1548" t="s">
        <v>117</v>
      </c>
      <c r="E1548" t="s">
        <v>188</v>
      </c>
      <c r="F1548" t="s">
        <v>1473</v>
      </c>
      <c r="G1548" t="s">
        <v>177</v>
      </c>
      <c r="H1548" t="s">
        <v>134</v>
      </c>
      <c r="I1548" t="s">
        <v>135</v>
      </c>
      <c r="J1548" t="s">
        <v>136</v>
      </c>
      <c r="K1548" t="s">
        <v>147</v>
      </c>
      <c r="L1548" t="s">
        <v>4747</v>
      </c>
      <c r="M1548" t="s">
        <v>4748</v>
      </c>
      <c r="N1548">
        <v>0.134722222</v>
      </c>
      <c r="O1548">
        <v>0</v>
      </c>
      <c r="P1548">
        <v>958</v>
      </c>
      <c r="Q1548">
        <v>8</v>
      </c>
      <c r="R1548">
        <v>49</v>
      </c>
      <c r="S1548">
        <v>5</v>
      </c>
      <c r="T1548">
        <v>103</v>
      </c>
      <c r="U1548">
        <v>2</v>
      </c>
      <c r="V1548">
        <v>0</v>
      </c>
      <c r="W1548">
        <v>0</v>
      </c>
      <c r="X1548">
        <v>18.190540820658594</v>
      </c>
      <c r="Y1548">
        <v>8.458285922471001</v>
      </c>
      <c r="Z1548">
        <v>1.5507172406690002</v>
      </c>
      <c r="AA1548">
        <v>1.3591009321519998</v>
      </c>
      <c r="AB1548">
        <v>5.1897787563851656</v>
      </c>
      <c r="AC1548">
        <v>2.6710609799333334</v>
      </c>
      <c r="AD1548">
        <v>0</v>
      </c>
      <c r="AE1548">
        <v>37.419484652269091</v>
      </c>
    </row>
    <row r="1549" spans="1:31" x14ac:dyDescent="0.25">
      <c r="A1549">
        <v>1739081</v>
      </c>
      <c r="B1549">
        <v>1</v>
      </c>
      <c r="C1549" t="s">
        <v>80</v>
      </c>
      <c r="D1549" t="s">
        <v>94</v>
      </c>
      <c r="E1549" t="s">
        <v>171</v>
      </c>
      <c r="F1549" t="s">
        <v>4749</v>
      </c>
      <c r="G1549" t="s">
        <v>173</v>
      </c>
      <c r="H1549" t="s">
        <v>146</v>
      </c>
      <c r="I1549" t="s">
        <v>135</v>
      </c>
      <c r="J1549" t="s">
        <v>136</v>
      </c>
      <c r="K1549" t="s">
        <v>147</v>
      </c>
      <c r="L1549" t="s">
        <v>4750</v>
      </c>
      <c r="M1549" t="s">
        <v>4751</v>
      </c>
      <c r="N1549">
        <v>6.2766666659999997</v>
      </c>
      <c r="O1549">
        <v>0</v>
      </c>
      <c r="P1549">
        <v>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1.6983360943266002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1.6983360943266002</v>
      </c>
    </row>
    <row r="1550" spans="1:31" x14ac:dyDescent="0.25">
      <c r="A1550">
        <v>1739390</v>
      </c>
      <c r="B1550">
        <v>1</v>
      </c>
      <c r="C1550" t="s">
        <v>81</v>
      </c>
      <c r="D1550" t="s">
        <v>127</v>
      </c>
      <c r="E1550" t="s">
        <v>158</v>
      </c>
      <c r="F1550" t="s">
        <v>4752</v>
      </c>
      <c r="G1550" t="s">
        <v>160</v>
      </c>
      <c r="H1550" t="s">
        <v>146</v>
      </c>
      <c r="I1550" t="s">
        <v>135</v>
      </c>
      <c r="J1550" t="s">
        <v>136</v>
      </c>
      <c r="K1550" t="s">
        <v>147</v>
      </c>
      <c r="L1550" t="s">
        <v>4753</v>
      </c>
      <c r="M1550" t="s">
        <v>4754</v>
      </c>
      <c r="N1550">
        <v>6.7744444440000002</v>
      </c>
      <c r="O1550">
        <v>0</v>
      </c>
      <c r="P1550">
        <v>17</v>
      </c>
      <c r="Q1550">
        <v>0</v>
      </c>
      <c r="R1550">
        <v>0</v>
      </c>
      <c r="S1550">
        <v>0</v>
      </c>
      <c r="T1550">
        <v>3</v>
      </c>
      <c r="U1550">
        <v>0</v>
      </c>
      <c r="V1550">
        <v>0</v>
      </c>
      <c r="W1550">
        <v>0</v>
      </c>
      <c r="X1550">
        <v>23.202408947484226</v>
      </c>
      <c r="Y1550">
        <v>0</v>
      </c>
      <c r="Z1550">
        <v>0</v>
      </c>
      <c r="AA1550">
        <v>0</v>
      </c>
      <c r="AB1550">
        <v>4.6004188193307991</v>
      </c>
      <c r="AC1550">
        <v>0</v>
      </c>
      <c r="AD1550">
        <v>0</v>
      </c>
      <c r="AE1550">
        <v>27.802827766815025</v>
      </c>
    </row>
    <row r="1551" spans="1:31" x14ac:dyDescent="0.25">
      <c r="A1551">
        <v>1739144</v>
      </c>
      <c r="B1551">
        <v>1</v>
      </c>
      <c r="C1551" t="s">
        <v>80</v>
      </c>
      <c r="D1551" t="s">
        <v>107</v>
      </c>
      <c r="E1551" t="s">
        <v>171</v>
      </c>
      <c r="F1551" t="s">
        <v>4755</v>
      </c>
      <c r="G1551" t="s">
        <v>181</v>
      </c>
      <c r="H1551" t="s">
        <v>146</v>
      </c>
      <c r="I1551" t="s">
        <v>135</v>
      </c>
      <c r="J1551" t="s">
        <v>136</v>
      </c>
      <c r="K1551" t="s">
        <v>147</v>
      </c>
      <c r="L1551" t="s">
        <v>4756</v>
      </c>
      <c r="M1551" t="s">
        <v>4757</v>
      </c>
      <c r="N1551">
        <v>2.4455555549999999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2.8816823585440003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2.8816823585440003</v>
      </c>
    </row>
    <row r="1552" spans="1:31" x14ac:dyDescent="0.25">
      <c r="A1552">
        <v>1739207</v>
      </c>
      <c r="B1552">
        <v>1</v>
      </c>
      <c r="C1552" t="s">
        <v>80</v>
      </c>
      <c r="D1552" t="s">
        <v>96</v>
      </c>
      <c r="E1552" t="s">
        <v>158</v>
      </c>
      <c r="F1552" t="s">
        <v>4758</v>
      </c>
      <c r="G1552" t="s">
        <v>606</v>
      </c>
      <c r="H1552" t="s">
        <v>146</v>
      </c>
      <c r="I1552" t="s">
        <v>135</v>
      </c>
      <c r="J1552" t="s">
        <v>136</v>
      </c>
      <c r="K1552" t="s">
        <v>147</v>
      </c>
      <c r="L1552" t="s">
        <v>4759</v>
      </c>
      <c r="M1552" t="s">
        <v>4760</v>
      </c>
      <c r="N1552">
        <v>4.1813888879999999</v>
      </c>
      <c r="O1552">
        <v>0</v>
      </c>
      <c r="P1552">
        <v>103</v>
      </c>
      <c r="Q1552">
        <v>0</v>
      </c>
      <c r="R1552">
        <v>0</v>
      </c>
      <c r="S1552">
        <v>0</v>
      </c>
      <c r="T1552">
        <v>5</v>
      </c>
      <c r="U1552">
        <v>0</v>
      </c>
      <c r="V1552">
        <v>0</v>
      </c>
      <c r="W1552">
        <v>0</v>
      </c>
      <c r="X1552">
        <v>71.245574539229338</v>
      </c>
      <c r="Y1552">
        <v>0</v>
      </c>
      <c r="Z1552">
        <v>0</v>
      </c>
      <c r="AA1552">
        <v>0</v>
      </c>
      <c r="AB1552">
        <v>3.6985918964942996</v>
      </c>
      <c r="AC1552">
        <v>0</v>
      </c>
      <c r="AD1552">
        <v>0</v>
      </c>
      <c r="AE1552">
        <v>74.944166435723645</v>
      </c>
    </row>
    <row r="1553" spans="1:31" x14ac:dyDescent="0.25">
      <c r="A1553">
        <v>1739184</v>
      </c>
      <c r="B1553">
        <v>1</v>
      </c>
      <c r="C1553" t="s">
        <v>81</v>
      </c>
      <c r="D1553" t="s">
        <v>127</v>
      </c>
      <c r="E1553" t="s">
        <v>184</v>
      </c>
      <c r="F1553" t="s">
        <v>380</v>
      </c>
      <c r="G1553" t="s">
        <v>177</v>
      </c>
      <c r="H1553" t="s">
        <v>134</v>
      </c>
      <c r="I1553" t="s">
        <v>135</v>
      </c>
      <c r="J1553" t="s">
        <v>136</v>
      </c>
      <c r="K1553" t="s">
        <v>147</v>
      </c>
      <c r="L1553" t="s">
        <v>4761</v>
      </c>
      <c r="M1553" t="s">
        <v>4762</v>
      </c>
      <c r="N1553">
        <v>1.684722222</v>
      </c>
      <c r="O1553">
        <v>3</v>
      </c>
      <c r="P1553">
        <v>0</v>
      </c>
      <c r="Q1553">
        <v>136</v>
      </c>
      <c r="R1553">
        <v>6</v>
      </c>
      <c r="S1553">
        <v>6</v>
      </c>
      <c r="T1553">
        <v>0</v>
      </c>
      <c r="U1553">
        <v>0</v>
      </c>
      <c r="V1553">
        <v>0</v>
      </c>
      <c r="W1553">
        <v>0.98676228678510003</v>
      </c>
      <c r="X1553">
        <v>0</v>
      </c>
      <c r="Y1553">
        <v>74.85027227601482</v>
      </c>
      <c r="Z1553">
        <v>1.810954110535417</v>
      </c>
      <c r="AA1553">
        <v>17.072461566771427</v>
      </c>
      <c r="AB1553">
        <v>0</v>
      </c>
      <c r="AC1553">
        <v>0</v>
      </c>
      <c r="AD1553">
        <v>0</v>
      </c>
      <c r="AE1553">
        <v>94.720450240106757</v>
      </c>
    </row>
    <row r="1554" spans="1:31" x14ac:dyDescent="0.25">
      <c r="A1554">
        <v>1739327</v>
      </c>
      <c r="B1554">
        <v>1</v>
      </c>
      <c r="C1554" t="s">
        <v>80</v>
      </c>
      <c r="D1554" t="s">
        <v>103</v>
      </c>
      <c r="E1554" t="s">
        <v>131</v>
      </c>
      <c r="F1554" t="s">
        <v>2706</v>
      </c>
      <c r="G1554" t="s">
        <v>177</v>
      </c>
      <c r="H1554" t="s">
        <v>134</v>
      </c>
      <c r="I1554" t="s">
        <v>135</v>
      </c>
      <c r="J1554" t="s">
        <v>136</v>
      </c>
      <c r="K1554" t="s">
        <v>147</v>
      </c>
      <c r="L1554" t="s">
        <v>4763</v>
      </c>
      <c r="M1554" t="s">
        <v>4764</v>
      </c>
      <c r="N1554">
        <v>0.193611111</v>
      </c>
      <c r="O1554">
        <v>0</v>
      </c>
      <c r="P1554">
        <v>590</v>
      </c>
      <c r="Q1554">
        <v>10</v>
      </c>
      <c r="R1554">
        <v>28</v>
      </c>
      <c r="S1554">
        <v>8</v>
      </c>
      <c r="T1554">
        <v>57</v>
      </c>
      <c r="U1554">
        <v>3</v>
      </c>
      <c r="V1554">
        <v>0</v>
      </c>
      <c r="W1554">
        <v>0</v>
      </c>
      <c r="X1554">
        <v>50.230172380935564</v>
      </c>
      <c r="Y1554">
        <v>4.7631188886863756</v>
      </c>
      <c r="Z1554">
        <v>3.3806539199831258</v>
      </c>
      <c r="AA1554">
        <v>5.4066753403644583</v>
      </c>
      <c r="AB1554">
        <v>8.7357286487150159</v>
      </c>
      <c r="AC1554">
        <v>17.879626908645136</v>
      </c>
      <c r="AD1554">
        <v>0</v>
      </c>
      <c r="AE1554">
        <v>90.395976087329672</v>
      </c>
    </row>
    <row r="1555" spans="1:31" x14ac:dyDescent="0.25">
      <c r="A1555">
        <v>1738995</v>
      </c>
      <c r="B1555">
        <v>1</v>
      </c>
      <c r="C1555" t="s">
        <v>81</v>
      </c>
      <c r="D1555" t="s">
        <v>128</v>
      </c>
      <c r="E1555" t="s">
        <v>158</v>
      </c>
      <c r="F1555" t="s">
        <v>4765</v>
      </c>
      <c r="G1555" t="s">
        <v>160</v>
      </c>
      <c r="H1555" t="s">
        <v>146</v>
      </c>
      <c r="I1555" t="s">
        <v>135</v>
      </c>
      <c r="J1555" t="s">
        <v>136</v>
      </c>
      <c r="K1555" t="s">
        <v>147</v>
      </c>
      <c r="L1555" t="s">
        <v>4766</v>
      </c>
      <c r="M1555" t="s">
        <v>4767</v>
      </c>
      <c r="N1555">
        <v>1.196666666</v>
      </c>
      <c r="O1555">
        <v>0</v>
      </c>
      <c r="P1555">
        <v>7</v>
      </c>
      <c r="Q1555">
        <v>0</v>
      </c>
      <c r="R1555">
        <v>1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1.0203092544060002</v>
      </c>
      <c r="Y1555">
        <v>0</v>
      </c>
      <c r="Z1555">
        <v>4.5898392672000009E-3</v>
      </c>
      <c r="AA1555">
        <v>0</v>
      </c>
      <c r="AB1555">
        <v>0</v>
      </c>
      <c r="AC1555">
        <v>0</v>
      </c>
      <c r="AD1555">
        <v>0</v>
      </c>
      <c r="AE1555">
        <v>1.0248990936732001</v>
      </c>
    </row>
    <row r="1556" spans="1:31" x14ac:dyDescent="0.25">
      <c r="A1556">
        <v>1738972</v>
      </c>
      <c r="B1556">
        <v>1</v>
      </c>
      <c r="C1556" t="s">
        <v>80</v>
      </c>
      <c r="D1556" t="s">
        <v>89</v>
      </c>
      <c r="E1556" t="s">
        <v>171</v>
      </c>
      <c r="F1556" t="s">
        <v>4768</v>
      </c>
      <c r="G1556" t="s">
        <v>181</v>
      </c>
      <c r="H1556" t="s">
        <v>146</v>
      </c>
      <c r="I1556" t="s">
        <v>135</v>
      </c>
      <c r="J1556" t="s">
        <v>136</v>
      </c>
      <c r="K1556" t="s">
        <v>147</v>
      </c>
      <c r="L1556" t="s">
        <v>4769</v>
      </c>
      <c r="M1556" t="s">
        <v>4770</v>
      </c>
      <c r="N1556">
        <v>1.2861111110000001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0.6807547515804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0.6807547515804</v>
      </c>
    </row>
    <row r="1557" spans="1:31" x14ac:dyDescent="0.25">
      <c r="A1557">
        <v>1739227</v>
      </c>
      <c r="B1557">
        <v>1</v>
      </c>
      <c r="C1557" t="s">
        <v>80</v>
      </c>
      <c r="D1557" t="s">
        <v>98</v>
      </c>
      <c r="E1557" t="s">
        <v>188</v>
      </c>
      <c r="F1557" t="s">
        <v>2712</v>
      </c>
      <c r="G1557" t="s">
        <v>177</v>
      </c>
      <c r="H1557" t="s">
        <v>134</v>
      </c>
      <c r="I1557" t="s">
        <v>135</v>
      </c>
      <c r="J1557" t="s">
        <v>136</v>
      </c>
      <c r="K1557" t="s">
        <v>147</v>
      </c>
      <c r="L1557" t="s">
        <v>4771</v>
      </c>
      <c r="M1557" t="s">
        <v>4772</v>
      </c>
      <c r="N1557">
        <v>0.704166666</v>
      </c>
      <c r="O1557">
        <v>0</v>
      </c>
      <c r="P1557">
        <v>186</v>
      </c>
      <c r="Q1557">
        <v>0</v>
      </c>
      <c r="R1557">
        <v>56</v>
      </c>
      <c r="S1557">
        <v>2</v>
      </c>
      <c r="T1557">
        <v>39</v>
      </c>
      <c r="U1557">
        <v>0</v>
      </c>
      <c r="V1557">
        <v>0</v>
      </c>
      <c r="W1557">
        <v>0</v>
      </c>
      <c r="X1557">
        <v>39.785308449594389</v>
      </c>
      <c r="Y1557">
        <v>0</v>
      </c>
      <c r="Z1557">
        <v>18.174478774141658</v>
      </c>
      <c r="AA1557">
        <v>1.7698778137425</v>
      </c>
      <c r="AB1557">
        <v>11.078397596436702</v>
      </c>
      <c r="AC1557">
        <v>0</v>
      </c>
      <c r="AD1557">
        <v>0</v>
      </c>
      <c r="AE1557">
        <v>70.808062633915242</v>
      </c>
    </row>
    <row r="1558" spans="1:31" x14ac:dyDescent="0.25">
      <c r="A1558">
        <v>1739393</v>
      </c>
      <c r="B1558">
        <v>1</v>
      </c>
      <c r="C1558" t="s">
        <v>80</v>
      </c>
      <c r="D1558" t="s">
        <v>93</v>
      </c>
      <c r="E1558" t="s">
        <v>131</v>
      </c>
      <c r="F1558" t="s">
        <v>4151</v>
      </c>
      <c r="G1558" t="s">
        <v>177</v>
      </c>
      <c r="H1558" t="s">
        <v>134</v>
      </c>
      <c r="I1558" t="s">
        <v>135</v>
      </c>
      <c r="J1558" t="s">
        <v>136</v>
      </c>
      <c r="K1558" t="s">
        <v>147</v>
      </c>
      <c r="L1558" t="s">
        <v>4773</v>
      </c>
      <c r="M1558" t="s">
        <v>4774</v>
      </c>
      <c r="N1558">
        <v>1.807222222</v>
      </c>
      <c r="O1558">
        <v>1</v>
      </c>
      <c r="P1558">
        <v>0</v>
      </c>
      <c r="Q1558">
        <v>6</v>
      </c>
      <c r="R1558">
        <v>0</v>
      </c>
      <c r="S1558">
        <v>4</v>
      </c>
      <c r="T1558">
        <v>0</v>
      </c>
      <c r="U1558">
        <v>0</v>
      </c>
      <c r="V1558">
        <v>0</v>
      </c>
      <c r="W1558">
        <v>1.8237287519524004</v>
      </c>
      <c r="X1558">
        <v>0</v>
      </c>
      <c r="Y1558">
        <v>55.23488743697925</v>
      </c>
      <c r="Z1558">
        <v>0</v>
      </c>
      <c r="AA1558">
        <v>70.034566022557172</v>
      </c>
      <c r="AB1558">
        <v>0</v>
      </c>
      <c r="AC1558">
        <v>0</v>
      </c>
      <c r="AD1558">
        <v>0</v>
      </c>
      <c r="AE1558">
        <v>127.09318221148882</v>
      </c>
    </row>
    <row r="1559" spans="1:31" x14ac:dyDescent="0.25">
      <c r="A1559">
        <v>1739493</v>
      </c>
      <c r="B1559">
        <v>1</v>
      </c>
      <c r="C1559" t="s">
        <v>81</v>
      </c>
      <c r="D1559" t="s">
        <v>128</v>
      </c>
      <c r="E1559" t="s">
        <v>188</v>
      </c>
      <c r="F1559" t="s">
        <v>4775</v>
      </c>
      <c r="G1559" t="s">
        <v>177</v>
      </c>
      <c r="H1559" t="s">
        <v>134</v>
      </c>
      <c r="I1559" t="s">
        <v>135</v>
      </c>
      <c r="J1559" t="s">
        <v>136</v>
      </c>
      <c r="K1559" t="s">
        <v>147</v>
      </c>
      <c r="L1559" t="s">
        <v>4776</v>
      </c>
      <c r="M1559" t="s">
        <v>4777</v>
      </c>
      <c r="N1559">
        <v>2.6086111110000001</v>
      </c>
      <c r="O1559">
        <v>0</v>
      </c>
      <c r="P1559">
        <v>270</v>
      </c>
      <c r="Q1559">
        <v>3</v>
      </c>
      <c r="R1559">
        <v>5</v>
      </c>
      <c r="S1559">
        <v>8</v>
      </c>
      <c r="T1559">
        <v>25</v>
      </c>
      <c r="U1559">
        <v>0</v>
      </c>
      <c r="V1559">
        <v>0</v>
      </c>
      <c r="W1559">
        <v>0</v>
      </c>
      <c r="X1559">
        <v>127.62914462690819</v>
      </c>
      <c r="Y1559">
        <v>10.38166642961275</v>
      </c>
      <c r="Z1559">
        <v>8.8301103232533595</v>
      </c>
      <c r="AA1559">
        <v>29.441410052116197</v>
      </c>
      <c r="AB1559">
        <v>25.789214475521291</v>
      </c>
      <c r="AC1559">
        <v>0</v>
      </c>
      <c r="AD1559">
        <v>0</v>
      </c>
      <c r="AE1559">
        <v>202.0715459074118</v>
      </c>
    </row>
    <row r="1560" spans="1:31" x14ac:dyDescent="0.25">
      <c r="A1560">
        <v>1739450</v>
      </c>
      <c r="B1560">
        <v>1</v>
      </c>
      <c r="C1560" t="s">
        <v>81</v>
      </c>
      <c r="D1560" t="s">
        <v>118</v>
      </c>
      <c r="E1560" t="s">
        <v>171</v>
      </c>
      <c r="F1560" t="s">
        <v>4778</v>
      </c>
      <c r="G1560" t="s">
        <v>181</v>
      </c>
      <c r="H1560" t="s">
        <v>146</v>
      </c>
      <c r="I1560" t="s">
        <v>135</v>
      </c>
      <c r="J1560" t="s">
        <v>136</v>
      </c>
      <c r="K1560" t="s">
        <v>147</v>
      </c>
      <c r="L1560" t="s">
        <v>4779</v>
      </c>
      <c r="M1560" t="s">
        <v>4780</v>
      </c>
      <c r="N1560">
        <v>1.1858333329999999</v>
      </c>
      <c r="O1560">
        <v>0</v>
      </c>
      <c r="P1560">
        <v>2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0.31541124616515831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0.31541124616515831</v>
      </c>
    </row>
    <row r="1561" spans="1:31" x14ac:dyDescent="0.25">
      <c r="A1561">
        <v>1739307</v>
      </c>
      <c r="B1561">
        <v>1</v>
      </c>
      <c r="C1561" t="s">
        <v>81</v>
      </c>
      <c r="D1561" t="s">
        <v>121</v>
      </c>
      <c r="E1561" t="s">
        <v>158</v>
      </c>
      <c r="F1561" t="s">
        <v>4781</v>
      </c>
      <c r="G1561" t="s">
        <v>160</v>
      </c>
      <c r="H1561" t="s">
        <v>146</v>
      </c>
      <c r="I1561" t="s">
        <v>135</v>
      </c>
      <c r="J1561" t="s">
        <v>136</v>
      </c>
      <c r="K1561" t="s">
        <v>147</v>
      </c>
      <c r="L1561" t="s">
        <v>4782</v>
      </c>
      <c r="M1561" t="s">
        <v>4783</v>
      </c>
      <c r="N1561">
        <v>2.1627777770000001</v>
      </c>
      <c r="O1561">
        <v>0</v>
      </c>
      <c r="P1561">
        <v>5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1.5240889218979834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1.5240889218979834</v>
      </c>
    </row>
    <row r="1562" spans="1:31" x14ac:dyDescent="0.25">
      <c r="A1562">
        <v>1739413</v>
      </c>
      <c r="B1562">
        <v>1</v>
      </c>
      <c r="C1562" t="s">
        <v>80</v>
      </c>
      <c r="D1562" t="s">
        <v>108</v>
      </c>
      <c r="E1562" t="s">
        <v>158</v>
      </c>
      <c r="F1562" t="s">
        <v>4784</v>
      </c>
      <c r="G1562" t="s">
        <v>160</v>
      </c>
      <c r="H1562" t="s">
        <v>146</v>
      </c>
      <c r="I1562" t="s">
        <v>135</v>
      </c>
      <c r="J1562" t="s">
        <v>136</v>
      </c>
      <c r="K1562" t="s">
        <v>147</v>
      </c>
      <c r="L1562" t="s">
        <v>4785</v>
      </c>
      <c r="M1562" t="s">
        <v>4786</v>
      </c>
      <c r="N1562">
        <v>1.7041666660000001</v>
      </c>
      <c r="O1562">
        <v>0</v>
      </c>
      <c r="P1562">
        <v>15</v>
      </c>
      <c r="Q1562">
        <v>0</v>
      </c>
      <c r="R1562">
        <v>8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3.593846743598625</v>
      </c>
      <c r="Y1562">
        <v>0</v>
      </c>
      <c r="Z1562">
        <v>0.36373958669270834</v>
      </c>
      <c r="AA1562">
        <v>0</v>
      </c>
      <c r="AB1562">
        <v>0</v>
      </c>
      <c r="AC1562">
        <v>0</v>
      </c>
      <c r="AD1562">
        <v>0</v>
      </c>
      <c r="AE1562">
        <v>3.9575863302913334</v>
      </c>
    </row>
    <row r="1563" spans="1:31" x14ac:dyDescent="0.25">
      <c r="A1563">
        <v>1739058</v>
      </c>
      <c r="B1563">
        <v>1</v>
      </c>
      <c r="C1563" t="s">
        <v>81</v>
      </c>
      <c r="D1563" t="s">
        <v>113</v>
      </c>
      <c r="E1563" t="s">
        <v>131</v>
      </c>
      <c r="F1563" t="s">
        <v>4787</v>
      </c>
      <c r="G1563" t="s">
        <v>177</v>
      </c>
      <c r="H1563" t="s">
        <v>134</v>
      </c>
      <c r="I1563" t="s">
        <v>135</v>
      </c>
      <c r="J1563" t="s">
        <v>136</v>
      </c>
      <c r="K1563" t="s">
        <v>147</v>
      </c>
      <c r="L1563" t="s">
        <v>4788</v>
      </c>
      <c r="M1563" t="s">
        <v>4789</v>
      </c>
      <c r="N1563">
        <v>0.18333333299999999</v>
      </c>
      <c r="O1563">
        <v>2</v>
      </c>
      <c r="P1563">
        <v>2252</v>
      </c>
      <c r="Q1563">
        <v>42</v>
      </c>
      <c r="R1563">
        <v>646</v>
      </c>
      <c r="S1563">
        <v>9</v>
      </c>
      <c r="T1563">
        <v>138</v>
      </c>
      <c r="U1563">
        <v>0</v>
      </c>
      <c r="V1563">
        <v>2</v>
      </c>
      <c r="W1563">
        <v>0.19062008762499999</v>
      </c>
      <c r="X1563">
        <v>61.088572067605448</v>
      </c>
      <c r="Y1563">
        <v>13.428168352984001</v>
      </c>
      <c r="Z1563">
        <v>31.371538341231009</v>
      </c>
      <c r="AA1563">
        <v>68.167562250523986</v>
      </c>
      <c r="AB1563">
        <v>11.223134516643503</v>
      </c>
      <c r="AC1563">
        <v>0</v>
      </c>
      <c r="AD1563">
        <v>0.26118540359999998</v>
      </c>
      <c r="AE1563">
        <v>185.73078102021296</v>
      </c>
    </row>
    <row r="1564" spans="1:31" x14ac:dyDescent="0.25">
      <c r="A1564">
        <v>1739147</v>
      </c>
      <c r="B1564">
        <v>1</v>
      </c>
      <c r="C1564" t="s">
        <v>80</v>
      </c>
      <c r="D1564" t="s">
        <v>91</v>
      </c>
      <c r="E1564" t="s">
        <v>171</v>
      </c>
      <c r="F1564" t="s">
        <v>4790</v>
      </c>
      <c r="G1564" t="s">
        <v>181</v>
      </c>
      <c r="H1564" t="s">
        <v>146</v>
      </c>
      <c r="I1564" t="s">
        <v>135</v>
      </c>
      <c r="J1564" t="s">
        <v>136</v>
      </c>
      <c r="K1564" t="s">
        <v>147</v>
      </c>
      <c r="L1564" t="s">
        <v>4791</v>
      </c>
      <c r="M1564" t="s">
        <v>4792</v>
      </c>
      <c r="N1564">
        <v>5.6294444439999998</v>
      </c>
      <c r="O1564">
        <v>0</v>
      </c>
      <c r="P1564">
        <v>6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7.4450829971991004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7.4450829971991004</v>
      </c>
    </row>
    <row r="1565" spans="1:31" x14ac:dyDescent="0.25">
      <c r="A1565">
        <v>1739479</v>
      </c>
      <c r="B1565">
        <v>1</v>
      </c>
      <c r="C1565" t="s">
        <v>80</v>
      </c>
      <c r="D1565" t="s">
        <v>109</v>
      </c>
      <c r="E1565" t="s">
        <v>143</v>
      </c>
      <c r="F1565" t="s">
        <v>4793</v>
      </c>
      <c r="G1565" t="s">
        <v>145</v>
      </c>
      <c r="H1565" t="s">
        <v>146</v>
      </c>
      <c r="I1565" t="s">
        <v>135</v>
      </c>
      <c r="J1565" t="s">
        <v>136</v>
      </c>
      <c r="K1565" t="s">
        <v>147</v>
      </c>
      <c r="L1565" t="s">
        <v>4794</v>
      </c>
      <c r="M1565" t="s">
        <v>4795</v>
      </c>
      <c r="N1565">
        <v>0.91611111099999998</v>
      </c>
      <c r="O1565">
        <v>0</v>
      </c>
      <c r="P1565">
        <v>40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3.9733241032046021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3.9733241032046021</v>
      </c>
    </row>
    <row r="1566" spans="1:31" x14ac:dyDescent="0.25">
      <c r="A1566">
        <v>1739007</v>
      </c>
      <c r="B1566">
        <v>1</v>
      </c>
      <c r="C1566" t="s">
        <v>81</v>
      </c>
      <c r="D1566" t="s">
        <v>114</v>
      </c>
      <c r="E1566" t="s">
        <v>158</v>
      </c>
      <c r="F1566" t="s">
        <v>4796</v>
      </c>
      <c r="G1566" t="s">
        <v>246</v>
      </c>
      <c r="H1566" t="s">
        <v>146</v>
      </c>
      <c r="I1566" t="s">
        <v>135</v>
      </c>
      <c r="J1566" t="s">
        <v>136</v>
      </c>
      <c r="K1566" t="s">
        <v>137</v>
      </c>
      <c r="L1566" t="s">
        <v>4797</v>
      </c>
      <c r="M1566" t="s">
        <v>4798</v>
      </c>
      <c r="N1566">
        <v>0.953306388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6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0.43223770849249993</v>
      </c>
      <c r="AC1566">
        <v>0</v>
      </c>
      <c r="AD1566">
        <v>0</v>
      </c>
      <c r="AE1566">
        <v>0.43223770849249993</v>
      </c>
    </row>
    <row r="1567" spans="1:31" x14ac:dyDescent="0.25">
      <c r="A1567">
        <v>1739170</v>
      </c>
      <c r="B1567">
        <v>1</v>
      </c>
      <c r="C1567" t="s">
        <v>80</v>
      </c>
      <c r="D1567" t="s">
        <v>90</v>
      </c>
      <c r="E1567" t="s">
        <v>171</v>
      </c>
      <c r="F1567" t="s">
        <v>4799</v>
      </c>
      <c r="G1567" t="s">
        <v>181</v>
      </c>
      <c r="H1567" t="s">
        <v>146</v>
      </c>
      <c r="I1567" t="s">
        <v>135</v>
      </c>
      <c r="J1567" t="s">
        <v>136</v>
      </c>
      <c r="K1567" t="s">
        <v>147</v>
      </c>
      <c r="L1567" t="s">
        <v>4800</v>
      </c>
      <c r="M1567" t="s">
        <v>4801</v>
      </c>
      <c r="N1567">
        <v>1.3830555550000001</v>
      </c>
      <c r="O1567">
        <v>0</v>
      </c>
      <c r="P1567">
        <v>4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1.41698086636155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1.41698086636155</v>
      </c>
    </row>
    <row r="1568" spans="1:31" x14ac:dyDescent="0.25">
      <c r="A1568">
        <v>1738861</v>
      </c>
      <c r="B1568">
        <v>1</v>
      </c>
      <c r="C1568" t="s">
        <v>81</v>
      </c>
      <c r="D1568" t="s">
        <v>113</v>
      </c>
      <c r="E1568" t="s">
        <v>267</v>
      </c>
      <c r="F1568" t="s">
        <v>3787</v>
      </c>
      <c r="G1568" t="s">
        <v>213</v>
      </c>
      <c r="H1568" t="s">
        <v>214</v>
      </c>
      <c r="I1568" t="s">
        <v>135</v>
      </c>
      <c r="J1568" t="s">
        <v>136</v>
      </c>
      <c r="K1568" t="s">
        <v>137</v>
      </c>
      <c r="L1568" t="s">
        <v>4802</v>
      </c>
      <c r="M1568" t="s">
        <v>4803</v>
      </c>
      <c r="N1568">
        <v>0.20250000000000001</v>
      </c>
      <c r="O1568">
        <v>2</v>
      </c>
      <c r="P1568">
        <v>2349</v>
      </c>
      <c r="Q1568">
        <v>101</v>
      </c>
      <c r="R1568">
        <v>300</v>
      </c>
      <c r="S1568">
        <v>14</v>
      </c>
      <c r="T1568">
        <v>321</v>
      </c>
      <c r="U1568">
        <v>2</v>
      </c>
      <c r="V1568">
        <v>0</v>
      </c>
      <c r="W1568">
        <v>8.6481486330750021E-2</v>
      </c>
      <c r="X1568">
        <v>90.201282475326167</v>
      </c>
      <c r="Y1568">
        <v>21.171514754816108</v>
      </c>
      <c r="Z1568">
        <v>34.741972170628436</v>
      </c>
      <c r="AA1568">
        <v>18.392238088385852</v>
      </c>
      <c r="AB1568">
        <v>17.947187314584308</v>
      </c>
      <c r="AC1568">
        <v>11.14415933248125</v>
      </c>
      <c r="AD1568">
        <v>0</v>
      </c>
      <c r="AE1568">
        <v>193.68483562255287</v>
      </c>
    </row>
    <row r="1569" spans="1:31" x14ac:dyDescent="0.25">
      <c r="A1569">
        <v>1739193</v>
      </c>
      <c r="B1569">
        <v>1</v>
      </c>
      <c r="C1569" t="s">
        <v>80</v>
      </c>
      <c r="D1569" t="s">
        <v>88</v>
      </c>
      <c r="E1569" t="s">
        <v>158</v>
      </c>
      <c r="F1569" t="s">
        <v>4804</v>
      </c>
      <c r="G1569" t="s">
        <v>160</v>
      </c>
      <c r="H1569" t="s">
        <v>146</v>
      </c>
      <c r="I1569" t="s">
        <v>135</v>
      </c>
      <c r="J1569" t="s">
        <v>136</v>
      </c>
      <c r="K1569" t="s">
        <v>147</v>
      </c>
      <c r="L1569" t="s">
        <v>4805</v>
      </c>
      <c r="M1569" t="s">
        <v>4806</v>
      </c>
      <c r="N1569">
        <v>0.85</v>
      </c>
      <c r="O1569">
        <v>0</v>
      </c>
      <c r="P1569">
        <v>32</v>
      </c>
      <c r="Q1569">
        <v>0</v>
      </c>
      <c r="R1569">
        <v>0</v>
      </c>
      <c r="S1569">
        <v>0</v>
      </c>
      <c r="T1569">
        <v>1</v>
      </c>
      <c r="U1569">
        <v>0</v>
      </c>
      <c r="V1569">
        <v>0</v>
      </c>
      <c r="W1569">
        <v>0</v>
      </c>
      <c r="X1569">
        <v>7.384906194045052</v>
      </c>
      <c r="Y1569">
        <v>0</v>
      </c>
      <c r="Z1569">
        <v>0</v>
      </c>
      <c r="AA1569">
        <v>0</v>
      </c>
      <c r="AB1569">
        <v>0.89344381812267504</v>
      </c>
      <c r="AC1569">
        <v>0</v>
      </c>
      <c r="AD1569">
        <v>0</v>
      </c>
      <c r="AE1569">
        <v>8.2783500121677278</v>
      </c>
    </row>
    <row r="1570" spans="1:31" x14ac:dyDescent="0.25">
      <c r="A1570">
        <v>1739316</v>
      </c>
      <c r="B1570">
        <v>1</v>
      </c>
      <c r="C1570" t="s">
        <v>80</v>
      </c>
      <c r="D1570" t="s">
        <v>97</v>
      </c>
      <c r="E1570" t="s">
        <v>158</v>
      </c>
      <c r="F1570" t="s">
        <v>4807</v>
      </c>
      <c r="G1570" t="s">
        <v>160</v>
      </c>
      <c r="H1570" t="s">
        <v>146</v>
      </c>
      <c r="I1570" t="s">
        <v>135</v>
      </c>
      <c r="J1570" t="s">
        <v>136</v>
      </c>
      <c r="K1570" t="s">
        <v>147</v>
      </c>
      <c r="L1570" t="s">
        <v>4808</v>
      </c>
      <c r="M1570" t="s">
        <v>4809</v>
      </c>
      <c r="N1570">
        <v>0.86416666600000003</v>
      </c>
      <c r="O1570">
        <v>0</v>
      </c>
      <c r="P1570">
        <v>75</v>
      </c>
      <c r="Q1570">
        <v>0</v>
      </c>
      <c r="R1570">
        <v>0</v>
      </c>
      <c r="S1570">
        <v>0</v>
      </c>
      <c r="T1570">
        <v>17</v>
      </c>
      <c r="U1570">
        <v>0</v>
      </c>
      <c r="V1570">
        <v>0</v>
      </c>
      <c r="W1570">
        <v>0</v>
      </c>
      <c r="X1570">
        <v>33.436836555849951</v>
      </c>
      <c r="Y1570">
        <v>0</v>
      </c>
      <c r="Z1570">
        <v>0</v>
      </c>
      <c r="AA1570">
        <v>0</v>
      </c>
      <c r="AB1570">
        <v>14.494889510691934</v>
      </c>
      <c r="AC1570">
        <v>0</v>
      </c>
      <c r="AD1570">
        <v>0</v>
      </c>
      <c r="AE1570">
        <v>47.931726066541884</v>
      </c>
    </row>
    <row r="1571" spans="1:31" x14ac:dyDescent="0.25">
      <c r="A1571">
        <v>1738984</v>
      </c>
      <c r="B1571">
        <v>1</v>
      </c>
      <c r="C1571" t="s">
        <v>81</v>
      </c>
      <c r="D1571" t="s">
        <v>120</v>
      </c>
      <c r="E1571" t="s">
        <v>188</v>
      </c>
      <c r="F1571" t="s">
        <v>4810</v>
      </c>
      <c r="G1571" t="s">
        <v>177</v>
      </c>
      <c r="H1571" t="s">
        <v>134</v>
      </c>
      <c r="I1571" t="s">
        <v>135</v>
      </c>
      <c r="J1571" t="s">
        <v>136</v>
      </c>
      <c r="K1571" t="s">
        <v>147</v>
      </c>
      <c r="L1571" t="s">
        <v>4811</v>
      </c>
      <c r="M1571" t="s">
        <v>4812</v>
      </c>
      <c r="N1571">
        <v>0.52583333300000001</v>
      </c>
      <c r="O1571">
        <v>0</v>
      </c>
      <c r="P1571">
        <v>538</v>
      </c>
      <c r="Q1571">
        <v>24</v>
      </c>
      <c r="R1571">
        <v>6</v>
      </c>
      <c r="S1571">
        <v>2</v>
      </c>
      <c r="T1571">
        <v>73</v>
      </c>
      <c r="U1571">
        <v>0</v>
      </c>
      <c r="V1571">
        <v>0</v>
      </c>
      <c r="W1571">
        <v>0</v>
      </c>
      <c r="X1571">
        <v>62.302148375642183</v>
      </c>
      <c r="Y1571">
        <v>32.407528254536601</v>
      </c>
      <c r="Z1571">
        <v>0.93545599568022519</v>
      </c>
      <c r="AA1571">
        <v>25.594748241078108</v>
      </c>
      <c r="AB1571">
        <v>9.890220077750552</v>
      </c>
      <c r="AC1571">
        <v>0</v>
      </c>
      <c r="AD1571">
        <v>0</v>
      </c>
      <c r="AE1571">
        <v>131.13010094468768</v>
      </c>
    </row>
    <row r="1572" spans="1:31" x14ac:dyDescent="0.25">
      <c r="A1572">
        <v>1739293</v>
      </c>
      <c r="B1572">
        <v>1</v>
      </c>
      <c r="C1572" t="s">
        <v>81</v>
      </c>
      <c r="D1572" t="s">
        <v>120</v>
      </c>
      <c r="E1572" t="s">
        <v>171</v>
      </c>
      <c r="F1572" t="s">
        <v>4813</v>
      </c>
      <c r="G1572" t="s">
        <v>282</v>
      </c>
      <c r="H1572" t="s">
        <v>146</v>
      </c>
      <c r="I1572" t="s">
        <v>135</v>
      </c>
      <c r="J1572" t="s">
        <v>136</v>
      </c>
      <c r="K1572" t="s">
        <v>147</v>
      </c>
      <c r="L1572" t="s">
        <v>4814</v>
      </c>
      <c r="M1572" t="s">
        <v>4815</v>
      </c>
      <c r="N1572">
        <v>2.0647222219999999</v>
      </c>
      <c r="O1572">
        <v>0</v>
      </c>
      <c r="P1572">
        <v>7</v>
      </c>
      <c r="Q1572">
        <v>0</v>
      </c>
      <c r="R1572">
        <v>0</v>
      </c>
      <c r="S1572">
        <v>0</v>
      </c>
      <c r="T1572">
        <v>2</v>
      </c>
      <c r="U1572">
        <v>0</v>
      </c>
      <c r="V1572">
        <v>0</v>
      </c>
      <c r="W1572">
        <v>0</v>
      </c>
      <c r="X1572">
        <v>3.3930666106769252</v>
      </c>
      <c r="Y1572">
        <v>0</v>
      </c>
      <c r="Z1572">
        <v>0</v>
      </c>
      <c r="AA1572">
        <v>0</v>
      </c>
      <c r="AB1572">
        <v>5.2726553392450005E-2</v>
      </c>
      <c r="AC1572">
        <v>0</v>
      </c>
      <c r="AD1572">
        <v>0</v>
      </c>
      <c r="AE1572">
        <v>3.4457931640693751</v>
      </c>
    </row>
    <row r="1573" spans="1:31" x14ac:dyDescent="0.25">
      <c r="A1573">
        <v>1739130</v>
      </c>
      <c r="B1573">
        <v>1</v>
      </c>
      <c r="C1573" t="s">
        <v>80</v>
      </c>
      <c r="D1573" t="s">
        <v>106</v>
      </c>
      <c r="E1573" t="s">
        <v>188</v>
      </c>
      <c r="F1573" t="s">
        <v>4816</v>
      </c>
      <c r="G1573" t="s">
        <v>177</v>
      </c>
      <c r="H1573" t="s">
        <v>134</v>
      </c>
      <c r="I1573" t="s">
        <v>193</v>
      </c>
      <c r="J1573" t="s">
        <v>136</v>
      </c>
      <c r="K1573" t="s">
        <v>147</v>
      </c>
      <c r="L1573" t="s">
        <v>4817</v>
      </c>
      <c r="M1573" t="s">
        <v>4818</v>
      </c>
      <c r="N1573">
        <v>5.5555550000000002E-3</v>
      </c>
      <c r="O1573">
        <v>1</v>
      </c>
      <c r="P1573">
        <v>517</v>
      </c>
      <c r="Q1573">
        <v>36</v>
      </c>
      <c r="R1573">
        <v>27</v>
      </c>
      <c r="S1573">
        <v>5</v>
      </c>
      <c r="T1573">
        <v>49</v>
      </c>
      <c r="U1573">
        <v>0</v>
      </c>
      <c r="V1573">
        <v>0</v>
      </c>
      <c r="W1573">
        <v>1.3721500620000001E-3</v>
      </c>
      <c r="X1573">
        <v>0.57418867184400024</v>
      </c>
      <c r="Y1573">
        <v>0.97701177348266655</v>
      </c>
      <c r="Z1573">
        <v>3.5899943404500007E-2</v>
      </c>
      <c r="AA1573">
        <v>0.13874600726583333</v>
      </c>
      <c r="AB1573">
        <v>9.297917291100001E-2</v>
      </c>
      <c r="AC1573">
        <v>0</v>
      </c>
      <c r="AD1573">
        <v>0</v>
      </c>
      <c r="AE1573">
        <v>1.8201977189700003</v>
      </c>
    </row>
    <row r="1574" spans="1:31" x14ac:dyDescent="0.25">
      <c r="A1574">
        <v>1739047</v>
      </c>
      <c r="B1574">
        <v>1</v>
      </c>
      <c r="C1574" t="s">
        <v>81</v>
      </c>
      <c r="D1574" t="s">
        <v>127</v>
      </c>
      <c r="E1574" t="s">
        <v>131</v>
      </c>
      <c r="F1574" t="s">
        <v>4020</v>
      </c>
      <c r="G1574" t="s">
        <v>213</v>
      </c>
      <c r="H1574" t="s">
        <v>214</v>
      </c>
      <c r="I1574" t="s">
        <v>135</v>
      </c>
      <c r="J1574" t="s">
        <v>136</v>
      </c>
      <c r="K1574" t="s">
        <v>137</v>
      </c>
      <c r="L1574" t="s">
        <v>4819</v>
      </c>
      <c r="M1574" t="s">
        <v>4820</v>
      </c>
      <c r="N1574">
        <v>5.1852777769999996</v>
      </c>
      <c r="O1574">
        <v>0</v>
      </c>
      <c r="P1574">
        <v>0</v>
      </c>
      <c r="Q1574">
        <v>0</v>
      </c>
      <c r="R1574">
        <v>0</v>
      </c>
      <c r="S1574">
        <v>1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345.79273359700204</v>
      </c>
      <c r="AB1574">
        <v>0</v>
      </c>
      <c r="AC1574">
        <v>0</v>
      </c>
      <c r="AD1574">
        <v>0</v>
      </c>
      <c r="AE1574">
        <v>345.79273359700204</v>
      </c>
    </row>
    <row r="1575" spans="1:31" x14ac:dyDescent="0.25">
      <c r="A1575">
        <v>1739379</v>
      </c>
      <c r="B1575">
        <v>1</v>
      </c>
      <c r="C1575" t="s">
        <v>80</v>
      </c>
      <c r="D1575" t="s">
        <v>90</v>
      </c>
      <c r="E1575" t="s">
        <v>171</v>
      </c>
      <c r="F1575" t="s">
        <v>4821</v>
      </c>
      <c r="G1575" t="s">
        <v>181</v>
      </c>
      <c r="H1575" t="s">
        <v>146</v>
      </c>
      <c r="I1575" t="s">
        <v>135</v>
      </c>
      <c r="J1575" t="s">
        <v>136</v>
      </c>
      <c r="K1575" t="s">
        <v>147</v>
      </c>
      <c r="L1575" t="s">
        <v>4822</v>
      </c>
      <c r="M1575" t="s">
        <v>4823</v>
      </c>
      <c r="N1575">
        <v>0.61111111100000004</v>
      </c>
      <c r="O1575">
        <v>0</v>
      </c>
      <c r="P1575">
        <v>3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1.7800160245816667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1.7800160245816667</v>
      </c>
    </row>
    <row r="1576" spans="1:31" x14ac:dyDescent="0.25">
      <c r="A1576">
        <v>1738938</v>
      </c>
      <c r="B1576">
        <v>1</v>
      </c>
      <c r="C1576" t="s">
        <v>80</v>
      </c>
      <c r="D1576" t="s">
        <v>94</v>
      </c>
      <c r="E1576" t="s">
        <v>131</v>
      </c>
      <c r="F1576" t="s">
        <v>4347</v>
      </c>
      <c r="G1576" t="s">
        <v>177</v>
      </c>
      <c r="H1576" t="s">
        <v>134</v>
      </c>
      <c r="I1576" t="s">
        <v>135</v>
      </c>
      <c r="J1576" t="s">
        <v>136</v>
      </c>
      <c r="K1576" t="s">
        <v>147</v>
      </c>
      <c r="L1576" t="s">
        <v>4824</v>
      </c>
      <c r="M1576" t="s">
        <v>4474</v>
      </c>
      <c r="N1576">
        <v>0.70444444399999995</v>
      </c>
      <c r="O1576">
        <v>0</v>
      </c>
      <c r="P1576">
        <v>3245</v>
      </c>
      <c r="Q1576">
        <v>80</v>
      </c>
      <c r="R1576">
        <v>757</v>
      </c>
      <c r="S1576">
        <v>18</v>
      </c>
      <c r="T1576">
        <v>388</v>
      </c>
      <c r="U1576">
        <v>4</v>
      </c>
      <c r="V1576">
        <v>2</v>
      </c>
      <c r="W1576">
        <v>0</v>
      </c>
      <c r="X1576">
        <v>366.75009153485854</v>
      </c>
      <c r="Y1576">
        <v>111.31119618643072</v>
      </c>
      <c r="Z1576">
        <v>282.95418469580477</v>
      </c>
      <c r="AA1576">
        <v>43.475015434675043</v>
      </c>
      <c r="AB1576">
        <v>92.956281441510441</v>
      </c>
      <c r="AC1576">
        <v>15.990210559165037</v>
      </c>
      <c r="AD1576">
        <v>0.35789232721620001</v>
      </c>
      <c r="AE1576">
        <v>913.79487217966073</v>
      </c>
    </row>
    <row r="1577" spans="1:31" x14ac:dyDescent="0.25">
      <c r="A1577">
        <v>1739233</v>
      </c>
      <c r="B1577">
        <v>1</v>
      </c>
      <c r="C1577" t="s">
        <v>80</v>
      </c>
      <c r="D1577" t="s">
        <v>106</v>
      </c>
      <c r="E1577" t="s">
        <v>131</v>
      </c>
      <c r="F1577" t="s">
        <v>4825</v>
      </c>
      <c r="G1577" t="s">
        <v>177</v>
      </c>
      <c r="H1577" t="s">
        <v>134</v>
      </c>
      <c r="I1577" t="s">
        <v>135</v>
      </c>
      <c r="J1577" t="s">
        <v>136</v>
      </c>
      <c r="K1577" t="s">
        <v>147</v>
      </c>
      <c r="L1577" t="s">
        <v>4826</v>
      </c>
      <c r="M1577" t="s">
        <v>4827</v>
      </c>
      <c r="N1577">
        <v>7.0555555000000006E-2</v>
      </c>
      <c r="O1577">
        <v>7</v>
      </c>
      <c r="P1577">
        <v>2139</v>
      </c>
      <c r="Q1577">
        <v>57</v>
      </c>
      <c r="R1577">
        <v>236</v>
      </c>
      <c r="S1577">
        <v>22</v>
      </c>
      <c r="T1577">
        <v>305</v>
      </c>
      <c r="U1577">
        <v>0</v>
      </c>
      <c r="V1577">
        <v>0</v>
      </c>
      <c r="W1577">
        <v>0.16890183612249998</v>
      </c>
      <c r="X1577">
        <v>22.42509816351048</v>
      </c>
      <c r="Y1577">
        <v>4.5355102929948012</v>
      </c>
      <c r="Z1577">
        <v>10.630434486391861</v>
      </c>
      <c r="AA1577">
        <v>3.5973488272759337</v>
      </c>
      <c r="AB1577">
        <v>8.1501619944490997</v>
      </c>
      <c r="AC1577">
        <v>0</v>
      </c>
      <c r="AD1577">
        <v>0</v>
      </c>
      <c r="AE1577">
        <v>49.507455600744677</v>
      </c>
    </row>
    <row r="1578" spans="1:31" x14ac:dyDescent="0.25">
      <c r="A1578">
        <v>1739333</v>
      </c>
      <c r="B1578">
        <v>1</v>
      </c>
      <c r="C1578" t="s">
        <v>80</v>
      </c>
      <c r="D1578" t="s">
        <v>99</v>
      </c>
      <c r="E1578" t="s">
        <v>131</v>
      </c>
      <c r="F1578" t="s">
        <v>4828</v>
      </c>
      <c r="G1578" t="s">
        <v>177</v>
      </c>
      <c r="H1578" t="s">
        <v>134</v>
      </c>
      <c r="I1578" t="s">
        <v>135</v>
      </c>
      <c r="J1578" t="s">
        <v>136</v>
      </c>
      <c r="K1578" t="s">
        <v>147</v>
      </c>
      <c r="L1578" t="s">
        <v>4829</v>
      </c>
      <c r="M1578" t="s">
        <v>4830</v>
      </c>
      <c r="N1578">
        <v>1.6511111110000001</v>
      </c>
      <c r="O1578">
        <v>16</v>
      </c>
      <c r="P1578">
        <v>714</v>
      </c>
      <c r="Q1578">
        <v>1</v>
      </c>
      <c r="R1578">
        <v>33</v>
      </c>
      <c r="S1578">
        <v>2</v>
      </c>
      <c r="T1578">
        <v>57</v>
      </c>
      <c r="U1578">
        <v>0</v>
      </c>
      <c r="V1578">
        <v>1</v>
      </c>
      <c r="W1578">
        <v>74.201945178507458</v>
      </c>
      <c r="X1578">
        <v>327.37135115172345</v>
      </c>
      <c r="Y1578">
        <v>0.53777861655839998</v>
      </c>
      <c r="Z1578">
        <v>8.4280028303132397</v>
      </c>
      <c r="AA1578">
        <v>54.817020306400003</v>
      </c>
      <c r="AB1578">
        <v>24.507275824184813</v>
      </c>
      <c r="AC1578">
        <v>0</v>
      </c>
      <c r="AD1578">
        <v>2.7021133530637003</v>
      </c>
      <c r="AE1578">
        <v>492.56548726075107</v>
      </c>
    </row>
    <row r="1579" spans="1:31" x14ac:dyDescent="0.25">
      <c r="A1579">
        <v>1739230</v>
      </c>
      <c r="B1579">
        <v>1</v>
      </c>
      <c r="C1579" t="s">
        <v>81</v>
      </c>
      <c r="D1579" t="s">
        <v>120</v>
      </c>
      <c r="E1579" t="s">
        <v>153</v>
      </c>
      <c r="F1579" t="s">
        <v>4831</v>
      </c>
      <c r="G1579" t="s">
        <v>155</v>
      </c>
      <c r="H1579" t="s">
        <v>146</v>
      </c>
      <c r="I1579" t="s">
        <v>135</v>
      </c>
      <c r="J1579" t="s">
        <v>136</v>
      </c>
      <c r="K1579" t="s">
        <v>147</v>
      </c>
      <c r="L1579" t="s">
        <v>4832</v>
      </c>
      <c r="M1579" t="s">
        <v>4833</v>
      </c>
      <c r="N1579">
        <v>1.984444444</v>
      </c>
      <c r="O1579">
        <v>0</v>
      </c>
      <c r="P1579">
        <v>30</v>
      </c>
      <c r="Q1579">
        <v>0</v>
      </c>
      <c r="R1579">
        <v>0</v>
      </c>
      <c r="S1579">
        <v>0</v>
      </c>
      <c r="T1579">
        <v>14</v>
      </c>
      <c r="U1579">
        <v>0</v>
      </c>
      <c r="V1579">
        <v>0</v>
      </c>
      <c r="W1579">
        <v>0</v>
      </c>
      <c r="X1579">
        <v>16.285418093639002</v>
      </c>
      <c r="Y1579">
        <v>0</v>
      </c>
      <c r="Z1579">
        <v>0</v>
      </c>
      <c r="AA1579">
        <v>0</v>
      </c>
      <c r="AB1579">
        <v>6.8831231547847684</v>
      </c>
      <c r="AC1579">
        <v>0</v>
      </c>
      <c r="AD1579">
        <v>0</v>
      </c>
      <c r="AE1579">
        <v>23.168541248423772</v>
      </c>
    </row>
    <row r="1580" spans="1:31" x14ac:dyDescent="0.25">
      <c r="A1580">
        <v>1739465</v>
      </c>
      <c r="B1580">
        <v>1</v>
      </c>
      <c r="C1580" t="s">
        <v>80</v>
      </c>
      <c r="D1580" t="s">
        <v>95</v>
      </c>
      <c r="E1580" t="s">
        <v>171</v>
      </c>
      <c r="F1580" t="s">
        <v>4834</v>
      </c>
      <c r="G1580" t="s">
        <v>181</v>
      </c>
      <c r="H1580" t="s">
        <v>146</v>
      </c>
      <c r="I1580" t="s">
        <v>135</v>
      </c>
      <c r="J1580" t="s">
        <v>136</v>
      </c>
      <c r="K1580" t="s">
        <v>147</v>
      </c>
      <c r="L1580" t="s">
        <v>4835</v>
      </c>
      <c r="M1580" t="s">
        <v>4836</v>
      </c>
      <c r="N1580">
        <v>6.8944444440000003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4.7854664005631742</v>
      </c>
      <c r="AC1580">
        <v>0</v>
      </c>
      <c r="AD1580">
        <v>0</v>
      </c>
      <c r="AE1580">
        <v>4.7854664005631742</v>
      </c>
    </row>
    <row r="1581" spans="1:31" x14ac:dyDescent="0.25">
      <c r="A1581">
        <v>1739422</v>
      </c>
      <c r="B1581">
        <v>1</v>
      </c>
      <c r="C1581" t="s">
        <v>80</v>
      </c>
      <c r="D1581" t="s">
        <v>101</v>
      </c>
      <c r="E1581" t="s">
        <v>184</v>
      </c>
      <c r="F1581" t="s">
        <v>4837</v>
      </c>
      <c r="G1581" t="s">
        <v>359</v>
      </c>
      <c r="H1581" t="s">
        <v>134</v>
      </c>
      <c r="I1581" t="s">
        <v>135</v>
      </c>
      <c r="J1581" t="s">
        <v>136</v>
      </c>
      <c r="K1581" t="s">
        <v>147</v>
      </c>
      <c r="L1581" t="s">
        <v>4838</v>
      </c>
      <c r="M1581" t="s">
        <v>4839</v>
      </c>
      <c r="N1581">
        <v>2.4027777769999998</v>
      </c>
      <c r="O1581">
        <v>7</v>
      </c>
      <c r="P1581">
        <v>0</v>
      </c>
      <c r="Q1581">
        <v>2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5.5274273252479995</v>
      </c>
      <c r="X1581">
        <v>0</v>
      </c>
      <c r="Y1581">
        <v>0.84566928795899998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6.3730966132069993</v>
      </c>
    </row>
    <row r="1582" spans="1:31" x14ac:dyDescent="0.25">
      <c r="A1582">
        <v>1739396</v>
      </c>
      <c r="B1582">
        <v>1</v>
      </c>
      <c r="C1582" t="s">
        <v>81</v>
      </c>
      <c r="D1582" t="s">
        <v>123</v>
      </c>
      <c r="E1582" t="s">
        <v>143</v>
      </c>
      <c r="F1582" t="s">
        <v>4840</v>
      </c>
      <c r="G1582" t="s">
        <v>145</v>
      </c>
      <c r="H1582" t="s">
        <v>146</v>
      </c>
      <c r="I1582" t="s">
        <v>135</v>
      </c>
      <c r="J1582" t="s">
        <v>136</v>
      </c>
      <c r="K1582" t="s">
        <v>147</v>
      </c>
      <c r="L1582" t="s">
        <v>4841</v>
      </c>
      <c r="M1582" t="s">
        <v>4842</v>
      </c>
      <c r="N1582">
        <v>2.7708333330000001</v>
      </c>
      <c r="O1582">
        <v>0</v>
      </c>
      <c r="P1582">
        <v>214</v>
      </c>
      <c r="Q1582">
        <v>0</v>
      </c>
      <c r="R1582">
        <v>11</v>
      </c>
      <c r="S1582">
        <v>0</v>
      </c>
      <c r="T1582">
        <v>18</v>
      </c>
      <c r="U1582">
        <v>0</v>
      </c>
      <c r="V1582">
        <v>0</v>
      </c>
      <c r="W1582">
        <v>0</v>
      </c>
      <c r="X1582">
        <v>174.41869164391042</v>
      </c>
      <c r="Y1582">
        <v>0</v>
      </c>
      <c r="Z1582">
        <v>4.3898058682977998</v>
      </c>
      <c r="AA1582">
        <v>0</v>
      </c>
      <c r="AB1582">
        <v>10.462893591826795</v>
      </c>
      <c r="AC1582">
        <v>0</v>
      </c>
      <c r="AD1582">
        <v>0</v>
      </c>
      <c r="AE1582">
        <v>189.27139110403502</v>
      </c>
    </row>
    <row r="1583" spans="1:31" x14ac:dyDescent="0.25">
      <c r="A1583">
        <v>1738855</v>
      </c>
      <c r="B1583">
        <v>1</v>
      </c>
      <c r="C1583" t="s">
        <v>80</v>
      </c>
      <c r="D1583" t="s">
        <v>82</v>
      </c>
      <c r="E1583" t="s">
        <v>143</v>
      </c>
      <c r="F1583" t="s">
        <v>4843</v>
      </c>
      <c r="G1583" t="s">
        <v>292</v>
      </c>
      <c r="H1583" t="s">
        <v>146</v>
      </c>
      <c r="I1583" t="s">
        <v>135</v>
      </c>
      <c r="J1583" t="s">
        <v>136</v>
      </c>
      <c r="K1583" t="s">
        <v>147</v>
      </c>
      <c r="L1583" t="s">
        <v>4844</v>
      </c>
      <c r="M1583" t="s">
        <v>4845</v>
      </c>
      <c r="N1583">
        <v>2.2999999999999998</v>
      </c>
      <c r="O1583">
        <v>0</v>
      </c>
      <c r="P1583">
        <v>553</v>
      </c>
      <c r="Q1583">
        <v>0</v>
      </c>
      <c r="R1583">
        <v>0</v>
      </c>
      <c r="S1583">
        <v>0</v>
      </c>
      <c r="T1583">
        <v>33</v>
      </c>
      <c r="U1583">
        <v>0</v>
      </c>
      <c r="V1583">
        <v>0</v>
      </c>
      <c r="W1583">
        <v>0</v>
      </c>
      <c r="X1583">
        <v>364.71907712653348</v>
      </c>
      <c r="Y1583">
        <v>0</v>
      </c>
      <c r="Z1583">
        <v>0</v>
      </c>
      <c r="AA1583">
        <v>0</v>
      </c>
      <c r="AB1583">
        <v>19.233690755336248</v>
      </c>
      <c r="AC1583">
        <v>0</v>
      </c>
      <c r="AD1583">
        <v>0</v>
      </c>
      <c r="AE1583">
        <v>383.9527678818697</v>
      </c>
    </row>
    <row r="1584" spans="1:31" x14ac:dyDescent="0.25">
      <c r="A1584">
        <v>1739273</v>
      </c>
      <c r="B1584">
        <v>1</v>
      </c>
      <c r="C1584" t="s">
        <v>80</v>
      </c>
      <c r="D1584" t="s">
        <v>105</v>
      </c>
      <c r="E1584" t="s">
        <v>171</v>
      </c>
      <c r="F1584" t="s">
        <v>4846</v>
      </c>
      <c r="G1584" t="s">
        <v>181</v>
      </c>
      <c r="H1584" t="s">
        <v>146</v>
      </c>
      <c r="I1584" t="s">
        <v>135</v>
      </c>
      <c r="J1584" t="s">
        <v>136</v>
      </c>
      <c r="K1584" t="s">
        <v>147</v>
      </c>
      <c r="L1584" t="s">
        <v>4847</v>
      </c>
      <c r="M1584" t="s">
        <v>4848</v>
      </c>
      <c r="N1584">
        <v>1.448055555</v>
      </c>
      <c r="O1584">
        <v>0</v>
      </c>
      <c r="P1584">
        <v>2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0.52894506898025007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0.52894506898025007</v>
      </c>
    </row>
    <row r="1585" spans="1:31" x14ac:dyDescent="0.25">
      <c r="A1585">
        <v>1739167</v>
      </c>
      <c r="B1585">
        <v>1</v>
      </c>
      <c r="C1585" t="s">
        <v>81</v>
      </c>
      <c r="D1585" t="s">
        <v>117</v>
      </c>
      <c r="E1585" t="s">
        <v>158</v>
      </c>
      <c r="F1585" t="s">
        <v>4849</v>
      </c>
      <c r="G1585" t="s">
        <v>160</v>
      </c>
      <c r="H1585" t="s">
        <v>146</v>
      </c>
      <c r="I1585" t="s">
        <v>135</v>
      </c>
      <c r="J1585" t="s">
        <v>136</v>
      </c>
      <c r="K1585" t="s">
        <v>147</v>
      </c>
      <c r="L1585" t="s">
        <v>4850</v>
      </c>
      <c r="M1585" t="s">
        <v>4851</v>
      </c>
      <c r="N1585">
        <v>1.8561111109999999</v>
      </c>
      <c r="O1585">
        <v>0</v>
      </c>
      <c r="P1585">
        <v>31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10.509146327375596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10.509146327375596</v>
      </c>
    </row>
    <row r="1586" spans="1:31" x14ac:dyDescent="0.25">
      <c r="A1586">
        <v>1739459</v>
      </c>
      <c r="B1586">
        <v>1</v>
      </c>
      <c r="C1586" t="s">
        <v>80</v>
      </c>
      <c r="D1586" t="s">
        <v>107</v>
      </c>
      <c r="E1586" t="s">
        <v>184</v>
      </c>
      <c r="F1586" t="s">
        <v>4852</v>
      </c>
      <c r="G1586" t="s">
        <v>177</v>
      </c>
      <c r="H1586" t="s">
        <v>134</v>
      </c>
      <c r="I1586" t="s">
        <v>135</v>
      </c>
      <c r="J1586" t="s">
        <v>136</v>
      </c>
      <c r="K1586" t="s">
        <v>147</v>
      </c>
      <c r="L1586" t="s">
        <v>4853</v>
      </c>
      <c r="M1586" t="s">
        <v>4854</v>
      </c>
      <c r="N1586">
        <v>1.2511111109999999</v>
      </c>
      <c r="O1586">
        <v>0</v>
      </c>
      <c r="P1586">
        <v>521</v>
      </c>
      <c r="Q1586">
        <v>0</v>
      </c>
      <c r="R1586">
        <v>0</v>
      </c>
      <c r="S1586">
        <v>0</v>
      </c>
      <c r="T1586">
        <v>37</v>
      </c>
      <c r="U1586">
        <v>0</v>
      </c>
      <c r="V1586">
        <v>0</v>
      </c>
      <c r="W1586">
        <v>0</v>
      </c>
      <c r="X1586">
        <v>98.10740022958494</v>
      </c>
      <c r="Y1586">
        <v>0</v>
      </c>
      <c r="Z1586">
        <v>0</v>
      </c>
      <c r="AA1586">
        <v>0</v>
      </c>
      <c r="AB1586">
        <v>16.970180234303154</v>
      </c>
      <c r="AC1586">
        <v>0</v>
      </c>
      <c r="AD1586">
        <v>0</v>
      </c>
      <c r="AE1586">
        <v>115.0775804638881</v>
      </c>
    </row>
    <row r="1587" spans="1:31" x14ac:dyDescent="0.25">
      <c r="A1587">
        <v>1739210</v>
      </c>
      <c r="B1587">
        <v>1</v>
      </c>
      <c r="C1587" t="s">
        <v>80</v>
      </c>
      <c r="D1587" t="s">
        <v>97</v>
      </c>
      <c r="E1587" t="s">
        <v>171</v>
      </c>
      <c r="F1587" t="s">
        <v>4855</v>
      </c>
      <c r="G1587" t="s">
        <v>282</v>
      </c>
      <c r="H1587" t="s">
        <v>146</v>
      </c>
      <c r="I1587" t="s">
        <v>135</v>
      </c>
      <c r="J1587" t="s">
        <v>136</v>
      </c>
      <c r="K1587" t="s">
        <v>147</v>
      </c>
      <c r="L1587" t="s">
        <v>4856</v>
      </c>
      <c r="M1587" t="s">
        <v>4857</v>
      </c>
      <c r="N1587">
        <v>1.7297222219999999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1.1360403752002501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1.1360403752002501</v>
      </c>
    </row>
    <row r="1588" spans="1:31" x14ac:dyDescent="0.25">
      <c r="A1588">
        <v>1739110</v>
      </c>
      <c r="B1588">
        <v>1</v>
      </c>
      <c r="C1588" t="s">
        <v>80</v>
      </c>
      <c r="D1588" t="s">
        <v>97</v>
      </c>
      <c r="E1588" t="s">
        <v>171</v>
      </c>
      <c r="F1588" t="s">
        <v>4858</v>
      </c>
      <c r="G1588" t="s">
        <v>181</v>
      </c>
      <c r="H1588" t="s">
        <v>146</v>
      </c>
      <c r="I1588" t="s">
        <v>135</v>
      </c>
      <c r="J1588" t="s">
        <v>136</v>
      </c>
      <c r="K1588" t="s">
        <v>147</v>
      </c>
      <c r="L1588" t="s">
        <v>4859</v>
      </c>
      <c r="M1588" t="s">
        <v>4860</v>
      </c>
      <c r="N1588">
        <v>2.1213888879999998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2.2731010789709334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2.2731010789709334</v>
      </c>
    </row>
    <row r="1589" spans="1:31" x14ac:dyDescent="0.25">
      <c r="A1589">
        <v>1739359</v>
      </c>
      <c r="B1589">
        <v>1</v>
      </c>
      <c r="C1589" t="s">
        <v>81</v>
      </c>
      <c r="D1589" t="s">
        <v>128</v>
      </c>
      <c r="E1589" t="s">
        <v>158</v>
      </c>
      <c r="F1589" t="s">
        <v>4861</v>
      </c>
      <c r="G1589" t="s">
        <v>160</v>
      </c>
      <c r="H1589" t="s">
        <v>146</v>
      </c>
      <c r="I1589" t="s">
        <v>135</v>
      </c>
      <c r="J1589" t="s">
        <v>136</v>
      </c>
      <c r="K1589" t="s">
        <v>147</v>
      </c>
      <c r="L1589" t="s">
        <v>4862</v>
      </c>
      <c r="M1589" t="s">
        <v>4863</v>
      </c>
      <c r="N1589">
        <v>2.540277777</v>
      </c>
      <c r="O1589">
        <v>0</v>
      </c>
      <c r="P1589">
        <v>148</v>
      </c>
      <c r="Q1589">
        <v>0</v>
      </c>
      <c r="R1589">
        <v>0</v>
      </c>
      <c r="S1589">
        <v>0</v>
      </c>
      <c r="T1589">
        <v>6</v>
      </c>
      <c r="U1589">
        <v>0</v>
      </c>
      <c r="V1589">
        <v>0</v>
      </c>
      <c r="W1589">
        <v>0</v>
      </c>
      <c r="X1589">
        <v>111.32263712583422</v>
      </c>
      <c r="Y1589">
        <v>0</v>
      </c>
      <c r="Z1589">
        <v>0</v>
      </c>
      <c r="AA1589">
        <v>0</v>
      </c>
      <c r="AB1589">
        <v>19.452467714815846</v>
      </c>
      <c r="AC1589">
        <v>0</v>
      </c>
      <c r="AD1589">
        <v>0</v>
      </c>
      <c r="AE1589">
        <v>130.77510484065007</v>
      </c>
    </row>
    <row r="1590" spans="1:31" x14ac:dyDescent="0.25">
      <c r="A1590">
        <v>1738981</v>
      </c>
      <c r="B1590">
        <v>1</v>
      </c>
      <c r="C1590" t="s">
        <v>80</v>
      </c>
      <c r="D1590" t="s">
        <v>102</v>
      </c>
      <c r="E1590" t="s">
        <v>158</v>
      </c>
      <c r="F1590" t="s">
        <v>4864</v>
      </c>
      <c r="G1590" t="s">
        <v>160</v>
      </c>
      <c r="H1590" t="s">
        <v>146</v>
      </c>
      <c r="I1590" t="s">
        <v>135</v>
      </c>
      <c r="J1590" t="s">
        <v>136</v>
      </c>
      <c r="K1590" t="s">
        <v>147</v>
      </c>
      <c r="L1590" t="s">
        <v>4865</v>
      </c>
      <c r="M1590" t="s">
        <v>4866</v>
      </c>
      <c r="N1590">
        <v>1.0858333330000001</v>
      </c>
      <c r="O1590">
        <v>0</v>
      </c>
      <c r="P1590">
        <v>41</v>
      </c>
      <c r="Q1590">
        <v>0</v>
      </c>
      <c r="R1590">
        <v>2</v>
      </c>
      <c r="S1590">
        <v>0</v>
      </c>
      <c r="T1590">
        <v>6</v>
      </c>
      <c r="U1590">
        <v>0</v>
      </c>
      <c r="V1590">
        <v>0</v>
      </c>
      <c r="W1590">
        <v>0</v>
      </c>
      <c r="X1590">
        <v>8.2509057139173674</v>
      </c>
      <c r="Y1590">
        <v>0</v>
      </c>
      <c r="Z1590">
        <v>1.3333495169862999</v>
      </c>
      <c r="AA1590">
        <v>0</v>
      </c>
      <c r="AB1590">
        <v>4.467748016641</v>
      </c>
      <c r="AC1590">
        <v>0</v>
      </c>
      <c r="AD1590">
        <v>0</v>
      </c>
      <c r="AE1590">
        <v>14.052003247544667</v>
      </c>
    </row>
    <row r="1591" spans="1:31" x14ac:dyDescent="0.25">
      <c r="A1591">
        <v>1739127</v>
      </c>
      <c r="B1591">
        <v>1</v>
      </c>
      <c r="C1591" t="s">
        <v>81</v>
      </c>
      <c r="D1591" t="s">
        <v>128</v>
      </c>
      <c r="E1591" t="s">
        <v>158</v>
      </c>
      <c r="F1591" t="s">
        <v>4867</v>
      </c>
      <c r="G1591" t="s">
        <v>606</v>
      </c>
      <c r="H1591" t="s">
        <v>146</v>
      </c>
      <c r="I1591" t="s">
        <v>135</v>
      </c>
      <c r="J1591" t="s">
        <v>136</v>
      </c>
      <c r="K1591" t="s">
        <v>147</v>
      </c>
      <c r="L1591" t="s">
        <v>4868</v>
      </c>
      <c r="M1591" t="s">
        <v>4869</v>
      </c>
      <c r="N1591">
        <v>5.102222222</v>
      </c>
      <c r="O1591">
        <v>0</v>
      </c>
      <c r="P1591">
        <v>252</v>
      </c>
      <c r="Q1591">
        <v>0</v>
      </c>
      <c r="R1591">
        <v>0</v>
      </c>
      <c r="S1591">
        <v>0</v>
      </c>
      <c r="T1591">
        <v>7</v>
      </c>
      <c r="U1591">
        <v>0</v>
      </c>
      <c r="V1591">
        <v>0</v>
      </c>
      <c r="W1591">
        <v>0</v>
      </c>
      <c r="X1591">
        <v>494.09739009942166</v>
      </c>
      <c r="Y1591">
        <v>0</v>
      </c>
      <c r="Z1591">
        <v>0</v>
      </c>
      <c r="AA1591">
        <v>0</v>
      </c>
      <c r="AB1591">
        <v>12.93355076859673</v>
      </c>
      <c r="AC1591">
        <v>0</v>
      </c>
      <c r="AD1591">
        <v>0</v>
      </c>
      <c r="AE1591">
        <v>507.03094086801838</v>
      </c>
    </row>
    <row r="1592" spans="1:31" x14ac:dyDescent="0.25">
      <c r="A1592">
        <v>1739173</v>
      </c>
      <c r="B1592">
        <v>1</v>
      </c>
      <c r="C1592" t="s">
        <v>81</v>
      </c>
      <c r="D1592" t="s">
        <v>123</v>
      </c>
      <c r="E1592" t="s">
        <v>188</v>
      </c>
      <c r="F1592" t="s">
        <v>4870</v>
      </c>
      <c r="G1592" t="s">
        <v>177</v>
      </c>
      <c r="H1592" t="s">
        <v>134</v>
      </c>
      <c r="I1592" t="s">
        <v>135</v>
      </c>
      <c r="J1592" t="s">
        <v>136</v>
      </c>
      <c r="K1592" t="s">
        <v>147</v>
      </c>
      <c r="L1592" t="s">
        <v>4871</v>
      </c>
      <c r="M1592" t="s">
        <v>4872</v>
      </c>
      <c r="N1592">
        <v>0.69527777700000004</v>
      </c>
      <c r="O1592">
        <v>0</v>
      </c>
      <c r="P1592">
        <v>0</v>
      </c>
      <c r="Q1592">
        <v>0</v>
      </c>
      <c r="R1592">
        <v>0</v>
      </c>
      <c r="S1592">
        <v>1</v>
      </c>
      <c r="T1592">
        <v>0</v>
      </c>
      <c r="U1592">
        <v>6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7.7614660514133345</v>
      </c>
      <c r="AB1592">
        <v>0</v>
      </c>
      <c r="AC1592">
        <v>120.60780008412979</v>
      </c>
      <c r="AD1592">
        <v>0</v>
      </c>
      <c r="AE1592">
        <v>128.36926613554311</v>
      </c>
    </row>
    <row r="1593" spans="1:31" x14ac:dyDescent="0.25">
      <c r="A1593">
        <v>1739150</v>
      </c>
      <c r="B1593">
        <v>1</v>
      </c>
      <c r="C1593" t="s">
        <v>80</v>
      </c>
      <c r="D1593" t="s">
        <v>106</v>
      </c>
      <c r="E1593" t="s">
        <v>188</v>
      </c>
      <c r="F1593" t="s">
        <v>4873</v>
      </c>
      <c r="G1593" t="s">
        <v>2662</v>
      </c>
      <c r="H1593" t="s">
        <v>134</v>
      </c>
      <c r="I1593" t="s">
        <v>135</v>
      </c>
      <c r="J1593" t="s">
        <v>136</v>
      </c>
      <c r="K1593" t="s">
        <v>147</v>
      </c>
      <c r="L1593" t="s">
        <v>4874</v>
      </c>
      <c r="M1593" t="s">
        <v>4875</v>
      </c>
      <c r="N1593">
        <v>1.842222222</v>
      </c>
      <c r="O1593">
        <v>2</v>
      </c>
      <c r="P1593">
        <v>698</v>
      </c>
      <c r="Q1593">
        <v>82</v>
      </c>
      <c r="R1593">
        <v>157</v>
      </c>
      <c r="S1593">
        <v>8</v>
      </c>
      <c r="T1593">
        <v>89</v>
      </c>
      <c r="U1593">
        <v>1</v>
      </c>
      <c r="V1593">
        <v>0</v>
      </c>
      <c r="W1593">
        <v>0.9572724315814668</v>
      </c>
      <c r="X1593">
        <v>246.53508579240125</v>
      </c>
      <c r="Y1593">
        <v>251.08737076369488</v>
      </c>
      <c r="Z1593">
        <v>227.69011649507803</v>
      </c>
      <c r="AA1593">
        <v>9.0782308701764176</v>
      </c>
      <c r="AB1593">
        <v>75.95853557592865</v>
      </c>
      <c r="AC1593">
        <v>0.51047142794573341</v>
      </c>
      <c r="AD1593">
        <v>0</v>
      </c>
      <c r="AE1593">
        <v>811.81708335680639</v>
      </c>
    </row>
    <row r="1594" spans="1:31" x14ac:dyDescent="0.25">
      <c r="A1594">
        <v>1739044</v>
      </c>
      <c r="B1594">
        <v>1</v>
      </c>
      <c r="C1594" t="s">
        <v>81</v>
      </c>
      <c r="D1594" t="s">
        <v>121</v>
      </c>
      <c r="E1594" t="s">
        <v>188</v>
      </c>
      <c r="F1594" t="s">
        <v>3227</v>
      </c>
      <c r="G1594" t="s">
        <v>177</v>
      </c>
      <c r="H1594" t="s">
        <v>134</v>
      </c>
      <c r="I1594" t="s">
        <v>135</v>
      </c>
      <c r="J1594" t="s">
        <v>136</v>
      </c>
      <c r="K1594" t="s">
        <v>147</v>
      </c>
      <c r="L1594" t="s">
        <v>4876</v>
      </c>
      <c r="M1594" t="s">
        <v>4877</v>
      </c>
      <c r="N1594">
        <v>0.67527777700000002</v>
      </c>
      <c r="O1594">
        <v>0</v>
      </c>
      <c r="P1594">
        <v>896</v>
      </c>
      <c r="Q1594">
        <v>5</v>
      </c>
      <c r="R1594">
        <v>22</v>
      </c>
      <c r="S1594">
        <v>3</v>
      </c>
      <c r="T1594">
        <v>33</v>
      </c>
      <c r="U1594">
        <v>0</v>
      </c>
      <c r="V1594">
        <v>0</v>
      </c>
      <c r="W1594">
        <v>0</v>
      </c>
      <c r="X1594">
        <v>69.851923751362349</v>
      </c>
      <c r="Y1594">
        <v>1.1431541210742251</v>
      </c>
      <c r="Z1594">
        <v>2.3014550472860003</v>
      </c>
      <c r="AA1594">
        <v>6.6219899534447988</v>
      </c>
      <c r="AB1594">
        <v>6.5644554867714175</v>
      </c>
      <c r="AC1594">
        <v>0</v>
      </c>
      <c r="AD1594">
        <v>0</v>
      </c>
      <c r="AE1594">
        <v>86.482978359938784</v>
      </c>
    </row>
    <row r="1595" spans="1:31" x14ac:dyDescent="0.25">
      <c r="A1595">
        <v>1739382</v>
      </c>
      <c r="B1595">
        <v>1</v>
      </c>
      <c r="C1595" t="s">
        <v>80</v>
      </c>
      <c r="D1595" t="s">
        <v>99</v>
      </c>
      <c r="E1595" t="s">
        <v>158</v>
      </c>
      <c r="F1595" t="s">
        <v>2227</v>
      </c>
      <c r="G1595" t="s">
        <v>160</v>
      </c>
      <c r="H1595" t="s">
        <v>146</v>
      </c>
      <c r="I1595" t="s">
        <v>135</v>
      </c>
      <c r="J1595" t="s">
        <v>136</v>
      </c>
      <c r="K1595" t="s">
        <v>147</v>
      </c>
      <c r="L1595" t="s">
        <v>4878</v>
      </c>
      <c r="M1595" t="s">
        <v>4879</v>
      </c>
      <c r="N1595">
        <v>8.8224999999999998</v>
      </c>
      <c r="O1595">
        <v>0</v>
      </c>
      <c r="P1595">
        <v>13</v>
      </c>
      <c r="Q1595">
        <v>0</v>
      </c>
      <c r="R1595">
        <v>0</v>
      </c>
      <c r="S1595">
        <v>0</v>
      </c>
      <c r="T1595">
        <v>2</v>
      </c>
      <c r="U1595">
        <v>0</v>
      </c>
      <c r="V1595">
        <v>0</v>
      </c>
      <c r="W1595">
        <v>0</v>
      </c>
      <c r="X1595">
        <v>30.676210908077937</v>
      </c>
      <c r="Y1595">
        <v>0</v>
      </c>
      <c r="Z1595">
        <v>0</v>
      </c>
      <c r="AA1595">
        <v>0</v>
      </c>
      <c r="AB1595">
        <v>0.57568720664739992</v>
      </c>
      <c r="AC1595">
        <v>0</v>
      </c>
      <c r="AD1595">
        <v>0</v>
      </c>
      <c r="AE1595">
        <v>31.251898114725336</v>
      </c>
    </row>
    <row r="1596" spans="1:31" x14ac:dyDescent="0.25">
      <c r="A1596">
        <v>1739087</v>
      </c>
      <c r="B1596">
        <v>1</v>
      </c>
      <c r="C1596" t="s">
        <v>80</v>
      </c>
      <c r="D1596" t="s">
        <v>105</v>
      </c>
      <c r="E1596" t="s">
        <v>188</v>
      </c>
      <c r="F1596" t="s">
        <v>4880</v>
      </c>
      <c r="G1596" t="s">
        <v>177</v>
      </c>
      <c r="H1596" t="s">
        <v>134</v>
      </c>
      <c r="I1596" t="s">
        <v>193</v>
      </c>
      <c r="J1596" t="s">
        <v>136</v>
      </c>
      <c r="K1596" t="s">
        <v>147</v>
      </c>
      <c r="L1596" t="s">
        <v>4881</v>
      </c>
      <c r="M1596" t="s">
        <v>4882</v>
      </c>
      <c r="N1596">
        <v>8.0555550000000007E-3</v>
      </c>
      <c r="O1596">
        <v>4</v>
      </c>
      <c r="P1596">
        <v>683</v>
      </c>
      <c r="Q1596">
        <v>13</v>
      </c>
      <c r="R1596">
        <v>144</v>
      </c>
      <c r="S1596">
        <v>6</v>
      </c>
      <c r="T1596">
        <v>67</v>
      </c>
      <c r="U1596">
        <v>0</v>
      </c>
      <c r="V1596">
        <v>0</v>
      </c>
      <c r="W1596">
        <v>7.6463340912000001E-3</v>
      </c>
      <c r="X1596">
        <v>1.1052461953662509</v>
      </c>
      <c r="Y1596">
        <v>0.59956759183907493</v>
      </c>
      <c r="Z1596">
        <v>0.36132680281968327</v>
      </c>
      <c r="AA1596">
        <v>6.0408657605199999E-2</v>
      </c>
      <c r="AB1596">
        <v>0.2063675823294</v>
      </c>
      <c r="AC1596">
        <v>0</v>
      </c>
      <c r="AD1596">
        <v>0</v>
      </c>
      <c r="AE1596">
        <v>2.3405631640508089</v>
      </c>
    </row>
    <row r="1597" spans="1:31" x14ac:dyDescent="0.25">
      <c r="A1597">
        <v>1739090</v>
      </c>
      <c r="B1597">
        <v>1</v>
      </c>
      <c r="C1597" t="s">
        <v>81</v>
      </c>
      <c r="D1597" t="s">
        <v>121</v>
      </c>
      <c r="E1597" t="s">
        <v>184</v>
      </c>
      <c r="F1597" t="s">
        <v>4883</v>
      </c>
      <c r="G1597" t="s">
        <v>232</v>
      </c>
      <c r="H1597" t="s">
        <v>134</v>
      </c>
      <c r="I1597" t="s">
        <v>135</v>
      </c>
      <c r="J1597" t="s">
        <v>136</v>
      </c>
      <c r="K1597" t="s">
        <v>147</v>
      </c>
      <c r="L1597" t="s">
        <v>4884</v>
      </c>
      <c r="M1597" t="s">
        <v>4885</v>
      </c>
      <c r="N1597">
        <v>1.4275</v>
      </c>
      <c r="O1597">
        <v>0</v>
      </c>
      <c r="P1597">
        <v>92</v>
      </c>
      <c r="Q1597">
        <v>0</v>
      </c>
      <c r="R1597">
        <v>3</v>
      </c>
      <c r="S1597">
        <v>0</v>
      </c>
      <c r="T1597">
        <v>5</v>
      </c>
      <c r="U1597">
        <v>0</v>
      </c>
      <c r="V1597">
        <v>0</v>
      </c>
      <c r="W1597">
        <v>0</v>
      </c>
      <c r="X1597">
        <v>14.901768149982614</v>
      </c>
      <c r="Y1597">
        <v>0</v>
      </c>
      <c r="Z1597">
        <v>2.5610985360731249</v>
      </c>
      <c r="AA1597">
        <v>0</v>
      </c>
      <c r="AB1597">
        <v>0.51847865084369993</v>
      </c>
      <c r="AC1597">
        <v>0</v>
      </c>
      <c r="AD1597">
        <v>0</v>
      </c>
      <c r="AE1597">
        <v>17.981345336899441</v>
      </c>
    </row>
    <row r="1598" spans="1:31" x14ac:dyDescent="0.25">
      <c r="A1598">
        <v>1738941</v>
      </c>
      <c r="B1598">
        <v>1</v>
      </c>
      <c r="C1598" t="s">
        <v>81</v>
      </c>
      <c r="D1598" t="s">
        <v>127</v>
      </c>
      <c r="E1598" t="s">
        <v>184</v>
      </c>
      <c r="F1598" t="s">
        <v>4886</v>
      </c>
      <c r="G1598" t="s">
        <v>177</v>
      </c>
      <c r="H1598" t="s">
        <v>134</v>
      </c>
      <c r="I1598" t="s">
        <v>193</v>
      </c>
      <c r="J1598" t="s">
        <v>136</v>
      </c>
      <c r="K1598" t="s">
        <v>147</v>
      </c>
      <c r="L1598" t="s">
        <v>4887</v>
      </c>
      <c r="M1598" t="s">
        <v>4888</v>
      </c>
      <c r="N1598">
        <v>2.7777769999999999E-3</v>
      </c>
      <c r="O1598">
        <v>0</v>
      </c>
      <c r="P1598">
        <v>395</v>
      </c>
      <c r="Q1598">
        <v>10</v>
      </c>
      <c r="R1598">
        <v>26</v>
      </c>
      <c r="S1598">
        <v>3</v>
      </c>
      <c r="T1598">
        <v>28</v>
      </c>
      <c r="U1598">
        <v>4</v>
      </c>
      <c r="V1598">
        <v>0</v>
      </c>
      <c r="W1598">
        <v>0</v>
      </c>
      <c r="X1598">
        <v>0.18280568543333342</v>
      </c>
      <c r="Y1598">
        <v>1.2160931793833336E-2</v>
      </c>
      <c r="Z1598">
        <v>6.0073510342500006E-3</v>
      </c>
      <c r="AA1598">
        <v>1.2379989792249999</v>
      </c>
      <c r="AB1598">
        <v>1.3210225742333331E-2</v>
      </c>
      <c r="AC1598">
        <v>0.10831160896833333</v>
      </c>
      <c r="AD1598">
        <v>0</v>
      </c>
      <c r="AE1598">
        <v>1.5604947821970834</v>
      </c>
    </row>
    <row r="1599" spans="1:31" x14ac:dyDescent="0.25">
      <c r="A1599">
        <v>1739256</v>
      </c>
      <c r="B1599">
        <v>1</v>
      </c>
      <c r="C1599" t="s">
        <v>80</v>
      </c>
      <c r="D1599" t="s">
        <v>106</v>
      </c>
      <c r="E1599" t="s">
        <v>131</v>
      </c>
      <c r="F1599" t="s">
        <v>4825</v>
      </c>
      <c r="G1599" t="s">
        <v>177</v>
      </c>
      <c r="H1599" t="s">
        <v>134</v>
      </c>
      <c r="I1599" t="s">
        <v>193</v>
      </c>
      <c r="J1599" t="s">
        <v>136</v>
      </c>
      <c r="K1599" t="s">
        <v>147</v>
      </c>
      <c r="L1599" t="s">
        <v>4889</v>
      </c>
      <c r="M1599" t="s">
        <v>4890</v>
      </c>
      <c r="N1599">
        <v>4.9166665999999998E-2</v>
      </c>
      <c r="O1599">
        <v>7</v>
      </c>
      <c r="P1599">
        <v>2139</v>
      </c>
      <c r="Q1599">
        <v>57</v>
      </c>
      <c r="R1599">
        <v>236</v>
      </c>
      <c r="S1599">
        <v>22</v>
      </c>
      <c r="T1599">
        <v>305</v>
      </c>
      <c r="U1599">
        <v>0</v>
      </c>
      <c r="V1599">
        <v>0</v>
      </c>
      <c r="W1599">
        <v>0.12475950914504999</v>
      </c>
      <c r="X1599">
        <v>16.564320981766087</v>
      </c>
      <c r="Y1599">
        <v>3.1326755768184009</v>
      </c>
      <c r="Z1599">
        <v>7.377677918761596</v>
      </c>
      <c r="AA1599">
        <v>2.5203268366974494</v>
      </c>
      <c r="AB1599">
        <v>5.6843660841323489</v>
      </c>
      <c r="AC1599">
        <v>0</v>
      </c>
      <c r="AD1599">
        <v>0</v>
      </c>
      <c r="AE1599">
        <v>35.404126907320929</v>
      </c>
    </row>
    <row r="1600" spans="1:31" x14ac:dyDescent="0.25">
      <c r="A1600">
        <v>1738921</v>
      </c>
      <c r="B1600">
        <v>1</v>
      </c>
      <c r="C1600" t="s">
        <v>81</v>
      </c>
      <c r="D1600" t="s">
        <v>118</v>
      </c>
      <c r="E1600" t="s">
        <v>184</v>
      </c>
      <c r="F1600" t="s">
        <v>4891</v>
      </c>
      <c r="G1600" t="s">
        <v>232</v>
      </c>
      <c r="H1600" t="s">
        <v>134</v>
      </c>
      <c r="I1600" t="s">
        <v>135</v>
      </c>
      <c r="J1600" t="s">
        <v>136</v>
      </c>
      <c r="K1600" t="s">
        <v>147</v>
      </c>
      <c r="L1600" t="s">
        <v>4892</v>
      </c>
      <c r="M1600" t="s">
        <v>4893</v>
      </c>
      <c r="N1600">
        <v>1.5319444440000001</v>
      </c>
      <c r="O1600">
        <v>0</v>
      </c>
      <c r="P1600">
        <v>97</v>
      </c>
      <c r="Q1600">
        <v>0</v>
      </c>
      <c r="R1600">
        <v>2</v>
      </c>
      <c r="S1600">
        <v>0</v>
      </c>
      <c r="T1600">
        <v>5</v>
      </c>
      <c r="U1600">
        <v>0</v>
      </c>
      <c r="V1600">
        <v>0</v>
      </c>
      <c r="W1600">
        <v>0</v>
      </c>
      <c r="X1600">
        <v>26.161889866623092</v>
      </c>
      <c r="Y1600">
        <v>0</v>
      </c>
      <c r="Z1600">
        <v>0.49155562858270002</v>
      </c>
      <c r="AA1600">
        <v>0</v>
      </c>
      <c r="AB1600">
        <v>0.58296401610596671</v>
      </c>
      <c r="AC1600">
        <v>0</v>
      </c>
      <c r="AD1600">
        <v>0</v>
      </c>
      <c r="AE1600">
        <v>27.236409511311756</v>
      </c>
    </row>
    <row r="1601" spans="1:31" x14ac:dyDescent="0.25">
      <c r="A1601">
        <v>1739376</v>
      </c>
      <c r="B1601">
        <v>1</v>
      </c>
      <c r="C1601" t="s">
        <v>80</v>
      </c>
      <c r="D1601" t="s">
        <v>106</v>
      </c>
      <c r="E1601" t="s">
        <v>158</v>
      </c>
      <c r="F1601" t="s">
        <v>4894</v>
      </c>
      <c r="G1601" t="s">
        <v>606</v>
      </c>
      <c r="H1601" t="s">
        <v>146</v>
      </c>
      <c r="I1601" t="s">
        <v>135</v>
      </c>
      <c r="J1601" t="s">
        <v>136</v>
      </c>
      <c r="K1601" t="s">
        <v>147</v>
      </c>
      <c r="L1601" t="s">
        <v>4895</v>
      </c>
      <c r="M1601" t="s">
        <v>4896</v>
      </c>
      <c r="N1601">
        <v>3.8802777769999999</v>
      </c>
      <c r="O1601">
        <v>0</v>
      </c>
      <c r="P1601">
        <v>1</v>
      </c>
      <c r="Q1601">
        <v>0</v>
      </c>
      <c r="R1601">
        <v>4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3.4389020077500001E-3</v>
      </c>
      <c r="Y1601">
        <v>0</v>
      </c>
      <c r="Z1601">
        <v>32.952340378032076</v>
      </c>
      <c r="AA1601">
        <v>0</v>
      </c>
      <c r="AB1601">
        <v>0</v>
      </c>
      <c r="AC1601">
        <v>0</v>
      </c>
      <c r="AD1601">
        <v>0</v>
      </c>
      <c r="AE1601">
        <v>32.955779280039827</v>
      </c>
    </row>
    <row r="1602" spans="1:31" x14ac:dyDescent="0.25">
      <c r="A1602">
        <v>1739399</v>
      </c>
      <c r="B1602">
        <v>1</v>
      </c>
      <c r="C1602" t="s">
        <v>80</v>
      </c>
      <c r="D1602" t="s">
        <v>94</v>
      </c>
      <c r="E1602" t="s">
        <v>158</v>
      </c>
      <c r="F1602" t="s">
        <v>4897</v>
      </c>
      <c r="G1602" t="s">
        <v>160</v>
      </c>
      <c r="H1602" t="s">
        <v>146</v>
      </c>
      <c r="I1602" t="s">
        <v>135</v>
      </c>
      <c r="J1602" t="s">
        <v>136</v>
      </c>
      <c r="K1602" t="s">
        <v>147</v>
      </c>
      <c r="L1602" t="s">
        <v>4898</v>
      </c>
      <c r="M1602" t="s">
        <v>4899</v>
      </c>
      <c r="N1602">
        <v>3.009166666</v>
      </c>
      <c r="O1602">
        <v>0</v>
      </c>
      <c r="P1602">
        <v>39</v>
      </c>
      <c r="Q1602">
        <v>0</v>
      </c>
      <c r="R1602">
        <v>0</v>
      </c>
      <c r="S1602">
        <v>0</v>
      </c>
      <c r="T1602">
        <v>6</v>
      </c>
      <c r="U1602">
        <v>0</v>
      </c>
      <c r="V1602">
        <v>0</v>
      </c>
      <c r="W1602">
        <v>0</v>
      </c>
      <c r="X1602">
        <v>41.875116271673519</v>
      </c>
      <c r="Y1602">
        <v>0</v>
      </c>
      <c r="Z1602">
        <v>0</v>
      </c>
      <c r="AA1602">
        <v>0</v>
      </c>
      <c r="AB1602">
        <v>5.3428972806166488</v>
      </c>
      <c r="AC1602">
        <v>0</v>
      </c>
      <c r="AD1602">
        <v>0</v>
      </c>
      <c r="AE1602">
        <v>47.218013552290167</v>
      </c>
    </row>
    <row r="1603" spans="1:31" x14ac:dyDescent="0.25">
      <c r="A1603">
        <v>1738901</v>
      </c>
      <c r="B1603">
        <v>1</v>
      </c>
      <c r="C1603" t="s">
        <v>81</v>
      </c>
      <c r="D1603" t="s">
        <v>118</v>
      </c>
      <c r="E1603" t="s">
        <v>188</v>
      </c>
      <c r="F1603" t="s">
        <v>4900</v>
      </c>
      <c r="G1603" t="s">
        <v>177</v>
      </c>
      <c r="H1603" t="s">
        <v>134</v>
      </c>
      <c r="I1603" t="s">
        <v>135</v>
      </c>
      <c r="J1603" t="s">
        <v>136</v>
      </c>
      <c r="K1603" t="s">
        <v>147</v>
      </c>
      <c r="L1603" t="s">
        <v>4901</v>
      </c>
      <c r="M1603" t="s">
        <v>4902</v>
      </c>
      <c r="N1603">
        <v>1.187777777</v>
      </c>
      <c r="O1603">
        <v>0</v>
      </c>
      <c r="P1603">
        <v>338</v>
      </c>
      <c r="Q1603">
        <v>2</v>
      </c>
      <c r="R1603">
        <v>74</v>
      </c>
      <c r="S1603">
        <v>0</v>
      </c>
      <c r="T1603">
        <v>11</v>
      </c>
      <c r="U1603">
        <v>0</v>
      </c>
      <c r="V1603">
        <v>0</v>
      </c>
      <c r="W1603">
        <v>0</v>
      </c>
      <c r="X1603">
        <v>48.075120730609271</v>
      </c>
      <c r="Y1603">
        <v>5.1780922944140002</v>
      </c>
      <c r="Z1603">
        <v>23.798195302491624</v>
      </c>
      <c r="AA1603">
        <v>0</v>
      </c>
      <c r="AB1603">
        <v>3.1409831170449998</v>
      </c>
      <c r="AC1603">
        <v>0</v>
      </c>
      <c r="AD1603">
        <v>0</v>
      </c>
      <c r="AE1603">
        <v>80.192391444559888</v>
      </c>
    </row>
    <row r="1604" spans="1:31" x14ac:dyDescent="0.25">
      <c r="A1604">
        <v>1739276</v>
      </c>
      <c r="B1604">
        <v>1</v>
      </c>
      <c r="C1604" t="s">
        <v>81</v>
      </c>
      <c r="D1604" t="s">
        <v>113</v>
      </c>
      <c r="E1604" t="s">
        <v>158</v>
      </c>
      <c r="F1604" t="s">
        <v>4903</v>
      </c>
      <c r="G1604" t="s">
        <v>160</v>
      </c>
      <c r="H1604" t="s">
        <v>146</v>
      </c>
      <c r="I1604" t="s">
        <v>135</v>
      </c>
      <c r="J1604" t="s">
        <v>136</v>
      </c>
      <c r="K1604" t="s">
        <v>147</v>
      </c>
      <c r="L1604" t="s">
        <v>4904</v>
      </c>
      <c r="M1604" t="s">
        <v>4905</v>
      </c>
      <c r="N1604">
        <v>1.8811111110000001</v>
      </c>
      <c r="O1604">
        <v>0</v>
      </c>
      <c r="P1604">
        <v>72</v>
      </c>
      <c r="Q1604">
        <v>0</v>
      </c>
      <c r="R1604">
        <v>1</v>
      </c>
      <c r="S1604">
        <v>0</v>
      </c>
      <c r="T1604">
        <v>4</v>
      </c>
      <c r="U1604">
        <v>0</v>
      </c>
      <c r="V1604">
        <v>0</v>
      </c>
      <c r="W1604">
        <v>0</v>
      </c>
      <c r="X1604">
        <v>26.7985026608211</v>
      </c>
      <c r="Y1604">
        <v>0</v>
      </c>
      <c r="Z1604">
        <v>8.8767100216666656E-5</v>
      </c>
      <c r="AA1604">
        <v>0</v>
      </c>
      <c r="AB1604">
        <v>3.2057228510743832</v>
      </c>
      <c r="AC1604">
        <v>0</v>
      </c>
      <c r="AD1604">
        <v>0</v>
      </c>
      <c r="AE1604">
        <v>30.0043142789957</v>
      </c>
    </row>
    <row r="1605" spans="1:31" x14ac:dyDescent="0.25">
      <c r="A1605">
        <v>1739250</v>
      </c>
      <c r="B1605">
        <v>1</v>
      </c>
      <c r="C1605" t="s">
        <v>80</v>
      </c>
      <c r="D1605" t="s">
        <v>99</v>
      </c>
      <c r="E1605" t="s">
        <v>131</v>
      </c>
      <c r="F1605" t="s">
        <v>4828</v>
      </c>
      <c r="G1605" t="s">
        <v>177</v>
      </c>
      <c r="H1605" t="s">
        <v>134</v>
      </c>
      <c r="I1605" t="s">
        <v>135</v>
      </c>
      <c r="J1605" t="s">
        <v>136</v>
      </c>
      <c r="K1605" t="s">
        <v>147</v>
      </c>
      <c r="L1605" t="s">
        <v>4906</v>
      </c>
      <c r="M1605" t="s">
        <v>4907</v>
      </c>
      <c r="N1605">
        <v>0.586388888</v>
      </c>
      <c r="O1605">
        <v>16</v>
      </c>
      <c r="P1605">
        <v>714</v>
      </c>
      <c r="Q1605">
        <v>1</v>
      </c>
      <c r="R1605">
        <v>33</v>
      </c>
      <c r="S1605">
        <v>2</v>
      </c>
      <c r="T1605">
        <v>57</v>
      </c>
      <c r="U1605">
        <v>0</v>
      </c>
      <c r="V1605">
        <v>1</v>
      </c>
      <c r="W1605">
        <v>22.739859282934187</v>
      </c>
      <c r="X1605">
        <v>100.32630644905299</v>
      </c>
      <c r="Y1605">
        <v>0.20784804885180003</v>
      </c>
      <c r="Z1605">
        <v>3.1631711034255501</v>
      </c>
      <c r="AA1605">
        <v>18.985771247666669</v>
      </c>
      <c r="AB1605">
        <v>8.9217062510874143</v>
      </c>
      <c r="AC1605">
        <v>0</v>
      </c>
      <c r="AD1605">
        <v>0.91840161907754159</v>
      </c>
      <c r="AE1605">
        <v>155.26306400209617</v>
      </c>
    </row>
    <row r="1606" spans="1:31" x14ac:dyDescent="0.25">
      <c r="A1606">
        <v>1738964</v>
      </c>
      <c r="B1606">
        <v>1</v>
      </c>
      <c r="C1606" t="s">
        <v>80</v>
      </c>
      <c r="D1606" t="s">
        <v>110</v>
      </c>
      <c r="E1606" t="s">
        <v>153</v>
      </c>
      <c r="F1606" t="s">
        <v>4908</v>
      </c>
      <c r="G1606" t="s">
        <v>246</v>
      </c>
      <c r="H1606" t="s">
        <v>146</v>
      </c>
      <c r="I1606" t="s">
        <v>135</v>
      </c>
      <c r="J1606" t="s">
        <v>136</v>
      </c>
      <c r="K1606" t="s">
        <v>137</v>
      </c>
      <c r="L1606" t="s">
        <v>4909</v>
      </c>
      <c r="M1606" t="s">
        <v>4910</v>
      </c>
      <c r="N1606">
        <v>7.1</v>
      </c>
      <c r="O1606">
        <v>0</v>
      </c>
      <c r="P1606">
        <v>1</v>
      </c>
      <c r="Q1606">
        <v>0</v>
      </c>
      <c r="R1606">
        <v>0</v>
      </c>
      <c r="S1606">
        <v>0</v>
      </c>
      <c r="T1606">
        <v>8</v>
      </c>
      <c r="U1606">
        <v>0</v>
      </c>
      <c r="V1606">
        <v>0</v>
      </c>
      <c r="W1606">
        <v>0</v>
      </c>
      <c r="X1606">
        <v>5.1354693172000004E-2</v>
      </c>
      <c r="Y1606">
        <v>0</v>
      </c>
      <c r="Z1606">
        <v>0</v>
      </c>
      <c r="AA1606">
        <v>0</v>
      </c>
      <c r="AB1606">
        <v>94.62766548307053</v>
      </c>
      <c r="AC1606">
        <v>0</v>
      </c>
      <c r="AD1606">
        <v>0</v>
      </c>
      <c r="AE1606">
        <v>94.679020176242531</v>
      </c>
    </row>
    <row r="1607" spans="1:31" x14ac:dyDescent="0.25">
      <c r="A1607">
        <v>1739213</v>
      </c>
      <c r="B1607">
        <v>1</v>
      </c>
      <c r="C1607" t="s">
        <v>80</v>
      </c>
      <c r="D1607" t="s">
        <v>99</v>
      </c>
      <c r="E1607" t="s">
        <v>184</v>
      </c>
      <c r="F1607" t="s">
        <v>4911</v>
      </c>
      <c r="G1607" t="s">
        <v>829</v>
      </c>
      <c r="H1607" t="s">
        <v>134</v>
      </c>
      <c r="I1607" t="s">
        <v>135</v>
      </c>
      <c r="J1607" t="s">
        <v>136</v>
      </c>
      <c r="K1607" t="s">
        <v>147</v>
      </c>
      <c r="L1607" t="s">
        <v>4912</v>
      </c>
      <c r="M1607" t="s">
        <v>4913</v>
      </c>
      <c r="N1607">
        <v>0.92555555499999997</v>
      </c>
      <c r="O1607">
        <v>0</v>
      </c>
      <c r="P1607">
        <v>90</v>
      </c>
      <c r="Q1607">
        <v>0</v>
      </c>
      <c r="R1607">
        <v>0</v>
      </c>
      <c r="S1607">
        <v>0</v>
      </c>
      <c r="T1607">
        <v>11</v>
      </c>
      <c r="U1607">
        <v>0</v>
      </c>
      <c r="V1607">
        <v>0</v>
      </c>
      <c r="W1607">
        <v>0</v>
      </c>
      <c r="X1607">
        <v>21.637488142207694</v>
      </c>
      <c r="Y1607">
        <v>0</v>
      </c>
      <c r="Z1607">
        <v>0</v>
      </c>
      <c r="AA1607">
        <v>0</v>
      </c>
      <c r="AB1607">
        <v>10.994328958315501</v>
      </c>
      <c r="AC1607">
        <v>0</v>
      </c>
      <c r="AD1607">
        <v>0</v>
      </c>
      <c r="AE1607">
        <v>32.631817100523193</v>
      </c>
    </row>
    <row r="1608" spans="1:31" x14ac:dyDescent="0.25">
      <c r="A1608">
        <v>1738858</v>
      </c>
      <c r="B1608">
        <v>1</v>
      </c>
      <c r="C1608" t="s">
        <v>81</v>
      </c>
      <c r="D1608" t="s">
        <v>113</v>
      </c>
      <c r="E1608" t="s">
        <v>267</v>
      </c>
      <c r="F1608" t="s">
        <v>4914</v>
      </c>
      <c r="G1608" t="s">
        <v>213</v>
      </c>
      <c r="H1608" t="s">
        <v>214</v>
      </c>
      <c r="I1608" t="s">
        <v>135</v>
      </c>
      <c r="J1608" t="s">
        <v>136</v>
      </c>
      <c r="K1608" t="s">
        <v>137</v>
      </c>
      <c r="L1608" t="s">
        <v>4915</v>
      </c>
      <c r="M1608" t="s">
        <v>4916</v>
      </c>
      <c r="N1608">
        <v>5.2222221999999999E-2</v>
      </c>
      <c r="O1608">
        <v>4</v>
      </c>
      <c r="P1608">
        <v>9009</v>
      </c>
      <c r="Q1608">
        <v>360</v>
      </c>
      <c r="R1608">
        <v>1512</v>
      </c>
      <c r="S1608">
        <v>19</v>
      </c>
      <c r="T1608">
        <v>1189</v>
      </c>
      <c r="U1608">
        <v>0</v>
      </c>
      <c r="V1608">
        <v>4</v>
      </c>
      <c r="W1608">
        <v>3.0194005001144449E-2</v>
      </c>
      <c r="X1608">
        <v>68.487081630524457</v>
      </c>
      <c r="Y1608">
        <v>10.56062005094056</v>
      </c>
      <c r="Z1608">
        <v>16.59675893968987</v>
      </c>
      <c r="AA1608">
        <v>1.8966475296165999</v>
      </c>
      <c r="AB1608">
        <v>15.939086500410495</v>
      </c>
      <c r="AC1608">
        <v>0</v>
      </c>
      <c r="AD1608">
        <v>5.6594530913200013E-2</v>
      </c>
      <c r="AE1608">
        <v>113.56698318709634</v>
      </c>
    </row>
    <row r="1609" spans="1:31" x14ac:dyDescent="0.25">
      <c r="A1609">
        <v>1739356</v>
      </c>
      <c r="B1609">
        <v>1</v>
      </c>
      <c r="C1609" t="s">
        <v>81</v>
      </c>
      <c r="D1609" t="s">
        <v>113</v>
      </c>
      <c r="E1609" t="s">
        <v>158</v>
      </c>
      <c r="F1609" t="s">
        <v>4917</v>
      </c>
      <c r="G1609" t="s">
        <v>160</v>
      </c>
      <c r="H1609" t="s">
        <v>146</v>
      </c>
      <c r="I1609" t="s">
        <v>135</v>
      </c>
      <c r="J1609" t="s">
        <v>136</v>
      </c>
      <c r="K1609" t="s">
        <v>147</v>
      </c>
      <c r="L1609" t="s">
        <v>4918</v>
      </c>
      <c r="M1609" t="s">
        <v>4919</v>
      </c>
      <c r="N1609">
        <v>2.1572222220000001</v>
      </c>
      <c r="O1609">
        <v>0</v>
      </c>
      <c r="P1609">
        <v>3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1.8165443797180667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1.8165443797180667</v>
      </c>
    </row>
    <row r="1610" spans="1:31" x14ac:dyDescent="0.25">
      <c r="A1610">
        <v>1739070</v>
      </c>
      <c r="B1610">
        <v>1</v>
      </c>
      <c r="C1610" t="s">
        <v>80</v>
      </c>
      <c r="D1610" t="s">
        <v>83</v>
      </c>
      <c r="E1610" t="s">
        <v>158</v>
      </c>
      <c r="F1610" t="s">
        <v>4920</v>
      </c>
      <c r="G1610" t="s">
        <v>221</v>
      </c>
      <c r="H1610" t="s">
        <v>146</v>
      </c>
      <c r="I1610" t="s">
        <v>135</v>
      </c>
      <c r="J1610" t="s">
        <v>136</v>
      </c>
      <c r="K1610" t="s">
        <v>147</v>
      </c>
      <c r="L1610" t="s">
        <v>4921</v>
      </c>
      <c r="M1610" t="s">
        <v>4922</v>
      </c>
      <c r="N1610">
        <v>0.94194444399999999</v>
      </c>
      <c r="O1610">
        <v>0</v>
      </c>
      <c r="P1610">
        <v>157</v>
      </c>
      <c r="Q1610">
        <v>0</v>
      </c>
      <c r="R1610">
        <v>0</v>
      </c>
      <c r="S1610">
        <v>0</v>
      </c>
      <c r="T1610">
        <v>18</v>
      </c>
      <c r="U1610">
        <v>0</v>
      </c>
      <c r="V1610">
        <v>0</v>
      </c>
      <c r="W1610">
        <v>0</v>
      </c>
      <c r="X1610">
        <v>41.227054847547613</v>
      </c>
      <c r="Y1610">
        <v>0</v>
      </c>
      <c r="Z1610">
        <v>0</v>
      </c>
      <c r="AA1610">
        <v>0</v>
      </c>
      <c r="AB1610">
        <v>3.711593946568291</v>
      </c>
      <c r="AC1610">
        <v>0</v>
      </c>
      <c r="AD1610">
        <v>0</v>
      </c>
      <c r="AE1610">
        <v>44.938648794115906</v>
      </c>
    </row>
    <row r="1611" spans="1:31" x14ac:dyDescent="0.25">
      <c r="A1611">
        <v>1739107</v>
      </c>
      <c r="B1611">
        <v>1</v>
      </c>
      <c r="C1611" t="s">
        <v>81</v>
      </c>
      <c r="D1611" t="s">
        <v>113</v>
      </c>
      <c r="E1611" t="s">
        <v>171</v>
      </c>
      <c r="F1611" t="s">
        <v>4923</v>
      </c>
      <c r="G1611" t="s">
        <v>282</v>
      </c>
      <c r="H1611" t="s">
        <v>146</v>
      </c>
      <c r="I1611" t="s">
        <v>135</v>
      </c>
      <c r="J1611" t="s">
        <v>136</v>
      </c>
      <c r="K1611" t="s">
        <v>147</v>
      </c>
      <c r="L1611" t="s">
        <v>4924</v>
      </c>
      <c r="M1611" t="s">
        <v>4925</v>
      </c>
      <c r="N1611">
        <v>2.6713888880000001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0.61433125592241677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0.61433125592241677</v>
      </c>
    </row>
    <row r="1612" spans="1:31" x14ac:dyDescent="0.25">
      <c r="A1612">
        <v>1739064</v>
      </c>
      <c r="B1612">
        <v>1</v>
      </c>
      <c r="C1612" t="s">
        <v>80</v>
      </c>
      <c r="D1612" t="s">
        <v>96</v>
      </c>
      <c r="E1612" t="s">
        <v>171</v>
      </c>
      <c r="F1612" t="s">
        <v>4926</v>
      </c>
      <c r="G1612" t="s">
        <v>181</v>
      </c>
      <c r="H1612" t="s">
        <v>146</v>
      </c>
      <c r="I1612" t="s">
        <v>135</v>
      </c>
      <c r="J1612" t="s">
        <v>136</v>
      </c>
      <c r="K1612" t="s">
        <v>147</v>
      </c>
      <c r="L1612" t="s">
        <v>4927</v>
      </c>
      <c r="M1612" t="s">
        <v>4928</v>
      </c>
      <c r="N1612">
        <v>3.682222222</v>
      </c>
      <c r="O1612">
        <v>0</v>
      </c>
      <c r="P1612">
        <v>2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1.8251187329270668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1.8251187329270668</v>
      </c>
    </row>
    <row r="1613" spans="1:31" x14ac:dyDescent="0.25">
      <c r="A1613">
        <v>1739053</v>
      </c>
      <c r="B1613">
        <v>1</v>
      </c>
      <c r="C1613" t="s">
        <v>81</v>
      </c>
      <c r="D1613" t="s">
        <v>119</v>
      </c>
      <c r="E1613" t="s">
        <v>131</v>
      </c>
      <c r="F1613" t="s">
        <v>2386</v>
      </c>
      <c r="G1613" t="s">
        <v>177</v>
      </c>
      <c r="H1613" t="s">
        <v>134</v>
      </c>
      <c r="I1613" t="s">
        <v>135</v>
      </c>
      <c r="J1613" t="s">
        <v>136</v>
      </c>
      <c r="K1613" t="s">
        <v>147</v>
      </c>
      <c r="L1613" t="s">
        <v>4929</v>
      </c>
      <c r="M1613" t="s">
        <v>4930</v>
      </c>
      <c r="N1613">
        <v>0.73916666600000003</v>
      </c>
      <c r="O1613">
        <v>0</v>
      </c>
      <c r="P1613">
        <v>1489</v>
      </c>
      <c r="Q1613">
        <v>76</v>
      </c>
      <c r="R1613">
        <v>100</v>
      </c>
      <c r="S1613">
        <v>1</v>
      </c>
      <c r="T1613">
        <v>98</v>
      </c>
      <c r="U1613">
        <v>0</v>
      </c>
      <c r="V1613">
        <v>0</v>
      </c>
      <c r="W1613">
        <v>0</v>
      </c>
      <c r="X1613">
        <v>177.99041122382246</v>
      </c>
      <c r="Y1613">
        <v>133.45836741487864</v>
      </c>
      <c r="Z1613">
        <v>62.122964029159938</v>
      </c>
      <c r="AA1613">
        <v>3.8442290386018669</v>
      </c>
      <c r="AB1613">
        <v>13.720608076480453</v>
      </c>
      <c r="AC1613">
        <v>0</v>
      </c>
      <c r="AD1613">
        <v>0</v>
      </c>
      <c r="AE1613">
        <v>391.13657978294344</v>
      </c>
    </row>
    <row r="1614" spans="1:31" x14ac:dyDescent="0.25">
      <c r="A1614">
        <v>1739362</v>
      </c>
      <c r="B1614">
        <v>1</v>
      </c>
      <c r="C1614" t="s">
        <v>81</v>
      </c>
      <c r="D1614" t="s">
        <v>127</v>
      </c>
      <c r="E1614" t="s">
        <v>158</v>
      </c>
      <c r="F1614" t="s">
        <v>4931</v>
      </c>
      <c r="G1614" t="s">
        <v>160</v>
      </c>
      <c r="H1614" t="s">
        <v>146</v>
      </c>
      <c r="I1614" t="s">
        <v>135</v>
      </c>
      <c r="J1614" t="s">
        <v>136</v>
      </c>
      <c r="K1614" t="s">
        <v>147</v>
      </c>
      <c r="L1614" t="s">
        <v>4932</v>
      </c>
      <c r="M1614" t="s">
        <v>4933</v>
      </c>
      <c r="N1614">
        <v>6.8313888880000002</v>
      </c>
      <c r="O1614">
        <v>0</v>
      </c>
      <c r="P1614">
        <v>108</v>
      </c>
      <c r="Q1614">
        <v>0</v>
      </c>
      <c r="R1614">
        <v>0</v>
      </c>
      <c r="S1614">
        <v>0</v>
      </c>
      <c r="T1614">
        <v>2</v>
      </c>
      <c r="U1614">
        <v>0</v>
      </c>
      <c r="V1614">
        <v>0</v>
      </c>
      <c r="W1614">
        <v>0</v>
      </c>
      <c r="X1614">
        <v>181.31381461973729</v>
      </c>
      <c r="Y1614">
        <v>0</v>
      </c>
      <c r="Z1614">
        <v>0</v>
      </c>
      <c r="AA1614">
        <v>0</v>
      </c>
      <c r="AB1614">
        <v>5.0166269508868337</v>
      </c>
      <c r="AC1614">
        <v>0</v>
      </c>
      <c r="AD1614">
        <v>0</v>
      </c>
      <c r="AE1614">
        <v>186.33044157062412</v>
      </c>
    </row>
    <row r="1615" spans="1:31" x14ac:dyDescent="0.25">
      <c r="A1615">
        <v>1739222</v>
      </c>
      <c r="B1615">
        <v>1</v>
      </c>
      <c r="C1615" t="s">
        <v>80</v>
      </c>
      <c r="D1615" t="s">
        <v>99</v>
      </c>
      <c r="E1615" t="s">
        <v>131</v>
      </c>
      <c r="F1615" t="s">
        <v>4828</v>
      </c>
      <c r="G1615" t="s">
        <v>177</v>
      </c>
      <c r="H1615" t="s">
        <v>134</v>
      </c>
      <c r="I1615" t="s">
        <v>135</v>
      </c>
      <c r="J1615" t="s">
        <v>136</v>
      </c>
      <c r="K1615" t="s">
        <v>147</v>
      </c>
      <c r="L1615" t="s">
        <v>4934</v>
      </c>
      <c r="M1615" t="s">
        <v>4935</v>
      </c>
      <c r="N1615">
        <v>0.33083333300000001</v>
      </c>
      <c r="O1615">
        <v>16</v>
      </c>
      <c r="P1615">
        <v>714</v>
      </c>
      <c r="Q1615">
        <v>1</v>
      </c>
      <c r="R1615">
        <v>33</v>
      </c>
      <c r="S1615">
        <v>2</v>
      </c>
      <c r="T1615">
        <v>57</v>
      </c>
      <c r="U1615">
        <v>0</v>
      </c>
      <c r="V1615">
        <v>1</v>
      </c>
      <c r="W1615">
        <v>11.735388973043126</v>
      </c>
      <c r="X1615">
        <v>51.77553175578884</v>
      </c>
      <c r="Y1615">
        <v>0.1188964364238</v>
      </c>
      <c r="Z1615">
        <v>1.7959813413641497</v>
      </c>
      <c r="AA1615">
        <v>10.6225379722</v>
      </c>
      <c r="AB1615">
        <v>5.0267443815043489</v>
      </c>
      <c r="AC1615">
        <v>0</v>
      </c>
      <c r="AD1615">
        <v>0.52409027376747497</v>
      </c>
      <c r="AE1615">
        <v>81.599171134091733</v>
      </c>
    </row>
    <row r="1616" spans="1:31" x14ac:dyDescent="0.25">
      <c r="A1616">
        <v>1738907</v>
      </c>
      <c r="B1616">
        <v>1</v>
      </c>
      <c r="C1616" t="s">
        <v>80</v>
      </c>
      <c r="D1616" t="s">
        <v>95</v>
      </c>
      <c r="E1616" t="s">
        <v>267</v>
      </c>
      <c r="F1616" t="s">
        <v>4936</v>
      </c>
      <c r="G1616" t="s">
        <v>239</v>
      </c>
      <c r="H1616" t="s">
        <v>134</v>
      </c>
      <c r="I1616" t="s">
        <v>135</v>
      </c>
      <c r="J1616" t="s">
        <v>136</v>
      </c>
      <c r="K1616" t="s">
        <v>137</v>
      </c>
      <c r="L1616" t="s">
        <v>4937</v>
      </c>
      <c r="M1616" t="s">
        <v>4938</v>
      </c>
      <c r="N1616">
        <v>7.1896599999999999</v>
      </c>
      <c r="O1616">
        <v>0</v>
      </c>
      <c r="P1616">
        <v>1</v>
      </c>
      <c r="Q1616">
        <v>0</v>
      </c>
      <c r="R1616">
        <v>0</v>
      </c>
      <c r="S1616">
        <v>20</v>
      </c>
      <c r="T1616">
        <v>471</v>
      </c>
      <c r="U1616">
        <v>8</v>
      </c>
      <c r="V1616">
        <v>4</v>
      </c>
      <c r="W1616">
        <v>0</v>
      </c>
      <c r="X1616">
        <v>2.7612051772410005</v>
      </c>
      <c r="Y1616">
        <v>0</v>
      </c>
      <c r="Z1616">
        <v>0</v>
      </c>
      <c r="AA1616">
        <v>637.66135364012621</v>
      </c>
      <c r="AB1616">
        <v>1822.135860831695</v>
      </c>
      <c r="AC1616">
        <v>4218.1467844205854</v>
      </c>
      <c r="AD1616">
        <v>250.82342157183211</v>
      </c>
      <c r="AE1616">
        <v>6931.5286256414793</v>
      </c>
    </row>
    <row r="1617" spans="1:31" x14ac:dyDescent="0.25">
      <c r="A1617">
        <v>1738930</v>
      </c>
      <c r="B1617">
        <v>1</v>
      </c>
      <c r="C1617" t="s">
        <v>81</v>
      </c>
      <c r="D1617" t="s">
        <v>118</v>
      </c>
      <c r="E1617" t="s">
        <v>158</v>
      </c>
      <c r="F1617" t="s">
        <v>4939</v>
      </c>
      <c r="G1617" t="s">
        <v>246</v>
      </c>
      <c r="H1617" t="s">
        <v>146</v>
      </c>
      <c r="I1617" t="s">
        <v>135</v>
      </c>
      <c r="J1617" t="s">
        <v>136</v>
      </c>
      <c r="K1617" t="s">
        <v>137</v>
      </c>
      <c r="L1617" t="s">
        <v>4940</v>
      </c>
      <c r="M1617" t="s">
        <v>4941</v>
      </c>
      <c r="N1617">
        <v>7.7478230549999996</v>
      </c>
      <c r="O1617">
        <v>0</v>
      </c>
      <c r="P1617">
        <v>19</v>
      </c>
      <c r="Q1617">
        <v>0</v>
      </c>
      <c r="R1617">
        <v>9</v>
      </c>
      <c r="S1617">
        <v>0</v>
      </c>
      <c r="T1617">
        <v>1</v>
      </c>
      <c r="U1617">
        <v>0</v>
      </c>
      <c r="V1617">
        <v>0</v>
      </c>
      <c r="W1617">
        <v>0</v>
      </c>
      <c r="X1617">
        <v>14.251282128880996</v>
      </c>
      <c r="Y1617">
        <v>0</v>
      </c>
      <c r="Z1617">
        <v>2.0521655376326997</v>
      </c>
      <c r="AA1617">
        <v>0</v>
      </c>
      <c r="AB1617">
        <v>6.8619903267786837</v>
      </c>
      <c r="AC1617">
        <v>0</v>
      </c>
      <c r="AD1617">
        <v>0</v>
      </c>
      <c r="AE1617">
        <v>23.165437993292382</v>
      </c>
    </row>
    <row r="1618" spans="1:31" x14ac:dyDescent="0.25">
      <c r="A1618">
        <v>1739199</v>
      </c>
      <c r="B1618">
        <v>1</v>
      </c>
      <c r="C1618" t="s">
        <v>80</v>
      </c>
      <c r="D1618" t="s">
        <v>84</v>
      </c>
      <c r="E1618" t="s">
        <v>188</v>
      </c>
      <c r="F1618" t="s">
        <v>4942</v>
      </c>
      <c r="G1618" t="s">
        <v>4943</v>
      </c>
      <c r="H1618" t="s">
        <v>134</v>
      </c>
      <c r="I1618" t="s">
        <v>135</v>
      </c>
      <c r="J1618" t="s">
        <v>136</v>
      </c>
      <c r="K1618" t="s">
        <v>147</v>
      </c>
      <c r="L1618" t="s">
        <v>4944</v>
      </c>
      <c r="M1618" t="s">
        <v>4945</v>
      </c>
      <c r="N1618">
        <v>0.28444444400000002</v>
      </c>
      <c r="O1618">
        <v>6</v>
      </c>
      <c r="P1618">
        <v>1326</v>
      </c>
      <c r="Q1618">
        <v>13</v>
      </c>
      <c r="R1618">
        <v>273</v>
      </c>
      <c r="S1618">
        <v>25</v>
      </c>
      <c r="T1618">
        <v>191</v>
      </c>
      <c r="U1618">
        <v>1</v>
      </c>
      <c r="V1618">
        <v>0</v>
      </c>
      <c r="W1618">
        <v>1.4198800229125002</v>
      </c>
      <c r="X1618">
        <v>121.5573129041032</v>
      </c>
      <c r="Y1618">
        <v>4.3363442838255581</v>
      </c>
      <c r="Z1618">
        <v>26.370436585317407</v>
      </c>
      <c r="AA1618">
        <v>21.677970122569764</v>
      </c>
      <c r="AB1618">
        <v>29.218437528290391</v>
      </c>
      <c r="AC1618">
        <v>9.4683107820841386</v>
      </c>
      <c r="AD1618">
        <v>0</v>
      </c>
      <c r="AE1618">
        <v>214.04869222910295</v>
      </c>
    </row>
    <row r="1619" spans="1:31" x14ac:dyDescent="0.25">
      <c r="A1619">
        <v>1739076</v>
      </c>
      <c r="B1619">
        <v>1</v>
      </c>
      <c r="C1619" t="s">
        <v>81</v>
      </c>
      <c r="D1619" t="s">
        <v>119</v>
      </c>
      <c r="E1619" t="s">
        <v>184</v>
      </c>
      <c r="F1619" t="s">
        <v>4946</v>
      </c>
      <c r="G1619" t="s">
        <v>232</v>
      </c>
      <c r="H1619" t="s">
        <v>134</v>
      </c>
      <c r="I1619" t="s">
        <v>135</v>
      </c>
      <c r="J1619" t="s">
        <v>136</v>
      </c>
      <c r="K1619" t="s">
        <v>147</v>
      </c>
      <c r="L1619" t="s">
        <v>4947</v>
      </c>
      <c r="M1619" t="s">
        <v>4948</v>
      </c>
      <c r="N1619">
        <v>1.618333333</v>
      </c>
      <c r="O1619">
        <v>0</v>
      </c>
      <c r="P1619">
        <v>0</v>
      </c>
      <c r="Q1619">
        <v>3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1.5598870916080834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1.5598870916080834</v>
      </c>
    </row>
    <row r="1620" spans="1:31" x14ac:dyDescent="0.25">
      <c r="A1620">
        <v>1739139</v>
      </c>
      <c r="B1620">
        <v>1</v>
      </c>
      <c r="C1620" t="s">
        <v>81</v>
      </c>
      <c r="D1620" t="s">
        <v>112</v>
      </c>
      <c r="E1620" t="s">
        <v>158</v>
      </c>
      <c r="F1620" t="s">
        <v>4949</v>
      </c>
      <c r="G1620" t="s">
        <v>160</v>
      </c>
      <c r="H1620" t="s">
        <v>146</v>
      </c>
      <c r="I1620" t="s">
        <v>135</v>
      </c>
      <c r="J1620" t="s">
        <v>136</v>
      </c>
      <c r="K1620" t="s">
        <v>147</v>
      </c>
      <c r="L1620" t="s">
        <v>4950</v>
      </c>
      <c r="M1620" t="s">
        <v>4951</v>
      </c>
      <c r="N1620">
        <v>1.3194444439999999</v>
      </c>
      <c r="O1620">
        <v>0</v>
      </c>
      <c r="P1620">
        <v>65</v>
      </c>
      <c r="Q1620">
        <v>0</v>
      </c>
      <c r="R1620">
        <v>0</v>
      </c>
      <c r="S1620">
        <v>0</v>
      </c>
      <c r="T1620">
        <v>3</v>
      </c>
      <c r="U1620">
        <v>0</v>
      </c>
      <c r="V1620">
        <v>0</v>
      </c>
      <c r="W1620">
        <v>0</v>
      </c>
      <c r="X1620">
        <v>20.58132796094937</v>
      </c>
      <c r="Y1620">
        <v>0</v>
      </c>
      <c r="Z1620">
        <v>0</v>
      </c>
      <c r="AA1620">
        <v>0</v>
      </c>
      <c r="AB1620">
        <v>3.0674504518740835</v>
      </c>
      <c r="AC1620">
        <v>0</v>
      </c>
      <c r="AD1620">
        <v>0</v>
      </c>
      <c r="AE1620">
        <v>23.648778412823454</v>
      </c>
    </row>
    <row r="1621" spans="1:31" x14ac:dyDescent="0.25">
      <c r="A1621">
        <v>1739239</v>
      </c>
      <c r="B1621">
        <v>1</v>
      </c>
      <c r="C1621" t="s">
        <v>81</v>
      </c>
      <c r="D1621" t="s">
        <v>113</v>
      </c>
      <c r="E1621" t="s">
        <v>158</v>
      </c>
      <c r="F1621" t="s">
        <v>4952</v>
      </c>
      <c r="G1621" t="s">
        <v>160</v>
      </c>
      <c r="H1621" t="s">
        <v>146</v>
      </c>
      <c r="I1621" t="s">
        <v>135</v>
      </c>
      <c r="J1621" t="s">
        <v>136</v>
      </c>
      <c r="K1621" t="s">
        <v>147</v>
      </c>
      <c r="L1621" t="s">
        <v>4953</v>
      </c>
      <c r="M1621" t="s">
        <v>4954</v>
      </c>
      <c r="N1621">
        <v>4.2230555550000002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1.2491783505222915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1.2491783505222915</v>
      </c>
    </row>
    <row r="1622" spans="1:31" x14ac:dyDescent="0.25">
      <c r="A1622">
        <v>1738990</v>
      </c>
      <c r="B1622">
        <v>1</v>
      </c>
      <c r="C1622" t="s">
        <v>80</v>
      </c>
      <c r="D1622" t="s">
        <v>93</v>
      </c>
      <c r="E1622" t="s">
        <v>131</v>
      </c>
      <c r="F1622" t="s">
        <v>3230</v>
      </c>
      <c r="G1622" t="s">
        <v>177</v>
      </c>
      <c r="H1622" t="s">
        <v>134</v>
      </c>
      <c r="I1622" t="s">
        <v>135</v>
      </c>
      <c r="J1622" t="s">
        <v>136</v>
      </c>
      <c r="K1622" t="s">
        <v>147</v>
      </c>
      <c r="L1622" t="s">
        <v>4955</v>
      </c>
      <c r="M1622" t="s">
        <v>4956</v>
      </c>
      <c r="N1622">
        <v>1.862222222</v>
      </c>
      <c r="O1622">
        <v>0</v>
      </c>
      <c r="P1622">
        <v>196</v>
      </c>
      <c r="Q1622">
        <v>1</v>
      </c>
      <c r="R1622">
        <v>88</v>
      </c>
      <c r="S1622">
        <v>3</v>
      </c>
      <c r="T1622">
        <v>79</v>
      </c>
      <c r="U1622">
        <v>0</v>
      </c>
      <c r="V1622">
        <v>0</v>
      </c>
      <c r="W1622">
        <v>0</v>
      </c>
      <c r="X1622">
        <v>83.543706605138595</v>
      </c>
      <c r="Y1622">
        <v>9.9244342452016099</v>
      </c>
      <c r="Z1622">
        <v>166.54781173916467</v>
      </c>
      <c r="AA1622">
        <v>19.761798333539168</v>
      </c>
      <c r="AB1622">
        <v>63.997453046742976</v>
      </c>
      <c r="AC1622">
        <v>0</v>
      </c>
      <c r="AD1622">
        <v>0</v>
      </c>
      <c r="AE1622">
        <v>343.77520396978701</v>
      </c>
    </row>
    <row r="1623" spans="1:31" x14ac:dyDescent="0.25">
      <c r="A1623">
        <v>1739285</v>
      </c>
      <c r="B1623">
        <v>1</v>
      </c>
      <c r="C1623" t="s">
        <v>80</v>
      </c>
      <c r="D1623" t="s">
        <v>101</v>
      </c>
      <c r="E1623" t="s">
        <v>158</v>
      </c>
      <c r="F1623" t="s">
        <v>4633</v>
      </c>
      <c r="G1623" t="s">
        <v>160</v>
      </c>
      <c r="H1623" t="s">
        <v>146</v>
      </c>
      <c r="I1623" t="s">
        <v>135</v>
      </c>
      <c r="J1623" t="s">
        <v>136</v>
      </c>
      <c r="K1623" t="s">
        <v>147</v>
      </c>
      <c r="L1623" t="s">
        <v>4957</v>
      </c>
      <c r="M1623" t="s">
        <v>4958</v>
      </c>
      <c r="N1623">
        <v>0.49611111099999999</v>
      </c>
      <c r="O1623">
        <v>0</v>
      </c>
      <c r="P1623">
        <v>18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1.6786285467978999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1.6786285467978999</v>
      </c>
    </row>
    <row r="1624" spans="1:31" x14ac:dyDescent="0.25">
      <c r="A1624">
        <v>1739302</v>
      </c>
      <c r="B1624">
        <v>1</v>
      </c>
      <c r="C1624" t="s">
        <v>80</v>
      </c>
      <c r="D1624" t="s">
        <v>99</v>
      </c>
      <c r="E1624" t="s">
        <v>158</v>
      </c>
      <c r="F1624" t="s">
        <v>4959</v>
      </c>
      <c r="G1624" t="s">
        <v>160</v>
      </c>
      <c r="H1624" t="s">
        <v>146</v>
      </c>
      <c r="I1624" t="s">
        <v>135</v>
      </c>
      <c r="J1624" t="s">
        <v>136</v>
      </c>
      <c r="K1624" t="s">
        <v>147</v>
      </c>
      <c r="L1624" t="s">
        <v>4960</v>
      </c>
      <c r="M1624" t="s">
        <v>4961</v>
      </c>
      <c r="N1624">
        <v>2.8997222219999998</v>
      </c>
      <c r="O1624">
        <v>0</v>
      </c>
      <c r="P1624">
        <v>21</v>
      </c>
      <c r="Q1624">
        <v>0</v>
      </c>
      <c r="R1624">
        <v>0</v>
      </c>
      <c r="S1624">
        <v>0</v>
      </c>
      <c r="T1624">
        <v>1</v>
      </c>
      <c r="U1624">
        <v>0</v>
      </c>
      <c r="V1624">
        <v>0</v>
      </c>
      <c r="W1624">
        <v>0</v>
      </c>
      <c r="X1624">
        <v>42.434918917590544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42.434918917590544</v>
      </c>
    </row>
    <row r="1625" spans="1:31" x14ac:dyDescent="0.25">
      <c r="A1625">
        <v>1739136</v>
      </c>
      <c r="B1625">
        <v>1</v>
      </c>
      <c r="C1625" t="s">
        <v>80</v>
      </c>
      <c r="D1625" t="s">
        <v>96</v>
      </c>
      <c r="E1625" t="s">
        <v>171</v>
      </c>
      <c r="F1625" t="s">
        <v>4962</v>
      </c>
      <c r="G1625" t="s">
        <v>181</v>
      </c>
      <c r="H1625" t="s">
        <v>146</v>
      </c>
      <c r="I1625" t="s">
        <v>135</v>
      </c>
      <c r="J1625" t="s">
        <v>136</v>
      </c>
      <c r="K1625" t="s">
        <v>147</v>
      </c>
      <c r="L1625" t="s">
        <v>4963</v>
      </c>
      <c r="M1625" t="s">
        <v>4964</v>
      </c>
      <c r="N1625">
        <v>0.56555555499999999</v>
      </c>
      <c r="O1625">
        <v>0</v>
      </c>
      <c r="P1625">
        <v>1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0.41739811398660004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0.41739811398660004</v>
      </c>
    </row>
    <row r="1626" spans="1:31" x14ac:dyDescent="0.25">
      <c r="A1626">
        <v>1739159</v>
      </c>
      <c r="B1626">
        <v>1</v>
      </c>
      <c r="C1626" t="s">
        <v>81</v>
      </c>
      <c r="D1626" t="s">
        <v>118</v>
      </c>
      <c r="E1626" t="s">
        <v>171</v>
      </c>
      <c r="F1626" t="s">
        <v>4965</v>
      </c>
      <c r="G1626" t="s">
        <v>181</v>
      </c>
      <c r="H1626" t="s">
        <v>146</v>
      </c>
      <c r="I1626" t="s">
        <v>135</v>
      </c>
      <c r="J1626" t="s">
        <v>136</v>
      </c>
      <c r="K1626" t="s">
        <v>147</v>
      </c>
      <c r="L1626" t="s">
        <v>4966</v>
      </c>
      <c r="M1626" t="s">
        <v>4967</v>
      </c>
      <c r="N1626">
        <v>5.1616666660000003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0.69353987968440012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0.69353987968440012</v>
      </c>
    </row>
    <row r="1627" spans="1:31" x14ac:dyDescent="0.25">
      <c r="A1627">
        <v>1738947</v>
      </c>
      <c r="B1627">
        <v>1</v>
      </c>
      <c r="C1627" t="s">
        <v>81</v>
      </c>
      <c r="D1627" t="s">
        <v>119</v>
      </c>
      <c r="E1627" t="s">
        <v>171</v>
      </c>
      <c r="F1627" t="s">
        <v>4968</v>
      </c>
      <c r="G1627" t="s">
        <v>173</v>
      </c>
      <c r="H1627" t="s">
        <v>146</v>
      </c>
      <c r="I1627" t="s">
        <v>135</v>
      </c>
      <c r="J1627" t="s">
        <v>136</v>
      </c>
      <c r="K1627" t="s">
        <v>147</v>
      </c>
      <c r="L1627" t="s">
        <v>4969</v>
      </c>
      <c r="M1627" t="s">
        <v>4970</v>
      </c>
      <c r="N1627">
        <v>0.699722222</v>
      </c>
      <c r="O1627">
        <v>0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0.49378622779470005</v>
      </c>
      <c r="AA1627">
        <v>0</v>
      </c>
      <c r="AB1627">
        <v>0</v>
      </c>
      <c r="AC1627">
        <v>0</v>
      </c>
      <c r="AD1627">
        <v>0</v>
      </c>
      <c r="AE1627">
        <v>0.49378622779470005</v>
      </c>
    </row>
    <row r="1628" spans="1:31" x14ac:dyDescent="0.25">
      <c r="A1628">
        <v>1739279</v>
      </c>
      <c r="B1628">
        <v>1</v>
      </c>
      <c r="C1628" t="s">
        <v>80</v>
      </c>
      <c r="D1628" t="s">
        <v>111</v>
      </c>
      <c r="E1628" t="s">
        <v>171</v>
      </c>
      <c r="F1628" t="s">
        <v>4971</v>
      </c>
      <c r="G1628" t="s">
        <v>282</v>
      </c>
      <c r="H1628" t="s">
        <v>146</v>
      </c>
      <c r="I1628" t="s">
        <v>135</v>
      </c>
      <c r="J1628" t="s">
        <v>136</v>
      </c>
      <c r="K1628" t="s">
        <v>147</v>
      </c>
      <c r="L1628" t="s">
        <v>4972</v>
      </c>
      <c r="M1628" t="s">
        <v>4878</v>
      </c>
      <c r="N1628">
        <v>1.4852777770000001</v>
      </c>
      <c r="O1628">
        <v>0</v>
      </c>
      <c r="P1628">
        <v>1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1.3053709624293752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1.3053709624293752</v>
      </c>
    </row>
    <row r="1629" spans="1:31" x14ac:dyDescent="0.25">
      <c r="A1629">
        <v>1738973</v>
      </c>
      <c r="B1629">
        <v>1</v>
      </c>
      <c r="C1629" t="s">
        <v>81</v>
      </c>
      <c r="D1629" t="s">
        <v>118</v>
      </c>
      <c r="E1629" t="s">
        <v>267</v>
      </c>
      <c r="F1629" t="s">
        <v>4973</v>
      </c>
      <c r="G1629" t="s">
        <v>213</v>
      </c>
      <c r="H1629" t="s">
        <v>214</v>
      </c>
      <c r="I1629" t="s">
        <v>135</v>
      </c>
      <c r="J1629" t="s">
        <v>136</v>
      </c>
      <c r="K1629" t="s">
        <v>137</v>
      </c>
      <c r="L1629" t="s">
        <v>4974</v>
      </c>
      <c r="M1629" t="s">
        <v>4975</v>
      </c>
      <c r="N1629">
        <v>5.8530555550000001</v>
      </c>
      <c r="O1629">
        <v>7</v>
      </c>
      <c r="P1629">
        <v>2730</v>
      </c>
      <c r="Q1629">
        <v>433</v>
      </c>
      <c r="R1629">
        <v>552</v>
      </c>
      <c r="S1629">
        <v>35</v>
      </c>
      <c r="T1629">
        <v>310</v>
      </c>
      <c r="U1629">
        <v>3</v>
      </c>
      <c r="V1629">
        <v>1</v>
      </c>
      <c r="W1629">
        <v>33.903540846342665</v>
      </c>
      <c r="X1629">
        <v>2167.2372216847411</v>
      </c>
      <c r="Y1629">
        <v>4296.5972200260512</v>
      </c>
      <c r="Z1629">
        <v>1550.9751670742662</v>
      </c>
      <c r="AA1629">
        <v>955.91068460852193</v>
      </c>
      <c r="AB1629">
        <v>594.0806890084458</v>
      </c>
      <c r="AC1629">
        <v>151.32881687474503</v>
      </c>
      <c r="AD1629">
        <v>9.8584522017050008E-2</v>
      </c>
      <c r="AE1629">
        <v>9750.1319246451312</v>
      </c>
    </row>
    <row r="1630" spans="1:31" x14ac:dyDescent="0.25">
      <c r="A1630">
        <v>1739445</v>
      </c>
      <c r="B1630">
        <v>1</v>
      </c>
      <c r="C1630" t="s">
        <v>81</v>
      </c>
      <c r="D1630" t="s">
        <v>118</v>
      </c>
      <c r="E1630" t="s">
        <v>158</v>
      </c>
      <c r="F1630" t="s">
        <v>4976</v>
      </c>
      <c r="G1630" t="s">
        <v>160</v>
      </c>
      <c r="H1630" t="s">
        <v>146</v>
      </c>
      <c r="I1630" t="s">
        <v>135</v>
      </c>
      <c r="J1630" t="s">
        <v>136</v>
      </c>
      <c r="K1630" t="s">
        <v>147</v>
      </c>
      <c r="L1630" t="s">
        <v>4977</v>
      </c>
      <c r="M1630" t="s">
        <v>4978</v>
      </c>
      <c r="N1630">
        <v>0.86222222199999998</v>
      </c>
      <c r="O1630">
        <v>0</v>
      </c>
      <c r="P1630">
        <v>5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2.3798677924815501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2.3798677924815501</v>
      </c>
    </row>
    <row r="1631" spans="1:31" x14ac:dyDescent="0.25">
      <c r="A1631">
        <v>1738904</v>
      </c>
      <c r="B1631">
        <v>1</v>
      </c>
      <c r="C1631" t="s">
        <v>81</v>
      </c>
      <c r="D1631" t="s">
        <v>120</v>
      </c>
      <c r="E1631" t="s">
        <v>171</v>
      </c>
      <c r="F1631" t="s">
        <v>4979</v>
      </c>
      <c r="G1631" t="s">
        <v>181</v>
      </c>
      <c r="H1631" t="s">
        <v>146</v>
      </c>
      <c r="I1631" t="s">
        <v>135</v>
      </c>
      <c r="J1631" t="s">
        <v>136</v>
      </c>
      <c r="K1631" t="s">
        <v>147</v>
      </c>
      <c r="L1631" t="s">
        <v>4980</v>
      </c>
      <c r="M1631" t="s">
        <v>4981</v>
      </c>
      <c r="N1631">
        <v>1.08</v>
      </c>
      <c r="O1631">
        <v>0</v>
      </c>
      <c r="P1631">
        <v>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0.18062651523750001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0.18062651523750001</v>
      </c>
    </row>
    <row r="1632" spans="1:31" x14ac:dyDescent="0.25">
      <c r="A1632">
        <v>1739365</v>
      </c>
      <c r="B1632">
        <v>1</v>
      </c>
      <c r="C1632" t="s">
        <v>80</v>
      </c>
      <c r="D1632" t="s">
        <v>91</v>
      </c>
      <c r="E1632" t="s">
        <v>131</v>
      </c>
      <c r="F1632" t="s">
        <v>4982</v>
      </c>
      <c r="G1632" t="s">
        <v>177</v>
      </c>
      <c r="H1632" t="s">
        <v>134</v>
      </c>
      <c r="I1632" t="s">
        <v>135</v>
      </c>
      <c r="J1632" t="s">
        <v>136</v>
      </c>
      <c r="K1632" t="s">
        <v>147</v>
      </c>
      <c r="L1632" t="s">
        <v>4983</v>
      </c>
      <c r="M1632" t="s">
        <v>4984</v>
      </c>
      <c r="N1632">
        <v>0.126111111</v>
      </c>
      <c r="O1632">
        <v>22</v>
      </c>
      <c r="P1632">
        <v>211</v>
      </c>
      <c r="Q1632">
        <v>40</v>
      </c>
      <c r="R1632">
        <v>58</v>
      </c>
      <c r="S1632">
        <v>24</v>
      </c>
      <c r="T1632">
        <v>178</v>
      </c>
      <c r="U1632">
        <v>1</v>
      </c>
      <c r="V1632">
        <v>0</v>
      </c>
      <c r="W1632">
        <v>3.8909037252285494</v>
      </c>
      <c r="X1632">
        <v>8.7545416325450418</v>
      </c>
      <c r="Y1632">
        <v>3.1300153645568511</v>
      </c>
      <c r="Z1632">
        <v>1.4565673868356157</v>
      </c>
      <c r="AA1632">
        <v>5.7291992852366835</v>
      </c>
      <c r="AB1632">
        <v>13.81033655015961</v>
      </c>
      <c r="AC1632">
        <v>0.23072676701666667</v>
      </c>
      <c r="AD1632">
        <v>0</v>
      </c>
      <c r="AE1632">
        <v>37.002290711579022</v>
      </c>
    </row>
    <row r="1633" spans="1:31" x14ac:dyDescent="0.25">
      <c r="A1633">
        <v>1739451</v>
      </c>
      <c r="B1633">
        <v>1</v>
      </c>
      <c r="C1633" t="s">
        <v>81</v>
      </c>
      <c r="D1633" t="s">
        <v>128</v>
      </c>
      <c r="E1633" t="s">
        <v>188</v>
      </c>
      <c r="F1633" t="s">
        <v>4985</v>
      </c>
      <c r="G1633" t="s">
        <v>829</v>
      </c>
      <c r="H1633" t="s">
        <v>134</v>
      </c>
      <c r="I1633" t="s">
        <v>135</v>
      </c>
      <c r="J1633" t="s">
        <v>136</v>
      </c>
      <c r="K1633" t="s">
        <v>147</v>
      </c>
      <c r="L1633" t="s">
        <v>4986</v>
      </c>
      <c r="M1633" t="s">
        <v>4987</v>
      </c>
      <c r="N1633">
        <v>10.720555555000001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2134.550686790501</v>
      </c>
      <c r="AD1633">
        <v>0</v>
      </c>
      <c r="AE1633">
        <v>2134.550686790501</v>
      </c>
    </row>
    <row r="1634" spans="1:31" x14ac:dyDescent="0.25">
      <c r="A1634">
        <v>1739216</v>
      </c>
      <c r="B1634">
        <v>1</v>
      </c>
      <c r="C1634" t="s">
        <v>80</v>
      </c>
      <c r="D1634" t="s">
        <v>90</v>
      </c>
      <c r="E1634" t="s">
        <v>158</v>
      </c>
      <c r="F1634" t="s">
        <v>4988</v>
      </c>
      <c r="G1634" t="s">
        <v>164</v>
      </c>
      <c r="H1634" t="s">
        <v>146</v>
      </c>
      <c r="I1634" t="s">
        <v>135</v>
      </c>
      <c r="J1634" t="s">
        <v>136</v>
      </c>
      <c r="K1634" t="s">
        <v>147</v>
      </c>
      <c r="L1634" t="s">
        <v>4989</v>
      </c>
      <c r="M1634" t="s">
        <v>4990</v>
      </c>
      <c r="N1634">
        <v>0.49416666599999998</v>
      </c>
      <c r="O1634">
        <v>0</v>
      </c>
      <c r="P1634">
        <v>128</v>
      </c>
      <c r="Q1634">
        <v>0</v>
      </c>
      <c r="R1634">
        <v>0</v>
      </c>
      <c r="S1634">
        <v>0</v>
      </c>
      <c r="T1634">
        <v>11</v>
      </c>
      <c r="U1634">
        <v>0</v>
      </c>
      <c r="V1634">
        <v>0</v>
      </c>
      <c r="W1634">
        <v>0</v>
      </c>
      <c r="X1634">
        <v>15.702524744282799</v>
      </c>
      <c r="Y1634">
        <v>0</v>
      </c>
      <c r="Z1634">
        <v>0</v>
      </c>
      <c r="AA1634">
        <v>0</v>
      </c>
      <c r="AB1634">
        <v>1.9097105496753004</v>
      </c>
      <c r="AC1634">
        <v>0</v>
      </c>
      <c r="AD1634">
        <v>0</v>
      </c>
      <c r="AE1634">
        <v>17.612235293958101</v>
      </c>
    </row>
    <row r="1635" spans="1:31" x14ac:dyDescent="0.25">
      <c r="A1635">
        <v>1739259</v>
      </c>
      <c r="B1635">
        <v>1</v>
      </c>
      <c r="C1635" t="s">
        <v>81</v>
      </c>
      <c r="D1635" t="s">
        <v>118</v>
      </c>
      <c r="E1635" t="s">
        <v>184</v>
      </c>
      <c r="F1635" t="s">
        <v>4991</v>
      </c>
      <c r="G1635" t="s">
        <v>232</v>
      </c>
      <c r="H1635" t="s">
        <v>134</v>
      </c>
      <c r="I1635" t="s">
        <v>135</v>
      </c>
      <c r="J1635" t="s">
        <v>136</v>
      </c>
      <c r="K1635" t="s">
        <v>147</v>
      </c>
      <c r="L1635" t="s">
        <v>4992</v>
      </c>
      <c r="M1635" t="s">
        <v>4993</v>
      </c>
      <c r="N1635">
        <v>0.59499999999999997</v>
      </c>
      <c r="O1635">
        <v>0</v>
      </c>
      <c r="P1635">
        <v>3</v>
      </c>
      <c r="Q1635">
        <v>0</v>
      </c>
      <c r="R1635">
        <v>0</v>
      </c>
      <c r="S1635">
        <v>0</v>
      </c>
      <c r="T1635">
        <v>4</v>
      </c>
      <c r="U1635">
        <v>0</v>
      </c>
      <c r="V1635">
        <v>0</v>
      </c>
      <c r="W1635">
        <v>0</v>
      </c>
      <c r="X1635">
        <v>0.11984099974080001</v>
      </c>
      <c r="Y1635">
        <v>0</v>
      </c>
      <c r="Z1635">
        <v>0</v>
      </c>
      <c r="AA1635">
        <v>0</v>
      </c>
      <c r="AB1635">
        <v>3.5409918901428745</v>
      </c>
      <c r="AC1635">
        <v>0</v>
      </c>
      <c r="AD1635">
        <v>0</v>
      </c>
      <c r="AE1635">
        <v>3.6608328898836744</v>
      </c>
    </row>
    <row r="1636" spans="1:31" x14ac:dyDescent="0.25">
      <c r="A1636">
        <v>1738887</v>
      </c>
      <c r="B1636">
        <v>1</v>
      </c>
      <c r="C1636" t="s">
        <v>81</v>
      </c>
      <c r="D1636" t="s">
        <v>126</v>
      </c>
      <c r="E1636" t="s">
        <v>188</v>
      </c>
      <c r="F1636" t="s">
        <v>4994</v>
      </c>
      <c r="G1636" t="s">
        <v>177</v>
      </c>
      <c r="H1636" t="s">
        <v>134</v>
      </c>
      <c r="I1636" t="s">
        <v>135</v>
      </c>
      <c r="J1636" t="s">
        <v>136</v>
      </c>
      <c r="K1636" t="s">
        <v>147</v>
      </c>
      <c r="L1636" t="s">
        <v>4995</v>
      </c>
      <c r="M1636" t="s">
        <v>4996</v>
      </c>
      <c r="N1636">
        <v>0.97194444400000002</v>
      </c>
      <c r="O1636">
        <v>3</v>
      </c>
      <c r="P1636">
        <v>1351</v>
      </c>
      <c r="Q1636">
        <v>62</v>
      </c>
      <c r="R1636">
        <v>393</v>
      </c>
      <c r="S1636">
        <v>14</v>
      </c>
      <c r="T1636">
        <v>66</v>
      </c>
      <c r="U1636">
        <v>0</v>
      </c>
      <c r="V1636">
        <v>0</v>
      </c>
      <c r="W1636">
        <v>0.98500571619330823</v>
      </c>
      <c r="X1636">
        <v>100.17809448390867</v>
      </c>
      <c r="Y1636">
        <v>256.39610416008628</v>
      </c>
      <c r="Z1636">
        <v>47.086698259621734</v>
      </c>
      <c r="AA1636">
        <v>65.349802812881521</v>
      </c>
      <c r="AB1636">
        <v>52.092639428494245</v>
      </c>
      <c r="AC1636">
        <v>0</v>
      </c>
      <c r="AD1636">
        <v>0</v>
      </c>
      <c r="AE1636">
        <v>522.08834486118576</v>
      </c>
    </row>
    <row r="1637" spans="1:31" x14ac:dyDescent="0.25">
      <c r="A1637">
        <v>1739196</v>
      </c>
      <c r="B1637">
        <v>1</v>
      </c>
      <c r="C1637" t="s">
        <v>81</v>
      </c>
      <c r="D1637" t="s">
        <v>118</v>
      </c>
      <c r="E1637" t="s">
        <v>171</v>
      </c>
      <c r="F1637" t="s">
        <v>4997</v>
      </c>
      <c r="G1637" t="s">
        <v>181</v>
      </c>
      <c r="H1637" t="s">
        <v>146</v>
      </c>
      <c r="I1637" t="s">
        <v>135</v>
      </c>
      <c r="J1637" t="s">
        <v>136</v>
      </c>
      <c r="K1637" t="s">
        <v>147</v>
      </c>
      <c r="L1637" t="s">
        <v>4998</v>
      </c>
      <c r="M1637" t="s">
        <v>4999</v>
      </c>
      <c r="N1637">
        <v>0.68138888799999997</v>
      </c>
      <c r="O1637">
        <v>0</v>
      </c>
      <c r="P1637">
        <v>2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7.2168101428091685E-2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7.2168101428091685E-2</v>
      </c>
    </row>
    <row r="1638" spans="1:31" x14ac:dyDescent="0.25">
      <c r="A1638">
        <v>1739265</v>
      </c>
      <c r="B1638">
        <v>1</v>
      </c>
      <c r="C1638" t="s">
        <v>80</v>
      </c>
      <c r="D1638" t="s">
        <v>106</v>
      </c>
      <c r="E1638" t="s">
        <v>131</v>
      </c>
      <c r="F1638" t="s">
        <v>4825</v>
      </c>
      <c r="G1638" t="s">
        <v>177</v>
      </c>
      <c r="H1638" t="s">
        <v>134</v>
      </c>
      <c r="I1638" t="s">
        <v>135</v>
      </c>
      <c r="J1638" t="s">
        <v>136</v>
      </c>
      <c r="K1638" t="s">
        <v>147</v>
      </c>
      <c r="L1638" t="s">
        <v>5000</v>
      </c>
      <c r="M1638" t="s">
        <v>5001</v>
      </c>
      <c r="N1638">
        <v>0.246388888</v>
      </c>
      <c r="O1638">
        <v>7</v>
      </c>
      <c r="P1638">
        <v>2139</v>
      </c>
      <c r="Q1638">
        <v>57</v>
      </c>
      <c r="R1638">
        <v>236</v>
      </c>
      <c r="S1638">
        <v>22</v>
      </c>
      <c r="T1638">
        <v>305</v>
      </c>
      <c r="U1638">
        <v>0</v>
      </c>
      <c r="V1638">
        <v>0</v>
      </c>
      <c r="W1638">
        <v>0.65716407948294997</v>
      </c>
      <c r="X1638">
        <v>87.251679560710372</v>
      </c>
      <c r="Y1638">
        <v>15.572506188958398</v>
      </c>
      <c r="Z1638">
        <v>36.835308908181617</v>
      </c>
      <c r="AA1638">
        <v>12.691276320023153</v>
      </c>
      <c r="AB1638">
        <v>28.508341382627915</v>
      </c>
      <c r="AC1638">
        <v>0</v>
      </c>
      <c r="AD1638">
        <v>0</v>
      </c>
      <c r="AE1638">
        <v>181.51627643998441</v>
      </c>
    </row>
    <row r="1639" spans="1:31" x14ac:dyDescent="0.25">
      <c r="A1639">
        <v>1738910</v>
      </c>
      <c r="B1639">
        <v>1</v>
      </c>
      <c r="C1639" t="s">
        <v>80</v>
      </c>
      <c r="D1639" t="s">
        <v>104</v>
      </c>
      <c r="E1639" t="s">
        <v>143</v>
      </c>
      <c r="F1639" t="s">
        <v>5002</v>
      </c>
      <c r="G1639" t="s">
        <v>334</v>
      </c>
      <c r="H1639" t="s">
        <v>146</v>
      </c>
      <c r="I1639" t="s">
        <v>135</v>
      </c>
      <c r="J1639" t="s">
        <v>136</v>
      </c>
      <c r="K1639" t="s">
        <v>147</v>
      </c>
      <c r="L1639" t="s">
        <v>5003</v>
      </c>
      <c r="M1639" t="s">
        <v>5004</v>
      </c>
      <c r="N1639">
        <v>2.7147222219999998</v>
      </c>
      <c r="O1639">
        <v>0</v>
      </c>
      <c r="P1639">
        <v>27</v>
      </c>
      <c r="Q1639">
        <v>0</v>
      </c>
      <c r="R1639">
        <v>15</v>
      </c>
      <c r="S1639">
        <v>0</v>
      </c>
      <c r="T1639">
        <v>7</v>
      </c>
      <c r="U1639">
        <v>0</v>
      </c>
      <c r="V1639">
        <v>0</v>
      </c>
      <c r="W1639">
        <v>0</v>
      </c>
      <c r="X1639">
        <v>17.416369495492724</v>
      </c>
      <c r="Y1639">
        <v>0</v>
      </c>
      <c r="Z1639">
        <v>16.609529175665251</v>
      </c>
      <c r="AA1639">
        <v>0</v>
      </c>
      <c r="AB1639">
        <v>19.819805453708</v>
      </c>
      <c r="AC1639">
        <v>0</v>
      </c>
      <c r="AD1639">
        <v>0</v>
      </c>
      <c r="AE1639">
        <v>53.845704124865975</v>
      </c>
    </row>
    <row r="1640" spans="1:31" x14ac:dyDescent="0.25">
      <c r="A1640">
        <v>1739050</v>
      </c>
      <c r="B1640">
        <v>1</v>
      </c>
      <c r="C1640" t="s">
        <v>81</v>
      </c>
      <c r="D1640" t="s">
        <v>128</v>
      </c>
      <c r="E1640" t="s">
        <v>143</v>
      </c>
      <c r="F1640" t="s">
        <v>5005</v>
      </c>
      <c r="G1640" t="s">
        <v>221</v>
      </c>
      <c r="H1640" t="s">
        <v>146</v>
      </c>
      <c r="I1640" t="s">
        <v>135</v>
      </c>
      <c r="J1640" t="s">
        <v>136</v>
      </c>
      <c r="K1640" t="s">
        <v>147</v>
      </c>
      <c r="L1640" t="s">
        <v>5006</v>
      </c>
      <c r="M1640" t="s">
        <v>5007</v>
      </c>
      <c r="N1640">
        <v>2.5561111109999999</v>
      </c>
      <c r="O1640">
        <v>0</v>
      </c>
      <c r="P1640">
        <v>374</v>
      </c>
      <c r="Q1640">
        <v>0</v>
      </c>
      <c r="R1640">
        <v>0</v>
      </c>
      <c r="S1640">
        <v>0</v>
      </c>
      <c r="T1640">
        <v>8</v>
      </c>
      <c r="U1640">
        <v>0</v>
      </c>
      <c r="V1640">
        <v>0</v>
      </c>
      <c r="W1640">
        <v>0</v>
      </c>
      <c r="X1640">
        <v>322.79947227976027</v>
      </c>
      <c r="Y1640">
        <v>0</v>
      </c>
      <c r="Z1640">
        <v>0</v>
      </c>
      <c r="AA1640">
        <v>0</v>
      </c>
      <c r="AB1640">
        <v>9.9142372671160306</v>
      </c>
      <c r="AC1640">
        <v>0</v>
      </c>
      <c r="AD1640">
        <v>0</v>
      </c>
      <c r="AE1640">
        <v>332.71370954687632</v>
      </c>
    </row>
    <row r="1641" spans="1:31" x14ac:dyDescent="0.25">
      <c r="A1641">
        <v>1739056</v>
      </c>
      <c r="B1641">
        <v>1</v>
      </c>
      <c r="C1641" t="s">
        <v>81</v>
      </c>
      <c r="D1641" t="s">
        <v>128</v>
      </c>
      <c r="E1641" t="s">
        <v>143</v>
      </c>
      <c r="F1641" t="s">
        <v>5008</v>
      </c>
      <c r="G1641" t="s">
        <v>145</v>
      </c>
      <c r="H1641" t="s">
        <v>146</v>
      </c>
      <c r="I1641" t="s">
        <v>135</v>
      </c>
      <c r="J1641" t="s">
        <v>136</v>
      </c>
      <c r="K1641" t="s">
        <v>147</v>
      </c>
      <c r="L1641" t="s">
        <v>5009</v>
      </c>
      <c r="M1641" t="s">
        <v>5010</v>
      </c>
      <c r="N1641">
        <v>4.6583333329999999</v>
      </c>
      <c r="O1641">
        <v>0</v>
      </c>
      <c r="P1641">
        <v>26</v>
      </c>
      <c r="Q1641">
        <v>0</v>
      </c>
      <c r="R1641">
        <v>3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7.7797888604409167</v>
      </c>
      <c r="Y1641">
        <v>0</v>
      </c>
      <c r="Z1641">
        <v>0.40380916491116664</v>
      </c>
      <c r="AA1641">
        <v>0</v>
      </c>
      <c r="AB1641">
        <v>0</v>
      </c>
      <c r="AC1641">
        <v>0</v>
      </c>
      <c r="AD1641">
        <v>0</v>
      </c>
      <c r="AE1641">
        <v>8.183598025352083</v>
      </c>
    </row>
    <row r="1642" spans="1:31" x14ac:dyDescent="0.25">
      <c r="A1642">
        <v>1739073</v>
      </c>
      <c r="B1642">
        <v>1</v>
      </c>
      <c r="C1642" t="s">
        <v>81</v>
      </c>
      <c r="D1642" t="s">
        <v>120</v>
      </c>
      <c r="E1642" t="s">
        <v>153</v>
      </c>
      <c r="F1642" t="s">
        <v>5011</v>
      </c>
      <c r="G1642" t="s">
        <v>155</v>
      </c>
      <c r="H1642" t="s">
        <v>146</v>
      </c>
      <c r="I1642" t="s">
        <v>135</v>
      </c>
      <c r="J1642" t="s">
        <v>136</v>
      </c>
      <c r="K1642" t="s">
        <v>147</v>
      </c>
      <c r="L1642" t="s">
        <v>5012</v>
      </c>
      <c r="M1642" t="s">
        <v>5013</v>
      </c>
      <c r="N1642">
        <v>1.2641666659999999</v>
      </c>
      <c r="O1642">
        <v>0</v>
      </c>
      <c r="P1642">
        <v>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</row>
    <row r="1643" spans="1:31" x14ac:dyDescent="0.25">
      <c r="A1643">
        <v>1739342</v>
      </c>
      <c r="B1643">
        <v>1</v>
      </c>
      <c r="C1643" t="s">
        <v>80</v>
      </c>
      <c r="D1643" t="s">
        <v>97</v>
      </c>
      <c r="E1643" t="s">
        <v>143</v>
      </c>
      <c r="F1643" t="s">
        <v>5014</v>
      </c>
      <c r="G1643" t="s">
        <v>2314</v>
      </c>
      <c r="H1643" t="s">
        <v>146</v>
      </c>
      <c r="I1643" t="s">
        <v>135</v>
      </c>
      <c r="J1643" t="s">
        <v>136</v>
      </c>
      <c r="K1643" t="s">
        <v>147</v>
      </c>
      <c r="L1643" t="s">
        <v>5015</v>
      </c>
      <c r="M1643" t="s">
        <v>5016</v>
      </c>
      <c r="N1643">
        <v>1.9683333329999999</v>
      </c>
      <c r="O1643">
        <v>0</v>
      </c>
      <c r="P1643">
        <v>388</v>
      </c>
      <c r="Q1643">
        <v>0</v>
      </c>
      <c r="R1643">
        <v>0</v>
      </c>
      <c r="S1643">
        <v>0</v>
      </c>
      <c r="T1643">
        <v>15</v>
      </c>
      <c r="U1643">
        <v>0</v>
      </c>
      <c r="V1643">
        <v>0</v>
      </c>
      <c r="W1643">
        <v>0</v>
      </c>
      <c r="X1643">
        <v>391.17252889774664</v>
      </c>
      <c r="Y1643">
        <v>0</v>
      </c>
      <c r="Z1643">
        <v>0</v>
      </c>
      <c r="AA1643">
        <v>0</v>
      </c>
      <c r="AB1643">
        <v>20.213751402612715</v>
      </c>
      <c r="AC1643">
        <v>0</v>
      </c>
      <c r="AD1643">
        <v>0</v>
      </c>
      <c r="AE1643">
        <v>411.38628030035937</v>
      </c>
    </row>
    <row r="1644" spans="1:31" x14ac:dyDescent="0.25">
      <c r="A1644">
        <v>1739096</v>
      </c>
      <c r="B1644">
        <v>1</v>
      </c>
      <c r="C1644" t="s">
        <v>80</v>
      </c>
      <c r="D1644" t="s">
        <v>94</v>
      </c>
      <c r="E1644" t="s">
        <v>171</v>
      </c>
      <c r="F1644" t="s">
        <v>5017</v>
      </c>
      <c r="G1644" t="s">
        <v>181</v>
      </c>
      <c r="H1644" t="s">
        <v>146</v>
      </c>
      <c r="I1644" t="s">
        <v>135</v>
      </c>
      <c r="J1644" t="s">
        <v>136</v>
      </c>
      <c r="K1644" t="s">
        <v>147</v>
      </c>
      <c r="L1644" t="s">
        <v>5018</v>
      </c>
      <c r="M1644" t="s">
        <v>5019</v>
      </c>
      <c r="N1644">
        <v>5.4874999999999998</v>
      </c>
      <c r="O1644">
        <v>0</v>
      </c>
      <c r="P1644">
        <v>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1.8981247656275668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1.8981247656275668</v>
      </c>
    </row>
    <row r="1645" spans="1:31" x14ac:dyDescent="0.25">
      <c r="A1645">
        <v>1739428</v>
      </c>
      <c r="B1645">
        <v>1</v>
      </c>
      <c r="C1645" t="s">
        <v>80</v>
      </c>
      <c r="D1645" t="s">
        <v>86</v>
      </c>
      <c r="E1645" t="s">
        <v>158</v>
      </c>
      <c r="F1645" t="s">
        <v>5020</v>
      </c>
      <c r="G1645" t="s">
        <v>160</v>
      </c>
      <c r="H1645" t="s">
        <v>146</v>
      </c>
      <c r="I1645" t="s">
        <v>135</v>
      </c>
      <c r="J1645" t="s">
        <v>136</v>
      </c>
      <c r="K1645" t="s">
        <v>147</v>
      </c>
      <c r="L1645" t="s">
        <v>5021</v>
      </c>
      <c r="M1645" t="s">
        <v>5022</v>
      </c>
      <c r="N1645">
        <v>0.82750000000000001</v>
      </c>
      <c r="O1645">
        <v>0</v>
      </c>
      <c r="P1645">
        <v>18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4.1716245923198256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4.1716245923198256</v>
      </c>
    </row>
    <row r="1646" spans="1:31" x14ac:dyDescent="0.25">
      <c r="A1646">
        <v>1739033</v>
      </c>
      <c r="B1646">
        <v>1</v>
      </c>
      <c r="C1646" t="s">
        <v>80</v>
      </c>
      <c r="D1646" t="s">
        <v>98</v>
      </c>
      <c r="E1646" t="s">
        <v>188</v>
      </c>
      <c r="F1646" t="s">
        <v>5023</v>
      </c>
      <c r="G1646" t="s">
        <v>239</v>
      </c>
      <c r="H1646" t="s">
        <v>134</v>
      </c>
      <c r="I1646" t="s">
        <v>135</v>
      </c>
      <c r="J1646" t="s">
        <v>136</v>
      </c>
      <c r="K1646" t="s">
        <v>137</v>
      </c>
      <c r="L1646" t="s">
        <v>5024</v>
      </c>
      <c r="M1646" t="s">
        <v>5025</v>
      </c>
      <c r="N1646">
        <v>0.91416666599999996</v>
      </c>
      <c r="O1646">
        <v>0</v>
      </c>
      <c r="P1646">
        <v>93</v>
      </c>
      <c r="Q1646">
        <v>0</v>
      </c>
      <c r="R1646">
        <v>34</v>
      </c>
      <c r="S1646">
        <v>3</v>
      </c>
      <c r="T1646">
        <v>24</v>
      </c>
      <c r="U1646">
        <v>1</v>
      </c>
      <c r="V1646">
        <v>0</v>
      </c>
      <c r="W1646">
        <v>0</v>
      </c>
      <c r="X1646">
        <v>21.097721277217293</v>
      </c>
      <c r="Y1646">
        <v>0</v>
      </c>
      <c r="Z1646">
        <v>14.148813863306597</v>
      </c>
      <c r="AA1646">
        <v>4.7982281154015647</v>
      </c>
      <c r="AB1646">
        <v>11.598533682820166</v>
      </c>
      <c r="AC1646">
        <v>4.8759637475840005</v>
      </c>
      <c r="AD1646">
        <v>0</v>
      </c>
      <c r="AE1646">
        <v>56.519260686329623</v>
      </c>
    </row>
    <row r="1647" spans="1:31" x14ac:dyDescent="0.25">
      <c r="A1647">
        <v>1739388</v>
      </c>
      <c r="B1647">
        <v>1</v>
      </c>
      <c r="C1647" t="s">
        <v>81</v>
      </c>
      <c r="D1647" t="s">
        <v>127</v>
      </c>
      <c r="E1647" t="s">
        <v>143</v>
      </c>
      <c r="F1647" t="s">
        <v>5026</v>
      </c>
      <c r="G1647" t="s">
        <v>145</v>
      </c>
      <c r="H1647" t="s">
        <v>146</v>
      </c>
      <c r="I1647" t="s">
        <v>135</v>
      </c>
      <c r="J1647" t="s">
        <v>136</v>
      </c>
      <c r="K1647" t="s">
        <v>147</v>
      </c>
      <c r="L1647" t="s">
        <v>5027</v>
      </c>
      <c r="M1647" t="s">
        <v>5028</v>
      </c>
      <c r="N1647">
        <v>6.3880555550000002</v>
      </c>
      <c r="O1647">
        <v>0</v>
      </c>
      <c r="P1647">
        <v>0</v>
      </c>
      <c r="Q1647">
        <v>0</v>
      </c>
      <c r="R1647">
        <v>10</v>
      </c>
      <c r="S1647">
        <v>0</v>
      </c>
      <c r="T1647">
        <v>1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5.7952420551613333</v>
      </c>
      <c r="AA1647">
        <v>0</v>
      </c>
      <c r="AB1647">
        <v>2.9716686924469333</v>
      </c>
      <c r="AC1647">
        <v>0</v>
      </c>
      <c r="AD1647">
        <v>0</v>
      </c>
      <c r="AE1647">
        <v>8.7669107476082662</v>
      </c>
    </row>
    <row r="1648" spans="1:31" x14ac:dyDescent="0.25">
      <c r="A1648">
        <v>1739133</v>
      </c>
      <c r="B1648">
        <v>1</v>
      </c>
      <c r="C1648" t="s">
        <v>80</v>
      </c>
      <c r="D1648" t="s">
        <v>104</v>
      </c>
      <c r="E1648" t="s">
        <v>171</v>
      </c>
      <c r="F1648" t="s">
        <v>5029</v>
      </c>
      <c r="G1648" t="s">
        <v>181</v>
      </c>
      <c r="H1648" t="s">
        <v>146</v>
      </c>
      <c r="I1648" t="s">
        <v>135</v>
      </c>
      <c r="J1648" t="s">
        <v>136</v>
      </c>
      <c r="K1648" t="s">
        <v>147</v>
      </c>
      <c r="L1648" t="s">
        <v>5030</v>
      </c>
      <c r="M1648" t="s">
        <v>5031</v>
      </c>
      <c r="N1648">
        <v>1.822777777</v>
      </c>
      <c r="O1648">
        <v>0</v>
      </c>
      <c r="P1648">
        <v>1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</row>
    <row r="1649" spans="1:31" x14ac:dyDescent="0.25">
      <c r="A1649">
        <v>1738970</v>
      </c>
      <c r="B1649">
        <v>1</v>
      </c>
      <c r="C1649" t="s">
        <v>81</v>
      </c>
      <c r="D1649" t="s">
        <v>123</v>
      </c>
      <c r="E1649" t="s">
        <v>131</v>
      </c>
      <c r="F1649" t="s">
        <v>5032</v>
      </c>
      <c r="G1649" t="s">
        <v>177</v>
      </c>
      <c r="H1649" t="s">
        <v>134</v>
      </c>
      <c r="I1649" t="s">
        <v>135</v>
      </c>
      <c r="J1649" t="s">
        <v>136</v>
      </c>
      <c r="K1649" t="s">
        <v>147</v>
      </c>
      <c r="L1649" t="s">
        <v>5033</v>
      </c>
      <c r="M1649" t="s">
        <v>5034</v>
      </c>
      <c r="N1649">
        <v>0.64749999999999996</v>
      </c>
      <c r="O1649">
        <v>1</v>
      </c>
      <c r="P1649">
        <v>1</v>
      </c>
      <c r="Q1649">
        <v>61</v>
      </c>
      <c r="R1649">
        <v>62</v>
      </c>
      <c r="S1649">
        <v>10</v>
      </c>
      <c r="T1649">
        <v>7</v>
      </c>
      <c r="U1649">
        <v>0</v>
      </c>
      <c r="V1649">
        <v>0</v>
      </c>
      <c r="W1649">
        <v>0.12473226241833335</v>
      </c>
      <c r="X1649">
        <v>6.597109365020834E-2</v>
      </c>
      <c r="Y1649">
        <v>19.812074294893947</v>
      </c>
      <c r="Z1649">
        <v>17.39392870737872</v>
      </c>
      <c r="AA1649">
        <v>13.293507088687502</v>
      </c>
      <c r="AB1649">
        <v>4.3212475704086</v>
      </c>
      <c r="AC1649">
        <v>0</v>
      </c>
      <c r="AD1649">
        <v>0</v>
      </c>
      <c r="AE1649">
        <v>55.011461017437313</v>
      </c>
    </row>
    <row r="1650" spans="1:31" x14ac:dyDescent="0.25">
      <c r="A1650">
        <v>1739468</v>
      </c>
      <c r="B1650">
        <v>1</v>
      </c>
      <c r="C1650" t="s">
        <v>80</v>
      </c>
      <c r="D1650" t="s">
        <v>106</v>
      </c>
      <c r="E1650" t="s">
        <v>184</v>
      </c>
      <c r="F1650" t="s">
        <v>5035</v>
      </c>
      <c r="G1650" t="s">
        <v>232</v>
      </c>
      <c r="H1650" t="s">
        <v>134</v>
      </c>
      <c r="I1650" t="s">
        <v>135</v>
      </c>
      <c r="J1650" t="s">
        <v>136</v>
      </c>
      <c r="K1650" t="s">
        <v>147</v>
      </c>
      <c r="L1650" t="s">
        <v>5036</v>
      </c>
      <c r="M1650" t="s">
        <v>5037</v>
      </c>
      <c r="N1650">
        <v>2.0666666660000002</v>
      </c>
      <c r="O1650">
        <v>0</v>
      </c>
      <c r="P1650">
        <v>7</v>
      </c>
      <c r="Q1650">
        <v>0</v>
      </c>
      <c r="R1650">
        <v>16</v>
      </c>
      <c r="S1650">
        <v>0</v>
      </c>
      <c r="T1650">
        <v>6</v>
      </c>
      <c r="U1650">
        <v>0</v>
      </c>
      <c r="V1650">
        <v>0</v>
      </c>
      <c r="W1650">
        <v>0</v>
      </c>
      <c r="X1650">
        <v>6.284700641730133</v>
      </c>
      <c r="Y1650">
        <v>0</v>
      </c>
      <c r="Z1650">
        <v>6.046759990759135</v>
      </c>
      <c r="AA1650">
        <v>0</v>
      </c>
      <c r="AB1650">
        <v>25.29126372898266</v>
      </c>
      <c r="AC1650">
        <v>0</v>
      </c>
      <c r="AD1650">
        <v>0</v>
      </c>
      <c r="AE1650">
        <v>37.622724361471924</v>
      </c>
    </row>
    <row r="1651" spans="1:31" x14ac:dyDescent="0.25">
      <c r="A1651">
        <v>1739325</v>
      </c>
      <c r="B1651">
        <v>1</v>
      </c>
      <c r="C1651" t="s">
        <v>81</v>
      </c>
      <c r="D1651" t="s">
        <v>128</v>
      </c>
      <c r="E1651" t="s">
        <v>188</v>
      </c>
      <c r="F1651" t="s">
        <v>5038</v>
      </c>
      <c r="G1651" t="s">
        <v>177</v>
      </c>
      <c r="H1651" t="s">
        <v>134</v>
      </c>
      <c r="I1651" t="s">
        <v>135</v>
      </c>
      <c r="J1651" t="s">
        <v>136</v>
      </c>
      <c r="K1651" t="s">
        <v>147</v>
      </c>
      <c r="L1651" t="s">
        <v>5039</v>
      </c>
      <c r="M1651" t="s">
        <v>5040</v>
      </c>
      <c r="N1651">
        <v>4.7072222220000004</v>
      </c>
      <c r="O1651">
        <v>6</v>
      </c>
      <c r="P1651">
        <v>1244</v>
      </c>
      <c r="Q1651">
        <v>21</v>
      </c>
      <c r="R1651">
        <v>15</v>
      </c>
      <c r="S1651">
        <v>11</v>
      </c>
      <c r="T1651">
        <v>88</v>
      </c>
      <c r="U1651">
        <v>0</v>
      </c>
      <c r="V1651">
        <v>0</v>
      </c>
      <c r="W1651">
        <v>20.983838620952799</v>
      </c>
      <c r="X1651">
        <v>815.16009168378673</v>
      </c>
      <c r="Y1651">
        <v>294.77189533055508</v>
      </c>
      <c r="Z1651">
        <v>7.4421992040733347</v>
      </c>
      <c r="AA1651">
        <v>236.08549604035312</v>
      </c>
      <c r="AB1651">
        <v>79.314846245169505</v>
      </c>
      <c r="AC1651">
        <v>0</v>
      </c>
      <c r="AD1651">
        <v>0</v>
      </c>
      <c r="AE1651">
        <v>1453.7583671248906</v>
      </c>
    </row>
    <row r="1652" spans="1:31" x14ac:dyDescent="0.25">
      <c r="A1652">
        <v>1738993</v>
      </c>
      <c r="B1652">
        <v>1</v>
      </c>
      <c r="C1652" t="s">
        <v>80</v>
      </c>
      <c r="D1652" t="s">
        <v>107</v>
      </c>
      <c r="E1652" t="s">
        <v>171</v>
      </c>
      <c r="F1652" t="s">
        <v>696</v>
      </c>
      <c r="G1652" t="s">
        <v>173</v>
      </c>
      <c r="H1652" t="s">
        <v>146</v>
      </c>
      <c r="I1652" t="s">
        <v>135</v>
      </c>
      <c r="J1652" t="s">
        <v>136</v>
      </c>
      <c r="K1652" t="s">
        <v>147</v>
      </c>
      <c r="L1652" t="s">
        <v>5041</v>
      </c>
      <c r="M1652" t="s">
        <v>5042</v>
      </c>
      <c r="N1652">
        <v>1.516388888</v>
      </c>
      <c r="O1652">
        <v>0</v>
      </c>
      <c r="P1652">
        <v>8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3.3094822884053419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3.3094822884053419</v>
      </c>
    </row>
    <row r="1653" spans="1:31" x14ac:dyDescent="0.25">
      <c r="A1653">
        <v>1739448</v>
      </c>
      <c r="B1653">
        <v>1</v>
      </c>
      <c r="C1653" t="s">
        <v>80</v>
      </c>
      <c r="D1653" t="s">
        <v>97</v>
      </c>
      <c r="E1653" t="s">
        <v>171</v>
      </c>
      <c r="F1653" t="s">
        <v>5043</v>
      </c>
      <c r="G1653" t="s">
        <v>181</v>
      </c>
      <c r="H1653" t="s">
        <v>146</v>
      </c>
      <c r="I1653" t="s">
        <v>135</v>
      </c>
      <c r="J1653" t="s">
        <v>136</v>
      </c>
      <c r="K1653" t="s">
        <v>147</v>
      </c>
      <c r="L1653" t="s">
        <v>5044</v>
      </c>
      <c r="M1653" t="s">
        <v>5045</v>
      </c>
      <c r="N1653">
        <v>0.89222222200000001</v>
      </c>
      <c r="O1653">
        <v>0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0.52601239351680007</v>
      </c>
      <c r="AA1653">
        <v>0</v>
      </c>
      <c r="AB1653">
        <v>0</v>
      </c>
      <c r="AC1653">
        <v>0</v>
      </c>
      <c r="AD1653">
        <v>0</v>
      </c>
      <c r="AE1653">
        <v>0.52601239351680007</v>
      </c>
    </row>
    <row r="1654" spans="1:31" x14ac:dyDescent="0.25">
      <c r="A1654">
        <v>1738927</v>
      </c>
      <c r="B1654">
        <v>1</v>
      </c>
      <c r="C1654" t="s">
        <v>80</v>
      </c>
      <c r="D1654" t="s">
        <v>106</v>
      </c>
      <c r="E1654" t="s">
        <v>143</v>
      </c>
      <c r="F1654" t="s">
        <v>5046</v>
      </c>
      <c r="G1654" t="s">
        <v>145</v>
      </c>
      <c r="H1654" t="s">
        <v>146</v>
      </c>
      <c r="I1654" t="s">
        <v>135</v>
      </c>
      <c r="J1654" t="s">
        <v>136</v>
      </c>
      <c r="K1654" t="s">
        <v>147</v>
      </c>
      <c r="L1654" t="s">
        <v>5047</v>
      </c>
      <c r="M1654" t="s">
        <v>5048</v>
      </c>
      <c r="N1654">
        <v>1.646666666</v>
      </c>
      <c r="O1654">
        <v>0</v>
      </c>
      <c r="P1654">
        <v>27</v>
      </c>
      <c r="Q1654">
        <v>0</v>
      </c>
      <c r="R1654">
        <v>0</v>
      </c>
      <c r="S1654">
        <v>0</v>
      </c>
      <c r="T1654">
        <v>2</v>
      </c>
      <c r="U1654">
        <v>0</v>
      </c>
      <c r="V1654">
        <v>0</v>
      </c>
      <c r="W1654">
        <v>0</v>
      </c>
      <c r="X1654">
        <v>7.6802445220925506</v>
      </c>
      <c r="Y1654">
        <v>0</v>
      </c>
      <c r="Z1654">
        <v>0</v>
      </c>
      <c r="AA1654">
        <v>0</v>
      </c>
      <c r="AB1654">
        <v>3.23466112847085</v>
      </c>
      <c r="AC1654">
        <v>0</v>
      </c>
      <c r="AD1654">
        <v>0</v>
      </c>
      <c r="AE1654">
        <v>10.914905650563401</v>
      </c>
    </row>
    <row r="1655" spans="1:31" x14ac:dyDescent="0.25">
      <c r="A1655">
        <v>1739348</v>
      </c>
      <c r="B1655">
        <v>1</v>
      </c>
      <c r="C1655" t="s">
        <v>81</v>
      </c>
      <c r="D1655" t="s">
        <v>127</v>
      </c>
      <c r="E1655" t="s">
        <v>158</v>
      </c>
      <c r="F1655" t="s">
        <v>5049</v>
      </c>
      <c r="G1655" t="s">
        <v>160</v>
      </c>
      <c r="H1655" t="s">
        <v>146</v>
      </c>
      <c r="I1655" t="s">
        <v>135</v>
      </c>
      <c r="J1655" t="s">
        <v>136</v>
      </c>
      <c r="K1655" t="s">
        <v>147</v>
      </c>
      <c r="L1655" t="s">
        <v>5050</v>
      </c>
      <c r="M1655" t="s">
        <v>5051</v>
      </c>
      <c r="N1655">
        <v>5.0188888880000002</v>
      </c>
      <c r="O1655">
        <v>0</v>
      </c>
      <c r="P1655">
        <v>11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22.246906882785101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22.246906882785101</v>
      </c>
    </row>
    <row r="1656" spans="1:31" x14ac:dyDescent="0.25">
      <c r="A1656">
        <v>1739368</v>
      </c>
      <c r="B1656">
        <v>1</v>
      </c>
      <c r="C1656" t="s">
        <v>81</v>
      </c>
      <c r="D1656" t="s">
        <v>113</v>
      </c>
      <c r="E1656" t="s">
        <v>188</v>
      </c>
      <c r="F1656" t="s">
        <v>5052</v>
      </c>
      <c r="G1656" t="s">
        <v>177</v>
      </c>
      <c r="H1656" t="s">
        <v>134</v>
      </c>
      <c r="I1656" t="s">
        <v>135</v>
      </c>
      <c r="J1656" t="s">
        <v>136</v>
      </c>
      <c r="K1656" t="s">
        <v>147</v>
      </c>
      <c r="L1656" t="s">
        <v>5053</v>
      </c>
      <c r="M1656" t="s">
        <v>5054</v>
      </c>
      <c r="N1656">
        <v>0.13194444399999999</v>
      </c>
      <c r="O1656">
        <v>2</v>
      </c>
      <c r="P1656">
        <v>735</v>
      </c>
      <c r="Q1656">
        <v>26</v>
      </c>
      <c r="R1656">
        <v>265</v>
      </c>
      <c r="S1656">
        <v>4</v>
      </c>
      <c r="T1656">
        <v>24</v>
      </c>
      <c r="U1656">
        <v>1</v>
      </c>
      <c r="V1656">
        <v>0</v>
      </c>
      <c r="W1656">
        <v>4.2782046461000006E-2</v>
      </c>
      <c r="X1656">
        <v>18.067596599896238</v>
      </c>
      <c r="Y1656">
        <v>3.6826722786799166</v>
      </c>
      <c r="Z1656">
        <v>9.2710022326462909</v>
      </c>
      <c r="AA1656">
        <v>2.4586302850321671</v>
      </c>
      <c r="AB1656">
        <v>2.7014132954404984</v>
      </c>
      <c r="AC1656">
        <v>0</v>
      </c>
      <c r="AD1656">
        <v>0</v>
      </c>
      <c r="AE1656">
        <v>36.224096738156106</v>
      </c>
    </row>
    <row r="1657" spans="1:31" x14ac:dyDescent="0.25">
      <c r="A1657">
        <v>1739156</v>
      </c>
      <c r="B1657">
        <v>1</v>
      </c>
      <c r="C1657" t="s">
        <v>80</v>
      </c>
      <c r="D1657" t="s">
        <v>106</v>
      </c>
      <c r="E1657" t="s">
        <v>158</v>
      </c>
      <c r="F1657" t="s">
        <v>5055</v>
      </c>
      <c r="G1657" t="s">
        <v>221</v>
      </c>
      <c r="H1657" t="s">
        <v>146</v>
      </c>
      <c r="I1657" t="s">
        <v>135</v>
      </c>
      <c r="J1657" t="s">
        <v>136</v>
      </c>
      <c r="K1657" t="s">
        <v>147</v>
      </c>
      <c r="L1657" t="s">
        <v>5056</v>
      </c>
      <c r="M1657" t="s">
        <v>5057</v>
      </c>
      <c r="N1657">
        <v>0.89361111100000001</v>
      </c>
      <c r="O1657">
        <v>0</v>
      </c>
      <c r="P1657">
        <v>9</v>
      </c>
      <c r="Q1657">
        <v>0</v>
      </c>
      <c r="R1657">
        <v>0</v>
      </c>
      <c r="S1657">
        <v>0</v>
      </c>
      <c r="T1657">
        <v>1</v>
      </c>
      <c r="U1657">
        <v>0</v>
      </c>
      <c r="V1657">
        <v>0</v>
      </c>
      <c r="W1657">
        <v>0</v>
      </c>
      <c r="X1657">
        <v>0.61929839724833347</v>
      </c>
      <c r="Y1657">
        <v>0</v>
      </c>
      <c r="Z1657">
        <v>0</v>
      </c>
      <c r="AA1657">
        <v>0</v>
      </c>
      <c r="AB1657">
        <v>1.62551586771985</v>
      </c>
      <c r="AC1657">
        <v>0</v>
      </c>
      <c r="AD1657">
        <v>0</v>
      </c>
      <c r="AE1657">
        <v>2.2448142649681833</v>
      </c>
    </row>
    <row r="1658" spans="1:31" x14ac:dyDescent="0.25">
      <c r="A1658">
        <v>1739305</v>
      </c>
      <c r="B1658">
        <v>1</v>
      </c>
      <c r="C1658" t="s">
        <v>80</v>
      </c>
      <c r="D1658" t="s">
        <v>93</v>
      </c>
      <c r="E1658" t="s">
        <v>171</v>
      </c>
      <c r="F1658" t="s">
        <v>5058</v>
      </c>
      <c r="G1658" t="s">
        <v>181</v>
      </c>
      <c r="H1658" t="s">
        <v>146</v>
      </c>
      <c r="I1658" t="s">
        <v>135</v>
      </c>
      <c r="J1658" t="s">
        <v>136</v>
      </c>
      <c r="K1658" t="s">
        <v>147</v>
      </c>
      <c r="L1658" t="s">
        <v>5059</v>
      </c>
      <c r="M1658" t="s">
        <v>5060</v>
      </c>
      <c r="N1658">
        <v>7.5255555550000004</v>
      </c>
      <c r="O1658">
        <v>0</v>
      </c>
      <c r="P1658">
        <v>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0.78539366512493347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0.78539366512493347</v>
      </c>
    </row>
    <row r="1659" spans="1:31" x14ac:dyDescent="0.25">
      <c r="A1659">
        <v>1739013</v>
      </c>
      <c r="B1659">
        <v>1</v>
      </c>
      <c r="C1659" t="s">
        <v>81</v>
      </c>
      <c r="D1659" t="s">
        <v>113</v>
      </c>
      <c r="E1659" t="s">
        <v>143</v>
      </c>
      <c r="F1659" t="s">
        <v>5061</v>
      </c>
      <c r="G1659" t="s">
        <v>145</v>
      </c>
      <c r="H1659" t="s">
        <v>146</v>
      </c>
      <c r="I1659" t="s">
        <v>135</v>
      </c>
      <c r="J1659" t="s">
        <v>136</v>
      </c>
      <c r="K1659" t="s">
        <v>147</v>
      </c>
      <c r="L1659" t="s">
        <v>5062</v>
      </c>
      <c r="M1659" t="s">
        <v>5063</v>
      </c>
      <c r="N1659">
        <v>1.251944444</v>
      </c>
      <c r="O1659">
        <v>0</v>
      </c>
      <c r="P1659">
        <v>138</v>
      </c>
      <c r="Q1659">
        <v>0</v>
      </c>
      <c r="R1659">
        <v>5</v>
      </c>
      <c r="S1659">
        <v>0</v>
      </c>
      <c r="T1659">
        <v>6</v>
      </c>
      <c r="U1659">
        <v>0</v>
      </c>
      <c r="V1659">
        <v>0</v>
      </c>
      <c r="W1659">
        <v>0</v>
      </c>
      <c r="X1659">
        <v>34.678216954161726</v>
      </c>
      <c r="Y1659">
        <v>0</v>
      </c>
      <c r="Z1659">
        <v>17.32264121567788</v>
      </c>
      <c r="AA1659">
        <v>0</v>
      </c>
      <c r="AB1659">
        <v>2.1108085511853334</v>
      </c>
      <c r="AC1659">
        <v>0</v>
      </c>
      <c r="AD1659">
        <v>0</v>
      </c>
      <c r="AE1659">
        <v>54.111666721024939</v>
      </c>
    </row>
    <row r="1660" spans="1:31" x14ac:dyDescent="0.25">
      <c r="A1660">
        <v>1739262</v>
      </c>
      <c r="B1660">
        <v>1</v>
      </c>
      <c r="C1660" t="s">
        <v>81</v>
      </c>
      <c r="D1660" t="s">
        <v>119</v>
      </c>
      <c r="E1660" t="s">
        <v>188</v>
      </c>
      <c r="F1660" t="s">
        <v>5064</v>
      </c>
      <c r="G1660" t="s">
        <v>177</v>
      </c>
      <c r="H1660" t="s">
        <v>134</v>
      </c>
      <c r="I1660" t="s">
        <v>135</v>
      </c>
      <c r="J1660" t="s">
        <v>136</v>
      </c>
      <c r="K1660" t="s">
        <v>147</v>
      </c>
      <c r="L1660" t="s">
        <v>5065</v>
      </c>
      <c r="M1660" t="s">
        <v>5066</v>
      </c>
      <c r="N1660">
        <v>1.3344444440000001</v>
      </c>
      <c r="O1660">
        <v>0</v>
      </c>
      <c r="P1660">
        <v>897</v>
      </c>
      <c r="Q1660">
        <v>55</v>
      </c>
      <c r="R1660">
        <v>55</v>
      </c>
      <c r="S1660">
        <v>1</v>
      </c>
      <c r="T1660">
        <v>60</v>
      </c>
      <c r="U1660">
        <v>0</v>
      </c>
      <c r="V1660">
        <v>0</v>
      </c>
      <c r="W1660">
        <v>0</v>
      </c>
      <c r="X1660">
        <v>205.40510913940287</v>
      </c>
      <c r="Y1660">
        <v>143.4545969350782</v>
      </c>
      <c r="Z1660">
        <v>64.593830153675242</v>
      </c>
      <c r="AA1660">
        <v>6.6460728958747675</v>
      </c>
      <c r="AB1660">
        <v>13.764047336120585</v>
      </c>
      <c r="AC1660">
        <v>0</v>
      </c>
      <c r="AD1660">
        <v>0</v>
      </c>
      <c r="AE1660">
        <v>433.86365646015173</v>
      </c>
    </row>
    <row r="1661" spans="1:31" x14ac:dyDescent="0.25">
      <c r="A1661">
        <v>1739314</v>
      </c>
      <c r="B1661">
        <v>1</v>
      </c>
      <c r="C1661" t="s">
        <v>81</v>
      </c>
      <c r="D1661" t="s">
        <v>113</v>
      </c>
      <c r="E1661" t="s">
        <v>158</v>
      </c>
      <c r="F1661" t="s">
        <v>5067</v>
      </c>
      <c r="G1661" t="s">
        <v>160</v>
      </c>
      <c r="H1661" t="s">
        <v>146</v>
      </c>
      <c r="I1661" t="s">
        <v>135</v>
      </c>
      <c r="J1661" t="s">
        <v>136</v>
      </c>
      <c r="K1661" t="s">
        <v>147</v>
      </c>
      <c r="L1661" t="s">
        <v>5068</v>
      </c>
      <c r="M1661" t="s">
        <v>5069</v>
      </c>
      <c r="N1661">
        <v>3.8219444440000001</v>
      </c>
      <c r="O1661">
        <v>0</v>
      </c>
      <c r="P1661">
        <v>26</v>
      </c>
      <c r="Q1661">
        <v>0</v>
      </c>
      <c r="R1661">
        <v>0</v>
      </c>
      <c r="S1661">
        <v>0</v>
      </c>
      <c r="T1661">
        <v>19</v>
      </c>
      <c r="U1661">
        <v>0</v>
      </c>
      <c r="V1661">
        <v>0</v>
      </c>
      <c r="W1661">
        <v>0</v>
      </c>
      <c r="X1661">
        <v>23.100275865989161</v>
      </c>
      <c r="Y1661">
        <v>0</v>
      </c>
      <c r="Z1661">
        <v>0</v>
      </c>
      <c r="AA1661">
        <v>0</v>
      </c>
      <c r="AB1661">
        <v>4.806776951198751</v>
      </c>
      <c r="AC1661">
        <v>0</v>
      </c>
      <c r="AD1661">
        <v>0</v>
      </c>
      <c r="AE1661">
        <v>27.90705281718791</v>
      </c>
    </row>
    <row r="1662" spans="1:31" x14ac:dyDescent="0.25">
      <c r="A1662">
        <v>1738936</v>
      </c>
      <c r="B1662">
        <v>1</v>
      </c>
      <c r="C1662" t="s">
        <v>81</v>
      </c>
      <c r="D1662" t="s">
        <v>112</v>
      </c>
      <c r="E1662" t="s">
        <v>184</v>
      </c>
      <c r="F1662" t="s">
        <v>5070</v>
      </c>
      <c r="G1662" t="s">
        <v>246</v>
      </c>
      <c r="H1662" t="s">
        <v>134</v>
      </c>
      <c r="I1662" t="s">
        <v>135</v>
      </c>
      <c r="J1662" t="s">
        <v>136</v>
      </c>
      <c r="K1662" t="s">
        <v>137</v>
      </c>
      <c r="L1662" t="s">
        <v>5071</v>
      </c>
      <c r="M1662" t="s">
        <v>5072</v>
      </c>
      <c r="N1662">
        <v>2.9291222220000002</v>
      </c>
      <c r="O1662">
        <v>0</v>
      </c>
      <c r="P1662">
        <v>26</v>
      </c>
      <c r="Q1662">
        <v>17</v>
      </c>
      <c r="R1662">
        <v>67</v>
      </c>
      <c r="S1662">
        <v>10</v>
      </c>
      <c r="T1662">
        <v>5</v>
      </c>
      <c r="U1662">
        <v>2</v>
      </c>
      <c r="V1662">
        <v>0</v>
      </c>
      <c r="W1662">
        <v>0</v>
      </c>
      <c r="X1662">
        <v>13.764716072283134</v>
      </c>
      <c r="Y1662">
        <v>28.201979658427341</v>
      </c>
      <c r="Z1662">
        <v>48.167717362774916</v>
      </c>
      <c r="AA1662">
        <v>111.79511782033723</v>
      </c>
      <c r="AB1662">
        <v>8.321166691827834</v>
      </c>
      <c r="AC1662">
        <v>256.08279891732002</v>
      </c>
      <c r="AD1662">
        <v>0</v>
      </c>
      <c r="AE1662">
        <v>466.33349652297045</v>
      </c>
    </row>
    <row r="1663" spans="1:31" x14ac:dyDescent="0.25">
      <c r="A1663">
        <v>1739122</v>
      </c>
      <c r="B1663">
        <v>1</v>
      </c>
      <c r="C1663" t="s">
        <v>80</v>
      </c>
      <c r="D1663" t="s">
        <v>90</v>
      </c>
      <c r="E1663" t="s">
        <v>171</v>
      </c>
      <c r="F1663" t="s">
        <v>5073</v>
      </c>
      <c r="G1663" t="s">
        <v>181</v>
      </c>
      <c r="H1663" t="s">
        <v>146</v>
      </c>
      <c r="I1663" t="s">
        <v>135</v>
      </c>
      <c r="J1663" t="s">
        <v>136</v>
      </c>
      <c r="K1663" t="s">
        <v>147</v>
      </c>
      <c r="L1663" t="s">
        <v>5074</v>
      </c>
      <c r="M1663" t="s">
        <v>5075</v>
      </c>
      <c r="N1663">
        <v>1.153611111</v>
      </c>
      <c r="O1663">
        <v>0</v>
      </c>
      <c r="P1663">
        <v>3</v>
      </c>
      <c r="Q1663">
        <v>0</v>
      </c>
      <c r="R1663">
        <v>0</v>
      </c>
      <c r="S1663">
        <v>0</v>
      </c>
      <c r="T1663">
        <v>1</v>
      </c>
      <c r="U1663">
        <v>0</v>
      </c>
      <c r="V1663">
        <v>0</v>
      </c>
      <c r="W1663">
        <v>0</v>
      </c>
      <c r="X1663">
        <v>0.3887975783889166</v>
      </c>
      <c r="Y1663">
        <v>0</v>
      </c>
      <c r="Z1663">
        <v>0</v>
      </c>
      <c r="AA1663">
        <v>0</v>
      </c>
      <c r="AB1663">
        <v>0.77918226665599999</v>
      </c>
      <c r="AC1663">
        <v>0</v>
      </c>
      <c r="AD1663">
        <v>0</v>
      </c>
      <c r="AE1663">
        <v>1.1679798450449166</v>
      </c>
    </row>
    <row r="1664" spans="1:31" x14ac:dyDescent="0.25">
      <c r="A1664">
        <v>1739099</v>
      </c>
      <c r="B1664">
        <v>1</v>
      </c>
      <c r="C1664" t="s">
        <v>81</v>
      </c>
      <c r="D1664" t="s">
        <v>115</v>
      </c>
      <c r="E1664" t="s">
        <v>184</v>
      </c>
      <c r="F1664" t="s">
        <v>5076</v>
      </c>
      <c r="G1664" t="s">
        <v>232</v>
      </c>
      <c r="H1664" t="s">
        <v>134</v>
      </c>
      <c r="I1664" t="s">
        <v>135</v>
      </c>
      <c r="J1664" t="s">
        <v>136</v>
      </c>
      <c r="K1664" t="s">
        <v>147</v>
      </c>
      <c r="L1664" t="s">
        <v>5077</v>
      </c>
      <c r="M1664" t="s">
        <v>5078</v>
      </c>
      <c r="N1664">
        <v>3.2344444440000002</v>
      </c>
      <c r="O1664">
        <v>0</v>
      </c>
      <c r="P1664">
        <v>258</v>
      </c>
      <c r="Q1664">
        <v>0</v>
      </c>
      <c r="R1664">
        <v>18</v>
      </c>
      <c r="S1664">
        <v>1</v>
      </c>
      <c r="T1664">
        <v>21</v>
      </c>
      <c r="U1664">
        <v>0</v>
      </c>
      <c r="V1664">
        <v>0</v>
      </c>
      <c r="W1664">
        <v>0</v>
      </c>
      <c r="X1664">
        <v>70.322078460362732</v>
      </c>
      <c r="Y1664">
        <v>0</v>
      </c>
      <c r="Z1664">
        <v>6.7873284055464991</v>
      </c>
      <c r="AA1664">
        <v>0</v>
      </c>
      <c r="AB1664">
        <v>18.2557898375874</v>
      </c>
      <c r="AC1664">
        <v>0</v>
      </c>
      <c r="AD1664">
        <v>0</v>
      </c>
      <c r="AE1664">
        <v>95.365196703496636</v>
      </c>
    </row>
    <row r="1665" spans="1:31" x14ac:dyDescent="0.25">
      <c r="A1665">
        <v>1738953</v>
      </c>
      <c r="B1665">
        <v>1</v>
      </c>
      <c r="C1665" t="s">
        <v>81</v>
      </c>
      <c r="D1665" t="s">
        <v>123</v>
      </c>
      <c r="E1665" t="s">
        <v>158</v>
      </c>
      <c r="F1665" t="s">
        <v>5079</v>
      </c>
      <c r="G1665" t="s">
        <v>160</v>
      </c>
      <c r="H1665" t="s">
        <v>146</v>
      </c>
      <c r="I1665" t="s">
        <v>135</v>
      </c>
      <c r="J1665" t="s">
        <v>136</v>
      </c>
      <c r="K1665" t="s">
        <v>147</v>
      </c>
      <c r="L1665" t="s">
        <v>5080</v>
      </c>
      <c r="M1665" t="s">
        <v>5081</v>
      </c>
      <c r="N1665">
        <v>2.2275</v>
      </c>
      <c r="O1665">
        <v>0</v>
      </c>
      <c r="P1665">
        <v>295</v>
      </c>
      <c r="Q1665">
        <v>0</v>
      </c>
      <c r="R1665">
        <v>0</v>
      </c>
      <c r="S1665">
        <v>0</v>
      </c>
      <c r="T1665">
        <v>32</v>
      </c>
      <c r="U1665">
        <v>0</v>
      </c>
      <c r="V1665">
        <v>0</v>
      </c>
      <c r="W1665">
        <v>0</v>
      </c>
      <c r="X1665">
        <v>158.5039928085142</v>
      </c>
      <c r="Y1665">
        <v>0</v>
      </c>
      <c r="Z1665">
        <v>0</v>
      </c>
      <c r="AA1665">
        <v>0</v>
      </c>
      <c r="AB1665">
        <v>23.513223289011627</v>
      </c>
      <c r="AC1665">
        <v>0</v>
      </c>
      <c r="AD1665">
        <v>0</v>
      </c>
      <c r="AE1665">
        <v>182.01721609752582</v>
      </c>
    </row>
    <row r="1666" spans="1:31" x14ac:dyDescent="0.25">
      <c r="A1666">
        <v>1739391</v>
      </c>
      <c r="B1666">
        <v>1</v>
      </c>
      <c r="C1666" t="s">
        <v>81</v>
      </c>
      <c r="D1666" t="s">
        <v>118</v>
      </c>
      <c r="E1666" t="s">
        <v>158</v>
      </c>
      <c r="F1666" t="s">
        <v>5082</v>
      </c>
      <c r="G1666" t="s">
        <v>160</v>
      </c>
      <c r="H1666" t="s">
        <v>146</v>
      </c>
      <c r="I1666" t="s">
        <v>135</v>
      </c>
      <c r="J1666" t="s">
        <v>136</v>
      </c>
      <c r="K1666" t="s">
        <v>147</v>
      </c>
      <c r="L1666" t="s">
        <v>5083</v>
      </c>
      <c r="M1666" t="s">
        <v>5084</v>
      </c>
      <c r="N1666">
        <v>1.207777777</v>
      </c>
      <c r="O1666">
        <v>0</v>
      </c>
      <c r="P1666">
        <v>15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3.5883986171804998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3.5883986171804998</v>
      </c>
    </row>
    <row r="1667" spans="1:31" x14ac:dyDescent="0.25">
      <c r="A1667">
        <v>1739437</v>
      </c>
      <c r="B1667">
        <v>1</v>
      </c>
      <c r="C1667" t="s">
        <v>81</v>
      </c>
      <c r="D1667" t="s">
        <v>128</v>
      </c>
      <c r="E1667" t="s">
        <v>158</v>
      </c>
      <c r="F1667" t="s">
        <v>5085</v>
      </c>
      <c r="G1667" t="s">
        <v>160</v>
      </c>
      <c r="H1667" t="s">
        <v>146</v>
      </c>
      <c r="I1667" t="s">
        <v>135</v>
      </c>
      <c r="J1667" t="s">
        <v>136</v>
      </c>
      <c r="K1667" t="s">
        <v>147</v>
      </c>
      <c r="L1667" t="s">
        <v>5086</v>
      </c>
      <c r="M1667" t="s">
        <v>5087</v>
      </c>
      <c r="N1667">
        <v>1.28</v>
      </c>
      <c r="O1667">
        <v>0</v>
      </c>
      <c r="P1667">
        <v>152</v>
      </c>
      <c r="Q1667">
        <v>0</v>
      </c>
      <c r="R1667">
        <v>0</v>
      </c>
      <c r="S1667">
        <v>0</v>
      </c>
      <c r="T1667">
        <v>7</v>
      </c>
      <c r="U1667">
        <v>0</v>
      </c>
      <c r="V1667">
        <v>0</v>
      </c>
      <c r="W1667">
        <v>0</v>
      </c>
      <c r="X1667">
        <v>51.94236354345194</v>
      </c>
      <c r="Y1667">
        <v>0</v>
      </c>
      <c r="Z1667">
        <v>0</v>
      </c>
      <c r="AA1667">
        <v>0</v>
      </c>
      <c r="AB1667">
        <v>4.5260492522881499</v>
      </c>
      <c r="AC1667">
        <v>0</v>
      </c>
      <c r="AD1667">
        <v>0</v>
      </c>
      <c r="AE1667">
        <v>56.468412795740093</v>
      </c>
    </row>
    <row r="1668" spans="1:31" x14ac:dyDescent="0.25">
      <c r="A1668">
        <v>1739082</v>
      </c>
      <c r="B1668">
        <v>1</v>
      </c>
      <c r="C1668" t="s">
        <v>80</v>
      </c>
      <c r="D1668" t="s">
        <v>103</v>
      </c>
      <c r="E1668" t="s">
        <v>267</v>
      </c>
      <c r="F1668" t="s">
        <v>5088</v>
      </c>
      <c r="G1668" t="s">
        <v>177</v>
      </c>
      <c r="H1668" t="s">
        <v>134</v>
      </c>
      <c r="I1668" t="s">
        <v>193</v>
      </c>
      <c r="J1668" t="s">
        <v>136</v>
      </c>
      <c r="K1668" t="s">
        <v>147</v>
      </c>
      <c r="L1668" t="s">
        <v>5089</v>
      </c>
      <c r="M1668" t="s">
        <v>5090</v>
      </c>
      <c r="N1668">
        <v>4.0555555E-2</v>
      </c>
      <c r="O1668">
        <v>1</v>
      </c>
      <c r="P1668">
        <v>1635</v>
      </c>
      <c r="Q1668">
        <v>31</v>
      </c>
      <c r="R1668">
        <v>175</v>
      </c>
      <c r="S1668">
        <v>12</v>
      </c>
      <c r="T1668">
        <v>183</v>
      </c>
      <c r="U1668">
        <v>2</v>
      </c>
      <c r="V1668">
        <v>1</v>
      </c>
      <c r="W1668">
        <v>1.03058144784E-2</v>
      </c>
      <c r="X1668">
        <v>17.533607042721922</v>
      </c>
      <c r="Y1668">
        <v>1.44354782712605</v>
      </c>
      <c r="Z1668">
        <v>13.06086644179311</v>
      </c>
      <c r="AA1668">
        <v>2.0813353151046665</v>
      </c>
      <c r="AB1668">
        <v>5.6499613646595339</v>
      </c>
      <c r="AC1668">
        <v>2.0346029827158332</v>
      </c>
      <c r="AD1668">
        <v>2.88717661434E-2</v>
      </c>
      <c r="AE1668">
        <v>41.843098554742916</v>
      </c>
    </row>
    <row r="1669" spans="1:31" x14ac:dyDescent="0.25">
      <c r="A1669">
        <v>1739477</v>
      </c>
      <c r="B1669">
        <v>1</v>
      </c>
      <c r="C1669" t="s">
        <v>80</v>
      </c>
      <c r="D1669" t="s">
        <v>84</v>
      </c>
      <c r="E1669" t="s">
        <v>184</v>
      </c>
      <c r="F1669" t="s">
        <v>5091</v>
      </c>
      <c r="G1669" t="s">
        <v>168</v>
      </c>
      <c r="H1669" t="s">
        <v>134</v>
      </c>
      <c r="I1669" t="s">
        <v>135</v>
      </c>
      <c r="J1669" t="s">
        <v>136</v>
      </c>
      <c r="K1669" t="s">
        <v>147</v>
      </c>
      <c r="L1669" t="s">
        <v>5092</v>
      </c>
      <c r="M1669" t="s">
        <v>5093</v>
      </c>
      <c r="N1669">
        <v>7.4838888880000001</v>
      </c>
      <c r="O1669">
        <v>0</v>
      </c>
      <c r="P1669">
        <v>13</v>
      </c>
      <c r="Q1669">
        <v>0</v>
      </c>
      <c r="R1669">
        <v>14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34.012325426573945</v>
      </c>
      <c r="Y1669">
        <v>0</v>
      </c>
      <c r="Z1669">
        <v>58.265522148947426</v>
      </c>
      <c r="AA1669">
        <v>0</v>
      </c>
      <c r="AB1669">
        <v>5.1981933808593492</v>
      </c>
      <c r="AC1669">
        <v>0</v>
      </c>
      <c r="AD1669">
        <v>0</v>
      </c>
      <c r="AE1669">
        <v>97.476040956380729</v>
      </c>
    </row>
    <row r="1670" spans="1:31" x14ac:dyDescent="0.25">
      <c r="A1670">
        <v>1739185</v>
      </c>
      <c r="B1670">
        <v>1</v>
      </c>
      <c r="C1670" t="s">
        <v>80</v>
      </c>
      <c r="D1670" t="s">
        <v>106</v>
      </c>
      <c r="E1670" t="s">
        <v>131</v>
      </c>
      <c r="F1670" t="s">
        <v>5094</v>
      </c>
      <c r="G1670" t="s">
        <v>4943</v>
      </c>
      <c r="H1670" t="s">
        <v>134</v>
      </c>
      <c r="I1670" t="s">
        <v>135</v>
      </c>
      <c r="J1670" t="s">
        <v>3</v>
      </c>
      <c r="K1670" t="s">
        <v>147</v>
      </c>
      <c r="L1670" t="s">
        <v>5095</v>
      </c>
      <c r="M1670" t="s">
        <v>5096</v>
      </c>
      <c r="N1670">
        <v>0.257222222</v>
      </c>
      <c r="O1670">
        <v>0</v>
      </c>
      <c r="P1670">
        <v>3858</v>
      </c>
      <c r="Q1670">
        <v>0</v>
      </c>
      <c r="R1670">
        <v>11</v>
      </c>
      <c r="S1670">
        <v>2</v>
      </c>
      <c r="T1670">
        <v>228</v>
      </c>
      <c r="U1670">
        <v>1</v>
      </c>
      <c r="V1670">
        <v>2</v>
      </c>
      <c r="W1670">
        <v>0</v>
      </c>
      <c r="X1670">
        <v>221.09379805531694</v>
      </c>
      <c r="Y1670">
        <v>0</v>
      </c>
      <c r="Z1670">
        <v>1.8332047407047836</v>
      </c>
      <c r="AA1670">
        <v>7.7897136249404344</v>
      </c>
      <c r="AB1670">
        <v>46.559324529488016</v>
      </c>
      <c r="AC1670">
        <v>0.48274234574280001</v>
      </c>
      <c r="AD1670">
        <v>0.80608402751274999</v>
      </c>
      <c r="AE1670">
        <v>278.5648673237057</v>
      </c>
    </row>
    <row r="1671" spans="1:31" x14ac:dyDescent="0.25">
      <c r="A1671">
        <v>1739351</v>
      </c>
      <c r="B1671">
        <v>1</v>
      </c>
      <c r="C1671" t="s">
        <v>80</v>
      </c>
      <c r="D1671" t="s">
        <v>89</v>
      </c>
      <c r="E1671" t="s">
        <v>143</v>
      </c>
      <c r="F1671" t="s">
        <v>5097</v>
      </c>
      <c r="G1671" t="s">
        <v>145</v>
      </c>
      <c r="H1671" t="s">
        <v>146</v>
      </c>
      <c r="I1671" t="s">
        <v>135</v>
      </c>
      <c r="J1671" t="s">
        <v>136</v>
      </c>
      <c r="K1671" t="s">
        <v>147</v>
      </c>
      <c r="L1671" t="s">
        <v>5098</v>
      </c>
      <c r="M1671" t="s">
        <v>5099</v>
      </c>
      <c r="N1671">
        <v>0.83555555500000001</v>
      </c>
      <c r="O1671">
        <v>0</v>
      </c>
      <c r="P1671">
        <v>48</v>
      </c>
      <c r="Q1671">
        <v>0</v>
      </c>
      <c r="R1671">
        <v>53</v>
      </c>
      <c r="S1671">
        <v>0</v>
      </c>
      <c r="T1671">
        <v>7</v>
      </c>
      <c r="U1671">
        <v>0</v>
      </c>
      <c r="V1671">
        <v>0</v>
      </c>
      <c r="W1671">
        <v>0</v>
      </c>
      <c r="X1671">
        <v>19.886318659197833</v>
      </c>
      <c r="Y1671">
        <v>0</v>
      </c>
      <c r="Z1671">
        <v>9.9326109364457977</v>
      </c>
      <c r="AA1671">
        <v>0</v>
      </c>
      <c r="AB1671">
        <v>3.8576213697343573</v>
      </c>
      <c r="AC1671">
        <v>0</v>
      </c>
      <c r="AD1671">
        <v>0</v>
      </c>
      <c r="AE1671">
        <v>33.676550965377992</v>
      </c>
    </row>
    <row r="1672" spans="1:31" x14ac:dyDescent="0.25">
      <c r="A1672">
        <v>1739328</v>
      </c>
      <c r="B1672">
        <v>1</v>
      </c>
      <c r="C1672" t="s">
        <v>80</v>
      </c>
      <c r="D1672" t="s">
        <v>93</v>
      </c>
      <c r="E1672" t="s">
        <v>171</v>
      </c>
      <c r="F1672" t="s">
        <v>5100</v>
      </c>
      <c r="G1672" t="s">
        <v>181</v>
      </c>
      <c r="H1672" t="s">
        <v>146</v>
      </c>
      <c r="I1672" t="s">
        <v>135</v>
      </c>
      <c r="J1672" t="s">
        <v>136</v>
      </c>
      <c r="K1672" t="s">
        <v>147</v>
      </c>
      <c r="L1672" t="s">
        <v>5101</v>
      </c>
      <c r="M1672" t="s">
        <v>5102</v>
      </c>
      <c r="N1672">
        <v>1.224722222</v>
      </c>
      <c r="O1672">
        <v>0</v>
      </c>
      <c r="P1672">
        <v>3</v>
      </c>
      <c r="Q1672">
        <v>0</v>
      </c>
      <c r="R1672">
        <v>0</v>
      </c>
      <c r="S1672">
        <v>0</v>
      </c>
      <c r="T1672">
        <v>10</v>
      </c>
      <c r="U1672">
        <v>0</v>
      </c>
      <c r="V1672">
        <v>0</v>
      </c>
      <c r="W1672">
        <v>0</v>
      </c>
      <c r="X1672">
        <v>1.2446460882364501</v>
      </c>
      <c r="Y1672">
        <v>0</v>
      </c>
      <c r="Z1672">
        <v>0</v>
      </c>
      <c r="AA1672">
        <v>0</v>
      </c>
      <c r="AB1672">
        <v>3.7487794596262995</v>
      </c>
      <c r="AC1672">
        <v>0</v>
      </c>
      <c r="AD1672">
        <v>0</v>
      </c>
      <c r="AE1672">
        <v>4.9934255478627492</v>
      </c>
    </row>
    <row r="1673" spans="1:31" x14ac:dyDescent="0.25">
      <c r="A1673">
        <v>1738873</v>
      </c>
      <c r="B1673">
        <v>1</v>
      </c>
      <c r="C1673" t="s">
        <v>80</v>
      </c>
      <c r="D1673" t="s">
        <v>95</v>
      </c>
      <c r="E1673" t="s">
        <v>184</v>
      </c>
      <c r="F1673" t="s">
        <v>5103</v>
      </c>
      <c r="G1673" t="s">
        <v>232</v>
      </c>
      <c r="H1673" t="s">
        <v>134</v>
      </c>
      <c r="I1673" t="s">
        <v>135</v>
      </c>
      <c r="J1673" t="s">
        <v>136</v>
      </c>
      <c r="K1673" t="s">
        <v>147</v>
      </c>
      <c r="L1673" t="s">
        <v>5104</v>
      </c>
      <c r="M1673" t="s">
        <v>5105</v>
      </c>
      <c r="N1673">
        <v>0.62222222199999999</v>
      </c>
      <c r="O1673">
        <v>0</v>
      </c>
      <c r="P1673">
        <v>473</v>
      </c>
      <c r="Q1673">
        <v>0</v>
      </c>
      <c r="R1673">
        <v>0</v>
      </c>
      <c r="S1673">
        <v>2</v>
      </c>
      <c r="T1673">
        <v>27</v>
      </c>
      <c r="U1673">
        <v>0</v>
      </c>
      <c r="V1673">
        <v>0</v>
      </c>
      <c r="W1673">
        <v>0</v>
      </c>
      <c r="X1673">
        <v>57.131179386474628</v>
      </c>
      <c r="Y1673">
        <v>0</v>
      </c>
      <c r="Z1673">
        <v>0</v>
      </c>
      <c r="AA1673">
        <v>0.62517119763466666</v>
      </c>
      <c r="AB1673">
        <v>4.8119496746346666</v>
      </c>
      <c r="AC1673">
        <v>0</v>
      </c>
      <c r="AD1673">
        <v>0</v>
      </c>
      <c r="AE1673">
        <v>62.56830025874396</v>
      </c>
    </row>
    <row r="1674" spans="1:31" x14ac:dyDescent="0.25">
      <c r="A1674">
        <v>1738996</v>
      </c>
      <c r="B1674">
        <v>1</v>
      </c>
      <c r="C1674" t="s">
        <v>81</v>
      </c>
      <c r="D1674" t="s">
        <v>128</v>
      </c>
      <c r="E1674" t="s">
        <v>171</v>
      </c>
      <c r="F1674" t="s">
        <v>5106</v>
      </c>
      <c r="G1674" t="s">
        <v>164</v>
      </c>
      <c r="H1674" t="s">
        <v>146</v>
      </c>
      <c r="I1674" t="s">
        <v>135</v>
      </c>
      <c r="J1674" t="s">
        <v>136</v>
      </c>
      <c r="K1674" t="s">
        <v>147</v>
      </c>
      <c r="L1674" t="s">
        <v>5107</v>
      </c>
      <c r="M1674" t="s">
        <v>5108</v>
      </c>
      <c r="N1674">
        <v>1.516388888</v>
      </c>
      <c r="O1674">
        <v>0</v>
      </c>
      <c r="P1674">
        <v>2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1.3847608719418001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1.3847608719418001</v>
      </c>
    </row>
    <row r="1675" spans="1:31" x14ac:dyDescent="0.25">
      <c r="A1675">
        <v>1739394</v>
      </c>
      <c r="B1675">
        <v>1</v>
      </c>
      <c r="C1675" t="s">
        <v>81</v>
      </c>
      <c r="D1675" t="s">
        <v>128</v>
      </c>
      <c r="E1675" t="s">
        <v>188</v>
      </c>
      <c r="F1675" t="s">
        <v>5109</v>
      </c>
      <c r="G1675" t="s">
        <v>177</v>
      </c>
      <c r="H1675" t="s">
        <v>134</v>
      </c>
      <c r="I1675" t="s">
        <v>135</v>
      </c>
      <c r="J1675" t="s">
        <v>136</v>
      </c>
      <c r="K1675" t="s">
        <v>147</v>
      </c>
      <c r="L1675" t="s">
        <v>5110</v>
      </c>
      <c r="M1675" t="s">
        <v>5111</v>
      </c>
      <c r="N1675">
        <v>0.241388888</v>
      </c>
      <c r="O1675">
        <v>0</v>
      </c>
      <c r="P1675">
        <v>0</v>
      </c>
      <c r="Q1675">
        <v>1</v>
      </c>
      <c r="R1675">
        <v>0</v>
      </c>
      <c r="S1675">
        <v>18</v>
      </c>
      <c r="T1675">
        <v>33</v>
      </c>
      <c r="U1675">
        <v>23</v>
      </c>
      <c r="V1675">
        <v>44</v>
      </c>
      <c r="W1675">
        <v>0</v>
      </c>
      <c r="X1675">
        <v>0</v>
      </c>
      <c r="Y1675">
        <v>0.22580050145766664</v>
      </c>
      <c r="Z1675">
        <v>0</v>
      </c>
      <c r="AA1675">
        <v>30.60710928623773</v>
      </c>
      <c r="AB1675">
        <v>37.659484455789247</v>
      </c>
      <c r="AC1675">
        <v>182.65999769840789</v>
      </c>
      <c r="AD1675">
        <v>77.514586352367047</v>
      </c>
      <c r="AE1675">
        <v>328.66697829425959</v>
      </c>
    </row>
    <row r="1676" spans="1:31" x14ac:dyDescent="0.25">
      <c r="A1676">
        <v>1739228</v>
      </c>
      <c r="B1676">
        <v>1</v>
      </c>
      <c r="C1676" t="s">
        <v>81</v>
      </c>
      <c r="D1676" t="s">
        <v>112</v>
      </c>
      <c r="E1676" t="s">
        <v>143</v>
      </c>
      <c r="F1676" t="s">
        <v>5112</v>
      </c>
      <c r="G1676" t="s">
        <v>145</v>
      </c>
      <c r="H1676" t="s">
        <v>146</v>
      </c>
      <c r="I1676" t="s">
        <v>135</v>
      </c>
      <c r="J1676" t="s">
        <v>136</v>
      </c>
      <c r="K1676" t="s">
        <v>147</v>
      </c>
      <c r="L1676" t="s">
        <v>5113</v>
      </c>
      <c r="M1676" t="s">
        <v>5114</v>
      </c>
      <c r="N1676">
        <v>0.76194444400000005</v>
      </c>
      <c r="O1676">
        <v>0</v>
      </c>
      <c r="P1676">
        <v>12</v>
      </c>
      <c r="Q1676">
        <v>0</v>
      </c>
      <c r="R1676">
        <v>1</v>
      </c>
      <c r="S1676">
        <v>0</v>
      </c>
      <c r="T1676">
        <v>1</v>
      </c>
      <c r="U1676">
        <v>0</v>
      </c>
      <c r="V1676">
        <v>0</v>
      </c>
      <c r="W1676">
        <v>0</v>
      </c>
      <c r="X1676">
        <v>0.25803008917183329</v>
      </c>
      <c r="Y1676">
        <v>0</v>
      </c>
      <c r="Z1676">
        <v>2.6669659466666663E-4</v>
      </c>
      <c r="AA1676">
        <v>0</v>
      </c>
      <c r="AB1676">
        <v>0</v>
      </c>
      <c r="AC1676">
        <v>0</v>
      </c>
      <c r="AD1676">
        <v>0</v>
      </c>
      <c r="AE1676">
        <v>0.25829678576649995</v>
      </c>
    </row>
    <row r="1677" spans="1:31" x14ac:dyDescent="0.25">
      <c r="A1677">
        <v>1739251</v>
      </c>
      <c r="B1677">
        <v>1</v>
      </c>
      <c r="C1677" t="s">
        <v>81</v>
      </c>
      <c r="D1677" t="s">
        <v>127</v>
      </c>
      <c r="E1677" t="s">
        <v>188</v>
      </c>
      <c r="F1677" t="s">
        <v>4487</v>
      </c>
      <c r="G1677" t="s">
        <v>177</v>
      </c>
      <c r="H1677" t="s">
        <v>134</v>
      </c>
      <c r="I1677" t="s">
        <v>135</v>
      </c>
      <c r="J1677" t="s">
        <v>136</v>
      </c>
      <c r="K1677" t="s">
        <v>147</v>
      </c>
      <c r="L1677" t="s">
        <v>5115</v>
      </c>
      <c r="M1677" t="s">
        <v>5116</v>
      </c>
      <c r="N1677">
        <v>0.579166666</v>
      </c>
      <c r="O1677">
        <v>0</v>
      </c>
      <c r="P1677">
        <v>116</v>
      </c>
      <c r="Q1677">
        <v>29</v>
      </c>
      <c r="R1677">
        <v>32</v>
      </c>
      <c r="S1677">
        <v>0</v>
      </c>
      <c r="T1677">
        <v>16</v>
      </c>
      <c r="U1677">
        <v>0</v>
      </c>
      <c r="V1677">
        <v>0</v>
      </c>
      <c r="W1677">
        <v>0</v>
      </c>
      <c r="X1677">
        <v>11.843345472333374</v>
      </c>
      <c r="Y1677">
        <v>11.857937441213874</v>
      </c>
      <c r="Z1677">
        <v>3.8932829223357497</v>
      </c>
      <c r="AA1677">
        <v>0</v>
      </c>
      <c r="AB1677">
        <v>3.7880356950363741</v>
      </c>
      <c r="AC1677">
        <v>0</v>
      </c>
      <c r="AD1677">
        <v>0</v>
      </c>
      <c r="AE1677">
        <v>31.38260153091937</v>
      </c>
    </row>
    <row r="1678" spans="1:31" x14ac:dyDescent="0.25">
      <c r="A1678">
        <v>1739371</v>
      </c>
      <c r="B1678">
        <v>1</v>
      </c>
      <c r="C1678" t="s">
        <v>80</v>
      </c>
      <c r="D1678" t="s">
        <v>90</v>
      </c>
      <c r="E1678" t="s">
        <v>171</v>
      </c>
      <c r="F1678" t="s">
        <v>5117</v>
      </c>
      <c r="G1678" t="s">
        <v>181</v>
      </c>
      <c r="H1678" t="s">
        <v>146</v>
      </c>
      <c r="I1678" t="s">
        <v>135</v>
      </c>
      <c r="J1678" t="s">
        <v>136</v>
      </c>
      <c r="K1678" t="s">
        <v>147</v>
      </c>
      <c r="L1678" t="s">
        <v>5118</v>
      </c>
      <c r="M1678" t="s">
        <v>5119</v>
      </c>
      <c r="N1678">
        <v>0.66305555500000002</v>
      </c>
      <c r="O1678">
        <v>0</v>
      </c>
      <c r="P1678">
        <v>5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2.4367892142448251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2.4367892142448251</v>
      </c>
    </row>
    <row r="1679" spans="1:31" x14ac:dyDescent="0.25">
      <c r="A1679">
        <v>1739059</v>
      </c>
      <c r="B1679">
        <v>1</v>
      </c>
      <c r="C1679" t="s">
        <v>80</v>
      </c>
      <c r="D1679" t="s">
        <v>99</v>
      </c>
      <c r="E1679" t="s">
        <v>158</v>
      </c>
      <c r="F1679" t="s">
        <v>5120</v>
      </c>
      <c r="G1679" t="s">
        <v>160</v>
      </c>
      <c r="H1679" t="s">
        <v>146</v>
      </c>
      <c r="I1679" t="s">
        <v>135</v>
      </c>
      <c r="J1679" t="s">
        <v>136</v>
      </c>
      <c r="K1679" t="s">
        <v>147</v>
      </c>
      <c r="L1679" t="s">
        <v>5121</v>
      </c>
      <c r="M1679" t="s">
        <v>5122</v>
      </c>
      <c r="N1679">
        <v>4.2061111110000002</v>
      </c>
      <c r="O1679">
        <v>0</v>
      </c>
      <c r="P1679">
        <v>36</v>
      </c>
      <c r="Q1679">
        <v>0</v>
      </c>
      <c r="R1679">
        <v>7</v>
      </c>
      <c r="S1679">
        <v>0</v>
      </c>
      <c r="T1679">
        <v>4</v>
      </c>
      <c r="U1679">
        <v>0</v>
      </c>
      <c r="V1679">
        <v>0</v>
      </c>
      <c r="W1679">
        <v>0</v>
      </c>
      <c r="X1679">
        <v>23.691688100618165</v>
      </c>
      <c r="Y1679">
        <v>0</v>
      </c>
      <c r="Z1679">
        <v>8.1422838911579998</v>
      </c>
      <c r="AA1679">
        <v>0</v>
      </c>
      <c r="AB1679">
        <v>2.306830375509267</v>
      </c>
      <c r="AC1679">
        <v>0</v>
      </c>
      <c r="AD1679">
        <v>0</v>
      </c>
      <c r="AE1679">
        <v>34.140802367285431</v>
      </c>
    </row>
    <row r="1680" spans="1:31" x14ac:dyDescent="0.25">
      <c r="A1680">
        <v>1739165</v>
      </c>
      <c r="B1680">
        <v>1</v>
      </c>
      <c r="C1680" t="s">
        <v>81</v>
      </c>
      <c r="D1680" t="s">
        <v>112</v>
      </c>
      <c r="E1680" t="s">
        <v>143</v>
      </c>
      <c r="F1680" t="s">
        <v>5123</v>
      </c>
      <c r="G1680" t="s">
        <v>145</v>
      </c>
      <c r="H1680" t="s">
        <v>146</v>
      </c>
      <c r="I1680" t="s">
        <v>135</v>
      </c>
      <c r="J1680" t="s">
        <v>136</v>
      </c>
      <c r="K1680" t="s">
        <v>147</v>
      </c>
      <c r="L1680" t="s">
        <v>5124</v>
      </c>
      <c r="M1680" t="s">
        <v>5125</v>
      </c>
      <c r="N1680">
        <v>1.5333333330000001</v>
      </c>
      <c r="O1680">
        <v>0</v>
      </c>
      <c r="P1680">
        <v>10</v>
      </c>
      <c r="Q1680">
        <v>0</v>
      </c>
      <c r="R1680">
        <v>17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0.45175439973390003</v>
      </c>
      <c r="Y1680">
        <v>0</v>
      </c>
      <c r="Z1680">
        <v>2.2714907334888825</v>
      </c>
      <c r="AA1680">
        <v>0</v>
      </c>
      <c r="AB1680">
        <v>0</v>
      </c>
      <c r="AC1680">
        <v>0</v>
      </c>
      <c r="AD1680">
        <v>0</v>
      </c>
      <c r="AE1680">
        <v>2.7232451332227825</v>
      </c>
    </row>
    <row r="1681" spans="1:31" x14ac:dyDescent="0.25">
      <c r="A1681">
        <v>1739414</v>
      </c>
      <c r="B1681">
        <v>1</v>
      </c>
      <c r="C1681" t="s">
        <v>80</v>
      </c>
      <c r="D1681" t="s">
        <v>93</v>
      </c>
      <c r="E1681" t="s">
        <v>171</v>
      </c>
      <c r="F1681" t="s">
        <v>5126</v>
      </c>
      <c r="G1681" t="s">
        <v>181</v>
      </c>
      <c r="H1681" t="s">
        <v>146</v>
      </c>
      <c r="I1681" t="s">
        <v>135</v>
      </c>
      <c r="J1681" t="s">
        <v>136</v>
      </c>
      <c r="K1681" t="s">
        <v>147</v>
      </c>
      <c r="L1681" t="s">
        <v>5127</v>
      </c>
      <c r="M1681" t="s">
        <v>5128</v>
      </c>
      <c r="N1681">
        <v>1.3286111110000001</v>
      </c>
      <c r="O1681">
        <v>0</v>
      </c>
      <c r="P1681">
        <v>1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6.8015083235458323E-2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6.8015083235458323E-2</v>
      </c>
    </row>
    <row r="1682" spans="1:31" x14ac:dyDescent="0.25">
      <c r="A1682">
        <v>1739016</v>
      </c>
      <c r="B1682">
        <v>1</v>
      </c>
      <c r="C1682" t="s">
        <v>80</v>
      </c>
      <c r="D1682" t="s">
        <v>104</v>
      </c>
      <c r="E1682" t="s">
        <v>158</v>
      </c>
      <c r="F1682" t="s">
        <v>5129</v>
      </c>
      <c r="G1682" t="s">
        <v>225</v>
      </c>
      <c r="H1682" t="s">
        <v>146</v>
      </c>
      <c r="I1682" t="s">
        <v>135</v>
      </c>
      <c r="J1682" t="s">
        <v>136</v>
      </c>
      <c r="K1682" t="s">
        <v>147</v>
      </c>
      <c r="L1682" t="s">
        <v>5130</v>
      </c>
      <c r="M1682" t="s">
        <v>5131</v>
      </c>
      <c r="N1682">
        <v>2.628333333</v>
      </c>
      <c r="O1682">
        <v>0</v>
      </c>
      <c r="P1682">
        <v>26</v>
      </c>
      <c r="Q1682">
        <v>0</v>
      </c>
      <c r="R1682">
        <v>0</v>
      </c>
      <c r="S1682">
        <v>0</v>
      </c>
      <c r="T1682">
        <v>9</v>
      </c>
      <c r="U1682">
        <v>0</v>
      </c>
      <c r="V1682">
        <v>0</v>
      </c>
      <c r="W1682">
        <v>0</v>
      </c>
      <c r="X1682">
        <v>14.370624260180557</v>
      </c>
      <c r="Y1682">
        <v>0</v>
      </c>
      <c r="Z1682">
        <v>0</v>
      </c>
      <c r="AA1682">
        <v>0</v>
      </c>
      <c r="AB1682">
        <v>14.683045880872948</v>
      </c>
      <c r="AC1682">
        <v>0</v>
      </c>
      <c r="AD1682">
        <v>0</v>
      </c>
      <c r="AE1682">
        <v>29.053670141053505</v>
      </c>
    </row>
    <row r="1683" spans="1:31" x14ac:dyDescent="0.25">
      <c r="A1683">
        <v>1738916</v>
      </c>
      <c r="B1683">
        <v>1</v>
      </c>
      <c r="C1683" t="s">
        <v>80</v>
      </c>
      <c r="D1683" t="s">
        <v>95</v>
      </c>
      <c r="E1683" t="s">
        <v>267</v>
      </c>
      <c r="F1683" t="s">
        <v>5132</v>
      </c>
      <c r="G1683" t="s">
        <v>239</v>
      </c>
      <c r="H1683" t="s">
        <v>134</v>
      </c>
      <c r="I1683" t="s">
        <v>135</v>
      </c>
      <c r="J1683" t="s">
        <v>136</v>
      </c>
      <c r="K1683" t="s">
        <v>137</v>
      </c>
      <c r="L1683" t="s">
        <v>5133</v>
      </c>
      <c r="M1683" t="s">
        <v>5134</v>
      </c>
      <c r="N1683">
        <v>7.1074999999999999</v>
      </c>
      <c r="O1683">
        <v>0</v>
      </c>
      <c r="P1683">
        <v>0</v>
      </c>
      <c r="Q1683">
        <v>0</v>
      </c>
      <c r="R1683">
        <v>0</v>
      </c>
      <c r="S1683">
        <v>6</v>
      </c>
      <c r="T1683">
        <v>0</v>
      </c>
      <c r="U1683">
        <v>7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400.44595176675847</v>
      </c>
      <c r="AB1683">
        <v>0</v>
      </c>
      <c r="AC1683">
        <v>12501.127992113379</v>
      </c>
      <c r="AD1683">
        <v>0</v>
      </c>
      <c r="AE1683">
        <v>12901.573943880137</v>
      </c>
    </row>
    <row r="1684" spans="1:31" x14ac:dyDescent="0.25">
      <c r="A1684">
        <v>1739148</v>
      </c>
      <c r="B1684">
        <v>1</v>
      </c>
      <c r="C1684" t="s">
        <v>80</v>
      </c>
      <c r="D1684" t="s">
        <v>105</v>
      </c>
      <c r="E1684" t="s">
        <v>131</v>
      </c>
      <c r="F1684" t="s">
        <v>1623</v>
      </c>
      <c r="G1684" t="s">
        <v>5135</v>
      </c>
      <c r="H1684" t="s">
        <v>134</v>
      </c>
      <c r="I1684" t="s">
        <v>135</v>
      </c>
      <c r="J1684" t="s">
        <v>136</v>
      </c>
      <c r="K1684" t="s">
        <v>147</v>
      </c>
      <c r="L1684" t="s">
        <v>5136</v>
      </c>
      <c r="M1684" t="s">
        <v>5137</v>
      </c>
      <c r="N1684">
        <v>0.43222222199999999</v>
      </c>
      <c r="O1684">
        <v>0</v>
      </c>
      <c r="P1684">
        <v>278</v>
      </c>
      <c r="Q1684">
        <v>1</v>
      </c>
      <c r="R1684">
        <v>14</v>
      </c>
      <c r="S1684">
        <v>13</v>
      </c>
      <c r="T1684">
        <v>51</v>
      </c>
      <c r="U1684">
        <v>3</v>
      </c>
      <c r="V1684">
        <v>0</v>
      </c>
      <c r="W1684">
        <v>0</v>
      </c>
      <c r="X1684">
        <v>30.67864483775465</v>
      </c>
      <c r="Y1684">
        <v>0.22018532533333338</v>
      </c>
      <c r="Z1684">
        <v>0.56496673298306666</v>
      </c>
      <c r="AA1684">
        <v>17.297905440605643</v>
      </c>
      <c r="AB1684">
        <v>12.245207781471597</v>
      </c>
      <c r="AC1684">
        <v>4.4707674853841501</v>
      </c>
      <c r="AD1684">
        <v>0</v>
      </c>
      <c r="AE1684">
        <v>65.477677603532442</v>
      </c>
    </row>
    <row r="1685" spans="1:31" x14ac:dyDescent="0.25">
      <c r="A1685">
        <v>1738933</v>
      </c>
      <c r="B1685">
        <v>1</v>
      </c>
      <c r="C1685" t="s">
        <v>80</v>
      </c>
      <c r="D1685" t="s">
        <v>106</v>
      </c>
      <c r="E1685" t="s">
        <v>184</v>
      </c>
      <c r="F1685" t="s">
        <v>5138</v>
      </c>
      <c r="G1685" t="s">
        <v>246</v>
      </c>
      <c r="H1685" t="s">
        <v>134</v>
      </c>
      <c r="I1685" t="s">
        <v>135</v>
      </c>
      <c r="J1685" t="s">
        <v>136</v>
      </c>
      <c r="K1685" t="s">
        <v>137</v>
      </c>
      <c r="L1685" t="s">
        <v>5139</v>
      </c>
      <c r="M1685" t="s">
        <v>5140</v>
      </c>
      <c r="N1685">
        <v>6.6077925000000004</v>
      </c>
      <c r="O1685">
        <v>0</v>
      </c>
      <c r="P1685">
        <v>15</v>
      </c>
      <c r="Q1685">
        <v>0</v>
      </c>
      <c r="R1685">
        <v>5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17.46931754908487</v>
      </c>
      <c r="Y1685">
        <v>0</v>
      </c>
      <c r="Z1685">
        <v>15.616462564672407</v>
      </c>
      <c r="AA1685">
        <v>0</v>
      </c>
      <c r="AB1685">
        <v>0</v>
      </c>
      <c r="AC1685">
        <v>0</v>
      </c>
      <c r="AD1685">
        <v>0</v>
      </c>
      <c r="AE1685">
        <v>33.085780113757281</v>
      </c>
    </row>
    <row r="1686" spans="1:31" x14ac:dyDescent="0.25">
      <c r="A1686">
        <v>1739079</v>
      </c>
      <c r="B1686">
        <v>1</v>
      </c>
      <c r="C1686" t="s">
        <v>81</v>
      </c>
      <c r="D1686" t="s">
        <v>127</v>
      </c>
      <c r="E1686" t="s">
        <v>131</v>
      </c>
      <c r="F1686" t="s">
        <v>3810</v>
      </c>
      <c r="G1686" t="s">
        <v>177</v>
      </c>
      <c r="H1686" t="s">
        <v>134</v>
      </c>
      <c r="I1686" t="s">
        <v>135</v>
      </c>
      <c r="J1686" t="s">
        <v>136</v>
      </c>
      <c r="K1686" t="s">
        <v>147</v>
      </c>
      <c r="L1686" t="s">
        <v>5141</v>
      </c>
      <c r="M1686" t="s">
        <v>5142</v>
      </c>
      <c r="N1686">
        <v>0.83916666600000001</v>
      </c>
      <c r="O1686">
        <v>9</v>
      </c>
      <c r="P1686">
        <v>4474</v>
      </c>
      <c r="Q1686">
        <v>575</v>
      </c>
      <c r="R1686">
        <v>412</v>
      </c>
      <c r="S1686">
        <v>52</v>
      </c>
      <c r="T1686">
        <v>479</v>
      </c>
      <c r="U1686">
        <v>14</v>
      </c>
      <c r="V1686">
        <v>2</v>
      </c>
      <c r="W1686">
        <v>1.5617046469363502</v>
      </c>
      <c r="X1686">
        <v>701.22207597298961</v>
      </c>
      <c r="Y1686">
        <v>315.26077816185426</v>
      </c>
      <c r="Z1686">
        <v>104.72861924358934</v>
      </c>
      <c r="AA1686">
        <v>560.84820961078651</v>
      </c>
      <c r="AB1686">
        <v>166.10504263150744</v>
      </c>
      <c r="AC1686">
        <v>244.77083707320824</v>
      </c>
      <c r="AD1686">
        <v>1.7213645692596002</v>
      </c>
      <c r="AE1686">
        <v>2096.2186319101315</v>
      </c>
    </row>
    <row r="1687" spans="1:31" x14ac:dyDescent="0.25">
      <c r="A1687">
        <v>1738956</v>
      </c>
      <c r="B1687">
        <v>1</v>
      </c>
      <c r="C1687" t="s">
        <v>81</v>
      </c>
      <c r="D1687" t="s">
        <v>120</v>
      </c>
      <c r="E1687" t="s">
        <v>171</v>
      </c>
      <c r="F1687" t="s">
        <v>5143</v>
      </c>
      <c r="G1687" t="s">
        <v>181</v>
      </c>
      <c r="H1687" t="s">
        <v>146</v>
      </c>
      <c r="I1687" t="s">
        <v>135</v>
      </c>
      <c r="J1687" t="s">
        <v>136</v>
      </c>
      <c r="K1687" t="s">
        <v>147</v>
      </c>
      <c r="L1687" t="s">
        <v>5144</v>
      </c>
      <c r="M1687" t="s">
        <v>5145</v>
      </c>
      <c r="N1687">
        <v>2.9513888879999999</v>
      </c>
      <c r="O1687">
        <v>0</v>
      </c>
      <c r="P1687">
        <v>2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0.72263494306315001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0.72263494306315001</v>
      </c>
    </row>
    <row r="1688" spans="1:31" x14ac:dyDescent="0.25">
      <c r="A1688">
        <v>1739102</v>
      </c>
      <c r="B1688">
        <v>1</v>
      </c>
      <c r="C1688" t="s">
        <v>81</v>
      </c>
      <c r="D1688" t="s">
        <v>127</v>
      </c>
      <c r="E1688" t="s">
        <v>158</v>
      </c>
      <c r="F1688" t="s">
        <v>5146</v>
      </c>
      <c r="G1688" t="s">
        <v>160</v>
      </c>
      <c r="H1688" t="s">
        <v>146</v>
      </c>
      <c r="I1688" t="s">
        <v>135</v>
      </c>
      <c r="J1688" t="s">
        <v>136</v>
      </c>
      <c r="K1688" t="s">
        <v>147</v>
      </c>
      <c r="L1688" t="s">
        <v>5147</v>
      </c>
      <c r="M1688" t="s">
        <v>5148</v>
      </c>
      <c r="N1688">
        <v>2.5697222219999998</v>
      </c>
      <c r="O1688">
        <v>0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0.15209866184234166</v>
      </c>
      <c r="AA1688">
        <v>0</v>
      </c>
      <c r="AB1688">
        <v>0</v>
      </c>
      <c r="AC1688">
        <v>0</v>
      </c>
      <c r="AD1688">
        <v>0</v>
      </c>
      <c r="AE1688">
        <v>0.15209866184234166</v>
      </c>
    </row>
    <row r="1689" spans="1:31" x14ac:dyDescent="0.25">
      <c r="A1689">
        <v>1739002</v>
      </c>
      <c r="B1689">
        <v>1</v>
      </c>
      <c r="C1689" t="s">
        <v>80</v>
      </c>
      <c r="D1689" t="s">
        <v>94</v>
      </c>
      <c r="E1689" t="s">
        <v>171</v>
      </c>
      <c r="F1689" t="s">
        <v>5149</v>
      </c>
      <c r="G1689" t="s">
        <v>181</v>
      </c>
      <c r="H1689" t="s">
        <v>146</v>
      </c>
      <c r="I1689" t="s">
        <v>135</v>
      </c>
      <c r="J1689" t="s">
        <v>136</v>
      </c>
      <c r="K1689" t="s">
        <v>147</v>
      </c>
      <c r="L1689" t="s">
        <v>5150</v>
      </c>
      <c r="M1689" t="s">
        <v>5151</v>
      </c>
      <c r="N1689">
        <v>4.1202777770000001</v>
      </c>
      <c r="O1689">
        <v>0</v>
      </c>
      <c r="P1689">
        <v>2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1.8882823418415999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1.8882823418415999</v>
      </c>
    </row>
    <row r="1690" spans="1:31" x14ac:dyDescent="0.25">
      <c r="A1690">
        <v>1739125</v>
      </c>
      <c r="B1690">
        <v>1</v>
      </c>
      <c r="C1690" t="s">
        <v>80</v>
      </c>
      <c r="D1690" t="s">
        <v>91</v>
      </c>
      <c r="E1690" t="s">
        <v>188</v>
      </c>
      <c r="F1690" t="s">
        <v>5152</v>
      </c>
      <c r="G1690" t="s">
        <v>177</v>
      </c>
      <c r="H1690" t="s">
        <v>134</v>
      </c>
      <c r="I1690" t="s">
        <v>135</v>
      </c>
      <c r="J1690" t="s">
        <v>136</v>
      </c>
      <c r="K1690" t="s">
        <v>147</v>
      </c>
      <c r="L1690" t="s">
        <v>5153</v>
      </c>
      <c r="M1690" t="s">
        <v>5154</v>
      </c>
      <c r="N1690">
        <v>1.821388888</v>
      </c>
      <c r="O1690">
        <v>3</v>
      </c>
      <c r="P1690">
        <v>0</v>
      </c>
      <c r="Q1690">
        <v>1</v>
      </c>
      <c r="R1690">
        <v>0</v>
      </c>
      <c r="S1690">
        <v>1</v>
      </c>
      <c r="T1690">
        <v>0</v>
      </c>
      <c r="U1690">
        <v>1</v>
      </c>
      <c r="V1690">
        <v>0</v>
      </c>
      <c r="W1690">
        <v>1.5024051155841001</v>
      </c>
      <c r="X1690">
        <v>0</v>
      </c>
      <c r="Y1690">
        <v>3.1577222479328002</v>
      </c>
      <c r="Z1690">
        <v>0</v>
      </c>
      <c r="AA1690">
        <v>1.5583211795967249</v>
      </c>
      <c r="AB1690">
        <v>0</v>
      </c>
      <c r="AC1690">
        <v>0</v>
      </c>
      <c r="AD1690">
        <v>0</v>
      </c>
      <c r="AE1690">
        <v>6.2184485431136256</v>
      </c>
    </row>
    <row r="1691" spans="1:31" x14ac:dyDescent="0.25">
      <c r="A1691">
        <v>1739225</v>
      </c>
      <c r="B1691">
        <v>1</v>
      </c>
      <c r="C1691" t="s">
        <v>80</v>
      </c>
      <c r="D1691" t="s">
        <v>99</v>
      </c>
      <c r="E1691" t="s">
        <v>131</v>
      </c>
      <c r="F1691" t="s">
        <v>5155</v>
      </c>
      <c r="G1691" t="s">
        <v>177</v>
      </c>
      <c r="H1691" t="s">
        <v>134</v>
      </c>
      <c r="I1691" t="s">
        <v>135</v>
      </c>
      <c r="J1691" t="s">
        <v>136</v>
      </c>
      <c r="K1691" t="s">
        <v>147</v>
      </c>
      <c r="L1691" t="s">
        <v>5156</v>
      </c>
      <c r="M1691" t="s">
        <v>5157</v>
      </c>
      <c r="N1691">
        <v>0.43777777699999998</v>
      </c>
      <c r="O1691">
        <v>3</v>
      </c>
      <c r="P1691">
        <v>1554</v>
      </c>
      <c r="Q1691">
        <v>1</v>
      </c>
      <c r="R1691">
        <v>25</v>
      </c>
      <c r="S1691">
        <v>6</v>
      </c>
      <c r="T1691">
        <v>123</v>
      </c>
      <c r="U1691">
        <v>0</v>
      </c>
      <c r="V1691">
        <v>2</v>
      </c>
      <c r="W1691">
        <v>1.5597227715750002</v>
      </c>
      <c r="X1691">
        <v>132.00991463377193</v>
      </c>
      <c r="Y1691">
        <v>0.103954247789</v>
      </c>
      <c r="Z1691">
        <v>1.6957132066965332</v>
      </c>
      <c r="AA1691">
        <v>3.523234225941267</v>
      </c>
      <c r="AB1691">
        <v>19.156327363291595</v>
      </c>
      <c r="AC1691">
        <v>0</v>
      </c>
      <c r="AD1691">
        <v>0.27640748917579994</v>
      </c>
      <c r="AE1691">
        <v>158.32527393824111</v>
      </c>
    </row>
    <row r="1692" spans="1:31" x14ac:dyDescent="0.25">
      <c r="A1692">
        <v>1738893</v>
      </c>
      <c r="B1692">
        <v>1</v>
      </c>
      <c r="C1692" t="s">
        <v>80</v>
      </c>
      <c r="D1692" t="s">
        <v>107</v>
      </c>
      <c r="E1692" t="s">
        <v>131</v>
      </c>
      <c r="F1692" t="s">
        <v>5158</v>
      </c>
      <c r="G1692" t="s">
        <v>177</v>
      </c>
      <c r="H1692" t="s">
        <v>134</v>
      </c>
      <c r="I1692" t="s">
        <v>135</v>
      </c>
      <c r="J1692" t="s">
        <v>136</v>
      </c>
      <c r="K1692" t="s">
        <v>147</v>
      </c>
      <c r="L1692" t="s">
        <v>5159</v>
      </c>
      <c r="M1692" t="s">
        <v>5160</v>
      </c>
      <c r="N1692">
        <v>0.80222222200000004</v>
      </c>
      <c r="O1692">
        <v>18</v>
      </c>
      <c r="P1692">
        <v>8379</v>
      </c>
      <c r="Q1692">
        <v>20</v>
      </c>
      <c r="R1692">
        <v>83</v>
      </c>
      <c r="S1692">
        <v>29</v>
      </c>
      <c r="T1692">
        <v>390</v>
      </c>
      <c r="U1692">
        <v>0</v>
      </c>
      <c r="V1692">
        <v>10</v>
      </c>
      <c r="W1692">
        <v>63.503229887759794</v>
      </c>
      <c r="X1692">
        <v>517.40434807405734</v>
      </c>
      <c r="Y1692">
        <v>20.96797973856</v>
      </c>
      <c r="Z1692">
        <v>37.661515464512853</v>
      </c>
      <c r="AA1692">
        <v>254.37624446381164</v>
      </c>
      <c r="AB1692">
        <v>145.03787909913024</v>
      </c>
      <c r="AC1692">
        <v>0</v>
      </c>
      <c r="AD1692">
        <v>2.6591748103250001</v>
      </c>
      <c r="AE1692">
        <v>1041.6103715381569</v>
      </c>
    </row>
    <row r="1693" spans="1:31" x14ac:dyDescent="0.25">
      <c r="A1693">
        <v>1739085</v>
      </c>
      <c r="B1693">
        <v>1</v>
      </c>
      <c r="C1693" t="s">
        <v>80</v>
      </c>
      <c r="D1693" t="s">
        <v>97</v>
      </c>
      <c r="E1693" t="s">
        <v>171</v>
      </c>
      <c r="F1693" t="s">
        <v>5161</v>
      </c>
      <c r="G1693" t="s">
        <v>181</v>
      </c>
      <c r="H1693" t="s">
        <v>146</v>
      </c>
      <c r="I1693" t="s">
        <v>135</v>
      </c>
      <c r="J1693" t="s">
        <v>136</v>
      </c>
      <c r="K1693" t="s">
        <v>147</v>
      </c>
      <c r="L1693" t="s">
        <v>5162</v>
      </c>
      <c r="M1693" t="s">
        <v>5163</v>
      </c>
      <c r="N1693">
        <v>1.1902777769999999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1.5214424685308335E-2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1.5214424685308335E-2</v>
      </c>
    </row>
    <row r="1694" spans="1:31" x14ac:dyDescent="0.25">
      <c r="A1694">
        <v>1739188</v>
      </c>
      <c r="B1694">
        <v>1</v>
      </c>
      <c r="C1694" t="s">
        <v>80</v>
      </c>
      <c r="D1694" t="s">
        <v>91</v>
      </c>
      <c r="E1694" t="s">
        <v>184</v>
      </c>
      <c r="F1694" t="s">
        <v>5164</v>
      </c>
      <c r="G1694" t="s">
        <v>232</v>
      </c>
      <c r="H1694" t="s">
        <v>134</v>
      </c>
      <c r="I1694" t="s">
        <v>135</v>
      </c>
      <c r="J1694" t="s">
        <v>136</v>
      </c>
      <c r="K1694" t="s">
        <v>147</v>
      </c>
      <c r="L1694" t="s">
        <v>5165</v>
      </c>
      <c r="M1694" t="s">
        <v>5166</v>
      </c>
      <c r="N1694">
        <v>2.0097222220000002</v>
      </c>
      <c r="O1694">
        <v>0</v>
      </c>
      <c r="P1694">
        <v>21</v>
      </c>
      <c r="Q1694">
        <v>0</v>
      </c>
      <c r="R1694">
        <v>0</v>
      </c>
      <c r="S1694">
        <v>0</v>
      </c>
      <c r="T1694">
        <v>4</v>
      </c>
      <c r="U1694">
        <v>0</v>
      </c>
      <c r="V1694">
        <v>0</v>
      </c>
      <c r="W1694">
        <v>0</v>
      </c>
      <c r="X1694">
        <v>5.9441887722096265</v>
      </c>
      <c r="Y1694">
        <v>0</v>
      </c>
      <c r="Z1694">
        <v>0</v>
      </c>
      <c r="AA1694">
        <v>0</v>
      </c>
      <c r="AB1694">
        <v>1.9815999753980833</v>
      </c>
      <c r="AC1694">
        <v>0</v>
      </c>
      <c r="AD1694">
        <v>0</v>
      </c>
      <c r="AE1694">
        <v>7.9257887476077098</v>
      </c>
    </row>
    <row r="1695" spans="1:31" x14ac:dyDescent="0.25">
      <c r="A1695">
        <v>1739434</v>
      </c>
      <c r="B1695">
        <v>1</v>
      </c>
      <c r="C1695" t="s">
        <v>80</v>
      </c>
      <c r="D1695" t="s">
        <v>99</v>
      </c>
      <c r="E1695" t="s">
        <v>158</v>
      </c>
      <c r="F1695" t="s">
        <v>5167</v>
      </c>
      <c r="G1695" t="s">
        <v>160</v>
      </c>
      <c r="H1695" t="s">
        <v>146</v>
      </c>
      <c r="I1695" t="s">
        <v>135</v>
      </c>
      <c r="J1695" t="s">
        <v>136</v>
      </c>
      <c r="K1695" t="s">
        <v>147</v>
      </c>
      <c r="L1695" t="s">
        <v>5168</v>
      </c>
      <c r="M1695" t="s">
        <v>5169</v>
      </c>
      <c r="N1695">
        <v>6.4236111109999996</v>
      </c>
      <c r="O1695">
        <v>0</v>
      </c>
      <c r="P1695">
        <v>40</v>
      </c>
      <c r="Q1695">
        <v>0</v>
      </c>
      <c r="R1695">
        <v>0</v>
      </c>
      <c r="S1695">
        <v>0</v>
      </c>
      <c r="T1695">
        <v>2</v>
      </c>
      <c r="U1695">
        <v>0</v>
      </c>
      <c r="V1695">
        <v>0</v>
      </c>
      <c r="W1695">
        <v>0</v>
      </c>
      <c r="X1695">
        <v>89.763657880672838</v>
      </c>
      <c r="Y1695">
        <v>0</v>
      </c>
      <c r="Z1695">
        <v>0</v>
      </c>
      <c r="AA1695">
        <v>0</v>
      </c>
      <c r="AB1695">
        <v>3.9591557534756245</v>
      </c>
      <c r="AC1695">
        <v>0</v>
      </c>
      <c r="AD1695">
        <v>0</v>
      </c>
      <c r="AE1695">
        <v>93.722813634148466</v>
      </c>
    </row>
    <row r="1696" spans="1:31" x14ac:dyDescent="0.25">
      <c r="A1696">
        <v>1738939</v>
      </c>
      <c r="B1696">
        <v>1</v>
      </c>
      <c r="C1696" t="s">
        <v>80</v>
      </c>
      <c r="D1696" t="s">
        <v>110</v>
      </c>
      <c r="E1696" t="s">
        <v>153</v>
      </c>
      <c r="F1696" t="s">
        <v>5170</v>
      </c>
      <c r="G1696" t="s">
        <v>246</v>
      </c>
      <c r="H1696" t="s">
        <v>146</v>
      </c>
      <c r="I1696" t="s">
        <v>135</v>
      </c>
      <c r="J1696" t="s">
        <v>136</v>
      </c>
      <c r="K1696" t="s">
        <v>137</v>
      </c>
      <c r="L1696" t="s">
        <v>5171</v>
      </c>
      <c r="M1696" t="s">
        <v>5172</v>
      </c>
      <c r="N1696">
        <v>6.9657999999999998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5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47.047530248333508</v>
      </c>
      <c r="AC1696">
        <v>0</v>
      </c>
      <c r="AD1696">
        <v>0</v>
      </c>
      <c r="AE1696">
        <v>47.047530248333508</v>
      </c>
    </row>
    <row r="1697" spans="1:31" x14ac:dyDescent="0.25">
      <c r="A1697">
        <v>1739334</v>
      </c>
      <c r="B1697">
        <v>1</v>
      </c>
      <c r="C1697" t="s">
        <v>80</v>
      </c>
      <c r="D1697" t="s">
        <v>99</v>
      </c>
      <c r="E1697" t="s">
        <v>158</v>
      </c>
      <c r="F1697" t="s">
        <v>5173</v>
      </c>
      <c r="G1697" t="s">
        <v>160</v>
      </c>
      <c r="H1697" t="s">
        <v>146</v>
      </c>
      <c r="I1697" t="s">
        <v>135</v>
      </c>
      <c r="J1697" t="s">
        <v>136</v>
      </c>
      <c r="K1697" t="s">
        <v>147</v>
      </c>
      <c r="L1697" t="s">
        <v>5174</v>
      </c>
      <c r="M1697" t="s">
        <v>5175</v>
      </c>
      <c r="N1697">
        <v>3.5222222219999999</v>
      </c>
      <c r="O1697">
        <v>0</v>
      </c>
      <c r="P1697">
        <v>55</v>
      </c>
      <c r="Q1697">
        <v>0</v>
      </c>
      <c r="R1697">
        <v>0</v>
      </c>
      <c r="S1697">
        <v>0</v>
      </c>
      <c r="T1697">
        <v>2</v>
      </c>
      <c r="U1697">
        <v>0</v>
      </c>
      <c r="V1697">
        <v>0</v>
      </c>
      <c r="W1697">
        <v>0</v>
      </c>
      <c r="X1697">
        <v>80.968287712243196</v>
      </c>
      <c r="Y1697">
        <v>0</v>
      </c>
      <c r="Z1697">
        <v>0</v>
      </c>
      <c r="AA1697">
        <v>0</v>
      </c>
      <c r="AB1697">
        <v>2.8318679194362413</v>
      </c>
      <c r="AC1697">
        <v>0</v>
      </c>
      <c r="AD1697">
        <v>0</v>
      </c>
      <c r="AE1697">
        <v>83.800155631679431</v>
      </c>
    </row>
    <row r="1698" spans="1:31" x14ac:dyDescent="0.25">
      <c r="A1698">
        <v>1739397</v>
      </c>
      <c r="B1698">
        <v>1</v>
      </c>
      <c r="C1698" t="s">
        <v>80</v>
      </c>
      <c r="D1698" t="s">
        <v>99</v>
      </c>
      <c r="E1698" t="s">
        <v>158</v>
      </c>
      <c r="F1698" t="s">
        <v>5120</v>
      </c>
      <c r="G1698" t="s">
        <v>160</v>
      </c>
      <c r="H1698" t="s">
        <v>146</v>
      </c>
      <c r="I1698" t="s">
        <v>135</v>
      </c>
      <c r="J1698" t="s">
        <v>136</v>
      </c>
      <c r="K1698" t="s">
        <v>147</v>
      </c>
      <c r="L1698" t="s">
        <v>5176</v>
      </c>
      <c r="M1698" t="s">
        <v>5177</v>
      </c>
      <c r="N1698">
        <v>8.8683333330000007</v>
      </c>
      <c r="O1698">
        <v>0</v>
      </c>
      <c r="P1698">
        <v>36</v>
      </c>
      <c r="Q1698">
        <v>0</v>
      </c>
      <c r="R1698">
        <v>7</v>
      </c>
      <c r="S1698">
        <v>0</v>
      </c>
      <c r="T1698">
        <v>4</v>
      </c>
      <c r="U1698">
        <v>0</v>
      </c>
      <c r="V1698">
        <v>0</v>
      </c>
      <c r="W1698">
        <v>0</v>
      </c>
      <c r="X1698">
        <v>51.27309148228575</v>
      </c>
      <c r="Y1698">
        <v>0</v>
      </c>
      <c r="Z1698">
        <v>13.125740462654832</v>
      </c>
      <c r="AA1698">
        <v>0</v>
      </c>
      <c r="AB1698">
        <v>3.9496270999257002</v>
      </c>
      <c r="AC1698">
        <v>0</v>
      </c>
      <c r="AD1698">
        <v>0</v>
      </c>
      <c r="AE1698">
        <v>68.348459044866289</v>
      </c>
    </row>
    <row r="1699" spans="1:31" x14ac:dyDescent="0.25">
      <c r="A1699">
        <v>1739231</v>
      </c>
      <c r="B1699">
        <v>1</v>
      </c>
      <c r="C1699" t="s">
        <v>81</v>
      </c>
      <c r="D1699" t="s">
        <v>119</v>
      </c>
      <c r="E1699" t="s">
        <v>158</v>
      </c>
      <c r="F1699" t="s">
        <v>5178</v>
      </c>
      <c r="G1699" t="s">
        <v>160</v>
      </c>
      <c r="H1699" t="s">
        <v>146</v>
      </c>
      <c r="I1699" t="s">
        <v>135</v>
      </c>
      <c r="J1699" t="s">
        <v>136</v>
      </c>
      <c r="K1699" t="s">
        <v>147</v>
      </c>
      <c r="L1699" t="s">
        <v>5179</v>
      </c>
      <c r="M1699" t="s">
        <v>5180</v>
      </c>
      <c r="N1699">
        <v>1.031666666</v>
      </c>
      <c r="O1699">
        <v>0</v>
      </c>
      <c r="P1699">
        <v>5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0.45891733081934999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0.45891733081934999</v>
      </c>
    </row>
    <row r="1700" spans="1:31" x14ac:dyDescent="0.25">
      <c r="A1700">
        <v>1739042</v>
      </c>
      <c r="B1700">
        <v>1</v>
      </c>
      <c r="C1700" t="s">
        <v>80</v>
      </c>
      <c r="D1700" t="s">
        <v>96</v>
      </c>
      <c r="E1700" t="s">
        <v>171</v>
      </c>
      <c r="F1700" t="s">
        <v>5181</v>
      </c>
      <c r="G1700" t="s">
        <v>173</v>
      </c>
      <c r="H1700" t="s">
        <v>146</v>
      </c>
      <c r="I1700" t="s">
        <v>135</v>
      </c>
      <c r="J1700" t="s">
        <v>136</v>
      </c>
      <c r="K1700" t="s">
        <v>147</v>
      </c>
      <c r="L1700" t="s">
        <v>5182</v>
      </c>
      <c r="M1700" t="s">
        <v>5183</v>
      </c>
      <c r="N1700">
        <v>1.1274999999999999</v>
      </c>
      <c r="O1700">
        <v>0</v>
      </c>
      <c r="P1700">
        <v>1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1.0718861470468253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1.0718861470468253</v>
      </c>
    </row>
    <row r="1701" spans="1:31" x14ac:dyDescent="0.25">
      <c r="A1701">
        <v>1739182</v>
      </c>
      <c r="B1701">
        <v>1</v>
      </c>
      <c r="C1701" t="s">
        <v>80</v>
      </c>
      <c r="D1701" t="s">
        <v>104</v>
      </c>
      <c r="E1701" t="s">
        <v>171</v>
      </c>
      <c r="F1701" t="s">
        <v>5184</v>
      </c>
      <c r="G1701" t="s">
        <v>181</v>
      </c>
      <c r="H1701" t="s">
        <v>146</v>
      </c>
      <c r="I1701" t="s">
        <v>135</v>
      </c>
      <c r="J1701" t="s">
        <v>136</v>
      </c>
      <c r="K1701" t="s">
        <v>147</v>
      </c>
      <c r="L1701" t="s">
        <v>5185</v>
      </c>
      <c r="M1701" t="s">
        <v>5186</v>
      </c>
      <c r="N1701">
        <v>2.7838888879999999</v>
      </c>
      <c r="O1701">
        <v>0</v>
      </c>
      <c r="P1701">
        <v>1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2.0510444387140834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2.0510444387140834</v>
      </c>
    </row>
    <row r="1702" spans="1:31" x14ac:dyDescent="0.25">
      <c r="A1702">
        <v>1738856</v>
      </c>
      <c r="B1702">
        <v>1</v>
      </c>
      <c r="C1702" t="s">
        <v>80</v>
      </c>
      <c r="D1702" t="s">
        <v>92</v>
      </c>
      <c r="E1702" t="s">
        <v>184</v>
      </c>
      <c r="F1702" t="s">
        <v>5187</v>
      </c>
      <c r="G1702" t="s">
        <v>720</v>
      </c>
      <c r="H1702" t="s">
        <v>134</v>
      </c>
      <c r="I1702" t="s">
        <v>135</v>
      </c>
      <c r="J1702" t="s">
        <v>136</v>
      </c>
      <c r="K1702" t="s">
        <v>147</v>
      </c>
      <c r="L1702" t="s">
        <v>5188</v>
      </c>
      <c r="M1702" t="s">
        <v>5189</v>
      </c>
      <c r="N1702">
        <v>0.29388888800000001</v>
      </c>
      <c r="O1702">
        <v>0</v>
      </c>
      <c r="P1702">
        <v>257</v>
      </c>
      <c r="Q1702">
        <v>0</v>
      </c>
      <c r="R1702">
        <v>1</v>
      </c>
      <c r="S1702">
        <v>0</v>
      </c>
      <c r="T1702">
        <v>8</v>
      </c>
      <c r="U1702">
        <v>0</v>
      </c>
      <c r="V1702">
        <v>0</v>
      </c>
      <c r="W1702">
        <v>0</v>
      </c>
      <c r="X1702">
        <v>14.338759652842686</v>
      </c>
      <c r="Y1702">
        <v>0</v>
      </c>
      <c r="Z1702">
        <v>2.7302102550000003E-4</v>
      </c>
      <c r="AA1702">
        <v>0</v>
      </c>
      <c r="AB1702">
        <v>0.49060430452440001</v>
      </c>
      <c r="AC1702">
        <v>0</v>
      </c>
      <c r="AD1702">
        <v>0</v>
      </c>
      <c r="AE1702">
        <v>14.829636978392585</v>
      </c>
    </row>
    <row r="1703" spans="1:31" x14ac:dyDescent="0.25">
      <c r="A1703">
        <v>1738976</v>
      </c>
      <c r="B1703">
        <v>1</v>
      </c>
      <c r="C1703" t="s">
        <v>80</v>
      </c>
      <c r="D1703" t="s">
        <v>110</v>
      </c>
      <c r="E1703" t="s">
        <v>158</v>
      </c>
      <c r="F1703" t="s">
        <v>5190</v>
      </c>
      <c r="G1703" t="s">
        <v>246</v>
      </c>
      <c r="H1703" t="s">
        <v>146</v>
      </c>
      <c r="I1703" t="s">
        <v>135</v>
      </c>
      <c r="J1703" t="s">
        <v>136</v>
      </c>
      <c r="K1703" t="s">
        <v>137</v>
      </c>
      <c r="L1703" t="s">
        <v>5191</v>
      </c>
      <c r="M1703" t="s">
        <v>5192</v>
      </c>
      <c r="N1703">
        <v>1.2455555549999999</v>
      </c>
      <c r="O1703">
        <v>0</v>
      </c>
      <c r="P1703">
        <v>53</v>
      </c>
      <c r="Q1703">
        <v>0</v>
      </c>
      <c r="R1703">
        <v>0</v>
      </c>
      <c r="S1703">
        <v>0</v>
      </c>
      <c r="T1703">
        <v>4</v>
      </c>
      <c r="U1703">
        <v>0</v>
      </c>
      <c r="V1703">
        <v>0</v>
      </c>
      <c r="W1703">
        <v>0</v>
      </c>
      <c r="X1703">
        <v>21.876917816556393</v>
      </c>
      <c r="Y1703">
        <v>0</v>
      </c>
      <c r="Z1703">
        <v>0</v>
      </c>
      <c r="AA1703">
        <v>0</v>
      </c>
      <c r="AB1703">
        <v>0.92715924618900003</v>
      </c>
      <c r="AC1703">
        <v>0</v>
      </c>
      <c r="AD1703">
        <v>0</v>
      </c>
      <c r="AE1703">
        <v>22.804077062745392</v>
      </c>
    </row>
    <row r="1704" spans="1:31" x14ac:dyDescent="0.25">
      <c r="A1704">
        <v>1738870</v>
      </c>
      <c r="B1704">
        <v>1</v>
      </c>
      <c r="C1704" t="s">
        <v>81</v>
      </c>
      <c r="D1704" t="s">
        <v>123</v>
      </c>
      <c r="E1704" t="s">
        <v>131</v>
      </c>
      <c r="F1704" t="s">
        <v>5193</v>
      </c>
      <c r="G1704" t="s">
        <v>133</v>
      </c>
      <c r="H1704" t="s">
        <v>134</v>
      </c>
      <c r="I1704" t="s">
        <v>135</v>
      </c>
      <c r="J1704" t="s">
        <v>136</v>
      </c>
      <c r="K1704" t="s">
        <v>147</v>
      </c>
      <c r="L1704" t="s">
        <v>5194</v>
      </c>
      <c r="M1704" t="s">
        <v>5195</v>
      </c>
      <c r="N1704">
        <v>0.31305555499999999</v>
      </c>
      <c r="O1704">
        <v>1</v>
      </c>
      <c r="P1704">
        <v>15891</v>
      </c>
      <c r="Q1704">
        <v>14</v>
      </c>
      <c r="R1704">
        <v>147</v>
      </c>
      <c r="S1704">
        <v>11</v>
      </c>
      <c r="T1704">
        <v>1091</v>
      </c>
      <c r="U1704">
        <v>4</v>
      </c>
      <c r="V1704">
        <v>8</v>
      </c>
      <c r="W1704">
        <v>2.0068074424999999E-2</v>
      </c>
      <c r="X1704">
        <v>898.63662740749749</v>
      </c>
      <c r="Y1704">
        <v>2.9153495869809496</v>
      </c>
      <c r="Z1704">
        <v>7.2617877920394367</v>
      </c>
      <c r="AA1704">
        <v>46.831917939209255</v>
      </c>
      <c r="AB1704">
        <v>123.87999308316466</v>
      </c>
      <c r="AC1704">
        <v>12.536284979400001</v>
      </c>
      <c r="AD1704">
        <v>12.325319328072061</v>
      </c>
      <c r="AE1704">
        <v>1104.407348190789</v>
      </c>
    </row>
    <row r="1705" spans="1:31" x14ac:dyDescent="0.25">
      <c r="A1705">
        <v>1739354</v>
      </c>
      <c r="B1705">
        <v>1</v>
      </c>
      <c r="C1705" t="s">
        <v>81</v>
      </c>
      <c r="D1705" t="s">
        <v>112</v>
      </c>
      <c r="E1705" t="s">
        <v>171</v>
      </c>
      <c r="F1705" t="s">
        <v>5196</v>
      </c>
      <c r="G1705" t="s">
        <v>1986</v>
      </c>
      <c r="H1705" t="s">
        <v>146</v>
      </c>
      <c r="I1705" t="s">
        <v>135</v>
      </c>
      <c r="J1705" t="s">
        <v>136</v>
      </c>
      <c r="K1705" t="s">
        <v>147</v>
      </c>
      <c r="L1705" t="s">
        <v>5197</v>
      </c>
      <c r="M1705" t="s">
        <v>5198</v>
      </c>
      <c r="N1705">
        <v>1.088333333</v>
      </c>
      <c r="O1705">
        <v>0</v>
      </c>
      <c r="P1705">
        <v>2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1.1086337940236002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1.1086337940236002</v>
      </c>
    </row>
    <row r="1706" spans="1:31" x14ac:dyDescent="0.25">
      <c r="A1706">
        <v>1739168</v>
      </c>
      <c r="B1706">
        <v>1</v>
      </c>
      <c r="C1706" t="s">
        <v>80</v>
      </c>
      <c r="D1706" t="s">
        <v>107</v>
      </c>
      <c r="E1706" t="s">
        <v>171</v>
      </c>
      <c r="F1706" t="s">
        <v>5199</v>
      </c>
      <c r="G1706" t="s">
        <v>282</v>
      </c>
      <c r="H1706" t="s">
        <v>146</v>
      </c>
      <c r="I1706" t="s">
        <v>135</v>
      </c>
      <c r="J1706" t="s">
        <v>136</v>
      </c>
      <c r="K1706" t="s">
        <v>147</v>
      </c>
      <c r="L1706" t="s">
        <v>5200</v>
      </c>
      <c r="M1706" t="s">
        <v>5201</v>
      </c>
      <c r="N1706">
        <v>0.898888888</v>
      </c>
      <c r="O1706">
        <v>0</v>
      </c>
      <c r="P1706">
        <v>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1.4974617051333333E-3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1.4974617051333333E-3</v>
      </c>
    </row>
    <row r="1707" spans="1:31" x14ac:dyDescent="0.25">
      <c r="A1707">
        <v>1739062</v>
      </c>
      <c r="B1707">
        <v>1</v>
      </c>
      <c r="C1707" t="s">
        <v>81</v>
      </c>
      <c r="D1707" t="s">
        <v>120</v>
      </c>
      <c r="E1707" t="s">
        <v>184</v>
      </c>
      <c r="F1707" t="s">
        <v>5202</v>
      </c>
      <c r="G1707" t="s">
        <v>359</v>
      </c>
      <c r="H1707" t="s">
        <v>134</v>
      </c>
      <c r="I1707" t="s">
        <v>135</v>
      </c>
      <c r="J1707" t="s">
        <v>136</v>
      </c>
      <c r="K1707" t="s">
        <v>147</v>
      </c>
      <c r="L1707" t="s">
        <v>5203</v>
      </c>
      <c r="M1707" t="s">
        <v>5204</v>
      </c>
      <c r="N1707">
        <v>2.1949999999999998</v>
      </c>
      <c r="O1707">
        <v>0</v>
      </c>
      <c r="P1707">
        <v>171</v>
      </c>
      <c r="Q1707">
        <v>0</v>
      </c>
      <c r="R1707">
        <v>2</v>
      </c>
      <c r="S1707">
        <v>0</v>
      </c>
      <c r="T1707">
        <v>5</v>
      </c>
      <c r="U1707">
        <v>0</v>
      </c>
      <c r="V1707">
        <v>0</v>
      </c>
      <c r="W1707">
        <v>0</v>
      </c>
      <c r="X1707">
        <v>77.450926903050018</v>
      </c>
      <c r="Y1707">
        <v>0</v>
      </c>
      <c r="Z1707">
        <v>1.561651542151</v>
      </c>
      <c r="AA1707">
        <v>0</v>
      </c>
      <c r="AB1707">
        <v>7.9068255710991684</v>
      </c>
      <c r="AC1707">
        <v>0</v>
      </c>
      <c r="AD1707">
        <v>0</v>
      </c>
      <c r="AE1707">
        <v>86.919404016300177</v>
      </c>
    </row>
    <row r="1708" spans="1:31" x14ac:dyDescent="0.25">
      <c r="A1708">
        <v>1738919</v>
      </c>
      <c r="B1708">
        <v>1</v>
      </c>
      <c r="C1708" t="s">
        <v>81</v>
      </c>
      <c r="D1708" t="s">
        <v>113</v>
      </c>
      <c r="E1708" t="s">
        <v>184</v>
      </c>
      <c r="F1708" t="s">
        <v>5205</v>
      </c>
      <c r="G1708" t="s">
        <v>177</v>
      </c>
      <c r="H1708" t="s">
        <v>134</v>
      </c>
      <c r="I1708" t="s">
        <v>135</v>
      </c>
      <c r="J1708" t="s">
        <v>136</v>
      </c>
      <c r="K1708" t="s">
        <v>147</v>
      </c>
      <c r="L1708" t="s">
        <v>5206</v>
      </c>
      <c r="M1708" t="s">
        <v>5207</v>
      </c>
      <c r="N1708">
        <v>1.332222222</v>
      </c>
      <c r="O1708">
        <v>0</v>
      </c>
      <c r="P1708">
        <v>0</v>
      </c>
      <c r="Q1708">
        <v>7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21.473381614517038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21.473381614517038</v>
      </c>
    </row>
    <row r="1709" spans="1:31" x14ac:dyDescent="0.25">
      <c r="A1709">
        <v>1738913</v>
      </c>
      <c r="B1709">
        <v>1</v>
      </c>
      <c r="C1709" t="s">
        <v>81</v>
      </c>
      <c r="D1709" t="s">
        <v>126</v>
      </c>
      <c r="E1709" t="s">
        <v>188</v>
      </c>
      <c r="F1709" t="s">
        <v>5208</v>
      </c>
      <c r="G1709" t="s">
        <v>246</v>
      </c>
      <c r="H1709" t="s">
        <v>134</v>
      </c>
      <c r="I1709" t="s">
        <v>135</v>
      </c>
      <c r="J1709" t="s">
        <v>136</v>
      </c>
      <c r="K1709" t="s">
        <v>137</v>
      </c>
      <c r="L1709" t="s">
        <v>5209</v>
      </c>
      <c r="M1709" t="s">
        <v>5210</v>
      </c>
      <c r="N1709">
        <v>7.0127777770000002</v>
      </c>
      <c r="O1709">
        <v>0</v>
      </c>
      <c r="P1709">
        <v>5104</v>
      </c>
      <c r="Q1709">
        <v>83</v>
      </c>
      <c r="R1709">
        <v>501</v>
      </c>
      <c r="S1709">
        <v>25</v>
      </c>
      <c r="T1709">
        <v>755</v>
      </c>
      <c r="U1709">
        <v>3</v>
      </c>
      <c r="V1709">
        <v>1</v>
      </c>
      <c r="W1709">
        <v>0</v>
      </c>
      <c r="X1709">
        <v>5116.6069114779557</v>
      </c>
      <c r="Y1709">
        <v>1113.5971217709507</v>
      </c>
      <c r="Z1709">
        <v>954.45472177618319</v>
      </c>
      <c r="AA1709">
        <v>490.99028202833989</v>
      </c>
      <c r="AB1709">
        <v>2055.2215369972969</v>
      </c>
      <c r="AC1709">
        <v>277.63651855129092</v>
      </c>
      <c r="AD1709">
        <v>17.191985798180003</v>
      </c>
      <c r="AE1709">
        <v>10025.699078400197</v>
      </c>
    </row>
    <row r="1710" spans="1:31" x14ac:dyDescent="0.25">
      <c r="A1710">
        <v>1739162</v>
      </c>
      <c r="B1710">
        <v>1</v>
      </c>
      <c r="C1710" t="s">
        <v>81</v>
      </c>
      <c r="D1710" t="s">
        <v>126</v>
      </c>
      <c r="E1710" t="s">
        <v>188</v>
      </c>
      <c r="F1710" t="s">
        <v>5208</v>
      </c>
      <c r="G1710" t="s">
        <v>246</v>
      </c>
      <c r="H1710" t="s">
        <v>134</v>
      </c>
      <c r="I1710" t="s">
        <v>135</v>
      </c>
      <c r="J1710" t="s">
        <v>136</v>
      </c>
      <c r="K1710" t="s">
        <v>137</v>
      </c>
      <c r="L1710" t="s">
        <v>5211</v>
      </c>
      <c r="M1710" t="s">
        <v>5212</v>
      </c>
      <c r="N1710">
        <v>4.0125000000000002</v>
      </c>
      <c r="O1710">
        <v>0</v>
      </c>
      <c r="P1710">
        <v>5104</v>
      </c>
      <c r="Q1710">
        <v>83</v>
      </c>
      <c r="R1710">
        <v>501</v>
      </c>
      <c r="S1710">
        <v>25</v>
      </c>
      <c r="T1710">
        <v>755</v>
      </c>
      <c r="U1710">
        <v>3</v>
      </c>
      <c r="V1710">
        <v>1</v>
      </c>
      <c r="W1710">
        <v>0</v>
      </c>
      <c r="X1710">
        <v>3092.6302929795129</v>
      </c>
      <c r="Y1710">
        <v>570.14773532184404</v>
      </c>
      <c r="Z1710">
        <v>501.35461410527881</v>
      </c>
      <c r="AA1710">
        <v>278.29218928323252</v>
      </c>
      <c r="AB1710">
        <v>1155.3650929763946</v>
      </c>
      <c r="AC1710">
        <v>139.01475496855554</v>
      </c>
      <c r="AD1710">
        <v>7.9254603769500003</v>
      </c>
      <c r="AE1710">
        <v>5744.7301400117676</v>
      </c>
    </row>
    <row r="1711" spans="1:31" x14ac:dyDescent="0.25">
      <c r="A1711">
        <v>1738982</v>
      </c>
      <c r="B1711">
        <v>1</v>
      </c>
      <c r="C1711" t="s">
        <v>81</v>
      </c>
      <c r="D1711" t="s">
        <v>122</v>
      </c>
      <c r="E1711" t="s">
        <v>171</v>
      </c>
      <c r="F1711" t="s">
        <v>5213</v>
      </c>
      <c r="G1711" t="s">
        <v>282</v>
      </c>
      <c r="H1711" t="s">
        <v>146</v>
      </c>
      <c r="I1711" t="s">
        <v>135</v>
      </c>
      <c r="J1711" t="s">
        <v>136</v>
      </c>
      <c r="K1711" t="s">
        <v>147</v>
      </c>
      <c r="L1711" t="s">
        <v>5214</v>
      </c>
      <c r="M1711" t="s">
        <v>5215</v>
      </c>
      <c r="N1711">
        <v>4.2024999999999997</v>
      </c>
      <c r="O1711">
        <v>0</v>
      </c>
      <c r="P1711">
        <v>3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3.6527014206780501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3.6527014206780501</v>
      </c>
    </row>
    <row r="1712" spans="1:31" x14ac:dyDescent="0.25">
      <c r="A1712">
        <v>1739005</v>
      </c>
      <c r="B1712">
        <v>1</v>
      </c>
      <c r="C1712" t="s">
        <v>80</v>
      </c>
      <c r="D1712" t="s">
        <v>94</v>
      </c>
      <c r="E1712" t="s">
        <v>158</v>
      </c>
      <c r="F1712" t="s">
        <v>5216</v>
      </c>
      <c r="G1712" t="s">
        <v>206</v>
      </c>
      <c r="H1712" t="s">
        <v>146</v>
      </c>
      <c r="I1712" t="s">
        <v>135</v>
      </c>
      <c r="J1712" t="s">
        <v>136</v>
      </c>
      <c r="K1712" t="s">
        <v>147</v>
      </c>
      <c r="L1712" t="s">
        <v>5217</v>
      </c>
      <c r="M1712" t="s">
        <v>5218</v>
      </c>
      <c r="N1712">
        <v>7.1086111110000001</v>
      </c>
      <c r="O1712">
        <v>0</v>
      </c>
      <c r="P1712">
        <v>83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114.02002081012421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114.02002081012421</v>
      </c>
    </row>
    <row r="1713" spans="1:31" x14ac:dyDescent="0.25">
      <c r="A1713">
        <v>1739337</v>
      </c>
      <c r="B1713">
        <v>1</v>
      </c>
      <c r="C1713" t="s">
        <v>80</v>
      </c>
      <c r="D1713" t="s">
        <v>109</v>
      </c>
      <c r="E1713" t="s">
        <v>158</v>
      </c>
      <c r="F1713" t="s">
        <v>5219</v>
      </c>
      <c r="G1713" t="s">
        <v>160</v>
      </c>
      <c r="H1713" t="s">
        <v>146</v>
      </c>
      <c r="I1713" t="s">
        <v>135</v>
      </c>
      <c r="J1713" t="s">
        <v>136</v>
      </c>
      <c r="K1713" t="s">
        <v>147</v>
      </c>
      <c r="L1713" t="s">
        <v>5220</v>
      </c>
      <c r="M1713" t="s">
        <v>5221</v>
      </c>
      <c r="N1713">
        <v>2.7155555549999999</v>
      </c>
      <c r="O1713">
        <v>0</v>
      </c>
      <c r="P1713">
        <v>7</v>
      </c>
      <c r="Q1713">
        <v>0</v>
      </c>
      <c r="R1713">
        <v>6</v>
      </c>
      <c r="S1713">
        <v>0</v>
      </c>
      <c r="T1713">
        <v>4</v>
      </c>
      <c r="U1713">
        <v>0</v>
      </c>
      <c r="V1713">
        <v>0</v>
      </c>
      <c r="W1713">
        <v>0</v>
      </c>
      <c r="X1713">
        <v>0.66749585844900006</v>
      </c>
      <c r="Y1713">
        <v>0</v>
      </c>
      <c r="Z1713">
        <v>0.3742541131592001</v>
      </c>
      <c r="AA1713">
        <v>0</v>
      </c>
      <c r="AB1713">
        <v>2.9076688523977996</v>
      </c>
      <c r="AC1713">
        <v>0</v>
      </c>
      <c r="AD1713">
        <v>0</v>
      </c>
      <c r="AE1713">
        <v>3.949418824006</v>
      </c>
    </row>
    <row r="1714" spans="1:31" x14ac:dyDescent="0.25">
      <c r="A1714">
        <v>1739128</v>
      </c>
      <c r="B1714">
        <v>1</v>
      </c>
      <c r="C1714" t="s">
        <v>80</v>
      </c>
      <c r="D1714" t="s">
        <v>90</v>
      </c>
      <c r="E1714" t="s">
        <v>158</v>
      </c>
      <c r="F1714" t="s">
        <v>5222</v>
      </c>
      <c r="G1714" t="s">
        <v>221</v>
      </c>
      <c r="H1714" t="s">
        <v>146</v>
      </c>
      <c r="I1714" t="s">
        <v>135</v>
      </c>
      <c r="J1714" t="s">
        <v>136</v>
      </c>
      <c r="K1714" t="s">
        <v>147</v>
      </c>
      <c r="L1714" t="s">
        <v>5223</v>
      </c>
      <c r="M1714" t="s">
        <v>5224</v>
      </c>
      <c r="N1714">
        <v>1.800277777</v>
      </c>
      <c r="O1714">
        <v>0</v>
      </c>
      <c r="P1714">
        <v>191</v>
      </c>
      <c r="Q1714">
        <v>0</v>
      </c>
      <c r="R1714">
        <v>0</v>
      </c>
      <c r="S1714">
        <v>0</v>
      </c>
      <c r="T1714">
        <v>11</v>
      </c>
      <c r="U1714">
        <v>0</v>
      </c>
      <c r="V1714">
        <v>0</v>
      </c>
      <c r="W1714">
        <v>0</v>
      </c>
      <c r="X1714">
        <v>110.95728179154304</v>
      </c>
      <c r="Y1714">
        <v>0</v>
      </c>
      <c r="Z1714">
        <v>0</v>
      </c>
      <c r="AA1714">
        <v>0</v>
      </c>
      <c r="AB1714">
        <v>3.3410064153589327</v>
      </c>
      <c r="AC1714">
        <v>0</v>
      </c>
      <c r="AD1714">
        <v>0</v>
      </c>
      <c r="AE1714">
        <v>114.29828820690197</v>
      </c>
    </row>
    <row r="1715" spans="1:31" x14ac:dyDescent="0.25">
      <c r="A1715">
        <v>1739028</v>
      </c>
      <c r="B1715">
        <v>1</v>
      </c>
      <c r="C1715" t="s">
        <v>80</v>
      </c>
      <c r="D1715" t="s">
        <v>97</v>
      </c>
      <c r="E1715" t="s">
        <v>158</v>
      </c>
      <c r="F1715" t="s">
        <v>5225</v>
      </c>
      <c r="G1715" t="s">
        <v>206</v>
      </c>
      <c r="H1715" t="s">
        <v>146</v>
      </c>
      <c r="I1715" t="s">
        <v>135</v>
      </c>
      <c r="J1715" t="s">
        <v>136</v>
      </c>
      <c r="K1715" t="s">
        <v>147</v>
      </c>
      <c r="L1715" t="s">
        <v>5226</v>
      </c>
      <c r="M1715" t="s">
        <v>5227</v>
      </c>
      <c r="N1715">
        <v>3.005833333</v>
      </c>
      <c r="O1715">
        <v>0</v>
      </c>
      <c r="P1715">
        <v>48</v>
      </c>
      <c r="Q1715">
        <v>0</v>
      </c>
      <c r="R1715">
        <v>1</v>
      </c>
      <c r="S1715">
        <v>0</v>
      </c>
      <c r="T1715">
        <v>2</v>
      </c>
      <c r="U1715">
        <v>0</v>
      </c>
      <c r="V1715">
        <v>0</v>
      </c>
      <c r="W1715">
        <v>0</v>
      </c>
      <c r="X1715">
        <v>77.547354108611415</v>
      </c>
      <c r="Y1715">
        <v>0</v>
      </c>
      <c r="Z1715">
        <v>0.9964761156967501</v>
      </c>
      <c r="AA1715">
        <v>0</v>
      </c>
      <c r="AB1715">
        <v>0.22026292812937498</v>
      </c>
      <c r="AC1715">
        <v>0</v>
      </c>
      <c r="AD1715">
        <v>0</v>
      </c>
      <c r="AE1715">
        <v>78.764093152437539</v>
      </c>
    </row>
    <row r="1716" spans="1:31" x14ac:dyDescent="0.25">
      <c r="A1716">
        <v>1739051</v>
      </c>
      <c r="B1716">
        <v>1</v>
      </c>
      <c r="C1716" t="s">
        <v>81</v>
      </c>
      <c r="D1716" t="s">
        <v>120</v>
      </c>
      <c r="E1716" t="s">
        <v>143</v>
      </c>
      <c r="F1716" t="s">
        <v>5228</v>
      </c>
      <c r="G1716" t="s">
        <v>145</v>
      </c>
      <c r="H1716" t="s">
        <v>146</v>
      </c>
      <c r="I1716" t="s">
        <v>135</v>
      </c>
      <c r="J1716" t="s">
        <v>136</v>
      </c>
      <c r="K1716" t="s">
        <v>147</v>
      </c>
      <c r="L1716" t="s">
        <v>5229</v>
      </c>
      <c r="M1716" t="s">
        <v>5230</v>
      </c>
      <c r="N1716">
        <v>0.81805555500000005</v>
      </c>
      <c r="O1716">
        <v>0</v>
      </c>
      <c r="P1716">
        <v>569</v>
      </c>
      <c r="Q1716">
        <v>0</v>
      </c>
      <c r="R1716">
        <v>0</v>
      </c>
      <c r="S1716">
        <v>0</v>
      </c>
      <c r="T1716">
        <v>19</v>
      </c>
      <c r="U1716">
        <v>0</v>
      </c>
      <c r="V1716">
        <v>0</v>
      </c>
      <c r="W1716">
        <v>0</v>
      </c>
      <c r="X1716">
        <v>107.63407243057515</v>
      </c>
      <c r="Y1716">
        <v>0</v>
      </c>
      <c r="Z1716">
        <v>0</v>
      </c>
      <c r="AA1716">
        <v>0</v>
      </c>
      <c r="AB1716">
        <v>6.5636623106623153</v>
      </c>
      <c r="AC1716">
        <v>0</v>
      </c>
      <c r="AD1716">
        <v>0</v>
      </c>
      <c r="AE1716">
        <v>114.19773474123745</v>
      </c>
    </row>
    <row r="1717" spans="1:31" x14ac:dyDescent="0.25">
      <c r="A1717">
        <v>1738988</v>
      </c>
      <c r="B1717">
        <v>1</v>
      </c>
      <c r="C1717" t="s">
        <v>81</v>
      </c>
      <c r="D1717" t="s">
        <v>113</v>
      </c>
      <c r="E1717" t="s">
        <v>188</v>
      </c>
      <c r="F1717" t="s">
        <v>5231</v>
      </c>
      <c r="G1717" t="s">
        <v>177</v>
      </c>
      <c r="H1717" t="s">
        <v>134</v>
      </c>
      <c r="I1717" t="s">
        <v>193</v>
      </c>
      <c r="J1717" t="s">
        <v>136</v>
      </c>
      <c r="K1717" t="s">
        <v>147</v>
      </c>
      <c r="L1717" t="s">
        <v>5232</v>
      </c>
      <c r="M1717" t="s">
        <v>5233</v>
      </c>
      <c r="N1717">
        <v>5.5555550000000002E-3</v>
      </c>
      <c r="O1717">
        <v>1</v>
      </c>
      <c r="P1717">
        <v>1136</v>
      </c>
      <c r="Q1717">
        <v>15</v>
      </c>
      <c r="R1717">
        <v>282</v>
      </c>
      <c r="S1717">
        <v>4</v>
      </c>
      <c r="T1717">
        <v>84</v>
      </c>
      <c r="U1717">
        <v>0</v>
      </c>
      <c r="V1717">
        <v>1</v>
      </c>
      <c r="W1717">
        <v>4.063079529500001E-3</v>
      </c>
      <c r="X1717">
        <v>0.99456992509283204</v>
      </c>
      <c r="Y1717">
        <v>4.612522848783334E-2</v>
      </c>
      <c r="Z1717">
        <v>0.42749842734750015</v>
      </c>
      <c r="AA1717">
        <v>8.6955978377333362E-2</v>
      </c>
      <c r="AB1717">
        <v>0.18193999133383335</v>
      </c>
      <c r="AC1717">
        <v>0</v>
      </c>
      <c r="AD1717">
        <v>2.2737131250000005E-3</v>
      </c>
      <c r="AE1717">
        <v>1.7434263432938322</v>
      </c>
    </row>
    <row r="1718" spans="1:31" x14ac:dyDescent="0.25">
      <c r="A1718">
        <v>1739237</v>
      </c>
      <c r="B1718">
        <v>1</v>
      </c>
      <c r="C1718" t="s">
        <v>80</v>
      </c>
      <c r="D1718" t="s">
        <v>103</v>
      </c>
      <c r="E1718" t="s">
        <v>158</v>
      </c>
      <c r="F1718" t="s">
        <v>5234</v>
      </c>
      <c r="G1718" t="s">
        <v>160</v>
      </c>
      <c r="H1718" t="s">
        <v>146</v>
      </c>
      <c r="I1718" t="s">
        <v>135</v>
      </c>
      <c r="J1718" t="s">
        <v>136</v>
      </c>
      <c r="K1718" t="s">
        <v>147</v>
      </c>
      <c r="L1718" t="s">
        <v>5235</v>
      </c>
      <c r="M1718" t="s">
        <v>5236</v>
      </c>
      <c r="N1718">
        <v>0.384722222</v>
      </c>
      <c r="O1718">
        <v>0</v>
      </c>
      <c r="P1718">
        <v>19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1.7854371834775919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1.7854371834775919</v>
      </c>
    </row>
    <row r="1719" spans="1:31" x14ac:dyDescent="0.25">
      <c r="A1719">
        <v>1739343</v>
      </c>
      <c r="B1719">
        <v>1</v>
      </c>
      <c r="C1719" t="s">
        <v>81</v>
      </c>
      <c r="D1719" t="s">
        <v>118</v>
      </c>
      <c r="E1719" t="s">
        <v>158</v>
      </c>
      <c r="F1719" t="s">
        <v>5237</v>
      </c>
      <c r="G1719" t="s">
        <v>160</v>
      </c>
      <c r="H1719" t="s">
        <v>146</v>
      </c>
      <c r="I1719" t="s">
        <v>135</v>
      </c>
      <c r="J1719" t="s">
        <v>136</v>
      </c>
      <c r="K1719" t="s">
        <v>147</v>
      </c>
      <c r="L1719" t="s">
        <v>5238</v>
      </c>
      <c r="M1719" t="s">
        <v>5239</v>
      </c>
      <c r="N1719">
        <v>1.655277777</v>
      </c>
      <c r="O1719">
        <v>0</v>
      </c>
      <c r="P1719">
        <v>3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0.98019104529044998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0.98019104529044998</v>
      </c>
    </row>
    <row r="1720" spans="1:31" x14ac:dyDescent="0.25">
      <c r="A1720">
        <v>1739191</v>
      </c>
      <c r="B1720">
        <v>1</v>
      </c>
      <c r="C1720" t="s">
        <v>80</v>
      </c>
      <c r="D1720" t="s">
        <v>91</v>
      </c>
      <c r="E1720" t="s">
        <v>158</v>
      </c>
      <c r="F1720" t="s">
        <v>5240</v>
      </c>
      <c r="G1720" t="s">
        <v>160</v>
      </c>
      <c r="H1720" t="s">
        <v>146</v>
      </c>
      <c r="I1720" t="s">
        <v>135</v>
      </c>
      <c r="J1720" t="s">
        <v>136</v>
      </c>
      <c r="K1720" t="s">
        <v>147</v>
      </c>
      <c r="L1720" t="s">
        <v>5241</v>
      </c>
      <c r="M1720" t="s">
        <v>5242</v>
      </c>
      <c r="N1720">
        <v>3.8283333329999998</v>
      </c>
      <c r="O1720">
        <v>0</v>
      </c>
      <c r="P1720">
        <v>106</v>
      </c>
      <c r="Q1720">
        <v>0</v>
      </c>
      <c r="R1720">
        <v>2</v>
      </c>
      <c r="S1720">
        <v>0</v>
      </c>
      <c r="T1720">
        <v>1</v>
      </c>
      <c r="U1720">
        <v>0</v>
      </c>
      <c r="V1720">
        <v>0</v>
      </c>
      <c r="W1720">
        <v>0</v>
      </c>
      <c r="X1720">
        <v>95.609417611589691</v>
      </c>
      <c r="Y1720">
        <v>0</v>
      </c>
      <c r="Z1720">
        <v>0.11972677351370001</v>
      </c>
      <c r="AA1720">
        <v>0</v>
      </c>
      <c r="AB1720">
        <v>0</v>
      </c>
      <c r="AC1720">
        <v>0</v>
      </c>
      <c r="AD1720">
        <v>0</v>
      </c>
      <c r="AE1720">
        <v>95.729144385103396</v>
      </c>
    </row>
    <row r="1721" spans="1:31" x14ac:dyDescent="0.25">
      <c r="A1721">
        <v>1739045</v>
      </c>
      <c r="B1721">
        <v>1</v>
      </c>
      <c r="C1721" t="s">
        <v>81</v>
      </c>
      <c r="D1721" t="s">
        <v>123</v>
      </c>
      <c r="E1721" t="s">
        <v>184</v>
      </c>
      <c r="F1721" t="s">
        <v>3830</v>
      </c>
      <c r="G1721" t="s">
        <v>213</v>
      </c>
      <c r="H1721" t="s">
        <v>214</v>
      </c>
      <c r="I1721" t="s">
        <v>135</v>
      </c>
      <c r="J1721" t="s">
        <v>136</v>
      </c>
      <c r="K1721" t="s">
        <v>137</v>
      </c>
      <c r="L1721" t="s">
        <v>5243</v>
      </c>
      <c r="M1721" t="s">
        <v>5244</v>
      </c>
      <c r="N1721">
        <v>5.2280555550000001</v>
      </c>
      <c r="O1721">
        <v>0</v>
      </c>
      <c r="P1721">
        <v>2</v>
      </c>
      <c r="Q1721">
        <v>0</v>
      </c>
      <c r="R1721">
        <v>53</v>
      </c>
      <c r="S1721">
        <v>2</v>
      </c>
      <c r="T1721">
        <v>20</v>
      </c>
      <c r="U1721">
        <v>18</v>
      </c>
      <c r="V1721">
        <v>0</v>
      </c>
      <c r="W1721">
        <v>0</v>
      </c>
      <c r="X1721">
        <v>1.5997457876280001</v>
      </c>
      <c r="Y1721">
        <v>0</v>
      </c>
      <c r="Z1721">
        <v>63.769674581282182</v>
      </c>
      <c r="AA1721">
        <v>198.21194283276927</v>
      </c>
      <c r="AB1721">
        <v>137.82859686491733</v>
      </c>
      <c r="AC1721">
        <v>8348.7774441595921</v>
      </c>
      <c r="AD1721">
        <v>0</v>
      </c>
      <c r="AE1721">
        <v>8750.1874042261879</v>
      </c>
    </row>
    <row r="1722" spans="1:31" x14ac:dyDescent="0.25">
      <c r="A1722">
        <v>1739088</v>
      </c>
      <c r="B1722">
        <v>1</v>
      </c>
      <c r="C1722" t="s">
        <v>80</v>
      </c>
      <c r="D1722" t="s">
        <v>101</v>
      </c>
      <c r="E1722" t="s">
        <v>171</v>
      </c>
      <c r="F1722" t="s">
        <v>5245</v>
      </c>
      <c r="G1722" t="s">
        <v>181</v>
      </c>
      <c r="H1722" t="s">
        <v>146</v>
      </c>
      <c r="I1722" t="s">
        <v>135</v>
      </c>
      <c r="J1722" t="s">
        <v>136</v>
      </c>
      <c r="K1722" t="s">
        <v>147</v>
      </c>
      <c r="L1722" t="s">
        <v>5246</v>
      </c>
      <c r="M1722" t="s">
        <v>5247</v>
      </c>
      <c r="N1722">
        <v>0.68694444399999999</v>
      </c>
      <c r="O1722">
        <v>0</v>
      </c>
      <c r="P1722">
        <v>2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1.2341840344640083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1.2341840344640083</v>
      </c>
    </row>
    <row r="1723" spans="1:31" x14ac:dyDescent="0.25">
      <c r="A1723">
        <v>1739383</v>
      </c>
      <c r="B1723">
        <v>1</v>
      </c>
      <c r="C1723" t="s">
        <v>80</v>
      </c>
      <c r="D1723" t="s">
        <v>93</v>
      </c>
      <c r="E1723" t="s">
        <v>131</v>
      </c>
      <c r="F1723" t="s">
        <v>4709</v>
      </c>
      <c r="G1723" t="s">
        <v>177</v>
      </c>
      <c r="H1723" t="s">
        <v>134</v>
      </c>
      <c r="I1723" t="s">
        <v>135</v>
      </c>
      <c r="J1723" t="s">
        <v>136</v>
      </c>
      <c r="K1723" t="s">
        <v>147</v>
      </c>
      <c r="L1723" t="s">
        <v>5248</v>
      </c>
      <c r="M1723" t="s">
        <v>5249</v>
      </c>
      <c r="N1723">
        <v>0.91611111099999998</v>
      </c>
      <c r="O1723">
        <v>0</v>
      </c>
      <c r="P1723">
        <v>1016</v>
      </c>
      <c r="Q1723">
        <v>0</v>
      </c>
      <c r="R1723">
        <v>247</v>
      </c>
      <c r="S1723">
        <v>4</v>
      </c>
      <c r="T1723">
        <v>257</v>
      </c>
      <c r="U1723">
        <v>0</v>
      </c>
      <c r="V1723">
        <v>0</v>
      </c>
      <c r="W1723">
        <v>0</v>
      </c>
      <c r="X1723">
        <v>172.4236474712371</v>
      </c>
      <c r="Y1723">
        <v>0</v>
      </c>
      <c r="Z1723">
        <v>19.942610772123185</v>
      </c>
      <c r="AA1723">
        <v>7.154271358505774</v>
      </c>
      <c r="AB1723">
        <v>45.409824334832464</v>
      </c>
      <c r="AC1723">
        <v>0</v>
      </c>
      <c r="AD1723">
        <v>0</v>
      </c>
      <c r="AE1723">
        <v>244.93035393669851</v>
      </c>
    </row>
    <row r="1724" spans="1:31" x14ac:dyDescent="0.25">
      <c r="A1724">
        <v>1738945</v>
      </c>
      <c r="B1724">
        <v>1</v>
      </c>
      <c r="C1724" t="s">
        <v>80</v>
      </c>
      <c r="D1724" t="s">
        <v>94</v>
      </c>
      <c r="E1724" t="s">
        <v>131</v>
      </c>
      <c r="F1724" t="s">
        <v>5250</v>
      </c>
      <c r="G1724" t="s">
        <v>177</v>
      </c>
      <c r="H1724" t="s">
        <v>134</v>
      </c>
      <c r="I1724" t="s">
        <v>135</v>
      </c>
      <c r="J1724" t="s">
        <v>136</v>
      </c>
      <c r="K1724" t="s">
        <v>147</v>
      </c>
      <c r="L1724" t="s">
        <v>5251</v>
      </c>
      <c r="M1724" t="s">
        <v>5252</v>
      </c>
      <c r="N1724">
        <v>0.115555555</v>
      </c>
      <c r="O1724">
        <v>0</v>
      </c>
      <c r="P1724">
        <v>662</v>
      </c>
      <c r="Q1724">
        <v>34</v>
      </c>
      <c r="R1724">
        <v>68</v>
      </c>
      <c r="S1724">
        <v>11</v>
      </c>
      <c r="T1724">
        <v>76</v>
      </c>
      <c r="U1724">
        <v>3</v>
      </c>
      <c r="V1724">
        <v>0</v>
      </c>
      <c r="W1724">
        <v>0</v>
      </c>
      <c r="X1724">
        <v>16.572469609806618</v>
      </c>
      <c r="Y1724">
        <v>8.0605381428055836</v>
      </c>
      <c r="Z1724">
        <v>3.131347731291751</v>
      </c>
      <c r="AA1724">
        <v>8.7173268126836021</v>
      </c>
      <c r="AB1724">
        <v>5.3351593437116982</v>
      </c>
      <c r="AC1724">
        <v>3.2702075040093668</v>
      </c>
      <c r="AD1724">
        <v>0</v>
      </c>
      <c r="AE1724">
        <v>45.087049144308608</v>
      </c>
    </row>
    <row r="1725" spans="1:31" x14ac:dyDescent="0.25">
      <c r="A1725">
        <v>1739277</v>
      </c>
      <c r="B1725">
        <v>1</v>
      </c>
      <c r="C1725" t="s">
        <v>80</v>
      </c>
      <c r="D1725" t="s">
        <v>97</v>
      </c>
      <c r="E1725" t="s">
        <v>158</v>
      </c>
      <c r="F1725" t="s">
        <v>5253</v>
      </c>
      <c r="G1725" t="s">
        <v>221</v>
      </c>
      <c r="H1725" t="s">
        <v>146</v>
      </c>
      <c r="I1725" t="s">
        <v>135</v>
      </c>
      <c r="J1725" t="s">
        <v>136</v>
      </c>
      <c r="K1725" t="s">
        <v>147</v>
      </c>
      <c r="L1725" t="s">
        <v>5254</v>
      </c>
      <c r="M1725" t="s">
        <v>5255</v>
      </c>
      <c r="N1725">
        <v>2.9997222219999999</v>
      </c>
      <c r="O1725">
        <v>0</v>
      </c>
      <c r="P1725">
        <v>46</v>
      </c>
      <c r="Q1725">
        <v>0</v>
      </c>
      <c r="R1725">
        <v>0</v>
      </c>
      <c r="S1725">
        <v>0</v>
      </c>
      <c r="T1725">
        <v>7</v>
      </c>
      <c r="U1725">
        <v>0</v>
      </c>
      <c r="V1725">
        <v>0</v>
      </c>
      <c r="W1725">
        <v>0</v>
      </c>
      <c r="X1725">
        <v>36.594532214256098</v>
      </c>
      <c r="Y1725">
        <v>0</v>
      </c>
      <c r="Z1725">
        <v>0</v>
      </c>
      <c r="AA1725">
        <v>0</v>
      </c>
      <c r="AB1725">
        <v>5.2062494179541003</v>
      </c>
      <c r="AC1725">
        <v>0</v>
      </c>
      <c r="AD1725">
        <v>0</v>
      </c>
      <c r="AE1725">
        <v>41.800781632210196</v>
      </c>
    </row>
    <row r="1726" spans="1:31" x14ac:dyDescent="0.25">
      <c r="A1726">
        <v>1738922</v>
      </c>
      <c r="B1726">
        <v>1</v>
      </c>
      <c r="C1726" t="s">
        <v>81</v>
      </c>
      <c r="D1726" t="s">
        <v>113</v>
      </c>
      <c r="E1726" t="s">
        <v>171</v>
      </c>
      <c r="F1726" t="s">
        <v>5256</v>
      </c>
      <c r="G1726" t="s">
        <v>181</v>
      </c>
      <c r="H1726" t="s">
        <v>146</v>
      </c>
      <c r="I1726" t="s">
        <v>135</v>
      </c>
      <c r="J1726" t="s">
        <v>136</v>
      </c>
      <c r="K1726" t="s">
        <v>147</v>
      </c>
      <c r="L1726" t="s">
        <v>5257</v>
      </c>
      <c r="M1726" t="s">
        <v>5258</v>
      </c>
      <c r="N1726">
        <v>2.946666666</v>
      </c>
      <c r="O1726">
        <v>0</v>
      </c>
      <c r="P1726">
        <v>1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0.75056189331687517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0.75056189331687517</v>
      </c>
    </row>
    <row r="1727" spans="1:31" x14ac:dyDescent="0.25">
      <c r="A1727">
        <v>1739400</v>
      </c>
      <c r="B1727">
        <v>1</v>
      </c>
      <c r="C1727" t="s">
        <v>80</v>
      </c>
      <c r="D1727" t="s">
        <v>97</v>
      </c>
      <c r="E1727" t="s">
        <v>158</v>
      </c>
      <c r="F1727" t="s">
        <v>5259</v>
      </c>
      <c r="G1727" t="s">
        <v>221</v>
      </c>
      <c r="H1727" t="s">
        <v>146</v>
      </c>
      <c r="I1727" t="s">
        <v>135</v>
      </c>
      <c r="J1727" t="s">
        <v>136</v>
      </c>
      <c r="K1727" t="s">
        <v>147</v>
      </c>
      <c r="L1727" t="s">
        <v>5260</v>
      </c>
      <c r="M1727" t="s">
        <v>5261</v>
      </c>
      <c r="N1727">
        <v>3.2174999999999998</v>
      </c>
      <c r="O1727">
        <v>0</v>
      </c>
      <c r="P1727">
        <v>21</v>
      </c>
      <c r="Q1727">
        <v>0</v>
      </c>
      <c r="R1727">
        <v>1</v>
      </c>
      <c r="S1727">
        <v>0</v>
      </c>
      <c r="T1727">
        <v>1</v>
      </c>
      <c r="U1727">
        <v>0</v>
      </c>
      <c r="V1727">
        <v>0</v>
      </c>
      <c r="W1727">
        <v>0</v>
      </c>
      <c r="X1727">
        <v>64.335362081337976</v>
      </c>
      <c r="Y1727">
        <v>0</v>
      </c>
      <c r="Z1727">
        <v>6.2861817455550001E-2</v>
      </c>
      <c r="AA1727">
        <v>0</v>
      </c>
      <c r="AB1727">
        <v>2.4127876866238913</v>
      </c>
      <c r="AC1727">
        <v>0</v>
      </c>
      <c r="AD1727">
        <v>0</v>
      </c>
      <c r="AE1727">
        <v>66.811011585417418</v>
      </c>
    </row>
    <row r="1728" spans="1:31" x14ac:dyDescent="0.25">
      <c r="A1728">
        <v>1738902</v>
      </c>
      <c r="B1728">
        <v>1</v>
      </c>
      <c r="C1728" t="s">
        <v>80</v>
      </c>
      <c r="D1728" t="s">
        <v>88</v>
      </c>
      <c r="E1728" t="s">
        <v>184</v>
      </c>
      <c r="F1728" t="s">
        <v>5262</v>
      </c>
      <c r="G1728" t="s">
        <v>829</v>
      </c>
      <c r="H1728" t="s">
        <v>134</v>
      </c>
      <c r="I1728" t="s">
        <v>135</v>
      </c>
      <c r="J1728" t="s">
        <v>136</v>
      </c>
      <c r="K1728" t="s">
        <v>147</v>
      </c>
      <c r="L1728" t="s">
        <v>5263</v>
      </c>
      <c r="M1728" t="s">
        <v>5264</v>
      </c>
      <c r="N1728">
        <v>1.406111111</v>
      </c>
      <c r="O1728">
        <v>0</v>
      </c>
      <c r="P1728">
        <v>32</v>
      </c>
      <c r="Q1728">
        <v>0</v>
      </c>
      <c r="R1728">
        <v>0</v>
      </c>
      <c r="S1728">
        <v>0</v>
      </c>
      <c r="T1728">
        <v>3</v>
      </c>
      <c r="U1728">
        <v>0</v>
      </c>
      <c r="V1728">
        <v>0</v>
      </c>
      <c r="W1728">
        <v>0</v>
      </c>
      <c r="X1728">
        <v>13.607229010647998</v>
      </c>
      <c r="Y1728">
        <v>0</v>
      </c>
      <c r="Z1728">
        <v>0</v>
      </c>
      <c r="AA1728">
        <v>0</v>
      </c>
      <c r="AB1728">
        <v>1.7380239829750999</v>
      </c>
      <c r="AC1728">
        <v>0</v>
      </c>
      <c r="AD1728">
        <v>0</v>
      </c>
      <c r="AE1728">
        <v>15.345252993623099</v>
      </c>
    </row>
    <row r="1729" spans="1:31" x14ac:dyDescent="0.25">
      <c r="A1729">
        <v>1739300</v>
      </c>
      <c r="B1729">
        <v>1</v>
      </c>
      <c r="C1729" t="s">
        <v>80</v>
      </c>
      <c r="D1729" t="s">
        <v>93</v>
      </c>
      <c r="E1729" t="s">
        <v>158</v>
      </c>
      <c r="F1729" t="s">
        <v>5265</v>
      </c>
      <c r="G1729" t="s">
        <v>221</v>
      </c>
      <c r="H1729" t="s">
        <v>146</v>
      </c>
      <c r="I1729" t="s">
        <v>135</v>
      </c>
      <c r="J1729" t="s">
        <v>136</v>
      </c>
      <c r="K1729" t="s">
        <v>147</v>
      </c>
      <c r="L1729" t="s">
        <v>5266</v>
      </c>
      <c r="M1729" t="s">
        <v>5267</v>
      </c>
      <c r="N1729">
        <v>1.233333333</v>
      </c>
      <c r="O1729">
        <v>0</v>
      </c>
      <c r="P1729">
        <v>3</v>
      </c>
      <c r="Q1729">
        <v>0</v>
      </c>
      <c r="R1729">
        <v>6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0.6641360459211334</v>
      </c>
      <c r="Y1729">
        <v>0</v>
      </c>
      <c r="Z1729">
        <v>2.4471046308265003</v>
      </c>
      <c r="AA1729">
        <v>0</v>
      </c>
      <c r="AB1729">
        <v>0</v>
      </c>
      <c r="AC1729">
        <v>0</v>
      </c>
      <c r="AD1729">
        <v>0</v>
      </c>
      <c r="AE1729">
        <v>3.1112406767476335</v>
      </c>
    </row>
    <row r="1730" spans="1:31" x14ac:dyDescent="0.25">
      <c r="A1730">
        <v>1739071</v>
      </c>
      <c r="B1730">
        <v>1</v>
      </c>
      <c r="C1730" t="s">
        <v>81</v>
      </c>
      <c r="D1730" t="s">
        <v>118</v>
      </c>
      <c r="E1730" t="s">
        <v>158</v>
      </c>
      <c r="F1730" t="s">
        <v>5268</v>
      </c>
      <c r="G1730" t="s">
        <v>160</v>
      </c>
      <c r="H1730" t="s">
        <v>146</v>
      </c>
      <c r="I1730" t="s">
        <v>135</v>
      </c>
      <c r="J1730" t="s">
        <v>136</v>
      </c>
      <c r="K1730" t="s">
        <v>147</v>
      </c>
      <c r="L1730" t="s">
        <v>5269</v>
      </c>
      <c r="M1730" t="s">
        <v>5270</v>
      </c>
      <c r="N1730">
        <v>1.5577777770000001</v>
      </c>
      <c r="O1730">
        <v>0</v>
      </c>
      <c r="P1730">
        <v>14</v>
      </c>
      <c r="Q1730">
        <v>0</v>
      </c>
      <c r="R1730">
        <v>0</v>
      </c>
      <c r="S1730">
        <v>0</v>
      </c>
      <c r="T1730">
        <v>1</v>
      </c>
      <c r="U1730">
        <v>0</v>
      </c>
      <c r="V1730">
        <v>0</v>
      </c>
      <c r="W1730">
        <v>0</v>
      </c>
      <c r="X1730">
        <v>8.0809108590514676</v>
      </c>
      <c r="Y1730">
        <v>0</v>
      </c>
      <c r="Z1730">
        <v>0</v>
      </c>
      <c r="AA1730">
        <v>0</v>
      </c>
      <c r="AB1730">
        <v>0.58759442247039162</v>
      </c>
      <c r="AC1730">
        <v>0</v>
      </c>
      <c r="AD1730">
        <v>0</v>
      </c>
      <c r="AE1730">
        <v>8.6685052815218597</v>
      </c>
    </row>
    <row r="1731" spans="1:31" x14ac:dyDescent="0.25">
      <c r="A1731">
        <v>1738859</v>
      </c>
      <c r="B1731">
        <v>1</v>
      </c>
      <c r="C1731" t="s">
        <v>81</v>
      </c>
      <c r="D1731" t="s">
        <v>113</v>
      </c>
      <c r="E1731" t="s">
        <v>267</v>
      </c>
      <c r="F1731" t="s">
        <v>3776</v>
      </c>
      <c r="G1731" t="s">
        <v>133</v>
      </c>
      <c r="H1731" t="s">
        <v>214</v>
      </c>
      <c r="I1731" t="s">
        <v>135</v>
      </c>
      <c r="J1731" t="s">
        <v>136</v>
      </c>
      <c r="K1731" t="s">
        <v>137</v>
      </c>
      <c r="L1731" t="s">
        <v>4802</v>
      </c>
      <c r="M1731" t="s">
        <v>5271</v>
      </c>
      <c r="N1731">
        <v>9.6111110999999999E-2</v>
      </c>
      <c r="O1731">
        <v>2</v>
      </c>
      <c r="P1731">
        <v>2720</v>
      </c>
      <c r="Q1731">
        <v>85</v>
      </c>
      <c r="R1731">
        <v>900</v>
      </c>
      <c r="S1731">
        <v>21</v>
      </c>
      <c r="T1731">
        <v>169</v>
      </c>
      <c r="U1731">
        <v>1</v>
      </c>
      <c r="V1731">
        <v>2</v>
      </c>
      <c r="W1731">
        <v>9.3310596674166663E-2</v>
      </c>
      <c r="X1731">
        <v>35.860111423939358</v>
      </c>
      <c r="Y1731">
        <v>8.2406255881369326</v>
      </c>
      <c r="Z1731">
        <v>18.040850544373928</v>
      </c>
      <c r="AA1731">
        <v>34.549305633341042</v>
      </c>
      <c r="AB1731">
        <v>5.9383319516621018</v>
      </c>
      <c r="AC1731">
        <v>0.36232870672400003</v>
      </c>
      <c r="AD1731">
        <v>0.12999726886540003</v>
      </c>
      <c r="AE1731">
        <v>103.21486171371691</v>
      </c>
    </row>
    <row r="1732" spans="1:31" x14ac:dyDescent="0.25">
      <c r="A1732">
        <v>1739108</v>
      </c>
      <c r="B1732">
        <v>1</v>
      </c>
      <c r="C1732" t="s">
        <v>80</v>
      </c>
      <c r="D1732" t="s">
        <v>94</v>
      </c>
      <c r="E1732" t="s">
        <v>184</v>
      </c>
      <c r="F1732" t="s">
        <v>5272</v>
      </c>
      <c r="G1732" t="s">
        <v>359</v>
      </c>
      <c r="H1732" t="s">
        <v>134</v>
      </c>
      <c r="I1732" t="s">
        <v>135</v>
      </c>
      <c r="J1732" t="s">
        <v>136</v>
      </c>
      <c r="K1732" t="s">
        <v>147</v>
      </c>
      <c r="L1732" t="s">
        <v>5273</v>
      </c>
      <c r="M1732" t="s">
        <v>5274</v>
      </c>
      <c r="N1732">
        <v>4.0227777769999999</v>
      </c>
      <c r="O1732">
        <v>0</v>
      </c>
      <c r="P1732">
        <v>0</v>
      </c>
      <c r="Q1732">
        <v>0</v>
      </c>
      <c r="R1732">
        <v>10</v>
      </c>
      <c r="S1732">
        <v>0</v>
      </c>
      <c r="T1732">
        <v>1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67.396452610299207</v>
      </c>
      <c r="AA1732">
        <v>0</v>
      </c>
      <c r="AB1732">
        <v>3.5078002048956329</v>
      </c>
      <c r="AC1732">
        <v>0</v>
      </c>
      <c r="AD1732">
        <v>0</v>
      </c>
      <c r="AE1732">
        <v>70.904252815194837</v>
      </c>
    </row>
    <row r="1733" spans="1:31" x14ac:dyDescent="0.25">
      <c r="A1733">
        <v>1739257</v>
      </c>
      <c r="B1733">
        <v>1</v>
      </c>
      <c r="C1733" t="s">
        <v>80</v>
      </c>
      <c r="D1733" t="s">
        <v>89</v>
      </c>
      <c r="E1733" t="s">
        <v>143</v>
      </c>
      <c r="F1733" t="s">
        <v>5275</v>
      </c>
      <c r="G1733" t="s">
        <v>164</v>
      </c>
      <c r="H1733" t="s">
        <v>146</v>
      </c>
      <c r="I1733" t="s">
        <v>135</v>
      </c>
      <c r="J1733" t="s">
        <v>136</v>
      </c>
      <c r="K1733" t="s">
        <v>147</v>
      </c>
      <c r="L1733" t="s">
        <v>5276</v>
      </c>
      <c r="M1733" t="s">
        <v>5277</v>
      </c>
      <c r="N1733">
        <v>0.188611111</v>
      </c>
      <c r="O1733">
        <v>0</v>
      </c>
      <c r="P1733">
        <v>124</v>
      </c>
      <c r="Q1733">
        <v>0</v>
      </c>
      <c r="R1733">
        <v>6</v>
      </c>
      <c r="S1733">
        <v>0</v>
      </c>
      <c r="T1733">
        <v>13</v>
      </c>
      <c r="U1733">
        <v>0</v>
      </c>
      <c r="V1733">
        <v>0</v>
      </c>
      <c r="W1733">
        <v>0</v>
      </c>
      <c r="X1733">
        <v>5.5983942740571377</v>
      </c>
      <c r="Y1733">
        <v>0</v>
      </c>
      <c r="Z1733">
        <v>6.8246751656533308E-2</v>
      </c>
      <c r="AA1733">
        <v>0</v>
      </c>
      <c r="AB1733">
        <v>0.40010302578015</v>
      </c>
      <c r="AC1733">
        <v>0</v>
      </c>
      <c r="AD1733">
        <v>0</v>
      </c>
      <c r="AE1733">
        <v>6.0667440514938216</v>
      </c>
    </row>
    <row r="1734" spans="1:31" x14ac:dyDescent="0.25">
      <c r="A1734">
        <v>1739114</v>
      </c>
      <c r="B1734">
        <v>1</v>
      </c>
      <c r="C1734" t="s">
        <v>80</v>
      </c>
      <c r="D1734" t="s">
        <v>97</v>
      </c>
      <c r="E1734" t="s">
        <v>143</v>
      </c>
      <c r="F1734" t="s">
        <v>5278</v>
      </c>
      <c r="G1734" t="s">
        <v>221</v>
      </c>
      <c r="H1734" t="s">
        <v>146</v>
      </c>
      <c r="I1734" t="s">
        <v>135</v>
      </c>
      <c r="J1734" t="s">
        <v>136</v>
      </c>
      <c r="K1734" t="s">
        <v>147</v>
      </c>
      <c r="L1734" t="s">
        <v>5279</v>
      </c>
      <c r="M1734" t="s">
        <v>5280</v>
      </c>
      <c r="N1734">
        <v>2.1769444440000001</v>
      </c>
      <c r="O1734">
        <v>0</v>
      </c>
      <c r="P1734">
        <v>24</v>
      </c>
      <c r="Q1734">
        <v>0</v>
      </c>
      <c r="R1734">
        <v>33</v>
      </c>
      <c r="S1734">
        <v>0</v>
      </c>
      <c r="T1734">
        <v>14</v>
      </c>
      <c r="U1734">
        <v>0</v>
      </c>
      <c r="V1734">
        <v>0</v>
      </c>
      <c r="W1734">
        <v>0</v>
      </c>
      <c r="X1734">
        <v>21.251446448282106</v>
      </c>
      <c r="Y1734">
        <v>0</v>
      </c>
      <c r="Z1734">
        <v>28.506013353241276</v>
      </c>
      <c r="AA1734">
        <v>0</v>
      </c>
      <c r="AB1734">
        <v>20.008817462899348</v>
      </c>
      <c r="AC1734">
        <v>0</v>
      </c>
      <c r="AD1734">
        <v>0</v>
      </c>
      <c r="AE1734">
        <v>69.766277264422726</v>
      </c>
    </row>
    <row r="1735" spans="1:31" x14ac:dyDescent="0.25">
      <c r="A1735">
        <v>1739171</v>
      </c>
      <c r="B1735">
        <v>1</v>
      </c>
      <c r="C1735" t="s">
        <v>80</v>
      </c>
      <c r="D1735" t="s">
        <v>96</v>
      </c>
      <c r="E1735" t="s">
        <v>158</v>
      </c>
      <c r="F1735" t="s">
        <v>5281</v>
      </c>
      <c r="G1735" t="s">
        <v>160</v>
      </c>
      <c r="H1735" t="s">
        <v>146</v>
      </c>
      <c r="I1735" t="s">
        <v>135</v>
      </c>
      <c r="J1735" t="s">
        <v>136</v>
      </c>
      <c r="K1735" t="s">
        <v>147</v>
      </c>
      <c r="L1735" t="s">
        <v>5282</v>
      </c>
      <c r="M1735" t="s">
        <v>5283</v>
      </c>
      <c r="N1735">
        <v>3.5186111109999998</v>
      </c>
      <c r="O1735">
        <v>0</v>
      </c>
      <c r="P1735">
        <v>59</v>
      </c>
      <c r="Q1735">
        <v>0</v>
      </c>
      <c r="R1735">
        <v>0</v>
      </c>
      <c r="S1735">
        <v>0</v>
      </c>
      <c r="T1735">
        <v>8</v>
      </c>
      <c r="U1735">
        <v>0</v>
      </c>
      <c r="V1735">
        <v>0</v>
      </c>
      <c r="W1735">
        <v>0</v>
      </c>
      <c r="X1735">
        <v>41.890193008248232</v>
      </c>
      <c r="Y1735">
        <v>0</v>
      </c>
      <c r="Z1735">
        <v>0</v>
      </c>
      <c r="AA1735">
        <v>0</v>
      </c>
      <c r="AB1735">
        <v>19.812738698887514</v>
      </c>
      <c r="AC1735">
        <v>0</v>
      </c>
      <c r="AD1735">
        <v>0</v>
      </c>
      <c r="AE1735">
        <v>61.702931707135747</v>
      </c>
    </row>
    <row r="1736" spans="1:31" x14ac:dyDescent="0.25">
      <c r="A1736">
        <v>1738862</v>
      </c>
      <c r="B1736">
        <v>1</v>
      </c>
      <c r="C1736" t="s">
        <v>81</v>
      </c>
      <c r="D1736" t="s">
        <v>113</v>
      </c>
      <c r="E1736" t="s">
        <v>267</v>
      </c>
      <c r="F1736" t="s">
        <v>3782</v>
      </c>
      <c r="G1736" t="s">
        <v>213</v>
      </c>
      <c r="H1736" t="s">
        <v>214</v>
      </c>
      <c r="I1736" t="s">
        <v>135</v>
      </c>
      <c r="J1736" t="s">
        <v>136</v>
      </c>
      <c r="K1736" t="s">
        <v>137</v>
      </c>
      <c r="L1736" t="s">
        <v>4802</v>
      </c>
      <c r="M1736" t="s">
        <v>5284</v>
      </c>
      <c r="N1736">
        <v>0.27361111100000002</v>
      </c>
      <c r="O1736">
        <v>0</v>
      </c>
      <c r="P1736">
        <v>11723</v>
      </c>
      <c r="Q1736">
        <v>2</v>
      </c>
      <c r="R1736">
        <v>52</v>
      </c>
      <c r="S1736">
        <v>7</v>
      </c>
      <c r="T1736">
        <v>1938</v>
      </c>
      <c r="U1736">
        <v>1</v>
      </c>
      <c r="V1736">
        <v>6</v>
      </c>
      <c r="W1736">
        <v>0</v>
      </c>
      <c r="X1736">
        <v>676.80487534030135</v>
      </c>
      <c r="Y1736">
        <v>0.52638635837729164</v>
      </c>
      <c r="Z1736">
        <v>1.595231571618791</v>
      </c>
      <c r="AA1736">
        <v>74.104507294040388</v>
      </c>
      <c r="AB1736">
        <v>156.70029781152184</v>
      </c>
      <c r="AC1736">
        <v>35.535129387650002</v>
      </c>
      <c r="AD1736">
        <v>9.7886898349524181</v>
      </c>
      <c r="AE1736">
        <v>955.05511759846206</v>
      </c>
    </row>
    <row r="1737" spans="1:31" x14ac:dyDescent="0.25">
      <c r="A1737">
        <v>1739363</v>
      </c>
      <c r="B1737">
        <v>1</v>
      </c>
      <c r="C1737" t="s">
        <v>80</v>
      </c>
      <c r="D1737" t="s">
        <v>99</v>
      </c>
      <c r="E1737" t="s">
        <v>158</v>
      </c>
      <c r="F1737" t="s">
        <v>5285</v>
      </c>
      <c r="G1737" t="s">
        <v>221</v>
      </c>
      <c r="H1737" t="s">
        <v>146</v>
      </c>
      <c r="I1737" t="s">
        <v>135</v>
      </c>
      <c r="J1737" t="s">
        <v>136</v>
      </c>
      <c r="K1737" t="s">
        <v>147</v>
      </c>
      <c r="L1737" t="s">
        <v>5286</v>
      </c>
      <c r="M1737" t="s">
        <v>5287</v>
      </c>
      <c r="N1737">
        <v>5.3480555550000002</v>
      </c>
      <c r="O1737">
        <v>0</v>
      </c>
      <c r="P1737">
        <v>37</v>
      </c>
      <c r="Q1737">
        <v>0</v>
      </c>
      <c r="R1737">
        <v>0</v>
      </c>
      <c r="S1737">
        <v>0</v>
      </c>
      <c r="T1737">
        <v>2</v>
      </c>
      <c r="U1737">
        <v>0</v>
      </c>
      <c r="V1737">
        <v>0</v>
      </c>
      <c r="W1737">
        <v>0</v>
      </c>
      <c r="X1737">
        <v>34.710816362028922</v>
      </c>
      <c r="Y1737">
        <v>0</v>
      </c>
      <c r="Z1737">
        <v>0</v>
      </c>
      <c r="AA1737">
        <v>0</v>
      </c>
      <c r="AB1737">
        <v>0.89071996158419997</v>
      </c>
      <c r="AC1737">
        <v>0</v>
      </c>
      <c r="AD1737">
        <v>0</v>
      </c>
      <c r="AE1737">
        <v>35.601536323613125</v>
      </c>
    </row>
    <row r="1738" spans="1:31" x14ac:dyDescent="0.25">
      <c r="A1738">
        <v>1739008</v>
      </c>
      <c r="B1738">
        <v>1</v>
      </c>
      <c r="C1738" t="s">
        <v>80</v>
      </c>
      <c r="D1738" t="s">
        <v>97</v>
      </c>
      <c r="E1738" t="s">
        <v>158</v>
      </c>
      <c r="F1738" t="s">
        <v>5288</v>
      </c>
      <c r="G1738" t="s">
        <v>221</v>
      </c>
      <c r="H1738" t="s">
        <v>146</v>
      </c>
      <c r="I1738" t="s">
        <v>135</v>
      </c>
      <c r="J1738" t="s">
        <v>136</v>
      </c>
      <c r="K1738" t="s">
        <v>147</v>
      </c>
      <c r="L1738" t="s">
        <v>5289</v>
      </c>
      <c r="M1738" t="s">
        <v>5290</v>
      </c>
      <c r="N1738">
        <v>2.5927777769999998</v>
      </c>
      <c r="O1738">
        <v>0</v>
      </c>
      <c r="P1738">
        <v>64</v>
      </c>
      <c r="Q1738">
        <v>0</v>
      </c>
      <c r="R1738">
        <v>0</v>
      </c>
      <c r="S1738">
        <v>0</v>
      </c>
      <c r="T1738">
        <v>2</v>
      </c>
      <c r="U1738">
        <v>0</v>
      </c>
      <c r="V1738">
        <v>0</v>
      </c>
      <c r="W1738">
        <v>0</v>
      </c>
      <c r="X1738">
        <v>48.332081910535472</v>
      </c>
      <c r="Y1738">
        <v>0</v>
      </c>
      <c r="Z1738">
        <v>0</v>
      </c>
      <c r="AA1738">
        <v>0</v>
      </c>
      <c r="AB1738">
        <v>1.9027604166901502</v>
      </c>
      <c r="AC1738">
        <v>0</v>
      </c>
      <c r="AD1738">
        <v>0</v>
      </c>
      <c r="AE1738">
        <v>50.234842327225621</v>
      </c>
    </row>
    <row r="1739" spans="1:31" x14ac:dyDescent="0.25">
      <c r="A1739">
        <v>1739317</v>
      </c>
      <c r="B1739">
        <v>1</v>
      </c>
      <c r="C1739" t="s">
        <v>80</v>
      </c>
      <c r="D1739" t="s">
        <v>109</v>
      </c>
      <c r="E1739" t="s">
        <v>158</v>
      </c>
      <c r="F1739" t="s">
        <v>5291</v>
      </c>
      <c r="G1739" t="s">
        <v>160</v>
      </c>
      <c r="H1739" t="s">
        <v>146</v>
      </c>
      <c r="I1739" t="s">
        <v>135</v>
      </c>
      <c r="J1739" t="s">
        <v>136</v>
      </c>
      <c r="K1739" t="s">
        <v>147</v>
      </c>
      <c r="L1739" t="s">
        <v>5292</v>
      </c>
      <c r="M1739" t="s">
        <v>5293</v>
      </c>
      <c r="N1739">
        <v>0.66444444400000002</v>
      </c>
      <c r="O1739">
        <v>0</v>
      </c>
      <c r="P1739">
        <v>4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0.53601787999066675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0.53601787999066675</v>
      </c>
    </row>
    <row r="1740" spans="1:31" x14ac:dyDescent="0.25">
      <c r="A1740">
        <v>1739294</v>
      </c>
      <c r="B1740">
        <v>1</v>
      </c>
      <c r="C1740" t="s">
        <v>81</v>
      </c>
      <c r="D1740" t="s">
        <v>113</v>
      </c>
      <c r="E1740" t="s">
        <v>184</v>
      </c>
      <c r="F1740" t="s">
        <v>4650</v>
      </c>
      <c r="G1740" t="s">
        <v>359</v>
      </c>
      <c r="H1740" t="s">
        <v>134</v>
      </c>
      <c r="I1740" t="s">
        <v>135</v>
      </c>
      <c r="J1740" t="s">
        <v>136</v>
      </c>
      <c r="K1740" t="s">
        <v>147</v>
      </c>
      <c r="L1740" t="s">
        <v>5294</v>
      </c>
      <c r="M1740" t="s">
        <v>5295</v>
      </c>
      <c r="N1740">
        <v>1.1258333330000001</v>
      </c>
      <c r="O1740">
        <v>0</v>
      </c>
      <c r="P1740">
        <v>115</v>
      </c>
      <c r="Q1740">
        <v>0</v>
      </c>
      <c r="R1740">
        <v>13</v>
      </c>
      <c r="S1740">
        <v>0</v>
      </c>
      <c r="T1740">
        <v>7</v>
      </c>
      <c r="U1740">
        <v>0</v>
      </c>
      <c r="V1740">
        <v>0</v>
      </c>
      <c r="W1740">
        <v>0</v>
      </c>
      <c r="X1740">
        <v>28.37679250010823</v>
      </c>
      <c r="Y1740">
        <v>0</v>
      </c>
      <c r="Z1740">
        <v>5.4869470078526996</v>
      </c>
      <c r="AA1740">
        <v>0</v>
      </c>
      <c r="AB1740">
        <v>3.3833327607564994</v>
      </c>
      <c r="AC1740">
        <v>0</v>
      </c>
      <c r="AD1740">
        <v>0</v>
      </c>
      <c r="AE1740">
        <v>37.247072268717432</v>
      </c>
    </row>
    <row r="1741" spans="1:31" x14ac:dyDescent="0.25">
      <c r="A1741">
        <v>1739025</v>
      </c>
      <c r="B1741">
        <v>1</v>
      </c>
      <c r="C1741" t="s">
        <v>80</v>
      </c>
      <c r="D1741" t="s">
        <v>84</v>
      </c>
      <c r="E1741" t="s">
        <v>158</v>
      </c>
      <c r="F1741" t="s">
        <v>5296</v>
      </c>
      <c r="G1741" t="s">
        <v>160</v>
      </c>
      <c r="H1741" t="s">
        <v>146</v>
      </c>
      <c r="I1741" t="s">
        <v>135</v>
      </c>
      <c r="J1741" t="s">
        <v>136</v>
      </c>
      <c r="K1741" t="s">
        <v>147</v>
      </c>
      <c r="L1741" t="s">
        <v>5297</v>
      </c>
      <c r="M1741" t="s">
        <v>5298</v>
      </c>
      <c r="N1741">
        <v>1.5322222219999999</v>
      </c>
      <c r="O1741">
        <v>0</v>
      </c>
      <c r="P1741">
        <v>129</v>
      </c>
      <c r="Q1741">
        <v>0</v>
      </c>
      <c r="R1741">
        <v>0</v>
      </c>
      <c r="S1741">
        <v>0</v>
      </c>
      <c r="T1741">
        <v>6</v>
      </c>
      <c r="U1741">
        <v>0</v>
      </c>
      <c r="V1741">
        <v>0</v>
      </c>
      <c r="W1741">
        <v>0</v>
      </c>
      <c r="X1741">
        <v>55.079134384054854</v>
      </c>
      <c r="Y1741">
        <v>0</v>
      </c>
      <c r="Z1741">
        <v>0</v>
      </c>
      <c r="AA1741">
        <v>0</v>
      </c>
      <c r="AB1741">
        <v>1.9610340798916663</v>
      </c>
      <c r="AC1741">
        <v>0</v>
      </c>
      <c r="AD1741">
        <v>0</v>
      </c>
      <c r="AE1741">
        <v>57.040168463946522</v>
      </c>
    </row>
    <row r="1742" spans="1:31" x14ac:dyDescent="0.25">
      <c r="A1742">
        <v>1739048</v>
      </c>
      <c r="B1742">
        <v>1</v>
      </c>
      <c r="C1742" t="s">
        <v>80</v>
      </c>
      <c r="D1742" t="s">
        <v>107</v>
      </c>
      <c r="E1742" t="s">
        <v>171</v>
      </c>
      <c r="F1742" t="s">
        <v>5299</v>
      </c>
      <c r="G1742" t="s">
        <v>173</v>
      </c>
      <c r="H1742" t="s">
        <v>146</v>
      </c>
      <c r="I1742" t="s">
        <v>135</v>
      </c>
      <c r="J1742" t="s">
        <v>136</v>
      </c>
      <c r="K1742" t="s">
        <v>147</v>
      </c>
      <c r="L1742" t="s">
        <v>5300</v>
      </c>
      <c r="M1742" t="s">
        <v>5301</v>
      </c>
      <c r="N1742">
        <v>1.1775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1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1.4860858803707249</v>
      </c>
      <c r="AC1742">
        <v>0</v>
      </c>
      <c r="AD1742">
        <v>0</v>
      </c>
      <c r="AE1742">
        <v>1.4860858803707249</v>
      </c>
    </row>
    <row r="1743" spans="1:31" x14ac:dyDescent="0.25">
      <c r="A1743">
        <v>1739440</v>
      </c>
      <c r="B1743">
        <v>1</v>
      </c>
      <c r="C1743" t="s">
        <v>81</v>
      </c>
      <c r="D1743" t="s">
        <v>128</v>
      </c>
      <c r="E1743" t="s">
        <v>188</v>
      </c>
      <c r="F1743" t="s">
        <v>5109</v>
      </c>
      <c r="G1743" t="s">
        <v>177</v>
      </c>
      <c r="H1743" t="s">
        <v>134</v>
      </c>
      <c r="I1743" t="s">
        <v>135</v>
      </c>
      <c r="J1743" t="s">
        <v>136</v>
      </c>
      <c r="K1743" t="s">
        <v>147</v>
      </c>
      <c r="L1743" t="s">
        <v>5302</v>
      </c>
      <c r="M1743" t="s">
        <v>5303</v>
      </c>
      <c r="N1743">
        <v>5.5525000000000002</v>
      </c>
      <c r="O1743">
        <v>0</v>
      </c>
      <c r="P1743">
        <v>0</v>
      </c>
      <c r="Q1743">
        <v>1</v>
      </c>
      <c r="R1743">
        <v>0</v>
      </c>
      <c r="S1743">
        <v>18</v>
      </c>
      <c r="T1743">
        <v>33</v>
      </c>
      <c r="U1743">
        <v>23</v>
      </c>
      <c r="V1743">
        <v>44</v>
      </c>
      <c r="W1743">
        <v>0</v>
      </c>
      <c r="X1743">
        <v>0</v>
      </c>
      <c r="Y1743">
        <v>4.9345386299624252</v>
      </c>
      <c r="Z1743">
        <v>0</v>
      </c>
      <c r="AA1743">
        <v>617.31110156242266</v>
      </c>
      <c r="AB1743">
        <v>739.16368434802143</v>
      </c>
      <c r="AC1743">
        <v>4407.8545143525034</v>
      </c>
      <c r="AD1743">
        <v>1838.3208488013925</v>
      </c>
      <c r="AE1743">
        <v>7607.5846876943024</v>
      </c>
    </row>
    <row r="1744" spans="1:31" x14ac:dyDescent="0.25">
      <c r="A1744">
        <v>1739426</v>
      </c>
      <c r="B1744">
        <v>1</v>
      </c>
      <c r="C1744" t="s">
        <v>81</v>
      </c>
      <c r="D1744" t="s">
        <v>117</v>
      </c>
      <c r="E1744" t="s">
        <v>158</v>
      </c>
      <c r="F1744" t="s">
        <v>5304</v>
      </c>
      <c r="G1744" t="s">
        <v>758</v>
      </c>
      <c r="H1744" t="s">
        <v>146</v>
      </c>
      <c r="I1744" t="s">
        <v>135</v>
      </c>
      <c r="J1744" t="s">
        <v>136</v>
      </c>
      <c r="K1744" t="s">
        <v>147</v>
      </c>
      <c r="L1744" t="s">
        <v>5305</v>
      </c>
      <c r="M1744" t="s">
        <v>5306</v>
      </c>
      <c r="N1744">
        <v>1.8744444440000001</v>
      </c>
      <c r="O1744">
        <v>0</v>
      </c>
      <c r="P1744">
        <v>32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8.0916917259105681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8.0916917259105681</v>
      </c>
    </row>
    <row r="1745" spans="1:31" x14ac:dyDescent="0.25">
      <c r="A1745">
        <v>1739254</v>
      </c>
      <c r="B1745">
        <v>1</v>
      </c>
      <c r="C1745" t="s">
        <v>81</v>
      </c>
      <c r="D1745" t="s">
        <v>127</v>
      </c>
      <c r="E1745" t="s">
        <v>188</v>
      </c>
      <c r="F1745" t="s">
        <v>4466</v>
      </c>
      <c r="G1745" t="s">
        <v>4436</v>
      </c>
      <c r="H1745" t="s">
        <v>134</v>
      </c>
      <c r="I1745" t="s">
        <v>135</v>
      </c>
      <c r="J1745" t="s">
        <v>136</v>
      </c>
      <c r="K1745" t="s">
        <v>147</v>
      </c>
      <c r="L1745" t="s">
        <v>5307</v>
      </c>
      <c r="M1745" t="s">
        <v>5308</v>
      </c>
      <c r="N1745">
        <v>2.0761111109999999</v>
      </c>
      <c r="O1745">
        <v>3</v>
      </c>
      <c r="P1745">
        <v>442</v>
      </c>
      <c r="Q1745">
        <v>70</v>
      </c>
      <c r="R1745">
        <v>66</v>
      </c>
      <c r="S1745">
        <v>15</v>
      </c>
      <c r="T1745">
        <v>30</v>
      </c>
      <c r="U1745">
        <v>5</v>
      </c>
      <c r="V1745">
        <v>0</v>
      </c>
      <c r="W1745">
        <v>1.1548964293784003</v>
      </c>
      <c r="X1745">
        <v>179.6624353816438</v>
      </c>
      <c r="Y1745">
        <v>104.02513223410331</v>
      </c>
      <c r="Z1745">
        <v>28.560644233477866</v>
      </c>
      <c r="AA1745">
        <v>1006.1086222918665</v>
      </c>
      <c r="AB1745">
        <v>10.799701573463672</v>
      </c>
      <c r="AC1745">
        <v>184.45855220346439</v>
      </c>
      <c r="AD1745">
        <v>0</v>
      </c>
      <c r="AE1745">
        <v>1514.7699843473979</v>
      </c>
    </row>
    <row r="1746" spans="1:31" x14ac:dyDescent="0.25">
      <c r="A1746">
        <v>1739423</v>
      </c>
      <c r="B1746">
        <v>1</v>
      </c>
      <c r="C1746" t="s">
        <v>80</v>
      </c>
      <c r="D1746" t="s">
        <v>93</v>
      </c>
      <c r="E1746" t="s">
        <v>158</v>
      </c>
      <c r="F1746" t="s">
        <v>5309</v>
      </c>
      <c r="G1746" t="s">
        <v>160</v>
      </c>
      <c r="H1746" t="s">
        <v>146</v>
      </c>
      <c r="I1746" t="s">
        <v>135</v>
      </c>
      <c r="J1746" t="s">
        <v>136</v>
      </c>
      <c r="K1746" t="s">
        <v>147</v>
      </c>
      <c r="L1746" t="s">
        <v>5310</v>
      </c>
      <c r="M1746" t="s">
        <v>5311</v>
      </c>
      <c r="N1746">
        <v>2.281111111</v>
      </c>
      <c r="O1746">
        <v>0</v>
      </c>
      <c r="P1746">
        <v>5</v>
      </c>
      <c r="Q1746">
        <v>0</v>
      </c>
      <c r="R1746">
        <v>3</v>
      </c>
      <c r="S1746">
        <v>0</v>
      </c>
      <c r="T1746">
        <v>1</v>
      </c>
      <c r="U1746">
        <v>0</v>
      </c>
      <c r="V1746">
        <v>0</v>
      </c>
      <c r="W1746">
        <v>0</v>
      </c>
      <c r="X1746">
        <v>12.583642897767151</v>
      </c>
      <c r="Y1746">
        <v>0</v>
      </c>
      <c r="Z1746">
        <v>4.6998378431466179</v>
      </c>
      <c r="AA1746">
        <v>0</v>
      </c>
      <c r="AB1746">
        <v>6.1238368967425831</v>
      </c>
      <c r="AC1746">
        <v>0</v>
      </c>
      <c r="AD1746">
        <v>0</v>
      </c>
      <c r="AE1746">
        <v>23.407317637656348</v>
      </c>
    </row>
    <row r="1747" spans="1:31" x14ac:dyDescent="0.25">
      <c r="A1747">
        <v>1739297</v>
      </c>
      <c r="B1747">
        <v>1</v>
      </c>
      <c r="C1747" t="s">
        <v>81</v>
      </c>
      <c r="D1747" t="s">
        <v>113</v>
      </c>
      <c r="E1747" t="s">
        <v>153</v>
      </c>
      <c r="F1747" t="s">
        <v>5312</v>
      </c>
      <c r="G1747" t="s">
        <v>160</v>
      </c>
      <c r="H1747" t="s">
        <v>146</v>
      </c>
      <c r="I1747" t="s">
        <v>135</v>
      </c>
      <c r="J1747" t="s">
        <v>136</v>
      </c>
      <c r="K1747" t="s">
        <v>147</v>
      </c>
      <c r="L1747" t="s">
        <v>5313</v>
      </c>
      <c r="M1747" t="s">
        <v>5314</v>
      </c>
      <c r="N1747">
        <v>0.76277777700000005</v>
      </c>
      <c r="O1747">
        <v>0</v>
      </c>
      <c r="P1747">
        <v>98</v>
      </c>
      <c r="Q1747">
        <v>0</v>
      </c>
      <c r="R1747">
        <v>0</v>
      </c>
      <c r="S1747">
        <v>0</v>
      </c>
      <c r="T1747">
        <v>7</v>
      </c>
      <c r="U1747">
        <v>0</v>
      </c>
      <c r="V1747">
        <v>0</v>
      </c>
      <c r="W1747">
        <v>0</v>
      </c>
      <c r="X1747">
        <v>27.076688046816901</v>
      </c>
      <c r="Y1747">
        <v>0</v>
      </c>
      <c r="Z1747">
        <v>0</v>
      </c>
      <c r="AA1747">
        <v>0</v>
      </c>
      <c r="AB1747">
        <v>2.0961518227301332</v>
      </c>
      <c r="AC1747">
        <v>0</v>
      </c>
      <c r="AD1747">
        <v>0</v>
      </c>
      <c r="AE1747">
        <v>29.172839869547033</v>
      </c>
    </row>
    <row r="1748" spans="1:31" x14ac:dyDescent="0.25">
      <c r="A1748">
        <v>1738905</v>
      </c>
      <c r="B1748">
        <v>1</v>
      </c>
      <c r="C1748" t="s">
        <v>81</v>
      </c>
      <c r="D1748" t="s">
        <v>127</v>
      </c>
      <c r="E1748" t="s">
        <v>131</v>
      </c>
      <c r="F1748" t="s">
        <v>5315</v>
      </c>
      <c r="G1748" t="s">
        <v>177</v>
      </c>
      <c r="H1748" t="s">
        <v>134</v>
      </c>
      <c r="I1748" t="s">
        <v>135</v>
      </c>
      <c r="J1748" t="s">
        <v>136</v>
      </c>
      <c r="K1748" t="s">
        <v>147</v>
      </c>
      <c r="L1748" t="s">
        <v>5316</v>
      </c>
      <c r="M1748" t="s">
        <v>5317</v>
      </c>
      <c r="N1748">
        <v>1.221944444</v>
      </c>
      <c r="O1748">
        <v>0</v>
      </c>
      <c r="P1748">
        <v>17</v>
      </c>
      <c r="Q1748">
        <v>0</v>
      </c>
      <c r="R1748">
        <v>3</v>
      </c>
      <c r="S1748">
        <v>5</v>
      </c>
      <c r="T1748">
        <v>9</v>
      </c>
      <c r="U1748">
        <v>0</v>
      </c>
      <c r="V1748">
        <v>0</v>
      </c>
      <c r="W1748">
        <v>0</v>
      </c>
      <c r="X1748">
        <v>6.2079893359864178</v>
      </c>
      <c r="Y1748">
        <v>0</v>
      </c>
      <c r="Z1748">
        <v>0.89960440571636646</v>
      </c>
      <c r="AA1748">
        <v>17.693049770794129</v>
      </c>
      <c r="AB1748">
        <v>7.5139220198354328</v>
      </c>
      <c r="AC1748">
        <v>0</v>
      </c>
      <c r="AD1748">
        <v>0</v>
      </c>
      <c r="AE1748">
        <v>32.314565532332345</v>
      </c>
    </row>
    <row r="1749" spans="1:31" x14ac:dyDescent="0.25">
      <c r="A1749">
        <v>1739154</v>
      </c>
      <c r="B1749">
        <v>1</v>
      </c>
      <c r="C1749" t="s">
        <v>81</v>
      </c>
      <c r="D1749" t="s">
        <v>115</v>
      </c>
      <c r="E1749" t="s">
        <v>158</v>
      </c>
      <c r="F1749" t="s">
        <v>2790</v>
      </c>
      <c r="G1749" t="s">
        <v>160</v>
      </c>
      <c r="H1749" t="s">
        <v>146</v>
      </c>
      <c r="I1749" t="s">
        <v>135</v>
      </c>
      <c r="J1749" t="s">
        <v>136</v>
      </c>
      <c r="K1749" t="s">
        <v>147</v>
      </c>
      <c r="L1749" t="s">
        <v>5318</v>
      </c>
      <c r="M1749" t="s">
        <v>5319</v>
      </c>
      <c r="N1749">
        <v>2.8824999999999998</v>
      </c>
      <c r="O1749">
        <v>0</v>
      </c>
      <c r="P1749">
        <v>8</v>
      </c>
      <c r="Q1749">
        <v>0</v>
      </c>
      <c r="R1749">
        <v>2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0.73582700973418325</v>
      </c>
      <c r="Y1749">
        <v>0</v>
      </c>
      <c r="Z1749">
        <v>2.1043604341842665</v>
      </c>
      <c r="AA1749">
        <v>0</v>
      </c>
      <c r="AB1749">
        <v>0</v>
      </c>
      <c r="AC1749">
        <v>0</v>
      </c>
      <c r="AD1749">
        <v>0</v>
      </c>
      <c r="AE1749">
        <v>2.8401874439184498</v>
      </c>
    </row>
    <row r="1750" spans="1:31" x14ac:dyDescent="0.25">
      <c r="A1750">
        <v>1739068</v>
      </c>
      <c r="B1750">
        <v>1</v>
      </c>
      <c r="C1750" t="s">
        <v>80</v>
      </c>
      <c r="D1750" t="s">
        <v>98</v>
      </c>
      <c r="E1750" t="s">
        <v>171</v>
      </c>
      <c r="F1750" t="s">
        <v>5320</v>
      </c>
      <c r="G1750" t="s">
        <v>181</v>
      </c>
      <c r="H1750" t="s">
        <v>146</v>
      </c>
      <c r="I1750" t="s">
        <v>135</v>
      </c>
      <c r="J1750" t="s">
        <v>136</v>
      </c>
      <c r="K1750" t="s">
        <v>147</v>
      </c>
      <c r="L1750" t="s">
        <v>5321</v>
      </c>
      <c r="M1750" t="s">
        <v>5322</v>
      </c>
      <c r="N1750">
        <v>1.5291666660000001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1</v>
      </c>
      <c r="U1750">
        <v>0</v>
      </c>
      <c r="V1750">
        <v>0</v>
      </c>
      <c r="W1750">
        <v>0</v>
      </c>
      <c r="X1750">
        <v>1.517708039397375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1.517708039397375</v>
      </c>
    </row>
    <row r="1751" spans="1:31" x14ac:dyDescent="0.25">
      <c r="A1751">
        <v>1738968</v>
      </c>
      <c r="B1751">
        <v>1</v>
      </c>
      <c r="C1751" t="s">
        <v>81</v>
      </c>
      <c r="D1751" t="s">
        <v>118</v>
      </c>
      <c r="E1751" t="s">
        <v>267</v>
      </c>
      <c r="F1751" t="s">
        <v>5323</v>
      </c>
      <c r="G1751" t="s">
        <v>213</v>
      </c>
      <c r="H1751" t="s">
        <v>214</v>
      </c>
      <c r="I1751" t="s">
        <v>135</v>
      </c>
      <c r="J1751" t="s">
        <v>136</v>
      </c>
      <c r="K1751" t="s">
        <v>137</v>
      </c>
      <c r="L1751" t="s">
        <v>5324</v>
      </c>
      <c r="M1751" t="s">
        <v>5325</v>
      </c>
      <c r="N1751">
        <v>5.8272222219999996</v>
      </c>
      <c r="O1751">
        <v>0</v>
      </c>
      <c r="P1751">
        <v>15187</v>
      </c>
      <c r="Q1751">
        <v>0</v>
      </c>
      <c r="R1751">
        <v>111</v>
      </c>
      <c r="S1751">
        <v>11</v>
      </c>
      <c r="T1751">
        <v>1708</v>
      </c>
      <c r="U1751">
        <v>4</v>
      </c>
      <c r="V1751">
        <v>21</v>
      </c>
      <c r="W1751">
        <v>0</v>
      </c>
      <c r="X1751">
        <v>22989.224976518322</v>
      </c>
      <c r="Y1751">
        <v>0</v>
      </c>
      <c r="Z1751">
        <v>176.58657629846388</v>
      </c>
      <c r="AA1751">
        <v>1195.5294156444618</v>
      </c>
      <c r="AB1751">
        <v>4640.9036835088209</v>
      </c>
      <c r="AC1751">
        <v>62.137000140329924</v>
      </c>
      <c r="AD1751">
        <v>262.39735694084686</v>
      </c>
      <c r="AE1751">
        <v>29326.779009051246</v>
      </c>
    </row>
    <row r="1752" spans="1:31" x14ac:dyDescent="0.25">
      <c r="A1752">
        <v>1739111</v>
      </c>
      <c r="B1752">
        <v>1</v>
      </c>
      <c r="C1752" t="s">
        <v>80</v>
      </c>
      <c r="D1752" t="s">
        <v>93</v>
      </c>
      <c r="E1752" t="s">
        <v>267</v>
      </c>
      <c r="F1752" t="s">
        <v>5326</v>
      </c>
      <c r="G1752" t="s">
        <v>4943</v>
      </c>
      <c r="H1752" t="s">
        <v>134</v>
      </c>
      <c r="I1752" t="s">
        <v>135</v>
      </c>
      <c r="J1752" t="s">
        <v>3</v>
      </c>
      <c r="K1752" t="s">
        <v>147</v>
      </c>
      <c r="L1752" t="s">
        <v>5327</v>
      </c>
      <c r="M1752" t="s">
        <v>5328</v>
      </c>
      <c r="N1752">
        <v>0.234166666</v>
      </c>
      <c r="O1752">
        <v>4</v>
      </c>
      <c r="P1752">
        <v>28069</v>
      </c>
      <c r="Q1752">
        <v>55</v>
      </c>
      <c r="R1752">
        <v>1029</v>
      </c>
      <c r="S1752">
        <v>33</v>
      </c>
      <c r="T1752">
        <v>4117</v>
      </c>
      <c r="U1752">
        <v>5</v>
      </c>
      <c r="V1752">
        <v>6</v>
      </c>
      <c r="W1752">
        <v>2.07791720932285</v>
      </c>
      <c r="X1752">
        <v>1423.9820668549776</v>
      </c>
      <c r="Y1752">
        <v>44.370873037000116</v>
      </c>
      <c r="Z1752">
        <v>89.922002113310327</v>
      </c>
      <c r="AA1752">
        <v>22.916868841051521</v>
      </c>
      <c r="AB1752">
        <v>465.36342514862861</v>
      </c>
      <c r="AC1752">
        <v>27.201725034472624</v>
      </c>
      <c r="AD1752">
        <v>9.9025602241265336</v>
      </c>
      <c r="AE1752">
        <v>2085.7374384628897</v>
      </c>
    </row>
    <row r="1753" spans="1:31" x14ac:dyDescent="0.25">
      <c r="A1753">
        <v>1739360</v>
      </c>
      <c r="B1753">
        <v>1</v>
      </c>
      <c r="C1753" t="s">
        <v>80</v>
      </c>
      <c r="D1753" t="s">
        <v>96</v>
      </c>
      <c r="E1753" t="s">
        <v>153</v>
      </c>
      <c r="F1753" t="s">
        <v>5329</v>
      </c>
      <c r="G1753" t="s">
        <v>221</v>
      </c>
      <c r="H1753" t="s">
        <v>146</v>
      </c>
      <c r="I1753" t="s">
        <v>135</v>
      </c>
      <c r="J1753" t="s">
        <v>136</v>
      </c>
      <c r="K1753" t="s">
        <v>147</v>
      </c>
      <c r="L1753" t="s">
        <v>5330</v>
      </c>
      <c r="M1753" t="s">
        <v>5331</v>
      </c>
      <c r="N1753">
        <v>5.0866666660000002</v>
      </c>
      <c r="O1753">
        <v>0</v>
      </c>
      <c r="P1753">
        <v>20</v>
      </c>
      <c r="Q1753">
        <v>0</v>
      </c>
      <c r="R1753">
        <v>0</v>
      </c>
      <c r="S1753">
        <v>0</v>
      </c>
      <c r="T1753">
        <v>1</v>
      </c>
      <c r="U1753">
        <v>0</v>
      </c>
      <c r="V1753">
        <v>0</v>
      </c>
      <c r="W1753">
        <v>0</v>
      </c>
      <c r="X1753">
        <v>26.695324253004401</v>
      </c>
      <c r="Y1753">
        <v>0</v>
      </c>
      <c r="Z1753">
        <v>0</v>
      </c>
      <c r="AA1753">
        <v>0</v>
      </c>
      <c r="AB1753">
        <v>2.5693278598812839</v>
      </c>
      <c r="AC1753">
        <v>0</v>
      </c>
      <c r="AD1753">
        <v>0</v>
      </c>
      <c r="AE1753">
        <v>29.264652112885685</v>
      </c>
    </row>
    <row r="1754" spans="1:31" x14ac:dyDescent="0.25">
      <c r="A1754">
        <v>1739211</v>
      </c>
      <c r="B1754">
        <v>1</v>
      </c>
      <c r="C1754" t="s">
        <v>80</v>
      </c>
      <c r="D1754" t="s">
        <v>101</v>
      </c>
      <c r="E1754" t="s">
        <v>143</v>
      </c>
      <c r="F1754" t="s">
        <v>5332</v>
      </c>
      <c r="G1754" t="s">
        <v>145</v>
      </c>
      <c r="H1754" t="s">
        <v>146</v>
      </c>
      <c r="I1754" t="s">
        <v>135</v>
      </c>
      <c r="J1754" t="s">
        <v>136</v>
      </c>
      <c r="K1754" t="s">
        <v>147</v>
      </c>
      <c r="L1754" t="s">
        <v>5333</v>
      </c>
      <c r="M1754" t="s">
        <v>5334</v>
      </c>
      <c r="N1754">
        <v>1.428055555</v>
      </c>
      <c r="O1754">
        <v>0</v>
      </c>
      <c r="P1754">
        <v>153</v>
      </c>
      <c r="Q1754">
        <v>0</v>
      </c>
      <c r="R1754">
        <v>0</v>
      </c>
      <c r="S1754">
        <v>0</v>
      </c>
      <c r="T1754">
        <v>2</v>
      </c>
      <c r="U1754">
        <v>0</v>
      </c>
      <c r="V1754">
        <v>0</v>
      </c>
      <c r="W1754">
        <v>0</v>
      </c>
      <c r="X1754">
        <v>34.083323949950426</v>
      </c>
      <c r="Y1754">
        <v>0</v>
      </c>
      <c r="Z1754">
        <v>0</v>
      </c>
      <c r="AA1754">
        <v>0</v>
      </c>
      <c r="AB1754">
        <v>1.9629875702054917</v>
      </c>
      <c r="AC1754">
        <v>0</v>
      </c>
      <c r="AD1754">
        <v>0</v>
      </c>
      <c r="AE1754">
        <v>36.046311520155918</v>
      </c>
    </row>
    <row r="1755" spans="1:31" x14ac:dyDescent="0.25">
      <c r="A1755">
        <v>1738911</v>
      </c>
      <c r="B1755">
        <v>1</v>
      </c>
      <c r="C1755" t="s">
        <v>80</v>
      </c>
      <c r="D1755" t="s">
        <v>83</v>
      </c>
      <c r="E1755" t="s">
        <v>184</v>
      </c>
      <c r="F1755" t="s">
        <v>5335</v>
      </c>
      <c r="G1755" t="s">
        <v>278</v>
      </c>
      <c r="H1755" t="s">
        <v>134</v>
      </c>
      <c r="I1755" t="s">
        <v>135</v>
      </c>
      <c r="J1755" t="s">
        <v>136</v>
      </c>
      <c r="K1755" t="s">
        <v>137</v>
      </c>
      <c r="L1755" t="s">
        <v>5336</v>
      </c>
      <c r="M1755" t="s">
        <v>5337</v>
      </c>
      <c r="N1755">
        <v>3.77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26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82.787879209486462</v>
      </c>
      <c r="AC1755">
        <v>0</v>
      </c>
      <c r="AD1755">
        <v>0</v>
      </c>
      <c r="AE1755">
        <v>82.787879209486462</v>
      </c>
    </row>
    <row r="1756" spans="1:31" x14ac:dyDescent="0.25">
      <c r="A1756">
        <v>1739220</v>
      </c>
      <c r="B1756">
        <v>1</v>
      </c>
      <c r="C1756" t="s">
        <v>80</v>
      </c>
      <c r="D1756" t="s">
        <v>82</v>
      </c>
      <c r="E1756" t="s">
        <v>171</v>
      </c>
      <c r="F1756" t="s">
        <v>5338</v>
      </c>
      <c r="G1756" t="s">
        <v>173</v>
      </c>
      <c r="H1756" t="s">
        <v>146</v>
      </c>
      <c r="I1756" t="s">
        <v>135</v>
      </c>
      <c r="J1756" t="s">
        <v>136</v>
      </c>
      <c r="K1756" t="s">
        <v>147</v>
      </c>
      <c r="L1756" t="s">
        <v>5339</v>
      </c>
      <c r="M1756" t="s">
        <v>5340</v>
      </c>
      <c r="N1756">
        <v>1.6988888879999999</v>
      </c>
      <c r="O1756">
        <v>0</v>
      </c>
      <c r="P1756">
        <v>2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0.47994213863053331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0.47994213863053331</v>
      </c>
    </row>
    <row r="1757" spans="1:31" x14ac:dyDescent="0.25">
      <c r="A1757">
        <v>1739266</v>
      </c>
      <c r="B1757">
        <v>1</v>
      </c>
      <c r="C1757" t="s">
        <v>80</v>
      </c>
      <c r="D1757" t="s">
        <v>106</v>
      </c>
      <c r="E1757" t="s">
        <v>158</v>
      </c>
      <c r="F1757" t="s">
        <v>5341</v>
      </c>
      <c r="G1757" t="s">
        <v>593</v>
      </c>
      <c r="H1757" t="s">
        <v>146</v>
      </c>
      <c r="I1757" t="s">
        <v>135</v>
      </c>
      <c r="J1757" t="s">
        <v>136</v>
      </c>
      <c r="K1757" t="s">
        <v>147</v>
      </c>
      <c r="L1757" t="s">
        <v>5342</v>
      </c>
      <c r="M1757" t="s">
        <v>4711</v>
      </c>
      <c r="N1757">
        <v>1.929166666</v>
      </c>
      <c r="O1757">
        <v>0</v>
      </c>
      <c r="P1757">
        <v>135</v>
      </c>
      <c r="Q1757">
        <v>0</v>
      </c>
      <c r="R1757">
        <v>1</v>
      </c>
      <c r="S1757">
        <v>0</v>
      </c>
      <c r="T1757">
        <v>3</v>
      </c>
      <c r="U1757">
        <v>0</v>
      </c>
      <c r="V1757">
        <v>0</v>
      </c>
      <c r="W1757">
        <v>0</v>
      </c>
      <c r="X1757">
        <v>67.7842039735105</v>
      </c>
      <c r="Y1757">
        <v>0</v>
      </c>
      <c r="Z1757">
        <v>0.323349256064</v>
      </c>
      <c r="AA1757">
        <v>0</v>
      </c>
      <c r="AB1757">
        <v>12.689439906947291</v>
      </c>
      <c r="AC1757">
        <v>0</v>
      </c>
      <c r="AD1757">
        <v>0</v>
      </c>
      <c r="AE1757">
        <v>80.796993136521792</v>
      </c>
    </row>
    <row r="1758" spans="1:31" x14ac:dyDescent="0.25">
      <c r="A1758">
        <v>1738934</v>
      </c>
      <c r="B1758">
        <v>1</v>
      </c>
      <c r="C1758" t="s">
        <v>81</v>
      </c>
      <c r="D1758" t="s">
        <v>121</v>
      </c>
      <c r="E1758" t="s">
        <v>184</v>
      </c>
      <c r="F1758" t="s">
        <v>5343</v>
      </c>
      <c r="G1758" t="s">
        <v>177</v>
      </c>
      <c r="H1758" t="s">
        <v>134</v>
      </c>
      <c r="I1758" t="s">
        <v>135</v>
      </c>
      <c r="J1758" t="s">
        <v>136</v>
      </c>
      <c r="K1758" t="s">
        <v>147</v>
      </c>
      <c r="L1758" t="s">
        <v>5344</v>
      </c>
      <c r="M1758" t="s">
        <v>5345</v>
      </c>
      <c r="N1758">
        <v>0.693333333</v>
      </c>
      <c r="O1758">
        <v>0</v>
      </c>
      <c r="P1758">
        <v>1169</v>
      </c>
      <c r="Q1758">
        <v>0</v>
      </c>
      <c r="R1758">
        <v>10</v>
      </c>
      <c r="S1758">
        <v>5</v>
      </c>
      <c r="T1758">
        <v>256</v>
      </c>
      <c r="U1758">
        <v>0</v>
      </c>
      <c r="V1758">
        <v>0</v>
      </c>
      <c r="W1758">
        <v>0</v>
      </c>
      <c r="X1758">
        <v>139.3910222373494</v>
      </c>
      <c r="Y1758">
        <v>0</v>
      </c>
      <c r="Z1758">
        <v>1.1734445317438666</v>
      </c>
      <c r="AA1758">
        <v>41.806466587986677</v>
      </c>
      <c r="AB1758">
        <v>48.146928853108783</v>
      </c>
      <c r="AC1758">
        <v>0</v>
      </c>
      <c r="AD1758">
        <v>0</v>
      </c>
      <c r="AE1758">
        <v>230.51786221018872</v>
      </c>
    </row>
    <row r="1759" spans="1:31" x14ac:dyDescent="0.25">
      <c r="A1759">
        <v>1739080</v>
      </c>
      <c r="B1759">
        <v>1</v>
      </c>
      <c r="C1759" t="s">
        <v>81</v>
      </c>
      <c r="D1759" t="s">
        <v>118</v>
      </c>
      <c r="E1759" t="s">
        <v>188</v>
      </c>
      <c r="F1759" t="s">
        <v>5346</v>
      </c>
      <c r="G1759" t="s">
        <v>177</v>
      </c>
      <c r="H1759" t="s">
        <v>134</v>
      </c>
      <c r="I1759" t="s">
        <v>193</v>
      </c>
      <c r="J1759" t="s">
        <v>136</v>
      </c>
      <c r="K1759" t="s">
        <v>147</v>
      </c>
      <c r="L1759" t="s">
        <v>5347</v>
      </c>
      <c r="M1759" t="s">
        <v>5348</v>
      </c>
      <c r="N1759">
        <v>1.1111111E-2</v>
      </c>
      <c r="O1759">
        <v>1</v>
      </c>
      <c r="P1759">
        <v>442</v>
      </c>
      <c r="Q1759">
        <v>34</v>
      </c>
      <c r="R1759">
        <v>55</v>
      </c>
      <c r="S1759">
        <v>15</v>
      </c>
      <c r="T1759">
        <v>46</v>
      </c>
      <c r="U1759">
        <v>0</v>
      </c>
      <c r="V1759">
        <v>0</v>
      </c>
      <c r="W1759">
        <v>1.6020516960000002E-3</v>
      </c>
      <c r="X1759">
        <v>1.1926443413170003</v>
      </c>
      <c r="Y1759">
        <v>0.90620257248800029</v>
      </c>
      <c r="Z1759">
        <v>0.14253944302399996</v>
      </c>
      <c r="AA1759">
        <v>3.4367274028426671</v>
      </c>
      <c r="AB1759">
        <v>0.17230776002966666</v>
      </c>
      <c r="AC1759">
        <v>0</v>
      </c>
      <c r="AD1759">
        <v>0</v>
      </c>
      <c r="AE1759">
        <v>5.8520235713973348</v>
      </c>
    </row>
    <row r="1760" spans="1:31" x14ac:dyDescent="0.25">
      <c r="A1760">
        <v>1739097</v>
      </c>
      <c r="B1760">
        <v>1</v>
      </c>
      <c r="C1760" t="s">
        <v>80</v>
      </c>
      <c r="D1760" t="s">
        <v>87</v>
      </c>
      <c r="E1760" t="s">
        <v>171</v>
      </c>
      <c r="F1760" t="s">
        <v>5349</v>
      </c>
      <c r="G1760" t="s">
        <v>173</v>
      </c>
      <c r="H1760" t="s">
        <v>146</v>
      </c>
      <c r="I1760" t="s">
        <v>135</v>
      </c>
      <c r="J1760" t="s">
        <v>136</v>
      </c>
      <c r="K1760" t="s">
        <v>147</v>
      </c>
      <c r="L1760" t="s">
        <v>5350</v>
      </c>
      <c r="M1760" t="s">
        <v>5351</v>
      </c>
      <c r="N1760">
        <v>5.7850000000000001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1.0813007450515502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1.0813007450515502</v>
      </c>
    </row>
    <row r="1761" spans="1:31" x14ac:dyDescent="0.25">
      <c r="A1761">
        <v>1739226</v>
      </c>
      <c r="B1761">
        <v>1</v>
      </c>
      <c r="C1761" t="s">
        <v>80</v>
      </c>
      <c r="D1761" t="s">
        <v>100</v>
      </c>
      <c r="E1761" t="s">
        <v>171</v>
      </c>
      <c r="F1761" t="s">
        <v>5352</v>
      </c>
      <c r="G1761" t="s">
        <v>181</v>
      </c>
      <c r="H1761" t="s">
        <v>146</v>
      </c>
      <c r="I1761" t="s">
        <v>135</v>
      </c>
      <c r="J1761" t="s">
        <v>136</v>
      </c>
      <c r="K1761" t="s">
        <v>147</v>
      </c>
      <c r="L1761" t="s">
        <v>5353</v>
      </c>
      <c r="M1761" t="s">
        <v>5354</v>
      </c>
      <c r="N1761">
        <v>2.2675000000000001</v>
      </c>
      <c r="O1761">
        <v>0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4.4330804388000009E-2</v>
      </c>
      <c r="AA1761">
        <v>0</v>
      </c>
      <c r="AB1761">
        <v>0</v>
      </c>
      <c r="AC1761">
        <v>0</v>
      </c>
      <c r="AD1761">
        <v>0</v>
      </c>
      <c r="AE1761">
        <v>4.4330804388000009E-2</v>
      </c>
    </row>
    <row r="1762" spans="1:31" x14ac:dyDescent="0.25">
      <c r="A1762">
        <v>1739034</v>
      </c>
      <c r="B1762">
        <v>1</v>
      </c>
      <c r="C1762" t="s">
        <v>80</v>
      </c>
      <c r="D1762" t="s">
        <v>103</v>
      </c>
      <c r="E1762" t="s">
        <v>188</v>
      </c>
      <c r="F1762" t="s">
        <v>5355</v>
      </c>
      <c r="G1762" t="s">
        <v>239</v>
      </c>
      <c r="H1762" t="s">
        <v>134</v>
      </c>
      <c r="I1762" t="s">
        <v>135</v>
      </c>
      <c r="J1762" t="s">
        <v>136</v>
      </c>
      <c r="K1762" t="s">
        <v>137</v>
      </c>
      <c r="L1762" t="s">
        <v>5356</v>
      </c>
      <c r="M1762" t="s">
        <v>5357</v>
      </c>
      <c r="N1762">
        <v>0.87749999999999995</v>
      </c>
      <c r="O1762">
        <v>0</v>
      </c>
      <c r="P1762">
        <v>0</v>
      </c>
      <c r="Q1762">
        <v>0</v>
      </c>
      <c r="R1762">
        <v>0</v>
      </c>
      <c r="S1762">
        <v>4</v>
      </c>
      <c r="T1762">
        <v>0</v>
      </c>
      <c r="U1762">
        <v>20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26.692557196429796</v>
      </c>
      <c r="AB1762">
        <v>0</v>
      </c>
      <c r="AC1762">
        <v>462.84714008446093</v>
      </c>
      <c r="AD1762">
        <v>0</v>
      </c>
      <c r="AE1762">
        <v>489.53969728089072</v>
      </c>
    </row>
    <row r="1763" spans="1:31" x14ac:dyDescent="0.25">
      <c r="A1763">
        <v>1739180</v>
      </c>
      <c r="B1763">
        <v>1</v>
      </c>
      <c r="C1763" t="s">
        <v>80</v>
      </c>
      <c r="D1763" t="s">
        <v>106</v>
      </c>
      <c r="E1763" t="s">
        <v>188</v>
      </c>
      <c r="F1763" t="s">
        <v>5358</v>
      </c>
      <c r="G1763" t="s">
        <v>177</v>
      </c>
      <c r="H1763" t="s">
        <v>134</v>
      </c>
      <c r="I1763" t="s">
        <v>193</v>
      </c>
      <c r="J1763" t="s">
        <v>136</v>
      </c>
      <c r="K1763" t="s">
        <v>147</v>
      </c>
      <c r="L1763" t="s">
        <v>5359</v>
      </c>
      <c r="M1763" t="s">
        <v>5360</v>
      </c>
      <c r="N1763">
        <v>8.3333330000000001E-3</v>
      </c>
      <c r="O1763">
        <v>1</v>
      </c>
      <c r="P1763">
        <v>187</v>
      </c>
      <c r="Q1763">
        <v>13</v>
      </c>
      <c r="R1763">
        <v>42</v>
      </c>
      <c r="S1763">
        <v>4</v>
      </c>
      <c r="T1763">
        <v>17</v>
      </c>
      <c r="U1763">
        <v>0</v>
      </c>
      <c r="V1763">
        <v>0</v>
      </c>
      <c r="W1763">
        <v>0</v>
      </c>
      <c r="X1763">
        <v>0.29659460756200012</v>
      </c>
      <c r="Y1763">
        <v>7.9072664499999973E-2</v>
      </c>
      <c r="Z1763">
        <v>0.19861343220174998</v>
      </c>
      <c r="AA1763">
        <v>0.16639557665999999</v>
      </c>
      <c r="AB1763">
        <v>6.8013530040500009E-2</v>
      </c>
      <c r="AC1763">
        <v>0</v>
      </c>
      <c r="AD1763">
        <v>0</v>
      </c>
      <c r="AE1763">
        <v>0.80868981096425019</v>
      </c>
    </row>
    <row r="1764" spans="1:31" x14ac:dyDescent="0.25">
      <c r="A1764">
        <v>1739475</v>
      </c>
      <c r="B1764">
        <v>1</v>
      </c>
      <c r="C1764" t="s">
        <v>80</v>
      </c>
      <c r="D1764" t="s">
        <v>95</v>
      </c>
      <c r="E1764" t="s">
        <v>131</v>
      </c>
      <c r="F1764" t="s">
        <v>5361</v>
      </c>
      <c r="G1764" t="s">
        <v>177</v>
      </c>
      <c r="H1764" t="s">
        <v>134</v>
      </c>
      <c r="I1764" t="s">
        <v>135</v>
      </c>
      <c r="J1764" t="s">
        <v>136</v>
      </c>
      <c r="K1764" t="s">
        <v>147</v>
      </c>
      <c r="L1764" t="s">
        <v>5362</v>
      </c>
      <c r="M1764" t="s">
        <v>5363</v>
      </c>
      <c r="N1764">
        <v>0.59722222199999997</v>
      </c>
      <c r="O1764">
        <v>0</v>
      </c>
      <c r="P1764">
        <v>4016</v>
      </c>
      <c r="Q1764">
        <v>0</v>
      </c>
      <c r="R1764">
        <v>0</v>
      </c>
      <c r="S1764">
        <v>0</v>
      </c>
      <c r="T1764">
        <v>177</v>
      </c>
      <c r="U1764">
        <v>0</v>
      </c>
      <c r="V1764">
        <v>0</v>
      </c>
      <c r="W1764">
        <v>0</v>
      </c>
      <c r="X1764">
        <v>698.08535990817666</v>
      </c>
      <c r="Y1764">
        <v>0</v>
      </c>
      <c r="Z1764">
        <v>0</v>
      </c>
      <c r="AA1764">
        <v>0</v>
      </c>
      <c r="AB1764">
        <v>93.933919201639668</v>
      </c>
      <c r="AC1764">
        <v>0</v>
      </c>
      <c r="AD1764">
        <v>0</v>
      </c>
      <c r="AE1764">
        <v>792.01927910981635</v>
      </c>
    </row>
    <row r="1765" spans="1:31" x14ac:dyDescent="0.25">
      <c r="A1765">
        <v>1739283</v>
      </c>
      <c r="B1765">
        <v>1</v>
      </c>
      <c r="C1765" t="s">
        <v>80</v>
      </c>
      <c r="D1765" t="s">
        <v>109</v>
      </c>
      <c r="E1765" t="s">
        <v>143</v>
      </c>
      <c r="F1765" t="s">
        <v>4793</v>
      </c>
      <c r="G1765" t="s">
        <v>145</v>
      </c>
      <c r="H1765" t="s">
        <v>146</v>
      </c>
      <c r="I1765" t="s">
        <v>135</v>
      </c>
      <c r="J1765" t="s">
        <v>136</v>
      </c>
      <c r="K1765" t="s">
        <v>147</v>
      </c>
      <c r="L1765" t="s">
        <v>5364</v>
      </c>
      <c r="M1765" t="s">
        <v>5365</v>
      </c>
      <c r="N1765">
        <v>0.85305555499999997</v>
      </c>
      <c r="O1765">
        <v>0</v>
      </c>
      <c r="P1765">
        <v>40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4.4467829789770015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4.4467829789770015</v>
      </c>
    </row>
    <row r="1766" spans="1:31" x14ac:dyDescent="0.25">
      <c r="A1766">
        <v>1738994</v>
      </c>
      <c r="B1766">
        <v>1</v>
      </c>
      <c r="C1766" t="s">
        <v>80</v>
      </c>
      <c r="D1766" t="s">
        <v>88</v>
      </c>
      <c r="E1766" t="s">
        <v>171</v>
      </c>
      <c r="F1766" t="s">
        <v>5366</v>
      </c>
      <c r="G1766" t="s">
        <v>181</v>
      </c>
      <c r="H1766" t="s">
        <v>146</v>
      </c>
      <c r="I1766" t="s">
        <v>135</v>
      </c>
      <c r="J1766" t="s">
        <v>136</v>
      </c>
      <c r="K1766" t="s">
        <v>147</v>
      </c>
      <c r="L1766" t="s">
        <v>5367</v>
      </c>
      <c r="M1766" t="s">
        <v>5368</v>
      </c>
      <c r="N1766">
        <v>0.66583333300000003</v>
      </c>
      <c r="O1766">
        <v>0</v>
      </c>
      <c r="P1766">
        <v>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0.38414101667705841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0.38414101667705841</v>
      </c>
    </row>
    <row r="1767" spans="1:31" x14ac:dyDescent="0.25">
      <c r="A1767">
        <v>1739183</v>
      </c>
      <c r="B1767">
        <v>1</v>
      </c>
      <c r="C1767" t="s">
        <v>81</v>
      </c>
      <c r="D1767" t="s">
        <v>125</v>
      </c>
      <c r="E1767" t="s">
        <v>188</v>
      </c>
      <c r="F1767" t="s">
        <v>5369</v>
      </c>
      <c r="G1767" t="s">
        <v>177</v>
      </c>
      <c r="H1767" t="s">
        <v>134</v>
      </c>
      <c r="I1767" t="s">
        <v>135</v>
      </c>
      <c r="J1767" t="s">
        <v>136</v>
      </c>
      <c r="K1767" t="s">
        <v>147</v>
      </c>
      <c r="L1767" t="s">
        <v>5370</v>
      </c>
      <c r="M1767" t="s">
        <v>5371</v>
      </c>
      <c r="N1767">
        <v>2.3108333330000002</v>
      </c>
      <c r="O1767">
        <v>1</v>
      </c>
      <c r="P1767">
        <v>158</v>
      </c>
      <c r="Q1767">
        <v>24</v>
      </c>
      <c r="R1767">
        <v>142</v>
      </c>
      <c r="S1767">
        <v>0</v>
      </c>
      <c r="T1767">
        <v>11</v>
      </c>
      <c r="U1767">
        <v>0</v>
      </c>
      <c r="V1767">
        <v>0</v>
      </c>
      <c r="W1767">
        <v>0.63754443737657507</v>
      </c>
      <c r="X1767">
        <v>54.538409491626538</v>
      </c>
      <c r="Y1767">
        <v>5.9690119415433998</v>
      </c>
      <c r="Z1767">
        <v>104.02969521067628</v>
      </c>
      <c r="AA1767">
        <v>0</v>
      </c>
      <c r="AB1767">
        <v>5.0504400792446003</v>
      </c>
      <c r="AC1767">
        <v>0</v>
      </c>
      <c r="AD1767">
        <v>0</v>
      </c>
      <c r="AE1767">
        <v>170.22510116046737</v>
      </c>
    </row>
    <row r="1768" spans="1:31" x14ac:dyDescent="0.25">
      <c r="A1768">
        <v>1739349</v>
      </c>
      <c r="B1768">
        <v>1</v>
      </c>
      <c r="C1768" t="s">
        <v>80</v>
      </c>
      <c r="D1768" t="s">
        <v>109</v>
      </c>
      <c r="E1768" t="s">
        <v>158</v>
      </c>
      <c r="F1768" t="s">
        <v>5372</v>
      </c>
      <c r="G1768" t="s">
        <v>758</v>
      </c>
      <c r="H1768" t="s">
        <v>146</v>
      </c>
      <c r="I1768" t="s">
        <v>135</v>
      </c>
      <c r="J1768" t="s">
        <v>136</v>
      </c>
      <c r="K1768" t="s">
        <v>147</v>
      </c>
      <c r="L1768" t="s">
        <v>5373</v>
      </c>
      <c r="M1768" t="s">
        <v>5374</v>
      </c>
      <c r="N1768">
        <v>1.2280555550000001</v>
      </c>
      <c r="O1768">
        <v>0</v>
      </c>
      <c r="P1768">
        <v>17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2.6380461643486419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2.6380461643486419</v>
      </c>
    </row>
    <row r="1769" spans="1:31" x14ac:dyDescent="0.25">
      <c r="A1769">
        <v>1738971</v>
      </c>
      <c r="B1769">
        <v>1</v>
      </c>
      <c r="C1769" t="s">
        <v>81</v>
      </c>
      <c r="D1769" t="s">
        <v>116</v>
      </c>
      <c r="E1769" t="s">
        <v>158</v>
      </c>
      <c r="F1769" t="s">
        <v>5375</v>
      </c>
      <c r="G1769" t="s">
        <v>160</v>
      </c>
      <c r="H1769" t="s">
        <v>146</v>
      </c>
      <c r="I1769" t="s">
        <v>135</v>
      </c>
      <c r="J1769" t="s">
        <v>136</v>
      </c>
      <c r="K1769" t="s">
        <v>147</v>
      </c>
      <c r="L1769" t="s">
        <v>5376</v>
      </c>
      <c r="M1769" t="s">
        <v>5377</v>
      </c>
      <c r="N1769">
        <v>1.323055555</v>
      </c>
      <c r="O1769">
        <v>0</v>
      </c>
      <c r="P1769">
        <v>45</v>
      </c>
      <c r="Q1769">
        <v>0</v>
      </c>
      <c r="R1769">
        <v>0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4.4061424069618988</v>
      </c>
      <c r="Y1769">
        <v>0</v>
      </c>
      <c r="Z1769">
        <v>0</v>
      </c>
      <c r="AA1769">
        <v>0</v>
      </c>
      <c r="AB1769">
        <v>8.0185163830583342E-2</v>
      </c>
      <c r="AC1769">
        <v>0</v>
      </c>
      <c r="AD1769">
        <v>0</v>
      </c>
      <c r="AE1769">
        <v>4.4863275707924819</v>
      </c>
    </row>
    <row r="1770" spans="1:31" x14ac:dyDescent="0.25">
      <c r="A1770">
        <v>1738951</v>
      </c>
      <c r="B1770">
        <v>1</v>
      </c>
      <c r="C1770" t="s">
        <v>81</v>
      </c>
      <c r="D1770" t="s">
        <v>120</v>
      </c>
      <c r="E1770" t="s">
        <v>143</v>
      </c>
      <c r="F1770" t="s">
        <v>5378</v>
      </c>
      <c r="G1770" t="s">
        <v>278</v>
      </c>
      <c r="H1770" t="s">
        <v>146</v>
      </c>
      <c r="I1770" t="s">
        <v>135</v>
      </c>
      <c r="J1770" t="s">
        <v>136</v>
      </c>
      <c r="K1770" t="s">
        <v>137</v>
      </c>
      <c r="L1770" t="s">
        <v>5379</v>
      </c>
      <c r="M1770" t="s">
        <v>5380</v>
      </c>
      <c r="N1770">
        <v>0.82166666600000005</v>
      </c>
      <c r="O1770">
        <v>0</v>
      </c>
      <c r="P1770">
        <v>123</v>
      </c>
      <c r="Q1770">
        <v>0</v>
      </c>
      <c r="R1770">
        <v>6</v>
      </c>
      <c r="S1770">
        <v>0</v>
      </c>
      <c r="T1770">
        <v>11</v>
      </c>
      <c r="U1770">
        <v>0</v>
      </c>
      <c r="V1770">
        <v>0</v>
      </c>
      <c r="W1770">
        <v>0</v>
      </c>
      <c r="X1770">
        <v>12.895632084383005</v>
      </c>
      <c r="Y1770">
        <v>0</v>
      </c>
      <c r="Z1770">
        <v>0.219000848484</v>
      </c>
      <c r="AA1770">
        <v>0</v>
      </c>
      <c r="AB1770">
        <v>2.9248223936320001</v>
      </c>
      <c r="AC1770">
        <v>0</v>
      </c>
      <c r="AD1770">
        <v>0</v>
      </c>
      <c r="AE1770">
        <v>16.039455326499006</v>
      </c>
    </row>
    <row r="1771" spans="1:31" x14ac:dyDescent="0.25">
      <c r="A1771">
        <v>1739369</v>
      </c>
      <c r="B1771">
        <v>1</v>
      </c>
      <c r="C1771" t="s">
        <v>80</v>
      </c>
      <c r="D1771" t="s">
        <v>86</v>
      </c>
      <c r="E1771" t="s">
        <v>171</v>
      </c>
      <c r="F1771" t="s">
        <v>5381</v>
      </c>
      <c r="G1771" t="s">
        <v>181</v>
      </c>
      <c r="H1771" t="s">
        <v>146</v>
      </c>
      <c r="I1771" t="s">
        <v>135</v>
      </c>
      <c r="J1771" t="s">
        <v>136</v>
      </c>
      <c r="K1771" t="s">
        <v>147</v>
      </c>
      <c r="L1771" t="s">
        <v>5382</v>
      </c>
      <c r="M1771" t="s">
        <v>5383</v>
      </c>
      <c r="N1771">
        <v>1.258888888</v>
      </c>
      <c r="O1771">
        <v>0</v>
      </c>
      <c r="P1771">
        <v>1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1.5398694366566668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1.5398694366566668</v>
      </c>
    </row>
    <row r="1772" spans="1:31" x14ac:dyDescent="0.25">
      <c r="A1772">
        <v>1739469</v>
      </c>
      <c r="B1772">
        <v>1</v>
      </c>
      <c r="C1772" t="s">
        <v>80</v>
      </c>
      <c r="D1772" t="s">
        <v>100</v>
      </c>
      <c r="E1772" t="s">
        <v>171</v>
      </c>
      <c r="F1772" t="s">
        <v>5384</v>
      </c>
      <c r="G1772" t="s">
        <v>173</v>
      </c>
      <c r="H1772" t="s">
        <v>146</v>
      </c>
      <c r="I1772" t="s">
        <v>135</v>
      </c>
      <c r="J1772" t="s">
        <v>136</v>
      </c>
      <c r="K1772" t="s">
        <v>147</v>
      </c>
      <c r="L1772" t="s">
        <v>5385</v>
      </c>
      <c r="M1772" t="s">
        <v>5386</v>
      </c>
      <c r="N1772">
        <v>0.96722222199999996</v>
      </c>
      <c r="O1772">
        <v>0</v>
      </c>
      <c r="P1772">
        <v>1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</row>
    <row r="1773" spans="1:31" x14ac:dyDescent="0.25">
      <c r="A1773">
        <v>1738928</v>
      </c>
      <c r="B1773">
        <v>1</v>
      </c>
      <c r="C1773" t="s">
        <v>81</v>
      </c>
      <c r="D1773" t="s">
        <v>120</v>
      </c>
      <c r="E1773" t="s">
        <v>171</v>
      </c>
      <c r="F1773" t="s">
        <v>5387</v>
      </c>
      <c r="G1773" t="s">
        <v>181</v>
      </c>
      <c r="H1773" t="s">
        <v>146</v>
      </c>
      <c r="I1773" t="s">
        <v>135</v>
      </c>
      <c r="J1773" t="s">
        <v>136</v>
      </c>
      <c r="K1773" t="s">
        <v>147</v>
      </c>
      <c r="L1773" t="s">
        <v>5388</v>
      </c>
      <c r="M1773" t="s">
        <v>5389</v>
      </c>
      <c r="N1773">
        <v>1.984722222</v>
      </c>
      <c r="O1773">
        <v>0</v>
      </c>
      <c r="P1773">
        <v>1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2.0974920117125002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2.0974920117125002</v>
      </c>
    </row>
    <row r="1774" spans="1:31" x14ac:dyDescent="0.25">
      <c r="A1774">
        <v>1738871</v>
      </c>
      <c r="B1774">
        <v>1</v>
      </c>
      <c r="C1774" t="s">
        <v>81</v>
      </c>
      <c r="D1774" t="s">
        <v>123</v>
      </c>
      <c r="E1774" t="s">
        <v>131</v>
      </c>
      <c r="F1774" t="s">
        <v>5390</v>
      </c>
      <c r="G1774" t="s">
        <v>133</v>
      </c>
      <c r="H1774" t="s">
        <v>134</v>
      </c>
      <c r="I1774" t="s">
        <v>135</v>
      </c>
      <c r="J1774" t="s">
        <v>136</v>
      </c>
      <c r="K1774" t="s">
        <v>147</v>
      </c>
      <c r="L1774" t="s">
        <v>5391</v>
      </c>
      <c r="M1774" t="s">
        <v>5392</v>
      </c>
      <c r="N1774">
        <v>0.64722222200000001</v>
      </c>
      <c r="O1774">
        <v>0</v>
      </c>
      <c r="P1774">
        <v>5</v>
      </c>
      <c r="Q1774">
        <v>0</v>
      </c>
      <c r="R1774">
        <v>32</v>
      </c>
      <c r="S1774">
        <v>0</v>
      </c>
      <c r="T1774">
        <v>5</v>
      </c>
      <c r="U1774">
        <v>0</v>
      </c>
      <c r="V1774">
        <v>0</v>
      </c>
      <c r="W1774">
        <v>0</v>
      </c>
      <c r="X1774">
        <v>0.3590896073251667</v>
      </c>
      <c r="Y1774">
        <v>0</v>
      </c>
      <c r="Z1774">
        <v>6.692870660222165</v>
      </c>
      <c r="AA1774">
        <v>0</v>
      </c>
      <c r="AB1774">
        <v>1.3781671362036665</v>
      </c>
      <c r="AC1774">
        <v>0</v>
      </c>
      <c r="AD1774">
        <v>0</v>
      </c>
      <c r="AE1774">
        <v>8.4301274037509977</v>
      </c>
    </row>
    <row r="1775" spans="1:31" x14ac:dyDescent="0.25">
      <c r="A1775">
        <v>1739120</v>
      </c>
      <c r="B1775">
        <v>1</v>
      </c>
      <c r="C1775" t="s">
        <v>80</v>
      </c>
      <c r="D1775" t="s">
        <v>99</v>
      </c>
      <c r="E1775" t="s">
        <v>158</v>
      </c>
      <c r="F1775" t="s">
        <v>4959</v>
      </c>
      <c r="G1775" t="s">
        <v>160</v>
      </c>
      <c r="H1775" t="s">
        <v>146</v>
      </c>
      <c r="I1775" t="s">
        <v>135</v>
      </c>
      <c r="J1775" t="s">
        <v>136</v>
      </c>
      <c r="K1775" t="s">
        <v>147</v>
      </c>
      <c r="L1775" t="s">
        <v>5393</v>
      </c>
      <c r="M1775" t="s">
        <v>5394</v>
      </c>
      <c r="N1775">
        <v>2.423333333</v>
      </c>
      <c r="O1775">
        <v>0</v>
      </c>
      <c r="P1775">
        <v>21</v>
      </c>
      <c r="Q1775">
        <v>0</v>
      </c>
      <c r="R1775">
        <v>0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27.4057418550608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27.4057418550608</v>
      </c>
    </row>
    <row r="1776" spans="1:31" x14ac:dyDescent="0.25">
      <c r="A1776">
        <v>1739057</v>
      </c>
      <c r="B1776">
        <v>1</v>
      </c>
      <c r="C1776" t="s">
        <v>80</v>
      </c>
      <c r="D1776" t="s">
        <v>110</v>
      </c>
      <c r="E1776" t="s">
        <v>158</v>
      </c>
      <c r="F1776" t="s">
        <v>5395</v>
      </c>
      <c r="G1776" t="s">
        <v>160</v>
      </c>
      <c r="H1776" t="s">
        <v>146</v>
      </c>
      <c r="I1776" t="s">
        <v>135</v>
      </c>
      <c r="J1776" t="s">
        <v>136</v>
      </c>
      <c r="K1776" t="s">
        <v>147</v>
      </c>
      <c r="L1776" t="s">
        <v>5396</v>
      </c>
      <c r="M1776" t="s">
        <v>5397</v>
      </c>
      <c r="N1776">
        <v>1.316944444</v>
      </c>
      <c r="O1776">
        <v>0</v>
      </c>
      <c r="P1776">
        <v>129</v>
      </c>
      <c r="Q1776">
        <v>0</v>
      </c>
      <c r="R1776">
        <v>0</v>
      </c>
      <c r="S1776">
        <v>0</v>
      </c>
      <c r="T1776">
        <v>6</v>
      </c>
      <c r="U1776">
        <v>0</v>
      </c>
      <c r="V1776">
        <v>0</v>
      </c>
      <c r="W1776">
        <v>0</v>
      </c>
      <c r="X1776">
        <v>54.000911089537659</v>
      </c>
      <c r="Y1776">
        <v>0</v>
      </c>
      <c r="Z1776">
        <v>0</v>
      </c>
      <c r="AA1776">
        <v>0</v>
      </c>
      <c r="AB1776">
        <v>2.4352436648569999</v>
      </c>
      <c r="AC1776">
        <v>0</v>
      </c>
      <c r="AD1776">
        <v>0</v>
      </c>
      <c r="AE1776">
        <v>56.436154754394657</v>
      </c>
    </row>
    <row r="1777" spans="1:31" x14ac:dyDescent="0.25">
      <c r="A1777">
        <v>1739163</v>
      </c>
      <c r="B1777">
        <v>1</v>
      </c>
      <c r="C1777" t="s">
        <v>81</v>
      </c>
      <c r="D1777" t="s">
        <v>112</v>
      </c>
      <c r="E1777" t="s">
        <v>131</v>
      </c>
      <c r="F1777" t="s">
        <v>5398</v>
      </c>
      <c r="G1777" t="s">
        <v>177</v>
      </c>
      <c r="H1777" t="s">
        <v>134</v>
      </c>
      <c r="I1777" t="s">
        <v>135</v>
      </c>
      <c r="J1777" t="s">
        <v>136</v>
      </c>
      <c r="K1777" t="s">
        <v>147</v>
      </c>
      <c r="L1777" t="s">
        <v>5399</v>
      </c>
      <c r="M1777" t="s">
        <v>5400</v>
      </c>
      <c r="N1777">
        <v>0.119722222</v>
      </c>
      <c r="O1777">
        <v>0</v>
      </c>
      <c r="P1777">
        <v>830</v>
      </c>
      <c r="Q1777">
        <v>2</v>
      </c>
      <c r="R1777">
        <v>60</v>
      </c>
      <c r="S1777">
        <v>4</v>
      </c>
      <c r="T1777">
        <v>28</v>
      </c>
      <c r="U1777">
        <v>0</v>
      </c>
      <c r="V1777">
        <v>0</v>
      </c>
      <c r="W1777">
        <v>0</v>
      </c>
      <c r="X1777">
        <v>7.0157901587756282</v>
      </c>
      <c r="Y1777">
        <v>0.72913512716666673</v>
      </c>
      <c r="Z1777">
        <v>0.55531051949569177</v>
      </c>
      <c r="AA1777">
        <v>1.4668081348186499</v>
      </c>
      <c r="AB1777">
        <v>0.6537661045774833</v>
      </c>
      <c r="AC1777">
        <v>0</v>
      </c>
      <c r="AD1777">
        <v>0</v>
      </c>
      <c r="AE1777">
        <v>10.420810044834122</v>
      </c>
    </row>
    <row r="1778" spans="1:31" x14ac:dyDescent="0.25">
      <c r="A1778">
        <v>1739412</v>
      </c>
      <c r="B1778">
        <v>1</v>
      </c>
      <c r="C1778" t="s">
        <v>80</v>
      </c>
      <c r="D1778" t="s">
        <v>91</v>
      </c>
      <c r="E1778" t="s">
        <v>184</v>
      </c>
      <c r="F1778" t="s">
        <v>5401</v>
      </c>
      <c r="G1778" t="s">
        <v>232</v>
      </c>
      <c r="H1778" t="s">
        <v>134</v>
      </c>
      <c r="I1778" t="s">
        <v>135</v>
      </c>
      <c r="J1778" t="s">
        <v>136</v>
      </c>
      <c r="K1778" t="s">
        <v>147</v>
      </c>
      <c r="L1778" t="s">
        <v>5402</v>
      </c>
      <c r="M1778" t="s">
        <v>5403</v>
      </c>
      <c r="N1778">
        <v>2.673888888</v>
      </c>
      <c r="O1778">
        <v>0</v>
      </c>
      <c r="P1778">
        <v>5</v>
      </c>
      <c r="Q1778">
        <v>0</v>
      </c>
      <c r="R1778">
        <v>8</v>
      </c>
      <c r="S1778">
        <v>0</v>
      </c>
      <c r="T1778">
        <v>3</v>
      </c>
      <c r="U1778">
        <v>0</v>
      </c>
      <c r="V1778">
        <v>0</v>
      </c>
      <c r="W1778">
        <v>0</v>
      </c>
      <c r="X1778">
        <v>4.8376962991081003</v>
      </c>
      <c r="Y1778">
        <v>0</v>
      </c>
      <c r="Z1778">
        <v>2.7376941196090829</v>
      </c>
      <c r="AA1778">
        <v>0</v>
      </c>
      <c r="AB1778">
        <v>0.42671142134063333</v>
      </c>
      <c r="AC1778">
        <v>0</v>
      </c>
      <c r="AD1778">
        <v>0</v>
      </c>
      <c r="AE1778">
        <v>8.0021018400578168</v>
      </c>
    </row>
    <row r="1779" spans="1:31" x14ac:dyDescent="0.25">
      <c r="A1779">
        <v>1739157</v>
      </c>
      <c r="B1779">
        <v>1</v>
      </c>
      <c r="C1779" t="s">
        <v>81</v>
      </c>
      <c r="D1779" t="s">
        <v>127</v>
      </c>
      <c r="E1779" t="s">
        <v>143</v>
      </c>
      <c r="F1779" t="s">
        <v>5404</v>
      </c>
      <c r="G1779" t="s">
        <v>145</v>
      </c>
      <c r="H1779" t="s">
        <v>146</v>
      </c>
      <c r="I1779" t="s">
        <v>135</v>
      </c>
      <c r="J1779" t="s">
        <v>136</v>
      </c>
      <c r="K1779" t="s">
        <v>147</v>
      </c>
      <c r="L1779" t="s">
        <v>5405</v>
      </c>
      <c r="M1779" t="s">
        <v>5406</v>
      </c>
      <c r="N1779">
        <v>7.1152777770000002</v>
      </c>
      <c r="O1779">
        <v>0</v>
      </c>
      <c r="P1779">
        <v>291</v>
      </c>
      <c r="Q1779">
        <v>0</v>
      </c>
      <c r="R1779">
        <v>0</v>
      </c>
      <c r="S1779">
        <v>0</v>
      </c>
      <c r="T1779">
        <v>14</v>
      </c>
      <c r="U1779">
        <v>0</v>
      </c>
      <c r="V1779">
        <v>0</v>
      </c>
      <c r="W1779">
        <v>0</v>
      </c>
      <c r="X1779">
        <v>601.95253075671747</v>
      </c>
      <c r="Y1779">
        <v>0</v>
      </c>
      <c r="Z1779">
        <v>0</v>
      </c>
      <c r="AA1779">
        <v>0</v>
      </c>
      <c r="AB1779">
        <v>30.627817327148009</v>
      </c>
      <c r="AC1779">
        <v>0</v>
      </c>
      <c r="AD1779">
        <v>0</v>
      </c>
      <c r="AE1779">
        <v>632.58034808386549</v>
      </c>
    </row>
    <row r="1780" spans="1:31" x14ac:dyDescent="0.25">
      <c r="A1780">
        <v>1739406</v>
      </c>
      <c r="B1780">
        <v>1</v>
      </c>
      <c r="C1780" t="s">
        <v>80</v>
      </c>
      <c r="D1780" t="s">
        <v>85</v>
      </c>
      <c r="E1780" t="s">
        <v>158</v>
      </c>
      <c r="F1780" t="s">
        <v>5407</v>
      </c>
      <c r="G1780" t="s">
        <v>758</v>
      </c>
      <c r="H1780" t="s">
        <v>146</v>
      </c>
      <c r="I1780" t="s">
        <v>135</v>
      </c>
      <c r="J1780" t="s">
        <v>136</v>
      </c>
      <c r="K1780" t="s">
        <v>147</v>
      </c>
      <c r="L1780" t="s">
        <v>5408</v>
      </c>
      <c r="M1780" t="s">
        <v>5409</v>
      </c>
      <c r="N1780">
        <v>0.95527777700000005</v>
      </c>
      <c r="O1780">
        <v>0</v>
      </c>
      <c r="P1780">
        <v>28</v>
      </c>
      <c r="Q1780">
        <v>0</v>
      </c>
      <c r="R1780">
        <v>0</v>
      </c>
      <c r="S1780">
        <v>0</v>
      </c>
      <c r="T1780">
        <v>10</v>
      </c>
      <c r="U1780">
        <v>0</v>
      </c>
      <c r="V1780">
        <v>0</v>
      </c>
      <c r="W1780">
        <v>0</v>
      </c>
      <c r="X1780">
        <v>8.55238343853385</v>
      </c>
      <c r="Y1780">
        <v>0</v>
      </c>
      <c r="Z1780">
        <v>0</v>
      </c>
      <c r="AA1780">
        <v>0</v>
      </c>
      <c r="AB1780">
        <v>2.4444152529085001</v>
      </c>
      <c r="AC1780">
        <v>0</v>
      </c>
      <c r="AD1780">
        <v>0</v>
      </c>
      <c r="AE1780">
        <v>10.996798691442351</v>
      </c>
    </row>
    <row r="1781" spans="1:31" x14ac:dyDescent="0.25">
      <c r="A1781">
        <v>1739306</v>
      </c>
      <c r="B1781">
        <v>1</v>
      </c>
      <c r="C1781" t="s">
        <v>81</v>
      </c>
      <c r="D1781" t="s">
        <v>128</v>
      </c>
      <c r="E1781" t="s">
        <v>188</v>
      </c>
      <c r="F1781" t="s">
        <v>5410</v>
      </c>
      <c r="G1781" t="s">
        <v>5411</v>
      </c>
      <c r="H1781" t="s">
        <v>134</v>
      </c>
      <c r="I1781" t="s">
        <v>135</v>
      </c>
      <c r="J1781" t="s">
        <v>136</v>
      </c>
      <c r="K1781" t="s">
        <v>147</v>
      </c>
      <c r="L1781" t="s">
        <v>5412</v>
      </c>
      <c r="M1781" t="s">
        <v>5413</v>
      </c>
      <c r="N1781">
        <v>3.6669444439999999</v>
      </c>
      <c r="O1781">
        <v>5</v>
      </c>
      <c r="P1781">
        <v>1031</v>
      </c>
      <c r="Q1781">
        <v>6</v>
      </c>
      <c r="R1781">
        <v>19</v>
      </c>
      <c r="S1781">
        <v>26</v>
      </c>
      <c r="T1781">
        <v>75</v>
      </c>
      <c r="U1781">
        <v>3</v>
      </c>
      <c r="V1781">
        <v>0</v>
      </c>
      <c r="W1781">
        <v>6.5743188788408249</v>
      </c>
      <c r="X1781">
        <v>1005.4005661672142</v>
      </c>
      <c r="Y1781">
        <v>27.032169564382805</v>
      </c>
      <c r="Z1781">
        <v>35.177969608280108</v>
      </c>
      <c r="AA1781">
        <v>358.33128437248905</v>
      </c>
      <c r="AB1781">
        <v>140.39086573955026</v>
      </c>
      <c r="AC1781">
        <v>192.29276252842402</v>
      </c>
      <c r="AD1781">
        <v>0</v>
      </c>
      <c r="AE1781">
        <v>1765.1999368591812</v>
      </c>
    </row>
    <row r="1782" spans="1:31" x14ac:dyDescent="0.25">
      <c r="A1782">
        <v>1739263</v>
      </c>
      <c r="B1782">
        <v>1</v>
      </c>
      <c r="C1782" t="s">
        <v>80</v>
      </c>
      <c r="D1782" t="s">
        <v>91</v>
      </c>
      <c r="E1782" t="s">
        <v>131</v>
      </c>
      <c r="F1782" t="s">
        <v>5414</v>
      </c>
      <c r="G1782" t="s">
        <v>177</v>
      </c>
      <c r="H1782" t="s">
        <v>134</v>
      </c>
      <c r="I1782" t="s">
        <v>135</v>
      </c>
      <c r="J1782" t="s">
        <v>136</v>
      </c>
      <c r="K1782" t="s">
        <v>147</v>
      </c>
      <c r="L1782" t="s">
        <v>5415</v>
      </c>
      <c r="M1782" t="s">
        <v>5416</v>
      </c>
      <c r="N1782">
        <v>1.048888888</v>
      </c>
      <c r="O1782">
        <v>26</v>
      </c>
      <c r="P1782">
        <v>683</v>
      </c>
      <c r="Q1782">
        <v>51</v>
      </c>
      <c r="R1782">
        <v>89</v>
      </c>
      <c r="S1782">
        <v>22</v>
      </c>
      <c r="T1782">
        <v>102</v>
      </c>
      <c r="U1782">
        <v>6</v>
      </c>
      <c r="V1782">
        <v>1</v>
      </c>
      <c r="W1782">
        <v>19.549839651662708</v>
      </c>
      <c r="X1782">
        <v>225.44751062613159</v>
      </c>
      <c r="Y1782">
        <v>32.37204399382361</v>
      </c>
      <c r="Z1782">
        <v>23.396684675697884</v>
      </c>
      <c r="AA1782">
        <v>55.704412361525499</v>
      </c>
      <c r="AB1782">
        <v>55.788876401411841</v>
      </c>
      <c r="AC1782">
        <v>20.989844810856837</v>
      </c>
      <c r="AD1782">
        <v>7.6927355532200004</v>
      </c>
      <c r="AE1782">
        <v>440.94194807433001</v>
      </c>
    </row>
    <row r="1783" spans="1:31" x14ac:dyDescent="0.25">
      <c r="A1783">
        <v>1739014</v>
      </c>
      <c r="B1783">
        <v>1</v>
      </c>
      <c r="C1783" t="s">
        <v>80</v>
      </c>
      <c r="D1783" t="s">
        <v>109</v>
      </c>
      <c r="E1783" t="s">
        <v>158</v>
      </c>
      <c r="F1783" t="s">
        <v>5417</v>
      </c>
      <c r="G1783" t="s">
        <v>221</v>
      </c>
      <c r="H1783" t="s">
        <v>146</v>
      </c>
      <c r="I1783" t="s">
        <v>135</v>
      </c>
      <c r="J1783" t="s">
        <v>136</v>
      </c>
      <c r="K1783" t="s">
        <v>147</v>
      </c>
      <c r="L1783" t="s">
        <v>5418</v>
      </c>
      <c r="M1783" t="s">
        <v>5419</v>
      </c>
      <c r="N1783">
        <v>1.4086111109999999</v>
      </c>
      <c r="O1783">
        <v>0</v>
      </c>
      <c r="P1783">
        <v>23</v>
      </c>
      <c r="Q1783">
        <v>0</v>
      </c>
      <c r="R1783">
        <v>5</v>
      </c>
      <c r="S1783">
        <v>0</v>
      </c>
      <c r="T1783">
        <v>8</v>
      </c>
      <c r="U1783">
        <v>0</v>
      </c>
      <c r="V1783">
        <v>0</v>
      </c>
      <c r="W1783">
        <v>0</v>
      </c>
      <c r="X1783">
        <v>4.4798797159881669</v>
      </c>
      <c r="Y1783">
        <v>0</v>
      </c>
      <c r="Z1783">
        <v>1.5991531877961669</v>
      </c>
      <c r="AA1783">
        <v>0</v>
      </c>
      <c r="AB1783">
        <v>2.4646370228475503</v>
      </c>
      <c r="AC1783">
        <v>0</v>
      </c>
      <c r="AD1783">
        <v>0</v>
      </c>
      <c r="AE1783">
        <v>8.5436699266318854</v>
      </c>
    </row>
    <row r="1784" spans="1:31" x14ac:dyDescent="0.25">
      <c r="A1784">
        <v>1739409</v>
      </c>
      <c r="B1784">
        <v>1</v>
      </c>
      <c r="C1784" t="s">
        <v>81</v>
      </c>
      <c r="D1784" t="s">
        <v>118</v>
      </c>
      <c r="E1784" t="s">
        <v>188</v>
      </c>
      <c r="F1784" t="s">
        <v>5420</v>
      </c>
      <c r="G1784" t="s">
        <v>177</v>
      </c>
      <c r="H1784" t="s">
        <v>134</v>
      </c>
      <c r="I1784" t="s">
        <v>135</v>
      </c>
      <c r="J1784" t="s">
        <v>136</v>
      </c>
      <c r="K1784" t="s">
        <v>147</v>
      </c>
      <c r="L1784" t="s">
        <v>5421</v>
      </c>
      <c r="M1784" t="s">
        <v>5422</v>
      </c>
      <c r="N1784">
        <v>0.62388888799999997</v>
      </c>
      <c r="O1784">
        <v>0</v>
      </c>
      <c r="P1784">
        <v>442</v>
      </c>
      <c r="Q1784">
        <v>0</v>
      </c>
      <c r="R1784">
        <v>24</v>
      </c>
      <c r="S1784">
        <v>10</v>
      </c>
      <c r="T1784">
        <v>16</v>
      </c>
      <c r="U1784">
        <v>0</v>
      </c>
      <c r="V1784">
        <v>0</v>
      </c>
      <c r="W1784">
        <v>0</v>
      </c>
      <c r="X1784">
        <v>45.286266145846824</v>
      </c>
      <c r="Y1784">
        <v>0</v>
      </c>
      <c r="Z1784">
        <v>1.3464374243370498</v>
      </c>
      <c r="AA1784">
        <v>5.8990203129196583</v>
      </c>
      <c r="AB1784">
        <v>4.8185029029950002</v>
      </c>
      <c r="AC1784">
        <v>0</v>
      </c>
      <c r="AD1784">
        <v>0</v>
      </c>
      <c r="AE1784">
        <v>57.350226786098531</v>
      </c>
    </row>
    <row r="1785" spans="1:31" x14ac:dyDescent="0.25">
      <c r="A1785">
        <v>1739077</v>
      </c>
      <c r="B1785">
        <v>1</v>
      </c>
      <c r="C1785" t="s">
        <v>80</v>
      </c>
      <c r="D1785" t="s">
        <v>107</v>
      </c>
      <c r="E1785" t="s">
        <v>171</v>
      </c>
      <c r="F1785" t="s">
        <v>5423</v>
      </c>
      <c r="G1785" t="s">
        <v>282</v>
      </c>
      <c r="H1785" t="s">
        <v>146</v>
      </c>
      <c r="I1785" t="s">
        <v>135</v>
      </c>
      <c r="J1785" t="s">
        <v>136</v>
      </c>
      <c r="K1785" t="s">
        <v>147</v>
      </c>
      <c r="L1785" t="s">
        <v>5424</v>
      </c>
      <c r="M1785" t="s">
        <v>5425</v>
      </c>
      <c r="N1785">
        <v>0.99444444399999998</v>
      </c>
      <c r="O1785">
        <v>0</v>
      </c>
      <c r="P1785">
        <v>9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3.1577830032703504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3.1577830032703504</v>
      </c>
    </row>
    <row r="1786" spans="1:31" x14ac:dyDescent="0.25">
      <c r="A1786">
        <v>1739054</v>
      </c>
      <c r="B1786">
        <v>1</v>
      </c>
      <c r="C1786" t="s">
        <v>81</v>
      </c>
      <c r="D1786" t="s">
        <v>125</v>
      </c>
      <c r="E1786" t="s">
        <v>143</v>
      </c>
      <c r="F1786" t="s">
        <v>5426</v>
      </c>
      <c r="G1786" t="s">
        <v>145</v>
      </c>
      <c r="H1786" t="s">
        <v>146</v>
      </c>
      <c r="I1786" t="s">
        <v>135</v>
      </c>
      <c r="J1786" t="s">
        <v>136</v>
      </c>
      <c r="K1786" t="s">
        <v>147</v>
      </c>
      <c r="L1786" t="s">
        <v>5427</v>
      </c>
      <c r="M1786" t="s">
        <v>5428</v>
      </c>
      <c r="N1786">
        <v>0.58583333299999996</v>
      </c>
      <c r="O1786">
        <v>0</v>
      </c>
      <c r="P1786">
        <v>47</v>
      </c>
      <c r="Q1786">
        <v>0</v>
      </c>
      <c r="R1786">
        <v>0</v>
      </c>
      <c r="S1786">
        <v>0</v>
      </c>
      <c r="T1786">
        <v>3</v>
      </c>
      <c r="U1786">
        <v>0</v>
      </c>
      <c r="V1786">
        <v>0</v>
      </c>
      <c r="W1786">
        <v>0</v>
      </c>
      <c r="X1786">
        <v>2.2671367930045001</v>
      </c>
      <c r="Y1786">
        <v>0</v>
      </c>
      <c r="Z1786">
        <v>0</v>
      </c>
      <c r="AA1786">
        <v>0</v>
      </c>
      <c r="AB1786">
        <v>0.167556528514825</v>
      </c>
      <c r="AC1786">
        <v>0</v>
      </c>
      <c r="AD1786">
        <v>0</v>
      </c>
      <c r="AE1786">
        <v>2.4346933215193252</v>
      </c>
    </row>
    <row r="1787" spans="1:31" x14ac:dyDescent="0.25">
      <c r="A1787">
        <v>1739031</v>
      </c>
      <c r="B1787">
        <v>1</v>
      </c>
      <c r="C1787" t="s">
        <v>80</v>
      </c>
      <c r="D1787" t="s">
        <v>88</v>
      </c>
      <c r="E1787" t="s">
        <v>267</v>
      </c>
      <c r="F1787" t="s">
        <v>5429</v>
      </c>
      <c r="G1787" t="s">
        <v>225</v>
      </c>
      <c r="H1787" t="s">
        <v>134</v>
      </c>
      <c r="I1787" t="s">
        <v>135</v>
      </c>
      <c r="J1787" t="s">
        <v>3</v>
      </c>
      <c r="K1787" t="s">
        <v>147</v>
      </c>
      <c r="L1787" t="s">
        <v>5430</v>
      </c>
      <c r="M1787" t="s">
        <v>5431</v>
      </c>
      <c r="N1787">
        <v>2.4555555550000001</v>
      </c>
      <c r="O1787">
        <v>0</v>
      </c>
      <c r="P1787">
        <v>4755</v>
      </c>
      <c r="Q1787">
        <v>0</v>
      </c>
      <c r="R1787">
        <v>1</v>
      </c>
      <c r="S1787">
        <v>1</v>
      </c>
      <c r="T1787">
        <v>288</v>
      </c>
      <c r="U1787">
        <v>0</v>
      </c>
      <c r="V1787">
        <v>0</v>
      </c>
      <c r="W1787">
        <v>0</v>
      </c>
      <c r="X1787">
        <v>3341.4925719627799</v>
      </c>
      <c r="Y1787">
        <v>0</v>
      </c>
      <c r="Z1787">
        <v>0.40702664010303335</v>
      </c>
      <c r="AA1787">
        <v>19.357235647674667</v>
      </c>
      <c r="AB1787">
        <v>419.62854540326344</v>
      </c>
      <c r="AC1787">
        <v>0</v>
      </c>
      <c r="AD1787">
        <v>0</v>
      </c>
      <c r="AE1787">
        <v>3780.8853796538215</v>
      </c>
    </row>
    <row r="1788" spans="1:31" x14ac:dyDescent="0.25">
      <c r="A1788">
        <v>1739246</v>
      </c>
      <c r="B1788">
        <v>1</v>
      </c>
      <c r="C1788" t="s">
        <v>80</v>
      </c>
      <c r="D1788" t="s">
        <v>100</v>
      </c>
      <c r="E1788" t="s">
        <v>171</v>
      </c>
      <c r="F1788" t="s">
        <v>5432</v>
      </c>
      <c r="G1788" t="s">
        <v>181</v>
      </c>
      <c r="H1788" t="s">
        <v>146</v>
      </c>
      <c r="I1788" t="s">
        <v>135</v>
      </c>
      <c r="J1788" t="s">
        <v>136</v>
      </c>
      <c r="K1788" t="s">
        <v>147</v>
      </c>
      <c r="L1788" t="s">
        <v>5433</v>
      </c>
      <c r="M1788" t="s">
        <v>5434</v>
      </c>
      <c r="N1788">
        <v>0.78805555500000002</v>
      </c>
      <c r="O1788">
        <v>0</v>
      </c>
      <c r="P1788">
        <v>2</v>
      </c>
      <c r="Q1788">
        <v>0</v>
      </c>
      <c r="R1788">
        <v>2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0.57089000761862496</v>
      </c>
      <c r="Y1788">
        <v>0</v>
      </c>
      <c r="Z1788">
        <v>1.1846428741914667</v>
      </c>
      <c r="AA1788">
        <v>0</v>
      </c>
      <c r="AB1788">
        <v>0</v>
      </c>
      <c r="AC1788">
        <v>0</v>
      </c>
      <c r="AD1788">
        <v>0</v>
      </c>
      <c r="AE1788">
        <v>1.7555328818100917</v>
      </c>
    </row>
    <row r="1789" spans="1:31" x14ac:dyDescent="0.25">
      <c r="A1789">
        <v>1738954</v>
      </c>
      <c r="B1789">
        <v>1</v>
      </c>
      <c r="C1789" t="s">
        <v>80</v>
      </c>
      <c r="D1789" t="s">
        <v>93</v>
      </c>
      <c r="E1789" t="s">
        <v>131</v>
      </c>
      <c r="F1789" t="s">
        <v>5435</v>
      </c>
      <c r="G1789" t="s">
        <v>213</v>
      </c>
      <c r="H1789" t="s">
        <v>214</v>
      </c>
      <c r="I1789" t="s">
        <v>135</v>
      </c>
      <c r="J1789" t="s">
        <v>136</v>
      </c>
      <c r="K1789" t="s">
        <v>137</v>
      </c>
      <c r="L1789" t="s">
        <v>5436</v>
      </c>
      <c r="M1789" t="s">
        <v>5437</v>
      </c>
      <c r="N1789">
        <v>5.6563888880000004</v>
      </c>
      <c r="O1789">
        <v>0</v>
      </c>
      <c r="P1789">
        <v>8</v>
      </c>
      <c r="Q1789">
        <v>28</v>
      </c>
      <c r="R1789">
        <v>93</v>
      </c>
      <c r="S1789">
        <v>6</v>
      </c>
      <c r="T1789">
        <v>17</v>
      </c>
      <c r="U1789">
        <v>0</v>
      </c>
      <c r="V1789">
        <v>0</v>
      </c>
      <c r="W1789">
        <v>0</v>
      </c>
      <c r="X1789">
        <v>11.003920066733523</v>
      </c>
      <c r="Y1789">
        <v>28.280002569148287</v>
      </c>
      <c r="Z1789">
        <v>306.35939574378563</v>
      </c>
      <c r="AA1789">
        <v>233.66441735529236</v>
      </c>
      <c r="AB1789">
        <v>80.709471771647998</v>
      </c>
      <c r="AC1789">
        <v>0</v>
      </c>
      <c r="AD1789">
        <v>0</v>
      </c>
      <c r="AE1789">
        <v>660.01720750660775</v>
      </c>
    </row>
    <row r="1790" spans="1:31" x14ac:dyDescent="0.25">
      <c r="A1790">
        <v>1739200</v>
      </c>
      <c r="B1790">
        <v>1</v>
      </c>
      <c r="C1790" t="s">
        <v>80</v>
      </c>
      <c r="D1790" t="s">
        <v>108</v>
      </c>
      <c r="E1790" t="s">
        <v>158</v>
      </c>
      <c r="F1790" t="s">
        <v>5438</v>
      </c>
      <c r="G1790" t="s">
        <v>160</v>
      </c>
      <c r="H1790" t="s">
        <v>146</v>
      </c>
      <c r="I1790" t="s">
        <v>135</v>
      </c>
      <c r="J1790" t="s">
        <v>136</v>
      </c>
      <c r="K1790" t="s">
        <v>147</v>
      </c>
      <c r="L1790" t="s">
        <v>5439</v>
      </c>
      <c r="M1790" t="s">
        <v>5440</v>
      </c>
      <c r="N1790">
        <v>2.659166666</v>
      </c>
      <c r="O1790">
        <v>0</v>
      </c>
      <c r="P1790">
        <v>12</v>
      </c>
      <c r="Q1790">
        <v>0</v>
      </c>
      <c r="R1790">
        <v>2</v>
      </c>
      <c r="S1790">
        <v>0</v>
      </c>
      <c r="T1790">
        <v>1</v>
      </c>
      <c r="U1790">
        <v>0</v>
      </c>
      <c r="V1790">
        <v>0</v>
      </c>
      <c r="W1790">
        <v>0</v>
      </c>
      <c r="X1790">
        <v>4.5433599118366761</v>
      </c>
      <c r="Y1790">
        <v>0</v>
      </c>
      <c r="Z1790">
        <v>0.22987017845058333</v>
      </c>
      <c r="AA1790">
        <v>0</v>
      </c>
      <c r="AB1790">
        <v>0.94049820111589999</v>
      </c>
      <c r="AC1790">
        <v>0</v>
      </c>
      <c r="AD1790">
        <v>0</v>
      </c>
      <c r="AE1790">
        <v>5.7137282914031591</v>
      </c>
    </row>
    <row r="1791" spans="1:31" x14ac:dyDescent="0.25">
      <c r="A1791">
        <v>1739223</v>
      </c>
      <c r="B1791">
        <v>1</v>
      </c>
      <c r="C1791" t="s">
        <v>80</v>
      </c>
      <c r="D1791" t="s">
        <v>103</v>
      </c>
      <c r="E1791" t="s">
        <v>184</v>
      </c>
      <c r="F1791" t="s">
        <v>5441</v>
      </c>
      <c r="G1791" t="s">
        <v>232</v>
      </c>
      <c r="H1791" t="s">
        <v>134</v>
      </c>
      <c r="I1791" t="s">
        <v>135</v>
      </c>
      <c r="J1791" t="s">
        <v>136</v>
      </c>
      <c r="K1791" t="s">
        <v>147</v>
      </c>
      <c r="L1791" t="s">
        <v>5442</v>
      </c>
      <c r="M1791" t="s">
        <v>5443</v>
      </c>
      <c r="N1791">
        <v>0.17361111100000001</v>
      </c>
      <c r="O1791">
        <v>0</v>
      </c>
      <c r="P1791">
        <v>98</v>
      </c>
      <c r="Q1791">
        <v>0</v>
      </c>
      <c r="R1791">
        <v>8</v>
      </c>
      <c r="S1791">
        <v>0</v>
      </c>
      <c r="T1791">
        <v>9</v>
      </c>
      <c r="U1791">
        <v>0</v>
      </c>
      <c r="V1791">
        <v>0</v>
      </c>
      <c r="W1791">
        <v>0</v>
      </c>
      <c r="X1791">
        <v>4.153479077270835</v>
      </c>
      <c r="Y1791">
        <v>0</v>
      </c>
      <c r="Z1791">
        <v>0.33901445639583333</v>
      </c>
      <c r="AA1791">
        <v>0</v>
      </c>
      <c r="AB1791">
        <v>1.4307029250468748</v>
      </c>
      <c r="AC1791">
        <v>0</v>
      </c>
      <c r="AD1791">
        <v>0</v>
      </c>
      <c r="AE1791">
        <v>5.9231964587135435</v>
      </c>
    </row>
    <row r="1792" spans="1:31" x14ac:dyDescent="0.25">
      <c r="A1792">
        <v>1739100</v>
      </c>
      <c r="B1792">
        <v>1</v>
      </c>
      <c r="C1792" t="s">
        <v>80</v>
      </c>
      <c r="D1792" t="s">
        <v>88</v>
      </c>
      <c r="E1792" t="s">
        <v>184</v>
      </c>
      <c r="F1792" t="s">
        <v>5444</v>
      </c>
      <c r="G1792" t="s">
        <v>177</v>
      </c>
      <c r="H1792" t="s">
        <v>134</v>
      </c>
      <c r="I1792" t="s">
        <v>135</v>
      </c>
      <c r="J1792" t="s">
        <v>136</v>
      </c>
      <c r="K1792" t="s">
        <v>147</v>
      </c>
      <c r="L1792" t="s">
        <v>5445</v>
      </c>
      <c r="M1792" t="s">
        <v>5446</v>
      </c>
      <c r="N1792">
        <v>0.42694444399999998</v>
      </c>
      <c r="O1792">
        <v>0</v>
      </c>
      <c r="P1792">
        <v>726</v>
      </c>
      <c r="Q1792">
        <v>0</v>
      </c>
      <c r="R1792">
        <v>0</v>
      </c>
      <c r="S1792">
        <v>0</v>
      </c>
      <c r="T1792">
        <v>79</v>
      </c>
      <c r="U1792">
        <v>0</v>
      </c>
      <c r="V1792">
        <v>0</v>
      </c>
      <c r="W1792">
        <v>0</v>
      </c>
      <c r="X1792">
        <v>98.117130917752618</v>
      </c>
      <c r="Y1792">
        <v>0</v>
      </c>
      <c r="Z1792">
        <v>0</v>
      </c>
      <c r="AA1792">
        <v>0</v>
      </c>
      <c r="AB1792">
        <v>13.004788263539441</v>
      </c>
      <c r="AC1792">
        <v>0</v>
      </c>
      <c r="AD1792">
        <v>0</v>
      </c>
      <c r="AE1792">
        <v>111.12191918129206</v>
      </c>
    </row>
    <row r="1793" spans="1:31" x14ac:dyDescent="0.25">
      <c r="A1793">
        <v>1739392</v>
      </c>
      <c r="B1793">
        <v>1</v>
      </c>
      <c r="C1793" t="s">
        <v>81</v>
      </c>
      <c r="D1793" t="s">
        <v>113</v>
      </c>
      <c r="E1793" t="s">
        <v>158</v>
      </c>
      <c r="F1793" t="s">
        <v>5447</v>
      </c>
      <c r="G1793" t="s">
        <v>160</v>
      </c>
      <c r="H1793" t="s">
        <v>146</v>
      </c>
      <c r="I1793" t="s">
        <v>135</v>
      </c>
      <c r="J1793" t="s">
        <v>136</v>
      </c>
      <c r="K1793" t="s">
        <v>147</v>
      </c>
      <c r="L1793" t="s">
        <v>5448</v>
      </c>
      <c r="M1793" t="s">
        <v>5449</v>
      </c>
      <c r="N1793">
        <v>3.6741666660000001</v>
      </c>
      <c r="O1793">
        <v>0</v>
      </c>
      <c r="P1793">
        <v>12</v>
      </c>
      <c r="Q1793">
        <v>0</v>
      </c>
      <c r="R1793">
        <v>2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1.4818371153292575</v>
      </c>
      <c r="Y1793">
        <v>0</v>
      </c>
      <c r="Z1793">
        <v>0.4617303908157333</v>
      </c>
      <c r="AA1793">
        <v>0</v>
      </c>
      <c r="AB1793">
        <v>0</v>
      </c>
      <c r="AC1793">
        <v>0</v>
      </c>
      <c r="AD1793">
        <v>0</v>
      </c>
      <c r="AE1793">
        <v>1.9435675061449909</v>
      </c>
    </row>
    <row r="1794" spans="1:31" x14ac:dyDescent="0.25">
      <c r="A1794">
        <v>1739177</v>
      </c>
      <c r="B1794">
        <v>1</v>
      </c>
      <c r="C1794" t="s">
        <v>80</v>
      </c>
      <c r="D1794" t="s">
        <v>104</v>
      </c>
      <c r="E1794" t="s">
        <v>171</v>
      </c>
      <c r="F1794" t="s">
        <v>5450</v>
      </c>
      <c r="G1794" t="s">
        <v>173</v>
      </c>
      <c r="H1794" t="s">
        <v>146</v>
      </c>
      <c r="I1794" t="s">
        <v>135</v>
      </c>
      <c r="J1794" t="s">
        <v>136</v>
      </c>
      <c r="K1794" t="s">
        <v>147</v>
      </c>
      <c r="L1794" t="s">
        <v>5451</v>
      </c>
      <c r="M1794" t="s">
        <v>5452</v>
      </c>
      <c r="N1794">
        <v>1.7633333330000001</v>
      </c>
      <c r="O1794">
        <v>0</v>
      </c>
      <c r="P1794">
        <v>1</v>
      </c>
      <c r="Q1794">
        <v>0</v>
      </c>
      <c r="R1794">
        <v>1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0.46944621814980003</v>
      </c>
      <c r="Y1794">
        <v>0</v>
      </c>
      <c r="Z1794">
        <v>4.4794777199199998E-2</v>
      </c>
      <c r="AA1794">
        <v>0</v>
      </c>
      <c r="AB1794">
        <v>0</v>
      </c>
      <c r="AC1794">
        <v>0</v>
      </c>
      <c r="AD1794">
        <v>0</v>
      </c>
      <c r="AE1794">
        <v>0.51424099534900003</v>
      </c>
    </row>
    <row r="1795" spans="1:31" x14ac:dyDescent="0.25">
      <c r="A1795">
        <v>1739094</v>
      </c>
      <c r="B1795">
        <v>1</v>
      </c>
      <c r="C1795" t="s">
        <v>81</v>
      </c>
      <c r="D1795" t="s">
        <v>113</v>
      </c>
      <c r="E1795" t="s">
        <v>131</v>
      </c>
      <c r="F1795" t="s">
        <v>4044</v>
      </c>
      <c r="G1795" t="s">
        <v>177</v>
      </c>
      <c r="H1795" t="s">
        <v>134</v>
      </c>
      <c r="I1795" t="s">
        <v>135</v>
      </c>
      <c r="J1795" t="s">
        <v>136</v>
      </c>
      <c r="K1795" t="s">
        <v>147</v>
      </c>
      <c r="L1795" t="s">
        <v>5453</v>
      </c>
      <c r="M1795" t="s">
        <v>5454</v>
      </c>
      <c r="N1795">
        <v>0.54333333299999997</v>
      </c>
      <c r="O1795">
        <v>0</v>
      </c>
      <c r="P1795">
        <v>235</v>
      </c>
      <c r="Q1795">
        <v>54</v>
      </c>
      <c r="R1795">
        <v>156</v>
      </c>
      <c r="S1795">
        <v>2</v>
      </c>
      <c r="T1795">
        <v>13</v>
      </c>
      <c r="U1795">
        <v>0</v>
      </c>
      <c r="V1795">
        <v>0</v>
      </c>
      <c r="W1795">
        <v>0</v>
      </c>
      <c r="X1795">
        <v>30.033054139157198</v>
      </c>
      <c r="Y1795">
        <v>21.375411899002689</v>
      </c>
      <c r="Z1795">
        <v>46.233822744632711</v>
      </c>
      <c r="AA1795">
        <v>2.8643383515631</v>
      </c>
      <c r="AB1795">
        <v>4.5490792371488</v>
      </c>
      <c r="AC1795">
        <v>0</v>
      </c>
      <c r="AD1795">
        <v>0</v>
      </c>
      <c r="AE1795">
        <v>105.05570637150451</v>
      </c>
    </row>
    <row r="1796" spans="1:31" x14ac:dyDescent="0.25">
      <c r="A1796">
        <v>1738991</v>
      </c>
      <c r="B1796">
        <v>1</v>
      </c>
      <c r="C1796" t="s">
        <v>81</v>
      </c>
      <c r="D1796" t="s">
        <v>118</v>
      </c>
      <c r="E1796" t="s">
        <v>267</v>
      </c>
      <c r="F1796" t="s">
        <v>5455</v>
      </c>
      <c r="G1796" t="s">
        <v>213</v>
      </c>
      <c r="H1796" t="s">
        <v>214</v>
      </c>
      <c r="I1796" t="s">
        <v>135</v>
      </c>
      <c r="J1796" t="s">
        <v>136</v>
      </c>
      <c r="K1796" t="s">
        <v>137</v>
      </c>
      <c r="L1796" t="s">
        <v>5456</v>
      </c>
      <c r="M1796" t="s">
        <v>5457</v>
      </c>
      <c r="N1796">
        <v>6.8036111110000004</v>
      </c>
      <c r="O1796">
        <v>28</v>
      </c>
      <c r="P1796">
        <v>1073</v>
      </c>
      <c r="Q1796">
        <v>181</v>
      </c>
      <c r="R1796">
        <v>274</v>
      </c>
      <c r="S1796">
        <v>57</v>
      </c>
      <c r="T1796">
        <v>155</v>
      </c>
      <c r="U1796">
        <v>3</v>
      </c>
      <c r="V1796">
        <v>2</v>
      </c>
      <c r="W1796">
        <v>159.15816754358332</v>
      </c>
      <c r="X1796">
        <v>1518.0225162144745</v>
      </c>
      <c r="Y1796">
        <v>769.76331822135887</v>
      </c>
      <c r="Z1796">
        <v>993.72819157696756</v>
      </c>
      <c r="AA1796">
        <v>2519.7622063270715</v>
      </c>
      <c r="AB1796">
        <v>534.07285764967014</v>
      </c>
      <c r="AC1796">
        <v>3062.1683597325955</v>
      </c>
      <c r="AD1796">
        <v>65.328624399073291</v>
      </c>
      <c r="AE1796">
        <v>9622.0042416647957</v>
      </c>
    </row>
    <row r="1797" spans="1:31" x14ac:dyDescent="0.25">
      <c r="A1797">
        <v>1739240</v>
      </c>
      <c r="B1797">
        <v>1</v>
      </c>
      <c r="C1797" t="s">
        <v>80</v>
      </c>
      <c r="D1797" t="s">
        <v>83</v>
      </c>
      <c r="E1797" t="s">
        <v>184</v>
      </c>
      <c r="F1797" t="s">
        <v>4399</v>
      </c>
      <c r="G1797" t="s">
        <v>133</v>
      </c>
      <c r="H1797" t="s">
        <v>134</v>
      </c>
      <c r="I1797" t="s">
        <v>193</v>
      </c>
      <c r="J1797" t="s">
        <v>136</v>
      </c>
      <c r="K1797" t="s">
        <v>147</v>
      </c>
      <c r="L1797" t="s">
        <v>5458</v>
      </c>
      <c r="M1797" t="s">
        <v>5459</v>
      </c>
      <c r="N1797">
        <v>1.5833333000000002E-2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3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0.28571686491464998</v>
      </c>
      <c r="AD1797">
        <v>0</v>
      </c>
      <c r="AE1797">
        <v>0.28571686491464998</v>
      </c>
    </row>
    <row r="1798" spans="1:31" x14ac:dyDescent="0.25">
      <c r="A1798">
        <v>1739140</v>
      </c>
      <c r="B1798">
        <v>1</v>
      </c>
      <c r="C1798" t="s">
        <v>80</v>
      </c>
      <c r="D1798" t="s">
        <v>97</v>
      </c>
      <c r="E1798" t="s">
        <v>171</v>
      </c>
      <c r="F1798" t="s">
        <v>5460</v>
      </c>
      <c r="G1798" t="s">
        <v>282</v>
      </c>
      <c r="H1798" t="s">
        <v>146</v>
      </c>
      <c r="I1798" t="s">
        <v>135</v>
      </c>
      <c r="J1798" t="s">
        <v>136</v>
      </c>
      <c r="K1798" t="s">
        <v>147</v>
      </c>
      <c r="L1798" t="s">
        <v>5461</v>
      </c>
      <c r="M1798" t="s">
        <v>5462</v>
      </c>
      <c r="N1798">
        <v>2.6811111109999999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5.0279144692133342E-2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5.0279144692133342E-2</v>
      </c>
    </row>
    <row r="1799" spans="1:31" x14ac:dyDescent="0.25">
      <c r="A1799">
        <v>1739286</v>
      </c>
      <c r="B1799">
        <v>1</v>
      </c>
      <c r="C1799" t="s">
        <v>80</v>
      </c>
      <c r="D1799" t="s">
        <v>106</v>
      </c>
      <c r="E1799" t="s">
        <v>131</v>
      </c>
      <c r="F1799" t="s">
        <v>4825</v>
      </c>
      <c r="G1799" t="s">
        <v>177</v>
      </c>
      <c r="H1799" t="s">
        <v>134</v>
      </c>
      <c r="I1799" t="s">
        <v>135</v>
      </c>
      <c r="J1799" t="s">
        <v>136</v>
      </c>
      <c r="K1799" t="s">
        <v>147</v>
      </c>
      <c r="L1799" t="s">
        <v>5463</v>
      </c>
      <c r="M1799" t="s">
        <v>5464</v>
      </c>
      <c r="N1799">
        <v>0.12416666599999999</v>
      </c>
      <c r="O1799">
        <v>7</v>
      </c>
      <c r="P1799">
        <v>2139</v>
      </c>
      <c r="Q1799">
        <v>57</v>
      </c>
      <c r="R1799">
        <v>236</v>
      </c>
      <c r="S1799">
        <v>22</v>
      </c>
      <c r="T1799">
        <v>305</v>
      </c>
      <c r="U1799">
        <v>0</v>
      </c>
      <c r="V1799">
        <v>0</v>
      </c>
      <c r="W1799">
        <v>0.33117513362894996</v>
      </c>
      <c r="X1799">
        <v>43.970124874450462</v>
      </c>
      <c r="Y1799">
        <v>7.8477004131503998</v>
      </c>
      <c r="Z1799">
        <v>18.563002347189599</v>
      </c>
      <c r="AA1799">
        <v>6.3957164769451502</v>
      </c>
      <c r="AB1799">
        <v>14.366661328111237</v>
      </c>
      <c r="AC1799">
        <v>0</v>
      </c>
      <c r="AD1799">
        <v>0</v>
      </c>
      <c r="AE1799">
        <v>91.474380573475798</v>
      </c>
    </row>
    <row r="1800" spans="1:31" x14ac:dyDescent="0.25">
      <c r="A1800">
        <v>1739432</v>
      </c>
      <c r="B1800">
        <v>1</v>
      </c>
      <c r="C1800" t="s">
        <v>80</v>
      </c>
      <c r="D1800" t="s">
        <v>97</v>
      </c>
      <c r="E1800" t="s">
        <v>158</v>
      </c>
      <c r="F1800" t="s">
        <v>5465</v>
      </c>
      <c r="G1800" t="s">
        <v>221</v>
      </c>
      <c r="H1800" t="s">
        <v>146</v>
      </c>
      <c r="I1800" t="s">
        <v>135</v>
      </c>
      <c r="J1800" t="s">
        <v>136</v>
      </c>
      <c r="K1800" t="s">
        <v>147</v>
      </c>
      <c r="L1800" t="s">
        <v>5466</v>
      </c>
      <c r="M1800" t="s">
        <v>5467</v>
      </c>
      <c r="N1800">
        <v>0.87666666599999998</v>
      </c>
      <c r="O1800">
        <v>0</v>
      </c>
      <c r="P1800">
        <v>2</v>
      </c>
      <c r="Q1800">
        <v>0</v>
      </c>
      <c r="R1800">
        <v>4</v>
      </c>
      <c r="S1800">
        <v>0</v>
      </c>
      <c r="T1800">
        <v>2</v>
      </c>
      <c r="U1800">
        <v>0</v>
      </c>
      <c r="V1800">
        <v>0</v>
      </c>
      <c r="W1800">
        <v>0</v>
      </c>
      <c r="X1800">
        <v>4.2091169449816661</v>
      </c>
      <c r="Y1800">
        <v>0</v>
      </c>
      <c r="Z1800">
        <v>0.16290544385499997</v>
      </c>
      <c r="AA1800">
        <v>0</v>
      </c>
      <c r="AB1800">
        <v>0.67325869384312487</v>
      </c>
      <c r="AC1800">
        <v>0</v>
      </c>
      <c r="AD1800">
        <v>0</v>
      </c>
      <c r="AE1800">
        <v>5.0452810826797911</v>
      </c>
    </row>
    <row r="1801" spans="1:31" x14ac:dyDescent="0.25">
      <c r="A1801">
        <v>1739160</v>
      </c>
      <c r="B1801">
        <v>1</v>
      </c>
      <c r="C1801" t="s">
        <v>81</v>
      </c>
      <c r="D1801" t="s">
        <v>118</v>
      </c>
      <c r="E1801" t="s">
        <v>158</v>
      </c>
      <c r="F1801" t="s">
        <v>5468</v>
      </c>
      <c r="G1801" t="s">
        <v>292</v>
      </c>
      <c r="H1801" t="s">
        <v>146</v>
      </c>
      <c r="I1801" t="s">
        <v>135</v>
      </c>
      <c r="J1801" t="s">
        <v>136</v>
      </c>
      <c r="K1801" t="s">
        <v>147</v>
      </c>
      <c r="L1801" t="s">
        <v>5469</v>
      </c>
      <c r="M1801" t="s">
        <v>5470</v>
      </c>
      <c r="N1801">
        <v>3.477777777</v>
      </c>
      <c r="O1801">
        <v>0</v>
      </c>
      <c r="P1801">
        <v>26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21.238342968068523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21.238342968068523</v>
      </c>
    </row>
    <row r="1802" spans="1:31" x14ac:dyDescent="0.25">
      <c r="A1802">
        <v>1738948</v>
      </c>
      <c r="B1802">
        <v>1</v>
      </c>
      <c r="C1802" t="s">
        <v>80</v>
      </c>
      <c r="D1802" t="s">
        <v>93</v>
      </c>
      <c r="E1802" t="s">
        <v>143</v>
      </c>
      <c r="F1802" t="s">
        <v>5471</v>
      </c>
      <c r="G1802" t="s">
        <v>213</v>
      </c>
      <c r="H1802" t="s">
        <v>214</v>
      </c>
      <c r="I1802" t="s">
        <v>135</v>
      </c>
      <c r="J1802" t="s">
        <v>136</v>
      </c>
      <c r="K1802" t="s">
        <v>137</v>
      </c>
      <c r="L1802" t="s">
        <v>5472</v>
      </c>
      <c r="M1802" t="s">
        <v>5473</v>
      </c>
      <c r="N1802">
        <v>5.1616666660000003</v>
      </c>
      <c r="O1802">
        <v>0</v>
      </c>
      <c r="P1802">
        <v>7</v>
      </c>
      <c r="Q1802">
        <v>0</v>
      </c>
      <c r="R1802">
        <v>19</v>
      </c>
      <c r="S1802">
        <v>0</v>
      </c>
      <c r="T1802">
        <v>5</v>
      </c>
      <c r="U1802">
        <v>0</v>
      </c>
      <c r="V1802">
        <v>0</v>
      </c>
      <c r="W1802">
        <v>0</v>
      </c>
      <c r="X1802">
        <v>9.8699951307035523</v>
      </c>
      <c r="Y1802">
        <v>0</v>
      </c>
      <c r="Z1802">
        <v>72.137450828783997</v>
      </c>
      <c r="AA1802">
        <v>0</v>
      </c>
      <c r="AB1802">
        <v>13.340355669221701</v>
      </c>
      <c r="AC1802">
        <v>0</v>
      </c>
      <c r="AD1802">
        <v>0</v>
      </c>
      <c r="AE1802">
        <v>95.347801628709249</v>
      </c>
    </row>
    <row r="1803" spans="1:31" x14ac:dyDescent="0.25">
      <c r="A1803">
        <v>1739303</v>
      </c>
      <c r="B1803">
        <v>1</v>
      </c>
      <c r="C1803" t="s">
        <v>80</v>
      </c>
      <c r="D1803" t="s">
        <v>99</v>
      </c>
      <c r="E1803" t="s">
        <v>131</v>
      </c>
      <c r="F1803" t="s">
        <v>4828</v>
      </c>
      <c r="G1803" t="s">
        <v>177</v>
      </c>
      <c r="H1803" t="s">
        <v>134</v>
      </c>
      <c r="I1803" t="s">
        <v>135</v>
      </c>
      <c r="J1803" t="s">
        <v>136</v>
      </c>
      <c r="K1803" t="s">
        <v>147</v>
      </c>
      <c r="L1803" t="s">
        <v>5474</v>
      </c>
      <c r="M1803" t="s">
        <v>5475</v>
      </c>
      <c r="N1803">
        <v>0.38055555499999999</v>
      </c>
      <c r="O1803">
        <v>16</v>
      </c>
      <c r="P1803">
        <v>714</v>
      </c>
      <c r="Q1803">
        <v>1</v>
      </c>
      <c r="R1803">
        <v>33</v>
      </c>
      <c r="S1803">
        <v>2</v>
      </c>
      <c r="T1803">
        <v>57</v>
      </c>
      <c r="U1803">
        <v>0</v>
      </c>
      <c r="V1803">
        <v>1</v>
      </c>
      <c r="W1803">
        <v>15.630193474572948</v>
      </c>
      <c r="X1803">
        <v>68.95907019980406</v>
      </c>
      <c r="Y1803">
        <v>0.1326585769236</v>
      </c>
      <c r="Z1803">
        <v>2.0382354157788174</v>
      </c>
      <c r="AA1803">
        <v>12.471420200066667</v>
      </c>
      <c r="AB1803">
        <v>5.8014906128621346</v>
      </c>
      <c r="AC1803">
        <v>0</v>
      </c>
      <c r="AD1803">
        <v>0.60342314588998336</v>
      </c>
      <c r="AE1803">
        <v>105.6364916258982</v>
      </c>
    </row>
    <row r="1804" spans="1:31" x14ac:dyDescent="0.25">
      <c r="A1804">
        <v>1739489</v>
      </c>
      <c r="B1804">
        <v>1</v>
      </c>
      <c r="C1804" t="s">
        <v>80</v>
      </c>
      <c r="D1804" t="s">
        <v>101</v>
      </c>
      <c r="E1804" t="s">
        <v>143</v>
      </c>
      <c r="F1804" t="s">
        <v>5332</v>
      </c>
      <c r="G1804" t="s">
        <v>145</v>
      </c>
      <c r="H1804" t="s">
        <v>146</v>
      </c>
      <c r="I1804" t="s">
        <v>135</v>
      </c>
      <c r="J1804" t="s">
        <v>136</v>
      </c>
      <c r="K1804" t="s">
        <v>147</v>
      </c>
      <c r="L1804" t="s">
        <v>5476</v>
      </c>
      <c r="M1804" t="s">
        <v>5477</v>
      </c>
      <c r="N1804">
        <v>0.99888888799999997</v>
      </c>
      <c r="O1804">
        <v>0</v>
      </c>
      <c r="P1804">
        <v>171</v>
      </c>
      <c r="Q1804">
        <v>0</v>
      </c>
      <c r="R1804">
        <v>0</v>
      </c>
      <c r="S1804">
        <v>0</v>
      </c>
      <c r="T1804">
        <v>2</v>
      </c>
      <c r="U1804">
        <v>0</v>
      </c>
      <c r="V1804">
        <v>0</v>
      </c>
      <c r="W1804">
        <v>0</v>
      </c>
      <c r="X1804">
        <v>24.476423726641336</v>
      </c>
      <c r="Y1804">
        <v>0</v>
      </c>
      <c r="Z1804">
        <v>0</v>
      </c>
      <c r="AA1804">
        <v>0</v>
      </c>
      <c r="AB1804">
        <v>1.1291932314616333</v>
      </c>
      <c r="AC1804">
        <v>0</v>
      </c>
      <c r="AD1804">
        <v>0</v>
      </c>
      <c r="AE1804">
        <v>25.605616958102971</v>
      </c>
    </row>
    <row r="1805" spans="1:31" x14ac:dyDescent="0.25">
      <c r="A1805">
        <v>1739323</v>
      </c>
      <c r="B1805">
        <v>1</v>
      </c>
      <c r="C1805" t="s">
        <v>80</v>
      </c>
      <c r="D1805" t="s">
        <v>103</v>
      </c>
      <c r="E1805" t="s">
        <v>184</v>
      </c>
      <c r="F1805" t="s">
        <v>5441</v>
      </c>
      <c r="G1805" t="s">
        <v>359</v>
      </c>
      <c r="H1805" t="s">
        <v>134</v>
      </c>
      <c r="I1805" t="s">
        <v>135</v>
      </c>
      <c r="J1805" t="s">
        <v>136</v>
      </c>
      <c r="K1805" t="s">
        <v>147</v>
      </c>
      <c r="L1805" t="s">
        <v>5478</v>
      </c>
      <c r="M1805" t="s">
        <v>5479</v>
      </c>
      <c r="N1805">
        <v>0.77249999999999996</v>
      </c>
      <c r="O1805">
        <v>0</v>
      </c>
      <c r="P1805">
        <v>98</v>
      </c>
      <c r="Q1805">
        <v>0</v>
      </c>
      <c r="R1805">
        <v>8</v>
      </c>
      <c r="S1805">
        <v>0</v>
      </c>
      <c r="T1805">
        <v>9</v>
      </c>
      <c r="U1805">
        <v>0</v>
      </c>
      <c r="V1805">
        <v>0</v>
      </c>
      <c r="W1805">
        <v>0</v>
      </c>
      <c r="X1805">
        <v>23.647775090388745</v>
      </c>
      <c r="Y1805">
        <v>0</v>
      </c>
      <c r="Z1805">
        <v>1.4645445558000749</v>
      </c>
      <c r="AA1805">
        <v>0</v>
      </c>
      <c r="AB1805">
        <v>6.4170549268474488</v>
      </c>
      <c r="AC1805">
        <v>0</v>
      </c>
      <c r="AD1805">
        <v>0</v>
      </c>
      <c r="AE1805">
        <v>31.529374573036268</v>
      </c>
    </row>
    <row r="1806" spans="1:31" x14ac:dyDescent="0.25">
      <c r="A1806">
        <v>1738974</v>
      </c>
      <c r="B1806">
        <v>1</v>
      </c>
      <c r="C1806" t="s">
        <v>80</v>
      </c>
      <c r="D1806" t="s">
        <v>105</v>
      </c>
      <c r="E1806" t="s">
        <v>131</v>
      </c>
      <c r="F1806" t="s">
        <v>5480</v>
      </c>
      <c r="G1806" t="s">
        <v>177</v>
      </c>
      <c r="H1806" t="s">
        <v>134</v>
      </c>
      <c r="I1806" t="s">
        <v>135</v>
      </c>
      <c r="J1806" t="s">
        <v>136</v>
      </c>
      <c r="K1806" t="s">
        <v>147</v>
      </c>
      <c r="L1806" t="s">
        <v>5481</v>
      </c>
      <c r="M1806" t="s">
        <v>5482</v>
      </c>
      <c r="N1806">
        <v>0.72583333299999997</v>
      </c>
      <c r="O1806">
        <v>0</v>
      </c>
      <c r="P1806">
        <v>2875</v>
      </c>
      <c r="Q1806">
        <v>0</v>
      </c>
      <c r="R1806">
        <v>0</v>
      </c>
      <c r="S1806">
        <v>3</v>
      </c>
      <c r="T1806">
        <v>197</v>
      </c>
      <c r="U1806">
        <v>1</v>
      </c>
      <c r="V1806">
        <v>8</v>
      </c>
      <c r="W1806">
        <v>0</v>
      </c>
      <c r="X1806">
        <v>598.65936038086045</v>
      </c>
      <c r="Y1806">
        <v>0</v>
      </c>
      <c r="Z1806">
        <v>0</v>
      </c>
      <c r="AA1806">
        <v>11.0896409055026</v>
      </c>
      <c r="AB1806">
        <v>98.106618284312447</v>
      </c>
      <c r="AC1806">
        <v>30.793896829011281</v>
      </c>
      <c r="AD1806">
        <v>76.414728326942992</v>
      </c>
      <c r="AE1806">
        <v>815.06424472662979</v>
      </c>
    </row>
    <row r="1807" spans="1:31" x14ac:dyDescent="0.25">
      <c r="A1807">
        <v>1739472</v>
      </c>
      <c r="B1807">
        <v>1</v>
      </c>
      <c r="C1807" t="s">
        <v>80</v>
      </c>
      <c r="D1807" t="s">
        <v>106</v>
      </c>
      <c r="E1807" t="s">
        <v>188</v>
      </c>
      <c r="F1807" t="s">
        <v>5483</v>
      </c>
      <c r="G1807" t="s">
        <v>177</v>
      </c>
      <c r="H1807" t="s">
        <v>134</v>
      </c>
      <c r="I1807" t="s">
        <v>135</v>
      </c>
      <c r="J1807" t="s">
        <v>136</v>
      </c>
      <c r="K1807" t="s">
        <v>147</v>
      </c>
      <c r="L1807" t="s">
        <v>5484</v>
      </c>
      <c r="M1807" t="s">
        <v>5485</v>
      </c>
      <c r="N1807">
        <v>0.38750000000000001</v>
      </c>
      <c r="O1807">
        <v>1</v>
      </c>
      <c r="P1807">
        <v>187</v>
      </c>
      <c r="Q1807">
        <v>13</v>
      </c>
      <c r="R1807">
        <v>42</v>
      </c>
      <c r="S1807">
        <v>4</v>
      </c>
      <c r="T1807">
        <v>17</v>
      </c>
      <c r="U1807">
        <v>0</v>
      </c>
      <c r="V1807">
        <v>0</v>
      </c>
      <c r="W1807">
        <v>0</v>
      </c>
      <c r="X1807">
        <v>15.247826955696373</v>
      </c>
      <c r="Y1807">
        <v>3.0127102811812501</v>
      </c>
      <c r="Z1807">
        <v>7.5597401405257507</v>
      </c>
      <c r="AA1807">
        <v>7.2920688497100006</v>
      </c>
      <c r="AB1807">
        <v>2.657616773117625</v>
      </c>
      <c r="AC1807">
        <v>0</v>
      </c>
      <c r="AD1807">
        <v>0</v>
      </c>
      <c r="AE1807">
        <v>35.769963000231002</v>
      </c>
    </row>
    <row r="1808" spans="1:31" x14ac:dyDescent="0.25">
      <c r="A1808">
        <v>1739346</v>
      </c>
      <c r="B1808">
        <v>1</v>
      </c>
      <c r="C1808" t="s">
        <v>80</v>
      </c>
      <c r="D1808" t="s">
        <v>88</v>
      </c>
      <c r="E1808" t="s">
        <v>158</v>
      </c>
      <c r="F1808" t="s">
        <v>5486</v>
      </c>
      <c r="G1808" t="s">
        <v>225</v>
      </c>
      <c r="H1808" t="s">
        <v>146</v>
      </c>
      <c r="I1808" t="s">
        <v>135</v>
      </c>
      <c r="J1808" t="s">
        <v>136</v>
      </c>
      <c r="K1808" t="s">
        <v>147</v>
      </c>
      <c r="L1808" t="s">
        <v>5487</v>
      </c>
      <c r="M1808" t="s">
        <v>5488</v>
      </c>
      <c r="N1808">
        <v>1.2255555549999999</v>
      </c>
      <c r="O1808">
        <v>0</v>
      </c>
      <c r="P1808">
        <v>94</v>
      </c>
      <c r="Q1808">
        <v>0</v>
      </c>
      <c r="R1808">
        <v>0</v>
      </c>
      <c r="S1808">
        <v>0</v>
      </c>
      <c r="T1808">
        <v>28</v>
      </c>
      <c r="U1808">
        <v>0</v>
      </c>
      <c r="V1808">
        <v>0</v>
      </c>
      <c r="W1808">
        <v>0</v>
      </c>
      <c r="X1808">
        <v>38.550314832684805</v>
      </c>
      <c r="Y1808">
        <v>0</v>
      </c>
      <c r="Z1808">
        <v>0</v>
      </c>
      <c r="AA1808">
        <v>0</v>
      </c>
      <c r="AB1808">
        <v>7.9813092512676667</v>
      </c>
      <c r="AC1808">
        <v>0</v>
      </c>
      <c r="AD1808">
        <v>0</v>
      </c>
      <c r="AE1808">
        <v>46.531624083952472</v>
      </c>
    </row>
    <row r="1809" spans="1:31" x14ac:dyDescent="0.25">
      <c r="A1809">
        <v>1739011</v>
      </c>
      <c r="B1809">
        <v>1</v>
      </c>
      <c r="C1809" t="s">
        <v>80</v>
      </c>
      <c r="D1809" t="s">
        <v>83</v>
      </c>
      <c r="E1809" t="s">
        <v>131</v>
      </c>
      <c r="F1809" t="s">
        <v>5489</v>
      </c>
      <c r="G1809" t="s">
        <v>1002</v>
      </c>
      <c r="H1809" t="s">
        <v>134</v>
      </c>
      <c r="I1809" t="s">
        <v>135</v>
      </c>
      <c r="J1809" t="s">
        <v>136</v>
      </c>
      <c r="K1809" t="s">
        <v>147</v>
      </c>
      <c r="L1809" t="s">
        <v>5490</v>
      </c>
      <c r="M1809" t="s">
        <v>5491</v>
      </c>
      <c r="N1809">
        <v>0.52861111100000002</v>
      </c>
      <c r="O1809">
        <v>0</v>
      </c>
      <c r="P1809">
        <v>5150</v>
      </c>
      <c r="Q1809">
        <v>0</v>
      </c>
      <c r="R1809">
        <v>0</v>
      </c>
      <c r="S1809">
        <v>0</v>
      </c>
      <c r="T1809">
        <v>294</v>
      </c>
      <c r="U1809">
        <v>0</v>
      </c>
      <c r="V1809">
        <v>1</v>
      </c>
      <c r="W1809">
        <v>0</v>
      </c>
      <c r="X1809">
        <v>740.9521636679624</v>
      </c>
      <c r="Y1809">
        <v>0</v>
      </c>
      <c r="Z1809">
        <v>0</v>
      </c>
      <c r="AA1809">
        <v>0</v>
      </c>
      <c r="AB1809">
        <v>97.462030791867235</v>
      </c>
      <c r="AC1809">
        <v>0</v>
      </c>
      <c r="AD1809">
        <v>0.79497659205882498</v>
      </c>
      <c r="AE1809">
        <v>839.20917105188846</v>
      </c>
    </row>
    <row r="1810" spans="1:31" x14ac:dyDescent="0.25">
      <c r="A1810">
        <v>1739117</v>
      </c>
      <c r="B1810">
        <v>1</v>
      </c>
      <c r="C1810" t="s">
        <v>80</v>
      </c>
      <c r="D1810" t="s">
        <v>106</v>
      </c>
      <c r="E1810" t="s">
        <v>188</v>
      </c>
      <c r="F1810" t="s">
        <v>5492</v>
      </c>
      <c r="G1810" t="s">
        <v>177</v>
      </c>
      <c r="H1810" t="s">
        <v>134</v>
      </c>
      <c r="I1810" t="s">
        <v>135</v>
      </c>
      <c r="J1810" t="s">
        <v>136</v>
      </c>
      <c r="K1810" t="s">
        <v>147</v>
      </c>
      <c r="L1810" t="s">
        <v>5493</v>
      </c>
      <c r="M1810" t="s">
        <v>5494</v>
      </c>
      <c r="N1810">
        <v>0.86805555499999998</v>
      </c>
      <c r="O1810">
        <v>2</v>
      </c>
      <c r="P1810">
        <v>698</v>
      </c>
      <c r="Q1810">
        <v>82</v>
      </c>
      <c r="R1810">
        <v>157</v>
      </c>
      <c r="S1810">
        <v>8</v>
      </c>
      <c r="T1810">
        <v>89</v>
      </c>
      <c r="U1810">
        <v>1</v>
      </c>
      <c r="V1810">
        <v>0</v>
      </c>
      <c r="W1810">
        <v>0.43841161601166667</v>
      </c>
      <c r="X1810">
        <v>112.69142829321312</v>
      </c>
      <c r="Y1810">
        <v>125.75001749778011</v>
      </c>
      <c r="Z1810">
        <v>112.46647774991168</v>
      </c>
      <c r="AA1810">
        <v>4.2256041574879166</v>
      </c>
      <c r="AB1810">
        <v>35.58647901821562</v>
      </c>
      <c r="AC1810">
        <v>0.26157581544500003</v>
      </c>
      <c r="AD1810">
        <v>0</v>
      </c>
      <c r="AE1810">
        <v>391.41999414806509</v>
      </c>
    </row>
    <row r="1811" spans="1:31" x14ac:dyDescent="0.25">
      <c r="A1811">
        <v>1739203</v>
      </c>
      <c r="B1811">
        <v>1</v>
      </c>
      <c r="C1811" t="s">
        <v>81</v>
      </c>
      <c r="D1811" t="s">
        <v>118</v>
      </c>
      <c r="E1811" t="s">
        <v>171</v>
      </c>
      <c r="F1811" t="s">
        <v>5495</v>
      </c>
      <c r="G1811" t="s">
        <v>181</v>
      </c>
      <c r="H1811" t="s">
        <v>146</v>
      </c>
      <c r="I1811" t="s">
        <v>135</v>
      </c>
      <c r="J1811" t="s">
        <v>136</v>
      </c>
      <c r="K1811" t="s">
        <v>147</v>
      </c>
      <c r="L1811" t="s">
        <v>5496</v>
      </c>
      <c r="M1811" t="s">
        <v>5497</v>
      </c>
      <c r="N1811">
        <v>0.90972222199999997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9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1.3284389371573</v>
      </c>
      <c r="AC1811">
        <v>0</v>
      </c>
      <c r="AD1811">
        <v>0</v>
      </c>
      <c r="AE1811">
        <v>1.3284389371573</v>
      </c>
    </row>
    <row r="1812" spans="1:31" x14ac:dyDescent="0.25">
      <c r="A1812">
        <v>1739309</v>
      </c>
      <c r="B1812">
        <v>1</v>
      </c>
      <c r="C1812" t="s">
        <v>81</v>
      </c>
      <c r="D1812" t="s">
        <v>118</v>
      </c>
      <c r="E1812" t="s">
        <v>158</v>
      </c>
      <c r="F1812" t="s">
        <v>5498</v>
      </c>
      <c r="G1812" t="s">
        <v>758</v>
      </c>
      <c r="H1812" t="s">
        <v>146</v>
      </c>
      <c r="I1812" t="s">
        <v>135</v>
      </c>
      <c r="J1812" t="s">
        <v>136</v>
      </c>
      <c r="K1812" t="s">
        <v>147</v>
      </c>
      <c r="L1812" t="s">
        <v>5499</v>
      </c>
      <c r="M1812" t="s">
        <v>5500</v>
      </c>
      <c r="N1812">
        <v>0.92472222199999998</v>
      </c>
      <c r="O1812">
        <v>0</v>
      </c>
      <c r="P1812">
        <v>62</v>
      </c>
      <c r="Q1812">
        <v>0</v>
      </c>
      <c r="R1812">
        <v>0</v>
      </c>
      <c r="S1812">
        <v>0</v>
      </c>
      <c r="T1812">
        <v>4</v>
      </c>
      <c r="U1812">
        <v>0</v>
      </c>
      <c r="V1812">
        <v>0</v>
      </c>
      <c r="W1812">
        <v>0</v>
      </c>
      <c r="X1812">
        <v>14.031775919247826</v>
      </c>
      <c r="Y1812">
        <v>0</v>
      </c>
      <c r="Z1812">
        <v>0</v>
      </c>
      <c r="AA1812">
        <v>0</v>
      </c>
      <c r="AB1812">
        <v>0.40654831961766663</v>
      </c>
      <c r="AC1812">
        <v>0</v>
      </c>
      <c r="AD1812">
        <v>0</v>
      </c>
      <c r="AE1812">
        <v>14.438324238865492</v>
      </c>
    </row>
    <row r="1813" spans="1:31" x14ac:dyDescent="0.25">
      <c r="A1813">
        <v>1739836</v>
      </c>
      <c r="B1813">
        <v>1</v>
      </c>
      <c r="C1813" t="s">
        <v>81</v>
      </c>
      <c r="D1813" t="s">
        <v>123</v>
      </c>
      <c r="E1813" t="s">
        <v>158</v>
      </c>
      <c r="F1813" t="s">
        <v>5501</v>
      </c>
      <c r="G1813" t="s">
        <v>160</v>
      </c>
      <c r="H1813" t="s">
        <v>146</v>
      </c>
      <c r="I1813" t="s">
        <v>135</v>
      </c>
      <c r="J1813" t="s">
        <v>136</v>
      </c>
      <c r="K1813" t="s">
        <v>147</v>
      </c>
      <c r="L1813" t="s">
        <v>5502</v>
      </c>
      <c r="M1813" t="s">
        <v>5503</v>
      </c>
      <c r="N1813">
        <v>2.020277777</v>
      </c>
      <c r="O1813">
        <v>0</v>
      </c>
      <c r="P1813">
        <v>60</v>
      </c>
      <c r="Q1813">
        <v>0</v>
      </c>
      <c r="R1813">
        <v>1</v>
      </c>
      <c r="S1813">
        <v>0</v>
      </c>
      <c r="T1813">
        <v>1</v>
      </c>
      <c r="U1813">
        <v>0</v>
      </c>
      <c r="V1813">
        <v>0</v>
      </c>
      <c r="W1813">
        <v>0</v>
      </c>
      <c r="X1813">
        <v>20.280023570701118</v>
      </c>
      <c r="Y1813">
        <v>0</v>
      </c>
      <c r="Z1813">
        <v>0.13897436547740835</v>
      </c>
      <c r="AA1813">
        <v>0</v>
      </c>
      <c r="AB1813">
        <v>0.35798672711291674</v>
      </c>
      <c r="AC1813">
        <v>0</v>
      </c>
      <c r="AD1813">
        <v>0</v>
      </c>
      <c r="AE1813">
        <v>20.776984663291444</v>
      </c>
    </row>
    <row r="1814" spans="1:31" x14ac:dyDescent="0.25">
      <c r="A1814">
        <v>1739504</v>
      </c>
      <c r="B1814">
        <v>1</v>
      </c>
      <c r="C1814" t="s">
        <v>80</v>
      </c>
      <c r="D1814" t="s">
        <v>95</v>
      </c>
      <c r="E1814" t="s">
        <v>267</v>
      </c>
      <c r="F1814" t="s">
        <v>5504</v>
      </c>
      <c r="G1814" t="s">
        <v>177</v>
      </c>
      <c r="H1814" t="s">
        <v>134</v>
      </c>
      <c r="I1814" t="s">
        <v>135</v>
      </c>
      <c r="J1814" t="s">
        <v>136</v>
      </c>
      <c r="K1814" t="s">
        <v>147</v>
      </c>
      <c r="L1814" t="s">
        <v>5505</v>
      </c>
      <c r="M1814" t="s">
        <v>5506</v>
      </c>
      <c r="N1814">
        <v>0.28111111100000002</v>
      </c>
      <c r="O1814">
        <v>1</v>
      </c>
      <c r="P1814">
        <v>437</v>
      </c>
      <c r="Q1814">
        <v>0</v>
      </c>
      <c r="R1814">
        <v>1</v>
      </c>
      <c r="S1814">
        <v>17</v>
      </c>
      <c r="T1814">
        <v>33</v>
      </c>
      <c r="U1814">
        <v>5</v>
      </c>
      <c r="V1814">
        <v>0</v>
      </c>
      <c r="W1814">
        <v>6.8146647320949993E-2</v>
      </c>
      <c r="X1814">
        <v>24.150747124378338</v>
      </c>
      <c r="Y1814">
        <v>0</v>
      </c>
      <c r="Z1814">
        <v>0.1459582481951</v>
      </c>
      <c r="AA1814">
        <v>36.735701671334915</v>
      </c>
      <c r="AB1814">
        <v>5.438208068678267</v>
      </c>
      <c r="AC1814">
        <v>44.123957235373972</v>
      </c>
      <c r="AD1814">
        <v>0</v>
      </c>
      <c r="AE1814">
        <v>110.66271899528155</v>
      </c>
    </row>
    <row r="1815" spans="1:31" x14ac:dyDescent="0.25">
      <c r="A1815">
        <v>1740168</v>
      </c>
      <c r="B1815">
        <v>1</v>
      </c>
      <c r="C1815" t="s">
        <v>81</v>
      </c>
      <c r="D1815" t="s">
        <v>128</v>
      </c>
      <c r="E1815" t="s">
        <v>158</v>
      </c>
      <c r="F1815" t="s">
        <v>5507</v>
      </c>
      <c r="G1815" t="s">
        <v>758</v>
      </c>
      <c r="H1815" t="s">
        <v>146</v>
      </c>
      <c r="I1815" t="s">
        <v>135</v>
      </c>
      <c r="J1815" t="s">
        <v>136</v>
      </c>
      <c r="K1815" t="s">
        <v>147</v>
      </c>
      <c r="L1815" t="s">
        <v>5508</v>
      </c>
      <c r="M1815" t="s">
        <v>5509</v>
      </c>
      <c r="N1815">
        <v>4.0119444440000001</v>
      </c>
      <c r="O1815">
        <v>0</v>
      </c>
      <c r="P1815">
        <v>25</v>
      </c>
      <c r="Q1815">
        <v>0</v>
      </c>
      <c r="R1815">
        <v>0</v>
      </c>
      <c r="S1815">
        <v>0</v>
      </c>
      <c r="T1815">
        <v>1</v>
      </c>
      <c r="U1815">
        <v>0</v>
      </c>
      <c r="V1815">
        <v>0</v>
      </c>
      <c r="W1815">
        <v>0</v>
      </c>
      <c r="X1815">
        <v>43.249521084016799</v>
      </c>
      <c r="Y1815">
        <v>0</v>
      </c>
      <c r="Z1815">
        <v>0</v>
      </c>
      <c r="AA1815">
        <v>0</v>
      </c>
      <c r="AB1815">
        <v>1.9479677405555003</v>
      </c>
      <c r="AC1815">
        <v>0</v>
      </c>
      <c r="AD1815">
        <v>0</v>
      </c>
      <c r="AE1815">
        <v>45.197488824572297</v>
      </c>
    </row>
    <row r="1816" spans="1:31" x14ac:dyDescent="0.25">
      <c r="A1816">
        <v>1739813</v>
      </c>
      <c r="B1816">
        <v>1</v>
      </c>
      <c r="C1816" t="s">
        <v>80</v>
      </c>
      <c r="D1816" t="s">
        <v>92</v>
      </c>
      <c r="E1816" t="s">
        <v>171</v>
      </c>
      <c r="F1816" t="s">
        <v>5510</v>
      </c>
      <c r="G1816" t="s">
        <v>282</v>
      </c>
      <c r="H1816" t="s">
        <v>146</v>
      </c>
      <c r="I1816" t="s">
        <v>135</v>
      </c>
      <c r="J1816" t="s">
        <v>136</v>
      </c>
      <c r="K1816" t="s">
        <v>147</v>
      </c>
      <c r="L1816" t="s">
        <v>5511</v>
      </c>
      <c r="M1816" t="s">
        <v>5512</v>
      </c>
      <c r="N1816">
        <v>4.335</v>
      </c>
      <c r="O1816">
        <v>0</v>
      </c>
      <c r="P1816">
        <v>1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4.4874272364324677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4.4874272364324677</v>
      </c>
    </row>
    <row r="1817" spans="1:31" x14ac:dyDescent="0.25">
      <c r="A1817">
        <v>1739667</v>
      </c>
      <c r="B1817">
        <v>1</v>
      </c>
      <c r="C1817" t="s">
        <v>81</v>
      </c>
      <c r="D1817" t="s">
        <v>113</v>
      </c>
      <c r="E1817" t="s">
        <v>158</v>
      </c>
      <c r="F1817" t="s">
        <v>5513</v>
      </c>
      <c r="G1817" t="s">
        <v>593</v>
      </c>
      <c r="H1817" t="s">
        <v>146</v>
      </c>
      <c r="I1817" t="s">
        <v>135</v>
      </c>
      <c r="J1817" t="s">
        <v>3</v>
      </c>
      <c r="K1817" t="s">
        <v>147</v>
      </c>
      <c r="L1817" t="s">
        <v>5514</v>
      </c>
      <c r="M1817" t="s">
        <v>5515</v>
      </c>
      <c r="N1817">
        <v>1.6088888880000001</v>
      </c>
      <c r="O1817">
        <v>0</v>
      </c>
      <c r="P1817">
        <v>25</v>
      </c>
      <c r="Q1817">
        <v>0</v>
      </c>
      <c r="R1817">
        <v>3</v>
      </c>
      <c r="S1817">
        <v>0</v>
      </c>
      <c r="T1817">
        <v>2</v>
      </c>
      <c r="U1817">
        <v>0</v>
      </c>
      <c r="V1817">
        <v>0</v>
      </c>
      <c r="W1817">
        <v>0</v>
      </c>
      <c r="X1817">
        <v>4.8434069744927992</v>
      </c>
      <c r="Y1817">
        <v>0</v>
      </c>
      <c r="Z1817">
        <v>2.1065217181306668</v>
      </c>
      <c r="AA1817">
        <v>0</v>
      </c>
      <c r="AB1817">
        <v>0.7665113470057332</v>
      </c>
      <c r="AC1817">
        <v>0</v>
      </c>
      <c r="AD1817">
        <v>0</v>
      </c>
      <c r="AE1817">
        <v>7.716440039629199</v>
      </c>
    </row>
    <row r="1818" spans="1:31" x14ac:dyDescent="0.25">
      <c r="A1818">
        <v>1739936</v>
      </c>
      <c r="B1818">
        <v>1</v>
      </c>
      <c r="C1818" t="s">
        <v>80</v>
      </c>
      <c r="D1818" t="s">
        <v>94</v>
      </c>
      <c r="E1818" t="s">
        <v>171</v>
      </c>
      <c r="F1818" t="s">
        <v>5516</v>
      </c>
      <c r="G1818" t="s">
        <v>181</v>
      </c>
      <c r="H1818" t="s">
        <v>146</v>
      </c>
      <c r="I1818" t="s">
        <v>135</v>
      </c>
      <c r="J1818" t="s">
        <v>136</v>
      </c>
      <c r="K1818" t="s">
        <v>147</v>
      </c>
      <c r="L1818" t="s">
        <v>5517</v>
      </c>
      <c r="M1818" t="s">
        <v>5518</v>
      </c>
      <c r="N1818">
        <v>3.4513888879999999</v>
      </c>
      <c r="O1818">
        <v>0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1.9316538552366667E-2</v>
      </c>
      <c r="AA1818">
        <v>0</v>
      </c>
      <c r="AB1818">
        <v>0</v>
      </c>
      <c r="AC1818">
        <v>0</v>
      </c>
      <c r="AD1818">
        <v>0</v>
      </c>
      <c r="AE1818">
        <v>1.9316538552366667E-2</v>
      </c>
    </row>
    <row r="1819" spans="1:31" x14ac:dyDescent="0.25">
      <c r="A1819">
        <v>1740128</v>
      </c>
      <c r="B1819">
        <v>1</v>
      </c>
      <c r="C1819" t="s">
        <v>80</v>
      </c>
      <c r="D1819" t="s">
        <v>103</v>
      </c>
      <c r="E1819" t="s">
        <v>171</v>
      </c>
      <c r="F1819" t="s">
        <v>5519</v>
      </c>
      <c r="G1819" t="s">
        <v>181</v>
      </c>
      <c r="H1819" t="s">
        <v>146</v>
      </c>
      <c r="I1819" t="s">
        <v>135</v>
      </c>
      <c r="J1819" t="s">
        <v>136</v>
      </c>
      <c r="K1819" t="s">
        <v>147</v>
      </c>
      <c r="L1819" t="s">
        <v>5520</v>
      </c>
      <c r="M1819" t="s">
        <v>5521</v>
      </c>
      <c r="N1819">
        <v>0.66111111099999997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0.446398398355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0.446398398355</v>
      </c>
    </row>
    <row r="1820" spans="1:31" x14ac:dyDescent="0.25">
      <c r="A1820">
        <v>1739684</v>
      </c>
      <c r="B1820">
        <v>1</v>
      </c>
      <c r="C1820" t="s">
        <v>80</v>
      </c>
      <c r="D1820" t="s">
        <v>107</v>
      </c>
      <c r="E1820" t="s">
        <v>171</v>
      </c>
      <c r="F1820" t="s">
        <v>696</v>
      </c>
      <c r="G1820" t="s">
        <v>173</v>
      </c>
      <c r="H1820" t="s">
        <v>146</v>
      </c>
      <c r="I1820" t="s">
        <v>135</v>
      </c>
      <c r="J1820" t="s">
        <v>136</v>
      </c>
      <c r="K1820" t="s">
        <v>147</v>
      </c>
      <c r="L1820" t="s">
        <v>5522</v>
      </c>
      <c r="M1820" t="s">
        <v>5523</v>
      </c>
      <c r="N1820">
        <v>1.308611111</v>
      </c>
      <c r="O1820">
        <v>0</v>
      </c>
      <c r="P1820">
        <v>8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2.78021698469645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2.78021698469645</v>
      </c>
    </row>
    <row r="1821" spans="1:31" x14ac:dyDescent="0.25">
      <c r="A1821">
        <v>1739976</v>
      </c>
      <c r="B1821">
        <v>1</v>
      </c>
      <c r="C1821" t="s">
        <v>80</v>
      </c>
      <c r="D1821" t="s">
        <v>98</v>
      </c>
      <c r="E1821" t="s">
        <v>171</v>
      </c>
      <c r="F1821" t="s">
        <v>5524</v>
      </c>
      <c r="G1821" t="s">
        <v>181</v>
      </c>
      <c r="H1821" t="s">
        <v>146</v>
      </c>
      <c r="I1821" t="s">
        <v>135</v>
      </c>
      <c r="J1821" t="s">
        <v>136</v>
      </c>
      <c r="K1821" t="s">
        <v>147</v>
      </c>
      <c r="L1821" t="s">
        <v>5525</v>
      </c>
      <c r="M1821" t="s">
        <v>5526</v>
      </c>
      <c r="N1821">
        <v>0.92249999999999999</v>
      </c>
      <c r="O1821">
        <v>0</v>
      </c>
      <c r="P1821">
        <v>1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0.19634815372773334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0.19634815372773334</v>
      </c>
    </row>
    <row r="1822" spans="1:31" x14ac:dyDescent="0.25">
      <c r="A1822">
        <v>1739876</v>
      </c>
      <c r="B1822">
        <v>1</v>
      </c>
      <c r="C1822" t="s">
        <v>81</v>
      </c>
      <c r="D1822" t="s">
        <v>113</v>
      </c>
      <c r="E1822" t="s">
        <v>158</v>
      </c>
      <c r="F1822" t="s">
        <v>5527</v>
      </c>
      <c r="G1822" t="s">
        <v>160</v>
      </c>
      <c r="H1822" t="s">
        <v>146</v>
      </c>
      <c r="I1822" t="s">
        <v>135</v>
      </c>
      <c r="J1822" t="s">
        <v>136</v>
      </c>
      <c r="K1822" t="s">
        <v>147</v>
      </c>
      <c r="L1822" t="s">
        <v>5528</v>
      </c>
      <c r="M1822" t="s">
        <v>5529</v>
      </c>
      <c r="N1822">
        <v>3.13</v>
      </c>
      <c r="O1822">
        <v>0</v>
      </c>
      <c r="P1822">
        <v>3</v>
      </c>
      <c r="Q1822">
        <v>0</v>
      </c>
      <c r="R1822">
        <v>8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0.23959695671333331</v>
      </c>
      <c r="Y1822">
        <v>0</v>
      </c>
      <c r="Z1822">
        <v>3.7303356805621006</v>
      </c>
      <c r="AA1822">
        <v>0</v>
      </c>
      <c r="AB1822">
        <v>0</v>
      </c>
      <c r="AC1822">
        <v>0</v>
      </c>
      <c r="AD1822">
        <v>0</v>
      </c>
      <c r="AE1822">
        <v>3.9699326372754338</v>
      </c>
    </row>
    <row r="1823" spans="1:31" x14ac:dyDescent="0.25">
      <c r="A1823">
        <v>1739581</v>
      </c>
      <c r="B1823">
        <v>1</v>
      </c>
      <c r="C1823" t="s">
        <v>80</v>
      </c>
      <c r="D1823" t="s">
        <v>82</v>
      </c>
      <c r="E1823" t="s">
        <v>158</v>
      </c>
      <c r="F1823" t="s">
        <v>5530</v>
      </c>
      <c r="G1823" t="s">
        <v>221</v>
      </c>
      <c r="H1823" t="s">
        <v>146</v>
      </c>
      <c r="I1823" t="s">
        <v>135</v>
      </c>
      <c r="J1823" t="s">
        <v>136</v>
      </c>
      <c r="K1823" t="s">
        <v>147</v>
      </c>
      <c r="L1823" t="s">
        <v>5531</v>
      </c>
      <c r="M1823" t="s">
        <v>5532</v>
      </c>
      <c r="N1823">
        <v>4.8480555550000002</v>
      </c>
      <c r="O1823">
        <v>0</v>
      </c>
      <c r="P1823">
        <v>46</v>
      </c>
      <c r="Q1823">
        <v>0</v>
      </c>
      <c r="R1823">
        <v>0</v>
      </c>
      <c r="S1823">
        <v>0</v>
      </c>
      <c r="T1823">
        <v>5</v>
      </c>
      <c r="U1823">
        <v>0</v>
      </c>
      <c r="V1823">
        <v>0</v>
      </c>
      <c r="W1823">
        <v>0</v>
      </c>
      <c r="X1823">
        <v>59.040888295861748</v>
      </c>
      <c r="Y1823">
        <v>0</v>
      </c>
      <c r="Z1823">
        <v>0</v>
      </c>
      <c r="AA1823">
        <v>0</v>
      </c>
      <c r="AB1823">
        <v>12.727058893148001</v>
      </c>
      <c r="AC1823">
        <v>0</v>
      </c>
      <c r="AD1823">
        <v>0</v>
      </c>
      <c r="AE1823">
        <v>71.767947189009746</v>
      </c>
    </row>
    <row r="1824" spans="1:31" x14ac:dyDescent="0.25">
      <c r="A1824">
        <v>1739561</v>
      </c>
      <c r="B1824">
        <v>1</v>
      </c>
      <c r="C1824" t="s">
        <v>80</v>
      </c>
      <c r="D1824" t="s">
        <v>83</v>
      </c>
      <c r="E1824" t="s">
        <v>158</v>
      </c>
      <c r="F1824" t="s">
        <v>5533</v>
      </c>
      <c r="G1824" t="s">
        <v>221</v>
      </c>
      <c r="H1824" t="s">
        <v>146</v>
      </c>
      <c r="I1824" t="s">
        <v>135</v>
      </c>
      <c r="J1824" t="s">
        <v>136</v>
      </c>
      <c r="K1824" t="s">
        <v>147</v>
      </c>
      <c r="L1824" t="s">
        <v>5534</v>
      </c>
      <c r="M1824" t="s">
        <v>5535</v>
      </c>
      <c r="N1824">
        <v>1.4680555550000001</v>
      </c>
      <c r="O1824">
        <v>0</v>
      </c>
      <c r="P1824">
        <v>1</v>
      </c>
      <c r="Q1824">
        <v>0</v>
      </c>
      <c r="R1824">
        <v>0</v>
      </c>
      <c r="S1824">
        <v>0</v>
      </c>
      <c r="T1824">
        <v>9</v>
      </c>
      <c r="U1824">
        <v>0</v>
      </c>
      <c r="V1824">
        <v>1</v>
      </c>
      <c r="W1824">
        <v>0</v>
      </c>
      <c r="X1824">
        <v>2.55439953612E-2</v>
      </c>
      <c r="Y1824">
        <v>0</v>
      </c>
      <c r="Z1824">
        <v>0</v>
      </c>
      <c r="AA1824">
        <v>0</v>
      </c>
      <c r="AB1824">
        <v>17.098380720997216</v>
      </c>
      <c r="AC1824">
        <v>0</v>
      </c>
      <c r="AD1824">
        <v>7.7383340419210267</v>
      </c>
      <c r="AE1824">
        <v>24.862258758279445</v>
      </c>
    </row>
    <row r="1825" spans="1:31" x14ac:dyDescent="0.25">
      <c r="A1825">
        <v>1739518</v>
      </c>
      <c r="B1825">
        <v>1</v>
      </c>
      <c r="C1825" t="s">
        <v>80</v>
      </c>
      <c r="D1825" t="s">
        <v>104</v>
      </c>
      <c r="E1825" t="s">
        <v>184</v>
      </c>
      <c r="F1825" t="s">
        <v>5536</v>
      </c>
      <c r="G1825" t="s">
        <v>232</v>
      </c>
      <c r="H1825" t="s">
        <v>134</v>
      </c>
      <c r="I1825" t="s">
        <v>135</v>
      </c>
      <c r="J1825" t="s">
        <v>136</v>
      </c>
      <c r="K1825" t="s">
        <v>147</v>
      </c>
      <c r="L1825" t="s">
        <v>5537</v>
      </c>
      <c r="M1825" t="s">
        <v>5538</v>
      </c>
      <c r="N1825">
        <v>2.4077777770000002</v>
      </c>
      <c r="O1825">
        <v>0</v>
      </c>
      <c r="P1825">
        <v>0</v>
      </c>
      <c r="Q1825">
        <v>0</v>
      </c>
      <c r="R1825">
        <v>1</v>
      </c>
      <c r="S1825">
        <v>0</v>
      </c>
      <c r="T1825">
        <v>1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9.1856507140649996E-2</v>
      </c>
      <c r="AA1825">
        <v>0</v>
      </c>
      <c r="AB1825">
        <v>20.693625725775565</v>
      </c>
      <c r="AC1825">
        <v>0</v>
      </c>
      <c r="AD1825">
        <v>0</v>
      </c>
      <c r="AE1825">
        <v>20.785482232916216</v>
      </c>
    </row>
    <row r="1826" spans="1:31" x14ac:dyDescent="0.25">
      <c r="A1826">
        <v>1739939</v>
      </c>
      <c r="B1826">
        <v>1</v>
      </c>
      <c r="C1826" t="s">
        <v>80</v>
      </c>
      <c r="D1826" t="s">
        <v>99</v>
      </c>
      <c r="E1826" t="s">
        <v>158</v>
      </c>
      <c r="F1826" t="s">
        <v>5539</v>
      </c>
      <c r="G1826" t="s">
        <v>221</v>
      </c>
      <c r="H1826" t="s">
        <v>146</v>
      </c>
      <c r="I1826" t="s">
        <v>135</v>
      </c>
      <c r="J1826" t="s">
        <v>136</v>
      </c>
      <c r="K1826" t="s">
        <v>147</v>
      </c>
      <c r="L1826" t="s">
        <v>5540</v>
      </c>
      <c r="M1826" t="s">
        <v>5541</v>
      </c>
      <c r="N1826">
        <v>0.98861111099999999</v>
      </c>
      <c r="O1826">
        <v>0</v>
      </c>
      <c r="P1826">
        <v>55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4.9281547738059661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4.9281547738059661</v>
      </c>
    </row>
    <row r="1827" spans="1:31" x14ac:dyDescent="0.25">
      <c r="A1827">
        <v>1739541</v>
      </c>
      <c r="B1827">
        <v>1</v>
      </c>
      <c r="C1827" t="s">
        <v>80</v>
      </c>
      <c r="D1827" t="s">
        <v>91</v>
      </c>
      <c r="E1827" t="s">
        <v>188</v>
      </c>
      <c r="F1827" t="s">
        <v>422</v>
      </c>
      <c r="G1827" t="s">
        <v>177</v>
      </c>
      <c r="H1827" t="s">
        <v>134</v>
      </c>
      <c r="I1827" t="s">
        <v>135</v>
      </c>
      <c r="J1827" t="s">
        <v>136</v>
      </c>
      <c r="K1827" t="s">
        <v>147</v>
      </c>
      <c r="L1827" t="s">
        <v>5542</v>
      </c>
      <c r="M1827" t="s">
        <v>5543</v>
      </c>
      <c r="N1827">
        <v>1.4841666659999999</v>
      </c>
      <c r="O1827">
        <v>10</v>
      </c>
      <c r="P1827">
        <v>45</v>
      </c>
      <c r="Q1827">
        <v>14</v>
      </c>
      <c r="R1827">
        <v>45</v>
      </c>
      <c r="S1827">
        <v>11</v>
      </c>
      <c r="T1827">
        <v>10</v>
      </c>
      <c r="U1827">
        <v>2</v>
      </c>
      <c r="V1827">
        <v>1</v>
      </c>
      <c r="W1827">
        <v>4.6292077110942014</v>
      </c>
      <c r="X1827">
        <v>9.7523628880391993</v>
      </c>
      <c r="Y1827">
        <v>17.365811871614852</v>
      </c>
      <c r="Z1827">
        <v>5.3324805035772016</v>
      </c>
      <c r="AA1827">
        <v>41.319172316030404</v>
      </c>
      <c r="AB1827">
        <v>9.0489037257112006</v>
      </c>
      <c r="AC1827">
        <v>7.6365912482887506</v>
      </c>
      <c r="AD1827">
        <v>14.118773018525001</v>
      </c>
      <c r="AE1827">
        <v>109.20330328288081</v>
      </c>
    </row>
    <row r="1828" spans="1:31" x14ac:dyDescent="0.25">
      <c r="A1828">
        <v>1739916</v>
      </c>
      <c r="B1828">
        <v>1</v>
      </c>
      <c r="C1828" t="s">
        <v>81</v>
      </c>
      <c r="D1828" t="s">
        <v>113</v>
      </c>
      <c r="E1828" t="s">
        <v>131</v>
      </c>
      <c r="F1828" t="s">
        <v>5544</v>
      </c>
      <c r="G1828" t="s">
        <v>177</v>
      </c>
      <c r="H1828" t="s">
        <v>134</v>
      </c>
      <c r="I1828" t="s">
        <v>135</v>
      </c>
      <c r="J1828" t="s">
        <v>136</v>
      </c>
      <c r="K1828" t="s">
        <v>147</v>
      </c>
      <c r="L1828" t="s">
        <v>5545</v>
      </c>
      <c r="M1828" t="s">
        <v>5546</v>
      </c>
      <c r="N1828">
        <v>0.30861111099999999</v>
      </c>
      <c r="O1828">
        <v>0</v>
      </c>
      <c r="P1828">
        <v>1275</v>
      </c>
      <c r="Q1828">
        <v>22</v>
      </c>
      <c r="R1828">
        <v>192</v>
      </c>
      <c r="S1828">
        <v>4</v>
      </c>
      <c r="T1828">
        <v>41</v>
      </c>
      <c r="U1828">
        <v>1</v>
      </c>
      <c r="V1828">
        <v>1</v>
      </c>
      <c r="W1828">
        <v>0</v>
      </c>
      <c r="X1828">
        <v>41.729078478199362</v>
      </c>
      <c r="Y1828">
        <v>5.14845897355735</v>
      </c>
      <c r="Z1828">
        <v>12.477277837060663</v>
      </c>
      <c r="AA1828">
        <v>22.435508707112874</v>
      </c>
      <c r="AB1828">
        <v>13.80979666601792</v>
      </c>
      <c r="AC1828">
        <v>0</v>
      </c>
      <c r="AD1828">
        <v>1.8183614133028667</v>
      </c>
      <c r="AE1828">
        <v>97.418482075251021</v>
      </c>
    </row>
    <row r="1829" spans="1:31" x14ac:dyDescent="0.25">
      <c r="A1829">
        <v>1740039</v>
      </c>
      <c r="B1829">
        <v>1</v>
      </c>
      <c r="C1829" t="s">
        <v>80</v>
      </c>
      <c r="D1829" t="s">
        <v>94</v>
      </c>
      <c r="E1829" t="s">
        <v>171</v>
      </c>
      <c r="F1829" t="s">
        <v>5547</v>
      </c>
      <c r="G1829" t="s">
        <v>181</v>
      </c>
      <c r="H1829" t="s">
        <v>146</v>
      </c>
      <c r="I1829" t="s">
        <v>135</v>
      </c>
      <c r="J1829" t="s">
        <v>136</v>
      </c>
      <c r="K1829" t="s">
        <v>147</v>
      </c>
      <c r="L1829" t="s">
        <v>5548</v>
      </c>
      <c r="M1829" t="s">
        <v>5549</v>
      </c>
      <c r="N1829">
        <v>2.364166666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0.12750371776714167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0.12750371776714167</v>
      </c>
    </row>
    <row r="1830" spans="1:31" x14ac:dyDescent="0.25">
      <c r="A1830">
        <v>1740102</v>
      </c>
      <c r="B1830">
        <v>1</v>
      </c>
      <c r="C1830" t="s">
        <v>80</v>
      </c>
      <c r="D1830" t="s">
        <v>106</v>
      </c>
      <c r="E1830" t="s">
        <v>158</v>
      </c>
      <c r="F1830" t="s">
        <v>5550</v>
      </c>
      <c r="G1830" t="s">
        <v>2175</v>
      </c>
      <c r="H1830" t="s">
        <v>146</v>
      </c>
      <c r="I1830" t="s">
        <v>135</v>
      </c>
      <c r="J1830" t="s">
        <v>136</v>
      </c>
      <c r="K1830" t="s">
        <v>147</v>
      </c>
      <c r="L1830" t="s">
        <v>5551</v>
      </c>
      <c r="M1830" t="s">
        <v>5552</v>
      </c>
      <c r="N1830">
        <v>3.1941666660000001</v>
      </c>
      <c r="O1830">
        <v>0</v>
      </c>
      <c r="P1830">
        <v>0</v>
      </c>
      <c r="Q1830">
        <v>0</v>
      </c>
      <c r="R1830">
        <v>3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1.1582028322649167</v>
      </c>
      <c r="AA1830">
        <v>0</v>
      </c>
      <c r="AB1830">
        <v>0</v>
      </c>
      <c r="AC1830">
        <v>0</v>
      </c>
      <c r="AD1830">
        <v>0</v>
      </c>
      <c r="AE1830">
        <v>1.1582028322649167</v>
      </c>
    </row>
    <row r="1831" spans="1:31" x14ac:dyDescent="0.25">
      <c r="A1831">
        <v>1739498</v>
      </c>
      <c r="B1831">
        <v>1</v>
      </c>
      <c r="C1831" t="s">
        <v>81</v>
      </c>
      <c r="D1831" t="s">
        <v>117</v>
      </c>
      <c r="E1831" t="s">
        <v>158</v>
      </c>
      <c r="F1831" t="s">
        <v>4671</v>
      </c>
      <c r="G1831" t="s">
        <v>2314</v>
      </c>
      <c r="H1831" t="s">
        <v>146</v>
      </c>
      <c r="I1831" t="s">
        <v>135</v>
      </c>
      <c r="J1831" t="s">
        <v>136</v>
      </c>
      <c r="K1831" t="s">
        <v>147</v>
      </c>
      <c r="L1831" t="s">
        <v>5553</v>
      </c>
      <c r="M1831" t="s">
        <v>5554</v>
      </c>
      <c r="N1831">
        <v>0.60138888800000001</v>
      </c>
      <c r="O1831">
        <v>0</v>
      </c>
      <c r="P1831">
        <v>85</v>
      </c>
      <c r="Q1831">
        <v>0</v>
      </c>
      <c r="R1831">
        <v>0</v>
      </c>
      <c r="S1831">
        <v>0</v>
      </c>
      <c r="T1831">
        <v>3</v>
      </c>
      <c r="U1831">
        <v>0</v>
      </c>
      <c r="V1831">
        <v>0</v>
      </c>
      <c r="W1831">
        <v>0</v>
      </c>
      <c r="X1831">
        <v>2.578254460472083</v>
      </c>
      <c r="Y1831">
        <v>0</v>
      </c>
      <c r="Z1831">
        <v>0</v>
      </c>
      <c r="AA1831">
        <v>0</v>
      </c>
      <c r="AB1831">
        <v>0.21397094253062499</v>
      </c>
      <c r="AC1831">
        <v>0</v>
      </c>
      <c r="AD1831">
        <v>0</v>
      </c>
      <c r="AE1831">
        <v>2.7922254030027078</v>
      </c>
    </row>
    <row r="1832" spans="1:31" x14ac:dyDescent="0.25">
      <c r="A1832">
        <v>1739959</v>
      </c>
      <c r="B1832">
        <v>1</v>
      </c>
      <c r="C1832" t="s">
        <v>81</v>
      </c>
      <c r="D1832" t="s">
        <v>128</v>
      </c>
      <c r="E1832" t="s">
        <v>158</v>
      </c>
      <c r="F1832" t="s">
        <v>5555</v>
      </c>
      <c r="G1832" t="s">
        <v>206</v>
      </c>
      <c r="H1832" t="s">
        <v>146</v>
      </c>
      <c r="I1832" t="s">
        <v>135</v>
      </c>
      <c r="J1832" t="s">
        <v>136</v>
      </c>
      <c r="K1832" t="s">
        <v>147</v>
      </c>
      <c r="L1832" t="s">
        <v>5556</v>
      </c>
      <c r="M1832" t="s">
        <v>5557</v>
      </c>
      <c r="N1832">
        <v>8.4033333330000008</v>
      </c>
      <c r="O1832">
        <v>0</v>
      </c>
      <c r="P1832">
        <v>108</v>
      </c>
      <c r="Q1832">
        <v>0</v>
      </c>
      <c r="R1832">
        <v>0</v>
      </c>
      <c r="S1832">
        <v>0</v>
      </c>
      <c r="T1832">
        <v>3</v>
      </c>
      <c r="U1832">
        <v>0</v>
      </c>
      <c r="V1832">
        <v>0</v>
      </c>
      <c r="W1832">
        <v>0</v>
      </c>
      <c r="X1832">
        <v>189.35770045926381</v>
      </c>
      <c r="Y1832">
        <v>0</v>
      </c>
      <c r="Z1832">
        <v>0</v>
      </c>
      <c r="AA1832">
        <v>0</v>
      </c>
      <c r="AB1832">
        <v>12.490558949519704</v>
      </c>
      <c r="AC1832">
        <v>0</v>
      </c>
      <c r="AD1832">
        <v>0</v>
      </c>
      <c r="AE1832">
        <v>201.84825940878352</v>
      </c>
    </row>
    <row r="1833" spans="1:31" x14ac:dyDescent="0.25">
      <c r="A1833">
        <v>1739747</v>
      </c>
      <c r="B1833">
        <v>1</v>
      </c>
      <c r="C1833" t="s">
        <v>80</v>
      </c>
      <c r="D1833" t="s">
        <v>97</v>
      </c>
      <c r="E1833" t="s">
        <v>184</v>
      </c>
      <c r="F1833" t="s">
        <v>5558</v>
      </c>
      <c r="G1833" t="s">
        <v>232</v>
      </c>
      <c r="H1833" t="s">
        <v>134</v>
      </c>
      <c r="I1833" t="s">
        <v>135</v>
      </c>
      <c r="J1833" t="s">
        <v>136</v>
      </c>
      <c r="K1833" t="s">
        <v>147</v>
      </c>
      <c r="L1833" t="s">
        <v>5559</v>
      </c>
      <c r="M1833" t="s">
        <v>5560</v>
      </c>
      <c r="N1833">
        <v>7.2802777770000002</v>
      </c>
      <c r="O1833">
        <v>0</v>
      </c>
      <c r="P1833">
        <v>102</v>
      </c>
      <c r="Q1833">
        <v>0</v>
      </c>
      <c r="R1833">
        <v>9</v>
      </c>
      <c r="S1833">
        <v>0</v>
      </c>
      <c r="T1833">
        <v>10</v>
      </c>
      <c r="U1833">
        <v>0</v>
      </c>
      <c r="V1833">
        <v>0</v>
      </c>
      <c r="W1833">
        <v>0</v>
      </c>
      <c r="X1833">
        <v>204.6573058941625</v>
      </c>
      <c r="Y1833">
        <v>0</v>
      </c>
      <c r="Z1833">
        <v>31.346120382493151</v>
      </c>
      <c r="AA1833">
        <v>0</v>
      </c>
      <c r="AB1833">
        <v>12.198223249614722</v>
      </c>
      <c r="AC1833">
        <v>0</v>
      </c>
      <c r="AD1833">
        <v>0</v>
      </c>
      <c r="AE1833">
        <v>248.20164952627039</v>
      </c>
    </row>
    <row r="1834" spans="1:31" x14ac:dyDescent="0.25">
      <c r="A1834">
        <v>1739710</v>
      </c>
      <c r="B1834">
        <v>1</v>
      </c>
      <c r="C1834" t="s">
        <v>80</v>
      </c>
      <c r="D1834" t="s">
        <v>99</v>
      </c>
      <c r="E1834" t="s">
        <v>158</v>
      </c>
      <c r="F1834" t="s">
        <v>5561</v>
      </c>
      <c r="G1834" t="s">
        <v>606</v>
      </c>
      <c r="H1834" t="s">
        <v>146</v>
      </c>
      <c r="I1834" t="s">
        <v>135</v>
      </c>
      <c r="J1834" t="s">
        <v>136</v>
      </c>
      <c r="K1834" t="s">
        <v>147</v>
      </c>
      <c r="L1834" t="s">
        <v>5562</v>
      </c>
      <c r="M1834" t="s">
        <v>5563</v>
      </c>
      <c r="N1834">
        <v>4.5613888879999998</v>
      </c>
      <c r="O1834">
        <v>0</v>
      </c>
      <c r="P1834">
        <v>26</v>
      </c>
      <c r="Q1834">
        <v>0</v>
      </c>
      <c r="R1834">
        <v>0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27.459631071362143</v>
      </c>
      <c r="Y1834">
        <v>0</v>
      </c>
      <c r="Z1834">
        <v>0</v>
      </c>
      <c r="AA1834">
        <v>0</v>
      </c>
      <c r="AB1834">
        <v>0.31033919206320004</v>
      </c>
      <c r="AC1834">
        <v>0</v>
      </c>
      <c r="AD1834">
        <v>0</v>
      </c>
      <c r="AE1834">
        <v>27.769970263425343</v>
      </c>
    </row>
    <row r="1835" spans="1:31" x14ac:dyDescent="0.25">
      <c r="A1835">
        <v>1740045</v>
      </c>
      <c r="B1835">
        <v>1</v>
      </c>
      <c r="C1835" t="s">
        <v>80</v>
      </c>
      <c r="D1835" t="s">
        <v>83</v>
      </c>
      <c r="E1835" t="s">
        <v>171</v>
      </c>
      <c r="F1835" t="s">
        <v>5564</v>
      </c>
      <c r="G1835" t="s">
        <v>173</v>
      </c>
      <c r="H1835" t="s">
        <v>146</v>
      </c>
      <c r="I1835" t="s">
        <v>135</v>
      </c>
      <c r="J1835" t="s">
        <v>136</v>
      </c>
      <c r="K1835" t="s">
        <v>147</v>
      </c>
      <c r="L1835" t="s">
        <v>5565</v>
      </c>
      <c r="M1835" t="s">
        <v>5566</v>
      </c>
      <c r="N1835">
        <v>1.7625</v>
      </c>
      <c r="O1835">
        <v>0</v>
      </c>
      <c r="P1835">
        <v>7</v>
      </c>
      <c r="Q1835">
        <v>0</v>
      </c>
      <c r="R1835">
        <v>0</v>
      </c>
      <c r="S1835">
        <v>0</v>
      </c>
      <c r="T1835">
        <v>2</v>
      </c>
      <c r="U1835">
        <v>0</v>
      </c>
      <c r="V1835">
        <v>0</v>
      </c>
      <c r="W1835">
        <v>0</v>
      </c>
      <c r="X1835">
        <v>1.5813029677344836</v>
      </c>
      <c r="Y1835">
        <v>0</v>
      </c>
      <c r="Z1835">
        <v>0</v>
      </c>
      <c r="AA1835">
        <v>0</v>
      </c>
      <c r="AB1835">
        <v>0.30873874542602503</v>
      </c>
      <c r="AC1835">
        <v>0</v>
      </c>
      <c r="AD1835">
        <v>0</v>
      </c>
      <c r="AE1835">
        <v>1.8900417131605087</v>
      </c>
    </row>
    <row r="1836" spans="1:31" x14ac:dyDescent="0.25">
      <c r="A1836">
        <v>1740142</v>
      </c>
      <c r="B1836">
        <v>1</v>
      </c>
      <c r="C1836" t="s">
        <v>80</v>
      </c>
      <c r="D1836" t="s">
        <v>89</v>
      </c>
      <c r="E1836" t="s">
        <v>131</v>
      </c>
      <c r="F1836" t="s">
        <v>5567</v>
      </c>
      <c r="G1836" t="s">
        <v>177</v>
      </c>
      <c r="H1836" t="s">
        <v>134</v>
      </c>
      <c r="I1836" t="s">
        <v>135</v>
      </c>
      <c r="J1836" t="s">
        <v>136</v>
      </c>
      <c r="K1836" t="s">
        <v>147</v>
      </c>
      <c r="L1836" t="s">
        <v>5568</v>
      </c>
      <c r="M1836" t="s">
        <v>5569</v>
      </c>
      <c r="N1836">
        <v>0.623611111</v>
      </c>
      <c r="O1836">
        <v>0</v>
      </c>
      <c r="P1836">
        <v>855</v>
      </c>
      <c r="Q1836">
        <v>0</v>
      </c>
      <c r="R1836">
        <v>2</v>
      </c>
      <c r="S1836">
        <v>3</v>
      </c>
      <c r="T1836">
        <v>49</v>
      </c>
      <c r="U1836">
        <v>1</v>
      </c>
      <c r="V1836">
        <v>0</v>
      </c>
      <c r="W1836">
        <v>0</v>
      </c>
      <c r="X1836">
        <v>293.14579603719403</v>
      </c>
      <c r="Y1836">
        <v>0</v>
      </c>
      <c r="Z1836">
        <v>0.64650358674200004</v>
      </c>
      <c r="AA1836">
        <v>107.09555011144354</v>
      </c>
      <c r="AB1836">
        <v>26.03111315363012</v>
      </c>
      <c r="AC1836">
        <v>2.2430457510725001</v>
      </c>
      <c r="AD1836">
        <v>0</v>
      </c>
      <c r="AE1836">
        <v>429.16200864008226</v>
      </c>
    </row>
    <row r="1837" spans="1:31" x14ac:dyDescent="0.25">
      <c r="A1837">
        <v>1739647</v>
      </c>
      <c r="B1837">
        <v>1</v>
      </c>
      <c r="C1837" t="s">
        <v>80</v>
      </c>
      <c r="D1837" t="s">
        <v>88</v>
      </c>
      <c r="E1837" t="s">
        <v>158</v>
      </c>
      <c r="F1837" t="s">
        <v>5570</v>
      </c>
      <c r="G1837" t="s">
        <v>239</v>
      </c>
      <c r="H1837" t="s">
        <v>146</v>
      </c>
      <c r="I1837" t="s">
        <v>135</v>
      </c>
      <c r="J1837" t="s">
        <v>136</v>
      </c>
      <c r="K1837" t="s">
        <v>137</v>
      </c>
      <c r="L1837" t="s">
        <v>5571</v>
      </c>
      <c r="M1837" t="s">
        <v>5572</v>
      </c>
      <c r="N1837">
        <v>0.63195999999999997</v>
      </c>
      <c r="O1837">
        <v>0</v>
      </c>
      <c r="P1837">
        <v>42</v>
      </c>
      <c r="Q1837">
        <v>0</v>
      </c>
      <c r="R1837">
        <v>0</v>
      </c>
      <c r="S1837">
        <v>0</v>
      </c>
      <c r="T1837">
        <v>8</v>
      </c>
      <c r="U1837">
        <v>0</v>
      </c>
      <c r="V1837">
        <v>0</v>
      </c>
      <c r="W1837">
        <v>0</v>
      </c>
      <c r="X1837">
        <v>6.3341833500325473</v>
      </c>
      <c r="Y1837">
        <v>0</v>
      </c>
      <c r="Z1837">
        <v>0</v>
      </c>
      <c r="AA1837">
        <v>0</v>
      </c>
      <c r="AB1837">
        <v>1.7597308537432004</v>
      </c>
      <c r="AC1837">
        <v>0</v>
      </c>
      <c r="AD1837">
        <v>0</v>
      </c>
      <c r="AE1837">
        <v>8.0939142037757481</v>
      </c>
    </row>
    <row r="1838" spans="1:31" x14ac:dyDescent="0.25">
      <c r="A1838">
        <v>1739624</v>
      </c>
      <c r="B1838">
        <v>1</v>
      </c>
      <c r="C1838" t="s">
        <v>80</v>
      </c>
      <c r="D1838" t="s">
        <v>106</v>
      </c>
      <c r="E1838" t="s">
        <v>143</v>
      </c>
      <c r="F1838" t="s">
        <v>5573</v>
      </c>
      <c r="G1838" t="s">
        <v>145</v>
      </c>
      <c r="H1838" t="s">
        <v>146</v>
      </c>
      <c r="I1838" t="s">
        <v>135</v>
      </c>
      <c r="J1838" t="s">
        <v>136</v>
      </c>
      <c r="K1838" t="s">
        <v>147</v>
      </c>
      <c r="L1838" t="s">
        <v>5574</v>
      </c>
      <c r="M1838" t="s">
        <v>5575</v>
      </c>
      <c r="N1838">
        <v>2.9638888880000001</v>
      </c>
      <c r="O1838">
        <v>0</v>
      </c>
      <c r="P1838">
        <v>0</v>
      </c>
      <c r="Q1838">
        <v>0</v>
      </c>
      <c r="R1838">
        <v>1</v>
      </c>
      <c r="S1838">
        <v>0</v>
      </c>
      <c r="T1838">
        <v>2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0.19676879727884999</v>
      </c>
      <c r="AA1838">
        <v>0</v>
      </c>
      <c r="AB1838">
        <v>4.1580801742545841</v>
      </c>
      <c r="AC1838">
        <v>0</v>
      </c>
      <c r="AD1838">
        <v>0</v>
      </c>
      <c r="AE1838">
        <v>4.3548489715334338</v>
      </c>
    </row>
    <row r="1839" spans="1:31" x14ac:dyDescent="0.25">
      <c r="A1839">
        <v>1739524</v>
      </c>
      <c r="B1839">
        <v>1</v>
      </c>
      <c r="C1839" t="s">
        <v>80</v>
      </c>
      <c r="D1839" t="s">
        <v>99</v>
      </c>
      <c r="E1839" t="s">
        <v>158</v>
      </c>
      <c r="F1839" t="s">
        <v>5576</v>
      </c>
      <c r="G1839" t="s">
        <v>758</v>
      </c>
      <c r="H1839" t="s">
        <v>146</v>
      </c>
      <c r="I1839" t="s">
        <v>135</v>
      </c>
      <c r="J1839" t="s">
        <v>136</v>
      </c>
      <c r="K1839" t="s">
        <v>147</v>
      </c>
      <c r="L1839" t="s">
        <v>5577</v>
      </c>
      <c r="M1839" t="s">
        <v>5578</v>
      </c>
      <c r="N1839">
        <v>1.820277777</v>
      </c>
      <c r="O1839">
        <v>0</v>
      </c>
      <c r="P1839">
        <v>14</v>
      </c>
      <c r="Q1839">
        <v>0</v>
      </c>
      <c r="R1839">
        <v>0</v>
      </c>
      <c r="S1839">
        <v>0</v>
      </c>
      <c r="T1839">
        <v>2</v>
      </c>
      <c r="U1839">
        <v>0</v>
      </c>
      <c r="V1839">
        <v>0</v>
      </c>
      <c r="W1839">
        <v>0</v>
      </c>
      <c r="X1839">
        <v>5.8855227689542691</v>
      </c>
      <c r="Y1839">
        <v>0</v>
      </c>
      <c r="Z1839">
        <v>0</v>
      </c>
      <c r="AA1839">
        <v>0</v>
      </c>
      <c r="AB1839">
        <v>0.39890464487556671</v>
      </c>
      <c r="AC1839">
        <v>0</v>
      </c>
      <c r="AD1839">
        <v>0</v>
      </c>
      <c r="AE1839">
        <v>6.2844274138298362</v>
      </c>
    </row>
    <row r="1840" spans="1:31" x14ac:dyDescent="0.25">
      <c r="A1840">
        <v>1740188</v>
      </c>
      <c r="B1840">
        <v>1</v>
      </c>
      <c r="C1840" t="s">
        <v>81</v>
      </c>
      <c r="D1840" t="s">
        <v>128</v>
      </c>
      <c r="E1840" t="s">
        <v>188</v>
      </c>
      <c r="F1840" t="s">
        <v>5579</v>
      </c>
      <c r="G1840" t="s">
        <v>177</v>
      </c>
      <c r="H1840" t="s">
        <v>134</v>
      </c>
      <c r="I1840" t="s">
        <v>135</v>
      </c>
      <c r="J1840" t="s">
        <v>136</v>
      </c>
      <c r="K1840" t="s">
        <v>147</v>
      </c>
      <c r="L1840" t="s">
        <v>5580</v>
      </c>
      <c r="M1840" t="s">
        <v>5581</v>
      </c>
      <c r="N1840">
        <v>0.163611111</v>
      </c>
      <c r="O1840">
        <v>0</v>
      </c>
      <c r="P1840">
        <v>1150</v>
      </c>
      <c r="Q1840">
        <v>4</v>
      </c>
      <c r="R1840">
        <v>2</v>
      </c>
      <c r="S1840">
        <v>3</v>
      </c>
      <c r="T1840">
        <v>78</v>
      </c>
      <c r="U1840">
        <v>0</v>
      </c>
      <c r="V1840">
        <v>0</v>
      </c>
      <c r="W1840">
        <v>0</v>
      </c>
      <c r="X1840">
        <v>21.298438431392455</v>
      </c>
      <c r="Y1840">
        <v>0.30475651058757502</v>
      </c>
      <c r="Z1840">
        <v>8.5713560006250009E-2</v>
      </c>
      <c r="AA1840">
        <v>2.2651649668583169</v>
      </c>
      <c r="AB1840">
        <v>1.2601841343691</v>
      </c>
      <c r="AC1840">
        <v>0</v>
      </c>
      <c r="AD1840">
        <v>0</v>
      </c>
      <c r="AE1840">
        <v>25.214257603213699</v>
      </c>
    </row>
    <row r="1841" spans="1:31" x14ac:dyDescent="0.25">
      <c r="A1841">
        <v>1740019</v>
      </c>
      <c r="B1841">
        <v>1</v>
      </c>
      <c r="C1841" t="s">
        <v>81</v>
      </c>
      <c r="D1841" t="s">
        <v>118</v>
      </c>
      <c r="E1841" t="s">
        <v>267</v>
      </c>
      <c r="F1841" t="s">
        <v>5582</v>
      </c>
      <c r="G1841" t="s">
        <v>177</v>
      </c>
      <c r="H1841" t="s">
        <v>134</v>
      </c>
      <c r="I1841" t="s">
        <v>135</v>
      </c>
      <c r="J1841" t="s">
        <v>136</v>
      </c>
      <c r="K1841" t="s">
        <v>147</v>
      </c>
      <c r="L1841" t="s">
        <v>5583</v>
      </c>
      <c r="M1841" t="s">
        <v>5584</v>
      </c>
      <c r="N1841">
        <v>0.21444444400000001</v>
      </c>
      <c r="O1841">
        <v>2</v>
      </c>
      <c r="P1841">
        <v>1141</v>
      </c>
      <c r="Q1841">
        <v>140</v>
      </c>
      <c r="R1841">
        <v>288</v>
      </c>
      <c r="S1841">
        <v>18</v>
      </c>
      <c r="T1841">
        <v>131</v>
      </c>
      <c r="U1841">
        <v>2</v>
      </c>
      <c r="V1841">
        <v>1</v>
      </c>
      <c r="W1841">
        <v>8.692954138593334E-2</v>
      </c>
      <c r="X1841">
        <v>39.26046910414577</v>
      </c>
      <c r="Y1841">
        <v>53.290671735083535</v>
      </c>
      <c r="Z1841">
        <v>59.489186104735019</v>
      </c>
      <c r="AA1841">
        <v>14.0427317554011</v>
      </c>
      <c r="AB1841">
        <v>13.370507033851762</v>
      </c>
      <c r="AC1841">
        <v>34.28951390497933</v>
      </c>
      <c r="AD1841">
        <v>4.2035164739755002</v>
      </c>
      <c r="AE1841">
        <v>218.03352565355792</v>
      </c>
    </row>
    <row r="1842" spans="1:31" x14ac:dyDescent="0.25">
      <c r="A1842">
        <v>1739770</v>
      </c>
      <c r="B1842">
        <v>1</v>
      </c>
      <c r="C1842" t="s">
        <v>80</v>
      </c>
      <c r="D1842" t="s">
        <v>101</v>
      </c>
      <c r="E1842" t="s">
        <v>171</v>
      </c>
      <c r="F1842" t="s">
        <v>5585</v>
      </c>
      <c r="G1842" t="s">
        <v>181</v>
      </c>
      <c r="H1842" t="s">
        <v>146</v>
      </c>
      <c r="I1842" t="s">
        <v>135</v>
      </c>
      <c r="J1842" t="s">
        <v>136</v>
      </c>
      <c r="K1842" t="s">
        <v>147</v>
      </c>
      <c r="L1842" t="s">
        <v>5586</v>
      </c>
      <c r="M1842" t="s">
        <v>5587</v>
      </c>
      <c r="N1842">
        <v>2.059722222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0.2224592657959833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0.2224592657959833</v>
      </c>
    </row>
    <row r="1843" spans="1:31" x14ac:dyDescent="0.25">
      <c r="A1843">
        <v>1740125</v>
      </c>
      <c r="B1843">
        <v>1</v>
      </c>
      <c r="C1843" t="s">
        <v>81</v>
      </c>
      <c r="D1843" t="s">
        <v>121</v>
      </c>
      <c r="E1843" t="s">
        <v>158</v>
      </c>
      <c r="F1843" t="s">
        <v>5588</v>
      </c>
      <c r="G1843" t="s">
        <v>758</v>
      </c>
      <c r="H1843" t="s">
        <v>146</v>
      </c>
      <c r="I1843" t="s">
        <v>135</v>
      </c>
      <c r="J1843" t="s">
        <v>136</v>
      </c>
      <c r="K1843" t="s">
        <v>147</v>
      </c>
      <c r="L1843" t="s">
        <v>5589</v>
      </c>
      <c r="M1843" t="s">
        <v>5590</v>
      </c>
      <c r="N1843">
        <v>2.2458333330000002</v>
      </c>
      <c r="O1843">
        <v>0</v>
      </c>
      <c r="P1843">
        <v>13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3.0876847303618757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3.0876847303618757</v>
      </c>
    </row>
    <row r="1844" spans="1:31" x14ac:dyDescent="0.25">
      <c r="A1844">
        <v>1739879</v>
      </c>
      <c r="B1844">
        <v>1</v>
      </c>
      <c r="C1844" t="s">
        <v>80</v>
      </c>
      <c r="D1844" t="s">
        <v>99</v>
      </c>
      <c r="E1844" t="s">
        <v>158</v>
      </c>
      <c r="F1844" t="s">
        <v>3262</v>
      </c>
      <c r="G1844" t="s">
        <v>221</v>
      </c>
      <c r="H1844" t="s">
        <v>146</v>
      </c>
      <c r="I1844" t="s">
        <v>135</v>
      </c>
      <c r="J1844" t="s">
        <v>136</v>
      </c>
      <c r="K1844" t="s">
        <v>147</v>
      </c>
      <c r="L1844" t="s">
        <v>5591</v>
      </c>
      <c r="M1844" t="s">
        <v>5592</v>
      </c>
      <c r="N1844">
        <v>2.23</v>
      </c>
      <c r="O1844">
        <v>0</v>
      </c>
      <c r="P1844">
        <v>15</v>
      </c>
      <c r="Q1844">
        <v>0</v>
      </c>
      <c r="R1844">
        <v>5</v>
      </c>
      <c r="S1844">
        <v>0</v>
      </c>
      <c r="T1844">
        <v>3</v>
      </c>
      <c r="U1844">
        <v>0</v>
      </c>
      <c r="V1844">
        <v>0</v>
      </c>
      <c r="W1844">
        <v>0</v>
      </c>
      <c r="X1844">
        <v>7.5100692524778667</v>
      </c>
      <c r="Y1844">
        <v>0</v>
      </c>
      <c r="Z1844">
        <v>0.81012810399419999</v>
      </c>
      <c r="AA1844">
        <v>0</v>
      </c>
      <c r="AB1844">
        <v>52.759095614795804</v>
      </c>
      <c r="AC1844">
        <v>0</v>
      </c>
      <c r="AD1844">
        <v>0</v>
      </c>
      <c r="AE1844">
        <v>61.079292971267868</v>
      </c>
    </row>
    <row r="1845" spans="1:31" x14ac:dyDescent="0.25">
      <c r="A1845">
        <v>1739873</v>
      </c>
      <c r="B1845">
        <v>1</v>
      </c>
      <c r="C1845" t="s">
        <v>80</v>
      </c>
      <c r="D1845" t="s">
        <v>88</v>
      </c>
      <c r="E1845" t="s">
        <v>158</v>
      </c>
      <c r="F1845" t="s">
        <v>5593</v>
      </c>
      <c r="G1845" t="s">
        <v>239</v>
      </c>
      <c r="H1845" t="s">
        <v>146</v>
      </c>
      <c r="I1845" t="s">
        <v>135</v>
      </c>
      <c r="J1845" t="s">
        <v>136</v>
      </c>
      <c r="K1845" t="s">
        <v>137</v>
      </c>
      <c r="L1845" t="s">
        <v>5594</v>
      </c>
      <c r="M1845" t="s">
        <v>5595</v>
      </c>
      <c r="N1845">
        <v>0.34125083299999998</v>
      </c>
      <c r="O1845">
        <v>0</v>
      </c>
      <c r="P1845">
        <v>176</v>
      </c>
      <c r="Q1845">
        <v>0</v>
      </c>
      <c r="R1845">
        <v>0</v>
      </c>
      <c r="S1845">
        <v>0</v>
      </c>
      <c r="T1845">
        <v>10</v>
      </c>
      <c r="U1845">
        <v>0</v>
      </c>
      <c r="V1845">
        <v>0</v>
      </c>
      <c r="W1845">
        <v>0</v>
      </c>
      <c r="X1845">
        <v>14.5097333910835</v>
      </c>
      <c r="Y1845">
        <v>0</v>
      </c>
      <c r="Z1845">
        <v>0</v>
      </c>
      <c r="AA1845">
        <v>0</v>
      </c>
      <c r="AB1845">
        <v>1.3026645992235417</v>
      </c>
      <c r="AC1845">
        <v>0</v>
      </c>
      <c r="AD1845">
        <v>0</v>
      </c>
      <c r="AE1845">
        <v>15.812397990307042</v>
      </c>
    </row>
    <row r="1846" spans="1:31" x14ac:dyDescent="0.25">
      <c r="A1846">
        <v>1739564</v>
      </c>
      <c r="B1846">
        <v>1</v>
      </c>
      <c r="C1846" t="s">
        <v>81</v>
      </c>
      <c r="D1846" t="s">
        <v>113</v>
      </c>
      <c r="E1846" t="s">
        <v>143</v>
      </c>
      <c r="F1846" t="s">
        <v>5596</v>
      </c>
      <c r="G1846" t="s">
        <v>145</v>
      </c>
      <c r="H1846" t="s">
        <v>146</v>
      </c>
      <c r="I1846" t="s">
        <v>135</v>
      </c>
      <c r="J1846" t="s">
        <v>136</v>
      </c>
      <c r="K1846" t="s">
        <v>147</v>
      </c>
      <c r="L1846" t="s">
        <v>5597</v>
      </c>
      <c r="M1846" t="s">
        <v>5598</v>
      </c>
      <c r="N1846">
        <v>2.2727777769999999</v>
      </c>
      <c r="O1846">
        <v>0</v>
      </c>
      <c r="P1846">
        <v>28</v>
      </c>
      <c r="Q1846">
        <v>0</v>
      </c>
      <c r="R1846">
        <v>5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4.8379301391124576</v>
      </c>
      <c r="Y1846">
        <v>0</v>
      </c>
      <c r="Z1846">
        <v>8.6576876024800006E-2</v>
      </c>
      <c r="AA1846">
        <v>0</v>
      </c>
      <c r="AB1846">
        <v>0</v>
      </c>
      <c r="AC1846">
        <v>0</v>
      </c>
      <c r="AD1846">
        <v>0</v>
      </c>
      <c r="AE1846">
        <v>4.9245070151372579</v>
      </c>
    </row>
    <row r="1847" spans="1:31" x14ac:dyDescent="0.25">
      <c r="A1847">
        <v>1739587</v>
      </c>
      <c r="B1847">
        <v>1</v>
      </c>
      <c r="C1847" t="s">
        <v>81</v>
      </c>
      <c r="D1847" t="s">
        <v>118</v>
      </c>
      <c r="E1847" t="s">
        <v>188</v>
      </c>
      <c r="F1847" t="s">
        <v>5599</v>
      </c>
      <c r="G1847" t="s">
        <v>213</v>
      </c>
      <c r="H1847" t="s">
        <v>214</v>
      </c>
      <c r="I1847" t="s">
        <v>135</v>
      </c>
      <c r="J1847" t="s">
        <v>136</v>
      </c>
      <c r="K1847" t="s">
        <v>137</v>
      </c>
      <c r="L1847" t="s">
        <v>5600</v>
      </c>
      <c r="M1847" t="s">
        <v>5601</v>
      </c>
      <c r="N1847">
        <v>4.7735488879999997</v>
      </c>
      <c r="O1847">
        <v>1</v>
      </c>
      <c r="P1847">
        <v>248</v>
      </c>
      <c r="Q1847">
        <v>56</v>
      </c>
      <c r="R1847">
        <v>23</v>
      </c>
      <c r="S1847">
        <v>5</v>
      </c>
      <c r="T1847">
        <v>22</v>
      </c>
      <c r="U1847">
        <v>0</v>
      </c>
      <c r="V1847">
        <v>0</v>
      </c>
      <c r="W1847">
        <v>2.6668036483746502</v>
      </c>
      <c r="X1847">
        <v>178.14623089371764</v>
      </c>
      <c r="Y1847">
        <v>165.5495606840673</v>
      </c>
      <c r="Z1847">
        <v>96.938191082705885</v>
      </c>
      <c r="AA1847">
        <v>40.985323105515427</v>
      </c>
      <c r="AB1847">
        <v>34.059499288978806</v>
      </c>
      <c r="AC1847">
        <v>0</v>
      </c>
      <c r="AD1847">
        <v>0</v>
      </c>
      <c r="AE1847">
        <v>518.34560870335963</v>
      </c>
    </row>
    <row r="1848" spans="1:31" x14ac:dyDescent="0.25">
      <c r="A1848">
        <v>1739919</v>
      </c>
      <c r="B1848">
        <v>1</v>
      </c>
      <c r="C1848" t="s">
        <v>80</v>
      </c>
      <c r="D1848" t="s">
        <v>93</v>
      </c>
      <c r="E1848" t="s">
        <v>171</v>
      </c>
      <c r="F1848" t="s">
        <v>5602</v>
      </c>
      <c r="G1848" t="s">
        <v>181</v>
      </c>
      <c r="H1848" t="s">
        <v>146</v>
      </c>
      <c r="I1848" t="s">
        <v>135</v>
      </c>
      <c r="J1848" t="s">
        <v>136</v>
      </c>
      <c r="K1848" t="s">
        <v>147</v>
      </c>
      <c r="L1848" t="s">
        <v>5603</v>
      </c>
      <c r="M1848" t="s">
        <v>5604</v>
      </c>
      <c r="N1848">
        <v>1.558333333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3.8116720104166661E-3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3.8116720104166661E-3</v>
      </c>
    </row>
    <row r="1849" spans="1:31" x14ac:dyDescent="0.25">
      <c r="A1849">
        <v>1740105</v>
      </c>
      <c r="B1849">
        <v>1</v>
      </c>
      <c r="C1849" t="s">
        <v>81</v>
      </c>
      <c r="D1849" t="s">
        <v>119</v>
      </c>
      <c r="E1849" t="s">
        <v>158</v>
      </c>
      <c r="F1849" t="s">
        <v>5605</v>
      </c>
      <c r="G1849" t="s">
        <v>160</v>
      </c>
      <c r="H1849" t="s">
        <v>146</v>
      </c>
      <c r="I1849" t="s">
        <v>135</v>
      </c>
      <c r="J1849" t="s">
        <v>136</v>
      </c>
      <c r="K1849" t="s">
        <v>147</v>
      </c>
      <c r="L1849" t="s">
        <v>5606</v>
      </c>
      <c r="M1849" t="s">
        <v>5607</v>
      </c>
      <c r="N1849">
        <v>1.656111111</v>
      </c>
      <c r="O1849">
        <v>0</v>
      </c>
      <c r="P1849">
        <v>6</v>
      </c>
      <c r="Q1849">
        <v>0</v>
      </c>
      <c r="R1849">
        <v>4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1.1916778463940001</v>
      </c>
      <c r="Y1849">
        <v>0</v>
      </c>
      <c r="Z1849">
        <v>1.3463916087967918</v>
      </c>
      <c r="AA1849">
        <v>0</v>
      </c>
      <c r="AB1849">
        <v>0</v>
      </c>
      <c r="AC1849">
        <v>0</v>
      </c>
      <c r="AD1849">
        <v>0</v>
      </c>
      <c r="AE1849">
        <v>2.5380694551907919</v>
      </c>
    </row>
    <row r="1850" spans="1:31" x14ac:dyDescent="0.25">
      <c r="A1850">
        <v>1739544</v>
      </c>
      <c r="B1850">
        <v>1</v>
      </c>
      <c r="C1850" t="s">
        <v>80</v>
      </c>
      <c r="D1850" t="s">
        <v>84</v>
      </c>
      <c r="E1850" t="s">
        <v>184</v>
      </c>
      <c r="F1850" t="s">
        <v>5608</v>
      </c>
      <c r="G1850" t="s">
        <v>133</v>
      </c>
      <c r="H1850" t="s">
        <v>134</v>
      </c>
      <c r="I1850" t="s">
        <v>193</v>
      </c>
      <c r="J1850" t="s">
        <v>136</v>
      </c>
      <c r="K1850" t="s">
        <v>147</v>
      </c>
      <c r="L1850" t="s">
        <v>5609</v>
      </c>
      <c r="M1850" t="s">
        <v>5610</v>
      </c>
      <c r="N1850">
        <v>8.3333330000000001E-3</v>
      </c>
      <c r="O1850">
        <v>0</v>
      </c>
      <c r="P1850">
        <v>461</v>
      </c>
      <c r="Q1850">
        <v>0</v>
      </c>
      <c r="R1850">
        <v>0</v>
      </c>
      <c r="S1850">
        <v>26</v>
      </c>
      <c r="T1850">
        <v>277</v>
      </c>
      <c r="U1850">
        <v>6</v>
      </c>
      <c r="V1850">
        <v>2</v>
      </c>
      <c r="W1850">
        <v>0</v>
      </c>
      <c r="X1850">
        <v>1.1899253287749985</v>
      </c>
      <c r="Y1850">
        <v>0</v>
      </c>
      <c r="Z1850">
        <v>0</v>
      </c>
      <c r="AA1850">
        <v>0.58958204834000016</v>
      </c>
      <c r="AB1850">
        <v>1.8139651867304996</v>
      </c>
      <c r="AC1850">
        <v>2.013976920263</v>
      </c>
      <c r="AD1850">
        <v>2.0192584372E-2</v>
      </c>
      <c r="AE1850">
        <v>5.6276420684804984</v>
      </c>
    </row>
    <row r="1851" spans="1:31" x14ac:dyDescent="0.25">
      <c r="A1851">
        <v>1739962</v>
      </c>
      <c r="B1851">
        <v>1</v>
      </c>
      <c r="C1851" t="s">
        <v>80</v>
      </c>
      <c r="D1851" t="s">
        <v>104</v>
      </c>
      <c r="E1851" t="s">
        <v>171</v>
      </c>
      <c r="F1851" t="s">
        <v>5611</v>
      </c>
      <c r="G1851" t="s">
        <v>181</v>
      </c>
      <c r="H1851" t="s">
        <v>146</v>
      </c>
      <c r="I1851" t="s">
        <v>135</v>
      </c>
      <c r="J1851" t="s">
        <v>136</v>
      </c>
      <c r="K1851" t="s">
        <v>147</v>
      </c>
      <c r="L1851" t="s">
        <v>5612</v>
      </c>
      <c r="M1851" t="s">
        <v>5613</v>
      </c>
      <c r="N1851">
        <v>2.301111111</v>
      </c>
      <c r="O1851">
        <v>0</v>
      </c>
      <c r="P1851">
        <v>1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0.59442153463812497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0.59442153463812497</v>
      </c>
    </row>
    <row r="1852" spans="1:31" x14ac:dyDescent="0.25">
      <c r="A1852">
        <v>1740085</v>
      </c>
      <c r="B1852">
        <v>1</v>
      </c>
      <c r="C1852" t="s">
        <v>80</v>
      </c>
      <c r="D1852" t="s">
        <v>90</v>
      </c>
      <c r="E1852" t="s">
        <v>171</v>
      </c>
      <c r="F1852" t="s">
        <v>5614</v>
      </c>
      <c r="G1852" t="s">
        <v>181</v>
      </c>
      <c r="H1852" t="s">
        <v>146</v>
      </c>
      <c r="I1852" t="s">
        <v>135</v>
      </c>
      <c r="J1852" t="s">
        <v>136</v>
      </c>
      <c r="K1852" t="s">
        <v>147</v>
      </c>
      <c r="L1852" t="s">
        <v>5615</v>
      </c>
      <c r="M1852" t="s">
        <v>5616</v>
      </c>
      <c r="N1852">
        <v>5.4161111110000002</v>
      </c>
      <c r="O1852">
        <v>0</v>
      </c>
      <c r="P1852">
        <v>1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2.6296330453002503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2.6296330453002503</v>
      </c>
    </row>
    <row r="1853" spans="1:31" x14ac:dyDescent="0.25">
      <c r="A1853">
        <v>1739664</v>
      </c>
      <c r="B1853">
        <v>1</v>
      </c>
      <c r="C1853" t="s">
        <v>80</v>
      </c>
      <c r="D1853" t="s">
        <v>94</v>
      </c>
      <c r="E1853" t="s">
        <v>171</v>
      </c>
      <c r="F1853" t="s">
        <v>5617</v>
      </c>
      <c r="G1853" t="s">
        <v>164</v>
      </c>
      <c r="H1853" t="s">
        <v>146</v>
      </c>
      <c r="I1853" t="s">
        <v>135</v>
      </c>
      <c r="J1853" t="s">
        <v>136</v>
      </c>
      <c r="K1853" t="s">
        <v>147</v>
      </c>
      <c r="L1853" t="s">
        <v>5618</v>
      </c>
      <c r="M1853" t="s">
        <v>5619</v>
      </c>
      <c r="N1853">
        <v>1.675277777</v>
      </c>
      <c r="O1853">
        <v>0</v>
      </c>
      <c r="P1853">
        <v>15</v>
      </c>
      <c r="Q1853">
        <v>0</v>
      </c>
      <c r="R1853">
        <v>0</v>
      </c>
      <c r="S1853">
        <v>0</v>
      </c>
      <c r="T1853">
        <v>1</v>
      </c>
      <c r="U1853">
        <v>0</v>
      </c>
      <c r="V1853">
        <v>0</v>
      </c>
      <c r="W1853">
        <v>0</v>
      </c>
      <c r="X1853">
        <v>9.3641001271563002</v>
      </c>
      <c r="Y1853">
        <v>0</v>
      </c>
      <c r="Z1853">
        <v>0</v>
      </c>
      <c r="AA1853">
        <v>0</v>
      </c>
      <c r="AB1853">
        <v>0.10003032937440001</v>
      </c>
      <c r="AC1853">
        <v>0</v>
      </c>
      <c r="AD1853">
        <v>0</v>
      </c>
      <c r="AE1853">
        <v>9.4641304565307003</v>
      </c>
    </row>
    <row r="1854" spans="1:31" x14ac:dyDescent="0.25">
      <c r="A1854">
        <v>1740042</v>
      </c>
      <c r="B1854">
        <v>1</v>
      </c>
      <c r="C1854" t="s">
        <v>80</v>
      </c>
      <c r="D1854" t="s">
        <v>92</v>
      </c>
      <c r="E1854" t="s">
        <v>184</v>
      </c>
      <c r="F1854" t="s">
        <v>5620</v>
      </c>
      <c r="G1854" t="s">
        <v>177</v>
      </c>
      <c r="H1854" t="s">
        <v>134</v>
      </c>
      <c r="I1854" t="s">
        <v>135</v>
      </c>
      <c r="J1854" t="s">
        <v>136</v>
      </c>
      <c r="K1854" t="s">
        <v>147</v>
      </c>
      <c r="L1854" t="s">
        <v>5621</v>
      </c>
      <c r="M1854" t="s">
        <v>5622</v>
      </c>
      <c r="N1854">
        <v>1.007222222</v>
      </c>
      <c r="O1854">
        <v>0</v>
      </c>
      <c r="P1854">
        <v>234</v>
      </c>
      <c r="Q1854">
        <v>1</v>
      </c>
      <c r="R1854">
        <v>0</v>
      </c>
      <c r="S1854">
        <v>3</v>
      </c>
      <c r="T1854">
        <v>4</v>
      </c>
      <c r="U1854">
        <v>0</v>
      </c>
      <c r="V1854">
        <v>0</v>
      </c>
      <c r="W1854">
        <v>0</v>
      </c>
      <c r="X1854">
        <v>77.199772271778073</v>
      </c>
      <c r="Y1854">
        <v>0.89488849156104999</v>
      </c>
      <c r="Z1854">
        <v>0</v>
      </c>
      <c r="AA1854">
        <v>75.439458973524026</v>
      </c>
      <c r="AB1854">
        <v>2.0325458861176502</v>
      </c>
      <c r="AC1854">
        <v>0</v>
      </c>
      <c r="AD1854">
        <v>0</v>
      </c>
      <c r="AE1854">
        <v>155.56666562298079</v>
      </c>
    </row>
    <row r="1855" spans="1:31" x14ac:dyDescent="0.25">
      <c r="A1855">
        <v>1739601</v>
      </c>
      <c r="B1855">
        <v>1</v>
      </c>
      <c r="C1855" t="s">
        <v>81</v>
      </c>
      <c r="D1855" t="s">
        <v>113</v>
      </c>
      <c r="E1855" t="s">
        <v>158</v>
      </c>
      <c r="F1855" t="s">
        <v>5623</v>
      </c>
      <c r="G1855" t="s">
        <v>160</v>
      </c>
      <c r="H1855" t="s">
        <v>146</v>
      </c>
      <c r="I1855" t="s">
        <v>135</v>
      </c>
      <c r="J1855" t="s">
        <v>136</v>
      </c>
      <c r="K1855" t="s">
        <v>147</v>
      </c>
      <c r="L1855" t="s">
        <v>5624</v>
      </c>
      <c r="M1855" t="s">
        <v>5625</v>
      </c>
      <c r="N1855">
        <v>2.131388888</v>
      </c>
      <c r="O1855">
        <v>0</v>
      </c>
      <c r="P1855">
        <v>2</v>
      </c>
      <c r="Q1855">
        <v>0</v>
      </c>
      <c r="R1855">
        <v>1</v>
      </c>
      <c r="S1855">
        <v>0</v>
      </c>
      <c r="T1855">
        <v>1</v>
      </c>
      <c r="U1855">
        <v>0</v>
      </c>
      <c r="V1855">
        <v>0</v>
      </c>
      <c r="W1855">
        <v>0</v>
      </c>
      <c r="X1855">
        <v>0.20814044591729997</v>
      </c>
      <c r="Y1855">
        <v>0</v>
      </c>
      <c r="Z1855">
        <v>0.47735890402125003</v>
      </c>
      <c r="AA1855">
        <v>0</v>
      </c>
      <c r="AB1855">
        <v>2.591733655511633</v>
      </c>
      <c r="AC1855">
        <v>0</v>
      </c>
      <c r="AD1855">
        <v>0</v>
      </c>
      <c r="AE1855">
        <v>3.2772330054501833</v>
      </c>
    </row>
    <row r="1856" spans="1:31" x14ac:dyDescent="0.25">
      <c r="A1856">
        <v>1739607</v>
      </c>
      <c r="B1856">
        <v>1</v>
      </c>
      <c r="C1856" t="s">
        <v>80</v>
      </c>
      <c r="D1856" t="s">
        <v>99</v>
      </c>
      <c r="E1856" t="s">
        <v>158</v>
      </c>
      <c r="F1856" t="s">
        <v>5626</v>
      </c>
      <c r="G1856" t="s">
        <v>160</v>
      </c>
      <c r="H1856" t="s">
        <v>146</v>
      </c>
      <c r="I1856" t="s">
        <v>135</v>
      </c>
      <c r="J1856" t="s">
        <v>136</v>
      </c>
      <c r="K1856" t="s">
        <v>147</v>
      </c>
      <c r="L1856" t="s">
        <v>5627</v>
      </c>
      <c r="M1856" t="s">
        <v>5628</v>
      </c>
      <c r="N1856">
        <v>4.5655555550000004</v>
      </c>
      <c r="O1856">
        <v>0</v>
      </c>
      <c r="P1856">
        <v>18</v>
      </c>
      <c r="Q1856">
        <v>0</v>
      </c>
      <c r="R1856">
        <v>0</v>
      </c>
      <c r="S1856">
        <v>0</v>
      </c>
      <c r="T1856">
        <v>2</v>
      </c>
      <c r="U1856">
        <v>0</v>
      </c>
      <c r="V1856">
        <v>0</v>
      </c>
      <c r="W1856">
        <v>0</v>
      </c>
      <c r="X1856">
        <v>22.267748370492537</v>
      </c>
      <c r="Y1856">
        <v>0</v>
      </c>
      <c r="Z1856">
        <v>0</v>
      </c>
      <c r="AA1856">
        <v>0</v>
      </c>
      <c r="AB1856">
        <v>3.6398967158158011</v>
      </c>
      <c r="AC1856">
        <v>0</v>
      </c>
      <c r="AD1856">
        <v>0</v>
      </c>
      <c r="AE1856">
        <v>25.907645086308339</v>
      </c>
    </row>
    <row r="1857" spans="1:31" x14ac:dyDescent="0.25">
      <c r="A1857">
        <v>1739856</v>
      </c>
      <c r="B1857">
        <v>1</v>
      </c>
      <c r="C1857" t="s">
        <v>80</v>
      </c>
      <c r="D1857" t="s">
        <v>88</v>
      </c>
      <c r="E1857" t="s">
        <v>158</v>
      </c>
      <c r="F1857" t="s">
        <v>5629</v>
      </c>
      <c r="G1857" t="s">
        <v>239</v>
      </c>
      <c r="H1857" t="s">
        <v>146</v>
      </c>
      <c r="I1857" t="s">
        <v>135</v>
      </c>
      <c r="J1857" t="s">
        <v>136</v>
      </c>
      <c r="K1857" t="s">
        <v>137</v>
      </c>
      <c r="L1857" t="s">
        <v>5630</v>
      </c>
      <c r="M1857" t="s">
        <v>5631</v>
      </c>
      <c r="N1857">
        <v>0.47311111099999997</v>
      </c>
      <c r="O1857">
        <v>0</v>
      </c>
      <c r="P1857">
        <v>153</v>
      </c>
      <c r="Q1857">
        <v>0</v>
      </c>
      <c r="R1857">
        <v>0</v>
      </c>
      <c r="S1857">
        <v>0</v>
      </c>
      <c r="T1857">
        <v>11</v>
      </c>
      <c r="U1857">
        <v>0</v>
      </c>
      <c r="V1857">
        <v>0</v>
      </c>
      <c r="W1857">
        <v>0</v>
      </c>
      <c r="X1857">
        <v>15.602635569674806</v>
      </c>
      <c r="Y1857">
        <v>0</v>
      </c>
      <c r="Z1857">
        <v>0</v>
      </c>
      <c r="AA1857">
        <v>0</v>
      </c>
      <c r="AB1857">
        <v>1.2174128463396001</v>
      </c>
      <c r="AC1857">
        <v>0</v>
      </c>
      <c r="AD1857">
        <v>0</v>
      </c>
      <c r="AE1857">
        <v>16.820048416014405</v>
      </c>
    </row>
    <row r="1858" spans="1:31" x14ac:dyDescent="0.25">
      <c r="A1858">
        <v>1739750</v>
      </c>
      <c r="B1858">
        <v>1</v>
      </c>
      <c r="C1858" t="s">
        <v>81</v>
      </c>
      <c r="D1858" t="s">
        <v>125</v>
      </c>
      <c r="E1858" t="s">
        <v>184</v>
      </c>
      <c r="F1858" t="s">
        <v>5632</v>
      </c>
      <c r="G1858" t="s">
        <v>239</v>
      </c>
      <c r="H1858" t="s">
        <v>134</v>
      </c>
      <c r="I1858" t="s">
        <v>135</v>
      </c>
      <c r="J1858" t="s">
        <v>136</v>
      </c>
      <c r="K1858" t="s">
        <v>137</v>
      </c>
      <c r="L1858" t="s">
        <v>5633</v>
      </c>
      <c r="M1858" t="s">
        <v>5634</v>
      </c>
      <c r="N1858">
        <v>2.5142572219999999</v>
      </c>
      <c r="O1858">
        <v>0</v>
      </c>
      <c r="P1858">
        <v>256</v>
      </c>
      <c r="Q1858">
        <v>0</v>
      </c>
      <c r="R1858">
        <v>2</v>
      </c>
      <c r="S1858">
        <v>0</v>
      </c>
      <c r="T1858">
        <v>15</v>
      </c>
      <c r="U1858">
        <v>0</v>
      </c>
      <c r="V1858">
        <v>0</v>
      </c>
      <c r="W1858">
        <v>0</v>
      </c>
      <c r="X1858">
        <v>115.99494673060988</v>
      </c>
      <c r="Y1858">
        <v>0</v>
      </c>
      <c r="Z1858">
        <v>0.11124338552963334</v>
      </c>
      <c r="AA1858">
        <v>0</v>
      </c>
      <c r="AB1858">
        <v>31.846309783586566</v>
      </c>
      <c r="AC1858">
        <v>0</v>
      </c>
      <c r="AD1858">
        <v>0</v>
      </c>
      <c r="AE1858">
        <v>147.95249989972609</v>
      </c>
    </row>
    <row r="1859" spans="1:31" x14ac:dyDescent="0.25">
      <c r="A1859">
        <v>1739999</v>
      </c>
      <c r="B1859">
        <v>1</v>
      </c>
      <c r="C1859" t="s">
        <v>80</v>
      </c>
      <c r="D1859" t="s">
        <v>109</v>
      </c>
      <c r="E1859" t="s">
        <v>158</v>
      </c>
      <c r="F1859" t="s">
        <v>5635</v>
      </c>
      <c r="G1859" t="s">
        <v>160</v>
      </c>
      <c r="H1859" t="s">
        <v>146</v>
      </c>
      <c r="I1859" t="s">
        <v>135</v>
      </c>
      <c r="J1859" t="s">
        <v>136</v>
      </c>
      <c r="K1859" t="s">
        <v>147</v>
      </c>
      <c r="L1859" t="s">
        <v>5636</v>
      </c>
      <c r="M1859" t="s">
        <v>5637</v>
      </c>
      <c r="N1859">
        <v>1.1425000000000001</v>
      </c>
      <c r="O1859">
        <v>0</v>
      </c>
      <c r="P1859">
        <v>7</v>
      </c>
      <c r="Q1859">
        <v>0</v>
      </c>
      <c r="R1859">
        <v>0</v>
      </c>
      <c r="S1859">
        <v>0</v>
      </c>
      <c r="T1859">
        <v>1</v>
      </c>
      <c r="U1859">
        <v>0</v>
      </c>
      <c r="V1859">
        <v>0</v>
      </c>
      <c r="W1859">
        <v>0</v>
      </c>
      <c r="X1859">
        <v>0.39174549836684996</v>
      </c>
      <c r="Y1859">
        <v>0</v>
      </c>
      <c r="Z1859">
        <v>0</v>
      </c>
      <c r="AA1859">
        <v>0</v>
      </c>
      <c r="AB1859">
        <v>5.065204208750001E-4</v>
      </c>
      <c r="AC1859">
        <v>0</v>
      </c>
      <c r="AD1859">
        <v>0</v>
      </c>
      <c r="AE1859">
        <v>0.39225201878772498</v>
      </c>
    </row>
    <row r="1860" spans="1:31" x14ac:dyDescent="0.25">
      <c r="A1860">
        <v>1739527</v>
      </c>
      <c r="B1860">
        <v>1</v>
      </c>
      <c r="C1860" t="s">
        <v>81</v>
      </c>
      <c r="D1860" t="s">
        <v>113</v>
      </c>
      <c r="E1860" t="s">
        <v>184</v>
      </c>
      <c r="F1860" t="s">
        <v>5638</v>
      </c>
      <c r="G1860" t="s">
        <v>177</v>
      </c>
      <c r="H1860" t="s">
        <v>134</v>
      </c>
      <c r="I1860" t="s">
        <v>135</v>
      </c>
      <c r="J1860" t="s">
        <v>136</v>
      </c>
      <c r="K1860" t="s">
        <v>147</v>
      </c>
      <c r="L1860" t="s">
        <v>5639</v>
      </c>
      <c r="M1860" t="s">
        <v>5640</v>
      </c>
      <c r="N1860">
        <v>0.39833333300000001</v>
      </c>
      <c r="O1860">
        <v>0</v>
      </c>
      <c r="P1860">
        <v>103</v>
      </c>
      <c r="Q1860">
        <v>4</v>
      </c>
      <c r="R1860">
        <v>9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3.9214339563840932</v>
      </c>
      <c r="Y1860">
        <v>1.6051911164825001</v>
      </c>
      <c r="Z1860">
        <v>2.7997543886216665</v>
      </c>
      <c r="AA1860">
        <v>0</v>
      </c>
      <c r="AB1860">
        <v>0</v>
      </c>
      <c r="AC1860">
        <v>0</v>
      </c>
      <c r="AD1860">
        <v>0</v>
      </c>
      <c r="AE1860">
        <v>8.3263794614882602</v>
      </c>
    </row>
    <row r="1861" spans="1:31" x14ac:dyDescent="0.25">
      <c r="A1861">
        <v>1739859</v>
      </c>
      <c r="B1861">
        <v>1</v>
      </c>
      <c r="C1861" t="s">
        <v>81</v>
      </c>
      <c r="D1861" t="s">
        <v>112</v>
      </c>
      <c r="E1861" t="s">
        <v>158</v>
      </c>
      <c r="F1861" t="s">
        <v>5641</v>
      </c>
      <c r="G1861" t="s">
        <v>160</v>
      </c>
      <c r="H1861" t="s">
        <v>146</v>
      </c>
      <c r="I1861" t="s">
        <v>135</v>
      </c>
      <c r="J1861" t="s">
        <v>136</v>
      </c>
      <c r="K1861" t="s">
        <v>147</v>
      </c>
      <c r="L1861" t="s">
        <v>5642</v>
      </c>
      <c r="M1861" t="s">
        <v>5643</v>
      </c>
      <c r="N1861">
        <v>5.3480555550000002</v>
      </c>
      <c r="O1861">
        <v>0</v>
      </c>
      <c r="P1861">
        <v>7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2.1915888794737168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2.1915888794737168</v>
      </c>
    </row>
    <row r="1862" spans="1:31" x14ac:dyDescent="0.25">
      <c r="A1862">
        <v>1739573</v>
      </c>
      <c r="B1862">
        <v>1</v>
      </c>
      <c r="C1862" t="s">
        <v>81</v>
      </c>
      <c r="D1862" t="s">
        <v>128</v>
      </c>
      <c r="E1862" t="s">
        <v>158</v>
      </c>
      <c r="F1862" t="s">
        <v>3752</v>
      </c>
      <c r="G1862" t="s">
        <v>160</v>
      </c>
      <c r="H1862" t="s">
        <v>146</v>
      </c>
      <c r="I1862" t="s">
        <v>135</v>
      </c>
      <c r="J1862" t="s">
        <v>136</v>
      </c>
      <c r="K1862" t="s">
        <v>147</v>
      </c>
      <c r="L1862" t="s">
        <v>5644</v>
      </c>
      <c r="M1862" t="s">
        <v>5645</v>
      </c>
      <c r="N1862">
        <v>1.4316666659999999</v>
      </c>
      <c r="O1862">
        <v>0</v>
      </c>
      <c r="P1862">
        <v>52</v>
      </c>
      <c r="Q1862">
        <v>0</v>
      </c>
      <c r="R1862">
        <v>11</v>
      </c>
      <c r="S1862">
        <v>0</v>
      </c>
      <c r="T1862">
        <v>5</v>
      </c>
      <c r="U1862">
        <v>0</v>
      </c>
      <c r="V1862">
        <v>0</v>
      </c>
      <c r="W1862">
        <v>0</v>
      </c>
      <c r="X1862">
        <v>13.4259199759375</v>
      </c>
      <c r="Y1862">
        <v>0</v>
      </c>
      <c r="Z1862">
        <v>2.5381597742927999</v>
      </c>
      <c r="AA1862">
        <v>0</v>
      </c>
      <c r="AB1862">
        <v>7.3493875970640001</v>
      </c>
      <c r="AC1862">
        <v>0</v>
      </c>
      <c r="AD1862">
        <v>0</v>
      </c>
      <c r="AE1862">
        <v>23.313467347294299</v>
      </c>
    </row>
    <row r="1863" spans="1:31" x14ac:dyDescent="0.25">
      <c r="A1863">
        <v>1739882</v>
      </c>
      <c r="B1863">
        <v>1</v>
      </c>
      <c r="C1863" t="s">
        <v>81</v>
      </c>
      <c r="D1863" t="s">
        <v>127</v>
      </c>
      <c r="E1863" t="s">
        <v>184</v>
      </c>
      <c r="F1863" t="s">
        <v>5646</v>
      </c>
      <c r="G1863" t="s">
        <v>232</v>
      </c>
      <c r="H1863" t="s">
        <v>134</v>
      </c>
      <c r="I1863" t="s">
        <v>135</v>
      </c>
      <c r="J1863" t="s">
        <v>136</v>
      </c>
      <c r="K1863" t="s">
        <v>147</v>
      </c>
      <c r="L1863" t="s">
        <v>5647</v>
      </c>
      <c r="M1863" t="s">
        <v>5648</v>
      </c>
      <c r="N1863">
        <v>1.6769444440000001</v>
      </c>
      <c r="O1863">
        <v>0</v>
      </c>
      <c r="P1863">
        <v>35</v>
      </c>
      <c r="Q1863">
        <v>5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4.0090070112285341</v>
      </c>
      <c r="Y1863">
        <v>2.1473145034083667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6.1563215146369004</v>
      </c>
    </row>
    <row r="1864" spans="1:31" x14ac:dyDescent="0.25">
      <c r="A1864">
        <v>1739696</v>
      </c>
      <c r="B1864">
        <v>1</v>
      </c>
      <c r="C1864" t="s">
        <v>80</v>
      </c>
      <c r="D1864" t="s">
        <v>105</v>
      </c>
      <c r="E1864" t="s">
        <v>158</v>
      </c>
      <c r="F1864" t="s">
        <v>5649</v>
      </c>
      <c r="G1864" t="s">
        <v>758</v>
      </c>
      <c r="H1864" t="s">
        <v>146</v>
      </c>
      <c r="I1864" t="s">
        <v>135</v>
      </c>
      <c r="J1864" t="s">
        <v>136</v>
      </c>
      <c r="K1864" t="s">
        <v>147</v>
      </c>
      <c r="L1864" t="s">
        <v>5650</v>
      </c>
      <c r="M1864" t="s">
        <v>5651</v>
      </c>
      <c r="N1864">
        <v>1.8391666659999999</v>
      </c>
      <c r="O1864">
        <v>0</v>
      </c>
      <c r="P1864">
        <v>53</v>
      </c>
      <c r="Q1864">
        <v>0</v>
      </c>
      <c r="R1864">
        <v>0</v>
      </c>
      <c r="S1864">
        <v>0</v>
      </c>
      <c r="T1864">
        <v>14</v>
      </c>
      <c r="U1864">
        <v>0</v>
      </c>
      <c r="V1864">
        <v>0</v>
      </c>
      <c r="W1864">
        <v>0</v>
      </c>
      <c r="X1864">
        <v>24.428196736585772</v>
      </c>
      <c r="Y1864">
        <v>0</v>
      </c>
      <c r="Z1864">
        <v>0</v>
      </c>
      <c r="AA1864">
        <v>0</v>
      </c>
      <c r="AB1864">
        <v>11.891954138400449</v>
      </c>
      <c r="AC1864">
        <v>0</v>
      </c>
      <c r="AD1864">
        <v>0</v>
      </c>
      <c r="AE1864">
        <v>36.320150874986219</v>
      </c>
    </row>
    <row r="1865" spans="1:31" x14ac:dyDescent="0.25">
      <c r="A1865">
        <v>1739719</v>
      </c>
      <c r="B1865">
        <v>1</v>
      </c>
      <c r="C1865" t="s">
        <v>80</v>
      </c>
      <c r="D1865" t="s">
        <v>97</v>
      </c>
      <c r="E1865" t="s">
        <v>158</v>
      </c>
      <c r="F1865" t="s">
        <v>4807</v>
      </c>
      <c r="G1865" t="s">
        <v>221</v>
      </c>
      <c r="H1865" t="s">
        <v>146</v>
      </c>
      <c r="I1865" t="s">
        <v>135</v>
      </c>
      <c r="J1865" t="s">
        <v>136</v>
      </c>
      <c r="K1865" t="s">
        <v>147</v>
      </c>
      <c r="L1865" t="s">
        <v>5652</v>
      </c>
      <c r="M1865" t="s">
        <v>5653</v>
      </c>
      <c r="N1865">
        <v>2.2858333329999998</v>
      </c>
      <c r="O1865">
        <v>0</v>
      </c>
      <c r="P1865">
        <v>75</v>
      </c>
      <c r="Q1865">
        <v>0</v>
      </c>
      <c r="R1865">
        <v>0</v>
      </c>
      <c r="S1865">
        <v>0</v>
      </c>
      <c r="T1865">
        <v>17</v>
      </c>
      <c r="U1865">
        <v>0</v>
      </c>
      <c r="V1865">
        <v>0</v>
      </c>
      <c r="W1865">
        <v>0</v>
      </c>
      <c r="X1865">
        <v>66.094864327840824</v>
      </c>
      <c r="Y1865">
        <v>0</v>
      </c>
      <c r="Z1865">
        <v>0</v>
      </c>
      <c r="AA1865">
        <v>0</v>
      </c>
      <c r="AB1865">
        <v>57.253904596295236</v>
      </c>
      <c r="AC1865">
        <v>0</v>
      </c>
      <c r="AD1865">
        <v>0</v>
      </c>
      <c r="AE1865">
        <v>123.34876892413607</v>
      </c>
    </row>
    <row r="1866" spans="1:31" x14ac:dyDescent="0.25">
      <c r="A1866">
        <v>1739713</v>
      </c>
      <c r="B1866">
        <v>1</v>
      </c>
      <c r="C1866" t="s">
        <v>80</v>
      </c>
      <c r="D1866" t="s">
        <v>110</v>
      </c>
      <c r="E1866" t="s">
        <v>171</v>
      </c>
      <c r="F1866" t="s">
        <v>5654</v>
      </c>
      <c r="G1866" t="s">
        <v>282</v>
      </c>
      <c r="H1866" t="s">
        <v>146</v>
      </c>
      <c r="I1866" t="s">
        <v>135</v>
      </c>
      <c r="J1866" t="s">
        <v>136</v>
      </c>
      <c r="K1866" t="s">
        <v>147</v>
      </c>
      <c r="L1866" t="s">
        <v>5655</v>
      </c>
      <c r="M1866" t="s">
        <v>5656</v>
      </c>
      <c r="N1866">
        <v>3.4969444439999999</v>
      </c>
      <c r="O1866">
        <v>0</v>
      </c>
      <c r="P1866">
        <v>11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9.1851728434079511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9.1851728434079511</v>
      </c>
    </row>
    <row r="1867" spans="1:31" x14ac:dyDescent="0.25">
      <c r="A1867">
        <v>1740114</v>
      </c>
      <c r="B1867">
        <v>1</v>
      </c>
      <c r="C1867" t="s">
        <v>80</v>
      </c>
      <c r="D1867" t="s">
        <v>92</v>
      </c>
      <c r="E1867" t="s">
        <v>188</v>
      </c>
      <c r="F1867" t="s">
        <v>5657</v>
      </c>
      <c r="G1867" t="s">
        <v>177</v>
      </c>
      <c r="H1867" t="s">
        <v>134</v>
      </c>
      <c r="I1867" t="s">
        <v>135</v>
      </c>
      <c r="J1867" t="s">
        <v>136</v>
      </c>
      <c r="K1867" t="s">
        <v>147</v>
      </c>
      <c r="L1867" t="s">
        <v>5658</v>
      </c>
      <c r="M1867" t="s">
        <v>5659</v>
      </c>
      <c r="N1867">
        <v>0.59305555499999996</v>
      </c>
      <c r="O1867">
        <v>0</v>
      </c>
      <c r="P1867">
        <v>113</v>
      </c>
      <c r="Q1867">
        <v>0</v>
      </c>
      <c r="R1867">
        <v>0</v>
      </c>
      <c r="S1867">
        <v>0</v>
      </c>
      <c r="T1867">
        <v>17</v>
      </c>
      <c r="U1867">
        <v>0</v>
      </c>
      <c r="V1867">
        <v>0</v>
      </c>
      <c r="W1867">
        <v>0</v>
      </c>
      <c r="X1867">
        <v>15.653391668508176</v>
      </c>
      <c r="Y1867">
        <v>0</v>
      </c>
      <c r="Z1867">
        <v>0</v>
      </c>
      <c r="AA1867">
        <v>0</v>
      </c>
      <c r="AB1867">
        <v>5.6048480929714479</v>
      </c>
      <c r="AC1867">
        <v>0</v>
      </c>
      <c r="AD1867">
        <v>0</v>
      </c>
      <c r="AE1867">
        <v>21.258239761479622</v>
      </c>
    </row>
    <row r="1868" spans="1:31" x14ac:dyDescent="0.25">
      <c r="A1868">
        <v>1739533</v>
      </c>
      <c r="B1868">
        <v>1</v>
      </c>
      <c r="C1868" t="s">
        <v>81</v>
      </c>
      <c r="D1868" t="s">
        <v>127</v>
      </c>
      <c r="E1868" t="s">
        <v>158</v>
      </c>
      <c r="F1868" t="s">
        <v>5660</v>
      </c>
      <c r="G1868" t="s">
        <v>2318</v>
      </c>
      <c r="H1868" t="s">
        <v>146</v>
      </c>
      <c r="I1868" t="s">
        <v>135</v>
      </c>
      <c r="J1868" t="s">
        <v>136</v>
      </c>
      <c r="K1868" t="s">
        <v>147</v>
      </c>
      <c r="L1868" t="s">
        <v>5661</v>
      </c>
      <c r="M1868" t="s">
        <v>5662</v>
      </c>
      <c r="N1868">
        <v>0.73444444399999997</v>
      </c>
      <c r="O1868">
        <v>0</v>
      </c>
      <c r="P1868">
        <v>21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2.8705744285433998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2.8705744285433998</v>
      </c>
    </row>
    <row r="1869" spans="1:31" x14ac:dyDescent="0.25">
      <c r="A1869">
        <v>1739865</v>
      </c>
      <c r="B1869">
        <v>1</v>
      </c>
      <c r="C1869" t="s">
        <v>80</v>
      </c>
      <c r="D1869" t="s">
        <v>98</v>
      </c>
      <c r="E1869" t="s">
        <v>171</v>
      </c>
      <c r="F1869" t="s">
        <v>5663</v>
      </c>
      <c r="G1869" t="s">
        <v>181</v>
      </c>
      <c r="H1869" t="s">
        <v>146</v>
      </c>
      <c r="I1869" t="s">
        <v>135</v>
      </c>
      <c r="J1869" t="s">
        <v>136</v>
      </c>
      <c r="K1869" t="s">
        <v>147</v>
      </c>
      <c r="L1869" t="s">
        <v>5664</v>
      </c>
      <c r="M1869" t="s">
        <v>5665</v>
      </c>
      <c r="N1869">
        <v>1.466111111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0.10531020730906668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0.10531020730906668</v>
      </c>
    </row>
    <row r="1870" spans="1:31" x14ac:dyDescent="0.25">
      <c r="A1870">
        <v>1740174</v>
      </c>
      <c r="B1870">
        <v>1</v>
      </c>
      <c r="C1870" t="s">
        <v>80</v>
      </c>
      <c r="D1870" t="s">
        <v>96</v>
      </c>
      <c r="E1870" t="s">
        <v>171</v>
      </c>
      <c r="F1870" t="s">
        <v>5666</v>
      </c>
      <c r="G1870" t="s">
        <v>282</v>
      </c>
      <c r="H1870" t="s">
        <v>146</v>
      </c>
      <c r="I1870" t="s">
        <v>135</v>
      </c>
      <c r="J1870" t="s">
        <v>136</v>
      </c>
      <c r="K1870" t="s">
        <v>147</v>
      </c>
      <c r="L1870" t="s">
        <v>5667</v>
      </c>
      <c r="M1870" t="s">
        <v>5668</v>
      </c>
      <c r="N1870">
        <v>1.8672222220000001</v>
      </c>
      <c r="O1870">
        <v>0</v>
      </c>
      <c r="P1870">
        <v>1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5.9921831229999998E-4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5.9921831229999998E-4</v>
      </c>
    </row>
    <row r="1871" spans="1:31" x14ac:dyDescent="0.25">
      <c r="A1871">
        <v>1739819</v>
      </c>
      <c r="B1871">
        <v>1</v>
      </c>
      <c r="C1871" t="s">
        <v>80</v>
      </c>
      <c r="D1871" t="s">
        <v>108</v>
      </c>
      <c r="E1871" t="s">
        <v>188</v>
      </c>
      <c r="F1871" t="s">
        <v>5669</v>
      </c>
      <c r="G1871" t="s">
        <v>177</v>
      </c>
      <c r="H1871" t="s">
        <v>134</v>
      </c>
      <c r="I1871" t="s">
        <v>135</v>
      </c>
      <c r="J1871" t="s">
        <v>136</v>
      </c>
      <c r="K1871" t="s">
        <v>147</v>
      </c>
      <c r="L1871" t="s">
        <v>5670</v>
      </c>
      <c r="M1871" t="s">
        <v>5671</v>
      </c>
      <c r="N1871">
        <v>0.57583333299999995</v>
      </c>
      <c r="O1871">
        <v>0</v>
      </c>
      <c r="P1871">
        <v>512</v>
      </c>
      <c r="Q1871">
        <v>0</v>
      </c>
      <c r="R1871">
        <v>66</v>
      </c>
      <c r="S1871">
        <v>2</v>
      </c>
      <c r="T1871">
        <v>73</v>
      </c>
      <c r="U1871">
        <v>0</v>
      </c>
      <c r="V1871">
        <v>0</v>
      </c>
      <c r="W1871">
        <v>0</v>
      </c>
      <c r="X1871">
        <v>40.586105286377581</v>
      </c>
      <c r="Y1871">
        <v>0</v>
      </c>
      <c r="Z1871">
        <v>4.6583802193074986</v>
      </c>
      <c r="AA1871">
        <v>39.570731593240922</v>
      </c>
      <c r="AB1871">
        <v>26.379023538759373</v>
      </c>
      <c r="AC1871">
        <v>0</v>
      </c>
      <c r="AD1871">
        <v>0</v>
      </c>
      <c r="AE1871">
        <v>111.19424063768537</v>
      </c>
    </row>
    <row r="1872" spans="1:31" x14ac:dyDescent="0.25">
      <c r="A1872">
        <v>1739673</v>
      </c>
      <c r="B1872">
        <v>1</v>
      </c>
      <c r="C1872" t="s">
        <v>80</v>
      </c>
      <c r="D1872" t="s">
        <v>97</v>
      </c>
      <c r="E1872" t="s">
        <v>184</v>
      </c>
      <c r="F1872" t="s">
        <v>5672</v>
      </c>
      <c r="G1872" t="s">
        <v>246</v>
      </c>
      <c r="H1872" t="s">
        <v>134</v>
      </c>
      <c r="I1872" t="s">
        <v>135</v>
      </c>
      <c r="J1872" t="s">
        <v>136</v>
      </c>
      <c r="K1872" t="s">
        <v>137</v>
      </c>
      <c r="L1872" t="s">
        <v>5673</v>
      </c>
      <c r="M1872" t="s">
        <v>5674</v>
      </c>
      <c r="N1872">
        <v>8.1530555549999999</v>
      </c>
      <c r="O1872">
        <v>0</v>
      </c>
      <c r="P1872">
        <v>603</v>
      </c>
      <c r="Q1872">
        <v>0</v>
      </c>
      <c r="R1872">
        <v>3</v>
      </c>
      <c r="S1872">
        <v>0</v>
      </c>
      <c r="T1872">
        <v>40</v>
      </c>
      <c r="U1872">
        <v>0</v>
      </c>
      <c r="V1872">
        <v>0</v>
      </c>
      <c r="W1872">
        <v>0</v>
      </c>
      <c r="X1872">
        <v>1791.5848713567475</v>
      </c>
      <c r="Y1872">
        <v>0</v>
      </c>
      <c r="Z1872">
        <v>3.5598844872804003</v>
      </c>
      <c r="AA1872">
        <v>0</v>
      </c>
      <c r="AB1872">
        <v>313.18752463135934</v>
      </c>
      <c r="AC1872">
        <v>0</v>
      </c>
      <c r="AD1872">
        <v>0</v>
      </c>
      <c r="AE1872">
        <v>2108.3322804753871</v>
      </c>
    </row>
    <row r="1873" spans="1:31" x14ac:dyDescent="0.25">
      <c r="A1873">
        <v>1740028</v>
      </c>
      <c r="B1873">
        <v>1</v>
      </c>
      <c r="C1873" t="s">
        <v>81</v>
      </c>
      <c r="D1873" t="s">
        <v>113</v>
      </c>
      <c r="E1873" t="s">
        <v>158</v>
      </c>
      <c r="F1873" t="s">
        <v>5675</v>
      </c>
      <c r="G1873" t="s">
        <v>2175</v>
      </c>
      <c r="H1873" t="s">
        <v>146</v>
      </c>
      <c r="I1873" t="s">
        <v>135</v>
      </c>
      <c r="J1873" t="s">
        <v>136</v>
      </c>
      <c r="K1873" t="s">
        <v>147</v>
      </c>
      <c r="L1873" t="s">
        <v>5676</v>
      </c>
      <c r="M1873" t="s">
        <v>5677</v>
      </c>
      <c r="N1873">
        <v>1.721666666</v>
      </c>
      <c r="O1873">
        <v>0</v>
      </c>
      <c r="P1873">
        <v>11</v>
      </c>
      <c r="Q1873">
        <v>0</v>
      </c>
      <c r="R1873">
        <v>3</v>
      </c>
      <c r="S1873">
        <v>0</v>
      </c>
      <c r="T1873">
        <v>2</v>
      </c>
      <c r="U1873">
        <v>0</v>
      </c>
      <c r="V1873">
        <v>0</v>
      </c>
      <c r="W1873">
        <v>0</v>
      </c>
      <c r="X1873">
        <v>6.6790287288081824</v>
      </c>
      <c r="Y1873">
        <v>0</v>
      </c>
      <c r="Z1873">
        <v>0.3555755365428</v>
      </c>
      <c r="AA1873">
        <v>0</v>
      </c>
      <c r="AB1873">
        <v>0.59526942356534174</v>
      </c>
      <c r="AC1873">
        <v>0</v>
      </c>
      <c r="AD1873">
        <v>0</v>
      </c>
      <c r="AE1873">
        <v>7.6298736889163248</v>
      </c>
    </row>
    <row r="1874" spans="1:31" x14ac:dyDescent="0.25">
      <c r="A1874">
        <v>1739922</v>
      </c>
      <c r="B1874">
        <v>1</v>
      </c>
      <c r="C1874" t="s">
        <v>80</v>
      </c>
      <c r="D1874" t="s">
        <v>108</v>
      </c>
      <c r="E1874" t="s">
        <v>184</v>
      </c>
      <c r="F1874" t="s">
        <v>5678</v>
      </c>
      <c r="G1874" t="s">
        <v>720</v>
      </c>
      <c r="H1874" t="s">
        <v>134</v>
      </c>
      <c r="I1874" t="s">
        <v>135</v>
      </c>
      <c r="J1874" t="s">
        <v>136</v>
      </c>
      <c r="K1874" t="s">
        <v>147</v>
      </c>
      <c r="L1874" t="s">
        <v>5679</v>
      </c>
      <c r="M1874" t="s">
        <v>5680</v>
      </c>
      <c r="N1874">
        <v>0.94861111099999995</v>
      </c>
      <c r="O1874">
        <v>0</v>
      </c>
      <c r="P1874">
        <v>49</v>
      </c>
      <c r="Q1874">
        <v>0</v>
      </c>
      <c r="R1874">
        <v>5</v>
      </c>
      <c r="S1874">
        <v>0</v>
      </c>
      <c r="T1874">
        <v>11</v>
      </c>
      <c r="U1874">
        <v>0</v>
      </c>
      <c r="V1874">
        <v>0</v>
      </c>
      <c r="W1874">
        <v>0</v>
      </c>
      <c r="X1874">
        <v>8.5739676437405024</v>
      </c>
      <c r="Y1874">
        <v>0</v>
      </c>
      <c r="Z1874">
        <v>2.9751226223313338</v>
      </c>
      <c r="AA1874">
        <v>0</v>
      </c>
      <c r="AB1874">
        <v>7.9163388088367483</v>
      </c>
      <c r="AC1874">
        <v>0</v>
      </c>
      <c r="AD1874">
        <v>0</v>
      </c>
      <c r="AE1874">
        <v>19.465429074908585</v>
      </c>
    </row>
    <row r="1875" spans="1:31" x14ac:dyDescent="0.25">
      <c r="A1875">
        <v>1740074</v>
      </c>
      <c r="B1875">
        <v>1</v>
      </c>
      <c r="C1875" t="s">
        <v>81</v>
      </c>
      <c r="D1875" t="s">
        <v>113</v>
      </c>
      <c r="E1875" t="s">
        <v>158</v>
      </c>
      <c r="F1875" t="s">
        <v>5681</v>
      </c>
      <c r="G1875" t="s">
        <v>160</v>
      </c>
      <c r="H1875" t="s">
        <v>146</v>
      </c>
      <c r="I1875" t="s">
        <v>135</v>
      </c>
      <c r="J1875" t="s">
        <v>136</v>
      </c>
      <c r="K1875" t="s">
        <v>147</v>
      </c>
      <c r="L1875" t="s">
        <v>5682</v>
      </c>
      <c r="M1875" t="s">
        <v>5683</v>
      </c>
      <c r="N1875">
        <v>1.8686111110000001</v>
      </c>
      <c r="O1875">
        <v>0</v>
      </c>
      <c r="P1875">
        <v>1</v>
      </c>
      <c r="Q1875">
        <v>0</v>
      </c>
      <c r="R1875">
        <v>1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0.50287114420165002</v>
      </c>
      <c r="Y1875">
        <v>0</v>
      </c>
      <c r="Z1875">
        <v>0.18189147851137499</v>
      </c>
      <c r="AA1875">
        <v>0</v>
      </c>
      <c r="AB1875">
        <v>0</v>
      </c>
      <c r="AC1875">
        <v>0</v>
      </c>
      <c r="AD1875">
        <v>0</v>
      </c>
      <c r="AE1875">
        <v>0.68476262271302502</v>
      </c>
    </row>
    <row r="1876" spans="1:31" x14ac:dyDescent="0.25">
      <c r="A1876">
        <v>1740108</v>
      </c>
      <c r="B1876">
        <v>1</v>
      </c>
      <c r="C1876" t="s">
        <v>81</v>
      </c>
      <c r="D1876" t="s">
        <v>118</v>
      </c>
      <c r="E1876" t="s">
        <v>143</v>
      </c>
      <c r="F1876" t="s">
        <v>3579</v>
      </c>
      <c r="G1876" t="s">
        <v>2314</v>
      </c>
      <c r="H1876" t="s">
        <v>146</v>
      </c>
      <c r="I1876" t="s">
        <v>135</v>
      </c>
      <c r="J1876" t="s">
        <v>136</v>
      </c>
      <c r="K1876" t="s">
        <v>147</v>
      </c>
      <c r="L1876" t="s">
        <v>5684</v>
      </c>
      <c r="M1876" t="s">
        <v>5685</v>
      </c>
      <c r="N1876">
        <v>1.4583333329999999</v>
      </c>
      <c r="O1876">
        <v>0</v>
      </c>
      <c r="P1876">
        <v>115</v>
      </c>
      <c r="Q1876">
        <v>0</v>
      </c>
      <c r="R1876">
        <v>0</v>
      </c>
      <c r="S1876">
        <v>0</v>
      </c>
      <c r="T1876">
        <v>10</v>
      </c>
      <c r="U1876">
        <v>0</v>
      </c>
      <c r="V1876">
        <v>1</v>
      </c>
      <c r="W1876">
        <v>0</v>
      </c>
      <c r="X1876">
        <v>61.953739733432052</v>
      </c>
      <c r="Y1876">
        <v>0</v>
      </c>
      <c r="Z1876">
        <v>0</v>
      </c>
      <c r="AA1876">
        <v>0</v>
      </c>
      <c r="AB1876">
        <v>5.2921286539318171</v>
      </c>
      <c r="AC1876">
        <v>0</v>
      </c>
      <c r="AD1876">
        <v>0.85336016392564162</v>
      </c>
      <c r="AE1876">
        <v>68.099228551289514</v>
      </c>
    </row>
    <row r="1877" spans="1:31" x14ac:dyDescent="0.25">
      <c r="A1877">
        <v>1739633</v>
      </c>
      <c r="B1877">
        <v>1</v>
      </c>
      <c r="C1877" t="s">
        <v>81</v>
      </c>
      <c r="D1877" t="s">
        <v>125</v>
      </c>
      <c r="E1877" t="s">
        <v>131</v>
      </c>
      <c r="F1877" t="s">
        <v>5686</v>
      </c>
      <c r="G1877" t="s">
        <v>133</v>
      </c>
      <c r="H1877" t="s">
        <v>134</v>
      </c>
      <c r="I1877" t="s">
        <v>135</v>
      </c>
      <c r="J1877" t="s">
        <v>136</v>
      </c>
      <c r="K1877" t="s">
        <v>137</v>
      </c>
      <c r="L1877" t="s">
        <v>5687</v>
      </c>
      <c r="M1877" t="s">
        <v>5688</v>
      </c>
      <c r="N1877">
        <v>0.67555555499999997</v>
      </c>
      <c r="O1877">
        <v>0</v>
      </c>
      <c r="P1877">
        <v>2794</v>
      </c>
      <c r="Q1877">
        <v>0</v>
      </c>
      <c r="R1877">
        <v>14</v>
      </c>
      <c r="S1877">
        <v>1</v>
      </c>
      <c r="T1877">
        <v>426</v>
      </c>
      <c r="U1877">
        <v>0</v>
      </c>
      <c r="V1877">
        <v>0</v>
      </c>
      <c r="W1877">
        <v>0</v>
      </c>
      <c r="X1877">
        <v>337.59622034479253</v>
      </c>
      <c r="Y1877">
        <v>0</v>
      </c>
      <c r="Z1877">
        <v>5.7351693976320002</v>
      </c>
      <c r="AA1877">
        <v>0.22731658651733336</v>
      </c>
      <c r="AB1877">
        <v>124.22187565548795</v>
      </c>
      <c r="AC1877">
        <v>0</v>
      </c>
      <c r="AD1877">
        <v>0</v>
      </c>
      <c r="AE1877">
        <v>467.78058198442983</v>
      </c>
    </row>
    <row r="1878" spans="1:31" x14ac:dyDescent="0.25">
      <c r="A1878">
        <v>1740131</v>
      </c>
      <c r="B1878">
        <v>1</v>
      </c>
      <c r="C1878" t="s">
        <v>81</v>
      </c>
      <c r="D1878" t="s">
        <v>116</v>
      </c>
      <c r="E1878" t="s">
        <v>143</v>
      </c>
      <c r="F1878" t="s">
        <v>5689</v>
      </c>
      <c r="G1878" t="s">
        <v>145</v>
      </c>
      <c r="H1878" t="s">
        <v>146</v>
      </c>
      <c r="I1878" t="s">
        <v>135</v>
      </c>
      <c r="J1878" t="s">
        <v>136</v>
      </c>
      <c r="K1878" t="s">
        <v>147</v>
      </c>
      <c r="L1878" t="s">
        <v>5690</v>
      </c>
      <c r="M1878" t="s">
        <v>5691</v>
      </c>
      <c r="N1878">
        <v>0.70444444399999995</v>
      </c>
      <c r="O1878">
        <v>0</v>
      </c>
      <c r="P1878">
        <v>247</v>
      </c>
      <c r="Q1878">
        <v>0</v>
      </c>
      <c r="R1878">
        <v>2</v>
      </c>
      <c r="S1878">
        <v>0</v>
      </c>
      <c r="T1878">
        <v>25</v>
      </c>
      <c r="U1878">
        <v>0</v>
      </c>
      <c r="V1878">
        <v>0</v>
      </c>
      <c r="W1878">
        <v>0</v>
      </c>
      <c r="X1878">
        <v>30.670472498791995</v>
      </c>
      <c r="Y1878">
        <v>0</v>
      </c>
      <c r="Z1878">
        <v>4.2025390950400004E-2</v>
      </c>
      <c r="AA1878">
        <v>0</v>
      </c>
      <c r="AB1878">
        <v>6.5158457696987986</v>
      </c>
      <c r="AC1878">
        <v>0</v>
      </c>
      <c r="AD1878">
        <v>0</v>
      </c>
      <c r="AE1878">
        <v>37.228343659441194</v>
      </c>
    </row>
    <row r="1879" spans="1:31" x14ac:dyDescent="0.25">
      <c r="A1879">
        <v>1739965</v>
      </c>
      <c r="B1879">
        <v>1</v>
      </c>
      <c r="C1879" t="s">
        <v>81</v>
      </c>
      <c r="D1879" t="s">
        <v>127</v>
      </c>
      <c r="E1879" t="s">
        <v>158</v>
      </c>
      <c r="F1879" t="s">
        <v>5692</v>
      </c>
      <c r="G1879" t="s">
        <v>334</v>
      </c>
      <c r="H1879" t="s">
        <v>146</v>
      </c>
      <c r="I1879" t="s">
        <v>135</v>
      </c>
      <c r="J1879" t="s">
        <v>136</v>
      </c>
      <c r="K1879" t="s">
        <v>147</v>
      </c>
      <c r="L1879" t="s">
        <v>5693</v>
      </c>
      <c r="M1879" t="s">
        <v>5694</v>
      </c>
      <c r="N1879">
        <v>2.090833333</v>
      </c>
      <c r="O1879">
        <v>0</v>
      </c>
      <c r="P1879">
        <v>35</v>
      </c>
      <c r="Q1879">
        <v>0</v>
      </c>
      <c r="R1879">
        <v>1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6.2465296963345409</v>
      </c>
      <c r="Y1879">
        <v>0</v>
      </c>
      <c r="Z1879">
        <v>2.9998764989233331E-2</v>
      </c>
      <c r="AA1879">
        <v>0</v>
      </c>
      <c r="AB1879">
        <v>0</v>
      </c>
      <c r="AC1879">
        <v>0</v>
      </c>
      <c r="AD1879">
        <v>0</v>
      </c>
      <c r="AE1879">
        <v>6.2765284613237746</v>
      </c>
    </row>
    <row r="1880" spans="1:31" x14ac:dyDescent="0.25">
      <c r="A1880">
        <v>1739490</v>
      </c>
      <c r="B1880">
        <v>1</v>
      </c>
      <c r="C1880" t="s">
        <v>80</v>
      </c>
      <c r="D1880" t="s">
        <v>91</v>
      </c>
      <c r="E1880" t="s">
        <v>131</v>
      </c>
      <c r="F1880" t="s">
        <v>5695</v>
      </c>
      <c r="G1880" t="s">
        <v>2141</v>
      </c>
      <c r="H1880" t="s">
        <v>134</v>
      </c>
      <c r="I1880" t="s">
        <v>135</v>
      </c>
      <c r="J1880" t="s">
        <v>136</v>
      </c>
      <c r="K1880" t="s">
        <v>147</v>
      </c>
      <c r="L1880" t="s">
        <v>5696</v>
      </c>
      <c r="M1880" t="s">
        <v>5697</v>
      </c>
      <c r="N1880">
        <v>0.76861111100000001</v>
      </c>
      <c r="O1880">
        <v>22</v>
      </c>
      <c r="P1880">
        <v>211</v>
      </c>
      <c r="Q1880">
        <v>40</v>
      </c>
      <c r="R1880">
        <v>58</v>
      </c>
      <c r="S1880">
        <v>24</v>
      </c>
      <c r="T1880">
        <v>178</v>
      </c>
      <c r="U1880">
        <v>1</v>
      </c>
      <c r="V1880">
        <v>0</v>
      </c>
      <c r="W1880">
        <v>17.811001716373102</v>
      </c>
      <c r="X1880">
        <v>39.512948938507598</v>
      </c>
      <c r="Y1880">
        <v>17.550579153222152</v>
      </c>
      <c r="Z1880">
        <v>7.4134402231362406</v>
      </c>
      <c r="AA1880">
        <v>31.381759913850487</v>
      </c>
      <c r="AB1880">
        <v>70.328835349035728</v>
      </c>
      <c r="AC1880">
        <v>1.5188529723724999</v>
      </c>
      <c r="AD1880">
        <v>0</v>
      </c>
      <c r="AE1880">
        <v>185.51741826649783</v>
      </c>
    </row>
    <row r="1881" spans="1:31" x14ac:dyDescent="0.25">
      <c r="A1881">
        <v>1740088</v>
      </c>
      <c r="B1881">
        <v>1</v>
      </c>
      <c r="C1881" t="s">
        <v>80</v>
      </c>
      <c r="D1881" t="s">
        <v>92</v>
      </c>
      <c r="E1881" t="s">
        <v>131</v>
      </c>
      <c r="F1881" t="s">
        <v>5698</v>
      </c>
      <c r="G1881" t="s">
        <v>2662</v>
      </c>
      <c r="H1881" t="s">
        <v>134</v>
      </c>
      <c r="I1881" t="s">
        <v>135</v>
      </c>
      <c r="J1881" t="s">
        <v>136</v>
      </c>
      <c r="K1881" t="s">
        <v>147</v>
      </c>
      <c r="L1881" t="s">
        <v>5699</v>
      </c>
      <c r="M1881" t="s">
        <v>5700</v>
      </c>
      <c r="N1881">
        <v>0.98666666599999997</v>
      </c>
      <c r="O1881">
        <v>0</v>
      </c>
      <c r="P1881">
        <v>255</v>
      </c>
      <c r="Q1881">
        <v>0</v>
      </c>
      <c r="R1881">
        <v>1</v>
      </c>
      <c r="S1881">
        <v>7</v>
      </c>
      <c r="T1881">
        <v>13</v>
      </c>
      <c r="U1881">
        <v>0</v>
      </c>
      <c r="V1881">
        <v>0</v>
      </c>
      <c r="W1881">
        <v>0</v>
      </c>
      <c r="X1881">
        <v>94.36596939157414</v>
      </c>
      <c r="Y1881">
        <v>0</v>
      </c>
      <c r="Z1881">
        <v>0</v>
      </c>
      <c r="AA1881">
        <v>34.108747082428607</v>
      </c>
      <c r="AB1881">
        <v>7.3111069364902583</v>
      </c>
      <c r="AC1881">
        <v>0</v>
      </c>
      <c r="AD1881">
        <v>0</v>
      </c>
      <c r="AE1881">
        <v>135.78582341049301</v>
      </c>
    </row>
    <row r="1882" spans="1:31" x14ac:dyDescent="0.25">
      <c r="A1882">
        <v>1739567</v>
      </c>
      <c r="B1882">
        <v>1</v>
      </c>
      <c r="C1882" t="s">
        <v>81</v>
      </c>
      <c r="D1882" t="s">
        <v>127</v>
      </c>
      <c r="E1882" t="s">
        <v>171</v>
      </c>
      <c r="F1882" t="s">
        <v>5701</v>
      </c>
      <c r="G1882" t="s">
        <v>181</v>
      </c>
      <c r="H1882" t="s">
        <v>146</v>
      </c>
      <c r="I1882" t="s">
        <v>135</v>
      </c>
      <c r="J1882" t="s">
        <v>136</v>
      </c>
      <c r="K1882" t="s">
        <v>147</v>
      </c>
      <c r="L1882" t="s">
        <v>5702</v>
      </c>
      <c r="M1882" t="s">
        <v>5703</v>
      </c>
      <c r="N1882">
        <v>5.4505555550000002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1.732220866931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1.732220866931</v>
      </c>
    </row>
    <row r="1883" spans="1:31" x14ac:dyDescent="0.25">
      <c r="A1883">
        <v>1740157</v>
      </c>
      <c r="B1883">
        <v>1</v>
      </c>
      <c r="C1883" t="s">
        <v>80</v>
      </c>
      <c r="D1883" t="s">
        <v>90</v>
      </c>
      <c r="E1883" t="s">
        <v>171</v>
      </c>
      <c r="F1883" t="s">
        <v>5704</v>
      </c>
      <c r="G1883" t="s">
        <v>181</v>
      </c>
      <c r="H1883" t="s">
        <v>146</v>
      </c>
      <c r="I1883" t="s">
        <v>135</v>
      </c>
      <c r="J1883" t="s">
        <v>136</v>
      </c>
      <c r="K1883" t="s">
        <v>147</v>
      </c>
      <c r="L1883" t="s">
        <v>5705</v>
      </c>
      <c r="M1883" t="s">
        <v>5706</v>
      </c>
      <c r="N1883">
        <v>1.298333333</v>
      </c>
      <c r="O1883">
        <v>0</v>
      </c>
      <c r="P1883">
        <v>2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1.3429105237755001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1.3429105237755001</v>
      </c>
    </row>
    <row r="1884" spans="1:31" x14ac:dyDescent="0.25">
      <c r="A1884">
        <v>1739510</v>
      </c>
      <c r="B1884">
        <v>1</v>
      </c>
      <c r="C1884" t="s">
        <v>81</v>
      </c>
      <c r="D1884" t="s">
        <v>128</v>
      </c>
      <c r="E1884" t="s">
        <v>158</v>
      </c>
      <c r="F1884" t="s">
        <v>5707</v>
      </c>
      <c r="G1884" t="s">
        <v>160</v>
      </c>
      <c r="H1884" t="s">
        <v>146</v>
      </c>
      <c r="I1884" t="s">
        <v>135</v>
      </c>
      <c r="J1884" t="s">
        <v>136</v>
      </c>
      <c r="K1884" t="s">
        <v>147</v>
      </c>
      <c r="L1884" t="s">
        <v>5708</v>
      </c>
      <c r="M1884" t="s">
        <v>5709</v>
      </c>
      <c r="N1884">
        <v>6.5183333330000002</v>
      </c>
      <c r="O1884">
        <v>0</v>
      </c>
      <c r="P1884">
        <v>18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15.463770835174993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15.463770835174993</v>
      </c>
    </row>
    <row r="1885" spans="1:31" x14ac:dyDescent="0.25">
      <c r="A1885">
        <v>1739759</v>
      </c>
      <c r="B1885">
        <v>1</v>
      </c>
      <c r="C1885" t="s">
        <v>80</v>
      </c>
      <c r="D1885" t="s">
        <v>88</v>
      </c>
      <c r="E1885" t="s">
        <v>153</v>
      </c>
      <c r="F1885" t="s">
        <v>5710</v>
      </c>
      <c r="G1885" t="s">
        <v>206</v>
      </c>
      <c r="H1885" t="s">
        <v>146</v>
      </c>
      <c r="I1885" t="s">
        <v>135</v>
      </c>
      <c r="J1885" t="s">
        <v>136</v>
      </c>
      <c r="K1885" t="s">
        <v>147</v>
      </c>
      <c r="L1885" t="s">
        <v>5711</v>
      </c>
      <c r="M1885" t="s">
        <v>5712</v>
      </c>
      <c r="N1885">
        <v>11.624722222000001</v>
      </c>
      <c r="O1885">
        <v>0</v>
      </c>
      <c r="P1885">
        <v>50</v>
      </c>
      <c r="Q1885">
        <v>0</v>
      </c>
      <c r="R1885">
        <v>0</v>
      </c>
      <c r="S1885">
        <v>0</v>
      </c>
      <c r="T1885">
        <v>2</v>
      </c>
      <c r="U1885">
        <v>0</v>
      </c>
      <c r="V1885">
        <v>0</v>
      </c>
      <c r="W1885">
        <v>0</v>
      </c>
      <c r="X1885">
        <v>144.39656740911462</v>
      </c>
      <c r="Y1885">
        <v>0</v>
      </c>
      <c r="Z1885">
        <v>0</v>
      </c>
      <c r="AA1885">
        <v>0</v>
      </c>
      <c r="AB1885">
        <v>1.4666545733856502</v>
      </c>
      <c r="AC1885">
        <v>0</v>
      </c>
      <c r="AD1885">
        <v>0</v>
      </c>
      <c r="AE1885">
        <v>145.86322198250028</v>
      </c>
    </row>
    <row r="1886" spans="1:31" x14ac:dyDescent="0.25">
      <c r="A1886">
        <v>1739796</v>
      </c>
      <c r="B1886">
        <v>1</v>
      </c>
      <c r="C1886" t="s">
        <v>80</v>
      </c>
      <c r="D1886" t="s">
        <v>99</v>
      </c>
      <c r="E1886" t="s">
        <v>158</v>
      </c>
      <c r="F1886" t="s">
        <v>5713</v>
      </c>
      <c r="G1886" t="s">
        <v>292</v>
      </c>
      <c r="H1886" t="s">
        <v>146</v>
      </c>
      <c r="I1886" t="s">
        <v>135</v>
      </c>
      <c r="J1886" t="s">
        <v>136</v>
      </c>
      <c r="K1886" t="s">
        <v>147</v>
      </c>
      <c r="L1886" t="s">
        <v>5714</v>
      </c>
      <c r="M1886" t="s">
        <v>5715</v>
      </c>
      <c r="N1886">
        <v>0.53805555500000002</v>
      </c>
      <c r="O1886">
        <v>0</v>
      </c>
      <c r="P1886">
        <v>50</v>
      </c>
      <c r="Q1886">
        <v>0</v>
      </c>
      <c r="R1886">
        <v>0</v>
      </c>
      <c r="S1886">
        <v>0</v>
      </c>
      <c r="T1886">
        <v>4</v>
      </c>
      <c r="U1886">
        <v>0</v>
      </c>
      <c r="V1886">
        <v>0</v>
      </c>
      <c r="W1886">
        <v>0</v>
      </c>
      <c r="X1886">
        <v>6.3589065526309652</v>
      </c>
      <c r="Y1886">
        <v>0</v>
      </c>
      <c r="Z1886">
        <v>0</v>
      </c>
      <c r="AA1886">
        <v>0</v>
      </c>
      <c r="AB1886">
        <v>4.4812436868492833</v>
      </c>
      <c r="AC1886">
        <v>0</v>
      </c>
      <c r="AD1886">
        <v>0</v>
      </c>
      <c r="AE1886">
        <v>10.840150239480248</v>
      </c>
    </row>
    <row r="1887" spans="1:31" x14ac:dyDescent="0.25">
      <c r="A1887">
        <v>1740194</v>
      </c>
      <c r="B1887">
        <v>1</v>
      </c>
      <c r="C1887" t="s">
        <v>81</v>
      </c>
      <c r="D1887" t="s">
        <v>116</v>
      </c>
      <c r="E1887" t="s">
        <v>131</v>
      </c>
      <c r="F1887" t="s">
        <v>5716</v>
      </c>
      <c r="G1887" t="s">
        <v>177</v>
      </c>
      <c r="H1887" t="s">
        <v>134</v>
      </c>
      <c r="I1887" t="s">
        <v>135</v>
      </c>
      <c r="J1887" t="s">
        <v>136</v>
      </c>
      <c r="K1887" t="s">
        <v>147</v>
      </c>
      <c r="L1887" t="s">
        <v>5717</v>
      </c>
      <c r="M1887" t="s">
        <v>5718</v>
      </c>
      <c r="N1887">
        <v>0.37277777699999998</v>
      </c>
      <c r="O1887">
        <v>3</v>
      </c>
      <c r="P1887">
        <v>4158</v>
      </c>
      <c r="Q1887">
        <v>482</v>
      </c>
      <c r="R1887">
        <v>400</v>
      </c>
      <c r="S1887">
        <v>37</v>
      </c>
      <c r="T1887">
        <v>447</v>
      </c>
      <c r="U1887">
        <v>3</v>
      </c>
      <c r="V1887">
        <v>0</v>
      </c>
      <c r="W1887">
        <v>0.32347904953833334</v>
      </c>
      <c r="X1887">
        <v>200.81706100763998</v>
      </c>
      <c r="Y1887">
        <v>50.153876407585251</v>
      </c>
      <c r="Z1887">
        <v>11.214809075685585</v>
      </c>
      <c r="AA1887">
        <v>47.938772110013211</v>
      </c>
      <c r="AB1887">
        <v>33.858252003773217</v>
      </c>
      <c r="AC1887">
        <v>2.5136800649003996</v>
      </c>
      <c r="AD1887">
        <v>0</v>
      </c>
      <c r="AE1887">
        <v>346.81992971913593</v>
      </c>
    </row>
    <row r="1888" spans="1:31" x14ac:dyDescent="0.25">
      <c r="A1888">
        <v>1740051</v>
      </c>
      <c r="B1888">
        <v>1</v>
      </c>
      <c r="C1888" t="s">
        <v>80</v>
      </c>
      <c r="D1888" t="s">
        <v>94</v>
      </c>
      <c r="E1888" t="s">
        <v>171</v>
      </c>
      <c r="F1888" t="s">
        <v>5719</v>
      </c>
      <c r="G1888" t="s">
        <v>164</v>
      </c>
      <c r="H1888" t="s">
        <v>146</v>
      </c>
      <c r="I1888" t="s">
        <v>135</v>
      </c>
      <c r="J1888" t="s">
        <v>136</v>
      </c>
      <c r="K1888" t="s">
        <v>147</v>
      </c>
      <c r="L1888" t="s">
        <v>5720</v>
      </c>
      <c r="M1888" t="s">
        <v>5721</v>
      </c>
      <c r="N1888">
        <v>2.8977777769999999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1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4.2666361399999998E-2</v>
      </c>
      <c r="AC1888">
        <v>0</v>
      </c>
      <c r="AD1888">
        <v>0</v>
      </c>
      <c r="AE1888">
        <v>4.2666361399999998E-2</v>
      </c>
    </row>
    <row r="1889" spans="1:31" x14ac:dyDescent="0.25">
      <c r="A1889">
        <v>1739553</v>
      </c>
      <c r="B1889">
        <v>1</v>
      </c>
      <c r="C1889" t="s">
        <v>80</v>
      </c>
      <c r="D1889" t="s">
        <v>104</v>
      </c>
      <c r="E1889" t="s">
        <v>153</v>
      </c>
      <c r="F1889" t="s">
        <v>5722</v>
      </c>
      <c r="G1889" t="s">
        <v>221</v>
      </c>
      <c r="H1889" t="s">
        <v>146</v>
      </c>
      <c r="I1889" t="s">
        <v>135</v>
      </c>
      <c r="J1889" t="s">
        <v>136</v>
      </c>
      <c r="K1889" t="s">
        <v>147</v>
      </c>
      <c r="L1889" t="s">
        <v>5723</v>
      </c>
      <c r="M1889" t="s">
        <v>5724</v>
      </c>
      <c r="N1889">
        <v>1.9413888880000001</v>
      </c>
      <c r="O1889">
        <v>0</v>
      </c>
      <c r="P1889">
        <v>224</v>
      </c>
      <c r="Q1889">
        <v>0</v>
      </c>
      <c r="R1889">
        <v>0</v>
      </c>
      <c r="S1889">
        <v>0</v>
      </c>
      <c r="T1889">
        <v>15</v>
      </c>
      <c r="U1889">
        <v>0</v>
      </c>
      <c r="V1889">
        <v>0</v>
      </c>
      <c r="W1889">
        <v>0</v>
      </c>
      <c r="X1889">
        <v>88.060932025810828</v>
      </c>
      <c r="Y1889">
        <v>0</v>
      </c>
      <c r="Z1889">
        <v>0</v>
      </c>
      <c r="AA1889">
        <v>0</v>
      </c>
      <c r="AB1889">
        <v>11.465743374992851</v>
      </c>
      <c r="AC1889">
        <v>0</v>
      </c>
      <c r="AD1889">
        <v>0</v>
      </c>
      <c r="AE1889">
        <v>99.526675400803683</v>
      </c>
    </row>
    <row r="1890" spans="1:31" x14ac:dyDescent="0.25">
      <c r="A1890">
        <v>1740094</v>
      </c>
      <c r="B1890">
        <v>1</v>
      </c>
      <c r="C1890" t="s">
        <v>80</v>
      </c>
      <c r="D1890" t="s">
        <v>89</v>
      </c>
      <c r="E1890" t="s">
        <v>131</v>
      </c>
      <c r="F1890" t="s">
        <v>5567</v>
      </c>
      <c r="G1890" t="s">
        <v>177</v>
      </c>
      <c r="H1890" t="s">
        <v>134</v>
      </c>
      <c r="I1890" t="s">
        <v>135</v>
      </c>
      <c r="J1890" t="s">
        <v>136</v>
      </c>
      <c r="K1890" t="s">
        <v>147</v>
      </c>
      <c r="L1890" t="s">
        <v>5725</v>
      </c>
      <c r="M1890" t="s">
        <v>5726</v>
      </c>
      <c r="N1890">
        <v>0.55416666599999997</v>
      </c>
      <c r="O1890">
        <v>0</v>
      </c>
      <c r="P1890">
        <v>855</v>
      </c>
      <c r="Q1890">
        <v>0</v>
      </c>
      <c r="R1890">
        <v>2</v>
      </c>
      <c r="S1890">
        <v>3</v>
      </c>
      <c r="T1890">
        <v>49</v>
      </c>
      <c r="U1890">
        <v>1</v>
      </c>
      <c r="V1890">
        <v>0</v>
      </c>
      <c r="W1890">
        <v>0</v>
      </c>
      <c r="X1890">
        <v>219.23812301108924</v>
      </c>
      <c r="Y1890">
        <v>0</v>
      </c>
      <c r="Z1890">
        <v>0.6021905555596001</v>
      </c>
      <c r="AA1890">
        <v>93.970200934256866</v>
      </c>
      <c r="AB1890">
        <v>23.827999813497801</v>
      </c>
      <c r="AC1890">
        <v>2.0913715904894996</v>
      </c>
      <c r="AD1890">
        <v>0</v>
      </c>
      <c r="AE1890">
        <v>339.72988590489297</v>
      </c>
    </row>
    <row r="1891" spans="1:31" x14ac:dyDescent="0.25">
      <c r="A1891">
        <v>1739653</v>
      </c>
      <c r="B1891">
        <v>1</v>
      </c>
      <c r="C1891" t="s">
        <v>80</v>
      </c>
      <c r="D1891" t="s">
        <v>83</v>
      </c>
      <c r="E1891" t="s">
        <v>158</v>
      </c>
      <c r="F1891" t="s">
        <v>4920</v>
      </c>
      <c r="G1891" t="s">
        <v>305</v>
      </c>
      <c r="H1891" t="s">
        <v>146</v>
      </c>
      <c r="I1891" t="s">
        <v>135</v>
      </c>
      <c r="J1891" t="s">
        <v>136</v>
      </c>
      <c r="K1891" t="s">
        <v>147</v>
      </c>
      <c r="L1891" t="s">
        <v>5727</v>
      </c>
      <c r="M1891" t="s">
        <v>5728</v>
      </c>
      <c r="N1891">
        <v>0.46805555500000001</v>
      </c>
      <c r="O1891">
        <v>0</v>
      </c>
      <c r="P1891">
        <v>157</v>
      </c>
      <c r="Q1891">
        <v>0</v>
      </c>
      <c r="R1891">
        <v>0</v>
      </c>
      <c r="S1891">
        <v>0</v>
      </c>
      <c r="T1891">
        <v>18</v>
      </c>
      <c r="U1891">
        <v>0</v>
      </c>
      <c r="V1891">
        <v>0</v>
      </c>
      <c r="W1891">
        <v>0</v>
      </c>
      <c r="X1891">
        <v>20.329814983697101</v>
      </c>
      <c r="Y1891">
        <v>0</v>
      </c>
      <c r="Z1891">
        <v>0</v>
      </c>
      <c r="AA1891">
        <v>0</v>
      </c>
      <c r="AB1891">
        <v>2.5218067816313749</v>
      </c>
      <c r="AC1891">
        <v>0</v>
      </c>
      <c r="AD1891">
        <v>0</v>
      </c>
      <c r="AE1891">
        <v>22.851621765328478</v>
      </c>
    </row>
    <row r="1892" spans="1:31" x14ac:dyDescent="0.25">
      <c r="A1892">
        <v>1739902</v>
      </c>
      <c r="B1892">
        <v>1</v>
      </c>
      <c r="C1892" t="s">
        <v>80</v>
      </c>
      <c r="D1892" t="s">
        <v>90</v>
      </c>
      <c r="E1892" t="s">
        <v>184</v>
      </c>
      <c r="F1892" t="s">
        <v>5729</v>
      </c>
      <c r="G1892" t="s">
        <v>133</v>
      </c>
      <c r="H1892" t="s">
        <v>134</v>
      </c>
      <c r="I1892" t="s">
        <v>193</v>
      </c>
      <c r="J1892" t="s">
        <v>136</v>
      </c>
      <c r="K1892" t="s">
        <v>147</v>
      </c>
      <c r="L1892" t="s">
        <v>5730</v>
      </c>
      <c r="M1892" t="s">
        <v>5731</v>
      </c>
      <c r="N1892">
        <v>1.3888888E-2</v>
      </c>
      <c r="O1892">
        <v>0</v>
      </c>
      <c r="P1892">
        <v>8566</v>
      </c>
      <c r="Q1892">
        <v>0</v>
      </c>
      <c r="R1892">
        <v>0</v>
      </c>
      <c r="S1892">
        <v>1</v>
      </c>
      <c r="T1892">
        <v>540</v>
      </c>
      <c r="U1892">
        <v>0</v>
      </c>
      <c r="V1892">
        <v>1</v>
      </c>
      <c r="W1892">
        <v>0</v>
      </c>
      <c r="X1892">
        <v>30.883524255879365</v>
      </c>
      <c r="Y1892">
        <v>0</v>
      </c>
      <c r="Z1892">
        <v>0</v>
      </c>
      <c r="AA1892">
        <v>2.0813127440625001</v>
      </c>
      <c r="AB1892">
        <v>6.2913947749791683</v>
      </c>
      <c r="AC1892">
        <v>0</v>
      </c>
      <c r="AD1892">
        <v>0.11328940469583333</v>
      </c>
      <c r="AE1892">
        <v>39.369521179616868</v>
      </c>
    </row>
    <row r="1893" spans="1:31" x14ac:dyDescent="0.25">
      <c r="A1893">
        <v>1739693</v>
      </c>
      <c r="B1893">
        <v>1</v>
      </c>
      <c r="C1893" t="s">
        <v>80</v>
      </c>
      <c r="D1893" t="s">
        <v>90</v>
      </c>
      <c r="E1893" t="s">
        <v>158</v>
      </c>
      <c r="F1893" t="s">
        <v>5732</v>
      </c>
      <c r="G1893" t="s">
        <v>239</v>
      </c>
      <c r="H1893" t="s">
        <v>146</v>
      </c>
      <c r="I1893" t="s">
        <v>135</v>
      </c>
      <c r="J1893" t="s">
        <v>136</v>
      </c>
      <c r="K1893" t="s">
        <v>137</v>
      </c>
      <c r="L1893" t="s">
        <v>5733</v>
      </c>
      <c r="M1893" t="s">
        <v>5734</v>
      </c>
      <c r="N1893">
        <v>3.125</v>
      </c>
      <c r="O1893">
        <v>0</v>
      </c>
      <c r="P1893">
        <v>217</v>
      </c>
      <c r="Q1893">
        <v>0</v>
      </c>
      <c r="R1893">
        <v>0</v>
      </c>
      <c r="S1893">
        <v>0</v>
      </c>
      <c r="T1893">
        <v>39</v>
      </c>
      <c r="U1893">
        <v>0</v>
      </c>
      <c r="V1893">
        <v>0</v>
      </c>
      <c r="W1893">
        <v>0</v>
      </c>
      <c r="X1893">
        <v>195.14057739161703</v>
      </c>
      <c r="Y1893">
        <v>0</v>
      </c>
      <c r="Z1893">
        <v>0</v>
      </c>
      <c r="AA1893">
        <v>0</v>
      </c>
      <c r="AB1893">
        <v>39.250732614975682</v>
      </c>
      <c r="AC1893">
        <v>0</v>
      </c>
      <c r="AD1893">
        <v>0</v>
      </c>
      <c r="AE1893">
        <v>234.3913100065927</v>
      </c>
    </row>
    <row r="1894" spans="1:31" x14ac:dyDescent="0.25">
      <c r="A1894">
        <v>1740025</v>
      </c>
      <c r="B1894">
        <v>1</v>
      </c>
      <c r="C1894" t="s">
        <v>80</v>
      </c>
      <c r="D1894" t="s">
        <v>96</v>
      </c>
      <c r="E1894" t="s">
        <v>184</v>
      </c>
      <c r="F1894" t="s">
        <v>5735</v>
      </c>
      <c r="G1894" t="s">
        <v>751</v>
      </c>
      <c r="H1894" t="s">
        <v>134</v>
      </c>
      <c r="I1894" t="s">
        <v>135</v>
      </c>
      <c r="J1894" t="s">
        <v>136</v>
      </c>
      <c r="K1894" t="s">
        <v>147</v>
      </c>
      <c r="L1894" t="s">
        <v>5736</v>
      </c>
      <c r="M1894" t="s">
        <v>5737</v>
      </c>
      <c r="N1894">
        <v>2.1724999999999999</v>
      </c>
      <c r="O1894">
        <v>0</v>
      </c>
      <c r="P1894">
        <v>114</v>
      </c>
      <c r="Q1894">
        <v>0</v>
      </c>
      <c r="R1894">
        <v>9</v>
      </c>
      <c r="S1894">
        <v>0</v>
      </c>
      <c r="T1894">
        <v>10</v>
      </c>
      <c r="U1894">
        <v>0</v>
      </c>
      <c r="V1894">
        <v>0</v>
      </c>
      <c r="W1894">
        <v>0</v>
      </c>
      <c r="X1894">
        <v>94.663765343053967</v>
      </c>
      <c r="Y1894">
        <v>0</v>
      </c>
      <c r="Z1894">
        <v>8.2090495031753985</v>
      </c>
      <c r="AA1894">
        <v>0</v>
      </c>
      <c r="AB1894">
        <v>11.847873668343302</v>
      </c>
      <c r="AC1894">
        <v>0</v>
      </c>
      <c r="AD1894">
        <v>0</v>
      </c>
      <c r="AE1894">
        <v>114.72068851457266</v>
      </c>
    </row>
    <row r="1895" spans="1:31" x14ac:dyDescent="0.25">
      <c r="A1895">
        <v>1739862</v>
      </c>
      <c r="B1895">
        <v>1</v>
      </c>
      <c r="C1895" t="s">
        <v>81</v>
      </c>
      <c r="D1895" t="s">
        <v>114</v>
      </c>
      <c r="E1895" t="s">
        <v>184</v>
      </c>
      <c r="F1895" t="s">
        <v>5738</v>
      </c>
      <c r="G1895" t="s">
        <v>232</v>
      </c>
      <c r="H1895" t="s">
        <v>134</v>
      </c>
      <c r="I1895" t="s">
        <v>135</v>
      </c>
      <c r="J1895" t="s">
        <v>136</v>
      </c>
      <c r="K1895" t="s">
        <v>147</v>
      </c>
      <c r="L1895" t="s">
        <v>5739</v>
      </c>
      <c r="M1895" t="s">
        <v>5740</v>
      </c>
      <c r="N1895">
        <v>2.051666666</v>
      </c>
      <c r="O1895">
        <v>0</v>
      </c>
      <c r="P1895">
        <v>47</v>
      </c>
      <c r="Q1895">
        <v>0</v>
      </c>
      <c r="R1895">
        <v>0</v>
      </c>
      <c r="S1895">
        <v>0</v>
      </c>
      <c r="T1895">
        <v>3</v>
      </c>
      <c r="U1895">
        <v>0</v>
      </c>
      <c r="V1895">
        <v>0</v>
      </c>
      <c r="W1895">
        <v>0</v>
      </c>
      <c r="X1895">
        <v>7.7007602463149976</v>
      </c>
      <c r="Y1895">
        <v>0</v>
      </c>
      <c r="Z1895">
        <v>0</v>
      </c>
      <c r="AA1895">
        <v>0</v>
      </c>
      <c r="AB1895">
        <v>1.5199947603322501</v>
      </c>
      <c r="AC1895">
        <v>0</v>
      </c>
      <c r="AD1895">
        <v>0</v>
      </c>
      <c r="AE1895">
        <v>9.2207550066472486</v>
      </c>
    </row>
    <row r="1896" spans="1:31" x14ac:dyDescent="0.25">
      <c r="A1896">
        <v>1739547</v>
      </c>
      <c r="B1896">
        <v>1</v>
      </c>
      <c r="C1896" t="s">
        <v>80</v>
      </c>
      <c r="D1896" t="s">
        <v>99</v>
      </c>
      <c r="E1896" t="s">
        <v>158</v>
      </c>
      <c r="F1896" t="s">
        <v>5741</v>
      </c>
      <c r="G1896" t="s">
        <v>160</v>
      </c>
      <c r="H1896" t="s">
        <v>146</v>
      </c>
      <c r="I1896" t="s">
        <v>135</v>
      </c>
      <c r="J1896" t="s">
        <v>136</v>
      </c>
      <c r="K1896" t="s">
        <v>147</v>
      </c>
      <c r="L1896" t="s">
        <v>5742</v>
      </c>
      <c r="M1896" t="s">
        <v>5743</v>
      </c>
      <c r="N1896">
        <v>0.85861111099999998</v>
      </c>
      <c r="O1896">
        <v>0</v>
      </c>
      <c r="P1896">
        <v>69</v>
      </c>
      <c r="Q1896">
        <v>0</v>
      </c>
      <c r="R1896">
        <v>0</v>
      </c>
      <c r="S1896">
        <v>0</v>
      </c>
      <c r="T1896">
        <v>42</v>
      </c>
      <c r="U1896">
        <v>0</v>
      </c>
      <c r="V1896">
        <v>0</v>
      </c>
      <c r="W1896">
        <v>0</v>
      </c>
      <c r="X1896">
        <v>13.149902964091673</v>
      </c>
      <c r="Y1896">
        <v>0</v>
      </c>
      <c r="Z1896">
        <v>0</v>
      </c>
      <c r="AA1896">
        <v>0</v>
      </c>
      <c r="AB1896">
        <v>8.1858043998907917</v>
      </c>
      <c r="AC1896">
        <v>0</v>
      </c>
      <c r="AD1896">
        <v>0</v>
      </c>
      <c r="AE1896">
        <v>21.335707363982465</v>
      </c>
    </row>
    <row r="1897" spans="1:31" x14ac:dyDescent="0.25">
      <c r="A1897">
        <v>1739739</v>
      </c>
      <c r="B1897">
        <v>1</v>
      </c>
      <c r="C1897" t="s">
        <v>80</v>
      </c>
      <c r="D1897" t="s">
        <v>96</v>
      </c>
      <c r="E1897" t="s">
        <v>184</v>
      </c>
      <c r="F1897" t="s">
        <v>5744</v>
      </c>
      <c r="G1897" t="s">
        <v>177</v>
      </c>
      <c r="H1897" t="s">
        <v>134</v>
      </c>
      <c r="I1897" t="s">
        <v>135</v>
      </c>
      <c r="J1897" t="s">
        <v>136</v>
      </c>
      <c r="K1897" t="s">
        <v>147</v>
      </c>
      <c r="L1897" t="s">
        <v>5745</v>
      </c>
      <c r="M1897" t="s">
        <v>5746</v>
      </c>
      <c r="N1897">
        <v>1.6625000000000001</v>
      </c>
      <c r="O1897">
        <v>0</v>
      </c>
      <c r="P1897">
        <v>106</v>
      </c>
      <c r="Q1897">
        <v>0</v>
      </c>
      <c r="R1897">
        <v>2</v>
      </c>
      <c r="S1897">
        <v>0</v>
      </c>
      <c r="T1897">
        <v>5</v>
      </c>
      <c r="U1897">
        <v>0</v>
      </c>
      <c r="V1897">
        <v>0</v>
      </c>
      <c r="W1897">
        <v>0</v>
      </c>
      <c r="X1897">
        <v>142.81234484325952</v>
      </c>
      <c r="Y1897">
        <v>0</v>
      </c>
      <c r="Z1897">
        <v>3.0387220984500005E-2</v>
      </c>
      <c r="AA1897">
        <v>0</v>
      </c>
      <c r="AB1897">
        <v>4.3260236859665007</v>
      </c>
      <c r="AC1897">
        <v>0</v>
      </c>
      <c r="AD1897">
        <v>0</v>
      </c>
      <c r="AE1897">
        <v>147.16875575021052</v>
      </c>
    </row>
    <row r="1898" spans="1:31" x14ac:dyDescent="0.25">
      <c r="A1898">
        <v>1739570</v>
      </c>
      <c r="B1898">
        <v>1</v>
      </c>
      <c r="C1898" t="s">
        <v>80</v>
      </c>
      <c r="D1898" t="s">
        <v>106</v>
      </c>
      <c r="E1898" t="s">
        <v>171</v>
      </c>
      <c r="F1898" t="s">
        <v>5747</v>
      </c>
      <c r="G1898" t="s">
        <v>181</v>
      </c>
      <c r="H1898" t="s">
        <v>146</v>
      </c>
      <c r="I1898" t="s">
        <v>135</v>
      </c>
      <c r="J1898" t="s">
        <v>136</v>
      </c>
      <c r="K1898" t="s">
        <v>147</v>
      </c>
      <c r="L1898" t="s">
        <v>5748</v>
      </c>
      <c r="M1898" t="s">
        <v>5749</v>
      </c>
      <c r="N1898">
        <v>3.321111111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0.31386950284909998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0.31386950284909998</v>
      </c>
    </row>
    <row r="1899" spans="1:31" x14ac:dyDescent="0.25">
      <c r="A1899">
        <v>1739593</v>
      </c>
      <c r="B1899">
        <v>1</v>
      </c>
      <c r="C1899" t="s">
        <v>81</v>
      </c>
      <c r="D1899" t="s">
        <v>128</v>
      </c>
      <c r="E1899" t="s">
        <v>158</v>
      </c>
      <c r="F1899" t="s">
        <v>5750</v>
      </c>
      <c r="G1899" t="s">
        <v>606</v>
      </c>
      <c r="H1899" t="s">
        <v>146</v>
      </c>
      <c r="I1899" t="s">
        <v>135</v>
      </c>
      <c r="J1899" t="s">
        <v>136</v>
      </c>
      <c r="K1899" t="s">
        <v>147</v>
      </c>
      <c r="L1899" t="s">
        <v>5751</v>
      </c>
      <c r="M1899" t="s">
        <v>5752</v>
      </c>
      <c r="N1899">
        <v>3.3113888880000002</v>
      </c>
      <c r="O1899">
        <v>0</v>
      </c>
      <c r="P1899">
        <v>75</v>
      </c>
      <c r="Q1899">
        <v>0</v>
      </c>
      <c r="R1899">
        <v>0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40.992066890469161</v>
      </c>
      <c r="Y1899">
        <v>0</v>
      </c>
      <c r="Z1899">
        <v>0</v>
      </c>
      <c r="AA1899">
        <v>0</v>
      </c>
      <c r="AB1899">
        <v>0.1205307642008</v>
      </c>
      <c r="AC1899">
        <v>0</v>
      </c>
      <c r="AD1899">
        <v>0</v>
      </c>
      <c r="AE1899">
        <v>41.112597654669962</v>
      </c>
    </row>
    <row r="1900" spans="1:31" x14ac:dyDescent="0.25">
      <c r="A1900">
        <v>1740031</v>
      </c>
      <c r="B1900">
        <v>1</v>
      </c>
      <c r="C1900" t="s">
        <v>80</v>
      </c>
      <c r="D1900" t="s">
        <v>108</v>
      </c>
      <c r="E1900" t="s">
        <v>188</v>
      </c>
      <c r="F1900" t="s">
        <v>5753</v>
      </c>
      <c r="G1900" t="s">
        <v>1002</v>
      </c>
      <c r="H1900" t="s">
        <v>134</v>
      </c>
      <c r="I1900" t="s">
        <v>135</v>
      </c>
      <c r="J1900" t="s">
        <v>136</v>
      </c>
      <c r="K1900" t="s">
        <v>147</v>
      </c>
      <c r="L1900" t="s">
        <v>5754</v>
      </c>
      <c r="M1900" t="s">
        <v>5755</v>
      </c>
      <c r="N1900">
        <v>4.4505555550000002</v>
      </c>
      <c r="O1900">
        <v>0</v>
      </c>
      <c r="P1900">
        <v>759</v>
      </c>
      <c r="Q1900">
        <v>3</v>
      </c>
      <c r="R1900">
        <v>84</v>
      </c>
      <c r="S1900">
        <v>3</v>
      </c>
      <c r="T1900">
        <v>131</v>
      </c>
      <c r="U1900">
        <v>1</v>
      </c>
      <c r="V1900">
        <v>0</v>
      </c>
      <c r="W1900">
        <v>0</v>
      </c>
      <c r="X1900">
        <v>771.01768235895372</v>
      </c>
      <c r="Y1900">
        <v>38.618033260990359</v>
      </c>
      <c r="Z1900">
        <v>79.799461378952714</v>
      </c>
      <c r="AA1900">
        <v>123.68801261668607</v>
      </c>
      <c r="AB1900">
        <v>314.90481824266402</v>
      </c>
      <c r="AC1900">
        <v>26.494969888459998</v>
      </c>
      <c r="AD1900">
        <v>0</v>
      </c>
      <c r="AE1900">
        <v>1354.5229777467068</v>
      </c>
    </row>
    <row r="1901" spans="1:31" x14ac:dyDescent="0.25">
      <c r="A1901">
        <v>1739779</v>
      </c>
      <c r="B1901">
        <v>1</v>
      </c>
      <c r="C1901" t="s">
        <v>80</v>
      </c>
      <c r="D1901" t="s">
        <v>96</v>
      </c>
      <c r="E1901" t="s">
        <v>171</v>
      </c>
      <c r="F1901" t="s">
        <v>1659</v>
      </c>
      <c r="G1901" t="s">
        <v>173</v>
      </c>
      <c r="H1901" t="s">
        <v>146</v>
      </c>
      <c r="I1901" t="s">
        <v>135</v>
      </c>
      <c r="J1901" t="s">
        <v>136</v>
      </c>
      <c r="K1901" t="s">
        <v>147</v>
      </c>
      <c r="L1901" t="s">
        <v>5756</v>
      </c>
      <c r="M1901" t="s">
        <v>5757</v>
      </c>
      <c r="N1901">
        <v>2.6311111110000001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1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</row>
    <row r="1902" spans="1:31" x14ac:dyDescent="0.25">
      <c r="A1902">
        <v>1739630</v>
      </c>
      <c r="B1902">
        <v>1</v>
      </c>
      <c r="C1902" t="s">
        <v>81</v>
      </c>
      <c r="D1902" t="s">
        <v>118</v>
      </c>
      <c r="E1902" t="s">
        <v>184</v>
      </c>
      <c r="F1902" t="s">
        <v>5758</v>
      </c>
      <c r="G1902" t="s">
        <v>239</v>
      </c>
      <c r="H1902" t="s">
        <v>134</v>
      </c>
      <c r="I1902" t="s">
        <v>135</v>
      </c>
      <c r="J1902" t="s">
        <v>136</v>
      </c>
      <c r="K1902" t="s">
        <v>137</v>
      </c>
      <c r="L1902" t="s">
        <v>5759</v>
      </c>
      <c r="M1902" t="s">
        <v>5760</v>
      </c>
      <c r="N1902">
        <v>1.483333333</v>
      </c>
      <c r="O1902">
        <v>0</v>
      </c>
      <c r="P1902">
        <v>430</v>
      </c>
      <c r="Q1902">
        <v>0</v>
      </c>
      <c r="R1902">
        <v>10</v>
      </c>
      <c r="S1902">
        <v>0</v>
      </c>
      <c r="T1902">
        <v>41</v>
      </c>
      <c r="U1902">
        <v>0</v>
      </c>
      <c r="V1902">
        <v>1</v>
      </c>
      <c r="W1902">
        <v>0</v>
      </c>
      <c r="X1902">
        <v>167.01402536592431</v>
      </c>
      <c r="Y1902">
        <v>0</v>
      </c>
      <c r="Z1902">
        <v>4.8735829657499998</v>
      </c>
      <c r="AA1902">
        <v>0</v>
      </c>
      <c r="AB1902">
        <v>32.918679536907</v>
      </c>
      <c r="AC1902">
        <v>0</v>
      </c>
      <c r="AD1902">
        <v>2.9327894312070004</v>
      </c>
      <c r="AE1902">
        <v>207.73907729978831</v>
      </c>
    </row>
    <row r="1903" spans="1:31" x14ac:dyDescent="0.25">
      <c r="A1903">
        <v>1740171</v>
      </c>
      <c r="B1903">
        <v>1</v>
      </c>
      <c r="C1903" t="s">
        <v>80</v>
      </c>
      <c r="D1903" t="s">
        <v>89</v>
      </c>
      <c r="E1903" t="s">
        <v>131</v>
      </c>
      <c r="F1903" t="s">
        <v>2730</v>
      </c>
      <c r="G1903" t="s">
        <v>177</v>
      </c>
      <c r="H1903" t="s">
        <v>134</v>
      </c>
      <c r="I1903" t="s">
        <v>135</v>
      </c>
      <c r="J1903" t="s">
        <v>136</v>
      </c>
      <c r="K1903" t="s">
        <v>147</v>
      </c>
      <c r="L1903" t="s">
        <v>5761</v>
      </c>
      <c r="M1903" t="s">
        <v>5762</v>
      </c>
      <c r="N1903">
        <v>0.73722222199999998</v>
      </c>
      <c r="O1903">
        <v>1</v>
      </c>
      <c r="P1903">
        <v>272</v>
      </c>
      <c r="Q1903">
        <v>1</v>
      </c>
      <c r="R1903">
        <v>51</v>
      </c>
      <c r="S1903">
        <v>1</v>
      </c>
      <c r="T1903">
        <v>138</v>
      </c>
      <c r="U1903">
        <v>0</v>
      </c>
      <c r="V1903">
        <v>0</v>
      </c>
      <c r="W1903">
        <v>1.0886142818535833</v>
      </c>
      <c r="X1903">
        <v>155.54686272825097</v>
      </c>
      <c r="Y1903">
        <v>1.7393976606479997</v>
      </c>
      <c r="Z1903">
        <v>3.5149499436302158</v>
      </c>
      <c r="AA1903">
        <v>0.18633006724380002</v>
      </c>
      <c r="AB1903">
        <v>58.998946048676515</v>
      </c>
      <c r="AC1903">
        <v>0</v>
      </c>
      <c r="AD1903">
        <v>0</v>
      </c>
      <c r="AE1903">
        <v>221.07510073030309</v>
      </c>
    </row>
    <row r="1904" spans="1:31" x14ac:dyDescent="0.25">
      <c r="A1904">
        <v>1739925</v>
      </c>
      <c r="B1904">
        <v>1</v>
      </c>
      <c r="C1904" t="s">
        <v>81</v>
      </c>
      <c r="D1904" t="s">
        <v>128</v>
      </c>
      <c r="E1904" t="s">
        <v>171</v>
      </c>
      <c r="F1904" t="s">
        <v>5763</v>
      </c>
      <c r="G1904" t="s">
        <v>181</v>
      </c>
      <c r="H1904" t="s">
        <v>146</v>
      </c>
      <c r="I1904" t="s">
        <v>135</v>
      </c>
      <c r="J1904" t="s">
        <v>136</v>
      </c>
      <c r="K1904" t="s">
        <v>147</v>
      </c>
      <c r="L1904" t="s">
        <v>5764</v>
      </c>
      <c r="M1904" t="s">
        <v>5765</v>
      </c>
      <c r="N1904">
        <v>1.068333333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1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1.1149508528095669</v>
      </c>
      <c r="AC1904">
        <v>0</v>
      </c>
      <c r="AD1904">
        <v>0</v>
      </c>
      <c r="AE1904">
        <v>1.1149508528095669</v>
      </c>
    </row>
    <row r="1905" spans="1:31" x14ac:dyDescent="0.25">
      <c r="A1905">
        <v>1739776</v>
      </c>
      <c r="B1905">
        <v>1</v>
      </c>
      <c r="C1905" t="s">
        <v>80</v>
      </c>
      <c r="D1905" t="s">
        <v>93</v>
      </c>
      <c r="E1905" t="s">
        <v>131</v>
      </c>
      <c r="F1905" t="s">
        <v>5766</v>
      </c>
      <c r="G1905" t="s">
        <v>551</v>
      </c>
      <c r="H1905" t="s">
        <v>134</v>
      </c>
      <c r="I1905" t="s">
        <v>135</v>
      </c>
      <c r="J1905" t="s">
        <v>136</v>
      </c>
      <c r="K1905" t="s">
        <v>147</v>
      </c>
      <c r="L1905" t="s">
        <v>5767</v>
      </c>
      <c r="M1905" t="s">
        <v>5768</v>
      </c>
      <c r="N1905">
        <v>1.6288888880000001</v>
      </c>
      <c r="O1905">
        <v>0</v>
      </c>
      <c r="P1905">
        <v>109</v>
      </c>
      <c r="Q1905">
        <v>2</v>
      </c>
      <c r="R1905">
        <v>6</v>
      </c>
      <c r="S1905">
        <v>0</v>
      </c>
      <c r="T1905">
        <v>24</v>
      </c>
      <c r="U1905">
        <v>0</v>
      </c>
      <c r="V1905">
        <v>0</v>
      </c>
      <c r="W1905">
        <v>0</v>
      </c>
      <c r="X1905">
        <v>38.764158251269251</v>
      </c>
      <c r="Y1905">
        <v>11.808634024358877</v>
      </c>
      <c r="Z1905">
        <v>43.896447497826955</v>
      </c>
      <c r="AA1905">
        <v>0</v>
      </c>
      <c r="AB1905">
        <v>21.889472956899052</v>
      </c>
      <c r="AC1905">
        <v>0</v>
      </c>
      <c r="AD1905">
        <v>0</v>
      </c>
      <c r="AE1905">
        <v>116.35871273035414</v>
      </c>
    </row>
    <row r="1906" spans="1:31" x14ac:dyDescent="0.25">
      <c r="A1906">
        <v>1739942</v>
      </c>
      <c r="B1906">
        <v>1</v>
      </c>
      <c r="C1906" t="s">
        <v>81</v>
      </c>
      <c r="D1906" t="s">
        <v>123</v>
      </c>
      <c r="E1906" t="s">
        <v>171</v>
      </c>
      <c r="F1906" t="s">
        <v>5769</v>
      </c>
      <c r="G1906" t="s">
        <v>181</v>
      </c>
      <c r="H1906" t="s">
        <v>146</v>
      </c>
      <c r="I1906" t="s">
        <v>135</v>
      </c>
      <c r="J1906" t="s">
        <v>136</v>
      </c>
      <c r="K1906" t="s">
        <v>147</v>
      </c>
      <c r="L1906" t="s">
        <v>5770</v>
      </c>
      <c r="M1906" t="s">
        <v>5771</v>
      </c>
      <c r="N1906">
        <v>4.4402777770000004</v>
      </c>
      <c r="O1906">
        <v>0</v>
      </c>
      <c r="P1906">
        <v>1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1.0164598405367751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1.0164598405367751</v>
      </c>
    </row>
    <row r="1907" spans="1:31" x14ac:dyDescent="0.25">
      <c r="A1907">
        <v>1739799</v>
      </c>
      <c r="B1907">
        <v>1</v>
      </c>
      <c r="C1907" t="s">
        <v>81</v>
      </c>
      <c r="D1907" t="s">
        <v>113</v>
      </c>
      <c r="E1907" t="s">
        <v>158</v>
      </c>
      <c r="F1907" t="s">
        <v>5772</v>
      </c>
      <c r="G1907" t="s">
        <v>334</v>
      </c>
      <c r="H1907" t="s">
        <v>146</v>
      </c>
      <c r="I1907" t="s">
        <v>135</v>
      </c>
      <c r="J1907" t="s">
        <v>136</v>
      </c>
      <c r="K1907" t="s">
        <v>147</v>
      </c>
      <c r="L1907" t="s">
        <v>5773</v>
      </c>
      <c r="M1907" t="s">
        <v>5774</v>
      </c>
      <c r="N1907">
        <v>2.9511111109999999</v>
      </c>
      <c r="O1907">
        <v>0</v>
      </c>
      <c r="P1907">
        <v>4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1.0923183920491999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1.0923183920491999</v>
      </c>
    </row>
    <row r="1908" spans="1:31" x14ac:dyDescent="0.25">
      <c r="A1908">
        <v>1740154</v>
      </c>
      <c r="B1908">
        <v>1</v>
      </c>
      <c r="C1908" t="s">
        <v>80</v>
      </c>
      <c r="D1908" t="s">
        <v>96</v>
      </c>
      <c r="E1908" t="s">
        <v>171</v>
      </c>
      <c r="F1908" t="s">
        <v>5775</v>
      </c>
      <c r="G1908" t="s">
        <v>282</v>
      </c>
      <c r="H1908" t="s">
        <v>146</v>
      </c>
      <c r="I1908" t="s">
        <v>135</v>
      </c>
      <c r="J1908" t="s">
        <v>136</v>
      </c>
      <c r="K1908" t="s">
        <v>147</v>
      </c>
      <c r="L1908" t="s">
        <v>5776</v>
      </c>
      <c r="M1908" t="s">
        <v>5777</v>
      </c>
      <c r="N1908">
        <v>2.1797222220000001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0.102098677125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0.102098677125</v>
      </c>
    </row>
    <row r="1909" spans="1:31" x14ac:dyDescent="0.25">
      <c r="A1909">
        <v>1740177</v>
      </c>
      <c r="B1909">
        <v>1</v>
      </c>
      <c r="C1909" t="s">
        <v>80</v>
      </c>
      <c r="D1909" t="s">
        <v>97</v>
      </c>
      <c r="E1909" t="s">
        <v>267</v>
      </c>
      <c r="F1909" t="s">
        <v>5778</v>
      </c>
      <c r="G1909" t="s">
        <v>177</v>
      </c>
      <c r="H1909" t="s">
        <v>134</v>
      </c>
      <c r="I1909" t="s">
        <v>135</v>
      </c>
      <c r="J1909" t="s">
        <v>136</v>
      </c>
      <c r="K1909" t="s">
        <v>147</v>
      </c>
      <c r="L1909" t="s">
        <v>5779</v>
      </c>
      <c r="M1909" t="s">
        <v>5780</v>
      </c>
      <c r="N1909">
        <v>0.16666666599999999</v>
      </c>
      <c r="O1909">
        <v>17</v>
      </c>
      <c r="P1909">
        <v>11885</v>
      </c>
      <c r="Q1909">
        <v>18</v>
      </c>
      <c r="R1909">
        <v>345</v>
      </c>
      <c r="S1909">
        <v>60</v>
      </c>
      <c r="T1909">
        <v>1159</v>
      </c>
      <c r="U1909">
        <v>5</v>
      </c>
      <c r="V1909">
        <v>6</v>
      </c>
      <c r="W1909">
        <v>14.746435577900002</v>
      </c>
      <c r="X1909">
        <v>537.74931165454927</v>
      </c>
      <c r="Y1909">
        <v>2.6824588601599988</v>
      </c>
      <c r="Z1909">
        <v>10.540987230035</v>
      </c>
      <c r="AA1909">
        <v>98.357911098100004</v>
      </c>
      <c r="AB1909">
        <v>95.341163709894957</v>
      </c>
      <c r="AC1909">
        <v>18.343212856959997</v>
      </c>
      <c r="AD1909">
        <v>0.30900821902499997</v>
      </c>
      <c r="AE1909">
        <v>778.0704892066243</v>
      </c>
    </row>
    <row r="1910" spans="1:31" x14ac:dyDescent="0.25">
      <c r="A1910">
        <v>1739636</v>
      </c>
      <c r="B1910">
        <v>1</v>
      </c>
      <c r="C1910" t="s">
        <v>80</v>
      </c>
      <c r="D1910" t="s">
        <v>82</v>
      </c>
      <c r="E1910" t="s">
        <v>158</v>
      </c>
      <c r="F1910" t="s">
        <v>5781</v>
      </c>
      <c r="G1910" t="s">
        <v>246</v>
      </c>
      <c r="H1910" t="s">
        <v>146</v>
      </c>
      <c r="I1910" t="s">
        <v>135</v>
      </c>
      <c r="J1910" t="s">
        <v>136</v>
      </c>
      <c r="K1910" t="s">
        <v>137</v>
      </c>
      <c r="L1910" t="s">
        <v>5782</v>
      </c>
      <c r="M1910" t="s">
        <v>5783</v>
      </c>
      <c r="N1910">
        <v>7.4484591660000001</v>
      </c>
      <c r="O1910">
        <v>0</v>
      </c>
      <c r="P1910">
        <v>266</v>
      </c>
      <c r="Q1910">
        <v>0</v>
      </c>
      <c r="R1910">
        <v>0</v>
      </c>
      <c r="S1910">
        <v>0</v>
      </c>
      <c r="T1910">
        <v>8</v>
      </c>
      <c r="U1910">
        <v>0</v>
      </c>
      <c r="V1910">
        <v>0</v>
      </c>
      <c r="W1910">
        <v>0</v>
      </c>
      <c r="X1910">
        <v>618.84079116118232</v>
      </c>
      <c r="Y1910">
        <v>0</v>
      </c>
      <c r="Z1910">
        <v>0</v>
      </c>
      <c r="AA1910">
        <v>0</v>
      </c>
      <c r="AB1910">
        <v>9.6111613649440528</v>
      </c>
      <c r="AC1910">
        <v>0</v>
      </c>
      <c r="AD1910">
        <v>0</v>
      </c>
      <c r="AE1910">
        <v>628.45195252612643</v>
      </c>
    </row>
    <row r="1911" spans="1:31" x14ac:dyDescent="0.25">
      <c r="A1911">
        <v>1740134</v>
      </c>
      <c r="B1911">
        <v>1</v>
      </c>
      <c r="C1911" t="s">
        <v>80</v>
      </c>
      <c r="D1911" t="s">
        <v>89</v>
      </c>
      <c r="E1911" t="s">
        <v>131</v>
      </c>
      <c r="F1911" t="s">
        <v>5784</v>
      </c>
      <c r="G1911" t="s">
        <v>177</v>
      </c>
      <c r="H1911" t="s">
        <v>134</v>
      </c>
      <c r="I1911" t="s">
        <v>135</v>
      </c>
      <c r="J1911" t="s">
        <v>136</v>
      </c>
      <c r="K1911" t="s">
        <v>147</v>
      </c>
      <c r="L1911" t="s">
        <v>5785</v>
      </c>
      <c r="M1911" t="s">
        <v>5786</v>
      </c>
      <c r="N1911">
        <v>9.0277777000000003E-2</v>
      </c>
      <c r="O1911">
        <v>5</v>
      </c>
      <c r="P1911">
        <v>5230</v>
      </c>
      <c r="Q1911">
        <v>3</v>
      </c>
      <c r="R1911">
        <v>195</v>
      </c>
      <c r="S1911">
        <v>13</v>
      </c>
      <c r="T1911">
        <v>700</v>
      </c>
      <c r="U1911">
        <v>7</v>
      </c>
      <c r="V1911">
        <v>0</v>
      </c>
      <c r="W1911">
        <v>15.486161510327083</v>
      </c>
      <c r="X1911">
        <v>275.33406378451173</v>
      </c>
      <c r="Y1911">
        <v>0.72881145003333336</v>
      </c>
      <c r="Z1911">
        <v>3.8942221853058334</v>
      </c>
      <c r="AA1911">
        <v>17.3533479260375</v>
      </c>
      <c r="AB1911">
        <v>61.119898756686176</v>
      </c>
      <c r="AC1911">
        <v>14.501751486169999</v>
      </c>
      <c r="AD1911">
        <v>0</v>
      </c>
      <c r="AE1911">
        <v>388.41825709907158</v>
      </c>
    </row>
    <row r="1912" spans="1:31" x14ac:dyDescent="0.25">
      <c r="A1912">
        <v>1739699</v>
      </c>
      <c r="B1912">
        <v>1</v>
      </c>
      <c r="C1912" t="s">
        <v>80</v>
      </c>
      <c r="D1912" t="s">
        <v>88</v>
      </c>
      <c r="E1912" t="s">
        <v>158</v>
      </c>
      <c r="F1912" t="s">
        <v>5787</v>
      </c>
      <c r="G1912" t="s">
        <v>239</v>
      </c>
      <c r="H1912" t="s">
        <v>146</v>
      </c>
      <c r="I1912" t="s">
        <v>135</v>
      </c>
      <c r="J1912" t="s">
        <v>136</v>
      </c>
      <c r="K1912" t="s">
        <v>137</v>
      </c>
      <c r="L1912" t="s">
        <v>5788</v>
      </c>
      <c r="M1912" t="s">
        <v>5789</v>
      </c>
      <c r="N1912">
        <v>0.26698499999999997</v>
      </c>
      <c r="O1912">
        <v>0</v>
      </c>
      <c r="P1912">
        <v>87</v>
      </c>
      <c r="Q1912">
        <v>0</v>
      </c>
      <c r="R1912">
        <v>0</v>
      </c>
      <c r="S1912">
        <v>0</v>
      </c>
      <c r="T1912">
        <v>4</v>
      </c>
      <c r="U1912">
        <v>0</v>
      </c>
      <c r="V1912">
        <v>0</v>
      </c>
      <c r="W1912">
        <v>0</v>
      </c>
      <c r="X1912">
        <v>6.8545646215388345</v>
      </c>
      <c r="Y1912">
        <v>0</v>
      </c>
      <c r="Z1912">
        <v>0</v>
      </c>
      <c r="AA1912">
        <v>0</v>
      </c>
      <c r="AB1912">
        <v>1.4217449569453</v>
      </c>
      <c r="AC1912">
        <v>0</v>
      </c>
      <c r="AD1912">
        <v>0</v>
      </c>
      <c r="AE1912">
        <v>8.2763095784841347</v>
      </c>
    </row>
    <row r="1913" spans="1:31" x14ac:dyDescent="0.25">
      <c r="A1913">
        <v>1740005</v>
      </c>
      <c r="B1913">
        <v>1</v>
      </c>
      <c r="C1913" t="s">
        <v>81</v>
      </c>
      <c r="D1913" t="s">
        <v>128</v>
      </c>
      <c r="E1913" t="s">
        <v>158</v>
      </c>
      <c r="F1913" t="s">
        <v>5790</v>
      </c>
      <c r="G1913" t="s">
        <v>221</v>
      </c>
      <c r="H1913" t="s">
        <v>146</v>
      </c>
      <c r="I1913" t="s">
        <v>135</v>
      </c>
      <c r="J1913" t="s">
        <v>136</v>
      </c>
      <c r="K1913" t="s">
        <v>147</v>
      </c>
      <c r="L1913" t="s">
        <v>5791</v>
      </c>
      <c r="M1913" t="s">
        <v>5792</v>
      </c>
      <c r="N1913">
        <v>2.900555555</v>
      </c>
      <c r="O1913">
        <v>0</v>
      </c>
      <c r="P1913">
        <v>137</v>
      </c>
      <c r="Q1913">
        <v>0</v>
      </c>
      <c r="R1913">
        <v>0</v>
      </c>
      <c r="S1913">
        <v>0</v>
      </c>
      <c r="T1913">
        <v>3</v>
      </c>
      <c r="U1913">
        <v>0</v>
      </c>
      <c r="V1913">
        <v>0</v>
      </c>
      <c r="W1913">
        <v>0</v>
      </c>
      <c r="X1913">
        <v>73.574642750708662</v>
      </c>
      <c r="Y1913">
        <v>0</v>
      </c>
      <c r="Z1913">
        <v>0</v>
      </c>
      <c r="AA1913">
        <v>0</v>
      </c>
      <c r="AB1913">
        <v>6.3249569168695334</v>
      </c>
      <c r="AC1913">
        <v>0</v>
      </c>
      <c r="AD1913">
        <v>0</v>
      </c>
      <c r="AE1913">
        <v>79.899599667578201</v>
      </c>
    </row>
    <row r="1914" spans="1:31" x14ac:dyDescent="0.25">
      <c r="A1914">
        <v>1739756</v>
      </c>
      <c r="B1914">
        <v>1</v>
      </c>
      <c r="C1914" t="s">
        <v>81</v>
      </c>
      <c r="D1914" t="s">
        <v>115</v>
      </c>
      <c r="E1914" t="s">
        <v>188</v>
      </c>
      <c r="F1914" t="s">
        <v>5793</v>
      </c>
      <c r="G1914" t="s">
        <v>177</v>
      </c>
      <c r="H1914" t="s">
        <v>134</v>
      </c>
      <c r="I1914" t="s">
        <v>135</v>
      </c>
      <c r="J1914" t="s">
        <v>136</v>
      </c>
      <c r="K1914" t="s">
        <v>147</v>
      </c>
      <c r="L1914" t="s">
        <v>5794</v>
      </c>
      <c r="M1914" t="s">
        <v>5795</v>
      </c>
      <c r="N1914">
        <v>0.37666666599999998</v>
      </c>
      <c r="O1914">
        <v>0</v>
      </c>
      <c r="P1914">
        <v>225</v>
      </c>
      <c r="Q1914">
        <v>0</v>
      </c>
      <c r="R1914">
        <v>44</v>
      </c>
      <c r="S1914">
        <v>5</v>
      </c>
      <c r="T1914">
        <v>19</v>
      </c>
      <c r="U1914">
        <v>0</v>
      </c>
      <c r="V1914">
        <v>0</v>
      </c>
      <c r="W1914">
        <v>0</v>
      </c>
      <c r="X1914">
        <v>8.3293067455997924</v>
      </c>
      <c r="Y1914">
        <v>0</v>
      </c>
      <c r="Z1914">
        <v>2.5401873748491006</v>
      </c>
      <c r="AA1914">
        <v>12.4629386941292</v>
      </c>
      <c r="AB1914">
        <v>4.7074644964737002</v>
      </c>
      <c r="AC1914">
        <v>0</v>
      </c>
      <c r="AD1914">
        <v>0</v>
      </c>
      <c r="AE1914">
        <v>28.039897311051792</v>
      </c>
    </row>
    <row r="1915" spans="1:31" x14ac:dyDescent="0.25">
      <c r="A1915">
        <v>1739507</v>
      </c>
      <c r="B1915">
        <v>1</v>
      </c>
      <c r="C1915" t="s">
        <v>80</v>
      </c>
      <c r="D1915" t="s">
        <v>95</v>
      </c>
      <c r="E1915" t="s">
        <v>131</v>
      </c>
      <c r="F1915" t="s">
        <v>5796</v>
      </c>
      <c r="G1915" t="s">
        <v>829</v>
      </c>
      <c r="H1915" t="s">
        <v>134</v>
      </c>
      <c r="I1915" t="s">
        <v>135</v>
      </c>
      <c r="J1915" t="s">
        <v>136</v>
      </c>
      <c r="K1915" t="s">
        <v>147</v>
      </c>
      <c r="L1915" t="s">
        <v>5797</v>
      </c>
      <c r="M1915" t="s">
        <v>5798</v>
      </c>
      <c r="N1915">
        <v>3.3713888879999998</v>
      </c>
      <c r="O1915">
        <v>3</v>
      </c>
      <c r="P1915">
        <v>644</v>
      </c>
      <c r="Q1915">
        <v>23</v>
      </c>
      <c r="R1915">
        <v>7</v>
      </c>
      <c r="S1915">
        <v>29</v>
      </c>
      <c r="T1915">
        <v>33</v>
      </c>
      <c r="U1915">
        <v>0</v>
      </c>
      <c r="V1915">
        <v>0</v>
      </c>
      <c r="W1915">
        <v>10.902729893897801</v>
      </c>
      <c r="X1915">
        <v>459.91888486543297</v>
      </c>
      <c r="Y1915">
        <v>238.80259695496068</v>
      </c>
      <c r="Z1915">
        <v>4.7434904421632007</v>
      </c>
      <c r="AA1915">
        <v>1197.176220893037</v>
      </c>
      <c r="AB1915">
        <v>26.158060889366904</v>
      </c>
      <c r="AC1915">
        <v>0</v>
      </c>
      <c r="AD1915">
        <v>0</v>
      </c>
      <c r="AE1915">
        <v>1937.7019839388586</v>
      </c>
    </row>
    <row r="1916" spans="1:31" x14ac:dyDescent="0.25">
      <c r="A1916">
        <v>1739788</v>
      </c>
      <c r="B1916">
        <v>1</v>
      </c>
      <c r="C1916" t="s">
        <v>81</v>
      </c>
      <c r="D1916" t="s">
        <v>115</v>
      </c>
      <c r="E1916" t="s">
        <v>184</v>
      </c>
      <c r="F1916" t="s">
        <v>5799</v>
      </c>
      <c r="G1916" t="s">
        <v>232</v>
      </c>
      <c r="H1916" t="s">
        <v>134</v>
      </c>
      <c r="I1916" t="s">
        <v>135</v>
      </c>
      <c r="J1916" t="s">
        <v>136</v>
      </c>
      <c r="K1916" t="s">
        <v>147</v>
      </c>
      <c r="L1916" t="s">
        <v>5800</v>
      </c>
      <c r="M1916" t="s">
        <v>5801</v>
      </c>
      <c r="N1916">
        <v>1.1958333329999999</v>
      </c>
      <c r="O1916">
        <v>0</v>
      </c>
      <c r="P1916">
        <v>77</v>
      </c>
      <c r="Q1916">
        <v>0</v>
      </c>
      <c r="R1916">
        <v>23</v>
      </c>
      <c r="S1916">
        <v>1</v>
      </c>
      <c r="T1916">
        <v>5</v>
      </c>
      <c r="U1916">
        <v>0</v>
      </c>
      <c r="V1916">
        <v>0</v>
      </c>
      <c r="W1916">
        <v>0</v>
      </c>
      <c r="X1916">
        <v>4.1062913927040015</v>
      </c>
      <c r="Y1916">
        <v>0</v>
      </c>
      <c r="Z1916">
        <v>4.1692147112962514</v>
      </c>
      <c r="AA1916">
        <v>13.82214750756</v>
      </c>
      <c r="AB1916">
        <v>3.4893751434806255</v>
      </c>
      <c r="AC1916">
        <v>0</v>
      </c>
      <c r="AD1916">
        <v>0</v>
      </c>
      <c r="AE1916">
        <v>25.58702875504088</v>
      </c>
    </row>
    <row r="1917" spans="1:31" x14ac:dyDescent="0.25">
      <c r="A1917">
        <v>1739811</v>
      </c>
      <c r="B1917">
        <v>1</v>
      </c>
      <c r="C1917" t="s">
        <v>80</v>
      </c>
      <c r="D1917" t="s">
        <v>90</v>
      </c>
      <c r="E1917" t="s">
        <v>171</v>
      </c>
      <c r="F1917" t="s">
        <v>5802</v>
      </c>
      <c r="G1917" t="s">
        <v>282</v>
      </c>
      <c r="H1917" t="s">
        <v>146</v>
      </c>
      <c r="I1917" t="s">
        <v>135</v>
      </c>
      <c r="J1917" t="s">
        <v>136</v>
      </c>
      <c r="K1917" t="s">
        <v>147</v>
      </c>
      <c r="L1917" t="s">
        <v>5803</v>
      </c>
      <c r="M1917" t="s">
        <v>5804</v>
      </c>
      <c r="N1917">
        <v>3.3772222219999999</v>
      </c>
      <c r="O1917">
        <v>0</v>
      </c>
      <c r="P1917">
        <v>16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14.28486078605795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14.28486078605795</v>
      </c>
    </row>
    <row r="1918" spans="1:31" x14ac:dyDescent="0.25">
      <c r="A1918">
        <v>1739619</v>
      </c>
      <c r="B1918">
        <v>1</v>
      </c>
      <c r="C1918" t="s">
        <v>80</v>
      </c>
      <c r="D1918" t="s">
        <v>88</v>
      </c>
      <c r="E1918" t="s">
        <v>171</v>
      </c>
      <c r="F1918" t="s">
        <v>3381</v>
      </c>
      <c r="G1918" t="s">
        <v>160</v>
      </c>
      <c r="H1918" t="s">
        <v>146</v>
      </c>
      <c r="I1918" t="s">
        <v>135</v>
      </c>
      <c r="J1918" t="s">
        <v>136</v>
      </c>
      <c r="K1918" t="s">
        <v>147</v>
      </c>
      <c r="L1918" t="s">
        <v>5805</v>
      </c>
      <c r="M1918" t="s">
        <v>5806</v>
      </c>
      <c r="N1918">
        <v>1.2127777769999999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11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4.1675711363868002</v>
      </c>
      <c r="AC1918">
        <v>0</v>
      </c>
      <c r="AD1918">
        <v>0</v>
      </c>
      <c r="AE1918">
        <v>4.1675711363868002</v>
      </c>
    </row>
    <row r="1919" spans="1:31" x14ac:dyDescent="0.25">
      <c r="A1919">
        <v>1739596</v>
      </c>
      <c r="B1919">
        <v>1</v>
      </c>
      <c r="C1919" t="s">
        <v>81</v>
      </c>
      <c r="D1919" t="s">
        <v>119</v>
      </c>
      <c r="E1919" t="s">
        <v>131</v>
      </c>
      <c r="F1919" t="s">
        <v>2386</v>
      </c>
      <c r="G1919" t="s">
        <v>177</v>
      </c>
      <c r="H1919" t="s">
        <v>134</v>
      </c>
      <c r="I1919" t="s">
        <v>135</v>
      </c>
      <c r="J1919" t="s">
        <v>136</v>
      </c>
      <c r="K1919" t="s">
        <v>147</v>
      </c>
      <c r="L1919" t="s">
        <v>5807</v>
      </c>
      <c r="M1919" t="s">
        <v>5808</v>
      </c>
      <c r="N1919">
        <v>0.36944444399999998</v>
      </c>
      <c r="O1919">
        <v>0</v>
      </c>
      <c r="P1919">
        <v>1489</v>
      </c>
      <c r="Q1919">
        <v>76</v>
      </c>
      <c r="R1919">
        <v>100</v>
      </c>
      <c r="S1919">
        <v>1</v>
      </c>
      <c r="T1919">
        <v>98</v>
      </c>
      <c r="U1919">
        <v>0</v>
      </c>
      <c r="V1919">
        <v>0</v>
      </c>
      <c r="W1919">
        <v>0</v>
      </c>
      <c r="X1919">
        <v>81.564155924402868</v>
      </c>
      <c r="Y1919">
        <v>68.513774227365232</v>
      </c>
      <c r="Z1919">
        <v>31.594293424307249</v>
      </c>
      <c r="AA1919">
        <v>2.3280489039675003</v>
      </c>
      <c r="AB1919">
        <v>8.1551765142283372</v>
      </c>
      <c r="AC1919">
        <v>0</v>
      </c>
      <c r="AD1919">
        <v>0</v>
      </c>
      <c r="AE1919">
        <v>192.15544899427118</v>
      </c>
    </row>
    <row r="1920" spans="1:31" x14ac:dyDescent="0.25">
      <c r="A1920">
        <v>1739665</v>
      </c>
      <c r="B1920">
        <v>1</v>
      </c>
      <c r="C1920" t="s">
        <v>81</v>
      </c>
      <c r="D1920" t="s">
        <v>118</v>
      </c>
      <c r="E1920" t="s">
        <v>143</v>
      </c>
      <c r="F1920" t="s">
        <v>5809</v>
      </c>
      <c r="G1920" t="s">
        <v>246</v>
      </c>
      <c r="H1920" t="s">
        <v>146</v>
      </c>
      <c r="I1920" t="s">
        <v>135</v>
      </c>
      <c r="J1920" t="s">
        <v>136</v>
      </c>
      <c r="K1920" t="s">
        <v>137</v>
      </c>
      <c r="L1920" t="s">
        <v>5810</v>
      </c>
      <c r="M1920" t="s">
        <v>5811</v>
      </c>
      <c r="N1920">
        <v>8.15</v>
      </c>
      <c r="O1920">
        <v>0</v>
      </c>
      <c r="P1920">
        <v>149</v>
      </c>
      <c r="Q1920">
        <v>0</v>
      </c>
      <c r="R1920">
        <v>30</v>
      </c>
      <c r="S1920">
        <v>0</v>
      </c>
      <c r="T1920">
        <v>12</v>
      </c>
      <c r="U1920">
        <v>0</v>
      </c>
      <c r="V1920">
        <v>0</v>
      </c>
      <c r="W1920">
        <v>0</v>
      </c>
      <c r="X1920">
        <v>147.66320655082393</v>
      </c>
      <c r="Y1920">
        <v>0</v>
      </c>
      <c r="Z1920">
        <v>11.00660819474</v>
      </c>
      <c r="AA1920">
        <v>0</v>
      </c>
      <c r="AB1920">
        <v>63.695960459184533</v>
      </c>
      <c r="AC1920">
        <v>0</v>
      </c>
      <c r="AD1920">
        <v>0</v>
      </c>
      <c r="AE1920">
        <v>222.36577520474847</v>
      </c>
    </row>
    <row r="1921" spans="1:31" x14ac:dyDescent="0.25">
      <c r="A1921">
        <v>1739725</v>
      </c>
      <c r="B1921">
        <v>1</v>
      </c>
      <c r="C1921" t="s">
        <v>81</v>
      </c>
      <c r="D1921" t="s">
        <v>118</v>
      </c>
      <c r="E1921" t="s">
        <v>184</v>
      </c>
      <c r="F1921" t="s">
        <v>5812</v>
      </c>
      <c r="G1921" t="s">
        <v>232</v>
      </c>
      <c r="H1921" t="s">
        <v>134</v>
      </c>
      <c r="I1921" t="s">
        <v>135</v>
      </c>
      <c r="J1921" t="s">
        <v>136</v>
      </c>
      <c r="K1921" t="s">
        <v>147</v>
      </c>
      <c r="L1921" t="s">
        <v>5813</v>
      </c>
      <c r="M1921" t="s">
        <v>5814</v>
      </c>
      <c r="N1921">
        <v>0.90138888800000005</v>
      </c>
      <c r="O1921">
        <v>0</v>
      </c>
      <c r="P1921">
        <v>0</v>
      </c>
      <c r="Q1921">
        <v>0</v>
      </c>
      <c r="R1921">
        <v>3</v>
      </c>
      <c r="S1921">
        <v>0</v>
      </c>
      <c r="T1921">
        <v>1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1.0618932803274499</v>
      </c>
      <c r="AA1921">
        <v>0</v>
      </c>
      <c r="AB1921">
        <v>1.1705589430092416</v>
      </c>
      <c r="AC1921">
        <v>0</v>
      </c>
      <c r="AD1921">
        <v>0</v>
      </c>
      <c r="AE1921">
        <v>2.2324522233366917</v>
      </c>
    </row>
    <row r="1922" spans="1:31" x14ac:dyDescent="0.25">
      <c r="A1922">
        <v>1739828</v>
      </c>
      <c r="B1922">
        <v>1</v>
      </c>
      <c r="C1922" t="s">
        <v>80</v>
      </c>
      <c r="D1922" t="s">
        <v>82</v>
      </c>
      <c r="E1922" t="s">
        <v>171</v>
      </c>
      <c r="F1922" t="s">
        <v>5815</v>
      </c>
      <c r="G1922" t="s">
        <v>282</v>
      </c>
      <c r="H1922" t="s">
        <v>146</v>
      </c>
      <c r="I1922" t="s">
        <v>135</v>
      </c>
      <c r="J1922" t="s">
        <v>136</v>
      </c>
      <c r="K1922" t="s">
        <v>147</v>
      </c>
      <c r="L1922" t="s">
        <v>5816</v>
      </c>
      <c r="M1922" t="s">
        <v>5817</v>
      </c>
      <c r="N1922">
        <v>1.446111111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2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3.1015020941458173</v>
      </c>
      <c r="AC1922">
        <v>0</v>
      </c>
      <c r="AD1922">
        <v>0</v>
      </c>
      <c r="AE1922">
        <v>3.1015020941458173</v>
      </c>
    </row>
    <row r="1923" spans="1:31" x14ac:dyDescent="0.25">
      <c r="A1923">
        <v>1739579</v>
      </c>
      <c r="B1923">
        <v>1</v>
      </c>
      <c r="C1923" t="s">
        <v>80</v>
      </c>
      <c r="D1923" t="s">
        <v>101</v>
      </c>
      <c r="E1923" t="s">
        <v>158</v>
      </c>
      <c r="F1923" t="s">
        <v>5818</v>
      </c>
      <c r="G1923" t="s">
        <v>160</v>
      </c>
      <c r="H1923" t="s">
        <v>146</v>
      </c>
      <c r="I1923" t="s">
        <v>135</v>
      </c>
      <c r="J1923" t="s">
        <v>136</v>
      </c>
      <c r="K1923" t="s">
        <v>147</v>
      </c>
      <c r="L1923" t="s">
        <v>5819</v>
      </c>
      <c r="M1923" t="s">
        <v>5820</v>
      </c>
      <c r="N1923">
        <v>1.138055555</v>
      </c>
      <c r="O1923">
        <v>0</v>
      </c>
      <c r="P1923">
        <v>50</v>
      </c>
      <c r="Q1923">
        <v>0</v>
      </c>
      <c r="R1923">
        <v>0</v>
      </c>
      <c r="S1923">
        <v>0</v>
      </c>
      <c r="T1923">
        <v>3</v>
      </c>
      <c r="U1923">
        <v>0</v>
      </c>
      <c r="V1923">
        <v>0</v>
      </c>
      <c r="W1923">
        <v>0</v>
      </c>
      <c r="X1923">
        <v>3.5682118349033658</v>
      </c>
      <c r="Y1923">
        <v>0</v>
      </c>
      <c r="Z1923">
        <v>0</v>
      </c>
      <c r="AA1923">
        <v>0</v>
      </c>
      <c r="AB1923">
        <v>1.250837878654</v>
      </c>
      <c r="AC1923">
        <v>0</v>
      </c>
      <c r="AD1923">
        <v>0</v>
      </c>
      <c r="AE1923">
        <v>4.8190497135573658</v>
      </c>
    </row>
    <row r="1924" spans="1:31" x14ac:dyDescent="0.25">
      <c r="A1924">
        <v>1739679</v>
      </c>
      <c r="B1924">
        <v>1</v>
      </c>
      <c r="C1924" t="s">
        <v>80</v>
      </c>
      <c r="D1924" t="s">
        <v>106</v>
      </c>
      <c r="E1924" t="s">
        <v>171</v>
      </c>
      <c r="F1924" t="s">
        <v>5821</v>
      </c>
      <c r="G1924" t="s">
        <v>181</v>
      </c>
      <c r="H1924" t="s">
        <v>146</v>
      </c>
      <c r="I1924" t="s">
        <v>135</v>
      </c>
      <c r="J1924" t="s">
        <v>136</v>
      </c>
      <c r="K1924" t="s">
        <v>147</v>
      </c>
      <c r="L1924" t="s">
        <v>5822</v>
      </c>
      <c r="M1924" t="s">
        <v>5823</v>
      </c>
      <c r="N1924">
        <v>4.113611111</v>
      </c>
      <c r="O1924">
        <v>0</v>
      </c>
      <c r="P1924">
        <v>1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1.8082066264058332E-2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1.8082066264058332E-2</v>
      </c>
    </row>
    <row r="1925" spans="1:31" x14ac:dyDescent="0.25">
      <c r="A1925">
        <v>1739974</v>
      </c>
      <c r="B1925">
        <v>1</v>
      </c>
      <c r="C1925" t="s">
        <v>80</v>
      </c>
      <c r="D1925" t="s">
        <v>84</v>
      </c>
      <c r="E1925" t="s">
        <v>171</v>
      </c>
      <c r="F1925" t="s">
        <v>5824</v>
      </c>
      <c r="G1925" t="s">
        <v>173</v>
      </c>
      <c r="H1925" t="s">
        <v>146</v>
      </c>
      <c r="I1925" t="s">
        <v>135</v>
      </c>
      <c r="J1925" t="s">
        <v>136</v>
      </c>
      <c r="K1925" t="s">
        <v>147</v>
      </c>
      <c r="L1925" t="s">
        <v>5825</v>
      </c>
      <c r="M1925" t="s">
        <v>5826</v>
      </c>
      <c r="N1925">
        <v>1.286944444</v>
      </c>
      <c r="O1925">
        <v>0</v>
      </c>
      <c r="P1925">
        <v>1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2.518860777655E-2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2.518860777655E-2</v>
      </c>
    </row>
    <row r="1926" spans="1:31" x14ac:dyDescent="0.25">
      <c r="A1926">
        <v>1740037</v>
      </c>
      <c r="B1926">
        <v>1</v>
      </c>
      <c r="C1926" t="s">
        <v>80</v>
      </c>
      <c r="D1926" t="s">
        <v>93</v>
      </c>
      <c r="E1926" t="s">
        <v>171</v>
      </c>
      <c r="F1926" t="s">
        <v>5827</v>
      </c>
      <c r="G1926" t="s">
        <v>282</v>
      </c>
      <c r="H1926" t="s">
        <v>146</v>
      </c>
      <c r="I1926" t="s">
        <v>135</v>
      </c>
      <c r="J1926" t="s">
        <v>136</v>
      </c>
      <c r="K1926" t="s">
        <v>147</v>
      </c>
      <c r="L1926" t="s">
        <v>5828</v>
      </c>
      <c r="M1926" t="s">
        <v>5829</v>
      </c>
      <c r="N1926">
        <v>1.6927777770000001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1.5181453045000001E-4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1.5181453045000001E-4</v>
      </c>
    </row>
    <row r="1927" spans="1:31" x14ac:dyDescent="0.25">
      <c r="A1927">
        <v>1740014</v>
      </c>
      <c r="B1927">
        <v>1</v>
      </c>
      <c r="C1927" t="s">
        <v>81</v>
      </c>
      <c r="D1927" t="s">
        <v>118</v>
      </c>
      <c r="E1927" t="s">
        <v>188</v>
      </c>
      <c r="F1927" t="s">
        <v>5830</v>
      </c>
      <c r="G1927" t="s">
        <v>177</v>
      </c>
      <c r="H1927" t="s">
        <v>134</v>
      </c>
      <c r="I1927" t="s">
        <v>135</v>
      </c>
      <c r="J1927" t="s">
        <v>136</v>
      </c>
      <c r="K1927" t="s">
        <v>147</v>
      </c>
      <c r="L1927" t="s">
        <v>5831</v>
      </c>
      <c r="M1927" t="s">
        <v>5832</v>
      </c>
      <c r="N1927">
        <v>0.268055555</v>
      </c>
      <c r="O1927">
        <v>0</v>
      </c>
      <c r="P1927">
        <v>1076</v>
      </c>
      <c r="Q1927">
        <v>0</v>
      </c>
      <c r="R1927">
        <v>2</v>
      </c>
      <c r="S1927">
        <v>4</v>
      </c>
      <c r="T1927">
        <v>109</v>
      </c>
      <c r="U1927">
        <v>0</v>
      </c>
      <c r="V1927">
        <v>0</v>
      </c>
      <c r="W1927">
        <v>0</v>
      </c>
      <c r="X1927">
        <v>55.27929448688711</v>
      </c>
      <c r="Y1927">
        <v>0</v>
      </c>
      <c r="Z1927">
        <v>0.2750868022247</v>
      </c>
      <c r="AA1927">
        <v>6.7247862369522835</v>
      </c>
      <c r="AB1927">
        <v>17.331229928098804</v>
      </c>
      <c r="AC1927">
        <v>0</v>
      </c>
      <c r="AD1927">
        <v>0</v>
      </c>
      <c r="AE1927">
        <v>79.610397454162893</v>
      </c>
    </row>
    <row r="1928" spans="1:31" x14ac:dyDescent="0.25">
      <c r="A1928">
        <v>1740180</v>
      </c>
      <c r="B1928">
        <v>1</v>
      </c>
      <c r="C1928" t="s">
        <v>80</v>
      </c>
      <c r="D1928" t="s">
        <v>90</v>
      </c>
      <c r="E1928" t="s">
        <v>171</v>
      </c>
      <c r="F1928" t="s">
        <v>5833</v>
      </c>
      <c r="G1928" t="s">
        <v>181</v>
      </c>
      <c r="H1928" t="s">
        <v>146</v>
      </c>
      <c r="I1928" t="s">
        <v>135</v>
      </c>
      <c r="J1928" t="s">
        <v>136</v>
      </c>
      <c r="K1928" t="s">
        <v>147</v>
      </c>
      <c r="L1928" t="s">
        <v>5834</v>
      </c>
      <c r="M1928" t="s">
        <v>5835</v>
      </c>
      <c r="N1928">
        <v>3.8588888880000001</v>
      </c>
      <c r="O1928">
        <v>0</v>
      </c>
      <c r="P1928">
        <v>3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10.457188318593333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10.457188318593333</v>
      </c>
    </row>
    <row r="1929" spans="1:31" x14ac:dyDescent="0.25">
      <c r="A1929">
        <v>1739682</v>
      </c>
      <c r="B1929">
        <v>1</v>
      </c>
      <c r="C1929" t="s">
        <v>80</v>
      </c>
      <c r="D1929" t="s">
        <v>103</v>
      </c>
      <c r="E1929" t="s">
        <v>171</v>
      </c>
      <c r="F1929" t="s">
        <v>5836</v>
      </c>
      <c r="G1929" t="s">
        <v>225</v>
      </c>
      <c r="H1929" t="s">
        <v>146</v>
      </c>
      <c r="I1929" t="s">
        <v>135</v>
      </c>
      <c r="J1929" t="s">
        <v>3</v>
      </c>
      <c r="K1929" t="s">
        <v>147</v>
      </c>
      <c r="L1929" t="s">
        <v>5837</v>
      </c>
      <c r="M1929" t="s">
        <v>5838</v>
      </c>
      <c r="N1929">
        <v>2.6716666660000001</v>
      </c>
      <c r="O1929">
        <v>0</v>
      </c>
      <c r="P1929">
        <v>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0.7446447350034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0.7446447350034</v>
      </c>
    </row>
    <row r="1930" spans="1:31" x14ac:dyDescent="0.25">
      <c r="A1930">
        <v>1739659</v>
      </c>
      <c r="B1930">
        <v>1</v>
      </c>
      <c r="C1930" t="s">
        <v>81</v>
      </c>
      <c r="D1930" t="s">
        <v>127</v>
      </c>
      <c r="E1930" t="s">
        <v>188</v>
      </c>
      <c r="F1930" t="s">
        <v>5839</v>
      </c>
      <c r="G1930" t="s">
        <v>177</v>
      </c>
      <c r="H1930" t="s">
        <v>134</v>
      </c>
      <c r="I1930" t="s">
        <v>135</v>
      </c>
      <c r="J1930" t="s">
        <v>136</v>
      </c>
      <c r="K1930" t="s">
        <v>147</v>
      </c>
      <c r="L1930" t="s">
        <v>5840</v>
      </c>
      <c r="M1930" t="s">
        <v>5841</v>
      </c>
      <c r="N1930">
        <v>1.1511111110000001</v>
      </c>
      <c r="O1930">
        <v>0</v>
      </c>
      <c r="P1930">
        <v>0</v>
      </c>
      <c r="Q1930">
        <v>0</v>
      </c>
      <c r="R1930">
        <v>9</v>
      </c>
      <c r="S1930">
        <v>0</v>
      </c>
      <c r="T1930">
        <v>1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3.4693634081039999</v>
      </c>
      <c r="AA1930">
        <v>0</v>
      </c>
      <c r="AB1930">
        <v>2.5660014400000002E-4</v>
      </c>
      <c r="AC1930">
        <v>0</v>
      </c>
      <c r="AD1930">
        <v>0</v>
      </c>
      <c r="AE1930">
        <v>3.469620008248</v>
      </c>
    </row>
    <row r="1931" spans="1:31" x14ac:dyDescent="0.25">
      <c r="A1931">
        <v>1740137</v>
      </c>
      <c r="B1931">
        <v>1</v>
      </c>
      <c r="C1931" t="s">
        <v>80</v>
      </c>
      <c r="D1931" t="s">
        <v>97</v>
      </c>
      <c r="E1931" t="s">
        <v>267</v>
      </c>
      <c r="F1931" t="s">
        <v>5778</v>
      </c>
      <c r="G1931" t="s">
        <v>177</v>
      </c>
      <c r="H1931" t="s">
        <v>134</v>
      </c>
      <c r="I1931" t="s">
        <v>135</v>
      </c>
      <c r="J1931" t="s">
        <v>136</v>
      </c>
      <c r="K1931" t="s">
        <v>147</v>
      </c>
      <c r="L1931" t="s">
        <v>5842</v>
      </c>
      <c r="M1931" t="s">
        <v>5843</v>
      </c>
      <c r="N1931">
        <v>0.16555555499999999</v>
      </c>
      <c r="O1931">
        <v>17</v>
      </c>
      <c r="P1931">
        <v>11885</v>
      </c>
      <c r="Q1931">
        <v>18</v>
      </c>
      <c r="R1931">
        <v>345</v>
      </c>
      <c r="S1931">
        <v>60</v>
      </c>
      <c r="T1931">
        <v>1159</v>
      </c>
      <c r="U1931">
        <v>5</v>
      </c>
      <c r="V1931">
        <v>6</v>
      </c>
      <c r="W1931">
        <v>15.91988352542467</v>
      </c>
      <c r="X1931">
        <v>585.95551284413125</v>
      </c>
      <c r="Y1931">
        <v>2.9533683919842666</v>
      </c>
      <c r="Z1931">
        <v>12.272116922274373</v>
      </c>
      <c r="AA1931">
        <v>106.06529507219088</v>
      </c>
      <c r="AB1931">
        <v>112.95752422514954</v>
      </c>
      <c r="AC1931">
        <v>18.056735675963736</v>
      </c>
      <c r="AD1931">
        <v>0.33318776843530001</v>
      </c>
      <c r="AE1931">
        <v>854.51362442555399</v>
      </c>
    </row>
    <row r="1932" spans="1:31" x14ac:dyDescent="0.25">
      <c r="A1932">
        <v>1740100</v>
      </c>
      <c r="B1932">
        <v>1</v>
      </c>
      <c r="C1932" t="s">
        <v>81</v>
      </c>
      <c r="D1932" t="s">
        <v>128</v>
      </c>
      <c r="E1932" t="s">
        <v>143</v>
      </c>
      <c r="F1932" t="s">
        <v>5844</v>
      </c>
      <c r="G1932" t="s">
        <v>221</v>
      </c>
      <c r="H1932" t="s">
        <v>146</v>
      </c>
      <c r="I1932" t="s">
        <v>135</v>
      </c>
      <c r="J1932" t="s">
        <v>136</v>
      </c>
      <c r="K1932" t="s">
        <v>147</v>
      </c>
      <c r="L1932" t="s">
        <v>5829</v>
      </c>
      <c r="M1932" t="s">
        <v>5845</v>
      </c>
      <c r="N1932">
        <v>1.5325</v>
      </c>
      <c r="O1932">
        <v>0</v>
      </c>
      <c r="P1932">
        <v>331</v>
      </c>
      <c r="Q1932">
        <v>0</v>
      </c>
      <c r="R1932">
        <v>0</v>
      </c>
      <c r="S1932">
        <v>0</v>
      </c>
      <c r="T1932">
        <v>47</v>
      </c>
      <c r="U1932">
        <v>0</v>
      </c>
      <c r="V1932">
        <v>0</v>
      </c>
      <c r="W1932">
        <v>0</v>
      </c>
      <c r="X1932">
        <v>161.33525596377186</v>
      </c>
      <c r="Y1932">
        <v>0</v>
      </c>
      <c r="Z1932">
        <v>0</v>
      </c>
      <c r="AA1932">
        <v>0</v>
      </c>
      <c r="AB1932">
        <v>41.232155826346577</v>
      </c>
      <c r="AC1932">
        <v>0</v>
      </c>
      <c r="AD1932">
        <v>0</v>
      </c>
      <c r="AE1932">
        <v>202.56741179011843</v>
      </c>
    </row>
    <row r="1933" spans="1:31" x14ac:dyDescent="0.25">
      <c r="A1933">
        <v>1739622</v>
      </c>
      <c r="B1933">
        <v>1</v>
      </c>
      <c r="C1933" t="s">
        <v>80</v>
      </c>
      <c r="D1933" t="s">
        <v>97</v>
      </c>
      <c r="E1933" t="s">
        <v>184</v>
      </c>
      <c r="F1933" t="s">
        <v>5846</v>
      </c>
      <c r="G1933" t="s">
        <v>246</v>
      </c>
      <c r="H1933" t="s">
        <v>134</v>
      </c>
      <c r="I1933" t="s">
        <v>135</v>
      </c>
      <c r="J1933" t="s">
        <v>136</v>
      </c>
      <c r="K1933" t="s">
        <v>137</v>
      </c>
      <c r="L1933" t="s">
        <v>5847</v>
      </c>
      <c r="M1933" t="s">
        <v>5848</v>
      </c>
      <c r="N1933">
        <v>5.7191666659999996</v>
      </c>
      <c r="O1933">
        <v>0</v>
      </c>
      <c r="P1933">
        <v>484</v>
      </c>
      <c r="Q1933">
        <v>0</v>
      </c>
      <c r="R1933">
        <v>4</v>
      </c>
      <c r="S1933">
        <v>0</v>
      </c>
      <c r="T1933">
        <v>37</v>
      </c>
      <c r="U1933">
        <v>0</v>
      </c>
      <c r="V1933">
        <v>0</v>
      </c>
      <c r="W1933">
        <v>0</v>
      </c>
      <c r="X1933">
        <v>1121.4624492943663</v>
      </c>
      <c r="Y1933">
        <v>0</v>
      </c>
      <c r="Z1933">
        <v>1.9634947782759917</v>
      </c>
      <c r="AA1933">
        <v>0</v>
      </c>
      <c r="AB1933">
        <v>164.12888966001961</v>
      </c>
      <c r="AC1933">
        <v>0</v>
      </c>
      <c r="AD1933">
        <v>0</v>
      </c>
      <c r="AE1933">
        <v>1287.554833732662</v>
      </c>
    </row>
    <row r="1934" spans="1:31" x14ac:dyDescent="0.25">
      <c r="A1934">
        <v>1739908</v>
      </c>
      <c r="B1934">
        <v>1</v>
      </c>
      <c r="C1934" t="s">
        <v>81</v>
      </c>
      <c r="D1934" t="s">
        <v>123</v>
      </c>
      <c r="E1934" t="s">
        <v>158</v>
      </c>
      <c r="F1934" t="s">
        <v>3836</v>
      </c>
      <c r="G1934" t="s">
        <v>606</v>
      </c>
      <c r="H1934" t="s">
        <v>146</v>
      </c>
      <c r="I1934" t="s">
        <v>135</v>
      </c>
      <c r="J1934" t="s">
        <v>136</v>
      </c>
      <c r="K1934" t="s">
        <v>147</v>
      </c>
      <c r="L1934" t="s">
        <v>5849</v>
      </c>
      <c r="M1934" t="s">
        <v>5850</v>
      </c>
      <c r="N1934">
        <v>0.70972222200000001</v>
      </c>
      <c r="O1934">
        <v>0</v>
      </c>
      <c r="P1934">
        <v>0</v>
      </c>
      <c r="Q1934">
        <v>0</v>
      </c>
      <c r="R1934">
        <v>5</v>
      </c>
      <c r="S1934">
        <v>0</v>
      </c>
      <c r="T1934">
        <v>1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0.62044767856400007</v>
      </c>
      <c r="AA1934">
        <v>0</v>
      </c>
      <c r="AB1934">
        <v>6.8913670776816677E-2</v>
      </c>
      <c r="AC1934">
        <v>0</v>
      </c>
      <c r="AD1934">
        <v>0</v>
      </c>
      <c r="AE1934">
        <v>0.68936134934081672</v>
      </c>
    </row>
    <row r="1935" spans="1:31" x14ac:dyDescent="0.25">
      <c r="A1935">
        <v>1739576</v>
      </c>
      <c r="B1935">
        <v>1</v>
      </c>
      <c r="C1935" t="s">
        <v>80</v>
      </c>
      <c r="D1935" t="s">
        <v>85</v>
      </c>
      <c r="E1935" t="s">
        <v>171</v>
      </c>
      <c r="F1935" t="s">
        <v>5851</v>
      </c>
      <c r="G1935" t="s">
        <v>173</v>
      </c>
      <c r="H1935" t="s">
        <v>146</v>
      </c>
      <c r="I1935" t="s">
        <v>135</v>
      </c>
      <c r="J1935" t="s">
        <v>136</v>
      </c>
      <c r="K1935" t="s">
        <v>147</v>
      </c>
      <c r="L1935" t="s">
        <v>5852</v>
      </c>
      <c r="M1935" t="s">
        <v>5853</v>
      </c>
      <c r="N1935">
        <v>2.313055555</v>
      </c>
      <c r="O1935">
        <v>0</v>
      </c>
      <c r="P1935">
        <v>5</v>
      </c>
      <c r="Q1935">
        <v>0</v>
      </c>
      <c r="R1935">
        <v>0</v>
      </c>
      <c r="S1935">
        <v>0</v>
      </c>
      <c r="T1935">
        <v>3</v>
      </c>
      <c r="U1935">
        <v>0</v>
      </c>
      <c r="V1935">
        <v>0</v>
      </c>
      <c r="W1935">
        <v>0</v>
      </c>
      <c r="X1935">
        <v>1.4159862340213332</v>
      </c>
      <c r="Y1935">
        <v>0</v>
      </c>
      <c r="Z1935">
        <v>0</v>
      </c>
      <c r="AA1935">
        <v>0</v>
      </c>
      <c r="AB1935">
        <v>1.7018209635365082</v>
      </c>
      <c r="AC1935">
        <v>0</v>
      </c>
      <c r="AD1935">
        <v>0</v>
      </c>
      <c r="AE1935">
        <v>3.1178071975578412</v>
      </c>
    </row>
    <row r="1936" spans="1:31" x14ac:dyDescent="0.25">
      <c r="A1936">
        <v>1739785</v>
      </c>
      <c r="B1936">
        <v>1</v>
      </c>
      <c r="C1936" t="s">
        <v>80</v>
      </c>
      <c r="D1936" t="s">
        <v>86</v>
      </c>
      <c r="E1936" t="s">
        <v>171</v>
      </c>
      <c r="F1936" t="s">
        <v>5381</v>
      </c>
      <c r="G1936" t="s">
        <v>181</v>
      </c>
      <c r="H1936" t="s">
        <v>146</v>
      </c>
      <c r="I1936" t="s">
        <v>135</v>
      </c>
      <c r="J1936" t="s">
        <v>136</v>
      </c>
      <c r="K1936" t="s">
        <v>147</v>
      </c>
      <c r="L1936" t="s">
        <v>5854</v>
      </c>
      <c r="M1936" t="s">
        <v>5855</v>
      </c>
      <c r="N1936">
        <v>1.4897222219999999</v>
      </c>
      <c r="O1936">
        <v>0</v>
      </c>
      <c r="P1936">
        <v>1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1.3773687184516665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1.3773687184516665</v>
      </c>
    </row>
    <row r="1937" spans="1:31" x14ac:dyDescent="0.25">
      <c r="A1937">
        <v>1739768</v>
      </c>
      <c r="B1937">
        <v>1</v>
      </c>
      <c r="C1937" t="s">
        <v>80</v>
      </c>
      <c r="D1937" t="s">
        <v>108</v>
      </c>
      <c r="E1937" t="s">
        <v>158</v>
      </c>
      <c r="F1937" t="s">
        <v>5856</v>
      </c>
      <c r="G1937" t="s">
        <v>758</v>
      </c>
      <c r="H1937" t="s">
        <v>146</v>
      </c>
      <c r="I1937" t="s">
        <v>135</v>
      </c>
      <c r="J1937" t="s">
        <v>136</v>
      </c>
      <c r="K1937" t="s">
        <v>147</v>
      </c>
      <c r="L1937" t="s">
        <v>5857</v>
      </c>
      <c r="M1937" t="s">
        <v>5858</v>
      </c>
      <c r="N1937">
        <v>2.4711111109999999</v>
      </c>
      <c r="O1937">
        <v>0</v>
      </c>
      <c r="P1937">
        <v>8</v>
      </c>
      <c r="Q1937">
        <v>0</v>
      </c>
      <c r="R1937">
        <v>9</v>
      </c>
      <c r="S1937">
        <v>0</v>
      </c>
      <c r="T1937">
        <v>1</v>
      </c>
      <c r="U1937">
        <v>0</v>
      </c>
      <c r="V1937">
        <v>0</v>
      </c>
      <c r="W1937">
        <v>0</v>
      </c>
      <c r="X1937">
        <v>1.6177429796056422</v>
      </c>
      <c r="Y1937">
        <v>0</v>
      </c>
      <c r="Z1937">
        <v>1.111464452436</v>
      </c>
      <c r="AA1937">
        <v>0</v>
      </c>
      <c r="AB1937">
        <v>0.53858605310451679</v>
      </c>
      <c r="AC1937">
        <v>0</v>
      </c>
      <c r="AD1937">
        <v>0</v>
      </c>
      <c r="AE1937">
        <v>3.267793485146159</v>
      </c>
    </row>
    <row r="1938" spans="1:31" x14ac:dyDescent="0.25">
      <c r="A1938">
        <v>1739639</v>
      </c>
      <c r="B1938">
        <v>1</v>
      </c>
      <c r="C1938" t="s">
        <v>80</v>
      </c>
      <c r="D1938" t="s">
        <v>96</v>
      </c>
      <c r="E1938" t="s">
        <v>171</v>
      </c>
      <c r="F1938" t="s">
        <v>5859</v>
      </c>
      <c r="G1938" t="s">
        <v>282</v>
      </c>
      <c r="H1938" t="s">
        <v>146</v>
      </c>
      <c r="I1938" t="s">
        <v>135</v>
      </c>
      <c r="J1938" t="s">
        <v>136</v>
      </c>
      <c r="K1938" t="s">
        <v>147</v>
      </c>
      <c r="L1938" t="s">
        <v>5860</v>
      </c>
      <c r="M1938" t="s">
        <v>5861</v>
      </c>
      <c r="N1938">
        <v>8.2380555550000008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1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24.877158224364074</v>
      </c>
      <c r="AC1938">
        <v>0</v>
      </c>
      <c r="AD1938">
        <v>0</v>
      </c>
      <c r="AE1938">
        <v>24.877158224364074</v>
      </c>
    </row>
    <row r="1939" spans="1:31" x14ac:dyDescent="0.25">
      <c r="A1939">
        <v>1739831</v>
      </c>
      <c r="B1939">
        <v>1</v>
      </c>
      <c r="C1939" t="s">
        <v>80</v>
      </c>
      <c r="D1939" t="s">
        <v>106</v>
      </c>
      <c r="E1939" t="s">
        <v>171</v>
      </c>
      <c r="F1939" t="s">
        <v>5862</v>
      </c>
      <c r="G1939" t="s">
        <v>181</v>
      </c>
      <c r="H1939" t="s">
        <v>146</v>
      </c>
      <c r="I1939" t="s">
        <v>135</v>
      </c>
      <c r="J1939" t="s">
        <v>136</v>
      </c>
      <c r="K1939" t="s">
        <v>147</v>
      </c>
      <c r="L1939" t="s">
        <v>5863</v>
      </c>
      <c r="M1939" t="s">
        <v>5864</v>
      </c>
      <c r="N1939">
        <v>4.7247222219999996</v>
      </c>
      <c r="O1939">
        <v>0</v>
      </c>
      <c r="P1939">
        <v>1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0.48323956324215001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0.48323956324215001</v>
      </c>
    </row>
    <row r="1940" spans="1:31" x14ac:dyDescent="0.25">
      <c r="A1940">
        <v>1739722</v>
      </c>
      <c r="B1940">
        <v>1</v>
      </c>
      <c r="C1940" t="s">
        <v>81</v>
      </c>
      <c r="D1940" t="s">
        <v>115</v>
      </c>
      <c r="E1940" t="s">
        <v>143</v>
      </c>
      <c r="F1940" t="s">
        <v>5865</v>
      </c>
      <c r="G1940" t="s">
        <v>246</v>
      </c>
      <c r="H1940" t="s">
        <v>146</v>
      </c>
      <c r="I1940" t="s">
        <v>135</v>
      </c>
      <c r="J1940" t="s">
        <v>136</v>
      </c>
      <c r="K1940" t="s">
        <v>137</v>
      </c>
      <c r="L1940" t="s">
        <v>5866</v>
      </c>
      <c r="M1940" t="s">
        <v>5867</v>
      </c>
      <c r="N1940">
        <v>1.991840555</v>
      </c>
      <c r="O1940">
        <v>0</v>
      </c>
      <c r="P1940">
        <v>199</v>
      </c>
      <c r="Q1940">
        <v>0</v>
      </c>
      <c r="R1940">
        <v>1</v>
      </c>
      <c r="S1940">
        <v>0</v>
      </c>
      <c r="T1940">
        <v>13</v>
      </c>
      <c r="U1940">
        <v>0</v>
      </c>
      <c r="V1940">
        <v>0</v>
      </c>
      <c r="W1940">
        <v>0</v>
      </c>
      <c r="X1940">
        <v>41.438857780543877</v>
      </c>
      <c r="Y1940">
        <v>0</v>
      </c>
      <c r="Z1940">
        <v>2.6934134195833338E-3</v>
      </c>
      <c r="AA1940">
        <v>0</v>
      </c>
      <c r="AB1940">
        <v>4.5567381843625254</v>
      </c>
      <c r="AC1940">
        <v>0</v>
      </c>
      <c r="AD1940">
        <v>0</v>
      </c>
      <c r="AE1940">
        <v>45.998289378325985</v>
      </c>
    </row>
    <row r="1941" spans="1:31" x14ac:dyDescent="0.25">
      <c r="A1941">
        <v>1739685</v>
      </c>
      <c r="B1941">
        <v>1</v>
      </c>
      <c r="C1941" t="s">
        <v>80</v>
      </c>
      <c r="D1941" t="s">
        <v>97</v>
      </c>
      <c r="E1941" t="s">
        <v>158</v>
      </c>
      <c r="F1941" t="s">
        <v>5868</v>
      </c>
      <c r="G1941" t="s">
        <v>221</v>
      </c>
      <c r="H1941" t="s">
        <v>146</v>
      </c>
      <c r="I1941" t="s">
        <v>135</v>
      </c>
      <c r="J1941" t="s">
        <v>136</v>
      </c>
      <c r="K1941" t="s">
        <v>147</v>
      </c>
      <c r="L1941" t="s">
        <v>5869</v>
      </c>
      <c r="M1941" t="s">
        <v>5870</v>
      </c>
      <c r="N1941">
        <v>8.2269444440000008</v>
      </c>
      <c r="O1941">
        <v>0</v>
      </c>
      <c r="P1941">
        <v>71</v>
      </c>
      <c r="Q1941">
        <v>0</v>
      </c>
      <c r="R1941">
        <v>4</v>
      </c>
      <c r="S1941">
        <v>0</v>
      </c>
      <c r="T1941">
        <v>5</v>
      </c>
      <c r="U1941">
        <v>0</v>
      </c>
      <c r="V1941">
        <v>0</v>
      </c>
      <c r="W1941">
        <v>0</v>
      </c>
      <c r="X1941">
        <v>231.8905483258709</v>
      </c>
      <c r="Y1941">
        <v>0</v>
      </c>
      <c r="Z1941">
        <v>2.4951970358579998</v>
      </c>
      <c r="AA1941">
        <v>0</v>
      </c>
      <c r="AB1941">
        <v>24.730999985643528</v>
      </c>
      <c r="AC1941">
        <v>0</v>
      </c>
      <c r="AD1941">
        <v>0</v>
      </c>
      <c r="AE1941">
        <v>259.11674534737244</v>
      </c>
    </row>
    <row r="1942" spans="1:31" x14ac:dyDescent="0.25">
      <c r="A1942">
        <v>1739536</v>
      </c>
      <c r="B1942">
        <v>1</v>
      </c>
      <c r="C1942" t="s">
        <v>80</v>
      </c>
      <c r="D1942" t="s">
        <v>84</v>
      </c>
      <c r="E1942" t="s">
        <v>184</v>
      </c>
      <c r="F1942" t="s">
        <v>5608</v>
      </c>
      <c r="G1942" t="s">
        <v>133</v>
      </c>
      <c r="H1942" t="s">
        <v>134</v>
      </c>
      <c r="I1942" t="s">
        <v>193</v>
      </c>
      <c r="J1942" t="s">
        <v>136</v>
      </c>
      <c r="K1942" t="s">
        <v>147</v>
      </c>
      <c r="L1942" t="s">
        <v>5871</v>
      </c>
      <c r="M1942" t="s">
        <v>5872</v>
      </c>
      <c r="N1942">
        <v>1.6666666E-2</v>
      </c>
      <c r="O1942">
        <v>0</v>
      </c>
      <c r="P1942">
        <v>461</v>
      </c>
      <c r="Q1942">
        <v>0</v>
      </c>
      <c r="R1942">
        <v>0</v>
      </c>
      <c r="S1942">
        <v>26</v>
      </c>
      <c r="T1942">
        <v>277</v>
      </c>
      <c r="U1942">
        <v>6</v>
      </c>
      <c r="V1942">
        <v>2</v>
      </c>
      <c r="W1942">
        <v>0</v>
      </c>
      <c r="X1942">
        <v>2.3590333972204998</v>
      </c>
      <c r="Y1942">
        <v>0</v>
      </c>
      <c r="Z1942">
        <v>0</v>
      </c>
      <c r="AA1942">
        <v>1.10119425996</v>
      </c>
      <c r="AB1942">
        <v>3.4261049172219988</v>
      </c>
      <c r="AC1942">
        <v>3.4662058329359997</v>
      </c>
      <c r="AD1942">
        <v>3.2904202568000002E-2</v>
      </c>
      <c r="AE1942">
        <v>10.385442609906498</v>
      </c>
    </row>
    <row r="1943" spans="1:31" x14ac:dyDescent="0.25">
      <c r="A1943">
        <v>1740117</v>
      </c>
      <c r="B1943">
        <v>1</v>
      </c>
      <c r="C1943" t="s">
        <v>80</v>
      </c>
      <c r="D1943" t="s">
        <v>97</v>
      </c>
      <c r="E1943" t="s">
        <v>158</v>
      </c>
      <c r="F1943" t="s">
        <v>5873</v>
      </c>
      <c r="G1943" t="s">
        <v>221</v>
      </c>
      <c r="H1943" t="s">
        <v>146</v>
      </c>
      <c r="I1943" t="s">
        <v>135</v>
      </c>
      <c r="J1943" t="s">
        <v>136</v>
      </c>
      <c r="K1943" t="s">
        <v>147</v>
      </c>
      <c r="L1943" t="s">
        <v>5874</v>
      </c>
      <c r="M1943" t="s">
        <v>5875</v>
      </c>
      <c r="N1943">
        <v>1.112777777</v>
      </c>
      <c r="O1943">
        <v>0</v>
      </c>
      <c r="P1943">
        <v>13</v>
      </c>
      <c r="Q1943">
        <v>0</v>
      </c>
      <c r="R1943">
        <v>6</v>
      </c>
      <c r="S1943">
        <v>0</v>
      </c>
      <c r="T1943">
        <v>2</v>
      </c>
      <c r="U1943">
        <v>0</v>
      </c>
      <c r="V1943">
        <v>0</v>
      </c>
      <c r="W1943">
        <v>0</v>
      </c>
      <c r="X1943">
        <v>12.202785608093153</v>
      </c>
      <c r="Y1943">
        <v>0</v>
      </c>
      <c r="Z1943">
        <v>2.4495153489236245</v>
      </c>
      <c r="AA1943">
        <v>0</v>
      </c>
      <c r="AB1943">
        <v>5.4260061492393756</v>
      </c>
      <c r="AC1943">
        <v>0</v>
      </c>
      <c r="AD1943">
        <v>0</v>
      </c>
      <c r="AE1943">
        <v>20.078307106256155</v>
      </c>
    </row>
    <row r="1944" spans="1:31" x14ac:dyDescent="0.25">
      <c r="A1944">
        <v>1739728</v>
      </c>
      <c r="B1944">
        <v>1</v>
      </c>
      <c r="C1944" t="s">
        <v>80</v>
      </c>
      <c r="D1944" t="s">
        <v>90</v>
      </c>
      <c r="E1944" t="s">
        <v>184</v>
      </c>
      <c r="F1944" t="s">
        <v>5876</v>
      </c>
      <c r="G1944" t="s">
        <v>225</v>
      </c>
      <c r="H1944" t="s">
        <v>134</v>
      </c>
      <c r="I1944" t="s">
        <v>135</v>
      </c>
      <c r="J1944" t="s">
        <v>3</v>
      </c>
      <c r="K1944" t="s">
        <v>147</v>
      </c>
      <c r="L1944" t="s">
        <v>5877</v>
      </c>
      <c r="M1944" t="s">
        <v>5878</v>
      </c>
      <c r="N1944">
        <v>0.48638888800000002</v>
      </c>
      <c r="O1944">
        <v>0</v>
      </c>
      <c r="P1944">
        <v>2544</v>
      </c>
      <c r="Q1944">
        <v>0</v>
      </c>
      <c r="R1944">
        <v>0</v>
      </c>
      <c r="S1944">
        <v>0</v>
      </c>
      <c r="T1944">
        <v>84</v>
      </c>
      <c r="U1944">
        <v>0</v>
      </c>
      <c r="V1944">
        <v>0</v>
      </c>
      <c r="W1944">
        <v>0</v>
      </c>
      <c r="X1944">
        <v>385.94521082043121</v>
      </c>
      <c r="Y1944">
        <v>0</v>
      </c>
      <c r="Z1944">
        <v>0</v>
      </c>
      <c r="AA1944">
        <v>0</v>
      </c>
      <c r="AB1944">
        <v>23.995545544412725</v>
      </c>
      <c r="AC1944">
        <v>0</v>
      </c>
      <c r="AD1944">
        <v>0</v>
      </c>
      <c r="AE1944">
        <v>409.94075636484393</v>
      </c>
    </row>
    <row r="1945" spans="1:31" x14ac:dyDescent="0.25">
      <c r="A1945">
        <v>1739848</v>
      </c>
      <c r="B1945">
        <v>1</v>
      </c>
      <c r="C1945" t="s">
        <v>80</v>
      </c>
      <c r="D1945" t="s">
        <v>109</v>
      </c>
      <c r="E1945" t="s">
        <v>131</v>
      </c>
      <c r="F1945" t="s">
        <v>5879</v>
      </c>
      <c r="G1945" t="s">
        <v>177</v>
      </c>
      <c r="H1945" t="s">
        <v>134</v>
      </c>
      <c r="I1945" t="s">
        <v>135</v>
      </c>
      <c r="J1945" t="s">
        <v>136</v>
      </c>
      <c r="K1945" t="s">
        <v>147</v>
      </c>
      <c r="L1945" t="s">
        <v>5880</v>
      </c>
      <c r="M1945" t="s">
        <v>5881</v>
      </c>
      <c r="N1945">
        <v>0.130833333</v>
      </c>
      <c r="O1945">
        <v>0</v>
      </c>
      <c r="P1945">
        <v>370</v>
      </c>
      <c r="Q1945">
        <v>0</v>
      </c>
      <c r="R1945">
        <v>57</v>
      </c>
      <c r="S1945">
        <v>0</v>
      </c>
      <c r="T1945">
        <v>64</v>
      </c>
      <c r="U1945">
        <v>2</v>
      </c>
      <c r="V1945">
        <v>0</v>
      </c>
      <c r="W1945">
        <v>0</v>
      </c>
      <c r="X1945">
        <v>6.5189696428964838</v>
      </c>
      <c r="Y1945">
        <v>0</v>
      </c>
      <c r="Z1945">
        <v>1.3248180974709249</v>
      </c>
      <c r="AA1945">
        <v>0</v>
      </c>
      <c r="AB1945">
        <v>2.8242234609421999</v>
      </c>
      <c r="AC1945">
        <v>19.226341367593999</v>
      </c>
      <c r="AD1945">
        <v>0</v>
      </c>
      <c r="AE1945">
        <v>29.894352568903606</v>
      </c>
    </row>
    <row r="1946" spans="1:31" x14ac:dyDescent="0.25">
      <c r="A1946">
        <v>1739513</v>
      </c>
      <c r="B1946">
        <v>1</v>
      </c>
      <c r="C1946" t="s">
        <v>81</v>
      </c>
      <c r="D1946" t="s">
        <v>122</v>
      </c>
      <c r="E1946" t="s">
        <v>184</v>
      </c>
      <c r="F1946" t="s">
        <v>5882</v>
      </c>
      <c r="G1946" t="s">
        <v>4943</v>
      </c>
      <c r="H1946" t="s">
        <v>134</v>
      </c>
      <c r="I1946" t="s">
        <v>135</v>
      </c>
      <c r="J1946" t="s">
        <v>3</v>
      </c>
      <c r="K1946" t="s">
        <v>147</v>
      </c>
      <c r="L1946" t="s">
        <v>5883</v>
      </c>
      <c r="M1946" t="s">
        <v>5884</v>
      </c>
      <c r="N1946">
        <v>1.176388888</v>
      </c>
      <c r="O1946">
        <v>0</v>
      </c>
      <c r="P1946">
        <v>2158</v>
      </c>
      <c r="Q1946">
        <v>0</v>
      </c>
      <c r="R1946">
        <v>6</v>
      </c>
      <c r="S1946">
        <v>2</v>
      </c>
      <c r="T1946">
        <v>153</v>
      </c>
      <c r="U1946">
        <v>0</v>
      </c>
      <c r="V1946">
        <v>1</v>
      </c>
      <c r="W1946">
        <v>0</v>
      </c>
      <c r="X1946">
        <v>551.04605565274915</v>
      </c>
      <c r="Y1946">
        <v>0</v>
      </c>
      <c r="Z1946">
        <v>1.0390373306081999</v>
      </c>
      <c r="AA1946">
        <v>14.381401931381331</v>
      </c>
      <c r="AB1946">
        <v>85.460578971642221</v>
      </c>
      <c r="AC1946">
        <v>0</v>
      </c>
      <c r="AD1946">
        <v>1.0364777797478999</v>
      </c>
      <c r="AE1946">
        <v>652.96355166612875</v>
      </c>
    </row>
    <row r="1947" spans="1:31" x14ac:dyDescent="0.25">
      <c r="A1947">
        <v>1739868</v>
      </c>
      <c r="B1947">
        <v>1</v>
      </c>
      <c r="C1947" t="s">
        <v>80</v>
      </c>
      <c r="D1947" t="s">
        <v>83</v>
      </c>
      <c r="E1947" t="s">
        <v>158</v>
      </c>
      <c r="F1947" t="s">
        <v>5885</v>
      </c>
      <c r="G1947" t="s">
        <v>305</v>
      </c>
      <c r="H1947" t="s">
        <v>146</v>
      </c>
      <c r="I1947" t="s">
        <v>135</v>
      </c>
      <c r="J1947" t="s">
        <v>136</v>
      </c>
      <c r="K1947" t="s">
        <v>147</v>
      </c>
      <c r="L1947" t="s">
        <v>5886</v>
      </c>
      <c r="M1947" t="s">
        <v>5887</v>
      </c>
      <c r="N1947">
        <v>1.176388888</v>
      </c>
      <c r="O1947">
        <v>0</v>
      </c>
      <c r="P1947">
        <v>105</v>
      </c>
      <c r="Q1947">
        <v>0</v>
      </c>
      <c r="R1947">
        <v>0</v>
      </c>
      <c r="S1947">
        <v>0</v>
      </c>
      <c r="T1947">
        <v>2</v>
      </c>
      <c r="U1947">
        <v>0</v>
      </c>
      <c r="V1947">
        <v>0</v>
      </c>
      <c r="W1947">
        <v>0</v>
      </c>
      <c r="X1947">
        <v>31.752172956432116</v>
      </c>
      <c r="Y1947">
        <v>0</v>
      </c>
      <c r="Z1947">
        <v>0</v>
      </c>
      <c r="AA1947">
        <v>0</v>
      </c>
      <c r="AB1947">
        <v>1.8106366388908335</v>
      </c>
      <c r="AC1947">
        <v>0</v>
      </c>
      <c r="AD1947">
        <v>0</v>
      </c>
      <c r="AE1947">
        <v>33.562809595322946</v>
      </c>
    </row>
    <row r="1948" spans="1:31" x14ac:dyDescent="0.25">
      <c r="A1948">
        <v>1740034</v>
      </c>
      <c r="B1948">
        <v>1</v>
      </c>
      <c r="C1948" t="s">
        <v>81</v>
      </c>
      <c r="D1948" t="s">
        <v>128</v>
      </c>
      <c r="E1948" t="s">
        <v>158</v>
      </c>
      <c r="F1948" t="s">
        <v>5888</v>
      </c>
      <c r="G1948" t="s">
        <v>221</v>
      </c>
      <c r="H1948" t="s">
        <v>146</v>
      </c>
      <c r="I1948" t="s">
        <v>135</v>
      </c>
      <c r="J1948" t="s">
        <v>136</v>
      </c>
      <c r="K1948" t="s">
        <v>147</v>
      </c>
      <c r="L1948" t="s">
        <v>5889</v>
      </c>
      <c r="M1948" t="s">
        <v>5890</v>
      </c>
      <c r="N1948">
        <v>5.9877777769999998</v>
      </c>
      <c r="O1948">
        <v>0</v>
      </c>
      <c r="P1948">
        <v>60</v>
      </c>
      <c r="Q1948">
        <v>0</v>
      </c>
      <c r="R1948">
        <v>1</v>
      </c>
      <c r="S1948">
        <v>0</v>
      </c>
      <c r="T1948">
        <v>2</v>
      </c>
      <c r="U1948">
        <v>0</v>
      </c>
      <c r="V1948">
        <v>0</v>
      </c>
      <c r="W1948">
        <v>0</v>
      </c>
      <c r="X1948">
        <v>102.90963368227779</v>
      </c>
      <c r="Y1948">
        <v>0</v>
      </c>
      <c r="Z1948">
        <v>2.1916756206714418</v>
      </c>
      <c r="AA1948">
        <v>0</v>
      </c>
      <c r="AB1948">
        <v>8.2490183097389362</v>
      </c>
      <c r="AC1948">
        <v>0</v>
      </c>
      <c r="AD1948">
        <v>0</v>
      </c>
      <c r="AE1948">
        <v>113.35032761268818</v>
      </c>
    </row>
    <row r="1949" spans="1:31" x14ac:dyDescent="0.25">
      <c r="A1949">
        <v>1740040</v>
      </c>
      <c r="B1949">
        <v>1</v>
      </c>
      <c r="C1949" t="s">
        <v>80</v>
      </c>
      <c r="D1949" t="s">
        <v>92</v>
      </c>
      <c r="E1949" t="s">
        <v>184</v>
      </c>
      <c r="F1949" t="s">
        <v>5891</v>
      </c>
      <c r="G1949" t="s">
        <v>177</v>
      </c>
      <c r="H1949" t="s">
        <v>134</v>
      </c>
      <c r="I1949" t="s">
        <v>135</v>
      </c>
      <c r="J1949" t="s">
        <v>136</v>
      </c>
      <c r="K1949" t="s">
        <v>147</v>
      </c>
      <c r="L1949" t="s">
        <v>5892</v>
      </c>
      <c r="M1949" t="s">
        <v>5893</v>
      </c>
      <c r="N1949">
        <v>0.59527777699999995</v>
      </c>
      <c r="O1949">
        <v>0</v>
      </c>
      <c r="P1949">
        <v>2461</v>
      </c>
      <c r="Q1949">
        <v>1</v>
      </c>
      <c r="R1949">
        <v>107</v>
      </c>
      <c r="S1949">
        <v>7</v>
      </c>
      <c r="T1949">
        <v>381</v>
      </c>
      <c r="U1949">
        <v>0</v>
      </c>
      <c r="V1949">
        <v>0</v>
      </c>
      <c r="W1949">
        <v>0</v>
      </c>
      <c r="X1949">
        <v>462.47584759481208</v>
      </c>
      <c r="Y1949">
        <v>0.53359806491817485</v>
      </c>
      <c r="Z1949">
        <v>12.294470403750527</v>
      </c>
      <c r="AA1949">
        <v>68.610553761369914</v>
      </c>
      <c r="AB1949">
        <v>161.14925544366017</v>
      </c>
      <c r="AC1949">
        <v>0</v>
      </c>
      <c r="AD1949">
        <v>0</v>
      </c>
      <c r="AE1949">
        <v>705.06372526851089</v>
      </c>
    </row>
    <row r="1950" spans="1:31" x14ac:dyDescent="0.25">
      <c r="A1950">
        <v>1739891</v>
      </c>
      <c r="B1950">
        <v>1</v>
      </c>
      <c r="C1950" t="s">
        <v>80</v>
      </c>
      <c r="D1950" t="s">
        <v>96</v>
      </c>
      <c r="E1950" t="s">
        <v>171</v>
      </c>
      <c r="F1950" t="s">
        <v>5894</v>
      </c>
      <c r="G1950" t="s">
        <v>181</v>
      </c>
      <c r="H1950" t="s">
        <v>146</v>
      </c>
      <c r="I1950" t="s">
        <v>135</v>
      </c>
      <c r="J1950" t="s">
        <v>136</v>
      </c>
      <c r="K1950" t="s">
        <v>147</v>
      </c>
      <c r="L1950" t="s">
        <v>5895</v>
      </c>
      <c r="M1950" t="s">
        <v>5896</v>
      </c>
      <c r="N1950">
        <v>1.632222222</v>
      </c>
      <c r="O1950">
        <v>0</v>
      </c>
      <c r="P1950">
        <v>2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0.23823572990250003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0.23823572990250003</v>
      </c>
    </row>
    <row r="1951" spans="1:31" x14ac:dyDescent="0.25">
      <c r="A1951">
        <v>1740160</v>
      </c>
      <c r="B1951">
        <v>1</v>
      </c>
      <c r="C1951" t="s">
        <v>80</v>
      </c>
      <c r="D1951" t="s">
        <v>96</v>
      </c>
      <c r="E1951" t="s">
        <v>171</v>
      </c>
      <c r="F1951" t="s">
        <v>5897</v>
      </c>
      <c r="G1951" t="s">
        <v>282</v>
      </c>
      <c r="H1951" t="s">
        <v>146</v>
      </c>
      <c r="I1951" t="s">
        <v>135</v>
      </c>
      <c r="J1951" t="s">
        <v>136</v>
      </c>
      <c r="K1951" t="s">
        <v>147</v>
      </c>
      <c r="L1951" t="s">
        <v>5898</v>
      </c>
      <c r="M1951" t="s">
        <v>5899</v>
      </c>
      <c r="N1951">
        <v>2.4816666660000002</v>
      </c>
      <c r="O1951">
        <v>0</v>
      </c>
      <c r="P1951">
        <v>1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0.4462964297851667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0.4462964297851667</v>
      </c>
    </row>
    <row r="1952" spans="1:31" x14ac:dyDescent="0.25">
      <c r="A1952">
        <v>1739519</v>
      </c>
      <c r="B1952">
        <v>1</v>
      </c>
      <c r="C1952" t="s">
        <v>81</v>
      </c>
      <c r="D1952" t="s">
        <v>112</v>
      </c>
      <c r="E1952" t="s">
        <v>158</v>
      </c>
      <c r="F1952" t="s">
        <v>5900</v>
      </c>
      <c r="G1952" t="s">
        <v>221</v>
      </c>
      <c r="H1952" t="s">
        <v>146</v>
      </c>
      <c r="I1952" t="s">
        <v>135</v>
      </c>
      <c r="J1952" t="s">
        <v>136</v>
      </c>
      <c r="K1952" t="s">
        <v>147</v>
      </c>
      <c r="L1952" t="s">
        <v>5901</v>
      </c>
      <c r="M1952" t="s">
        <v>5902</v>
      </c>
      <c r="N1952">
        <v>1.0097222219999999</v>
      </c>
      <c r="O1952">
        <v>0</v>
      </c>
      <c r="P1952">
        <v>34</v>
      </c>
      <c r="Q1952">
        <v>0</v>
      </c>
      <c r="R1952">
        <v>1</v>
      </c>
      <c r="S1952">
        <v>0</v>
      </c>
      <c r="T1952">
        <v>2</v>
      </c>
      <c r="U1952">
        <v>0</v>
      </c>
      <c r="V1952">
        <v>0</v>
      </c>
      <c r="W1952">
        <v>0</v>
      </c>
      <c r="X1952">
        <v>6.7646109272402493</v>
      </c>
      <c r="Y1952">
        <v>0</v>
      </c>
      <c r="Z1952">
        <v>1.7489152800000001E-2</v>
      </c>
      <c r="AA1952">
        <v>0</v>
      </c>
      <c r="AB1952">
        <v>0.13712000551466666</v>
      </c>
      <c r="AC1952">
        <v>0</v>
      </c>
      <c r="AD1952">
        <v>0</v>
      </c>
      <c r="AE1952">
        <v>6.9192200855549153</v>
      </c>
    </row>
    <row r="1953" spans="1:31" x14ac:dyDescent="0.25">
      <c r="A1953">
        <v>1740060</v>
      </c>
      <c r="B1953">
        <v>1</v>
      </c>
      <c r="C1953" t="s">
        <v>80</v>
      </c>
      <c r="D1953" t="s">
        <v>103</v>
      </c>
      <c r="E1953" t="s">
        <v>171</v>
      </c>
      <c r="F1953" t="s">
        <v>5903</v>
      </c>
      <c r="G1953" t="s">
        <v>181</v>
      </c>
      <c r="H1953" t="s">
        <v>146</v>
      </c>
      <c r="I1953" t="s">
        <v>135</v>
      </c>
      <c r="J1953" t="s">
        <v>136</v>
      </c>
      <c r="K1953" t="s">
        <v>147</v>
      </c>
      <c r="L1953" t="s">
        <v>5904</v>
      </c>
      <c r="M1953" t="s">
        <v>5905</v>
      </c>
      <c r="N1953">
        <v>2.1974999999999998</v>
      </c>
      <c r="O1953">
        <v>0</v>
      </c>
      <c r="P1953">
        <v>1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</row>
    <row r="1954" spans="1:31" x14ac:dyDescent="0.25">
      <c r="A1954">
        <v>1740054</v>
      </c>
      <c r="B1954">
        <v>1</v>
      </c>
      <c r="C1954" t="s">
        <v>81</v>
      </c>
      <c r="D1954" t="s">
        <v>118</v>
      </c>
      <c r="E1954" t="s">
        <v>143</v>
      </c>
      <c r="F1954" t="s">
        <v>5906</v>
      </c>
      <c r="G1954" t="s">
        <v>160</v>
      </c>
      <c r="H1954" t="s">
        <v>146</v>
      </c>
      <c r="I1954" t="s">
        <v>135</v>
      </c>
      <c r="J1954" t="s">
        <v>136</v>
      </c>
      <c r="K1954" t="s">
        <v>147</v>
      </c>
      <c r="L1954" t="s">
        <v>5907</v>
      </c>
      <c r="M1954" t="s">
        <v>5908</v>
      </c>
      <c r="N1954">
        <v>3.1719444440000002</v>
      </c>
      <c r="O1954">
        <v>0</v>
      </c>
      <c r="P1954">
        <v>21</v>
      </c>
      <c r="Q1954">
        <v>0</v>
      </c>
      <c r="R1954">
        <v>0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7.2339728450158818</v>
      </c>
      <c r="Y1954">
        <v>0</v>
      </c>
      <c r="Z1954">
        <v>0</v>
      </c>
      <c r="AA1954">
        <v>0</v>
      </c>
      <c r="AB1954">
        <v>0.14720647465160003</v>
      </c>
      <c r="AC1954">
        <v>0</v>
      </c>
      <c r="AD1954">
        <v>0</v>
      </c>
      <c r="AE1954">
        <v>7.3811793196674822</v>
      </c>
    </row>
    <row r="1955" spans="1:31" x14ac:dyDescent="0.25">
      <c r="A1955">
        <v>1740140</v>
      </c>
      <c r="B1955">
        <v>1</v>
      </c>
      <c r="C1955" t="s">
        <v>80</v>
      </c>
      <c r="D1955" t="s">
        <v>110</v>
      </c>
      <c r="E1955" t="s">
        <v>171</v>
      </c>
      <c r="F1955" t="s">
        <v>5909</v>
      </c>
      <c r="G1955" t="s">
        <v>173</v>
      </c>
      <c r="H1955" t="s">
        <v>146</v>
      </c>
      <c r="I1955" t="s">
        <v>135</v>
      </c>
      <c r="J1955" t="s">
        <v>136</v>
      </c>
      <c r="K1955" t="s">
        <v>147</v>
      </c>
      <c r="L1955" t="s">
        <v>5910</v>
      </c>
      <c r="M1955" t="s">
        <v>5911</v>
      </c>
      <c r="N1955">
        <v>2.4694444440000001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1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0.46593480362533324</v>
      </c>
      <c r="AC1955">
        <v>0</v>
      </c>
      <c r="AD1955">
        <v>0</v>
      </c>
      <c r="AE1955">
        <v>0.46593480362533324</v>
      </c>
    </row>
    <row r="1956" spans="1:31" x14ac:dyDescent="0.25">
      <c r="A1956">
        <v>1739997</v>
      </c>
      <c r="B1956">
        <v>1</v>
      </c>
      <c r="C1956" t="s">
        <v>81</v>
      </c>
      <c r="D1956" t="s">
        <v>125</v>
      </c>
      <c r="E1956" t="s">
        <v>188</v>
      </c>
      <c r="F1956" t="s">
        <v>4514</v>
      </c>
      <c r="G1956" t="s">
        <v>177</v>
      </c>
      <c r="H1956" t="s">
        <v>134</v>
      </c>
      <c r="I1956" t="s">
        <v>135</v>
      </c>
      <c r="J1956" t="s">
        <v>136</v>
      </c>
      <c r="K1956" t="s">
        <v>147</v>
      </c>
      <c r="L1956" t="s">
        <v>5912</v>
      </c>
      <c r="M1956" t="s">
        <v>5913</v>
      </c>
      <c r="N1956">
        <v>1.6711111110000001</v>
      </c>
      <c r="O1956">
        <v>1</v>
      </c>
      <c r="P1956">
        <v>158</v>
      </c>
      <c r="Q1956">
        <v>24</v>
      </c>
      <c r="R1956">
        <v>142</v>
      </c>
      <c r="S1956">
        <v>0</v>
      </c>
      <c r="T1956">
        <v>11</v>
      </c>
      <c r="U1956">
        <v>0</v>
      </c>
      <c r="V1956">
        <v>0</v>
      </c>
      <c r="W1956">
        <v>0.40253492427759996</v>
      </c>
      <c r="X1956">
        <v>34.288408946292634</v>
      </c>
      <c r="Y1956">
        <v>4.6227995589429316</v>
      </c>
      <c r="Z1956">
        <v>78.847684161837677</v>
      </c>
      <c r="AA1956">
        <v>0</v>
      </c>
      <c r="AB1956">
        <v>4.9275710348441333</v>
      </c>
      <c r="AC1956">
        <v>0</v>
      </c>
      <c r="AD1956">
        <v>0</v>
      </c>
      <c r="AE1956">
        <v>123.08899862619498</v>
      </c>
    </row>
    <row r="1957" spans="1:31" x14ac:dyDescent="0.25">
      <c r="A1957">
        <v>1740097</v>
      </c>
      <c r="B1957">
        <v>1</v>
      </c>
      <c r="C1957" t="s">
        <v>80</v>
      </c>
      <c r="D1957" t="s">
        <v>97</v>
      </c>
      <c r="E1957" t="s">
        <v>184</v>
      </c>
      <c r="F1957" t="s">
        <v>5558</v>
      </c>
      <c r="G1957" t="s">
        <v>177</v>
      </c>
      <c r="H1957" t="s">
        <v>134</v>
      </c>
      <c r="I1957" t="s">
        <v>135</v>
      </c>
      <c r="J1957" t="s">
        <v>136</v>
      </c>
      <c r="K1957" t="s">
        <v>147</v>
      </c>
      <c r="L1957" t="s">
        <v>5914</v>
      </c>
      <c r="M1957" t="s">
        <v>5915</v>
      </c>
      <c r="N1957">
        <v>5.2633333330000003</v>
      </c>
      <c r="O1957">
        <v>0</v>
      </c>
      <c r="P1957">
        <v>102</v>
      </c>
      <c r="Q1957">
        <v>0</v>
      </c>
      <c r="R1957">
        <v>9</v>
      </c>
      <c r="S1957">
        <v>0</v>
      </c>
      <c r="T1957">
        <v>10</v>
      </c>
      <c r="U1957">
        <v>0</v>
      </c>
      <c r="V1957">
        <v>0</v>
      </c>
      <c r="W1957">
        <v>0</v>
      </c>
      <c r="X1957">
        <v>183.2810380013494</v>
      </c>
      <c r="Y1957">
        <v>0</v>
      </c>
      <c r="Z1957">
        <v>19.202320012094127</v>
      </c>
      <c r="AA1957">
        <v>0</v>
      </c>
      <c r="AB1957">
        <v>6.2755241929842009</v>
      </c>
      <c r="AC1957">
        <v>0</v>
      </c>
      <c r="AD1957">
        <v>0</v>
      </c>
      <c r="AE1957">
        <v>208.75888220642773</v>
      </c>
    </row>
    <row r="1958" spans="1:31" x14ac:dyDescent="0.25">
      <c r="A1958">
        <v>1739556</v>
      </c>
      <c r="B1958">
        <v>1</v>
      </c>
      <c r="C1958" t="s">
        <v>80</v>
      </c>
      <c r="D1958" t="s">
        <v>108</v>
      </c>
      <c r="E1958" t="s">
        <v>158</v>
      </c>
      <c r="F1958" t="s">
        <v>5916</v>
      </c>
      <c r="G1958" t="s">
        <v>160</v>
      </c>
      <c r="H1958" t="s">
        <v>146</v>
      </c>
      <c r="I1958" t="s">
        <v>135</v>
      </c>
      <c r="J1958" t="s">
        <v>136</v>
      </c>
      <c r="K1958" t="s">
        <v>147</v>
      </c>
      <c r="L1958" t="s">
        <v>5917</v>
      </c>
      <c r="M1958" t="s">
        <v>5918</v>
      </c>
      <c r="N1958">
        <v>3.2666666659999999</v>
      </c>
      <c r="O1958">
        <v>0</v>
      </c>
      <c r="P1958">
        <v>15</v>
      </c>
      <c r="Q1958">
        <v>0</v>
      </c>
      <c r="R1958">
        <v>3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6.4806273616491925</v>
      </c>
      <c r="Y1958">
        <v>0</v>
      </c>
      <c r="Z1958">
        <v>2.4130138602883332E-2</v>
      </c>
      <c r="AA1958">
        <v>0</v>
      </c>
      <c r="AB1958">
        <v>0</v>
      </c>
      <c r="AC1958">
        <v>0</v>
      </c>
      <c r="AD1958">
        <v>0</v>
      </c>
      <c r="AE1958">
        <v>6.5047575002520759</v>
      </c>
    </row>
    <row r="1959" spans="1:31" x14ac:dyDescent="0.25">
      <c r="A1959">
        <v>1739694</v>
      </c>
      <c r="B1959">
        <v>1</v>
      </c>
      <c r="C1959" t="s">
        <v>80</v>
      </c>
      <c r="D1959" t="s">
        <v>109</v>
      </c>
      <c r="E1959" t="s">
        <v>184</v>
      </c>
      <c r="F1959" t="s">
        <v>5919</v>
      </c>
      <c r="G1959" t="s">
        <v>232</v>
      </c>
      <c r="H1959" t="s">
        <v>134</v>
      </c>
      <c r="I1959" t="s">
        <v>135</v>
      </c>
      <c r="J1959" t="s">
        <v>136</v>
      </c>
      <c r="K1959" t="s">
        <v>147</v>
      </c>
      <c r="L1959" t="s">
        <v>5920</v>
      </c>
      <c r="M1959" t="s">
        <v>5921</v>
      </c>
      <c r="N1959">
        <v>3.2830555549999998</v>
      </c>
      <c r="O1959">
        <v>0</v>
      </c>
      <c r="P1959">
        <v>117</v>
      </c>
      <c r="Q1959">
        <v>0</v>
      </c>
      <c r="R1959">
        <v>2</v>
      </c>
      <c r="S1959">
        <v>0</v>
      </c>
      <c r="T1959">
        <v>13</v>
      </c>
      <c r="U1959">
        <v>0</v>
      </c>
      <c r="V1959">
        <v>0</v>
      </c>
      <c r="W1959">
        <v>0</v>
      </c>
      <c r="X1959">
        <v>52.619997752420133</v>
      </c>
      <c r="Y1959">
        <v>0</v>
      </c>
      <c r="Z1959">
        <v>2.4074550493703253</v>
      </c>
      <c r="AA1959">
        <v>0</v>
      </c>
      <c r="AB1959">
        <v>6.2913557223031775</v>
      </c>
      <c r="AC1959">
        <v>0</v>
      </c>
      <c r="AD1959">
        <v>0</v>
      </c>
      <c r="AE1959">
        <v>61.31880852409364</v>
      </c>
    </row>
    <row r="1960" spans="1:31" x14ac:dyDescent="0.25">
      <c r="A1960">
        <v>1740026</v>
      </c>
      <c r="B1960">
        <v>1</v>
      </c>
      <c r="C1960" t="s">
        <v>80</v>
      </c>
      <c r="D1960" t="s">
        <v>108</v>
      </c>
      <c r="E1960" t="s">
        <v>158</v>
      </c>
      <c r="F1960" t="s">
        <v>498</v>
      </c>
      <c r="G1960" t="s">
        <v>160</v>
      </c>
      <c r="H1960" t="s">
        <v>146</v>
      </c>
      <c r="I1960" t="s">
        <v>135</v>
      </c>
      <c r="J1960" t="s">
        <v>136</v>
      </c>
      <c r="K1960" t="s">
        <v>147</v>
      </c>
      <c r="L1960" t="s">
        <v>5922</v>
      </c>
      <c r="M1960" t="s">
        <v>5923</v>
      </c>
      <c r="N1960">
        <v>5.6222222220000004</v>
      </c>
      <c r="O1960">
        <v>0</v>
      </c>
      <c r="P1960">
        <v>25</v>
      </c>
      <c r="Q1960">
        <v>0</v>
      </c>
      <c r="R1960">
        <v>1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16.291163861292535</v>
      </c>
      <c r="Y1960">
        <v>0</v>
      </c>
      <c r="Z1960">
        <v>0.46550029961253336</v>
      </c>
      <c r="AA1960">
        <v>0</v>
      </c>
      <c r="AB1960">
        <v>0</v>
      </c>
      <c r="AC1960">
        <v>0</v>
      </c>
      <c r="AD1960">
        <v>0</v>
      </c>
      <c r="AE1960">
        <v>16.756664160905068</v>
      </c>
    </row>
    <row r="1961" spans="1:31" x14ac:dyDescent="0.25">
      <c r="A1961">
        <v>1739671</v>
      </c>
      <c r="B1961">
        <v>1</v>
      </c>
      <c r="C1961" t="s">
        <v>81</v>
      </c>
      <c r="D1961" t="s">
        <v>120</v>
      </c>
      <c r="E1961" t="s">
        <v>184</v>
      </c>
      <c r="F1961" t="s">
        <v>407</v>
      </c>
      <c r="G1961" t="s">
        <v>177</v>
      </c>
      <c r="H1961" t="s">
        <v>134</v>
      </c>
      <c r="I1961" t="s">
        <v>193</v>
      </c>
      <c r="J1961" t="s">
        <v>136</v>
      </c>
      <c r="K1961" t="s">
        <v>147</v>
      </c>
      <c r="L1961" t="s">
        <v>5924</v>
      </c>
      <c r="M1961" t="s">
        <v>5925</v>
      </c>
      <c r="N1961">
        <v>1.1111111E-2</v>
      </c>
      <c r="O1961">
        <v>3</v>
      </c>
      <c r="P1961">
        <v>738</v>
      </c>
      <c r="Q1961">
        <v>27</v>
      </c>
      <c r="R1961">
        <v>12</v>
      </c>
      <c r="S1961">
        <v>9</v>
      </c>
      <c r="T1961">
        <v>43</v>
      </c>
      <c r="U1961">
        <v>4</v>
      </c>
      <c r="V1961">
        <v>0</v>
      </c>
      <c r="W1961">
        <v>7.1948283903333337E-3</v>
      </c>
      <c r="X1961">
        <v>0.78547578998566703</v>
      </c>
      <c r="Y1961">
        <v>1.9063385882699999</v>
      </c>
      <c r="Z1961">
        <v>8.8593703150000001E-3</v>
      </c>
      <c r="AA1961">
        <v>0.37955122790466667</v>
      </c>
      <c r="AB1961">
        <v>0.10949778480666665</v>
      </c>
      <c r="AC1961">
        <v>1.283477799785</v>
      </c>
      <c r="AD1961">
        <v>0</v>
      </c>
      <c r="AE1961">
        <v>4.4803953894573336</v>
      </c>
    </row>
    <row r="1962" spans="1:31" x14ac:dyDescent="0.25">
      <c r="A1962">
        <v>1739502</v>
      </c>
      <c r="B1962">
        <v>1</v>
      </c>
      <c r="C1962" t="s">
        <v>81</v>
      </c>
      <c r="D1962" t="s">
        <v>122</v>
      </c>
      <c r="E1962" t="s">
        <v>131</v>
      </c>
      <c r="F1962" t="s">
        <v>5926</v>
      </c>
      <c r="G1962" t="s">
        <v>4943</v>
      </c>
      <c r="H1962" t="s">
        <v>134</v>
      </c>
      <c r="I1962" t="s">
        <v>135</v>
      </c>
      <c r="J1962" t="s">
        <v>3</v>
      </c>
      <c r="K1962" t="s">
        <v>147</v>
      </c>
      <c r="L1962" t="s">
        <v>5927</v>
      </c>
      <c r="M1962" t="s">
        <v>5928</v>
      </c>
      <c r="N1962">
        <v>0.61499999999999999</v>
      </c>
      <c r="O1962">
        <v>0</v>
      </c>
      <c r="P1962">
        <v>20455</v>
      </c>
      <c r="Q1962">
        <v>0</v>
      </c>
      <c r="R1962">
        <v>9</v>
      </c>
      <c r="S1962">
        <v>12</v>
      </c>
      <c r="T1962">
        <v>2447</v>
      </c>
      <c r="U1962">
        <v>0</v>
      </c>
      <c r="V1962">
        <v>2</v>
      </c>
      <c r="W1962">
        <v>0</v>
      </c>
      <c r="X1962">
        <v>2656.5020976475507</v>
      </c>
      <c r="Y1962">
        <v>0</v>
      </c>
      <c r="Z1962">
        <v>0.56662818830079997</v>
      </c>
      <c r="AA1962">
        <v>114.56121307378611</v>
      </c>
      <c r="AB1962">
        <v>492.57324415204238</v>
      </c>
      <c r="AC1962">
        <v>0</v>
      </c>
      <c r="AD1962">
        <v>3.42012704549985</v>
      </c>
      <c r="AE1962">
        <v>3267.6233101071798</v>
      </c>
    </row>
    <row r="1963" spans="1:31" x14ac:dyDescent="0.25">
      <c r="A1963">
        <v>1740166</v>
      </c>
      <c r="B1963">
        <v>1</v>
      </c>
      <c r="C1963" t="s">
        <v>81</v>
      </c>
      <c r="D1963" t="s">
        <v>118</v>
      </c>
      <c r="E1963" t="s">
        <v>158</v>
      </c>
      <c r="F1963" t="s">
        <v>5929</v>
      </c>
      <c r="G1963" t="s">
        <v>160</v>
      </c>
      <c r="H1963" t="s">
        <v>146</v>
      </c>
      <c r="I1963" t="s">
        <v>135</v>
      </c>
      <c r="J1963" t="s">
        <v>136</v>
      </c>
      <c r="K1963" t="s">
        <v>147</v>
      </c>
      <c r="L1963" t="s">
        <v>5930</v>
      </c>
      <c r="M1963" t="s">
        <v>5931</v>
      </c>
      <c r="N1963">
        <v>1.926666666</v>
      </c>
      <c r="O1963">
        <v>0</v>
      </c>
      <c r="P1963">
        <v>17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3.6990317275887494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3.6990317275887494</v>
      </c>
    </row>
    <row r="1964" spans="1:31" x14ac:dyDescent="0.25">
      <c r="A1964">
        <v>1740003</v>
      </c>
      <c r="B1964">
        <v>1</v>
      </c>
      <c r="C1964" t="s">
        <v>80</v>
      </c>
      <c r="D1964" t="s">
        <v>106</v>
      </c>
      <c r="E1964" t="s">
        <v>184</v>
      </c>
      <c r="F1964" t="s">
        <v>5932</v>
      </c>
      <c r="G1964" t="s">
        <v>246</v>
      </c>
      <c r="H1964" t="s">
        <v>134</v>
      </c>
      <c r="I1964" t="s">
        <v>135</v>
      </c>
      <c r="J1964" t="s">
        <v>136</v>
      </c>
      <c r="K1964" t="s">
        <v>137</v>
      </c>
      <c r="L1964" t="s">
        <v>5933</v>
      </c>
      <c r="M1964" t="s">
        <v>5934</v>
      </c>
      <c r="N1964">
        <v>1.1191666659999999</v>
      </c>
      <c r="O1964">
        <v>0</v>
      </c>
      <c r="P1964">
        <v>0</v>
      </c>
      <c r="Q1964">
        <v>4</v>
      </c>
      <c r="R1964">
        <v>0</v>
      </c>
      <c r="S1964">
        <v>1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2.2860474385929836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2.2860474385929836</v>
      </c>
    </row>
    <row r="1965" spans="1:31" x14ac:dyDescent="0.25">
      <c r="A1965">
        <v>1739648</v>
      </c>
      <c r="B1965">
        <v>1</v>
      </c>
      <c r="C1965" t="s">
        <v>81</v>
      </c>
      <c r="D1965" t="s">
        <v>119</v>
      </c>
      <c r="E1965" t="s">
        <v>188</v>
      </c>
      <c r="F1965" t="s">
        <v>3969</v>
      </c>
      <c r="G1965" t="s">
        <v>133</v>
      </c>
      <c r="H1965" t="s">
        <v>134</v>
      </c>
      <c r="I1965" t="s">
        <v>135</v>
      </c>
      <c r="J1965" t="s">
        <v>136</v>
      </c>
      <c r="K1965" t="s">
        <v>137</v>
      </c>
      <c r="L1965" t="s">
        <v>5935</v>
      </c>
      <c r="M1965" t="s">
        <v>5936</v>
      </c>
      <c r="N1965">
        <v>0.8</v>
      </c>
      <c r="O1965">
        <v>1</v>
      </c>
      <c r="P1965">
        <v>501</v>
      </c>
      <c r="Q1965">
        <v>41</v>
      </c>
      <c r="R1965">
        <v>105</v>
      </c>
      <c r="S1965">
        <v>0</v>
      </c>
      <c r="T1965">
        <v>37</v>
      </c>
      <c r="U1965">
        <v>0</v>
      </c>
      <c r="V1965">
        <v>0</v>
      </c>
      <c r="W1965">
        <v>1.3253334406000001E-2</v>
      </c>
      <c r="X1965">
        <v>46.608086491918016</v>
      </c>
      <c r="Y1965">
        <v>24.587482044294003</v>
      </c>
      <c r="Z1965">
        <v>17.295275264211007</v>
      </c>
      <c r="AA1965">
        <v>0</v>
      </c>
      <c r="AB1965">
        <v>15.732410712088001</v>
      </c>
      <c r="AC1965">
        <v>0</v>
      </c>
      <c r="AD1965">
        <v>0</v>
      </c>
      <c r="AE1965">
        <v>104.23650784691704</v>
      </c>
    </row>
    <row r="1966" spans="1:31" x14ac:dyDescent="0.25">
      <c r="A1966">
        <v>1739857</v>
      </c>
      <c r="B1966">
        <v>1</v>
      </c>
      <c r="C1966" t="s">
        <v>81</v>
      </c>
      <c r="D1966" t="s">
        <v>124</v>
      </c>
      <c r="E1966" t="s">
        <v>184</v>
      </c>
      <c r="F1966" t="s">
        <v>5937</v>
      </c>
      <c r="G1966" t="s">
        <v>213</v>
      </c>
      <c r="H1966" t="s">
        <v>214</v>
      </c>
      <c r="I1966" t="s">
        <v>135</v>
      </c>
      <c r="J1966" t="s">
        <v>136</v>
      </c>
      <c r="K1966" t="s">
        <v>137</v>
      </c>
      <c r="L1966" t="s">
        <v>5938</v>
      </c>
      <c r="M1966" t="s">
        <v>5939</v>
      </c>
      <c r="N1966">
        <v>4.7209805549999997</v>
      </c>
      <c r="O1966">
        <v>0</v>
      </c>
      <c r="P1966">
        <v>91</v>
      </c>
      <c r="Q1966">
        <v>0</v>
      </c>
      <c r="R1966">
        <v>1</v>
      </c>
      <c r="S1966">
        <v>0</v>
      </c>
      <c r="T1966">
        <v>12</v>
      </c>
      <c r="U1966">
        <v>0</v>
      </c>
      <c r="V1966">
        <v>0</v>
      </c>
      <c r="W1966">
        <v>0</v>
      </c>
      <c r="X1966">
        <v>63.781827773062375</v>
      </c>
      <c r="Y1966">
        <v>0</v>
      </c>
      <c r="Z1966">
        <v>0</v>
      </c>
      <c r="AA1966">
        <v>0</v>
      </c>
      <c r="AB1966">
        <v>23.337029829881192</v>
      </c>
      <c r="AC1966">
        <v>0</v>
      </c>
      <c r="AD1966">
        <v>0</v>
      </c>
      <c r="AE1966">
        <v>87.118857602943564</v>
      </c>
    </row>
    <row r="1967" spans="1:31" x14ac:dyDescent="0.25">
      <c r="A1967">
        <v>1739525</v>
      </c>
      <c r="B1967">
        <v>1</v>
      </c>
      <c r="C1967" t="s">
        <v>80</v>
      </c>
      <c r="D1967" t="s">
        <v>109</v>
      </c>
      <c r="E1967" t="s">
        <v>158</v>
      </c>
      <c r="F1967" t="s">
        <v>5940</v>
      </c>
      <c r="G1967" t="s">
        <v>758</v>
      </c>
      <c r="H1967" t="s">
        <v>146</v>
      </c>
      <c r="I1967" t="s">
        <v>135</v>
      </c>
      <c r="J1967" t="s">
        <v>136</v>
      </c>
      <c r="K1967" t="s">
        <v>147</v>
      </c>
      <c r="L1967" t="s">
        <v>5941</v>
      </c>
      <c r="M1967" t="s">
        <v>5942</v>
      </c>
      <c r="N1967">
        <v>7.1016666659999999</v>
      </c>
      <c r="O1967">
        <v>0</v>
      </c>
      <c r="P1967">
        <v>6</v>
      </c>
      <c r="Q1967">
        <v>0</v>
      </c>
      <c r="R1967">
        <v>3</v>
      </c>
      <c r="S1967">
        <v>0</v>
      </c>
      <c r="T1967">
        <v>4</v>
      </c>
      <c r="U1967">
        <v>0</v>
      </c>
      <c r="V1967">
        <v>0</v>
      </c>
      <c r="W1967">
        <v>0</v>
      </c>
      <c r="X1967">
        <v>5.6861522949994017</v>
      </c>
      <c r="Y1967">
        <v>0</v>
      </c>
      <c r="Z1967">
        <v>3.9845422146502494</v>
      </c>
      <c r="AA1967">
        <v>0</v>
      </c>
      <c r="AB1967">
        <v>8.6079396487441517</v>
      </c>
      <c r="AC1967">
        <v>0</v>
      </c>
      <c r="AD1967">
        <v>0</v>
      </c>
      <c r="AE1967">
        <v>18.278634158393803</v>
      </c>
    </row>
    <row r="1968" spans="1:31" x14ac:dyDescent="0.25">
      <c r="A1968">
        <v>1739980</v>
      </c>
      <c r="B1968">
        <v>1</v>
      </c>
      <c r="C1968" t="s">
        <v>80</v>
      </c>
      <c r="D1968" t="s">
        <v>108</v>
      </c>
      <c r="E1968" t="s">
        <v>158</v>
      </c>
      <c r="F1968" t="s">
        <v>5943</v>
      </c>
      <c r="G1968" t="s">
        <v>160</v>
      </c>
      <c r="H1968" t="s">
        <v>146</v>
      </c>
      <c r="I1968" t="s">
        <v>135</v>
      </c>
      <c r="J1968" t="s">
        <v>136</v>
      </c>
      <c r="K1968" t="s">
        <v>147</v>
      </c>
      <c r="L1968" t="s">
        <v>5944</v>
      </c>
      <c r="M1968" t="s">
        <v>5945</v>
      </c>
      <c r="N1968">
        <v>5.715833333</v>
      </c>
      <c r="O1968">
        <v>0</v>
      </c>
      <c r="P1968">
        <v>14</v>
      </c>
      <c r="Q1968">
        <v>0</v>
      </c>
      <c r="R1968">
        <v>0</v>
      </c>
      <c r="S1968">
        <v>0</v>
      </c>
      <c r="T1968">
        <v>2</v>
      </c>
      <c r="U1968">
        <v>0</v>
      </c>
      <c r="V1968">
        <v>0</v>
      </c>
      <c r="W1968">
        <v>0</v>
      </c>
      <c r="X1968">
        <v>7.5178526580987004</v>
      </c>
      <c r="Y1968">
        <v>0</v>
      </c>
      <c r="Z1968">
        <v>0</v>
      </c>
      <c r="AA1968">
        <v>0</v>
      </c>
      <c r="AB1968">
        <v>4.2227033358600001E-2</v>
      </c>
      <c r="AC1968">
        <v>0</v>
      </c>
      <c r="AD1968">
        <v>0</v>
      </c>
      <c r="AE1968">
        <v>7.5600796914573003</v>
      </c>
    </row>
    <row r="1969" spans="1:31" x14ac:dyDescent="0.25">
      <c r="A1969">
        <v>1740126</v>
      </c>
      <c r="B1969">
        <v>1</v>
      </c>
      <c r="C1969" t="s">
        <v>80</v>
      </c>
      <c r="D1969" t="s">
        <v>83</v>
      </c>
      <c r="E1969" t="s">
        <v>171</v>
      </c>
      <c r="F1969" t="s">
        <v>5946</v>
      </c>
      <c r="G1969" t="s">
        <v>181</v>
      </c>
      <c r="H1969" t="s">
        <v>146</v>
      </c>
      <c r="I1969" t="s">
        <v>135</v>
      </c>
      <c r="J1969" t="s">
        <v>136</v>
      </c>
      <c r="K1969" t="s">
        <v>147</v>
      </c>
      <c r="L1969" t="s">
        <v>5947</v>
      </c>
      <c r="M1969" t="s">
        <v>5948</v>
      </c>
      <c r="N1969">
        <v>1.100833333</v>
      </c>
      <c r="O1969">
        <v>0</v>
      </c>
      <c r="P1969">
        <v>2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2.3803110299879999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2.3803110299879999</v>
      </c>
    </row>
    <row r="1970" spans="1:31" x14ac:dyDescent="0.25">
      <c r="A1970">
        <v>1740020</v>
      </c>
      <c r="B1970">
        <v>1</v>
      </c>
      <c r="C1970" t="s">
        <v>81</v>
      </c>
      <c r="D1970" t="s">
        <v>128</v>
      </c>
      <c r="E1970" t="s">
        <v>143</v>
      </c>
      <c r="F1970" t="s">
        <v>5949</v>
      </c>
      <c r="G1970" t="s">
        <v>2314</v>
      </c>
      <c r="H1970" t="s">
        <v>146</v>
      </c>
      <c r="I1970" t="s">
        <v>135</v>
      </c>
      <c r="J1970" t="s">
        <v>136</v>
      </c>
      <c r="K1970" t="s">
        <v>147</v>
      </c>
      <c r="L1970" t="s">
        <v>5950</v>
      </c>
      <c r="M1970" t="s">
        <v>5951</v>
      </c>
      <c r="N1970">
        <v>5.2266666659999999</v>
      </c>
      <c r="O1970">
        <v>0</v>
      </c>
      <c r="P1970">
        <v>156</v>
      </c>
      <c r="Q1970">
        <v>0</v>
      </c>
      <c r="R1970">
        <v>0</v>
      </c>
      <c r="S1970">
        <v>0</v>
      </c>
      <c r="T1970">
        <v>12</v>
      </c>
      <c r="U1970">
        <v>0</v>
      </c>
      <c r="V1970">
        <v>0</v>
      </c>
      <c r="W1970">
        <v>0</v>
      </c>
      <c r="X1970">
        <v>209.22678180961316</v>
      </c>
      <c r="Y1970">
        <v>0</v>
      </c>
      <c r="Z1970">
        <v>0</v>
      </c>
      <c r="AA1970">
        <v>0</v>
      </c>
      <c r="AB1970">
        <v>61.370864956760485</v>
      </c>
      <c r="AC1970">
        <v>0</v>
      </c>
      <c r="AD1970">
        <v>0</v>
      </c>
      <c r="AE1970">
        <v>270.59764676637366</v>
      </c>
    </row>
    <row r="1971" spans="1:31" x14ac:dyDescent="0.25">
      <c r="A1971">
        <v>1739817</v>
      </c>
      <c r="B1971">
        <v>1</v>
      </c>
      <c r="C1971" t="s">
        <v>81</v>
      </c>
      <c r="D1971" t="s">
        <v>113</v>
      </c>
      <c r="E1971" t="s">
        <v>158</v>
      </c>
      <c r="F1971" t="s">
        <v>5952</v>
      </c>
      <c r="G1971" t="s">
        <v>160</v>
      </c>
      <c r="H1971" t="s">
        <v>146</v>
      </c>
      <c r="I1971" t="s">
        <v>135</v>
      </c>
      <c r="J1971" t="s">
        <v>136</v>
      </c>
      <c r="K1971" t="s">
        <v>147</v>
      </c>
      <c r="L1971" t="s">
        <v>5953</v>
      </c>
      <c r="M1971" t="s">
        <v>5954</v>
      </c>
      <c r="N1971">
        <v>3.497222222</v>
      </c>
      <c r="O1971">
        <v>0</v>
      </c>
      <c r="P1971">
        <v>16</v>
      </c>
      <c r="Q1971">
        <v>0</v>
      </c>
      <c r="R1971">
        <v>4</v>
      </c>
      <c r="S1971">
        <v>0</v>
      </c>
      <c r="T1971">
        <v>2</v>
      </c>
      <c r="U1971">
        <v>0</v>
      </c>
      <c r="V1971">
        <v>0</v>
      </c>
      <c r="W1971">
        <v>0</v>
      </c>
      <c r="X1971">
        <v>5.2376564505050007</v>
      </c>
      <c r="Y1971">
        <v>0</v>
      </c>
      <c r="Z1971">
        <v>0.38507334019000006</v>
      </c>
      <c r="AA1971">
        <v>0</v>
      </c>
      <c r="AB1971">
        <v>5.7288104991962507</v>
      </c>
      <c r="AC1971">
        <v>0</v>
      </c>
      <c r="AD1971">
        <v>0</v>
      </c>
      <c r="AE1971">
        <v>11.351540289891251</v>
      </c>
    </row>
    <row r="1972" spans="1:31" x14ac:dyDescent="0.25">
      <c r="A1972">
        <v>1739688</v>
      </c>
      <c r="B1972">
        <v>1</v>
      </c>
      <c r="C1972" t="s">
        <v>81</v>
      </c>
      <c r="D1972" t="s">
        <v>123</v>
      </c>
      <c r="E1972" t="s">
        <v>158</v>
      </c>
      <c r="F1972" t="s">
        <v>5955</v>
      </c>
      <c r="G1972" t="s">
        <v>160</v>
      </c>
      <c r="H1972" t="s">
        <v>146</v>
      </c>
      <c r="I1972" t="s">
        <v>135</v>
      </c>
      <c r="J1972" t="s">
        <v>136</v>
      </c>
      <c r="K1972" t="s">
        <v>147</v>
      </c>
      <c r="L1972" t="s">
        <v>5956</v>
      </c>
      <c r="M1972" t="s">
        <v>5957</v>
      </c>
      <c r="N1972">
        <v>1.8325</v>
      </c>
      <c r="O1972">
        <v>0</v>
      </c>
      <c r="P1972">
        <v>10</v>
      </c>
      <c r="Q1972">
        <v>0</v>
      </c>
      <c r="R1972">
        <v>4</v>
      </c>
      <c r="S1972">
        <v>0</v>
      </c>
      <c r="T1972">
        <v>4</v>
      </c>
      <c r="U1972">
        <v>0</v>
      </c>
      <c r="V1972">
        <v>0</v>
      </c>
      <c r="W1972">
        <v>0</v>
      </c>
      <c r="X1972">
        <v>2.8645773991079002</v>
      </c>
      <c r="Y1972">
        <v>0</v>
      </c>
      <c r="Z1972">
        <v>0.74429378700581672</v>
      </c>
      <c r="AA1972">
        <v>0</v>
      </c>
      <c r="AB1972">
        <v>5.6449071805619999</v>
      </c>
      <c r="AC1972">
        <v>0</v>
      </c>
      <c r="AD1972">
        <v>0</v>
      </c>
      <c r="AE1972">
        <v>9.2537783666757178</v>
      </c>
    </row>
    <row r="1973" spans="1:31" x14ac:dyDescent="0.25">
      <c r="A1973">
        <v>1739734</v>
      </c>
      <c r="B1973">
        <v>1</v>
      </c>
      <c r="C1973" t="s">
        <v>80</v>
      </c>
      <c r="D1973" t="s">
        <v>96</v>
      </c>
      <c r="E1973" t="s">
        <v>131</v>
      </c>
      <c r="F1973" t="s">
        <v>5958</v>
      </c>
      <c r="G1973" t="s">
        <v>177</v>
      </c>
      <c r="H1973" t="s">
        <v>134</v>
      </c>
      <c r="I1973" t="s">
        <v>135</v>
      </c>
      <c r="J1973" t="s">
        <v>136</v>
      </c>
      <c r="K1973" t="s">
        <v>147</v>
      </c>
      <c r="L1973" t="s">
        <v>5959</v>
      </c>
      <c r="M1973" t="s">
        <v>5960</v>
      </c>
      <c r="N1973">
        <v>0.29194444400000003</v>
      </c>
      <c r="O1973">
        <v>2</v>
      </c>
      <c r="P1973">
        <v>1564</v>
      </c>
      <c r="Q1973">
        <v>0</v>
      </c>
      <c r="R1973">
        <v>1</v>
      </c>
      <c r="S1973">
        <v>4</v>
      </c>
      <c r="T1973">
        <v>70</v>
      </c>
      <c r="U1973">
        <v>0</v>
      </c>
      <c r="V1973">
        <v>0</v>
      </c>
      <c r="W1973">
        <v>8.6842116852995996</v>
      </c>
      <c r="X1973">
        <v>78.058308698740461</v>
      </c>
      <c r="Y1973">
        <v>0</v>
      </c>
      <c r="Z1973">
        <v>9.4496225615825005E-2</v>
      </c>
      <c r="AA1973">
        <v>8.8519450450709503</v>
      </c>
      <c r="AB1973">
        <v>14.831304437121556</v>
      </c>
      <c r="AC1973">
        <v>0</v>
      </c>
      <c r="AD1973">
        <v>0</v>
      </c>
      <c r="AE1973">
        <v>110.5202660918484</v>
      </c>
    </row>
    <row r="1974" spans="1:31" x14ac:dyDescent="0.25">
      <c r="A1974">
        <v>1739771</v>
      </c>
      <c r="B1974">
        <v>1</v>
      </c>
      <c r="C1974" t="s">
        <v>81</v>
      </c>
      <c r="D1974" t="s">
        <v>128</v>
      </c>
      <c r="E1974" t="s">
        <v>158</v>
      </c>
      <c r="F1974" t="s">
        <v>5961</v>
      </c>
      <c r="G1974" t="s">
        <v>606</v>
      </c>
      <c r="H1974" t="s">
        <v>146</v>
      </c>
      <c r="I1974" t="s">
        <v>135</v>
      </c>
      <c r="J1974" t="s">
        <v>136</v>
      </c>
      <c r="K1974" t="s">
        <v>147</v>
      </c>
      <c r="L1974" t="s">
        <v>5962</v>
      </c>
      <c r="M1974" t="s">
        <v>5963</v>
      </c>
      <c r="N1974">
        <v>3.332777777</v>
      </c>
      <c r="O1974">
        <v>0</v>
      </c>
      <c r="P1974">
        <v>0</v>
      </c>
      <c r="Q1974">
        <v>0</v>
      </c>
      <c r="R1974">
        <v>4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2.1222630664755</v>
      </c>
      <c r="AA1974">
        <v>0</v>
      </c>
      <c r="AB1974">
        <v>0</v>
      </c>
      <c r="AC1974">
        <v>0</v>
      </c>
      <c r="AD1974">
        <v>0</v>
      </c>
      <c r="AE1974">
        <v>2.1222630664755</v>
      </c>
    </row>
    <row r="1975" spans="1:31" x14ac:dyDescent="0.25">
      <c r="A1975">
        <v>1739631</v>
      </c>
      <c r="B1975">
        <v>1</v>
      </c>
      <c r="C1975" t="s">
        <v>80</v>
      </c>
      <c r="D1975" t="s">
        <v>100</v>
      </c>
      <c r="E1975" t="s">
        <v>171</v>
      </c>
      <c r="F1975" t="s">
        <v>5964</v>
      </c>
      <c r="G1975" t="s">
        <v>181</v>
      </c>
      <c r="H1975" t="s">
        <v>146</v>
      </c>
      <c r="I1975" t="s">
        <v>135</v>
      </c>
      <c r="J1975" t="s">
        <v>136</v>
      </c>
      <c r="K1975" t="s">
        <v>147</v>
      </c>
      <c r="L1975" t="s">
        <v>5965</v>
      </c>
      <c r="M1975" t="s">
        <v>5966</v>
      </c>
      <c r="N1975">
        <v>2.7866666659999999</v>
      </c>
      <c r="O1975">
        <v>0</v>
      </c>
      <c r="P1975">
        <v>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3.1459507463474999E-2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3.1459507463474999E-2</v>
      </c>
    </row>
    <row r="1976" spans="1:31" x14ac:dyDescent="0.25">
      <c r="A1976">
        <v>1739588</v>
      </c>
      <c r="B1976">
        <v>1</v>
      </c>
      <c r="C1976" t="s">
        <v>81</v>
      </c>
      <c r="D1976" t="s">
        <v>127</v>
      </c>
      <c r="E1976" t="s">
        <v>158</v>
      </c>
      <c r="F1976" t="s">
        <v>4752</v>
      </c>
      <c r="G1976" t="s">
        <v>160</v>
      </c>
      <c r="H1976" t="s">
        <v>146</v>
      </c>
      <c r="I1976" t="s">
        <v>135</v>
      </c>
      <c r="J1976" t="s">
        <v>136</v>
      </c>
      <c r="K1976" t="s">
        <v>147</v>
      </c>
      <c r="L1976" t="s">
        <v>5967</v>
      </c>
      <c r="M1976" t="s">
        <v>5968</v>
      </c>
      <c r="N1976">
        <v>2.0922222220000002</v>
      </c>
      <c r="O1976">
        <v>0</v>
      </c>
      <c r="P1976">
        <v>17</v>
      </c>
      <c r="Q1976">
        <v>0</v>
      </c>
      <c r="R1976">
        <v>0</v>
      </c>
      <c r="S1976">
        <v>0</v>
      </c>
      <c r="T1976">
        <v>3</v>
      </c>
      <c r="U1976">
        <v>0</v>
      </c>
      <c r="V1976">
        <v>0</v>
      </c>
      <c r="W1976">
        <v>0</v>
      </c>
      <c r="X1976">
        <v>6.9753497533630755</v>
      </c>
      <c r="Y1976">
        <v>0</v>
      </c>
      <c r="Z1976">
        <v>0</v>
      </c>
      <c r="AA1976">
        <v>0</v>
      </c>
      <c r="AB1976">
        <v>2.3240103485225747</v>
      </c>
      <c r="AC1976">
        <v>0</v>
      </c>
      <c r="AD1976">
        <v>0</v>
      </c>
      <c r="AE1976">
        <v>9.2993601018856502</v>
      </c>
    </row>
    <row r="1977" spans="1:31" x14ac:dyDescent="0.25">
      <c r="A1977">
        <v>1739963</v>
      </c>
      <c r="B1977">
        <v>1</v>
      </c>
      <c r="C1977" t="s">
        <v>81</v>
      </c>
      <c r="D1977" t="s">
        <v>113</v>
      </c>
      <c r="E1977" t="s">
        <v>188</v>
      </c>
      <c r="F1977" t="s">
        <v>5969</v>
      </c>
      <c r="G1977" t="s">
        <v>177</v>
      </c>
      <c r="H1977" t="s">
        <v>134</v>
      </c>
      <c r="I1977" t="s">
        <v>135</v>
      </c>
      <c r="J1977" t="s">
        <v>136</v>
      </c>
      <c r="K1977" t="s">
        <v>147</v>
      </c>
      <c r="L1977" t="s">
        <v>5970</v>
      </c>
      <c r="M1977" t="s">
        <v>5971</v>
      </c>
      <c r="N1977">
        <v>0.96416666600000001</v>
      </c>
      <c r="O1977">
        <v>0</v>
      </c>
      <c r="P1977">
        <v>471</v>
      </c>
      <c r="Q1977">
        <v>0</v>
      </c>
      <c r="R1977">
        <v>52</v>
      </c>
      <c r="S1977">
        <v>2</v>
      </c>
      <c r="T1977">
        <v>8</v>
      </c>
      <c r="U1977">
        <v>0</v>
      </c>
      <c r="V1977">
        <v>0</v>
      </c>
      <c r="W1977">
        <v>0</v>
      </c>
      <c r="X1977">
        <v>42.018425624542942</v>
      </c>
      <c r="Y1977">
        <v>0</v>
      </c>
      <c r="Z1977">
        <v>5.9393175525020965</v>
      </c>
      <c r="AA1977">
        <v>4.9493325976796001</v>
      </c>
      <c r="AB1977">
        <v>1.8454201910751753</v>
      </c>
      <c r="AC1977">
        <v>0</v>
      </c>
      <c r="AD1977">
        <v>0</v>
      </c>
      <c r="AE1977">
        <v>54.752495965799817</v>
      </c>
    </row>
    <row r="1978" spans="1:31" x14ac:dyDescent="0.25">
      <c r="A1978">
        <v>1740106</v>
      </c>
      <c r="B1978">
        <v>1</v>
      </c>
      <c r="C1978" t="s">
        <v>80</v>
      </c>
      <c r="D1978" t="s">
        <v>99</v>
      </c>
      <c r="E1978" t="s">
        <v>171</v>
      </c>
      <c r="F1978" t="s">
        <v>5972</v>
      </c>
      <c r="G1978" t="s">
        <v>181</v>
      </c>
      <c r="H1978" t="s">
        <v>146</v>
      </c>
      <c r="I1978" t="s">
        <v>135</v>
      </c>
      <c r="J1978" t="s">
        <v>136</v>
      </c>
      <c r="K1978" t="s">
        <v>147</v>
      </c>
      <c r="L1978" t="s">
        <v>5973</v>
      </c>
      <c r="M1978" t="s">
        <v>5974</v>
      </c>
      <c r="N1978">
        <v>1.4044444439999999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0.84894307288716675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0.84894307288716675</v>
      </c>
    </row>
    <row r="1979" spans="1:31" x14ac:dyDescent="0.25">
      <c r="A1979">
        <v>1739794</v>
      </c>
      <c r="B1979">
        <v>1</v>
      </c>
      <c r="C1979" t="s">
        <v>81</v>
      </c>
      <c r="D1979" t="s">
        <v>120</v>
      </c>
      <c r="E1979" t="s">
        <v>158</v>
      </c>
      <c r="F1979" t="s">
        <v>5975</v>
      </c>
      <c r="G1979" t="s">
        <v>160</v>
      </c>
      <c r="H1979" t="s">
        <v>146</v>
      </c>
      <c r="I1979" t="s">
        <v>135</v>
      </c>
      <c r="J1979" t="s">
        <v>136</v>
      </c>
      <c r="K1979" t="s">
        <v>147</v>
      </c>
      <c r="L1979" t="s">
        <v>5976</v>
      </c>
      <c r="M1979" t="s">
        <v>5977</v>
      </c>
      <c r="N1979">
        <v>2.3447222220000001</v>
      </c>
      <c r="O1979">
        <v>0</v>
      </c>
      <c r="P1979">
        <v>51</v>
      </c>
      <c r="Q1979">
        <v>0</v>
      </c>
      <c r="R1979">
        <v>4</v>
      </c>
      <c r="S1979">
        <v>0</v>
      </c>
      <c r="T1979">
        <v>5</v>
      </c>
      <c r="U1979">
        <v>0</v>
      </c>
      <c r="V1979">
        <v>0</v>
      </c>
      <c r="W1979">
        <v>0</v>
      </c>
      <c r="X1979">
        <v>13.598348646076568</v>
      </c>
      <c r="Y1979">
        <v>0</v>
      </c>
      <c r="Z1979">
        <v>0.72986588251399176</v>
      </c>
      <c r="AA1979">
        <v>0</v>
      </c>
      <c r="AB1979">
        <v>0.18970692658839999</v>
      </c>
      <c r="AC1979">
        <v>0</v>
      </c>
      <c r="AD1979">
        <v>0</v>
      </c>
      <c r="AE1979">
        <v>14.517921455178959</v>
      </c>
    </row>
    <row r="1980" spans="1:31" x14ac:dyDescent="0.25">
      <c r="A1980">
        <v>1739545</v>
      </c>
      <c r="B1980">
        <v>1</v>
      </c>
      <c r="C1980" t="s">
        <v>80</v>
      </c>
      <c r="D1980" t="s">
        <v>111</v>
      </c>
      <c r="E1980" t="s">
        <v>143</v>
      </c>
      <c r="F1980" t="s">
        <v>5978</v>
      </c>
      <c r="G1980" t="s">
        <v>145</v>
      </c>
      <c r="H1980" t="s">
        <v>146</v>
      </c>
      <c r="I1980" t="s">
        <v>135</v>
      </c>
      <c r="J1980" t="s">
        <v>136</v>
      </c>
      <c r="K1980" t="s">
        <v>147</v>
      </c>
      <c r="L1980" t="s">
        <v>5979</v>
      </c>
      <c r="M1980" t="s">
        <v>5980</v>
      </c>
      <c r="N1980">
        <v>1.359722222</v>
      </c>
      <c r="O1980">
        <v>0</v>
      </c>
      <c r="P1980">
        <v>1381</v>
      </c>
      <c r="Q1980">
        <v>0</v>
      </c>
      <c r="R1980">
        <v>0</v>
      </c>
      <c r="S1980">
        <v>0</v>
      </c>
      <c r="T1980">
        <v>138</v>
      </c>
      <c r="U1980">
        <v>0</v>
      </c>
      <c r="V1980">
        <v>1</v>
      </c>
      <c r="W1980">
        <v>0</v>
      </c>
      <c r="X1980">
        <v>403.31512673473259</v>
      </c>
      <c r="Y1980">
        <v>0</v>
      </c>
      <c r="Z1980">
        <v>0</v>
      </c>
      <c r="AA1980">
        <v>0</v>
      </c>
      <c r="AB1980">
        <v>75.647844390374217</v>
      </c>
      <c r="AC1980">
        <v>0</v>
      </c>
      <c r="AD1980">
        <v>2.7535449727204169</v>
      </c>
      <c r="AE1980">
        <v>481.71651609782725</v>
      </c>
    </row>
    <row r="1981" spans="1:31" x14ac:dyDescent="0.25">
      <c r="A1981">
        <v>1740043</v>
      </c>
      <c r="B1981">
        <v>1</v>
      </c>
      <c r="C1981" t="s">
        <v>81</v>
      </c>
      <c r="D1981" t="s">
        <v>120</v>
      </c>
      <c r="E1981" t="s">
        <v>158</v>
      </c>
      <c r="F1981" t="s">
        <v>5981</v>
      </c>
      <c r="G1981" t="s">
        <v>160</v>
      </c>
      <c r="H1981" t="s">
        <v>146</v>
      </c>
      <c r="I1981" t="s">
        <v>135</v>
      </c>
      <c r="J1981" t="s">
        <v>136</v>
      </c>
      <c r="K1981" t="s">
        <v>147</v>
      </c>
      <c r="L1981" t="s">
        <v>5982</v>
      </c>
      <c r="M1981" t="s">
        <v>5983</v>
      </c>
      <c r="N1981">
        <v>1.4311111110000001</v>
      </c>
      <c r="O1981">
        <v>0</v>
      </c>
      <c r="P1981">
        <v>18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2.01664658268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2.01664658268</v>
      </c>
    </row>
    <row r="1982" spans="1:31" x14ac:dyDescent="0.25">
      <c r="A1982">
        <v>1739651</v>
      </c>
      <c r="B1982">
        <v>1</v>
      </c>
      <c r="C1982" t="s">
        <v>80</v>
      </c>
      <c r="D1982" t="s">
        <v>109</v>
      </c>
      <c r="E1982" t="s">
        <v>158</v>
      </c>
      <c r="F1982" t="s">
        <v>5984</v>
      </c>
      <c r="G1982" t="s">
        <v>160</v>
      </c>
      <c r="H1982" t="s">
        <v>146</v>
      </c>
      <c r="I1982" t="s">
        <v>135</v>
      </c>
      <c r="J1982" t="s">
        <v>136</v>
      </c>
      <c r="K1982" t="s">
        <v>147</v>
      </c>
      <c r="L1982" t="s">
        <v>5985</v>
      </c>
      <c r="M1982" t="s">
        <v>5986</v>
      </c>
      <c r="N1982">
        <v>1.558333333</v>
      </c>
      <c r="O1982">
        <v>0</v>
      </c>
      <c r="P1982">
        <v>9</v>
      </c>
      <c r="Q1982">
        <v>0</v>
      </c>
      <c r="R1982">
        <v>0</v>
      </c>
      <c r="S1982">
        <v>0</v>
      </c>
      <c r="T1982">
        <v>3</v>
      </c>
      <c r="U1982">
        <v>0</v>
      </c>
      <c r="V1982">
        <v>0</v>
      </c>
      <c r="W1982">
        <v>0</v>
      </c>
      <c r="X1982">
        <v>2.2263308643622497</v>
      </c>
      <c r="Y1982">
        <v>0</v>
      </c>
      <c r="Z1982">
        <v>0</v>
      </c>
      <c r="AA1982">
        <v>0</v>
      </c>
      <c r="AB1982">
        <v>0.31525618699125002</v>
      </c>
      <c r="AC1982">
        <v>0</v>
      </c>
      <c r="AD1982">
        <v>0</v>
      </c>
      <c r="AE1982">
        <v>2.5415870513534999</v>
      </c>
    </row>
    <row r="1983" spans="1:31" x14ac:dyDescent="0.25">
      <c r="A1983">
        <v>1740149</v>
      </c>
      <c r="B1983">
        <v>1</v>
      </c>
      <c r="C1983" t="s">
        <v>80</v>
      </c>
      <c r="D1983" t="s">
        <v>99</v>
      </c>
      <c r="E1983" t="s">
        <v>158</v>
      </c>
      <c r="F1983" t="s">
        <v>5987</v>
      </c>
      <c r="G1983" t="s">
        <v>606</v>
      </c>
      <c r="H1983" t="s">
        <v>146</v>
      </c>
      <c r="I1983" t="s">
        <v>135</v>
      </c>
      <c r="J1983" t="s">
        <v>136</v>
      </c>
      <c r="K1983" t="s">
        <v>147</v>
      </c>
      <c r="L1983" t="s">
        <v>5988</v>
      </c>
      <c r="M1983" t="s">
        <v>5989</v>
      </c>
      <c r="N1983">
        <v>1.5425</v>
      </c>
      <c r="O1983">
        <v>0</v>
      </c>
      <c r="P1983">
        <v>20</v>
      </c>
      <c r="Q1983">
        <v>0</v>
      </c>
      <c r="R1983">
        <v>0</v>
      </c>
      <c r="S1983">
        <v>0</v>
      </c>
      <c r="T1983">
        <v>1</v>
      </c>
      <c r="U1983">
        <v>0</v>
      </c>
      <c r="V1983">
        <v>0</v>
      </c>
      <c r="W1983">
        <v>0</v>
      </c>
      <c r="X1983">
        <v>5.6515443593233776</v>
      </c>
      <c r="Y1983">
        <v>0</v>
      </c>
      <c r="Z1983">
        <v>0</v>
      </c>
      <c r="AA1983">
        <v>0</v>
      </c>
      <c r="AB1983">
        <v>0.10465746495184999</v>
      </c>
      <c r="AC1983">
        <v>0</v>
      </c>
      <c r="AD1983">
        <v>0</v>
      </c>
      <c r="AE1983">
        <v>5.7562018242752275</v>
      </c>
    </row>
    <row r="1984" spans="1:31" x14ac:dyDescent="0.25">
      <c r="A1984">
        <v>1740186</v>
      </c>
      <c r="B1984">
        <v>1</v>
      </c>
      <c r="C1984" t="s">
        <v>80</v>
      </c>
      <c r="D1984" t="s">
        <v>97</v>
      </c>
      <c r="E1984" t="s">
        <v>188</v>
      </c>
      <c r="F1984" t="s">
        <v>5990</v>
      </c>
      <c r="G1984" t="s">
        <v>177</v>
      </c>
      <c r="H1984" t="s">
        <v>134</v>
      </c>
      <c r="I1984" t="s">
        <v>135</v>
      </c>
      <c r="J1984" t="s">
        <v>136</v>
      </c>
      <c r="K1984" t="s">
        <v>147</v>
      </c>
      <c r="L1984" t="s">
        <v>5991</v>
      </c>
      <c r="M1984" t="s">
        <v>5992</v>
      </c>
      <c r="N1984">
        <v>1.9116666659999999</v>
      </c>
      <c r="O1984">
        <v>0</v>
      </c>
      <c r="P1984">
        <v>100</v>
      </c>
      <c r="Q1984">
        <v>0</v>
      </c>
      <c r="R1984">
        <v>6</v>
      </c>
      <c r="S1984">
        <v>2</v>
      </c>
      <c r="T1984">
        <v>3</v>
      </c>
      <c r="U1984">
        <v>0</v>
      </c>
      <c r="V1984">
        <v>0</v>
      </c>
      <c r="W1984">
        <v>0</v>
      </c>
      <c r="X1984">
        <v>114.40347577839734</v>
      </c>
      <c r="Y1984">
        <v>0</v>
      </c>
      <c r="Z1984">
        <v>5.9757048426474668</v>
      </c>
      <c r="AA1984">
        <v>462.64452857365757</v>
      </c>
      <c r="AB1984">
        <v>6.4198051877380333</v>
      </c>
      <c r="AC1984">
        <v>0</v>
      </c>
      <c r="AD1984">
        <v>0</v>
      </c>
      <c r="AE1984">
        <v>589.44351438244041</v>
      </c>
    </row>
    <row r="1985" spans="1:31" x14ac:dyDescent="0.25">
      <c r="A1985">
        <v>1740006</v>
      </c>
      <c r="B1985">
        <v>1</v>
      </c>
      <c r="C1985" t="s">
        <v>81</v>
      </c>
      <c r="D1985" t="s">
        <v>113</v>
      </c>
      <c r="E1985" t="s">
        <v>184</v>
      </c>
      <c r="F1985" t="s">
        <v>5993</v>
      </c>
      <c r="G1985" t="s">
        <v>168</v>
      </c>
      <c r="H1985" t="s">
        <v>134</v>
      </c>
      <c r="I1985" t="s">
        <v>135</v>
      </c>
      <c r="J1985" t="s">
        <v>136</v>
      </c>
      <c r="K1985" t="s">
        <v>147</v>
      </c>
      <c r="L1985" t="s">
        <v>5994</v>
      </c>
      <c r="M1985" t="s">
        <v>5995</v>
      </c>
      <c r="N1985">
        <v>7.5619444439999999</v>
      </c>
      <c r="O1985">
        <v>0</v>
      </c>
      <c r="P1985">
        <v>55</v>
      </c>
      <c r="Q1985">
        <v>0</v>
      </c>
      <c r="R1985">
        <v>10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45.550277434762975</v>
      </c>
      <c r="Y1985">
        <v>0</v>
      </c>
      <c r="Z1985">
        <v>4.7698776277995991</v>
      </c>
      <c r="AA1985">
        <v>0</v>
      </c>
      <c r="AB1985">
        <v>0</v>
      </c>
      <c r="AC1985">
        <v>0</v>
      </c>
      <c r="AD1985">
        <v>0</v>
      </c>
      <c r="AE1985">
        <v>50.320155062562577</v>
      </c>
    </row>
    <row r="1986" spans="1:31" x14ac:dyDescent="0.25">
      <c r="A1986">
        <v>1739608</v>
      </c>
      <c r="B1986">
        <v>1</v>
      </c>
      <c r="C1986" t="s">
        <v>80</v>
      </c>
      <c r="D1986" t="s">
        <v>104</v>
      </c>
      <c r="E1986" t="s">
        <v>171</v>
      </c>
      <c r="F1986" t="s">
        <v>5996</v>
      </c>
      <c r="G1986" t="s">
        <v>181</v>
      </c>
      <c r="H1986" t="s">
        <v>146</v>
      </c>
      <c r="I1986" t="s">
        <v>135</v>
      </c>
      <c r="J1986" t="s">
        <v>136</v>
      </c>
      <c r="K1986" t="s">
        <v>147</v>
      </c>
      <c r="L1986" t="s">
        <v>5997</v>
      </c>
      <c r="M1986" t="s">
        <v>5998</v>
      </c>
      <c r="N1986">
        <v>3.2211111109999999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1.0480429071317334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1.0480429071317334</v>
      </c>
    </row>
    <row r="1987" spans="1:31" x14ac:dyDescent="0.25">
      <c r="A1987">
        <v>1740000</v>
      </c>
      <c r="B1987">
        <v>1</v>
      </c>
      <c r="C1987" t="s">
        <v>81</v>
      </c>
      <c r="D1987" t="s">
        <v>125</v>
      </c>
      <c r="E1987" t="s">
        <v>184</v>
      </c>
      <c r="F1987" t="s">
        <v>5999</v>
      </c>
      <c r="G1987" t="s">
        <v>239</v>
      </c>
      <c r="H1987" t="s">
        <v>134</v>
      </c>
      <c r="I1987" t="s">
        <v>135</v>
      </c>
      <c r="J1987" t="s">
        <v>136</v>
      </c>
      <c r="K1987" t="s">
        <v>137</v>
      </c>
      <c r="L1987" t="s">
        <v>6000</v>
      </c>
      <c r="M1987" t="s">
        <v>6001</v>
      </c>
      <c r="N1987">
        <v>0.67722222200000004</v>
      </c>
      <c r="O1987">
        <v>0</v>
      </c>
      <c r="P1987">
        <v>256</v>
      </c>
      <c r="Q1987">
        <v>0</v>
      </c>
      <c r="R1987">
        <v>2</v>
      </c>
      <c r="S1987">
        <v>0</v>
      </c>
      <c r="T1987">
        <v>15</v>
      </c>
      <c r="U1987">
        <v>0</v>
      </c>
      <c r="V1987">
        <v>0</v>
      </c>
      <c r="W1987">
        <v>0</v>
      </c>
      <c r="X1987">
        <v>29.411134226771637</v>
      </c>
      <c r="Y1987">
        <v>0</v>
      </c>
      <c r="Z1987">
        <v>2.8344529542233328E-2</v>
      </c>
      <c r="AA1987">
        <v>0</v>
      </c>
      <c r="AB1987">
        <v>8.0256760817188244</v>
      </c>
      <c r="AC1987">
        <v>0</v>
      </c>
      <c r="AD1987">
        <v>0</v>
      </c>
      <c r="AE1987">
        <v>37.465154838032696</v>
      </c>
    </row>
    <row r="1988" spans="1:31" x14ac:dyDescent="0.25">
      <c r="A1988">
        <v>1739751</v>
      </c>
      <c r="B1988">
        <v>1</v>
      </c>
      <c r="C1988" t="s">
        <v>80</v>
      </c>
      <c r="D1988" t="s">
        <v>97</v>
      </c>
      <c r="E1988" t="s">
        <v>158</v>
      </c>
      <c r="F1988" t="s">
        <v>6002</v>
      </c>
      <c r="G1988" t="s">
        <v>221</v>
      </c>
      <c r="H1988" t="s">
        <v>146</v>
      </c>
      <c r="I1988" t="s">
        <v>135</v>
      </c>
      <c r="J1988" t="s">
        <v>136</v>
      </c>
      <c r="K1988" t="s">
        <v>147</v>
      </c>
      <c r="L1988" t="s">
        <v>6003</v>
      </c>
      <c r="M1988" t="s">
        <v>6004</v>
      </c>
      <c r="N1988">
        <v>4.8438888880000004</v>
      </c>
      <c r="O1988">
        <v>0</v>
      </c>
      <c r="P1988">
        <v>89</v>
      </c>
      <c r="Q1988">
        <v>0</v>
      </c>
      <c r="R1988">
        <v>0</v>
      </c>
      <c r="S1988">
        <v>0</v>
      </c>
      <c r="T1988">
        <v>6</v>
      </c>
      <c r="U1988">
        <v>0</v>
      </c>
      <c r="V1988">
        <v>0</v>
      </c>
      <c r="W1988">
        <v>0</v>
      </c>
      <c r="X1988">
        <v>151.03837507431632</v>
      </c>
      <c r="Y1988">
        <v>0</v>
      </c>
      <c r="Z1988">
        <v>0</v>
      </c>
      <c r="AA1988">
        <v>0</v>
      </c>
      <c r="AB1988">
        <v>30.251330720143404</v>
      </c>
      <c r="AC1988">
        <v>0</v>
      </c>
      <c r="AD1988">
        <v>0</v>
      </c>
      <c r="AE1988">
        <v>181.28970579445973</v>
      </c>
    </row>
    <row r="1989" spans="1:31" x14ac:dyDescent="0.25">
      <c r="A1989">
        <v>1739645</v>
      </c>
      <c r="B1989">
        <v>1</v>
      </c>
      <c r="C1989" t="s">
        <v>81</v>
      </c>
      <c r="D1989" t="s">
        <v>114</v>
      </c>
      <c r="E1989" t="s">
        <v>188</v>
      </c>
      <c r="F1989" t="s">
        <v>6005</v>
      </c>
      <c r="G1989" t="s">
        <v>177</v>
      </c>
      <c r="H1989" t="s">
        <v>134</v>
      </c>
      <c r="I1989" t="s">
        <v>193</v>
      </c>
      <c r="J1989" t="s">
        <v>136</v>
      </c>
      <c r="K1989" t="s">
        <v>147</v>
      </c>
      <c r="L1989" t="s">
        <v>6006</v>
      </c>
      <c r="M1989" t="s">
        <v>6007</v>
      </c>
      <c r="N1989">
        <v>5.5555550000000002E-3</v>
      </c>
      <c r="O1989">
        <v>0</v>
      </c>
      <c r="P1989">
        <v>668</v>
      </c>
      <c r="Q1989">
        <v>0</v>
      </c>
      <c r="R1989">
        <v>1</v>
      </c>
      <c r="S1989">
        <v>1</v>
      </c>
      <c r="T1989">
        <v>43</v>
      </c>
      <c r="U1989">
        <v>0</v>
      </c>
      <c r="V1989">
        <v>0</v>
      </c>
      <c r="W1989">
        <v>0</v>
      </c>
      <c r="X1989">
        <v>0.39694005419033374</v>
      </c>
      <c r="Y1989">
        <v>0</v>
      </c>
      <c r="Z1989">
        <v>4.5216160749999998E-4</v>
      </c>
      <c r="AA1989">
        <v>1.4521570034333334E-2</v>
      </c>
      <c r="AB1989">
        <v>7.5527108175333368E-2</v>
      </c>
      <c r="AC1989">
        <v>0</v>
      </c>
      <c r="AD1989">
        <v>0</v>
      </c>
      <c r="AE1989">
        <v>0.48744089400750046</v>
      </c>
    </row>
    <row r="1990" spans="1:31" x14ac:dyDescent="0.25">
      <c r="A1990">
        <v>1739668</v>
      </c>
      <c r="B1990">
        <v>1</v>
      </c>
      <c r="C1990" t="s">
        <v>80</v>
      </c>
      <c r="D1990" t="s">
        <v>97</v>
      </c>
      <c r="E1990" t="s">
        <v>171</v>
      </c>
      <c r="F1990" t="s">
        <v>4855</v>
      </c>
      <c r="G1990" t="s">
        <v>282</v>
      </c>
      <c r="H1990" t="s">
        <v>146</v>
      </c>
      <c r="I1990" t="s">
        <v>135</v>
      </c>
      <c r="J1990" t="s">
        <v>136</v>
      </c>
      <c r="K1990" t="s">
        <v>147</v>
      </c>
      <c r="L1990" t="s">
        <v>6008</v>
      </c>
      <c r="M1990" t="s">
        <v>6009</v>
      </c>
      <c r="N1990">
        <v>9.0922222220000002</v>
      </c>
      <c r="O1990">
        <v>0</v>
      </c>
      <c r="P1990">
        <v>1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5.2562895832623004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5.2562895832623004</v>
      </c>
    </row>
    <row r="1991" spans="1:31" x14ac:dyDescent="0.25">
      <c r="A1991">
        <v>1739837</v>
      </c>
      <c r="B1991">
        <v>1</v>
      </c>
      <c r="C1991" t="s">
        <v>81</v>
      </c>
      <c r="D1991" t="s">
        <v>118</v>
      </c>
      <c r="E1991" t="s">
        <v>171</v>
      </c>
      <c r="F1991" t="s">
        <v>6010</v>
      </c>
      <c r="G1991" t="s">
        <v>181</v>
      </c>
      <c r="H1991" t="s">
        <v>146</v>
      </c>
      <c r="I1991" t="s">
        <v>135</v>
      </c>
      <c r="J1991" t="s">
        <v>136</v>
      </c>
      <c r="K1991" t="s">
        <v>147</v>
      </c>
      <c r="L1991" t="s">
        <v>6011</v>
      </c>
      <c r="M1991" t="s">
        <v>6012</v>
      </c>
      <c r="N1991">
        <v>3.9455555549999999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0.91902293565933335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0.91902293565933335</v>
      </c>
    </row>
    <row r="1992" spans="1:31" x14ac:dyDescent="0.25">
      <c r="A1992">
        <v>1739814</v>
      </c>
      <c r="B1992">
        <v>1</v>
      </c>
      <c r="C1992" t="s">
        <v>80</v>
      </c>
      <c r="D1992" t="s">
        <v>88</v>
      </c>
      <c r="E1992" t="s">
        <v>143</v>
      </c>
      <c r="F1992" t="s">
        <v>6013</v>
      </c>
      <c r="G1992" t="s">
        <v>164</v>
      </c>
      <c r="H1992" t="s">
        <v>146</v>
      </c>
      <c r="I1992" t="s">
        <v>135</v>
      </c>
      <c r="J1992" t="s">
        <v>136</v>
      </c>
      <c r="K1992" t="s">
        <v>147</v>
      </c>
      <c r="L1992" t="s">
        <v>6014</v>
      </c>
      <c r="M1992" t="s">
        <v>6015</v>
      </c>
      <c r="N1992">
        <v>0.36749999999999999</v>
      </c>
      <c r="O1992">
        <v>0</v>
      </c>
      <c r="P1992">
        <v>122</v>
      </c>
      <c r="Q1992">
        <v>0</v>
      </c>
      <c r="R1992">
        <v>0</v>
      </c>
      <c r="S1992">
        <v>0</v>
      </c>
      <c r="T1992">
        <v>4</v>
      </c>
      <c r="U1992">
        <v>0</v>
      </c>
      <c r="V1992">
        <v>0</v>
      </c>
      <c r="W1992">
        <v>0</v>
      </c>
      <c r="X1992">
        <v>9.1669212981863968</v>
      </c>
      <c r="Y1992">
        <v>0</v>
      </c>
      <c r="Z1992">
        <v>0</v>
      </c>
      <c r="AA1992">
        <v>0</v>
      </c>
      <c r="AB1992">
        <v>0.95620911265687514</v>
      </c>
      <c r="AC1992">
        <v>0</v>
      </c>
      <c r="AD1992">
        <v>0</v>
      </c>
      <c r="AE1992">
        <v>10.123130410843272</v>
      </c>
    </row>
    <row r="1993" spans="1:31" x14ac:dyDescent="0.25">
      <c r="A1993">
        <v>1739691</v>
      </c>
      <c r="B1993">
        <v>1</v>
      </c>
      <c r="C1993" t="s">
        <v>80</v>
      </c>
      <c r="D1993" t="s">
        <v>96</v>
      </c>
      <c r="E1993" t="s">
        <v>171</v>
      </c>
      <c r="F1993" t="s">
        <v>6016</v>
      </c>
      <c r="G1993" t="s">
        <v>173</v>
      </c>
      <c r="H1993" t="s">
        <v>146</v>
      </c>
      <c r="I1993" t="s">
        <v>135</v>
      </c>
      <c r="J1993" t="s">
        <v>136</v>
      </c>
      <c r="K1993" t="s">
        <v>147</v>
      </c>
      <c r="L1993" t="s">
        <v>6017</v>
      </c>
      <c r="M1993" t="s">
        <v>6018</v>
      </c>
      <c r="N1993">
        <v>3.4369444439999999</v>
      </c>
      <c r="O1993">
        <v>0</v>
      </c>
      <c r="P1993">
        <v>1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</row>
    <row r="1994" spans="1:31" x14ac:dyDescent="0.25">
      <c r="A1994">
        <v>1739628</v>
      </c>
      <c r="B1994">
        <v>1</v>
      </c>
      <c r="C1994" t="s">
        <v>81</v>
      </c>
      <c r="D1994" t="s">
        <v>113</v>
      </c>
      <c r="E1994" t="s">
        <v>158</v>
      </c>
      <c r="F1994" t="s">
        <v>6019</v>
      </c>
      <c r="G1994" t="s">
        <v>606</v>
      </c>
      <c r="H1994" t="s">
        <v>146</v>
      </c>
      <c r="I1994" t="s">
        <v>135</v>
      </c>
      <c r="J1994" t="s">
        <v>136</v>
      </c>
      <c r="K1994" t="s">
        <v>147</v>
      </c>
      <c r="L1994" t="s">
        <v>6020</v>
      </c>
      <c r="M1994" t="s">
        <v>6021</v>
      </c>
      <c r="N1994">
        <v>3.8688888879999999</v>
      </c>
      <c r="O1994">
        <v>0</v>
      </c>
      <c r="P1994">
        <v>21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8.0256230848075347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8.0256230848075347</v>
      </c>
    </row>
    <row r="1995" spans="1:31" x14ac:dyDescent="0.25">
      <c r="A1995">
        <v>1739522</v>
      </c>
      <c r="B1995">
        <v>1</v>
      </c>
      <c r="C1995" t="s">
        <v>80</v>
      </c>
      <c r="D1995" t="s">
        <v>108</v>
      </c>
      <c r="E1995" t="s">
        <v>188</v>
      </c>
      <c r="F1995" t="s">
        <v>5753</v>
      </c>
      <c r="G1995" t="s">
        <v>177</v>
      </c>
      <c r="H1995" t="s">
        <v>134</v>
      </c>
      <c r="I1995" t="s">
        <v>135</v>
      </c>
      <c r="J1995" t="s">
        <v>136</v>
      </c>
      <c r="K1995" t="s">
        <v>147</v>
      </c>
      <c r="L1995" t="s">
        <v>6022</v>
      </c>
      <c r="M1995" t="s">
        <v>6023</v>
      </c>
      <c r="N1995">
        <v>1.823055555</v>
      </c>
      <c r="O1995">
        <v>0</v>
      </c>
      <c r="P1995">
        <v>759</v>
      </c>
      <c r="Q1995">
        <v>3</v>
      </c>
      <c r="R1995">
        <v>84</v>
      </c>
      <c r="S1995">
        <v>3</v>
      </c>
      <c r="T1995">
        <v>131</v>
      </c>
      <c r="U1995">
        <v>1</v>
      </c>
      <c r="V1995">
        <v>0</v>
      </c>
      <c r="W1995">
        <v>0</v>
      </c>
      <c r="X1995">
        <v>240.46834099416523</v>
      </c>
      <c r="Y1995">
        <v>12.941518878891085</v>
      </c>
      <c r="Z1995">
        <v>26.343333842564434</v>
      </c>
      <c r="AA1995">
        <v>38.3475115684519</v>
      </c>
      <c r="AB1995">
        <v>81.556831580221257</v>
      </c>
      <c r="AC1995">
        <v>5.0027944893960008</v>
      </c>
      <c r="AD1995">
        <v>0</v>
      </c>
      <c r="AE1995">
        <v>404.66033135368991</v>
      </c>
    </row>
    <row r="1996" spans="1:31" x14ac:dyDescent="0.25">
      <c r="A1996">
        <v>1739731</v>
      </c>
      <c r="B1996">
        <v>1</v>
      </c>
      <c r="C1996" t="s">
        <v>80</v>
      </c>
      <c r="D1996" t="s">
        <v>93</v>
      </c>
      <c r="E1996" t="s">
        <v>171</v>
      </c>
      <c r="F1996" t="s">
        <v>6024</v>
      </c>
      <c r="G1996" t="s">
        <v>282</v>
      </c>
      <c r="H1996" t="s">
        <v>146</v>
      </c>
      <c r="I1996" t="s">
        <v>135</v>
      </c>
      <c r="J1996" t="s">
        <v>136</v>
      </c>
      <c r="K1996" t="s">
        <v>147</v>
      </c>
      <c r="L1996" t="s">
        <v>6025</v>
      </c>
      <c r="M1996" t="s">
        <v>6026</v>
      </c>
      <c r="N1996">
        <v>1.5152777770000001</v>
      </c>
      <c r="O1996">
        <v>0</v>
      </c>
      <c r="P1996">
        <v>2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4.3253682287749999E-2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4.3253682287749999E-2</v>
      </c>
    </row>
    <row r="1997" spans="1:31" x14ac:dyDescent="0.25">
      <c r="A1997">
        <v>1740169</v>
      </c>
      <c r="B1997">
        <v>1</v>
      </c>
      <c r="C1997" t="s">
        <v>80</v>
      </c>
      <c r="D1997" t="s">
        <v>89</v>
      </c>
      <c r="E1997" t="s">
        <v>184</v>
      </c>
      <c r="F1997" t="s">
        <v>2766</v>
      </c>
      <c r="G1997" t="s">
        <v>232</v>
      </c>
      <c r="H1997" t="s">
        <v>134</v>
      </c>
      <c r="I1997" t="s">
        <v>135</v>
      </c>
      <c r="J1997" t="s">
        <v>136</v>
      </c>
      <c r="K1997" t="s">
        <v>147</v>
      </c>
      <c r="L1997" t="s">
        <v>6027</v>
      </c>
      <c r="M1997" t="s">
        <v>6028</v>
      </c>
      <c r="N1997">
        <v>1.4075</v>
      </c>
      <c r="O1997">
        <v>0</v>
      </c>
      <c r="P1997">
        <v>17</v>
      </c>
      <c r="Q1997">
        <v>0</v>
      </c>
      <c r="R1997">
        <v>4</v>
      </c>
      <c r="S1997">
        <v>0</v>
      </c>
      <c r="T1997">
        <v>16</v>
      </c>
      <c r="U1997">
        <v>0</v>
      </c>
      <c r="V1997">
        <v>0</v>
      </c>
      <c r="W1997">
        <v>0</v>
      </c>
      <c r="X1997">
        <v>33.151743636319146</v>
      </c>
      <c r="Y1997">
        <v>0</v>
      </c>
      <c r="Z1997">
        <v>8.4720239983249998E-2</v>
      </c>
      <c r="AA1997">
        <v>0</v>
      </c>
      <c r="AB1997">
        <v>35.012560112788407</v>
      </c>
      <c r="AC1997">
        <v>0</v>
      </c>
      <c r="AD1997">
        <v>0</v>
      </c>
      <c r="AE1997">
        <v>68.249023989090801</v>
      </c>
    </row>
    <row r="1998" spans="1:31" x14ac:dyDescent="0.25">
      <c r="A1998">
        <v>1740023</v>
      </c>
      <c r="B1998">
        <v>1</v>
      </c>
      <c r="C1998" t="s">
        <v>80</v>
      </c>
      <c r="D1998" t="s">
        <v>84</v>
      </c>
      <c r="E1998" t="s">
        <v>267</v>
      </c>
      <c r="F1998" t="s">
        <v>6029</v>
      </c>
      <c r="G1998" t="s">
        <v>1002</v>
      </c>
      <c r="H1998" t="s">
        <v>134</v>
      </c>
      <c r="I1998" t="s">
        <v>135</v>
      </c>
      <c r="J1998" t="s">
        <v>136</v>
      </c>
      <c r="K1998" t="s">
        <v>147</v>
      </c>
      <c r="L1998" t="s">
        <v>6030</v>
      </c>
      <c r="M1998" t="s">
        <v>6031</v>
      </c>
      <c r="N1998">
        <v>0.99027777699999997</v>
      </c>
      <c r="O1998">
        <v>0</v>
      </c>
      <c r="P1998">
        <v>2597</v>
      </c>
      <c r="Q1998">
        <v>0</v>
      </c>
      <c r="R1998">
        <v>0</v>
      </c>
      <c r="S1998">
        <v>0</v>
      </c>
      <c r="T1998">
        <v>150</v>
      </c>
      <c r="U1998">
        <v>0</v>
      </c>
      <c r="V1998">
        <v>1</v>
      </c>
      <c r="W1998">
        <v>0</v>
      </c>
      <c r="X1998">
        <v>653.61572243353112</v>
      </c>
      <c r="Y1998">
        <v>0</v>
      </c>
      <c r="Z1998">
        <v>0</v>
      </c>
      <c r="AA1998">
        <v>0</v>
      </c>
      <c r="AB1998">
        <v>206.00417409420652</v>
      </c>
      <c r="AC1998">
        <v>0</v>
      </c>
      <c r="AD1998">
        <v>8.9271757337701665</v>
      </c>
      <c r="AE1998">
        <v>868.54707226150776</v>
      </c>
    </row>
    <row r="1999" spans="1:31" x14ac:dyDescent="0.25">
      <c r="A1999">
        <v>1739585</v>
      </c>
      <c r="B1999">
        <v>1</v>
      </c>
      <c r="C1999" t="s">
        <v>80</v>
      </c>
      <c r="D1999" t="s">
        <v>88</v>
      </c>
      <c r="E1999" t="s">
        <v>171</v>
      </c>
      <c r="F1999" t="s">
        <v>6032</v>
      </c>
      <c r="G1999" t="s">
        <v>282</v>
      </c>
      <c r="H1999" t="s">
        <v>146</v>
      </c>
      <c r="I1999" t="s">
        <v>135</v>
      </c>
      <c r="J1999" t="s">
        <v>136</v>
      </c>
      <c r="K1999" t="s">
        <v>147</v>
      </c>
      <c r="L1999" t="s">
        <v>6033</v>
      </c>
      <c r="M1999" t="s">
        <v>6034</v>
      </c>
      <c r="N1999">
        <v>4.8347222219999999</v>
      </c>
      <c r="O1999">
        <v>0</v>
      </c>
      <c r="P1999">
        <v>50</v>
      </c>
      <c r="Q1999">
        <v>0</v>
      </c>
      <c r="R1999">
        <v>0</v>
      </c>
      <c r="S1999">
        <v>0</v>
      </c>
      <c r="T1999">
        <v>2</v>
      </c>
      <c r="U1999">
        <v>0</v>
      </c>
      <c r="V1999">
        <v>0</v>
      </c>
      <c r="W1999">
        <v>0</v>
      </c>
      <c r="X1999">
        <v>42.995885284418009</v>
      </c>
      <c r="Y1999">
        <v>0</v>
      </c>
      <c r="Z1999">
        <v>0</v>
      </c>
      <c r="AA1999">
        <v>0</v>
      </c>
      <c r="AB1999">
        <v>26.302368447415088</v>
      </c>
      <c r="AC1999">
        <v>0</v>
      </c>
      <c r="AD1999">
        <v>0</v>
      </c>
      <c r="AE1999">
        <v>69.2982537318331</v>
      </c>
    </row>
    <row r="2000" spans="1:31" x14ac:dyDescent="0.25">
      <c r="A2000">
        <v>1739917</v>
      </c>
      <c r="B2000">
        <v>1</v>
      </c>
      <c r="C2000" t="s">
        <v>80</v>
      </c>
      <c r="D2000" t="s">
        <v>83</v>
      </c>
      <c r="E2000" t="s">
        <v>171</v>
      </c>
      <c r="F2000" t="s">
        <v>6035</v>
      </c>
      <c r="G2000" t="s">
        <v>225</v>
      </c>
      <c r="H2000" t="s">
        <v>146</v>
      </c>
      <c r="I2000" t="s">
        <v>135</v>
      </c>
      <c r="J2000" t="s">
        <v>136</v>
      </c>
      <c r="K2000" t="s">
        <v>147</v>
      </c>
      <c r="L2000" t="s">
        <v>6036</v>
      </c>
      <c r="M2000" t="s">
        <v>6037</v>
      </c>
      <c r="N2000">
        <v>5.3238888879999999</v>
      </c>
      <c r="O2000">
        <v>0</v>
      </c>
      <c r="P2000">
        <v>12</v>
      </c>
      <c r="Q2000">
        <v>0</v>
      </c>
      <c r="R2000">
        <v>0</v>
      </c>
      <c r="S2000">
        <v>0</v>
      </c>
      <c r="T2000">
        <v>1</v>
      </c>
      <c r="U2000">
        <v>0</v>
      </c>
      <c r="V2000">
        <v>0</v>
      </c>
      <c r="W2000">
        <v>0</v>
      </c>
      <c r="X2000">
        <v>11.289824109102353</v>
      </c>
      <c r="Y2000">
        <v>0</v>
      </c>
      <c r="Z2000">
        <v>0</v>
      </c>
      <c r="AA2000">
        <v>0</v>
      </c>
      <c r="AB2000">
        <v>0.76302526227786671</v>
      </c>
      <c r="AC2000">
        <v>0</v>
      </c>
      <c r="AD2000">
        <v>0</v>
      </c>
      <c r="AE2000">
        <v>12.052849371380219</v>
      </c>
    </row>
    <row r="2001" spans="1:31" x14ac:dyDescent="0.25">
      <c r="A2001">
        <v>1739562</v>
      </c>
      <c r="B2001">
        <v>1</v>
      </c>
      <c r="C2001" t="s">
        <v>81</v>
      </c>
      <c r="D2001" t="s">
        <v>113</v>
      </c>
      <c r="E2001" t="s">
        <v>131</v>
      </c>
      <c r="F2001" t="s">
        <v>4787</v>
      </c>
      <c r="G2001" t="s">
        <v>177</v>
      </c>
      <c r="H2001" t="s">
        <v>134</v>
      </c>
      <c r="I2001" t="s">
        <v>135</v>
      </c>
      <c r="J2001" t="s">
        <v>136</v>
      </c>
      <c r="K2001" t="s">
        <v>147</v>
      </c>
      <c r="L2001" t="s">
        <v>6038</v>
      </c>
      <c r="M2001" t="s">
        <v>6039</v>
      </c>
      <c r="N2001">
        <v>9.0555554999999996E-2</v>
      </c>
      <c r="O2001">
        <v>2</v>
      </c>
      <c r="P2001">
        <v>2252</v>
      </c>
      <c r="Q2001">
        <v>42</v>
      </c>
      <c r="R2001">
        <v>646</v>
      </c>
      <c r="S2001">
        <v>9</v>
      </c>
      <c r="T2001">
        <v>138</v>
      </c>
      <c r="U2001">
        <v>0</v>
      </c>
      <c r="V2001">
        <v>2</v>
      </c>
      <c r="W2001">
        <v>7.762091241666666E-2</v>
      </c>
      <c r="X2001">
        <v>24.87539797294502</v>
      </c>
      <c r="Y2001">
        <v>6.0164832046453993</v>
      </c>
      <c r="Z2001">
        <v>14.909389889939938</v>
      </c>
      <c r="AA2001">
        <v>32.845296347814909</v>
      </c>
      <c r="AB2001">
        <v>5.0922996247231689</v>
      </c>
      <c r="AC2001">
        <v>0</v>
      </c>
      <c r="AD2001">
        <v>0.22600059221953336</v>
      </c>
      <c r="AE2001">
        <v>84.042488544704639</v>
      </c>
    </row>
    <row r="2002" spans="1:31" x14ac:dyDescent="0.25">
      <c r="A2002">
        <v>1739568</v>
      </c>
      <c r="B2002">
        <v>1</v>
      </c>
      <c r="C2002" t="s">
        <v>81</v>
      </c>
      <c r="D2002" t="s">
        <v>128</v>
      </c>
      <c r="E2002" t="s">
        <v>158</v>
      </c>
      <c r="F2002" t="s">
        <v>6040</v>
      </c>
      <c r="G2002" t="s">
        <v>221</v>
      </c>
      <c r="H2002" t="s">
        <v>146</v>
      </c>
      <c r="I2002" t="s">
        <v>135</v>
      </c>
      <c r="J2002" t="s">
        <v>136</v>
      </c>
      <c r="K2002" t="s">
        <v>147</v>
      </c>
      <c r="L2002" t="s">
        <v>6041</v>
      </c>
      <c r="M2002" t="s">
        <v>6042</v>
      </c>
      <c r="N2002">
        <v>2.5577777770000001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31</v>
      </c>
      <c r="U2002">
        <v>0</v>
      </c>
      <c r="V2002">
        <v>2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61.849039105350386</v>
      </c>
      <c r="AC2002">
        <v>0</v>
      </c>
      <c r="AD2002">
        <v>71.406092860631873</v>
      </c>
      <c r="AE2002">
        <v>133.25513196598226</v>
      </c>
    </row>
    <row r="2003" spans="1:31" x14ac:dyDescent="0.25">
      <c r="A2003">
        <v>1740109</v>
      </c>
      <c r="B2003">
        <v>1</v>
      </c>
      <c r="C2003" t="s">
        <v>80</v>
      </c>
      <c r="D2003" t="s">
        <v>104</v>
      </c>
      <c r="E2003" t="s">
        <v>158</v>
      </c>
      <c r="F2003" t="s">
        <v>6043</v>
      </c>
      <c r="G2003" t="s">
        <v>164</v>
      </c>
      <c r="H2003" t="s">
        <v>146</v>
      </c>
      <c r="I2003" t="s">
        <v>135</v>
      </c>
      <c r="J2003" t="s">
        <v>136</v>
      </c>
      <c r="K2003" t="s">
        <v>147</v>
      </c>
      <c r="L2003" t="s">
        <v>6044</v>
      </c>
      <c r="M2003" t="s">
        <v>6045</v>
      </c>
      <c r="N2003">
        <v>1.6797222220000001</v>
      </c>
      <c r="O2003">
        <v>0</v>
      </c>
      <c r="P2003">
        <v>67</v>
      </c>
      <c r="Q2003">
        <v>0</v>
      </c>
      <c r="R2003">
        <v>0</v>
      </c>
      <c r="S2003">
        <v>0</v>
      </c>
      <c r="T2003">
        <v>1</v>
      </c>
      <c r="U2003">
        <v>0</v>
      </c>
      <c r="V2003">
        <v>0</v>
      </c>
      <c r="W2003">
        <v>0</v>
      </c>
      <c r="X2003">
        <v>26.051372196566948</v>
      </c>
      <c r="Y2003">
        <v>0</v>
      </c>
      <c r="Z2003">
        <v>0</v>
      </c>
      <c r="AA2003">
        <v>0</v>
      </c>
      <c r="AB2003">
        <v>0.16249217661675003</v>
      </c>
      <c r="AC2003">
        <v>0</v>
      </c>
      <c r="AD2003">
        <v>0</v>
      </c>
      <c r="AE2003">
        <v>26.2138643731837</v>
      </c>
    </row>
    <row r="2004" spans="1:31" x14ac:dyDescent="0.25">
      <c r="A2004">
        <v>1739711</v>
      </c>
      <c r="B2004">
        <v>1</v>
      </c>
      <c r="C2004" t="s">
        <v>80</v>
      </c>
      <c r="D2004" t="s">
        <v>104</v>
      </c>
      <c r="E2004" t="s">
        <v>143</v>
      </c>
      <c r="F2004" t="s">
        <v>6046</v>
      </c>
      <c r="G2004" t="s">
        <v>145</v>
      </c>
      <c r="H2004" t="s">
        <v>146</v>
      </c>
      <c r="I2004" t="s">
        <v>135</v>
      </c>
      <c r="J2004" t="s">
        <v>136</v>
      </c>
      <c r="K2004" t="s">
        <v>147</v>
      </c>
      <c r="L2004" t="s">
        <v>6047</v>
      </c>
      <c r="M2004" t="s">
        <v>6048</v>
      </c>
      <c r="N2004">
        <v>3.440833333</v>
      </c>
      <c r="O2004">
        <v>0</v>
      </c>
      <c r="P2004">
        <v>294</v>
      </c>
      <c r="Q2004">
        <v>0</v>
      </c>
      <c r="R2004">
        <v>2</v>
      </c>
      <c r="S2004">
        <v>0</v>
      </c>
      <c r="T2004">
        <v>10</v>
      </c>
      <c r="U2004">
        <v>0</v>
      </c>
      <c r="V2004">
        <v>0</v>
      </c>
      <c r="W2004">
        <v>0</v>
      </c>
      <c r="X2004">
        <v>245.63079837328715</v>
      </c>
      <c r="Y2004">
        <v>0</v>
      </c>
      <c r="Z2004">
        <v>1.210726491925975</v>
      </c>
      <c r="AA2004">
        <v>0</v>
      </c>
      <c r="AB2004">
        <v>5.6986798533983976</v>
      </c>
      <c r="AC2004">
        <v>0</v>
      </c>
      <c r="AD2004">
        <v>0</v>
      </c>
      <c r="AE2004">
        <v>252.54020471861153</v>
      </c>
    </row>
    <row r="2005" spans="1:31" x14ac:dyDescent="0.25">
      <c r="A2005">
        <v>1740089</v>
      </c>
      <c r="B2005">
        <v>1</v>
      </c>
      <c r="C2005" t="s">
        <v>80</v>
      </c>
      <c r="D2005" t="s">
        <v>98</v>
      </c>
      <c r="E2005" t="s">
        <v>184</v>
      </c>
      <c r="F2005" t="s">
        <v>6049</v>
      </c>
      <c r="G2005" t="s">
        <v>232</v>
      </c>
      <c r="H2005" t="s">
        <v>134</v>
      </c>
      <c r="I2005" t="s">
        <v>135</v>
      </c>
      <c r="J2005" t="s">
        <v>136</v>
      </c>
      <c r="K2005" t="s">
        <v>147</v>
      </c>
      <c r="L2005" t="s">
        <v>6050</v>
      </c>
      <c r="M2005" t="s">
        <v>6051</v>
      </c>
      <c r="N2005">
        <v>0.61638888800000002</v>
      </c>
      <c r="O2005">
        <v>0</v>
      </c>
      <c r="P2005">
        <v>25</v>
      </c>
      <c r="Q2005">
        <v>0</v>
      </c>
      <c r="R2005">
        <v>33</v>
      </c>
      <c r="S2005">
        <v>0</v>
      </c>
      <c r="T2005">
        <v>11</v>
      </c>
      <c r="U2005">
        <v>0</v>
      </c>
      <c r="V2005">
        <v>0</v>
      </c>
      <c r="W2005">
        <v>0</v>
      </c>
      <c r="X2005">
        <v>2.9831213528207008</v>
      </c>
      <c r="Y2005">
        <v>0</v>
      </c>
      <c r="Z2005">
        <v>13.340509721403199</v>
      </c>
      <c r="AA2005">
        <v>0</v>
      </c>
      <c r="AB2005">
        <v>1.4815143680688003</v>
      </c>
      <c r="AC2005">
        <v>0</v>
      </c>
      <c r="AD2005">
        <v>0</v>
      </c>
      <c r="AE2005">
        <v>17.805145442292702</v>
      </c>
    </row>
    <row r="2006" spans="1:31" x14ac:dyDescent="0.25">
      <c r="A2006">
        <v>1740103</v>
      </c>
      <c r="B2006">
        <v>1</v>
      </c>
      <c r="C2006" t="s">
        <v>81</v>
      </c>
      <c r="D2006" t="s">
        <v>127</v>
      </c>
      <c r="E2006" t="s">
        <v>171</v>
      </c>
      <c r="F2006" t="s">
        <v>6052</v>
      </c>
      <c r="G2006" t="s">
        <v>181</v>
      </c>
      <c r="H2006" t="s">
        <v>146</v>
      </c>
      <c r="I2006" t="s">
        <v>135</v>
      </c>
      <c r="J2006" t="s">
        <v>136</v>
      </c>
      <c r="K2006" t="s">
        <v>147</v>
      </c>
      <c r="L2006" t="s">
        <v>6053</v>
      </c>
      <c r="M2006" t="s">
        <v>6054</v>
      </c>
      <c r="N2006">
        <v>7.000277777</v>
      </c>
      <c r="O2006">
        <v>0</v>
      </c>
      <c r="P2006">
        <v>2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5.8625162623575005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5.8625162623575005</v>
      </c>
    </row>
    <row r="2007" spans="1:31" x14ac:dyDescent="0.25">
      <c r="A2007">
        <v>1739505</v>
      </c>
      <c r="B2007">
        <v>1</v>
      </c>
      <c r="C2007" t="s">
        <v>81</v>
      </c>
      <c r="D2007" t="s">
        <v>128</v>
      </c>
      <c r="E2007" t="s">
        <v>188</v>
      </c>
      <c r="F2007" t="s">
        <v>4423</v>
      </c>
      <c r="G2007" t="s">
        <v>177</v>
      </c>
      <c r="H2007" t="s">
        <v>134</v>
      </c>
      <c r="I2007" t="s">
        <v>193</v>
      </c>
      <c r="J2007" t="s">
        <v>136</v>
      </c>
      <c r="K2007" t="s">
        <v>147</v>
      </c>
      <c r="L2007" t="s">
        <v>6055</v>
      </c>
      <c r="M2007" t="s">
        <v>6056</v>
      </c>
      <c r="N2007">
        <v>3.0555550000000002E-3</v>
      </c>
      <c r="O2007">
        <v>6</v>
      </c>
      <c r="P2007">
        <v>1244</v>
      </c>
      <c r="Q2007">
        <v>21</v>
      </c>
      <c r="R2007">
        <v>15</v>
      </c>
      <c r="S2007">
        <v>11</v>
      </c>
      <c r="T2007">
        <v>88</v>
      </c>
      <c r="U2007">
        <v>0</v>
      </c>
      <c r="V2007">
        <v>0</v>
      </c>
      <c r="W2007">
        <v>1.13417148064E-2</v>
      </c>
      <c r="X2007">
        <v>0.43943485901920054</v>
      </c>
      <c r="Y2007">
        <v>0.19298200198144999</v>
      </c>
      <c r="Z2007">
        <v>4.5156810097666681E-3</v>
      </c>
      <c r="AA2007">
        <v>0.14281411596375002</v>
      </c>
      <c r="AB2007">
        <v>4.7003483594741678E-2</v>
      </c>
      <c r="AC2007">
        <v>0</v>
      </c>
      <c r="AD2007">
        <v>0</v>
      </c>
      <c r="AE2007">
        <v>0.83809185637530892</v>
      </c>
    </row>
    <row r="2008" spans="1:31" x14ac:dyDescent="0.25">
      <c r="A2008">
        <v>1740146</v>
      </c>
      <c r="B2008">
        <v>1</v>
      </c>
      <c r="C2008" t="s">
        <v>80</v>
      </c>
      <c r="D2008" t="s">
        <v>97</v>
      </c>
      <c r="E2008" t="s">
        <v>188</v>
      </c>
      <c r="F2008" t="s">
        <v>5990</v>
      </c>
      <c r="G2008" t="s">
        <v>177</v>
      </c>
      <c r="H2008" t="s">
        <v>134</v>
      </c>
      <c r="I2008" t="s">
        <v>135</v>
      </c>
      <c r="J2008" t="s">
        <v>136</v>
      </c>
      <c r="K2008" t="s">
        <v>147</v>
      </c>
      <c r="L2008" t="s">
        <v>6057</v>
      </c>
      <c r="M2008" t="s">
        <v>6058</v>
      </c>
      <c r="N2008">
        <v>0.98027777699999996</v>
      </c>
      <c r="O2008">
        <v>0</v>
      </c>
      <c r="P2008">
        <v>100</v>
      </c>
      <c r="Q2008">
        <v>0</v>
      </c>
      <c r="R2008">
        <v>6</v>
      </c>
      <c r="S2008">
        <v>2</v>
      </c>
      <c r="T2008">
        <v>3</v>
      </c>
      <c r="U2008">
        <v>0</v>
      </c>
      <c r="V2008">
        <v>0</v>
      </c>
      <c r="W2008">
        <v>0</v>
      </c>
      <c r="X2008">
        <v>72.534847709826735</v>
      </c>
      <c r="Y2008">
        <v>0</v>
      </c>
      <c r="Z2008">
        <v>3.7128419189780666</v>
      </c>
      <c r="AA2008">
        <v>263.08917150121448</v>
      </c>
      <c r="AB2008">
        <v>4.0177609537305745</v>
      </c>
      <c r="AC2008">
        <v>0</v>
      </c>
      <c r="AD2008">
        <v>0</v>
      </c>
      <c r="AE2008">
        <v>343.35462208374992</v>
      </c>
    </row>
    <row r="2009" spans="1:31" x14ac:dyDescent="0.25">
      <c r="A2009">
        <v>1740049</v>
      </c>
      <c r="B2009">
        <v>1</v>
      </c>
      <c r="C2009" t="s">
        <v>80</v>
      </c>
      <c r="D2009" t="s">
        <v>101</v>
      </c>
      <c r="E2009" t="s">
        <v>188</v>
      </c>
      <c r="F2009" t="s">
        <v>1553</v>
      </c>
      <c r="G2009" t="s">
        <v>177</v>
      </c>
      <c r="H2009" t="s">
        <v>134</v>
      </c>
      <c r="I2009" t="s">
        <v>135</v>
      </c>
      <c r="J2009" t="s">
        <v>136</v>
      </c>
      <c r="K2009" t="s">
        <v>147</v>
      </c>
      <c r="L2009" t="s">
        <v>6059</v>
      </c>
      <c r="M2009" t="s">
        <v>6060</v>
      </c>
      <c r="N2009">
        <v>1.584166666</v>
      </c>
      <c r="O2009">
        <v>17</v>
      </c>
      <c r="P2009">
        <v>15</v>
      </c>
      <c r="Q2009">
        <v>18</v>
      </c>
      <c r="R2009">
        <v>0</v>
      </c>
      <c r="S2009">
        <v>18</v>
      </c>
      <c r="T2009">
        <v>2</v>
      </c>
      <c r="U2009">
        <v>0</v>
      </c>
      <c r="V2009">
        <v>0</v>
      </c>
      <c r="W2009">
        <v>7.0174131055431017</v>
      </c>
      <c r="X2009">
        <v>13.903368218582241</v>
      </c>
      <c r="Y2009">
        <v>9.9732234027945346</v>
      </c>
      <c r="Z2009">
        <v>0</v>
      </c>
      <c r="AA2009">
        <v>78.438842889231935</v>
      </c>
      <c r="AB2009">
        <v>10.399253013016352</v>
      </c>
      <c r="AC2009">
        <v>0</v>
      </c>
      <c r="AD2009">
        <v>0</v>
      </c>
      <c r="AE2009">
        <v>119.73210062916816</v>
      </c>
    </row>
    <row r="2010" spans="1:31" x14ac:dyDescent="0.25">
      <c r="A2010">
        <v>1739571</v>
      </c>
      <c r="B2010">
        <v>1</v>
      </c>
      <c r="C2010" t="s">
        <v>81</v>
      </c>
      <c r="D2010" t="s">
        <v>128</v>
      </c>
      <c r="E2010" t="s">
        <v>171</v>
      </c>
      <c r="F2010" t="s">
        <v>6061</v>
      </c>
      <c r="G2010" t="s">
        <v>181</v>
      </c>
      <c r="H2010" t="s">
        <v>146</v>
      </c>
      <c r="I2010" t="s">
        <v>135</v>
      </c>
      <c r="J2010" t="s">
        <v>136</v>
      </c>
      <c r="K2010" t="s">
        <v>147</v>
      </c>
      <c r="L2010" t="s">
        <v>6062</v>
      </c>
      <c r="M2010" t="s">
        <v>6063</v>
      </c>
      <c r="N2010">
        <v>2.8872222220000001</v>
      </c>
      <c r="O2010">
        <v>0</v>
      </c>
      <c r="P2010">
        <v>2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0.92768845799770838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0.92768845799770838</v>
      </c>
    </row>
    <row r="2011" spans="1:31" x14ac:dyDescent="0.25">
      <c r="A2011">
        <v>1739763</v>
      </c>
      <c r="B2011">
        <v>1</v>
      </c>
      <c r="C2011" t="s">
        <v>80</v>
      </c>
      <c r="D2011" t="s">
        <v>105</v>
      </c>
      <c r="E2011" t="s">
        <v>171</v>
      </c>
      <c r="F2011" t="s">
        <v>6064</v>
      </c>
      <c r="G2011" t="s">
        <v>181</v>
      </c>
      <c r="H2011" t="s">
        <v>146</v>
      </c>
      <c r="I2011" t="s">
        <v>135</v>
      </c>
      <c r="J2011" t="s">
        <v>136</v>
      </c>
      <c r="K2011" t="s">
        <v>147</v>
      </c>
      <c r="L2011" t="s">
        <v>6065</v>
      </c>
      <c r="M2011" t="s">
        <v>6066</v>
      </c>
      <c r="N2011">
        <v>8.0080555550000003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1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0.44352771440400002</v>
      </c>
      <c r="AC2011">
        <v>0</v>
      </c>
      <c r="AD2011">
        <v>0</v>
      </c>
      <c r="AE2011">
        <v>0.44352771440400002</v>
      </c>
    </row>
    <row r="2012" spans="1:31" x14ac:dyDescent="0.25">
      <c r="A2012">
        <v>1739863</v>
      </c>
      <c r="B2012">
        <v>1</v>
      </c>
      <c r="C2012" t="s">
        <v>80</v>
      </c>
      <c r="D2012" t="s">
        <v>101</v>
      </c>
      <c r="E2012" t="s">
        <v>184</v>
      </c>
      <c r="F2012" t="s">
        <v>6067</v>
      </c>
      <c r="G2012" t="s">
        <v>232</v>
      </c>
      <c r="H2012" t="s">
        <v>134</v>
      </c>
      <c r="I2012" t="s">
        <v>135</v>
      </c>
      <c r="J2012" t="s">
        <v>136</v>
      </c>
      <c r="K2012" t="s">
        <v>147</v>
      </c>
      <c r="L2012" t="s">
        <v>6068</v>
      </c>
      <c r="M2012" t="s">
        <v>6069</v>
      </c>
      <c r="N2012">
        <v>2.7288888880000002</v>
      </c>
      <c r="O2012">
        <v>0</v>
      </c>
      <c r="P2012">
        <v>64</v>
      </c>
      <c r="Q2012">
        <v>0</v>
      </c>
      <c r="R2012">
        <v>0</v>
      </c>
      <c r="S2012">
        <v>0</v>
      </c>
      <c r="T2012">
        <v>11</v>
      </c>
      <c r="U2012">
        <v>0</v>
      </c>
      <c r="V2012">
        <v>0</v>
      </c>
      <c r="W2012">
        <v>0</v>
      </c>
      <c r="X2012">
        <v>97.638415479980793</v>
      </c>
      <c r="Y2012">
        <v>0</v>
      </c>
      <c r="Z2012">
        <v>0</v>
      </c>
      <c r="AA2012">
        <v>0</v>
      </c>
      <c r="AB2012">
        <v>13.746895601805797</v>
      </c>
      <c r="AC2012">
        <v>0</v>
      </c>
      <c r="AD2012">
        <v>0</v>
      </c>
      <c r="AE2012">
        <v>111.3853110817866</v>
      </c>
    </row>
    <row r="2013" spans="1:31" x14ac:dyDescent="0.25">
      <c r="A2013">
        <v>1739617</v>
      </c>
      <c r="B2013">
        <v>1</v>
      </c>
      <c r="C2013" t="s">
        <v>80</v>
      </c>
      <c r="D2013" t="s">
        <v>104</v>
      </c>
      <c r="E2013" t="s">
        <v>158</v>
      </c>
      <c r="F2013" t="s">
        <v>6070</v>
      </c>
      <c r="G2013" t="s">
        <v>160</v>
      </c>
      <c r="H2013" t="s">
        <v>146</v>
      </c>
      <c r="I2013" t="s">
        <v>135</v>
      </c>
      <c r="J2013" t="s">
        <v>136</v>
      </c>
      <c r="K2013" t="s">
        <v>147</v>
      </c>
      <c r="L2013" t="s">
        <v>6071</v>
      </c>
      <c r="M2013" t="s">
        <v>6072</v>
      </c>
      <c r="N2013">
        <v>4.5233333330000001</v>
      </c>
      <c r="O2013">
        <v>0</v>
      </c>
      <c r="P2013">
        <v>3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1.4312060352208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1.4312060352208</v>
      </c>
    </row>
    <row r="2014" spans="1:31" x14ac:dyDescent="0.25">
      <c r="A2014">
        <v>1739972</v>
      </c>
      <c r="B2014">
        <v>1</v>
      </c>
      <c r="C2014" t="s">
        <v>80</v>
      </c>
      <c r="D2014" t="s">
        <v>94</v>
      </c>
      <c r="E2014" t="s">
        <v>171</v>
      </c>
      <c r="F2014" t="s">
        <v>6073</v>
      </c>
      <c r="G2014" t="s">
        <v>181</v>
      </c>
      <c r="H2014" t="s">
        <v>146</v>
      </c>
      <c r="I2014" t="s">
        <v>135</v>
      </c>
      <c r="J2014" t="s">
        <v>136</v>
      </c>
      <c r="K2014" t="s">
        <v>147</v>
      </c>
      <c r="L2014" t="s">
        <v>6074</v>
      </c>
      <c r="M2014" t="s">
        <v>6075</v>
      </c>
      <c r="N2014">
        <v>2.0319444440000001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2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0.42618192232589996</v>
      </c>
      <c r="AC2014">
        <v>0</v>
      </c>
      <c r="AD2014">
        <v>0</v>
      </c>
      <c r="AE2014">
        <v>0.42618192232589996</v>
      </c>
    </row>
    <row r="2015" spans="1:31" x14ac:dyDescent="0.25">
      <c r="A2015">
        <v>1739577</v>
      </c>
      <c r="B2015">
        <v>1</v>
      </c>
      <c r="C2015" t="s">
        <v>80</v>
      </c>
      <c r="D2015" t="s">
        <v>109</v>
      </c>
      <c r="E2015" t="s">
        <v>158</v>
      </c>
      <c r="F2015" t="s">
        <v>5372</v>
      </c>
      <c r="G2015" t="s">
        <v>160</v>
      </c>
      <c r="H2015" t="s">
        <v>146</v>
      </c>
      <c r="I2015" t="s">
        <v>135</v>
      </c>
      <c r="J2015" t="s">
        <v>136</v>
      </c>
      <c r="K2015" t="s">
        <v>147</v>
      </c>
      <c r="L2015" t="s">
        <v>6076</v>
      </c>
      <c r="M2015" t="s">
        <v>6077</v>
      </c>
      <c r="N2015">
        <v>2.4927777770000001</v>
      </c>
      <c r="O2015">
        <v>0</v>
      </c>
      <c r="P2015">
        <v>17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3.8823203830410002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3.8823203830410002</v>
      </c>
    </row>
    <row r="2016" spans="1:31" x14ac:dyDescent="0.25">
      <c r="A2016">
        <v>1740072</v>
      </c>
      <c r="B2016">
        <v>1</v>
      </c>
      <c r="C2016" t="s">
        <v>81</v>
      </c>
      <c r="D2016" t="s">
        <v>113</v>
      </c>
      <c r="E2016" t="s">
        <v>158</v>
      </c>
      <c r="F2016" t="s">
        <v>6078</v>
      </c>
      <c r="G2016" t="s">
        <v>160</v>
      </c>
      <c r="H2016" t="s">
        <v>146</v>
      </c>
      <c r="I2016" t="s">
        <v>135</v>
      </c>
      <c r="J2016" t="s">
        <v>136</v>
      </c>
      <c r="K2016" t="s">
        <v>147</v>
      </c>
      <c r="L2016" t="s">
        <v>6079</v>
      </c>
      <c r="M2016" t="s">
        <v>6080</v>
      </c>
      <c r="N2016">
        <v>1.0533333330000001</v>
      </c>
      <c r="O2016">
        <v>0</v>
      </c>
      <c r="P2016">
        <v>29</v>
      </c>
      <c r="Q2016">
        <v>0</v>
      </c>
      <c r="R2016">
        <v>3</v>
      </c>
      <c r="S2016">
        <v>0</v>
      </c>
      <c r="T2016">
        <v>2</v>
      </c>
      <c r="U2016">
        <v>0</v>
      </c>
      <c r="V2016">
        <v>0</v>
      </c>
      <c r="W2016">
        <v>0</v>
      </c>
      <c r="X2016">
        <v>6.0822168693784748</v>
      </c>
      <c r="Y2016">
        <v>0</v>
      </c>
      <c r="Z2016">
        <v>0.59708989212195007</v>
      </c>
      <c r="AA2016">
        <v>0</v>
      </c>
      <c r="AB2016">
        <v>0.50451187316160007</v>
      </c>
      <c r="AC2016">
        <v>0</v>
      </c>
      <c r="AD2016">
        <v>0</v>
      </c>
      <c r="AE2016">
        <v>7.1838186346620247</v>
      </c>
    </row>
    <row r="2017" spans="1:31" x14ac:dyDescent="0.25">
      <c r="A2017">
        <v>1739531</v>
      </c>
      <c r="B2017">
        <v>1</v>
      </c>
      <c r="C2017" t="s">
        <v>80</v>
      </c>
      <c r="D2017" t="s">
        <v>104</v>
      </c>
      <c r="E2017" t="s">
        <v>143</v>
      </c>
      <c r="F2017" t="s">
        <v>6081</v>
      </c>
      <c r="G2017" t="s">
        <v>145</v>
      </c>
      <c r="H2017" t="s">
        <v>146</v>
      </c>
      <c r="I2017" t="s">
        <v>135</v>
      </c>
      <c r="J2017" t="s">
        <v>136</v>
      </c>
      <c r="K2017" t="s">
        <v>147</v>
      </c>
      <c r="L2017" t="s">
        <v>6082</v>
      </c>
      <c r="M2017" t="s">
        <v>6083</v>
      </c>
      <c r="N2017">
        <v>1.425</v>
      </c>
      <c r="O2017">
        <v>0</v>
      </c>
      <c r="P2017">
        <v>12</v>
      </c>
      <c r="Q2017">
        <v>0</v>
      </c>
      <c r="R2017">
        <v>9</v>
      </c>
      <c r="S2017">
        <v>0</v>
      </c>
      <c r="T2017">
        <v>4</v>
      </c>
      <c r="U2017">
        <v>0</v>
      </c>
      <c r="V2017">
        <v>0</v>
      </c>
      <c r="W2017">
        <v>0</v>
      </c>
      <c r="X2017">
        <v>6.2596703327510017</v>
      </c>
      <c r="Y2017">
        <v>0</v>
      </c>
      <c r="Z2017">
        <v>1.6968277429200005</v>
      </c>
      <c r="AA2017">
        <v>0</v>
      </c>
      <c r="AB2017">
        <v>2.3263642610312503</v>
      </c>
      <c r="AC2017">
        <v>0</v>
      </c>
      <c r="AD2017">
        <v>0</v>
      </c>
      <c r="AE2017">
        <v>10.282862336702252</v>
      </c>
    </row>
    <row r="2018" spans="1:31" x14ac:dyDescent="0.25">
      <c r="A2018">
        <v>1740178</v>
      </c>
      <c r="B2018">
        <v>1</v>
      </c>
      <c r="C2018" t="s">
        <v>80</v>
      </c>
      <c r="D2018" t="s">
        <v>92</v>
      </c>
      <c r="E2018" t="s">
        <v>131</v>
      </c>
      <c r="F2018" t="s">
        <v>6084</v>
      </c>
      <c r="G2018" t="s">
        <v>177</v>
      </c>
      <c r="H2018" t="s">
        <v>134</v>
      </c>
      <c r="I2018" t="s">
        <v>135</v>
      </c>
      <c r="J2018" t="s">
        <v>136</v>
      </c>
      <c r="K2018" t="s">
        <v>147</v>
      </c>
      <c r="L2018" t="s">
        <v>6085</v>
      </c>
      <c r="M2018" t="s">
        <v>6086</v>
      </c>
      <c r="N2018">
        <v>6.4722221999999996E-2</v>
      </c>
      <c r="O2018">
        <v>11</v>
      </c>
      <c r="P2018">
        <v>11524</v>
      </c>
      <c r="Q2018">
        <v>27</v>
      </c>
      <c r="R2018">
        <v>640</v>
      </c>
      <c r="S2018">
        <v>57</v>
      </c>
      <c r="T2018">
        <v>1219</v>
      </c>
      <c r="U2018">
        <v>2</v>
      </c>
      <c r="V2018">
        <v>5</v>
      </c>
      <c r="W2018">
        <v>17.771457768437497</v>
      </c>
      <c r="X2018">
        <v>304.11260255067447</v>
      </c>
      <c r="Y2018">
        <v>3.4618641998051918</v>
      </c>
      <c r="Z2018">
        <v>10.832068627346382</v>
      </c>
      <c r="AA2018">
        <v>25.067947875161938</v>
      </c>
      <c r="AB2018">
        <v>45.787483232712944</v>
      </c>
      <c r="AC2018">
        <v>5.6438245966528005</v>
      </c>
      <c r="AD2018">
        <v>0.47618954528200003</v>
      </c>
      <c r="AE2018">
        <v>413.15343839607317</v>
      </c>
    </row>
    <row r="2019" spans="1:31" x14ac:dyDescent="0.25">
      <c r="A2019">
        <v>1739637</v>
      </c>
      <c r="B2019">
        <v>1</v>
      </c>
      <c r="C2019" t="s">
        <v>80</v>
      </c>
      <c r="D2019" t="s">
        <v>88</v>
      </c>
      <c r="E2019" t="s">
        <v>171</v>
      </c>
      <c r="F2019" t="s">
        <v>6087</v>
      </c>
      <c r="G2019" t="s">
        <v>282</v>
      </c>
      <c r="H2019" t="s">
        <v>146</v>
      </c>
      <c r="I2019" t="s">
        <v>135</v>
      </c>
      <c r="J2019" t="s">
        <v>136</v>
      </c>
      <c r="K2019" t="s">
        <v>147</v>
      </c>
      <c r="L2019" t="s">
        <v>6088</v>
      </c>
      <c r="M2019" t="s">
        <v>6089</v>
      </c>
      <c r="N2019">
        <v>2.6875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1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1.9274619051097501</v>
      </c>
      <c r="AC2019">
        <v>0</v>
      </c>
      <c r="AD2019">
        <v>0</v>
      </c>
      <c r="AE2019">
        <v>1.9274619051097501</v>
      </c>
    </row>
    <row r="2020" spans="1:31" x14ac:dyDescent="0.25">
      <c r="A2020">
        <v>1740012</v>
      </c>
      <c r="B2020">
        <v>1</v>
      </c>
      <c r="C2020" t="s">
        <v>80</v>
      </c>
      <c r="D2020" t="s">
        <v>92</v>
      </c>
      <c r="E2020" t="s">
        <v>153</v>
      </c>
      <c r="F2020" t="s">
        <v>6090</v>
      </c>
      <c r="G2020" t="s">
        <v>225</v>
      </c>
      <c r="H2020" t="s">
        <v>146</v>
      </c>
      <c r="I2020" t="s">
        <v>135</v>
      </c>
      <c r="J2020" t="s">
        <v>136</v>
      </c>
      <c r="K2020" t="s">
        <v>147</v>
      </c>
      <c r="L2020" t="s">
        <v>6091</v>
      </c>
      <c r="M2020" t="s">
        <v>6092</v>
      </c>
      <c r="N2020">
        <v>4.289722222</v>
      </c>
      <c r="O2020">
        <v>0</v>
      </c>
      <c r="P2020">
        <v>57</v>
      </c>
      <c r="Q2020">
        <v>0</v>
      </c>
      <c r="R2020">
        <v>0</v>
      </c>
      <c r="S2020">
        <v>0</v>
      </c>
      <c r="T2020">
        <v>21</v>
      </c>
      <c r="U2020">
        <v>0</v>
      </c>
      <c r="V2020">
        <v>0</v>
      </c>
      <c r="W2020">
        <v>0</v>
      </c>
      <c r="X2020">
        <v>89.760361366281785</v>
      </c>
      <c r="Y2020">
        <v>0</v>
      </c>
      <c r="Z2020">
        <v>0</v>
      </c>
      <c r="AA2020">
        <v>0</v>
      </c>
      <c r="AB2020">
        <v>46.470866194847325</v>
      </c>
      <c r="AC2020">
        <v>0</v>
      </c>
      <c r="AD2020">
        <v>0</v>
      </c>
      <c r="AE2020">
        <v>136.23122756112912</v>
      </c>
    </row>
    <row r="2021" spans="1:31" x14ac:dyDescent="0.25">
      <c r="A2021">
        <v>1740035</v>
      </c>
      <c r="B2021">
        <v>1</v>
      </c>
      <c r="C2021" t="s">
        <v>81</v>
      </c>
      <c r="D2021" t="s">
        <v>113</v>
      </c>
      <c r="E2021" t="s">
        <v>171</v>
      </c>
      <c r="F2021" t="s">
        <v>6093</v>
      </c>
      <c r="G2021" t="s">
        <v>181</v>
      </c>
      <c r="H2021" t="s">
        <v>146</v>
      </c>
      <c r="I2021" t="s">
        <v>135</v>
      </c>
      <c r="J2021" t="s">
        <v>136</v>
      </c>
      <c r="K2021" t="s">
        <v>147</v>
      </c>
      <c r="L2021" t="s">
        <v>6094</v>
      </c>
      <c r="M2021" t="s">
        <v>6095</v>
      </c>
      <c r="N2021">
        <v>1.548333333</v>
      </c>
      <c r="O2021">
        <v>0</v>
      </c>
      <c r="P2021">
        <v>1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</row>
    <row r="2022" spans="1:31" x14ac:dyDescent="0.25">
      <c r="A2022">
        <v>1739700</v>
      </c>
      <c r="B2022">
        <v>1</v>
      </c>
      <c r="C2022" t="s">
        <v>81</v>
      </c>
      <c r="D2022" t="s">
        <v>117</v>
      </c>
      <c r="E2022" t="s">
        <v>158</v>
      </c>
      <c r="F2022" t="s">
        <v>2560</v>
      </c>
      <c r="G2022" t="s">
        <v>246</v>
      </c>
      <c r="H2022" t="s">
        <v>146</v>
      </c>
      <c r="I2022" t="s">
        <v>135</v>
      </c>
      <c r="J2022" t="s">
        <v>136</v>
      </c>
      <c r="K2022" t="s">
        <v>137</v>
      </c>
      <c r="L2022" t="s">
        <v>6096</v>
      </c>
      <c r="M2022" t="s">
        <v>6097</v>
      </c>
      <c r="N2022">
        <v>6.7946063880000001</v>
      </c>
      <c r="O2022">
        <v>0</v>
      </c>
      <c r="P2022">
        <v>36</v>
      </c>
      <c r="Q2022">
        <v>0</v>
      </c>
      <c r="R2022">
        <v>0</v>
      </c>
      <c r="S2022">
        <v>0</v>
      </c>
      <c r="T2022">
        <v>1</v>
      </c>
      <c r="U2022">
        <v>0</v>
      </c>
      <c r="V2022">
        <v>0</v>
      </c>
      <c r="W2022">
        <v>0</v>
      </c>
      <c r="X2022">
        <v>18.126056159068995</v>
      </c>
      <c r="Y2022">
        <v>0</v>
      </c>
      <c r="Z2022">
        <v>0</v>
      </c>
      <c r="AA2022">
        <v>0</v>
      </c>
      <c r="AB2022">
        <v>1.14587530029465</v>
      </c>
      <c r="AC2022">
        <v>0</v>
      </c>
      <c r="AD2022">
        <v>0</v>
      </c>
      <c r="AE2022">
        <v>19.271931459363646</v>
      </c>
    </row>
    <row r="2023" spans="1:31" x14ac:dyDescent="0.25">
      <c r="A2023">
        <v>1740092</v>
      </c>
      <c r="B2023">
        <v>1</v>
      </c>
      <c r="C2023" t="s">
        <v>80</v>
      </c>
      <c r="D2023" t="s">
        <v>97</v>
      </c>
      <c r="E2023" t="s">
        <v>188</v>
      </c>
      <c r="F2023" t="s">
        <v>6098</v>
      </c>
      <c r="G2023" t="s">
        <v>177</v>
      </c>
      <c r="H2023" t="s">
        <v>134</v>
      </c>
      <c r="I2023" t="s">
        <v>135</v>
      </c>
      <c r="J2023" t="s">
        <v>136</v>
      </c>
      <c r="K2023" t="s">
        <v>147</v>
      </c>
      <c r="L2023" t="s">
        <v>6099</v>
      </c>
      <c r="M2023" t="s">
        <v>6100</v>
      </c>
      <c r="N2023">
        <v>4.3691666659999999</v>
      </c>
      <c r="O2023">
        <v>5</v>
      </c>
      <c r="P2023">
        <v>621</v>
      </c>
      <c r="Q2023">
        <v>9</v>
      </c>
      <c r="R2023">
        <v>79</v>
      </c>
      <c r="S2023">
        <v>11</v>
      </c>
      <c r="T2023">
        <v>94</v>
      </c>
      <c r="U2023">
        <v>0</v>
      </c>
      <c r="V2023">
        <v>0</v>
      </c>
      <c r="W2023">
        <v>35.190995930384169</v>
      </c>
      <c r="X2023">
        <v>1032.2645983082834</v>
      </c>
      <c r="Y2023">
        <v>61.141684398394581</v>
      </c>
      <c r="Z2023">
        <v>93.707803498233218</v>
      </c>
      <c r="AA2023">
        <v>1154.9224426726803</v>
      </c>
      <c r="AB2023">
        <v>155.45805966314171</v>
      </c>
      <c r="AC2023">
        <v>0</v>
      </c>
      <c r="AD2023">
        <v>0</v>
      </c>
      <c r="AE2023">
        <v>2532.6855844711176</v>
      </c>
    </row>
    <row r="2024" spans="1:31" x14ac:dyDescent="0.25">
      <c r="A2024">
        <v>1739757</v>
      </c>
      <c r="B2024">
        <v>1</v>
      </c>
      <c r="C2024" t="s">
        <v>81</v>
      </c>
      <c r="D2024" t="s">
        <v>118</v>
      </c>
      <c r="E2024" t="s">
        <v>184</v>
      </c>
      <c r="F2024" t="s">
        <v>6101</v>
      </c>
      <c r="G2024" t="s">
        <v>239</v>
      </c>
      <c r="H2024" t="s">
        <v>134</v>
      </c>
      <c r="I2024" t="s">
        <v>135</v>
      </c>
      <c r="J2024" t="s">
        <v>136</v>
      </c>
      <c r="K2024" t="s">
        <v>137</v>
      </c>
      <c r="L2024" t="s">
        <v>6102</v>
      </c>
      <c r="M2024" t="s">
        <v>6103</v>
      </c>
      <c r="N2024">
        <v>3.287222222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158</v>
      </c>
      <c r="U2024">
        <v>0</v>
      </c>
      <c r="V2024">
        <v>3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181.76647228149793</v>
      </c>
      <c r="AC2024">
        <v>0</v>
      </c>
      <c r="AD2024">
        <v>107.13770745643576</v>
      </c>
      <c r="AE2024">
        <v>288.9041797379337</v>
      </c>
    </row>
    <row r="2025" spans="1:31" x14ac:dyDescent="0.25">
      <c r="A2025">
        <v>1739843</v>
      </c>
      <c r="B2025">
        <v>1</v>
      </c>
      <c r="C2025" t="s">
        <v>81</v>
      </c>
      <c r="D2025" t="s">
        <v>123</v>
      </c>
      <c r="E2025" t="s">
        <v>171</v>
      </c>
      <c r="F2025" t="s">
        <v>6104</v>
      </c>
      <c r="G2025" t="s">
        <v>181</v>
      </c>
      <c r="H2025" t="s">
        <v>146</v>
      </c>
      <c r="I2025" t="s">
        <v>135</v>
      </c>
      <c r="J2025" t="s">
        <v>136</v>
      </c>
      <c r="K2025" t="s">
        <v>147</v>
      </c>
      <c r="L2025" t="s">
        <v>6105</v>
      </c>
      <c r="M2025" t="s">
        <v>6106</v>
      </c>
      <c r="N2025">
        <v>1.0263888880000001</v>
      </c>
      <c r="O2025">
        <v>0</v>
      </c>
      <c r="P2025">
        <v>2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0.37328115768405007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0.37328115768405007</v>
      </c>
    </row>
    <row r="2026" spans="1:31" x14ac:dyDescent="0.25">
      <c r="A2026">
        <v>1739508</v>
      </c>
      <c r="B2026">
        <v>1</v>
      </c>
      <c r="C2026" t="s">
        <v>81</v>
      </c>
      <c r="D2026" t="s">
        <v>122</v>
      </c>
      <c r="E2026" t="s">
        <v>188</v>
      </c>
      <c r="F2026" t="s">
        <v>3085</v>
      </c>
      <c r="G2026" t="s">
        <v>177</v>
      </c>
      <c r="H2026" t="s">
        <v>134</v>
      </c>
      <c r="I2026" t="s">
        <v>135</v>
      </c>
      <c r="J2026" t="s">
        <v>136</v>
      </c>
      <c r="K2026" t="s">
        <v>147</v>
      </c>
      <c r="L2026" t="s">
        <v>6107</v>
      </c>
      <c r="M2026" t="s">
        <v>6108</v>
      </c>
      <c r="N2026">
        <v>2.1008333330000002</v>
      </c>
      <c r="O2026">
        <v>1</v>
      </c>
      <c r="P2026">
        <v>462</v>
      </c>
      <c r="Q2026">
        <v>4</v>
      </c>
      <c r="R2026">
        <v>0</v>
      </c>
      <c r="S2026">
        <v>2</v>
      </c>
      <c r="T2026">
        <v>18</v>
      </c>
      <c r="U2026">
        <v>0</v>
      </c>
      <c r="V2026">
        <v>0</v>
      </c>
      <c r="W2026">
        <v>9.474184378370834E-2</v>
      </c>
      <c r="X2026">
        <v>75.242514169628379</v>
      </c>
      <c r="Y2026">
        <v>2.6927171302146502</v>
      </c>
      <c r="Z2026">
        <v>0</v>
      </c>
      <c r="AA2026">
        <v>9.3346066404588086</v>
      </c>
      <c r="AB2026">
        <v>1.5303425138652749</v>
      </c>
      <c r="AC2026">
        <v>0</v>
      </c>
      <c r="AD2026">
        <v>0</v>
      </c>
      <c r="AE2026">
        <v>88.894922297950828</v>
      </c>
    </row>
    <row r="2027" spans="1:31" x14ac:dyDescent="0.25">
      <c r="A2027">
        <v>1739551</v>
      </c>
      <c r="B2027">
        <v>1</v>
      </c>
      <c r="C2027" t="s">
        <v>80</v>
      </c>
      <c r="D2027" t="s">
        <v>84</v>
      </c>
      <c r="E2027" t="s">
        <v>184</v>
      </c>
      <c r="F2027" t="s">
        <v>6109</v>
      </c>
      <c r="G2027" t="s">
        <v>232</v>
      </c>
      <c r="H2027" t="s">
        <v>134</v>
      </c>
      <c r="I2027" t="s">
        <v>135</v>
      </c>
      <c r="J2027" t="s">
        <v>136</v>
      </c>
      <c r="K2027" t="s">
        <v>147</v>
      </c>
      <c r="L2027" t="s">
        <v>6110</v>
      </c>
      <c r="M2027" t="s">
        <v>6111</v>
      </c>
      <c r="N2027">
        <v>0.164444444</v>
      </c>
      <c r="O2027">
        <v>0</v>
      </c>
      <c r="P2027">
        <v>474</v>
      </c>
      <c r="Q2027">
        <v>0</v>
      </c>
      <c r="R2027">
        <v>14</v>
      </c>
      <c r="S2027">
        <v>26</v>
      </c>
      <c r="T2027">
        <v>278</v>
      </c>
      <c r="U2027">
        <v>6</v>
      </c>
      <c r="V2027">
        <v>2</v>
      </c>
      <c r="W2027">
        <v>0</v>
      </c>
      <c r="X2027">
        <v>24.140838287051636</v>
      </c>
      <c r="Y2027">
        <v>0</v>
      </c>
      <c r="Z2027">
        <v>1.0885314759088001</v>
      </c>
      <c r="AA2027">
        <v>11.65542236164417</v>
      </c>
      <c r="AB2027">
        <v>36.063712806119554</v>
      </c>
      <c r="AC2027">
        <v>40.01410418809283</v>
      </c>
      <c r="AD2027">
        <v>0.4057717028149333</v>
      </c>
      <c r="AE2027">
        <v>113.36838082163193</v>
      </c>
    </row>
    <row r="2028" spans="1:31" x14ac:dyDescent="0.25">
      <c r="A2028">
        <v>1739883</v>
      </c>
      <c r="B2028">
        <v>1</v>
      </c>
      <c r="C2028" t="s">
        <v>81</v>
      </c>
      <c r="D2028" t="s">
        <v>112</v>
      </c>
      <c r="E2028" t="s">
        <v>184</v>
      </c>
      <c r="F2028" t="s">
        <v>6112</v>
      </c>
      <c r="G2028" t="s">
        <v>2182</v>
      </c>
      <c r="H2028" t="s">
        <v>134</v>
      </c>
      <c r="I2028" t="s">
        <v>135</v>
      </c>
      <c r="J2028" t="s">
        <v>136</v>
      </c>
      <c r="K2028" t="s">
        <v>147</v>
      </c>
      <c r="L2028" t="s">
        <v>6113</v>
      </c>
      <c r="M2028" t="s">
        <v>6114</v>
      </c>
      <c r="N2028">
        <v>2.295833333</v>
      </c>
      <c r="O2028">
        <v>0</v>
      </c>
      <c r="P2028">
        <v>194</v>
      </c>
      <c r="Q2028">
        <v>0</v>
      </c>
      <c r="R2028">
        <v>14</v>
      </c>
      <c r="S2028">
        <v>1</v>
      </c>
      <c r="T2028">
        <v>14</v>
      </c>
      <c r="U2028">
        <v>1</v>
      </c>
      <c r="V2028">
        <v>0</v>
      </c>
      <c r="W2028">
        <v>0</v>
      </c>
      <c r="X2028">
        <v>23.896385236874831</v>
      </c>
      <c r="Y2028">
        <v>0</v>
      </c>
      <c r="Z2028">
        <v>1.1349965615975</v>
      </c>
      <c r="AA2028">
        <v>0.43214379123933333</v>
      </c>
      <c r="AB2028">
        <v>11.350143432201003</v>
      </c>
      <c r="AC2028">
        <v>0</v>
      </c>
      <c r="AD2028">
        <v>0</v>
      </c>
      <c r="AE2028">
        <v>36.813669021912666</v>
      </c>
    </row>
    <row r="2029" spans="1:31" x14ac:dyDescent="0.25">
      <c r="A2029">
        <v>1739528</v>
      </c>
      <c r="B2029">
        <v>1</v>
      </c>
      <c r="C2029" t="s">
        <v>80</v>
      </c>
      <c r="D2029" t="s">
        <v>93</v>
      </c>
      <c r="E2029" t="s">
        <v>131</v>
      </c>
      <c r="F2029" t="s">
        <v>6115</v>
      </c>
      <c r="G2029" t="s">
        <v>177</v>
      </c>
      <c r="H2029" t="s">
        <v>134</v>
      </c>
      <c r="I2029" t="s">
        <v>135</v>
      </c>
      <c r="J2029" t="s">
        <v>136</v>
      </c>
      <c r="K2029" t="s">
        <v>147</v>
      </c>
      <c r="L2029" t="s">
        <v>5303</v>
      </c>
      <c r="M2029" t="s">
        <v>6116</v>
      </c>
      <c r="N2029">
        <v>0.56944444400000005</v>
      </c>
      <c r="O2029">
        <v>1</v>
      </c>
      <c r="P2029">
        <v>86</v>
      </c>
      <c r="Q2029">
        <v>9</v>
      </c>
      <c r="R2029">
        <v>141</v>
      </c>
      <c r="S2029">
        <v>2</v>
      </c>
      <c r="T2029">
        <v>52</v>
      </c>
      <c r="U2029">
        <v>3</v>
      </c>
      <c r="V2029">
        <v>0</v>
      </c>
      <c r="W2029">
        <v>4.3656008119166666E-2</v>
      </c>
      <c r="X2029">
        <v>8.727326589757082</v>
      </c>
      <c r="Y2029">
        <v>8.3168564735583335</v>
      </c>
      <c r="Z2029">
        <v>33.279678359175008</v>
      </c>
      <c r="AA2029">
        <v>9.4120085023849995</v>
      </c>
      <c r="AB2029">
        <v>11.805670363873334</v>
      </c>
      <c r="AC2029">
        <v>31.758812425304999</v>
      </c>
      <c r="AD2029">
        <v>0</v>
      </c>
      <c r="AE2029">
        <v>103.34400872217292</v>
      </c>
    </row>
    <row r="2030" spans="1:31" x14ac:dyDescent="0.25">
      <c r="A2030">
        <v>1739929</v>
      </c>
      <c r="B2030">
        <v>1</v>
      </c>
      <c r="C2030" t="s">
        <v>80</v>
      </c>
      <c r="D2030" t="s">
        <v>104</v>
      </c>
      <c r="E2030" t="s">
        <v>171</v>
      </c>
      <c r="F2030" t="s">
        <v>6117</v>
      </c>
      <c r="G2030" t="s">
        <v>181</v>
      </c>
      <c r="H2030" t="s">
        <v>146</v>
      </c>
      <c r="I2030" t="s">
        <v>135</v>
      </c>
      <c r="J2030" t="s">
        <v>136</v>
      </c>
      <c r="K2030" t="s">
        <v>147</v>
      </c>
      <c r="L2030" t="s">
        <v>6118</v>
      </c>
      <c r="M2030" t="s">
        <v>6119</v>
      </c>
      <c r="N2030">
        <v>2.8988888880000001</v>
      </c>
      <c r="O2030">
        <v>0</v>
      </c>
      <c r="P2030">
        <v>11</v>
      </c>
      <c r="Q2030">
        <v>0</v>
      </c>
      <c r="R2030">
        <v>0</v>
      </c>
      <c r="S2030">
        <v>0</v>
      </c>
      <c r="T2030">
        <v>2</v>
      </c>
      <c r="U2030">
        <v>0</v>
      </c>
      <c r="V2030">
        <v>0</v>
      </c>
      <c r="W2030">
        <v>0</v>
      </c>
      <c r="X2030">
        <v>17.059609925181704</v>
      </c>
      <c r="Y2030">
        <v>0</v>
      </c>
      <c r="Z2030">
        <v>0</v>
      </c>
      <c r="AA2030">
        <v>0</v>
      </c>
      <c r="AB2030">
        <v>1.4658773477173332</v>
      </c>
      <c r="AC2030">
        <v>0</v>
      </c>
      <c r="AD2030">
        <v>0</v>
      </c>
      <c r="AE2030">
        <v>18.525487272899039</v>
      </c>
    </row>
    <row r="2031" spans="1:31" x14ac:dyDescent="0.25">
      <c r="A2031">
        <v>1739720</v>
      </c>
      <c r="B2031">
        <v>1</v>
      </c>
      <c r="C2031" t="s">
        <v>80</v>
      </c>
      <c r="D2031" t="s">
        <v>93</v>
      </c>
      <c r="E2031" t="s">
        <v>131</v>
      </c>
      <c r="F2031" t="s">
        <v>6120</v>
      </c>
      <c r="G2031" t="s">
        <v>551</v>
      </c>
      <c r="H2031" t="s">
        <v>134</v>
      </c>
      <c r="I2031" t="s">
        <v>135</v>
      </c>
      <c r="J2031" t="s">
        <v>136</v>
      </c>
      <c r="K2031" t="s">
        <v>147</v>
      </c>
      <c r="L2031" t="s">
        <v>5745</v>
      </c>
      <c r="M2031" t="s">
        <v>6121</v>
      </c>
      <c r="N2031">
        <v>0.49583333299999999</v>
      </c>
      <c r="O2031">
        <v>5</v>
      </c>
      <c r="P2031">
        <v>3160</v>
      </c>
      <c r="Q2031">
        <v>93</v>
      </c>
      <c r="R2031">
        <v>453</v>
      </c>
      <c r="S2031">
        <v>28</v>
      </c>
      <c r="T2031">
        <v>690</v>
      </c>
      <c r="U2031">
        <v>5</v>
      </c>
      <c r="V2031">
        <v>2</v>
      </c>
      <c r="W2031">
        <v>10.638834236312624</v>
      </c>
      <c r="X2031">
        <v>327.91891349628605</v>
      </c>
      <c r="Y2031">
        <v>67.801357430417553</v>
      </c>
      <c r="Z2031">
        <v>135.85652606915366</v>
      </c>
      <c r="AA2031">
        <v>96.722305815654749</v>
      </c>
      <c r="AB2031">
        <v>226.76122322948592</v>
      </c>
      <c r="AC2031">
        <v>62.327588728508253</v>
      </c>
      <c r="AD2031">
        <v>2.2449263422162504</v>
      </c>
      <c r="AE2031">
        <v>930.27167534803505</v>
      </c>
    </row>
    <row r="2032" spans="1:31" x14ac:dyDescent="0.25">
      <c r="A2032">
        <v>1739737</v>
      </c>
      <c r="B2032">
        <v>1</v>
      </c>
      <c r="C2032" t="s">
        <v>81</v>
      </c>
      <c r="D2032" t="s">
        <v>112</v>
      </c>
      <c r="E2032" t="s">
        <v>131</v>
      </c>
      <c r="F2032" t="s">
        <v>6122</v>
      </c>
      <c r="G2032" t="s">
        <v>177</v>
      </c>
      <c r="H2032" t="s">
        <v>134</v>
      </c>
      <c r="I2032" t="s">
        <v>135</v>
      </c>
      <c r="J2032" t="s">
        <v>136</v>
      </c>
      <c r="K2032" t="s">
        <v>147</v>
      </c>
      <c r="L2032" t="s">
        <v>6123</v>
      </c>
      <c r="M2032" t="s">
        <v>6124</v>
      </c>
      <c r="N2032">
        <v>0.75694444400000005</v>
      </c>
      <c r="O2032">
        <v>0</v>
      </c>
      <c r="P2032">
        <v>327</v>
      </c>
      <c r="Q2032">
        <v>0</v>
      </c>
      <c r="R2032">
        <v>11</v>
      </c>
      <c r="S2032">
        <v>1</v>
      </c>
      <c r="T2032">
        <v>40</v>
      </c>
      <c r="U2032">
        <v>0</v>
      </c>
      <c r="V2032">
        <v>0</v>
      </c>
      <c r="W2032">
        <v>0</v>
      </c>
      <c r="X2032">
        <v>71.31424746706881</v>
      </c>
      <c r="Y2032">
        <v>0</v>
      </c>
      <c r="Z2032">
        <v>18.302978865325002</v>
      </c>
      <c r="AA2032">
        <v>1.094562</v>
      </c>
      <c r="AB2032">
        <v>8.5562041143061229</v>
      </c>
      <c r="AC2032">
        <v>0</v>
      </c>
      <c r="AD2032">
        <v>0</v>
      </c>
      <c r="AE2032">
        <v>99.267992446699935</v>
      </c>
    </row>
    <row r="2033" spans="1:31" x14ac:dyDescent="0.25">
      <c r="A2033">
        <v>1739743</v>
      </c>
      <c r="B2033">
        <v>1</v>
      </c>
      <c r="C2033" t="s">
        <v>80</v>
      </c>
      <c r="D2033" t="s">
        <v>101</v>
      </c>
      <c r="E2033" t="s">
        <v>171</v>
      </c>
      <c r="F2033" t="s">
        <v>6125</v>
      </c>
      <c r="G2033" t="s">
        <v>181</v>
      </c>
      <c r="H2033" t="s">
        <v>146</v>
      </c>
      <c r="I2033" t="s">
        <v>135</v>
      </c>
      <c r="J2033" t="s">
        <v>136</v>
      </c>
      <c r="K2033" t="s">
        <v>147</v>
      </c>
      <c r="L2033" t="s">
        <v>6126</v>
      </c>
      <c r="M2033" t="s">
        <v>6127</v>
      </c>
      <c r="N2033">
        <v>1.3447222219999999</v>
      </c>
      <c r="O2033">
        <v>0</v>
      </c>
      <c r="P2033">
        <v>1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9.069803961259168E-2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9.069803961259168E-2</v>
      </c>
    </row>
    <row r="2034" spans="1:31" x14ac:dyDescent="0.25">
      <c r="A2034">
        <v>1739534</v>
      </c>
      <c r="B2034">
        <v>1</v>
      </c>
      <c r="C2034" t="s">
        <v>80</v>
      </c>
      <c r="D2034" t="s">
        <v>90</v>
      </c>
      <c r="E2034" t="s">
        <v>184</v>
      </c>
      <c r="F2034" t="s">
        <v>6128</v>
      </c>
      <c r="G2034" t="s">
        <v>232</v>
      </c>
      <c r="H2034" t="s">
        <v>134</v>
      </c>
      <c r="I2034" t="s">
        <v>135</v>
      </c>
      <c r="J2034" t="s">
        <v>136</v>
      </c>
      <c r="K2034" t="s">
        <v>147</v>
      </c>
      <c r="L2034" t="s">
        <v>6129</v>
      </c>
      <c r="M2034" t="s">
        <v>6130</v>
      </c>
      <c r="N2034">
        <v>2.8233333329999999</v>
      </c>
      <c r="O2034">
        <v>0</v>
      </c>
      <c r="P2034">
        <v>174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159.79002815576663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159.79002815576663</v>
      </c>
    </row>
    <row r="2035" spans="1:31" x14ac:dyDescent="0.25">
      <c r="A2035">
        <v>1740175</v>
      </c>
      <c r="B2035">
        <v>1</v>
      </c>
      <c r="C2035" t="s">
        <v>81</v>
      </c>
      <c r="D2035" t="s">
        <v>127</v>
      </c>
      <c r="E2035" t="s">
        <v>143</v>
      </c>
      <c r="F2035" t="s">
        <v>6131</v>
      </c>
      <c r="G2035" t="s">
        <v>145</v>
      </c>
      <c r="H2035" t="s">
        <v>146</v>
      </c>
      <c r="I2035" t="s">
        <v>135</v>
      </c>
      <c r="J2035" t="s">
        <v>136</v>
      </c>
      <c r="K2035" t="s">
        <v>147</v>
      </c>
      <c r="L2035" t="s">
        <v>6132</v>
      </c>
      <c r="M2035" t="s">
        <v>6133</v>
      </c>
      <c r="N2035">
        <v>3.1441666659999998</v>
      </c>
      <c r="O2035">
        <v>0</v>
      </c>
      <c r="P2035">
        <v>240</v>
      </c>
      <c r="Q2035">
        <v>0</v>
      </c>
      <c r="R2035">
        <v>4</v>
      </c>
      <c r="S2035">
        <v>0</v>
      </c>
      <c r="T2035">
        <v>24</v>
      </c>
      <c r="U2035">
        <v>0</v>
      </c>
      <c r="V2035">
        <v>0</v>
      </c>
      <c r="W2035">
        <v>0</v>
      </c>
      <c r="X2035">
        <v>121.15516252644116</v>
      </c>
      <c r="Y2035">
        <v>0</v>
      </c>
      <c r="Z2035">
        <v>0.57423422561540005</v>
      </c>
      <c r="AA2035">
        <v>0</v>
      </c>
      <c r="AB2035">
        <v>35.829810437607698</v>
      </c>
      <c r="AC2035">
        <v>0</v>
      </c>
      <c r="AD2035">
        <v>0</v>
      </c>
      <c r="AE2035">
        <v>157.55920718966425</v>
      </c>
    </row>
    <row r="2036" spans="1:31" x14ac:dyDescent="0.25">
      <c r="A2036">
        <v>1740115</v>
      </c>
      <c r="B2036">
        <v>1</v>
      </c>
      <c r="C2036" t="s">
        <v>80</v>
      </c>
      <c r="D2036" t="s">
        <v>100</v>
      </c>
      <c r="E2036" t="s">
        <v>131</v>
      </c>
      <c r="F2036" t="s">
        <v>6134</v>
      </c>
      <c r="G2036" t="s">
        <v>177</v>
      </c>
      <c r="H2036" t="s">
        <v>134</v>
      </c>
      <c r="I2036" t="s">
        <v>135</v>
      </c>
      <c r="J2036" t="s">
        <v>136</v>
      </c>
      <c r="K2036" t="s">
        <v>147</v>
      </c>
      <c r="L2036" t="s">
        <v>6135</v>
      </c>
      <c r="M2036" t="s">
        <v>6136</v>
      </c>
      <c r="N2036">
        <v>0.54027777700000001</v>
      </c>
      <c r="O2036">
        <v>6</v>
      </c>
      <c r="P2036">
        <v>0</v>
      </c>
      <c r="Q2036">
        <v>57</v>
      </c>
      <c r="R2036">
        <v>22</v>
      </c>
      <c r="S2036">
        <v>5</v>
      </c>
      <c r="T2036">
        <v>0</v>
      </c>
      <c r="U2036">
        <v>0</v>
      </c>
      <c r="V2036">
        <v>0</v>
      </c>
      <c r="W2036">
        <v>3.0963248162927757</v>
      </c>
      <c r="X2036">
        <v>0</v>
      </c>
      <c r="Y2036">
        <v>11.741217526423586</v>
      </c>
      <c r="Z2036">
        <v>10.110803001722473</v>
      </c>
      <c r="AA2036">
        <v>6.766961037182293</v>
      </c>
      <c r="AB2036">
        <v>0</v>
      </c>
      <c r="AC2036">
        <v>0</v>
      </c>
      <c r="AD2036">
        <v>0</v>
      </c>
      <c r="AE2036">
        <v>31.715306381621126</v>
      </c>
    </row>
    <row r="2037" spans="1:31" x14ac:dyDescent="0.25">
      <c r="A2037">
        <v>1740029</v>
      </c>
      <c r="B2037">
        <v>1</v>
      </c>
      <c r="C2037" t="s">
        <v>81</v>
      </c>
      <c r="D2037" t="s">
        <v>118</v>
      </c>
      <c r="E2037" t="s">
        <v>143</v>
      </c>
      <c r="F2037" t="s">
        <v>6137</v>
      </c>
      <c r="G2037" t="s">
        <v>145</v>
      </c>
      <c r="H2037" t="s">
        <v>146</v>
      </c>
      <c r="I2037" t="s">
        <v>135</v>
      </c>
      <c r="J2037" t="s">
        <v>136</v>
      </c>
      <c r="K2037" t="s">
        <v>147</v>
      </c>
      <c r="L2037" t="s">
        <v>6138</v>
      </c>
      <c r="M2037" t="s">
        <v>6139</v>
      </c>
      <c r="N2037">
        <v>1.7741666659999999</v>
      </c>
      <c r="O2037">
        <v>0</v>
      </c>
      <c r="P2037">
        <v>64</v>
      </c>
      <c r="Q2037">
        <v>0</v>
      </c>
      <c r="R2037">
        <v>5</v>
      </c>
      <c r="S2037">
        <v>0</v>
      </c>
      <c r="T2037">
        <v>4</v>
      </c>
      <c r="U2037">
        <v>0</v>
      </c>
      <c r="V2037">
        <v>0</v>
      </c>
      <c r="W2037">
        <v>0</v>
      </c>
      <c r="X2037">
        <v>32.293065141130143</v>
      </c>
      <c r="Y2037">
        <v>0</v>
      </c>
      <c r="Z2037">
        <v>1.4089354854806668</v>
      </c>
      <c r="AA2037">
        <v>0</v>
      </c>
      <c r="AB2037">
        <v>2.4041732586445002</v>
      </c>
      <c r="AC2037">
        <v>0</v>
      </c>
      <c r="AD2037">
        <v>0</v>
      </c>
      <c r="AE2037">
        <v>36.106173885255309</v>
      </c>
    </row>
    <row r="2038" spans="1:31" x14ac:dyDescent="0.25">
      <c r="A2038">
        <v>1740075</v>
      </c>
      <c r="B2038">
        <v>1</v>
      </c>
      <c r="C2038" t="s">
        <v>81</v>
      </c>
      <c r="D2038" t="s">
        <v>124</v>
      </c>
      <c r="E2038" t="s">
        <v>171</v>
      </c>
      <c r="F2038" t="s">
        <v>6140</v>
      </c>
      <c r="G2038" t="s">
        <v>181</v>
      </c>
      <c r="H2038" t="s">
        <v>146</v>
      </c>
      <c r="I2038" t="s">
        <v>135</v>
      </c>
      <c r="J2038" t="s">
        <v>136</v>
      </c>
      <c r="K2038" t="s">
        <v>147</v>
      </c>
      <c r="L2038" t="s">
        <v>6141</v>
      </c>
      <c r="M2038" t="s">
        <v>6142</v>
      </c>
      <c r="N2038">
        <v>3.957777777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7.7766674230000013E-2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7.7766674230000013E-2</v>
      </c>
    </row>
    <row r="2039" spans="1:31" x14ac:dyDescent="0.25">
      <c r="A2039">
        <v>1739823</v>
      </c>
      <c r="B2039">
        <v>1</v>
      </c>
      <c r="C2039" t="s">
        <v>81</v>
      </c>
      <c r="D2039" t="s">
        <v>119</v>
      </c>
      <c r="E2039" t="s">
        <v>188</v>
      </c>
      <c r="F2039" t="s">
        <v>1100</v>
      </c>
      <c r="G2039" t="s">
        <v>177</v>
      </c>
      <c r="H2039" t="s">
        <v>134</v>
      </c>
      <c r="I2039" t="s">
        <v>193</v>
      </c>
      <c r="J2039" t="s">
        <v>136</v>
      </c>
      <c r="K2039" t="s">
        <v>147</v>
      </c>
      <c r="L2039" t="s">
        <v>6143</v>
      </c>
      <c r="M2039" t="s">
        <v>6144</v>
      </c>
      <c r="N2039">
        <v>1.3888888E-2</v>
      </c>
      <c r="O2039">
        <v>0</v>
      </c>
      <c r="P2039">
        <v>1498</v>
      </c>
      <c r="Q2039">
        <v>92</v>
      </c>
      <c r="R2039">
        <v>334</v>
      </c>
      <c r="S2039">
        <v>2</v>
      </c>
      <c r="T2039">
        <v>66</v>
      </c>
      <c r="U2039">
        <v>0</v>
      </c>
      <c r="V2039">
        <v>0</v>
      </c>
      <c r="W2039">
        <v>0</v>
      </c>
      <c r="X2039">
        <v>2.9784082448400007</v>
      </c>
      <c r="Y2039">
        <v>1.2643702746541672</v>
      </c>
      <c r="Z2039">
        <v>3.1932126623245836</v>
      </c>
      <c r="AA2039">
        <v>8.0243373662916673E-2</v>
      </c>
      <c r="AB2039">
        <v>0.32921037630791672</v>
      </c>
      <c r="AC2039">
        <v>0</v>
      </c>
      <c r="AD2039">
        <v>0</v>
      </c>
      <c r="AE2039">
        <v>7.8454449317895856</v>
      </c>
    </row>
    <row r="2040" spans="1:31" x14ac:dyDescent="0.25">
      <c r="A2040">
        <v>1739491</v>
      </c>
      <c r="B2040">
        <v>1</v>
      </c>
      <c r="C2040" t="s">
        <v>81</v>
      </c>
      <c r="D2040" t="s">
        <v>115</v>
      </c>
      <c r="E2040" t="s">
        <v>158</v>
      </c>
      <c r="F2040" t="s">
        <v>6145</v>
      </c>
      <c r="G2040" t="s">
        <v>221</v>
      </c>
      <c r="H2040" t="s">
        <v>146</v>
      </c>
      <c r="I2040" t="s">
        <v>135</v>
      </c>
      <c r="J2040" t="s">
        <v>136</v>
      </c>
      <c r="K2040" t="s">
        <v>147</v>
      </c>
      <c r="L2040" t="s">
        <v>6146</v>
      </c>
      <c r="M2040" t="s">
        <v>6147</v>
      </c>
      <c r="N2040">
        <v>1.5794444439999999</v>
      </c>
      <c r="O2040">
        <v>0</v>
      </c>
      <c r="P2040">
        <v>11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1.7849163407550663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1.7849163407550663</v>
      </c>
    </row>
    <row r="2041" spans="1:31" x14ac:dyDescent="0.25">
      <c r="A2041">
        <v>1739846</v>
      </c>
      <c r="B2041">
        <v>1</v>
      </c>
      <c r="C2041" t="s">
        <v>81</v>
      </c>
      <c r="D2041" t="s">
        <v>120</v>
      </c>
      <c r="E2041" t="s">
        <v>171</v>
      </c>
      <c r="F2041" t="s">
        <v>6148</v>
      </c>
      <c r="G2041" t="s">
        <v>181</v>
      </c>
      <c r="H2041" t="s">
        <v>146</v>
      </c>
      <c r="I2041" t="s">
        <v>135</v>
      </c>
      <c r="J2041" t="s">
        <v>136</v>
      </c>
      <c r="K2041" t="s">
        <v>147</v>
      </c>
      <c r="L2041" t="s">
        <v>6149</v>
      </c>
      <c r="M2041" t="s">
        <v>6150</v>
      </c>
      <c r="N2041">
        <v>1.656666666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1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1.5411285305700002</v>
      </c>
      <c r="AC2041">
        <v>0</v>
      </c>
      <c r="AD2041">
        <v>0</v>
      </c>
      <c r="AE2041">
        <v>1.5411285305700002</v>
      </c>
    </row>
    <row r="2042" spans="1:31" x14ac:dyDescent="0.25">
      <c r="A2042">
        <v>1739660</v>
      </c>
      <c r="B2042">
        <v>1</v>
      </c>
      <c r="C2042" t="s">
        <v>80</v>
      </c>
      <c r="D2042" t="s">
        <v>98</v>
      </c>
      <c r="E2042" t="s">
        <v>171</v>
      </c>
      <c r="F2042" t="s">
        <v>6151</v>
      </c>
      <c r="G2042" t="s">
        <v>181</v>
      </c>
      <c r="H2042" t="s">
        <v>146</v>
      </c>
      <c r="I2042" t="s">
        <v>135</v>
      </c>
      <c r="J2042" t="s">
        <v>136</v>
      </c>
      <c r="K2042" t="s">
        <v>147</v>
      </c>
      <c r="L2042" t="s">
        <v>6152</v>
      </c>
      <c r="M2042" t="s">
        <v>6153</v>
      </c>
      <c r="N2042">
        <v>2.491666666</v>
      </c>
      <c r="O2042">
        <v>0</v>
      </c>
      <c r="P2042">
        <v>1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0.32220553711185002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0.32220553711185002</v>
      </c>
    </row>
    <row r="2043" spans="1:31" x14ac:dyDescent="0.25">
      <c r="A2043">
        <v>1740009</v>
      </c>
      <c r="B2043">
        <v>1</v>
      </c>
      <c r="C2043" t="s">
        <v>80</v>
      </c>
      <c r="D2043" t="s">
        <v>108</v>
      </c>
      <c r="E2043" t="s">
        <v>188</v>
      </c>
      <c r="F2043" t="s">
        <v>6154</v>
      </c>
      <c r="G2043" t="s">
        <v>177</v>
      </c>
      <c r="H2043" t="s">
        <v>134</v>
      </c>
      <c r="I2043" t="s">
        <v>193</v>
      </c>
      <c r="J2043" t="s">
        <v>136</v>
      </c>
      <c r="K2043" t="s">
        <v>147</v>
      </c>
      <c r="L2043" t="s">
        <v>6155</v>
      </c>
      <c r="M2043" t="s">
        <v>6156</v>
      </c>
      <c r="N2043">
        <v>8.3333330000000001E-3</v>
      </c>
      <c r="O2043">
        <v>0</v>
      </c>
      <c r="P2043">
        <v>354</v>
      </c>
      <c r="Q2043">
        <v>0</v>
      </c>
      <c r="R2043">
        <v>70</v>
      </c>
      <c r="S2043">
        <v>3</v>
      </c>
      <c r="T2043">
        <v>36</v>
      </c>
      <c r="U2043">
        <v>0</v>
      </c>
      <c r="V2043">
        <v>0</v>
      </c>
      <c r="W2043">
        <v>0</v>
      </c>
      <c r="X2043">
        <v>0.38198944377000016</v>
      </c>
      <c r="Y2043">
        <v>0</v>
      </c>
      <c r="Z2043">
        <v>9.7034298234750016E-2</v>
      </c>
      <c r="AA2043">
        <v>0.13787137237499997</v>
      </c>
      <c r="AB2043">
        <v>0.17264504823250004</v>
      </c>
      <c r="AC2043">
        <v>0</v>
      </c>
      <c r="AD2043">
        <v>0</v>
      </c>
      <c r="AE2043">
        <v>0.78954016261225013</v>
      </c>
    </row>
    <row r="2044" spans="1:31" x14ac:dyDescent="0.25">
      <c r="A2044">
        <v>1740138</v>
      </c>
      <c r="B2044">
        <v>1</v>
      </c>
      <c r="C2044" t="s">
        <v>80</v>
      </c>
      <c r="D2044" t="s">
        <v>92</v>
      </c>
      <c r="E2044" t="s">
        <v>131</v>
      </c>
      <c r="F2044" t="s">
        <v>6084</v>
      </c>
      <c r="G2044" t="s">
        <v>177</v>
      </c>
      <c r="H2044" t="s">
        <v>134</v>
      </c>
      <c r="I2044" t="s">
        <v>135</v>
      </c>
      <c r="J2044" t="s">
        <v>136</v>
      </c>
      <c r="K2044" t="s">
        <v>147</v>
      </c>
      <c r="L2044" t="s">
        <v>6157</v>
      </c>
      <c r="M2044" t="s">
        <v>6158</v>
      </c>
      <c r="N2044">
        <v>0.57083333300000005</v>
      </c>
      <c r="O2044">
        <v>11</v>
      </c>
      <c r="P2044">
        <v>11524</v>
      </c>
      <c r="Q2044">
        <v>27</v>
      </c>
      <c r="R2044">
        <v>640</v>
      </c>
      <c r="S2044">
        <v>57</v>
      </c>
      <c r="T2044">
        <v>1219</v>
      </c>
      <c r="U2044">
        <v>2</v>
      </c>
      <c r="V2044">
        <v>5</v>
      </c>
      <c r="W2044">
        <v>154.29414539743749</v>
      </c>
      <c r="X2044">
        <v>2948.4304849930659</v>
      </c>
      <c r="Y2044">
        <v>33.983564798955612</v>
      </c>
      <c r="Z2044">
        <v>114.0649478972451</v>
      </c>
      <c r="AA2044">
        <v>239.47179216367624</v>
      </c>
      <c r="AB2044">
        <v>479.8407799190698</v>
      </c>
      <c r="AC2044">
        <v>60.267191067864999</v>
      </c>
      <c r="AD2044">
        <v>4.5588969019140002</v>
      </c>
      <c r="AE2044">
        <v>4034.9118031392295</v>
      </c>
    </row>
    <row r="2045" spans="1:31" x14ac:dyDescent="0.25">
      <c r="A2045">
        <v>1739760</v>
      </c>
      <c r="B2045">
        <v>1</v>
      </c>
      <c r="C2045" t="s">
        <v>80</v>
      </c>
      <c r="D2045" t="s">
        <v>104</v>
      </c>
      <c r="E2045" t="s">
        <v>143</v>
      </c>
      <c r="F2045" t="s">
        <v>6159</v>
      </c>
      <c r="G2045" t="s">
        <v>160</v>
      </c>
      <c r="H2045" t="s">
        <v>146</v>
      </c>
      <c r="I2045" t="s">
        <v>135</v>
      </c>
      <c r="J2045" t="s">
        <v>136</v>
      </c>
      <c r="K2045" t="s">
        <v>147</v>
      </c>
      <c r="L2045" t="s">
        <v>6160</v>
      </c>
      <c r="M2045" t="s">
        <v>6161</v>
      </c>
      <c r="N2045">
        <v>4.6211111110000003</v>
      </c>
      <c r="O2045">
        <v>0</v>
      </c>
      <c r="P2045">
        <v>4</v>
      </c>
      <c r="Q2045">
        <v>0</v>
      </c>
      <c r="R2045">
        <v>18</v>
      </c>
      <c r="S2045">
        <v>0</v>
      </c>
      <c r="T2045">
        <v>1</v>
      </c>
      <c r="U2045">
        <v>0</v>
      </c>
      <c r="V2045">
        <v>0</v>
      </c>
      <c r="W2045">
        <v>0</v>
      </c>
      <c r="X2045">
        <v>2.702522622599</v>
      </c>
      <c r="Y2045">
        <v>0</v>
      </c>
      <c r="Z2045">
        <v>19.804102444480563</v>
      </c>
      <c r="AA2045">
        <v>0</v>
      </c>
      <c r="AB2045">
        <v>5.3653140885300002E-2</v>
      </c>
      <c r="AC2045">
        <v>0</v>
      </c>
      <c r="AD2045">
        <v>0</v>
      </c>
      <c r="AE2045">
        <v>22.56027820796486</v>
      </c>
    </row>
    <row r="2046" spans="1:31" x14ac:dyDescent="0.25">
      <c r="A2046">
        <v>1739554</v>
      </c>
      <c r="B2046">
        <v>1</v>
      </c>
      <c r="C2046" t="s">
        <v>80</v>
      </c>
      <c r="D2046" t="s">
        <v>96</v>
      </c>
      <c r="E2046" t="s">
        <v>131</v>
      </c>
      <c r="F2046" t="s">
        <v>6162</v>
      </c>
      <c r="G2046" t="s">
        <v>177</v>
      </c>
      <c r="H2046" t="s">
        <v>134</v>
      </c>
      <c r="I2046" t="s">
        <v>135</v>
      </c>
      <c r="J2046" t="s">
        <v>136</v>
      </c>
      <c r="K2046" t="s">
        <v>147</v>
      </c>
      <c r="L2046" t="s">
        <v>6163</v>
      </c>
      <c r="M2046" t="s">
        <v>6164</v>
      </c>
      <c r="N2046">
        <v>0.51944444400000001</v>
      </c>
      <c r="O2046">
        <v>2</v>
      </c>
      <c r="P2046">
        <v>23</v>
      </c>
      <c r="Q2046">
        <v>3</v>
      </c>
      <c r="R2046">
        <v>0</v>
      </c>
      <c r="S2046">
        <v>7</v>
      </c>
      <c r="T2046">
        <v>0</v>
      </c>
      <c r="U2046">
        <v>0</v>
      </c>
      <c r="V2046">
        <v>0</v>
      </c>
      <c r="W2046">
        <v>3.8103389850924669</v>
      </c>
      <c r="X2046">
        <v>2.0722220824786004</v>
      </c>
      <c r="Y2046">
        <v>0.50371854506836677</v>
      </c>
      <c r="Z2046">
        <v>0</v>
      </c>
      <c r="AA2046">
        <v>15.846518249923076</v>
      </c>
      <c r="AB2046">
        <v>0</v>
      </c>
      <c r="AC2046">
        <v>0</v>
      </c>
      <c r="AD2046">
        <v>0</v>
      </c>
      <c r="AE2046">
        <v>22.23279786256251</v>
      </c>
    </row>
    <row r="2047" spans="1:31" x14ac:dyDescent="0.25">
      <c r="A2047">
        <v>1740052</v>
      </c>
      <c r="B2047">
        <v>1</v>
      </c>
      <c r="C2047" t="s">
        <v>80</v>
      </c>
      <c r="D2047" t="s">
        <v>101</v>
      </c>
      <c r="E2047" t="s">
        <v>171</v>
      </c>
      <c r="F2047" t="s">
        <v>6165</v>
      </c>
      <c r="G2047" t="s">
        <v>181</v>
      </c>
      <c r="H2047" t="s">
        <v>146</v>
      </c>
      <c r="I2047" t="s">
        <v>135</v>
      </c>
      <c r="J2047" t="s">
        <v>136</v>
      </c>
      <c r="K2047" t="s">
        <v>147</v>
      </c>
      <c r="L2047" t="s">
        <v>6166</v>
      </c>
      <c r="M2047" t="s">
        <v>6167</v>
      </c>
      <c r="N2047">
        <v>2.5833333330000001</v>
      </c>
      <c r="O2047">
        <v>0</v>
      </c>
      <c r="P2047">
        <v>1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2.567420990080175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2.567420990080175</v>
      </c>
    </row>
    <row r="2048" spans="1:31" x14ac:dyDescent="0.25">
      <c r="A2048">
        <v>1739946</v>
      </c>
      <c r="B2048">
        <v>1</v>
      </c>
      <c r="C2048" t="s">
        <v>81</v>
      </c>
      <c r="D2048" t="s">
        <v>113</v>
      </c>
      <c r="E2048" t="s">
        <v>188</v>
      </c>
      <c r="F2048" t="s">
        <v>3088</v>
      </c>
      <c r="G2048" t="s">
        <v>177</v>
      </c>
      <c r="H2048" t="s">
        <v>134</v>
      </c>
      <c r="I2048" t="s">
        <v>193</v>
      </c>
      <c r="J2048" t="s">
        <v>136</v>
      </c>
      <c r="K2048" t="s">
        <v>147</v>
      </c>
      <c r="L2048" t="s">
        <v>6168</v>
      </c>
      <c r="M2048" t="s">
        <v>6169</v>
      </c>
      <c r="N2048">
        <v>8.3333330000000001E-3</v>
      </c>
      <c r="O2048">
        <v>0</v>
      </c>
      <c r="P2048">
        <v>654</v>
      </c>
      <c r="Q2048">
        <v>47</v>
      </c>
      <c r="R2048">
        <v>243</v>
      </c>
      <c r="S2048">
        <v>5</v>
      </c>
      <c r="T2048">
        <v>31</v>
      </c>
      <c r="U2048">
        <v>1</v>
      </c>
      <c r="V2048">
        <v>0</v>
      </c>
      <c r="W2048">
        <v>0</v>
      </c>
      <c r="X2048">
        <v>0.97962598246499988</v>
      </c>
      <c r="Y2048">
        <v>0.52251349127200009</v>
      </c>
      <c r="Z2048">
        <v>1.3696960664997497</v>
      </c>
      <c r="AA2048">
        <v>0.47717126349599992</v>
      </c>
      <c r="AB2048">
        <v>0.1731331207</v>
      </c>
      <c r="AC2048">
        <v>0.17252252172974999</v>
      </c>
      <c r="AD2048">
        <v>0</v>
      </c>
      <c r="AE2048">
        <v>3.6946624461624995</v>
      </c>
    </row>
    <row r="2049" spans="1:31" x14ac:dyDescent="0.25">
      <c r="A2049">
        <v>1739903</v>
      </c>
      <c r="B2049">
        <v>1</v>
      </c>
      <c r="C2049" t="s">
        <v>80</v>
      </c>
      <c r="D2049" t="s">
        <v>108</v>
      </c>
      <c r="E2049" t="s">
        <v>158</v>
      </c>
      <c r="F2049" t="s">
        <v>4784</v>
      </c>
      <c r="G2049" t="s">
        <v>160</v>
      </c>
      <c r="H2049" t="s">
        <v>146</v>
      </c>
      <c r="I2049" t="s">
        <v>135</v>
      </c>
      <c r="J2049" t="s">
        <v>136</v>
      </c>
      <c r="K2049" t="s">
        <v>147</v>
      </c>
      <c r="L2049" t="s">
        <v>6170</v>
      </c>
      <c r="M2049" t="s">
        <v>6171</v>
      </c>
      <c r="N2049">
        <v>1.313055555</v>
      </c>
      <c r="O2049">
        <v>0</v>
      </c>
      <c r="P2049">
        <v>15</v>
      </c>
      <c r="Q2049">
        <v>0</v>
      </c>
      <c r="R2049">
        <v>8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2.0911063021466081</v>
      </c>
      <c r="Y2049">
        <v>0</v>
      </c>
      <c r="Z2049">
        <v>0.35099207018375</v>
      </c>
      <c r="AA2049">
        <v>0</v>
      </c>
      <c r="AB2049">
        <v>0</v>
      </c>
      <c r="AC2049">
        <v>0</v>
      </c>
      <c r="AD2049">
        <v>0</v>
      </c>
      <c r="AE2049">
        <v>2.4420983723303582</v>
      </c>
    </row>
    <row r="2050" spans="1:31" x14ac:dyDescent="0.25">
      <c r="A2050">
        <v>1740195</v>
      </c>
      <c r="B2050">
        <v>1</v>
      </c>
      <c r="C2050" t="s">
        <v>80</v>
      </c>
      <c r="D2050" t="s">
        <v>103</v>
      </c>
      <c r="E2050" t="s">
        <v>143</v>
      </c>
      <c r="F2050" t="s">
        <v>6172</v>
      </c>
      <c r="G2050" t="s">
        <v>145</v>
      </c>
      <c r="H2050" t="s">
        <v>146</v>
      </c>
      <c r="I2050" t="s">
        <v>135</v>
      </c>
      <c r="J2050" t="s">
        <v>136</v>
      </c>
      <c r="K2050" t="s">
        <v>147</v>
      </c>
      <c r="L2050" t="s">
        <v>6173</v>
      </c>
      <c r="M2050" t="s">
        <v>6174</v>
      </c>
      <c r="N2050">
        <v>0.50833333300000005</v>
      </c>
      <c r="O2050">
        <v>0</v>
      </c>
      <c r="P2050">
        <v>256</v>
      </c>
      <c r="Q2050">
        <v>0</v>
      </c>
      <c r="R2050">
        <v>2</v>
      </c>
      <c r="S2050">
        <v>0</v>
      </c>
      <c r="T2050">
        <v>22</v>
      </c>
      <c r="U2050">
        <v>0</v>
      </c>
      <c r="V2050">
        <v>0</v>
      </c>
      <c r="W2050">
        <v>0</v>
      </c>
      <c r="X2050">
        <v>35.063350146007018</v>
      </c>
      <c r="Y2050">
        <v>0</v>
      </c>
      <c r="Z2050">
        <v>4.3342273758000004E-2</v>
      </c>
      <c r="AA2050">
        <v>0</v>
      </c>
      <c r="AB2050">
        <v>8.2100138589299974</v>
      </c>
      <c r="AC2050">
        <v>0</v>
      </c>
      <c r="AD2050">
        <v>0</v>
      </c>
      <c r="AE2050">
        <v>43.316706278695015</v>
      </c>
    </row>
    <row r="2051" spans="1:31" x14ac:dyDescent="0.25">
      <c r="A2051">
        <v>1739978</v>
      </c>
      <c r="B2051">
        <v>1</v>
      </c>
      <c r="C2051" t="s">
        <v>81</v>
      </c>
      <c r="D2051" t="s">
        <v>112</v>
      </c>
      <c r="E2051" t="s">
        <v>158</v>
      </c>
      <c r="F2051" t="s">
        <v>6175</v>
      </c>
      <c r="G2051" t="s">
        <v>160</v>
      </c>
      <c r="H2051" t="s">
        <v>146</v>
      </c>
      <c r="I2051" t="s">
        <v>135</v>
      </c>
      <c r="J2051" t="s">
        <v>136</v>
      </c>
      <c r="K2051" t="s">
        <v>147</v>
      </c>
      <c r="L2051" t="s">
        <v>6176</v>
      </c>
      <c r="M2051" t="s">
        <v>6177</v>
      </c>
      <c r="N2051">
        <v>4.0355555550000002</v>
      </c>
      <c r="O2051">
        <v>0</v>
      </c>
      <c r="P2051">
        <v>10</v>
      </c>
      <c r="Q2051">
        <v>0</v>
      </c>
      <c r="R2051">
        <v>0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2.5591349253644671</v>
      </c>
      <c r="Y2051">
        <v>0</v>
      </c>
      <c r="Z2051">
        <v>0</v>
      </c>
      <c r="AA2051">
        <v>0</v>
      </c>
      <c r="AB2051">
        <v>0.98727448333771683</v>
      </c>
      <c r="AC2051">
        <v>0</v>
      </c>
      <c r="AD2051">
        <v>0</v>
      </c>
      <c r="AE2051">
        <v>3.5464094087021838</v>
      </c>
    </row>
    <row r="2052" spans="1:31" x14ac:dyDescent="0.25">
      <c r="A2052">
        <v>1740001</v>
      </c>
      <c r="B2052">
        <v>1</v>
      </c>
      <c r="C2052" t="s">
        <v>81</v>
      </c>
      <c r="D2052" t="s">
        <v>119</v>
      </c>
      <c r="E2052" t="s">
        <v>188</v>
      </c>
      <c r="F2052" t="s">
        <v>4081</v>
      </c>
      <c r="G2052" t="s">
        <v>133</v>
      </c>
      <c r="H2052" t="s">
        <v>134</v>
      </c>
      <c r="I2052" t="s">
        <v>135</v>
      </c>
      <c r="J2052" t="s">
        <v>136</v>
      </c>
      <c r="K2052" t="s">
        <v>137</v>
      </c>
      <c r="L2052" t="s">
        <v>6178</v>
      </c>
      <c r="M2052" t="s">
        <v>6179</v>
      </c>
      <c r="N2052">
        <v>0.108888888</v>
      </c>
      <c r="O2052">
        <v>1</v>
      </c>
      <c r="P2052">
        <v>1265</v>
      </c>
      <c r="Q2052">
        <v>113</v>
      </c>
      <c r="R2052">
        <v>222</v>
      </c>
      <c r="S2052">
        <v>0</v>
      </c>
      <c r="T2052">
        <v>81</v>
      </c>
      <c r="U2052">
        <v>0</v>
      </c>
      <c r="V2052">
        <v>0</v>
      </c>
      <c r="W2052">
        <v>1.6636325682666665E-3</v>
      </c>
      <c r="X2052">
        <v>14.561303084574408</v>
      </c>
      <c r="Y2052">
        <v>4.4799145223924004</v>
      </c>
      <c r="Z2052">
        <v>4.9095303588571353</v>
      </c>
      <c r="AA2052">
        <v>0</v>
      </c>
      <c r="AB2052">
        <v>4.564039189053867</v>
      </c>
      <c r="AC2052">
        <v>0</v>
      </c>
      <c r="AD2052">
        <v>0</v>
      </c>
      <c r="AE2052">
        <v>28.516450787446082</v>
      </c>
    </row>
    <row r="2053" spans="1:31" x14ac:dyDescent="0.25">
      <c r="A2053">
        <v>1739600</v>
      </c>
      <c r="B2053">
        <v>1</v>
      </c>
      <c r="C2053" t="s">
        <v>81</v>
      </c>
      <c r="D2053" t="s">
        <v>113</v>
      </c>
      <c r="E2053" t="s">
        <v>158</v>
      </c>
      <c r="F2053" t="s">
        <v>6180</v>
      </c>
      <c r="G2053" t="s">
        <v>221</v>
      </c>
      <c r="H2053" t="s">
        <v>146</v>
      </c>
      <c r="I2053" t="s">
        <v>135</v>
      </c>
      <c r="J2053" t="s">
        <v>136</v>
      </c>
      <c r="K2053" t="s">
        <v>147</v>
      </c>
      <c r="L2053" t="s">
        <v>6181</v>
      </c>
      <c r="M2053" t="s">
        <v>6182</v>
      </c>
      <c r="N2053">
        <v>2.1033333330000001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3.2263184562499993E-3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3.2263184562499993E-3</v>
      </c>
    </row>
    <row r="2054" spans="1:31" x14ac:dyDescent="0.25">
      <c r="A2054">
        <v>1739809</v>
      </c>
      <c r="B2054">
        <v>1</v>
      </c>
      <c r="C2054" t="s">
        <v>80</v>
      </c>
      <c r="D2054" t="s">
        <v>105</v>
      </c>
      <c r="E2054" t="s">
        <v>158</v>
      </c>
      <c r="F2054" t="s">
        <v>6183</v>
      </c>
      <c r="G2054" t="s">
        <v>225</v>
      </c>
      <c r="H2054" t="s">
        <v>146</v>
      </c>
      <c r="I2054" t="s">
        <v>135</v>
      </c>
      <c r="J2054" t="s">
        <v>3</v>
      </c>
      <c r="K2054" t="s">
        <v>147</v>
      </c>
      <c r="L2054" t="s">
        <v>6184</v>
      </c>
      <c r="M2054" t="s">
        <v>6185</v>
      </c>
      <c r="N2054">
        <v>1.3005555550000001</v>
      </c>
      <c r="O2054">
        <v>0</v>
      </c>
      <c r="P2054">
        <v>143</v>
      </c>
      <c r="Q2054">
        <v>0</v>
      </c>
      <c r="R2054">
        <v>0</v>
      </c>
      <c r="S2054">
        <v>0</v>
      </c>
      <c r="T2054">
        <v>29</v>
      </c>
      <c r="U2054">
        <v>0</v>
      </c>
      <c r="V2054">
        <v>0</v>
      </c>
      <c r="W2054">
        <v>0</v>
      </c>
      <c r="X2054">
        <v>44.464048784194958</v>
      </c>
      <c r="Y2054">
        <v>0</v>
      </c>
      <c r="Z2054">
        <v>0</v>
      </c>
      <c r="AA2054">
        <v>0</v>
      </c>
      <c r="AB2054">
        <v>17.540238800480928</v>
      </c>
      <c r="AC2054">
        <v>0</v>
      </c>
      <c r="AD2054">
        <v>0</v>
      </c>
      <c r="AE2054">
        <v>62.004287584675886</v>
      </c>
    </row>
    <row r="2055" spans="1:31" x14ac:dyDescent="0.25">
      <c r="A2055">
        <v>1739792</v>
      </c>
      <c r="B2055">
        <v>1</v>
      </c>
      <c r="C2055" t="s">
        <v>81</v>
      </c>
      <c r="D2055" t="s">
        <v>113</v>
      </c>
      <c r="E2055" t="s">
        <v>158</v>
      </c>
      <c r="F2055" t="s">
        <v>6186</v>
      </c>
      <c r="G2055" t="s">
        <v>758</v>
      </c>
      <c r="H2055" t="s">
        <v>146</v>
      </c>
      <c r="I2055" t="s">
        <v>135</v>
      </c>
      <c r="J2055" t="s">
        <v>136</v>
      </c>
      <c r="K2055" t="s">
        <v>147</v>
      </c>
      <c r="L2055" t="s">
        <v>5756</v>
      </c>
      <c r="M2055" t="s">
        <v>6187</v>
      </c>
      <c r="N2055">
        <v>3.4247222220000002</v>
      </c>
      <c r="O2055">
        <v>0</v>
      </c>
      <c r="P2055">
        <v>19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5.1600000369504073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5.1600000369504073</v>
      </c>
    </row>
    <row r="2056" spans="1:31" x14ac:dyDescent="0.25">
      <c r="A2056">
        <v>1739723</v>
      </c>
      <c r="B2056">
        <v>1</v>
      </c>
      <c r="C2056" t="s">
        <v>80</v>
      </c>
      <c r="D2056" t="s">
        <v>96</v>
      </c>
      <c r="E2056" t="s">
        <v>131</v>
      </c>
      <c r="F2056" t="s">
        <v>6162</v>
      </c>
      <c r="G2056" t="s">
        <v>3879</v>
      </c>
      <c r="H2056" t="s">
        <v>134</v>
      </c>
      <c r="I2056" t="s">
        <v>135</v>
      </c>
      <c r="J2056" t="s">
        <v>136</v>
      </c>
      <c r="K2056" t="s">
        <v>147</v>
      </c>
      <c r="L2056" t="s">
        <v>6188</v>
      </c>
      <c r="M2056" t="s">
        <v>6189</v>
      </c>
      <c r="N2056">
        <v>2.224722222</v>
      </c>
      <c r="O2056">
        <v>2</v>
      </c>
      <c r="P2056">
        <v>23</v>
      </c>
      <c r="Q2056">
        <v>3</v>
      </c>
      <c r="R2056">
        <v>0</v>
      </c>
      <c r="S2056">
        <v>7</v>
      </c>
      <c r="T2056">
        <v>0</v>
      </c>
      <c r="U2056">
        <v>0</v>
      </c>
      <c r="V2056">
        <v>0</v>
      </c>
      <c r="W2056">
        <v>19.756319683665176</v>
      </c>
      <c r="X2056">
        <v>10.744314896172979</v>
      </c>
      <c r="Y2056">
        <v>2.4155879304732837</v>
      </c>
      <c r="Z2056">
        <v>0</v>
      </c>
      <c r="AA2056">
        <v>94.939525682916184</v>
      </c>
      <c r="AB2056">
        <v>0</v>
      </c>
      <c r="AC2056">
        <v>0</v>
      </c>
      <c r="AD2056">
        <v>0</v>
      </c>
      <c r="AE2056">
        <v>127.85574819322763</v>
      </c>
    </row>
    <row r="2057" spans="1:31" x14ac:dyDescent="0.25">
      <c r="A2057">
        <v>1739686</v>
      </c>
      <c r="B2057">
        <v>1</v>
      </c>
      <c r="C2057" t="s">
        <v>81</v>
      </c>
      <c r="D2057" t="s">
        <v>128</v>
      </c>
      <c r="E2057" t="s">
        <v>158</v>
      </c>
      <c r="F2057" t="s">
        <v>6190</v>
      </c>
      <c r="G2057" t="s">
        <v>221</v>
      </c>
      <c r="H2057" t="s">
        <v>146</v>
      </c>
      <c r="I2057" t="s">
        <v>135</v>
      </c>
      <c r="J2057" t="s">
        <v>136</v>
      </c>
      <c r="K2057" t="s">
        <v>147</v>
      </c>
      <c r="L2057" t="s">
        <v>6191</v>
      </c>
      <c r="M2057" t="s">
        <v>6192</v>
      </c>
      <c r="N2057">
        <v>1.1869444440000001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6</v>
      </c>
      <c r="U2057">
        <v>0</v>
      </c>
      <c r="V2057">
        <v>1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2.5595051145035583</v>
      </c>
      <c r="AC2057">
        <v>0</v>
      </c>
      <c r="AD2057">
        <v>0.59391693384187505</v>
      </c>
      <c r="AE2057">
        <v>3.1534220483454334</v>
      </c>
    </row>
    <row r="2058" spans="1:31" x14ac:dyDescent="0.25">
      <c r="A2058">
        <v>1740018</v>
      </c>
      <c r="B2058">
        <v>1</v>
      </c>
      <c r="C2058" t="s">
        <v>80</v>
      </c>
      <c r="D2058" t="s">
        <v>101</v>
      </c>
      <c r="E2058" t="s">
        <v>171</v>
      </c>
      <c r="F2058" t="s">
        <v>6193</v>
      </c>
      <c r="G2058" t="s">
        <v>181</v>
      </c>
      <c r="H2058" t="s">
        <v>146</v>
      </c>
      <c r="I2058" t="s">
        <v>135</v>
      </c>
      <c r="J2058" t="s">
        <v>136</v>
      </c>
      <c r="K2058" t="s">
        <v>147</v>
      </c>
      <c r="L2058" t="s">
        <v>6194</v>
      </c>
      <c r="M2058" t="s">
        <v>6195</v>
      </c>
      <c r="N2058">
        <v>4.3458333329999999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3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12.884502424145731</v>
      </c>
      <c r="AC2058">
        <v>0</v>
      </c>
      <c r="AD2058">
        <v>0</v>
      </c>
      <c r="AE2058">
        <v>12.884502424145731</v>
      </c>
    </row>
    <row r="2059" spans="1:31" x14ac:dyDescent="0.25">
      <c r="A2059">
        <v>1739832</v>
      </c>
      <c r="B2059">
        <v>1</v>
      </c>
      <c r="C2059" t="s">
        <v>80</v>
      </c>
      <c r="D2059" t="s">
        <v>96</v>
      </c>
      <c r="E2059" t="s">
        <v>188</v>
      </c>
      <c r="F2059" t="s">
        <v>6196</v>
      </c>
      <c r="G2059" t="s">
        <v>4436</v>
      </c>
      <c r="H2059" t="s">
        <v>134</v>
      </c>
      <c r="I2059" t="s">
        <v>135</v>
      </c>
      <c r="J2059" t="s">
        <v>136</v>
      </c>
      <c r="K2059" t="s">
        <v>147</v>
      </c>
      <c r="L2059" t="s">
        <v>6197</v>
      </c>
      <c r="M2059" t="s">
        <v>6198</v>
      </c>
      <c r="N2059">
        <v>8.5794444439999999</v>
      </c>
      <c r="O2059">
        <v>3</v>
      </c>
      <c r="P2059">
        <v>673</v>
      </c>
      <c r="Q2059">
        <v>4</v>
      </c>
      <c r="R2059">
        <v>0</v>
      </c>
      <c r="S2059">
        <v>9</v>
      </c>
      <c r="T2059">
        <v>9</v>
      </c>
      <c r="U2059">
        <v>1</v>
      </c>
      <c r="V2059">
        <v>0</v>
      </c>
      <c r="W2059">
        <v>693.79257209048046</v>
      </c>
      <c r="X2059">
        <v>593.9828861688909</v>
      </c>
      <c r="Y2059">
        <v>305.35505936229333</v>
      </c>
      <c r="Z2059">
        <v>0</v>
      </c>
      <c r="AA2059">
        <v>1672.1705788500799</v>
      </c>
      <c r="AB2059">
        <v>134.60399054218917</v>
      </c>
      <c r="AC2059">
        <v>48.988252851120002</v>
      </c>
      <c r="AD2059">
        <v>0</v>
      </c>
      <c r="AE2059">
        <v>3448.8933398650533</v>
      </c>
    </row>
    <row r="2060" spans="1:31" x14ac:dyDescent="0.25">
      <c r="A2060">
        <v>1740164</v>
      </c>
      <c r="B2060">
        <v>1</v>
      </c>
      <c r="C2060" t="s">
        <v>81</v>
      </c>
      <c r="D2060" t="s">
        <v>118</v>
      </c>
      <c r="E2060" t="s">
        <v>184</v>
      </c>
      <c r="F2060" t="s">
        <v>6199</v>
      </c>
      <c r="G2060" t="s">
        <v>359</v>
      </c>
      <c r="H2060" t="s">
        <v>134</v>
      </c>
      <c r="I2060" t="s">
        <v>135</v>
      </c>
      <c r="J2060" t="s">
        <v>136</v>
      </c>
      <c r="K2060" t="s">
        <v>147</v>
      </c>
      <c r="L2060" t="s">
        <v>6200</v>
      </c>
      <c r="M2060" t="s">
        <v>6201</v>
      </c>
      <c r="N2060">
        <v>0.88833333299999995</v>
      </c>
      <c r="O2060">
        <v>0</v>
      </c>
      <c r="P2060">
        <v>0</v>
      </c>
      <c r="Q2060">
        <v>7</v>
      </c>
      <c r="R2060">
        <v>10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2.1971642444127504</v>
      </c>
      <c r="Z2060">
        <v>7.2120698058529999</v>
      </c>
      <c r="AA2060">
        <v>0</v>
      </c>
      <c r="AB2060">
        <v>0</v>
      </c>
      <c r="AC2060">
        <v>0</v>
      </c>
      <c r="AD2060">
        <v>0</v>
      </c>
      <c r="AE2060">
        <v>9.4092340502657503</v>
      </c>
    </row>
    <row r="2061" spans="1:31" x14ac:dyDescent="0.25">
      <c r="A2061">
        <v>1740078</v>
      </c>
      <c r="B2061">
        <v>1</v>
      </c>
      <c r="C2061" t="s">
        <v>80</v>
      </c>
      <c r="D2061" t="s">
        <v>106</v>
      </c>
      <c r="E2061" t="s">
        <v>188</v>
      </c>
      <c r="F2061" t="s">
        <v>6202</v>
      </c>
      <c r="G2061" t="s">
        <v>133</v>
      </c>
      <c r="H2061" t="s">
        <v>134</v>
      </c>
      <c r="I2061" t="s">
        <v>135</v>
      </c>
      <c r="J2061" t="s">
        <v>136</v>
      </c>
      <c r="K2061" t="s">
        <v>147</v>
      </c>
      <c r="L2061" t="s">
        <v>6203</v>
      </c>
      <c r="M2061" t="s">
        <v>6204</v>
      </c>
      <c r="N2061">
        <v>0.23027777699999999</v>
      </c>
      <c r="O2061">
        <v>0</v>
      </c>
      <c r="P2061">
        <v>622</v>
      </c>
      <c r="Q2061">
        <v>0</v>
      </c>
      <c r="R2061">
        <v>60</v>
      </c>
      <c r="S2061">
        <v>1</v>
      </c>
      <c r="T2061">
        <v>91</v>
      </c>
      <c r="U2061">
        <v>0</v>
      </c>
      <c r="V2061">
        <v>0</v>
      </c>
      <c r="W2061">
        <v>0</v>
      </c>
      <c r="X2061">
        <v>17.831184586108208</v>
      </c>
      <c r="Y2061">
        <v>0</v>
      </c>
      <c r="Z2061">
        <v>1.91525714321895</v>
      </c>
      <c r="AA2061">
        <v>0.33684755945788336</v>
      </c>
      <c r="AB2061">
        <v>8.4442218326802028</v>
      </c>
      <c r="AC2061">
        <v>0</v>
      </c>
      <c r="AD2061">
        <v>0</v>
      </c>
      <c r="AE2061">
        <v>28.527511121465245</v>
      </c>
    </row>
    <row r="2062" spans="1:31" x14ac:dyDescent="0.25">
      <c r="A2062">
        <v>1740124</v>
      </c>
      <c r="B2062">
        <v>1</v>
      </c>
      <c r="C2062" t="s">
        <v>80</v>
      </c>
      <c r="D2062" t="s">
        <v>94</v>
      </c>
      <c r="E2062" t="s">
        <v>171</v>
      </c>
      <c r="F2062" t="s">
        <v>6205</v>
      </c>
      <c r="G2062" t="s">
        <v>181</v>
      </c>
      <c r="H2062" t="s">
        <v>146</v>
      </c>
      <c r="I2062" t="s">
        <v>135</v>
      </c>
      <c r="J2062" t="s">
        <v>136</v>
      </c>
      <c r="K2062" t="s">
        <v>147</v>
      </c>
      <c r="L2062" t="s">
        <v>6206</v>
      </c>
      <c r="M2062" t="s">
        <v>6207</v>
      </c>
      <c r="N2062">
        <v>3.5049999999999999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7.0486967257466671E-2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7.0486967257466671E-2</v>
      </c>
    </row>
    <row r="2063" spans="1:31" x14ac:dyDescent="0.25">
      <c r="A2063">
        <v>1739583</v>
      </c>
      <c r="B2063">
        <v>1</v>
      </c>
      <c r="C2063" t="s">
        <v>80</v>
      </c>
      <c r="D2063" t="s">
        <v>83</v>
      </c>
      <c r="E2063" t="s">
        <v>158</v>
      </c>
      <c r="F2063" t="s">
        <v>6208</v>
      </c>
      <c r="G2063" t="s">
        <v>160</v>
      </c>
      <c r="H2063" t="s">
        <v>146</v>
      </c>
      <c r="I2063" t="s">
        <v>135</v>
      </c>
      <c r="J2063" t="s">
        <v>136</v>
      </c>
      <c r="K2063" t="s">
        <v>147</v>
      </c>
      <c r="L2063" t="s">
        <v>6209</v>
      </c>
      <c r="M2063" t="s">
        <v>6210</v>
      </c>
      <c r="N2063">
        <v>1.169444444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20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30.157986248009518</v>
      </c>
      <c r="AC2063">
        <v>0</v>
      </c>
      <c r="AD2063">
        <v>0</v>
      </c>
      <c r="AE2063">
        <v>30.157986248009518</v>
      </c>
    </row>
    <row r="2064" spans="1:31" x14ac:dyDescent="0.25">
      <c r="A2064">
        <v>1740061</v>
      </c>
      <c r="B2064">
        <v>1</v>
      </c>
      <c r="C2064" t="s">
        <v>81</v>
      </c>
      <c r="D2064" t="s">
        <v>128</v>
      </c>
      <c r="E2064" t="s">
        <v>153</v>
      </c>
      <c r="F2064" t="s">
        <v>6211</v>
      </c>
      <c r="G2064" t="s">
        <v>155</v>
      </c>
      <c r="H2064" t="s">
        <v>146</v>
      </c>
      <c r="I2064" t="s">
        <v>135</v>
      </c>
      <c r="J2064" t="s">
        <v>136</v>
      </c>
      <c r="K2064" t="s">
        <v>147</v>
      </c>
      <c r="L2064" t="s">
        <v>6212</v>
      </c>
      <c r="M2064" t="s">
        <v>6213</v>
      </c>
      <c r="N2064">
        <v>3.8569444439999998</v>
      </c>
      <c r="O2064">
        <v>0</v>
      </c>
      <c r="P2064">
        <v>124</v>
      </c>
      <c r="Q2064">
        <v>0</v>
      </c>
      <c r="R2064">
        <v>0</v>
      </c>
      <c r="S2064">
        <v>0</v>
      </c>
      <c r="T2064">
        <v>11</v>
      </c>
      <c r="U2064">
        <v>0</v>
      </c>
      <c r="V2064">
        <v>0</v>
      </c>
      <c r="W2064">
        <v>0</v>
      </c>
      <c r="X2064">
        <v>104.59274610364353</v>
      </c>
      <c r="Y2064">
        <v>0</v>
      </c>
      <c r="Z2064">
        <v>0</v>
      </c>
      <c r="AA2064">
        <v>0</v>
      </c>
      <c r="AB2064">
        <v>22.688730592390908</v>
      </c>
      <c r="AC2064">
        <v>0</v>
      </c>
      <c r="AD2064">
        <v>0</v>
      </c>
      <c r="AE2064">
        <v>127.28147669603445</v>
      </c>
    </row>
    <row r="2065" spans="1:31" x14ac:dyDescent="0.25">
      <c r="A2065">
        <v>1739729</v>
      </c>
      <c r="B2065">
        <v>1</v>
      </c>
      <c r="C2065" t="s">
        <v>80</v>
      </c>
      <c r="D2065" t="s">
        <v>92</v>
      </c>
      <c r="E2065" t="s">
        <v>158</v>
      </c>
      <c r="F2065" t="s">
        <v>6214</v>
      </c>
      <c r="G2065" t="s">
        <v>221</v>
      </c>
      <c r="H2065" t="s">
        <v>146</v>
      </c>
      <c r="I2065" t="s">
        <v>135</v>
      </c>
      <c r="J2065" t="s">
        <v>136</v>
      </c>
      <c r="K2065" t="s">
        <v>147</v>
      </c>
      <c r="L2065" t="s">
        <v>6215</v>
      </c>
      <c r="M2065" t="s">
        <v>6216</v>
      </c>
      <c r="N2065">
        <v>1.696388888</v>
      </c>
      <c r="O2065">
        <v>0</v>
      </c>
      <c r="P2065">
        <v>46</v>
      </c>
      <c r="Q2065">
        <v>0</v>
      </c>
      <c r="R2065">
        <v>0</v>
      </c>
      <c r="S2065">
        <v>0</v>
      </c>
      <c r="T2065">
        <v>4</v>
      </c>
      <c r="U2065">
        <v>0</v>
      </c>
      <c r="V2065">
        <v>0</v>
      </c>
      <c r="W2065">
        <v>0</v>
      </c>
      <c r="X2065">
        <v>12.146694546267014</v>
      </c>
      <c r="Y2065">
        <v>0</v>
      </c>
      <c r="Z2065">
        <v>0</v>
      </c>
      <c r="AA2065">
        <v>0</v>
      </c>
      <c r="AB2065">
        <v>5.6506296145230754</v>
      </c>
      <c r="AC2065">
        <v>0</v>
      </c>
      <c r="AD2065">
        <v>0</v>
      </c>
      <c r="AE2065">
        <v>17.79732416079009</v>
      </c>
    </row>
    <row r="2066" spans="1:31" x14ac:dyDescent="0.25">
      <c r="A2066">
        <v>1739706</v>
      </c>
      <c r="B2066">
        <v>1</v>
      </c>
      <c r="C2066" t="s">
        <v>80</v>
      </c>
      <c r="D2066" t="s">
        <v>108</v>
      </c>
      <c r="E2066" t="s">
        <v>158</v>
      </c>
      <c r="F2066" t="s">
        <v>6217</v>
      </c>
      <c r="G2066" t="s">
        <v>160</v>
      </c>
      <c r="H2066" t="s">
        <v>146</v>
      </c>
      <c r="I2066" t="s">
        <v>135</v>
      </c>
      <c r="J2066" t="s">
        <v>136</v>
      </c>
      <c r="K2066" t="s">
        <v>147</v>
      </c>
      <c r="L2066" t="s">
        <v>6218</v>
      </c>
      <c r="M2066" t="s">
        <v>6219</v>
      </c>
      <c r="N2066">
        <v>1.1930555549999999</v>
      </c>
      <c r="O2066">
        <v>0</v>
      </c>
      <c r="P2066">
        <v>4</v>
      </c>
      <c r="Q2066">
        <v>0</v>
      </c>
      <c r="R2066">
        <v>0</v>
      </c>
      <c r="S2066">
        <v>0</v>
      </c>
      <c r="T2066">
        <v>1</v>
      </c>
      <c r="U2066">
        <v>0</v>
      </c>
      <c r="V2066">
        <v>0</v>
      </c>
      <c r="W2066">
        <v>0</v>
      </c>
      <c r="X2066">
        <v>0.53524535055774991</v>
      </c>
      <c r="Y2066">
        <v>0</v>
      </c>
      <c r="Z2066">
        <v>0</v>
      </c>
      <c r="AA2066">
        <v>0</v>
      </c>
      <c r="AB2066">
        <v>0.1251145822708</v>
      </c>
      <c r="AC2066">
        <v>0</v>
      </c>
      <c r="AD2066">
        <v>0</v>
      </c>
      <c r="AE2066">
        <v>0.66035993282854988</v>
      </c>
    </row>
    <row r="2067" spans="1:31" x14ac:dyDescent="0.25">
      <c r="A2067">
        <v>1739918</v>
      </c>
      <c r="B2067">
        <v>1</v>
      </c>
      <c r="C2067" t="s">
        <v>81</v>
      </c>
      <c r="D2067" t="s">
        <v>127</v>
      </c>
      <c r="E2067" t="s">
        <v>184</v>
      </c>
      <c r="F2067" t="s">
        <v>4886</v>
      </c>
      <c r="G2067" t="s">
        <v>177</v>
      </c>
      <c r="H2067" t="s">
        <v>134</v>
      </c>
      <c r="I2067" t="s">
        <v>135</v>
      </c>
      <c r="J2067" t="s">
        <v>136</v>
      </c>
      <c r="K2067" t="s">
        <v>147</v>
      </c>
      <c r="L2067" t="s">
        <v>6220</v>
      </c>
      <c r="M2067" t="s">
        <v>6221</v>
      </c>
      <c r="N2067">
        <v>6.3888888000000005E-2</v>
      </c>
      <c r="O2067">
        <v>0</v>
      </c>
      <c r="P2067">
        <v>395</v>
      </c>
      <c r="Q2067">
        <v>10</v>
      </c>
      <c r="R2067">
        <v>26</v>
      </c>
      <c r="S2067">
        <v>3</v>
      </c>
      <c r="T2067">
        <v>28</v>
      </c>
      <c r="U2067">
        <v>4</v>
      </c>
      <c r="V2067">
        <v>0</v>
      </c>
      <c r="W2067">
        <v>0</v>
      </c>
      <c r="X2067">
        <v>3.953299759418416</v>
      </c>
      <c r="Y2067">
        <v>0.28909240832733329</v>
      </c>
      <c r="Z2067">
        <v>0.13614267990750004</v>
      </c>
      <c r="AA2067">
        <v>41.826724295750005</v>
      </c>
      <c r="AB2067">
        <v>0.48081415856416665</v>
      </c>
      <c r="AC2067">
        <v>7.7233491130845833</v>
      </c>
      <c r="AD2067">
        <v>0</v>
      </c>
      <c r="AE2067">
        <v>54.409422415051999</v>
      </c>
    </row>
    <row r="2068" spans="1:31" x14ac:dyDescent="0.25">
      <c r="A2068">
        <v>1740084</v>
      </c>
      <c r="B2068">
        <v>1</v>
      </c>
      <c r="C2068" t="s">
        <v>80</v>
      </c>
      <c r="D2068" t="s">
        <v>106</v>
      </c>
      <c r="E2068" t="s">
        <v>158</v>
      </c>
      <c r="F2068" t="s">
        <v>6222</v>
      </c>
      <c r="G2068" t="s">
        <v>334</v>
      </c>
      <c r="H2068" t="s">
        <v>146</v>
      </c>
      <c r="I2068" t="s">
        <v>135</v>
      </c>
      <c r="J2068" t="s">
        <v>136</v>
      </c>
      <c r="K2068" t="s">
        <v>147</v>
      </c>
      <c r="L2068" t="s">
        <v>6223</v>
      </c>
      <c r="M2068" t="s">
        <v>6224</v>
      </c>
      <c r="N2068">
        <v>1.0133333330000001</v>
      </c>
      <c r="O2068">
        <v>0</v>
      </c>
      <c r="P2068">
        <v>27</v>
      </c>
      <c r="Q2068">
        <v>0</v>
      </c>
      <c r="R2068">
        <v>1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3.515977885002751</v>
      </c>
      <c r="Y2068">
        <v>0</v>
      </c>
      <c r="Z2068">
        <v>0.49218881516630009</v>
      </c>
      <c r="AA2068">
        <v>0</v>
      </c>
      <c r="AB2068">
        <v>0</v>
      </c>
      <c r="AC2068">
        <v>0</v>
      </c>
      <c r="AD2068">
        <v>0</v>
      </c>
      <c r="AE2068">
        <v>4.0081667001690509</v>
      </c>
    </row>
    <row r="2069" spans="1:31" x14ac:dyDescent="0.25">
      <c r="A2069">
        <v>1739557</v>
      </c>
      <c r="B2069">
        <v>1</v>
      </c>
      <c r="C2069" t="s">
        <v>80</v>
      </c>
      <c r="D2069" t="s">
        <v>93</v>
      </c>
      <c r="E2069" t="s">
        <v>158</v>
      </c>
      <c r="F2069" t="s">
        <v>6225</v>
      </c>
      <c r="G2069" t="s">
        <v>593</v>
      </c>
      <c r="H2069" t="s">
        <v>146</v>
      </c>
      <c r="I2069" t="s">
        <v>135</v>
      </c>
      <c r="J2069" t="s">
        <v>136</v>
      </c>
      <c r="K2069" t="s">
        <v>147</v>
      </c>
      <c r="L2069" t="s">
        <v>6226</v>
      </c>
      <c r="M2069" t="s">
        <v>6227</v>
      </c>
      <c r="N2069">
        <v>3.5983333329999998</v>
      </c>
      <c r="O2069">
        <v>0</v>
      </c>
      <c r="P2069">
        <v>0</v>
      </c>
      <c r="Q2069">
        <v>0</v>
      </c>
      <c r="R2069">
        <v>14</v>
      </c>
      <c r="S2069">
        <v>0</v>
      </c>
      <c r="T2069">
        <v>4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28.375396150124477</v>
      </c>
      <c r="AA2069">
        <v>0</v>
      </c>
      <c r="AB2069">
        <v>3.8892894239307001</v>
      </c>
      <c r="AC2069">
        <v>0</v>
      </c>
      <c r="AD2069">
        <v>0</v>
      </c>
      <c r="AE2069">
        <v>32.264685574055179</v>
      </c>
    </row>
    <row r="2070" spans="1:31" x14ac:dyDescent="0.25">
      <c r="A2070">
        <v>1739663</v>
      </c>
      <c r="B2070">
        <v>1</v>
      </c>
      <c r="C2070" t="s">
        <v>81</v>
      </c>
      <c r="D2070" t="s">
        <v>113</v>
      </c>
      <c r="E2070" t="s">
        <v>158</v>
      </c>
      <c r="F2070" t="s">
        <v>6228</v>
      </c>
      <c r="G2070" t="s">
        <v>160</v>
      </c>
      <c r="H2070" t="s">
        <v>146</v>
      </c>
      <c r="I2070" t="s">
        <v>135</v>
      </c>
      <c r="J2070" t="s">
        <v>136</v>
      </c>
      <c r="K2070" t="s">
        <v>147</v>
      </c>
      <c r="L2070" t="s">
        <v>6229</v>
      </c>
      <c r="M2070" t="s">
        <v>6230</v>
      </c>
      <c r="N2070">
        <v>2.3730555550000001</v>
      </c>
      <c r="O2070">
        <v>0</v>
      </c>
      <c r="P2070">
        <v>53</v>
      </c>
      <c r="Q2070">
        <v>0</v>
      </c>
      <c r="R2070">
        <v>0</v>
      </c>
      <c r="S2070">
        <v>0</v>
      </c>
      <c r="T2070">
        <v>2</v>
      </c>
      <c r="U2070">
        <v>0</v>
      </c>
      <c r="V2070">
        <v>0</v>
      </c>
      <c r="W2070">
        <v>0</v>
      </c>
      <c r="X2070">
        <v>10.82431612400625</v>
      </c>
      <c r="Y2070">
        <v>0</v>
      </c>
      <c r="Z2070">
        <v>0</v>
      </c>
      <c r="AA2070">
        <v>0</v>
      </c>
      <c r="AB2070">
        <v>0.29380005569835005</v>
      </c>
      <c r="AC2070">
        <v>0</v>
      </c>
      <c r="AD2070">
        <v>0</v>
      </c>
      <c r="AE2070">
        <v>11.1181161797046</v>
      </c>
    </row>
    <row r="2071" spans="1:31" x14ac:dyDescent="0.25">
      <c r="A2071">
        <v>1739855</v>
      </c>
      <c r="B2071">
        <v>1</v>
      </c>
      <c r="C2071" t="s">
        <v>81</v>
      </c>
      <c r="D2071" t="s">
        <v>123</v>
      </c>
      <c r="E2071" t="s">
        <v>184</v>
      </c>
      <c r="F2071" t="s">
        <v>6231</v>
      </c>
      <c r="G2071" t="s">
        <v>232</v>
      </c>
      <c r="H2071" t="s">
        <v>134</v>
      </c>
      <c r="I2071" t="s">
        <v>135</v>
      </c>
      <c r="J2071" t="s">
        <v>136</v>
      </c>
      <c r="K2071" t="s">
        <v>147</v>
      </c>
      <c r="L2071" t="s">
        <v>6232</v>
      </c>
      <c r="M2071" t="s">
        <v>6233</v>
      </c>
      <c r="N2071">
        <v>3.0130555550000002</v>
      </c>
      <c r="O2071">
        <v>0</v>
      </c>
      <c r="P2071">
        <v>96</v>
      </c>
      <c r="Q2071">
        <v>0</v>
      </c>
      <c r="R2071">
        <v>7</v>
      </c>
      <c r="S2071">
        <v>0</v>
      </c>
      <c r="T2071">
        <v>9</v>
      </c>
      <c r="U2071">
        <v>0</v>
      </c>
      <c r="V2071">
        <v>0</v>
      </c>
      <c r="W2071">
        <v>0</v>
      </c>
      <c r="X2071">
        <v>66.584174347549492</v>
      </c>
      <c r="Y2071">
        <v>0</v>
      </c>
      <c r="Z2071">
        <v>6.2706652045905003</v>
      </c>
      <c r="AA2071">
        <v>0</v>
      </c>
      <c r="AB2071">
        <v>15.43781478746892</v>
      </c>
      <c r="AC2071">
        <v>0</v>
      </c>
      <c r="AD2071">
        <v>0</v>
      </c>
      <c r="AE2071">
        <v>88.292654339608916</v>
      </c>
    </row>
    <row r="2072" spans="1:31" x14ac:dyDescent="0.25">
      <c r="A2072">
        <v>1740104</v>
      </c>
      <c r="B2072">
        <v>1</v>
      </c>
      <c r="C2072" t="s">
        <v>80</v>
      </c>
      <c r="D2072" t="s">
        <v>110</v>
      </c>
      <c r="E2072" t="s">
        <v>171</v>
      </c>
      <c r="F2072" t="s">
        <v>6234</v>
      </c>
      <c r="G2072" t="s">
        <v>173</v>
      </c>
      <c r="H2072" t="s">
        <v>146</v>
      </c>
      <c r="I2072" t="s">
        <v>135</v>
      </c>
      <c r="J2072" t="s">
        <v>136</v>
      </c>
      <c r="K2072" t="s">
        <v>147</v>
      </c>
      <c r="L2072" t="s">
        <v>6235</v>
      </c>
      <c r="M2072" t="s">
        <v>6236</v>
      </c>
      <c r="N2072">
        <v>0.48583333299999998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9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3.1670157595483008</v>
      </c>
      <c r="AC2072">
        <v>0</v>
      </c>
      <c r="AD2072">
        <v>0</v>
      </c>
      <c r="AE2072">
        <v>3.1670157595483008</v>
      </c>
    </row>
    <row r="2073" spans="1:31" x14ac:dyDescent="0.25">
      <c r="A2073">
        <v>1740041</v>
      </c>
      <c r="B2073">
        <v>1</v>
      </c>
      <c r="C2073" t="s">
        <v>80</v>
      </c>
      <c r="D2073" t="s">
        <v>104</v>
      </c>
      <c r="E2073" t="s">
        <v>158</v>
      </c>
      <c r="F2073" t="s">
        <v>6237</v>
      </c>
      <c r="G2073" t="s">
        <v>334</v>
      </c>
      <c r="H2073" t="s">
        <v>146</v>
      </c>
      <c r="I2073" t="s">
        <v>135</v>
      </c>
      <c r="J2073" t="s">
        <v>136</v>
      </c>
      <c r="K2073" t="s">
        <v>147</v>
      </c>
      <c r="L2073" t="s">
        <v>6238</v>
      </c>
      <c r="M2073" t="s">
        <v>6239</v>
      </c>
      <c r="N2073">
        <v>2.0461111110000001</v>
      </c>
      <c r="O2073">
        <v>0</v>
      </c>
      <c r="P2073">
        <v>4</v>
      </c>
      <c r="Q2073">
        <v>0</v>
      </c>
      <c r="R2073">
        <v>21</v>
      </c>
      <c r="S2073">
        <v>0</v>
      </c>
      <c r="T2073">
        <v>4</v>
      </c>
      <c r="U2073">
        <v>0</v>
      </c>
      <c r="V2073">
        <v>0</v>
      </c>
      <c r="W2073">
        <v>0</v>
      </c>
      <c r="X2073">
        <v>1.2071805648066669</v>
      </c>
      <c r="Y2073">
        <v>0</v>
      </c>
      <c r="Z2073">
        <v>5.9546749145427977</v>
      </c>
      <c r="AA2073">
        <v>0</v>
      </c>
      <c r="AB2073">
        <v>6.3533152867389333</v>
      </c>
      <c r="AC2073">
        <v>0</v>
      </c>
      <c r="AD2073">
        <v>0</v>
      </c>
      <c r="AE2073">
        <v>13.515170766088398</v>
      </c>
    </row>
    <row r="2074" spans="1:31" x14ac:dyDescent="0.25">
      <c r="A2074">
        <v>1740141</v>
      </c>
      <c r="B2074">
        <v>1</v>
      </c>
      <c r="C2074" t="s">
        <v>81</v>
      </c>
      <c r="D2074" t="s">
        <v>113</v>
      </c>
      <c r="E2074" t="s">
        <v>171</v>
      </c>
      <c r="F2074" t="s">
        <v>6240</v>
      </c>
      <c r="G2074" t="s">
        <v>181</v>
      </c>
      <c r="H2074" t="s">
        <v>146</v>
      </c>
      <c r="I2074" t="s">
        <v>135</v>
      </c>
      <c r="J2074" t="s">
        <v>136</v>
      </c>
      <c r="K2074" t="s">
        <v>147</v>
      </c>
      <c r="L2074" t="s">
        <v>6241</v>
      </c>
      <c r="M2074" t="s">
        <v>6242</v>
      </c>
      <c r="N2074">
        <v>1.6702777769999999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0.23716830275249998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0.23716830275249998</v>
      </c>
    </row>
    <row r="2075" spans="1:31" x14ac:dyDescent="0.25">
      <c r="A2075">
        <v>1739749</v>
      </c>
      <c r="B2075">
        <v>1</v>
      </c>
      <c r="C2075" t="s">
        <v>80</v>
      </c>
      <c r="D2075" t="s">
        <v>100</v>
      </c>
      <c r="E2075" t="s">
        <v>171</v>
      </c>
      <c r="F2075" t="s">
        <v>6243</v>
      </c>
      <c r="G2075" t="s">
        <v>181</v>
      </c>
      <c r="H2075" t="s">
        <v>146</v>
      </c>
      <c r="I2075" t="s">
        <v>135</v>
      </c>
      <c r="J2075" t="s">
        <v>136</v>
      </c>
      <c r="K2075" t="s">
        <v>147</v>
      </c>
      <c r="L2075" t="s">
        <v>6244</v>
      </c>
      <c r="M2075" t="s">
        <v>6245</v>
      </c>
      <c r="N2075">
        <v>6.7222222220000001</v>
      </c>
      <c r="O2075">
        <v>0</v>
      </c>
      <c r="P2075">
        <v>2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1.8829613296089585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1.8829613296089585</v>
      </c>
    </row>
    <row r="2076" spans="1:31" x14ac:dyDescent="0.25">
      <c r="A2076">
        <v>1739998</v>
      </c>
      <c r="B2076">
        <v>1</v>
      </c>
      <c r="C2076" t="s">
        <v>80</v>
      </c>
      <c r="D2076" t="s">
        <v>83</v>
      </c>
      <c r="E2076" t="s">
        <v>143</v>
      </c>
      <c r="F2076" t="s">
        <v>6246</v>
      </c>
      <c r="G2076" t="s">
        <v>593</v>
      </c>
      <c r="H2076" t="s">
        <v>146</v>
      </c>
      <c r="I2076" t="s">
        <v>135</v>
      </c>
      <c r="J2076" t="s">
        <v>136</v>
      </c>
      <c r="K2076" t="s">
        <v>147</v>
      </c>
      <c r="L2076" t="s">
        <v>6247</v>
      </c>
      <c r="M2076" t="s">
        <v>6248</v>
      </c>
      <c r="N2076">
        <v>0.435</v>
      </c>
      <c r="O2076">
        <v>0</v>
      </c>
      <c r="P2076">
        <v>3</v>
      </c>
      <c r="Q2076">
        <v>0</v>
      </c>
      <c r="R2076">
        <v>7</v>
      </c>
      <c r="S2076">
        <v>0</v>
      </c>
      <c r="T2076">
        <v>22</v>
      </c>
      <c r="U2076">
        <v>0</v>
      </c>
      <c r="V2076">
        <v>2</v>
      </c>
      <c r="W2076">
        <v>0</v>
      </c>
      <c r="X2076">
        <v>2.0877660021987006</v>
      </c>
      <c r="Y2076">
        <v>0</v>
      </c>
      <c r="Z2076">
        <v>2.2466625796440001</v>
      </c>
      <c r="AA2076">
        <v>0</v>
      </c>
      <c r="AB2076">
        <v>14.675115958816503</v>
      </c>
      <c r="AC2076">
        <v>0</v>
      </c>
      <c r="AD2076">
        <v>0.61116989497920005</v>
      </c>
      <c r="AE2076">
        <v>19.620714435638405</v>
      </c>
    </row>
    <row r="2077" spans="1:31" x14ac:dyDescent="0.25">
      <c r="A2077">
        <v>1740167</v>
      </c>
      <c r="B2077">
        <v>1</v>
      </c>
      <c r="C2077" t="s">
        <v>80</v>
      </c>
      <c r="D2077" t="s">
        <v>97</v>
      </c>
      <c r="E2077" t="s">
        <v>158</v>
      </c>
      <c r="F2077" t="s">
        <v>6249</v>
      </c>
      <c r="G2077" t="s">
        <v>160</v>
      </c>
      <c r="H2077" t="s">
        <v>146</v>
      </c>
      <c r="I2077" t="s">
        <v>135</v>
      </c>
      <c r="J2077" t="s">
        <v>136</v>
      </c>
      <c r="K2077" t="s">
        <v>147</v>
      </c>
      <c r="L2077" t="s">
        <v>6250</v>
      </c>
      <c r="M2077" t="s">
        <v>6251</v>
      </c>
      <c r="N2077">
        <v>1.664722222</v>
      </c>
      <c r="O2077">
        <v>0</v>
      </c>
      <c r="P2077">
        <v>70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48.433331076422213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48.433331076422213</v>
      </c>
    </row>
    <row r="2078" spans="1:31" x14ac:dyDescent="0.25">
      <c r="A2078">
        <v>1739958</v>
      </c>
      <c r="B2078">
        <v>1</v>
      </c>
      <c r="C2078" t="s">
        <v>80</v>
      </c>
      <c r="D2078" t="s">
        <v>100</v>
      </c>
      <c r="E2078" t="s">
        <v>171</v>
      </c>
      <c r="F2078" t="s">
        <v>6252</v>
      </c>
      <c r="G2078" t="s">
        <v>181</v>
      </c>
      <c r="H2078" t="s">
        <v>146</v>
      </c>
      <c r="I2078" t="s">
        <v>135</v>
      </c>
      <c r="J2078" t="s">
        <v>136</v>
      </c>
      <c r="K2078" t="s">
        <v>147</v>
      </c>
      <c r="L2078" t="s">
        <v>6253</v>
      </c>
      <c r="M2078" t="s">
        <v>6254</v>
      </c>
      <c r="N2078">
        <v>0.60833333300000003</v>
      </c>
      <c r="O2078">
        <v>0</v>
      </c>
      <c r="P2078">
        <v>1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3.4153256681250001E-2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3.4153256681250001E-2</v>
      </c>
    </row>
    <row r="2079" spans="1:31" x14ac:dyDescent="0.25">
      <c r="A2079">
        <v>1739935</v>
      </c>
      <c r="B2079">
        <v>1</v>
      </c>
      <c r="C2079" t="s">
        <v>81</v>
      </c>
      <c r="D2079" t="s">
        <v>116</v>
      </c>
      <c r="E2079" t="s">
        <v>184</v>
      </c>
      <c r="F2079" t="s">
        <v>6255</v>
      </c>
      <c r="G2079" t="s">
        <v>239</v>
      </c>
      <c r="H2079" t="s">
        <v>134</v>
      </c>
      <c r="I2079" t="s">
        <v>135</v>
      </c>
      <c r="J2079" t="s">
        <v>136</v>
      </c>
      <c r="K2079" t="s">
        <v>137</v>
      </c>
      <c r="L2079" t="s">
        <v>6256</v>
      </c>
      <c r="M2079" t="s">
        <v>6257</v>
      </c>
      <c r="N2079">
        <v>0.85944444399999997</v>
      </c>
      <c r="O2079">
        <v>0</v>
      </c>
      <c r="P2079">
        <v>129</v>
      </c>
      <c r="Q2079">
        <v>0</v>
      </c>
      <c r="R2079">
        <v>4</v>
      </c>
      <c r="S2079">
        <v>0</v>
      </c>
      <c r="T2079">
        <v>15</v>
      </c>
      <c r="U2079">
        <v>0</v>
      </c>
      <c r="V2079">
        <v>0</v>
      </c>
      <c r="W2079">
        <v>0</v>
      </c>
      <c r="X2079">
        <v>16.70645104735425</v>
      </c>
      <c r="Y2079">
        <v>0</v>
      </c>
      <c r="Z2079">
        <v>0.15427814093813333</v>
      </c>
      <c r="AA2079">
        <v>0</v>
      </c>
      <c r="AB2079">
        <v>6.5921491326691006</v>
      </c>
      <c r="AC2079">
        <v>0</v>
      </c>
      <c r="AD2079">
        <v>0</v>
      </c>
      <c r="AE2079">
        <v>23.452878320961482</v>
      </c>
    </row>
    <row r="2080" spans="1:31" x14ac:dyDescent="0.25">
      <c r="A2080">
        <v>1739766</v>
      </c>
      <c r="B2080">
        <v>1</v>
      </c>
      <c r="C2080" t="s">
        <v>81</v>
      </c>
      <c r="D2080" t="s">
        <v>112</v>
      </c>
      <c r="E2080" t="s">
        <v>188</v>
      </c>
      <c r="F2080" t="s">
        <v>6258</v>
      </c>
      <c r="G2080" t="s">
        <v>177</v>
      </c>
      <c r="H2080" t="s">
        <v>134</v>
      </c>
      <c r="I2080" t="s">
        <v>193</v>
      </c>
      <c r="J2080" t="s">
        <v>136</v>
      </c>
      <c r="K2080" t="s">
        <v>147</v>
      </c>
      <c r="L2080" t="s">
        <v>6259</v>
      </c>
      <c r="M2080" t="s">
        <v>6260</v>
      </c>
      <c r="N2080">
        <v>8.3333330000000001E-3</v>
      </c>
      <c r="O2080">
        <v>3</v>
      </c>
      <c r="P2080">
        <v>1921</v>
      </c>
      <c r="Q2080">
        <v>106</v>
      </c>
      <c r="R2080">
        <v>342</v>
      </c>
      <c r="S2080">
        <v>26</v>
      </c>
      <c r="T2080">
        <v>157</v>
      </c>
      <c r="U2080">
        <v>2</v>
      </c>
      <c r="V2080">
        <v>0</v>
      </c>
      <c r="W2080">
        <v>3.8766263895000002E-3</v>
      </c>
      <c r="X2080">
        <v>2.4443146577594987</v>
      </c>
      <c r="Y2080">
        <v>0.48767313896299969</v>
      </c>
      <c r="Z2080">
        <v>0.31880954709949977</v>
      </c>
      <c r="AA2080">
        <v>0.60787468857775007</v>
      </c>
      <c r="AB2080">
        <v>0.32962448974774994</v>
      </c>
      <c r="AC2080">
        <v>1.0365133753491669</v>
      </c>
      <c r="AD2080">
        <v>0</v>
      </c>
      <c r="AE2080">
        <v>5.2286865238861653</v>
      </c>
    </row>
    <row r="2081" spans="1:31" x14ac:dyDescent="0.25">
      <c r="A2081">
        <v>1739789</v>
      </c>
      <c r="B2081">
        <v>1</v>
      </c>
      <c r="C2081" t="s">
        <v>80</v>
      </c>
      <c r="D2081" t="s">
        <v>104</v>
      </c>
      <c r="E2081" t="s">
        <v>158</v>
      </c>
      <c r="F2081" t="s">
        <v>6261</v>
      </c>
      <c r="G2081" t="s">
        <v>221</v>
      </c>
      <c r="H2081" t="s">
        <v>146</v>
      </c>
      <c r="I2081" t="s">
        <v>135</v>
      </c>
      <c r="J2081" t="s">
        <v>136</v>
      </c>
      <c r="K2081" t="s">
        <v>147</v>
      </c>
      <c r="L2081" t="s">
        <v>6262</v>
      </c>
      <c r="M2081" t="s">
        <v>6263</v>
      </c>
      <c r="N2081">
        <v>2.8577777769999999</v>
      </c>
      <c r="O2081">
        <v>0</v>
      </c>
      <c r="P2081">
        <v>8</v>
      </c>
      <c r="Q2081">
        <v>0</v>
      </c>
      <c r="R2081">
        <v>1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6.1250985262266919</v>
      </c>
      <c r="Y2081">
        <v>0</v>
      </c>
      <c r="Z2081">
        <v>8.0304620350766673E-2</v>
      </c>
      <c r="AA2081">
        <v>0</v>
      </c>
      <c r="AB2081">
        <v>0</v>
      </c>
      <c r="AC2081">
        <v>0</v>
      </c>
      <c r="AD2081">
        <v>0</v>
      </c>
      <c r="AE2081">
        <v>6.2054031465774582</v>
      </c>
    </row>
    <row r="2082" spans="1:31" x14ac:dyDescent="0.25">
      <c r="A2082">
        <v>1739975</v>
      </c>
      <c r="B2082">
        <v>1</v>
      </c>
      <c r="C2082" t="s">
        <v>80</v>
      </c>
      <c r="D2082" t="s">
        <v>100</v>
      </c>
      <c r="E2082" t="s">
        <v>184</v>
      </c>
      <c r="F2082" t="s">
        <v>6264</v>
      </c>
      <c r="G2082" t="s">
        <v>232</v>
      </c>
      <c r="H2082" t="s">
        <v>134</v>
      </c>
      <c r="I2082" t="s">
        <v>135</v>
      </c>
      <c r="J2082" t="s">
        <v>136</v>
      </c>
      <c r="K2082" t="s">
        <v>147</v>
      </c>
      <c r="L2082" t="s">
        <v>6265</v>
      </c>
      <c r="M2082" t="s">
        <v>6266</v>
      </c>
      <c r="N2082">
        <v>1.5208333329999999</v>
      </c>
      <c r="O2082">
        <v>0</v>
      </c>
      <c r="P2082">
        <v>10</v>
      </c>
      <c r="Q2082">
        <v>0</v>
      </c>
      <c r="R2082">
        <v>2</v>
      </c>
      <c r="S2082">
        <v>0</v>
      </c>
      <c r="T2082">
        <v>3</v>
      </c>
      <c r="U2082">
        <v>0</v>
      </c>
      <c r="V2082">
        <v>0</v>
      </c>
      <c r="W2082">
        <v>0</v>
      </c>
      <c r="X2082">
        <v>4.0321127018273586</v>
      </c>
      <c r="Y2082">
        <v>0</v>
      </c>
      <c r="Z2082">
        <v>0.3639286170992333</v>
      </c>
      <c r="AA2082">
        <v>0</v>
      </c>
      <c r="AB2082">
        <v>0.6725322036593</v>
      </c>
      <c r="AC2082">
        <v>0</v>
      </c>
      <c r="AD2082">
        <v>0</v>
      </c>
      <c r="AE2082">
        <v>5.0685735225858917</v>
      </c>
    </row>
    <row r="2083" spans="1:31" x14ac:dyDescent="0.25">
      <c r="A2083">
        <v>1739540</v>
      </c>
      <c r="B2083">
        <v>1</v>
      </c>
      <c r="C2083" t="s">
        <v>80</v>
      </c>
      <c r="D2083" t="s">
        <v>111</v>
      </c>
      <c r="E2083" t="s">
        <v>188</v>
      </c>
      <c r="F2083" t="s">
        <v>6267</v>
      </c>
      <c r="G2083" t="s">
        <v>1032</v>
      </c>
      <c r="H2083" t="s">
        <v>134</v>
      </c>
      <c r="I2083" t="s">
        <v>135</v>
      </c>
      <c r="J2083" t="s">
        <v>136</v>
      </c>
      <c r="K2083" t="s">
        <v>147</v>
      </c>
      <c r="L2083" t="s">
        <v>6268</v>
      </c>
      <c r="M2083" t="s">
        <v>6269</v>
      </c>
      <c r="N2083">
        <v>4.0652777770000004</v>
      </c>
      <c r="O2083">
        <v>0</v>
      </c>
      <c r="P2083">
        <v>1590</v>
      </c>
      <c r="Q2083">
        <v>0</v>
      </c>
      <c r="R2083">
        <v>0</v>
      </c>
      <c r="S2083">
        <v>1</v>
      </c>
      <c r="T2083">
        <v>114</v>
      </c>
      <c r="U2083">
        <v>0</v>
      </c>
      <c r="V2083">
        <v>0</v>
      </c>
      <c r="W2083">
        <v>0</v>
      </c>
      <c r="X2083">
        <v>1265.4174669199131</v>
      </c>
      <c r="Y2083">
        <v>0</v>
      </c>
      <c r="Z2083">
        <v>0</v>
      </c>
      <c r="AA2083">
        <v>3.4312636779805001</v>
      </c>
      <c r="AB2083">
        <v>247.78958923877462</v>
      </c>
      <c r="AC2083">
        <v>0</v>
      </c>
      <c r="AD2083">
        <v>0</v>
      </c>
      <c r="AE2083">
        <v>1516.6383198366682</v>
      </c>
    </row>
    <row r="2084" spans="1:31" x14ac:dyDescent="0.25">
      <c r="A2084">
        <v>1740038</v>
      </c>
      <c r="B2084">
        <v>1</v>
      </c>
      <c r="C2084" t="s">
        <v>80</v>
      </c>
      <c r="D2084" t="s">
        <v>106</v>
      </c>
      <c r="E2084" t="s">
        <v>171</v>
      </c>
      <c r="F2084" t="s">
        <v>6270</v>
      </c>
      <c r="G2084" t="s">
        <v>181</v>
      </c>
      <c r="H2084" t="s">
        <v>146</v>
      </c>
      <c r="I2084" t="s">
        <v>135</v>
      </c>
      <c r="J2084" t="s">
        <v>136</v>
      </c>
      <c r="K2084" t="s">
        <v>147</v>
      </c>
      <c r="L2084" t="s">
        <v>6271</v>
      </c>
      <c r="M2084" t="s">
        <v>6272</v>
      </c>
      <c r="N2084">
        <v>1.095555555</v>
      </c>
      <c r="O2084">
        <v>0</v>
      </c>
      <c r="P2084">
        <v>2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0.48363219142879998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0.48363219142879998</v>
      </c>
    </row>
    <row r="2085" spans="1:31" x14ac:dyDescent="0.25">
      <c r="A2085">
        <v>1740015</v>
      </c>
      <c r="B2085">
        <v>1</v>
      </c>
      <c r="C2085" t="s">
        <v>80</v>
      </c>
      <c r="D2085" t="s">
        <v>104</v>
      </c>
      <c r="E2085" t="s">
        <v>171</v>
      </c>
      <c r="F2085" t="s">
        <v>6273</v>
      </c>
      <c r="G2085" t="s">
        <v>282</v>
      </c>
      <c r="H2085" t="s">
        <v>146</v>
      </c>
      <c r="I2085" t="s">
        <v>135</v>
      </c>
      <c r="J2085" t="s">
        <v>136</v>
      </c>
      <c r="K2085" t="s">
        <v>147</v>
      </c>
      <c r="L2085" t="s">
        <v>6274</v>
      </c>
      <c r="M2085" t="s">
        <v>6275</v>
      </c>
      <c r="N2085">
        <v>3.403888888</v>
      </c>
      <c r="O2085">
        <v>0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1.2905380260736501</v>
      </c>
      <c r="AA2085">
        <v>0</v>
      </c>
      <c r="AB2085">
        <v>0</v>
      </c>
      <c r="AC2085">
        <v>0</v>
      </c>
      <c r="AD2085">
        <v>0</v>
      </c>
      <c r="AE2085">
        <v>1.2905380260736501</v>
      </c>
    </row>
    <row r="2086" spans="1:31" x14ac:dyDescent="0.25">
      <c r="A2086">
        <v>1739915</v>
      </c>
      <c r="B2086">
        <v>1</v>
      </c>
      <c r="C2086" t="s">
        <v>81</v>
      </c>
      <c r="D2086" t="s">
        <v>113</v>
      </c>
      <c r="E2086" t="s">
        <v>131</v>
      </c>
      <c r="F2086" t="s">
        <v>6276</v>
      </c>
      <c r="G2086" t="s">
        <v>177</v>
      </c>
      <c r="H2086" t="s">
        <v>134</v>
      </c>
      <c r="I2086" t="s">
        <v>193</v>
      </c>
      <c r="J2086" t="s">
        <v>136</v>
      </c>
      <c r="K2086" t="s">
        <v>147</v>
      </c>
      <c r="L2086" t="s">
        <v>6277</v>
      </c>
      <c r="M2086" t="s">
        <v>6278</v>
      </c>
      <c r="N2086">
        <v>8.3333330000000001E-3</v>
      </c>
      <c r="O2086">
        <v>0</v>
      </c>
      <c r="P2086">
        <v>549</v>
      </c>
      <c r="Q2086">
        <v>0</v>
      </c>
      <c r="R2086">
        <v>18</v>
      </c>
      <c r="S2086">
        <v>0</v>
      </c>
      <c r="T2086">
        <v>19</v>
      </c>
      <c r="U2086">
        <v>0</v>
      </c>
      <c r="V2086">
        <v>0</v>
      </c>
      <c r="W2086">
        <v>0</v>
      </c>
      <c r="X2086">
        <v>0.34229861369599995</v>
      </c>
      <c r="Y2086">
        <v>0</v>
      </c>
      <c r="Z2086">
        <v>1.3674303081250002E-2</v>
      </c>
      <c r="AA2086">
        <v>0</v>
      </c>
      <c r="AB2086">
        <v>4.7496635912500001E-2</v>
      </c>
      <c r="AC2086">
        <v>0</v>
      </c>
      <c r="AD2086">
        <v>0</v>
      </c>
      <c r="AE2086">
        <v>0.40346955268974993</v>
      </c>
    </row>
    <row r="2087" spans="1:31" x14ac:dyDescent="0.25">
      <c r="A2087">
        <v>1739938</v>
      </c>
      <c r="B2087">
        <v>1</v>
      </c>
      <c r="C2087" t="s">
        <v>80</v>
      </c>
      <c r="D2087" t="s">
        <v>104</v>
      </c>
      <c r="E2087" t="s">
        <v>171</v>
      </c>
      <c r="F2087" t="s">
        <v>6279</v>
      </c>
      <c r="G2087" t="s">
        <v>181</v>
      </c>
      <c r="H2087" t="s">
        <v>146</v>
      </c>
      <c r="I2087" t="s">
        <v>135</v>
      </c>
      <c r="J2087" t="s">
        <v>136</v>
      </c>
      <c r="K2087" t="s">
        <v>147</v>
      </c>
      <c r="L2087" t="s">
        <v>6280</v>
      </c>
      <c r="M2087" t="s">
        <v>6281</v>
      </c>
      <c r="N2087">
        <v>3.1669444439999999</v>
      </c>
      <c r="O2087">
        <v>0</v>
      </c>
      <c r="P2087">
        <v>1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0.54415233279949993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0.54415233279949993</v>
      </c>
    </row>
    <row r="2088" spans="1:31" x14ac:dyDescent="0.25">
      <c r="A2088">
        <v>1739497</v>
      </c>
      <c r="B2088">
        <v>1</v>
      </c>
      <c r="C2088" t="s">
        <v>80</v>
      </c>
      <c r="D2088" t="s">
        <v>95</v>
      </c>
      <c r="E2088" t="s">
        <v>131</v>
      </c>
      <c r="F2088" t="s">
        <v>6282</v>
      </c>
      <c r="G2088" t="s">
        <v>177</v>
      </c>
      <c r="H2088" t="s">
        <v>134</v>
      </c>
      <c r="I2088" t="s">
        <v>135</v>
      </c>
      <c r="J2088" t="s">
        <v>136</v>
      </c>
      <c r="K2088" t="s">
        <v>147</v>
      </c>
      <c r="L2088" t="s">
        <v>6283</v>
      </c>
      <c r="M2088" t="s">
        <v>6284</v>
      </c>
      <c r="N2088">
        <v>0.568333333</v>
      </c>
      <c r="O2088">
        <v>0</v>
      </c>
      <c r="P2088">
        <v>151</v>
      </c>
      <c r="Q2088">
        <v>0</v>
      </c>
      <c r="R2088">
        <v>0</v>
      </c>
      <c r="S2088">
        <v>0</v>
      </c>
      <c r="T2088">
        <v>9</v>
      </c>
      <c r="U2088">
        <v>1</v>
      </c>
      <c r="V2088">
        <v>0</v>
      </c>
      <c r="W2088">
        <v>0</v>
      </c>
      <c r="X2088">
        <v>25.969773675437338</v>
      </c>
      <c r="Y2088">
        <v>0</v>
      </c>
      <c r="Z2088">
        <v>0</v>
      </c>
      <c r="AA2088">
        <v>0</v>
      </c>
      <c r="AB2088">
        <v>3.7857281164229999</v>
      </c>
      <c r="AC2088">
        <v>4.4864664755674495</v>
      </c>
      <c r="AD2088">
        <v>0</v>
      </c>
      <c r="AE2088">
        <v>34.241968267427787</v>
      </c>
    </row>
    <row r="2089" spans="1:31" x14ac:dyDescent="0.25">
      <c r="A2089">
        <v>1740101</v>
      </c>
      <c r="B2089">
        <v>1</v>
      </c>
      <c r="C2089" t="s">
        <v>80</v>
      </c>
      <c r="D2089" t="s">
        <v>95</v>
      </c>
      <c r="E2089" t="s">
        <v>158</v>
      </c>
      <c r="F2089" t="s">
        <v>6285</v>
      </c>
      <c r="G2089" t="s">
        <v>160</v>
      </c>
      <c r="H2089" t="s">
        <v>146</v>
      </c>
      <c r="I2089" t="s">
        <v>135</v>
      </c>
      <c r="J2089" t="s">
        <v>136</v>
      </c>
      <c r="K2089" t="s">
        <v>147</v>
      </c>
      <c r="L2089" t="s">
        <v>6286</v>
      </c>
      <c r="M2089" t="s">
        <v>6287</v>
      </c>
      <c r="N2089">
        <v>2.0188888880000002</v>
      </c>
      <c r="O2089">
        <v>0</v>
      </c>
      <c r="P2089">
        <v>3</v>
      </c>
      <c r="Q2089">
        <v>0</v>
      </c>
      <c r="R2089">
        <v>0</v>
      </c>
      <c r="S2089">
        <v>0</v>
      </c>
      <c r="T2089">
        <v>1</v>
      </c>
      <c r="U2089">
        <v>0</v>
      </c>
      <c r="V2089">
        <v>0</v>
      </c>
      <c r="W2089">
        <v>0</v>
      </c>
      <c r="X2089">
        <v>1.5785012648205001</v>
      </c>
      <c r="Y2089">
        <v>0</v>
      </c>
      <c r="Z2089">
        <v>0</v>
      </c>
      <c r="AA2089">
        <v>0</v>
      </c>
      <c r="AB2089">
        <v>1.6194664411800001E-2</v>
      </c>
      <c r="AC2089">
        <v>0</v>
      </c>
      <c r="AD2089">
        <v>0</v>
      </c>
      <c r="AE2089">
        <v>1.5946959292323002</v>
      </c>
    </row>
    <row r="2090" spans="1:31" x14ac:dyDescent="0.25">
      <c r="A2090">
        <v>1739560</v>
      </c>
      <c r="B2090">
        <v>1</v>
      </c>
      <c r="C2090" t="s">
        <v>80</v>
      </c>
      <c r="D2090" t="s">
        <v>109</v>
      </c>
      <c r="E2090" t="s">
        <v>158</v>
      </c>
      <c r="F2090" t="s">
        <v>6288</v>
      </c>
      <c r="G2090" t="s">
        <v>160</v>
      </c>
      <c r="H2090" t="s">
        <v>146</v>
      </c>
      <c r="I2090" t="s">
        <v>135</v>
      </c>
      <c r="J2090" t="s">
        <v>136</v>
      </c>
      <c r="K2090" t="s">
        <v>147</v>
      </c>
      <c r="L2090" t="s">
        <v>6289</v>
      </c>
      <c r="M2090" t="s">
        <v>6290</v>
      </c>
      <c r="N2090">
        <v>2.014444444</v>
      </c>
      <c r="O2090">
        <v>0</v>
      </c>
      <c r="P2090">
        <v>12</v>
      </c>
      <c r="Q2090">
        <v>0</v>
      </c>
      <c r="R2090">
        <v>1</v>
      </c>
      <c r="S2090">
        <v>0</v>
      </c>
      <c r="T2090">
        <v>1</v>
      </c>
      <c r="U2090">
        <v>0</v>
      </c>
      <c r="V2090">
        <v>0</v>
      </c>
      <c r="W2090">
        <v>0</v>
      </c>
      <c r="X2090">
        <v>2.1615626535237404</v>
      </c>
      <c r="Y2090">
        <v>0</v>
      </c>
      <c r="Z2090">
        <v>6.459072355479166E-2</v>
      </c>
      <c r="AA2090">
        <v>0</v>
      </c>
      <c r="AB2090">
        <v>1.7500188618000002E-3</v>
      </c>
      <c r="AC2090">
        <v>0</v>
      </c>
      <c r="AD2090">
        <v>0</v>
      </c>
      <c r="AE2090">
        <v>2.227903395940332</v>
      </c>
    </row>
    <row r="2091" spans="1:31" x14ac:dyDescent="0.25">
      <c r="A2091">
        <v>1739703</v>
      </c>
      <c r="B2091">
        <v>1</v>
      </c>
      <c r="C2091" t="s">
        <v>80</v>
      </c>
      <c r="D2091" t="s">
        <v>96</v>
      </c>
      <c r="E2091" t="s">
        <v>131</v>
      </c>
      <c r="F2091" t="s">
        <v>5958</v>
      </c>
      <c r="G2091" t="s">
        <v>177</v>
      </c>
      <c r="H2091" t="s">
        <v>134</v>
      </c>
      <c r="I2091" t="s">
        <v>135</v>
      </c>
      <c r="J2091" t="s">
        <v>136</v>
      </c>
      <c r="K2091" t="s">
        <v>147</v>
      </c>
      <c r="L2091" t="s">
        <v>6291</v>
      </c>
      <c r="M2091" t="s">
        <v>6292</v>
      </c>
      <c r="N2091">
        <v>0.461388888</v>
      </c>
      <c r="O2091">
        <v>2</v>
      </c>
      <c r="P2091">
        <v>1564</v>
      </c>
      <c r="Q2091">
        <v>0</v>
      </c>
      <c r="R2091">
        <v>1</v>
      </c>
      <c r="S2091">
        <v>4</v>
      </c>
      <c r="T2091">
        <v>70</v>
      </c>
      <c r="U2091">
        <v>0</v>
      </c>
      <c r="V2091">
        <v>0</v>
      </c>
      <c r="W2091">
        <v>13.734878276738851</v>
      </c>
      <c r="X2091">
        <v>123.4563856430006</v>
      </c>
      <c r="Y2091">
        <v>0</v>
      </c>
      <c r="Z2091">
        <v>0.14925230467125</v>
      </c>
      <c r="AA2091">
        <v>13.949521253297302</v>
      </c>
      <c r="AB2091">
        <v>23.281677993259862</v>
      </c>
      <c r="AC2091">
        <v>0</v>
      </c>
      <c r="AD2091">
        <v>0</v>
      </c>
      <c r="AE2091">
        <v>174.57171547096783</v>
      </c>
    </row>
    <row r="2092" spans="1:31" x14ac:dyDescent="0.25">
      <c r="A2092">
        <v>1739669</v>
      </c>
      <c r="B2092">
        <v>1</v>
      </c>
      <c r="C2092" t="s">
        <v>80</v>
      </c>
      <c r="D2092" t="s">
        <v>109</v>
      </c>
      <c r="E2092" t="s">
        <v>158</v>
      </c>
      <c r="F2092" t="s">
        <v>6293</v>
      </c>
      <c r="G2092" t="s">
        <v>606</v>
      </c>
      <c r="H2092" t="s">
        <v>146</v>
      </c>
      <c r="I2092" t="s">
        <v>135</v>
      </c>
      <c r="J2092" t="s">
        <v>136</v>
      </c>
      <c r="K2092" t="s">
        <v>147</v>
      </c>
      <c r="L2092" t="s">
        <v>6294</v>
      </c>
      <c r="M2092" t="s">
        <v>6295</v>
      </c>
      <c r="N2092">
        <v>2.4622222219999998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1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</row>
    <row r="2093" spans="1:31" x14ac:dyDescent="0.25">
      <c r="A2093">
        <v>1739738</v>
      </c>
      <c r="B2093">
        <v>1</v>
      </c>
      <c r="C2093" t="s">
        <v>81</v>
      </c>
      <c r="D2093" t="s">
        <v>123</v>
      </c>
      <c r="E2093" t="s">
        <v>171</v>
      </c>
      <c r="F2093" t="s">
        <v>6296</v>
      </c>
      <c r="G2093" t="s">
        <v>173</v>
      </c>
      <c r="H2093" t="s">
        <v>146</v>
      </c>
      <c r="I2093" t="s">
        <v>135</v>
      </c>
      <c r="J2093" t="s">
        <v>136</v>
      </c>
      <c r="K2093" t="s">
        <v>147</v>
      </c>
      <c r="L2093" t="s">
        <v>6297</v>
      </c>
      <c r="M2093" t="s">
        <v>6298</v>
      </c>
      <c r="N2093">
        <v>4.9216666660000001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1.5886270453510001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1.5886270453510001</v>
      </c>
    </row>
    <row r="2094" spans="1:31" x14ac:dyDescent="0.25">
      <c r="A2094">
        <v>1739815</v>
      </c>
      <c r="B2094">
        <v>1</v>
      </c>
      <c r="C2094" t="s">
        <v>80</v>
      </c>
      <c r="D2094" t="s">
        <v>93</v>
      </c>
      <c r="E2094" t="s">
        <v>158</v>
      </c>
      <c r="F2094" t="s">
        <v>6299</v>
      </c>
      <c r="G2094" t="s">
        <v>160</v>
      </c>
      <c r="H2094" t="s">
        <v>146</v>
      </c>
      <c r="I2094" t="s">
        <v>135</v>
      </c>
      <c r="J2094" t="s">
        <v>136</v>
      </c>
      <c r="K2094" t="s">
        <v>147</v>
      </c>
      <c r="L2094" t="s">
        <v>6300</v>
      </c>
      <c r="M2094" t="s">
        <v>6301</v>
      </c>
      <c r="N2094">
        <v>2.6</v>
      </c>
      <c r="O2094">
        <v>0</v>
      </c>
      <c r="P2094">
        <v>0</v>
      </c>
      <c r="Q2094">
        <v>0</v>
      </c>
      <c r="R2094">
        <v>5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1.3944883186080004</v>
      </c>
      <c r="AA2094">
        <v>0</v>
      </c>
      <c r="AB2094">
        <v>0</v>
      </c>
      <c r="AC2094">
        <v>0</v>
      </c>
      <c r="AD2094">
        <v>0</v>
      </c>
      <c r="AE2094">
        <v>1.3944883186080004</v>
      </c>
    </row>
    <row r="2095" spans="1:31" x14ac:dyDescent="0.25">
      <c r="A2095">
        <v>1739861</v>
      </c>
      <c r="B2095">
        <v>1</v>
      </c>
      <c r="C2095" t="s">
        <v>80</v>
      </c>
      <c r="D2095" t="s">
        <v>96</v>
      </c>
      <c r="E2095" t="s">
        <v>171</v>
      </c>
      <c r="F2095" t="s">
        <v>6302</v>
      </c>
      <c r="G2095" t="s">
        <v>282</v>
      </c>
      <c r="H2095" t="s">
        <v>146</v>
      </c>
      <c r="I2095" t="s">
        <v>135</v>
      </c>
      <c r="J2095" t="s">
        <v>136</v>
      </c>
      <c r="K2095" t="s">
        <v>147</v>
      </c>
      <c r="L2095" t="s">
        <v>6303</v>
      </c>
      <c r="M2095" t="s">
        <v>6304</v>
      </c>
      <c r="N2095">
        <v>1.9255555550000001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0.73593987715777509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0.73593987715777509</v>
      </c>
    </row>
    <row r="2096" spans="1:31" x14ac:dyDescent="0.25">
      <c r="A2096">
        <v>1739984</v>
      </c>
      <c r="B2096">
        <v>1</v>
      </c>
      <c r="C2096" t="s">
        <v>80</v>
      </c>
      <c r="D2096" t="s">
        <v>106</v>
      </c>
      <c r="E2096" t="s">
        <v>184</v>
      </c>
      <c r="F2096" t="s">
        <v>6305</v>
      </c>
      <c r="G2096" t="s">
        <v>232</v>
      </c>
      <c r="H2096" t="s">
        <v>134</v>
      </c>
      <c r="I2096" t="s">
        <v>135</v>
      </c>
      <c r="J2096" t="s">
        <v>136</v>
      </c>
      <c r="K2096" t="s">
        <v>147</v>
      </c>
      <c r="L2096" t="s">
        <v>6306</v>
      </c>
      <c r="M2096" t="s">
        <v>6307</v>
      </c>
      <c r="N2096">
        <v>2.9983333330000002</v>
      </c>
      <c r="O2096">
        <v>0</v>
      </c>
      <c r="P2096">
        <v>214</v>
      </c>
      <c r="Q2096">
        <v>0</v>
      </c>
      <c r="R2096">
        <v>2</v>
      </c>
      <c r="S2096">
        <v>0</v>
      </c>
      <c r="T2096">
        <v>24</v>
      </c>
      <c r="U2096">
        <v>0</v>
      </c>
      <c r="V2096">
        <v>0</v>
      </c>
      <c r="W2096">
        <v>0</v>
      </c>
      <c r="X2096">
        <v>74.830446061865004</v>
      </c>
      <c r="Y2096">
        <v>0</v>
      </c>
      <c r="Z2096">
        <v>0.82619269397613349</v>
      </c>
      <c r="AA2096">
        <v>0</v>
      </c>
      <c r="AB2096">
        <v>20.630535645603601</v>
      </c>
      <c r="AC2096">
        <v>0</v>
      </c>
      <c r="AD2096">
        <v>0</v>
      </c>
      <c r="AE2096">
        <v>96.287174401444744</v>
      </c>
    </row>
    <row r="2097" spans="1:31" x14ac:dyDescent="0.25">
      <c r="A2097">
        <v>1739569</v>
      </c>
      <c r="B2097">
        <v>1</v>
      </c>
      <c r="C2097" t="s">
        <v>81</v>
      </c>
      <c r="D2097" t="s">
        <v>122</v>
      </c>
      <c r="E2097" t="s">
        <v>143</v>
      </c>
      <c r="F2097" t="s">
        <v>6308</v>
      </c>
      <c r="G2097" t="s">
        <v>145</v>
      </c>
      <c r="H2097" t="s">
        <v>146</v>
      </c>
      <c r="I2097" t="s">
        <v>135</v>
      </c>
      <c r="J2097" t="s">
        <v>136</v>
      </c>
      <c r="K2097" t="s">
        <v>147</v>
      </c>
      <c r="L2097" t="s">
        <v>6309</v>
      </c>
      <c r="M2097" t="s">
        <v>6310</v>
      </c>
      <c r="N2097">
        <v>1.3525</v>
      </c>
      <c r="O2097">
        <v>0</v>
      </c>
      <c r="P2097">
        <v>240</v>
      </c>
      <c r="Q2097">
        <v>0</v>
      </c>
      <c r="R2097">
        <v>0</v>
      </c>
      <c r="S2097">
        <v>0</v>
      </c>
      <c r="T2097">
        <v>8</v>
      </c>
      <c r="U2097">
        <v>0</v>
      </c>
      <c r="V2097">
        <v>0</v>
      </c>
      <c r="W2097">
        <v>0</v>
      </c>
      <c r="X2097">
        <v>62.534670499368133</v>
      </c>
      <c r="Y2097">
        <v>0</v>
      </c>
      <c r="Z2097">
        <v>0</v>
      </c>
      <c r="AA2097">
        <v>0</v>
      </c>
      <c r="AB2097">
        <v>1.1579409734952999</v>
      </c>
      <c r="AC2097">
        <v>0</v>
      </c>
      <c r="AD2097">
        <v>0</v>
      </c>
      <c r="AE2097">
        <v>63.692611472863433</v>
      </c>
    </row>
    <row r="2098" spans="1:31" x14ac:dyDescent="0.25">
      <c r="A2098">
        <v>1739675</v>
      </c>
      <c r="B2098">
        <v>1</v>
      </c>
      <c r="C2098" t="s">
        <v>80</v>
      </c>
      <c r="D2098" t="s">
        <v>93</v>
      </c>
      <c r="E2098" t="s">
        <v>131</v>
      </c>
      <c r="F2098" t="s">
        <v>4709</v>
      </c>
      <c r="G2098" t="s">
        <v>246</v>
      </c>
      <c r="H2098" t="s">
        <v>134</v>
      </c>
      <c r="I2098" t="s">
        <v>135</v>
      </c>
      <c r="J2098" t="s">
        <v>136</v>
      </c>
      <c r="K2098" t="s">
        <v>137</v>
      </c>
      <c r="L2098" t="s">
        <v>6311</v>
      </c>
      <c r="M2098" t="s">
        <v>6312</v>
      </c>
      <c r="N2098">
        <v>6.2882480550000004</v>
      </c>
      <c r="O2098">
        <v>0</v>
      </c>
      <c r="P2098">
        <v>1016</v>
      </c>
      <c r="Q2098">
        <v>0</v>
      </c>
      <c r="R2098">
        <v>247</v>
      </c>
      <c r="S2098">
        <v>4</v>
      </c>
      <c r="T2098">
        <v>257</v>
      </c>
      <c r="U2098">
        <v>0</v>
      </c>
      <c r="V2098">
        <v>0</v>
      </c>
      <c r="W2098">
        <v>0</v>
      </c>
      <c r="X2098">
        <v>881.63488782113916</v>
      </c>
      <c r="Y2098">
        <v>0</v>
      </c>
      <c r="Z2098">
        <v>171.61484530498416</v>
      </c>
      <c r="AA2098">
        <v>58.089019052032278</v>
      </c>
      <c r="AB2098">
        <v>486.02234184470711</v>
      </c>
      <c r="AC2098">
        <v>0</v>
      </c>
      <c r="AD2098">
        <v>0</v>
      </c>
      <c r="AE2098">
        <v>1597.3610940228627</v>
      </c>
    </row>
    <row r="2099" spans="1:31" x14ac:dyDescent="0.25">
      <c r="A2099">
        <v>1739523</v>
      </c>
      <c r="B2099">
        <v>1</v>
      </c>
      <c r="C2099" t="s">
        <v>80</v>
      </c>
      <c r="D2099" t="s">
        <v>94</v>
      </c>
      <c r="E2099" t="s">
        <v>131</v>
      </c>
      <c r="F2099" t="s">
        <v>2546</v>
      </c>
      <c r="G2099" t="s">
        <v>177</v>
      </c>
      <c r="H2099" t="s">
        <v>134</v>
      </c>
      <c r="I2099" t="s">
        <v>135</v>
      </c>
      <c r="J2099" t="s">
        <v>136</v>
      </c>
      <c r="K2099" t="s">
        <v>147</v>
      </c>
      <c r="L2099" t="s">
        <v>6313</v>
      </c>
      <c r="M2099" t="s">
        <v>6314</v>
      </c>
      <c r="N2099">
        <v>0.12555555500000001</v>
      </c>
      <c r="O2099">
        <v>0</v>
      </c>
      <c r="P2099">
        <v>2305</v>
      </c>
      <c r="Q2099">
        <v>0</v>
      </c>
      <c r="R2099">
        <v>168</v>
      </c>
      <c r="S2099">
        <v>1</v>
      </c>
      <c r="T2099">
        <v>161</v>
      </c>
      <c r="U2099">
        <v>0</v>
      </c>
      <c r="V2099">
        <v>0</v>
      </c>
      <c r="W2099">
        <v>0</v>
      </c>
      <c r="X2099">
        <v>65.287102447566525</v>
      </c>
      <c r="Y2099">
        <v>0</v>
      </c>
      <c r="Z2099">
        <v>3.7747505110345312</v>
      </c>
      <c r="AA2099">
        <v>26.219166533610665</v>
      </c>
      <c r="AB2099">
        <v>7.4114600767811964</v>
      </c>
      <c r="AC2099">
        <v>0</v>
      </c>
      <c r="AD2099">
        <v>0</v>
      </c>
      <c r="AE2099">
        <v>102.69247956899291</v>
      </c>
    </row>
    <row r="2100" spans="1:31" x14ac:dyDescent="0.25">
      <c r="A2100">
        <v>1739732</v>
      </c>
      <c r="B2100">
        <v>1</v>
      </c>
      <c r="C2100" t="s">
        <v>80</v>
      </c>
      <c r="D2100" t="s">
        <v>94</v>
      </c>
      <c r="E2100" t="s">
        <v>131</v>
      </c>
      <c r="F2100" t="s">
        <v>2546</v>
      </c>
      <c r="G2100" t="s">
        <v>177</v>
      </c>
      <c r="H2100" t="s">
        <v>134</v>
      </c>
      <c r="I2100" t="s">
        <v>135</v>
      </c>
      <c r="J2100" t="s">
        <v>136</v>
      </c>
      <c r="K2100" t="s">
        <v>147</v>
      </c>
      <c r="L2100" t="s">
        <v>6315</v>
      </c>
      <c r="M2100" t="s">
        <v>6316</v>
      </c>
      <c r="N2100">
        <v>0.46250000000000002</v>
      </c>
      <c r="O2100">
        <v>0</v>
      </c>
      <c r="P2100">
        <v>2305</v>
      </c>
      <c r="Q2100">
        <v>0</v>
      </c>
      <c r="R2100">
        <v>168</v>
      </c>
      <c r="S2100">
        <v>1</v>
      </c>
      <c r="T2100">
        <v>161</v>
      </c>
      <c r="U2100">
        <v>0</v>
      </c>
      <c r="V2100">
        <v>0</v>
      </c>
      <c r="W2100">
        <v>0</v>
      </c>
      <c r="X2100">
        <v>293.68341748769598</v>
      </c>
      <c r="Y2100">
        <v>0</v>
      </c>
      <c r="Z2100">
        <v>19.933324419766013</v>
      </c>
      <c r="AA2100">
        <v>154.55998056784</v>
      </c>
      <c r="AB2100">
        <v>52.396770836569452</v>
      </c>
      <c r="AC2100">
        <v>0</v>
      </c>
      <c r="AD2100">
        <v>0</v>
      </c>
      <c r="AE2100">
        <v>520.5734933118714</v>
      </c>
    </row>
    <row r="2101" spans="1:31" x14ac:dyDescent="0.25">
      <c r="A2101">
        <v>1739821</v>
      </c>
      <c r="B2101">
        <v>1</v>
      </c>
      <c r="C2101" t="s">
        <v>80</v>
      </c>
      <c r="D2101" t="s">
        <v>92</v>
      </c>
      <c r="E2101" t="s">
        <v>153</v>
      </c>
      <c r="F2101" t="s">
        <v>6317</v>
      </c>
      <c r="G2101" t="s">
        <v>206</v>
      </c>
      <c r="H2101" t="s">
        <v>146</v>
      </c>
      <c r="I2101" t="s">
        <v>135</v>
      </c>
      <c r="J2101" t="s">
        <v>136</v>
      </c>
      <c r="K2101" t="s">
        <v>147</v>
      </c>
      <c r="L2101" t="s">
        <v>6318</v>
      </c>
      <c r="M2101" t="s">
        <v>6319</v>
      </c>
      <c r="N2101">
        <v>2.5950000000000002</v>
      </c>
      <c r="O2101">
        <v>0</v>
      </c>
      <c r="P2101">
        <v>12</v>
      </c>
      <c r="Q2101">
        <v>0</v>
      </c>
      <c r="R2101">
        <v>1</v>
      </c>
      <c r="S2101">
        <v>0</v>
      </c>
      <c r="T2101">
        <v>8</v>
      </c>
      <c r="U2101">
        <v>0</v>
      </c>
      <c r="V2101">
        <v>0</v>
      </c>
      <c r="W2101">
        <v>0</v>
      </c>
      <c r="X2101">
        <v>6.5662347470860514</v>
      </c>
      <c r="Y2101">
        <v>0</v>
      </c>
      <c r="Z2101">
        <v>0.6800831370490501</v>
      </c>
      <c r="AA2101">
        <v>0</v>
      </c>
      <c r="AB2101">
        <v>11.628611624062502</v>
      </c>
      <c r="AC2101">
        <v>0</v>
      </c>
      <c r="AD2101">
        <v>0</v>
      </c>
      <c r="AE2101">
        <v>18.874929508197603</v>
      </c>
    </row>
    <row r="2102" spans="1:31" x14ac:dyDescent="0.25">
      <c r="A2102">
        <v>1740070</v>
      </c>
      <c r="B2102">
        <v>1</v>
      </c>
      <c r="C2102" t="s">
        <v>81</v>
      </c>
      <c r="D2102" t="s">
        <v>113</v>
      </c>
      <c r="E2102" t="s">
        <v>171</v>
      </c>
      <c r="F2102" t="s">
        <v>6320</v>
      </c>
      <c r="G2102" t="s">
        <v>173</v>
      </c>
      <c r="H2102" t="s">
        <v>146</v>
      </c>
      <c r="I2102" t="s">
        <v>135</v>
      </c>
      <c r="J2102" t="s">
        <v>136</v>
      </c>
      <c r="K2102" t="s">
        <v>147</v>
      </c>
      <c r="L2102" t="s">
        <v>6321</v>
      </c>
      <c r="M2102" t="s">
        <v>6322</v>
      </c>
      <c r="N2102">
        <v>1.6161111109999999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0.28830400208840001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0.28830400208840001</v>
      </c>
    </row>
    <row r="2103" spans="1:31" x14ac:dyDescent="0.25">
      <c r="A2103">
        <v>1739529</v>
      </c>
      <c r="B2103">
        <v>1</v>
      </c>
      <c r="C2103" t="s">
        <v>80</v>
      </c>
      <c r="D2103" t="s">
        <v>108</v>
      </c>
      <c r="E2103" t="s">
        <v>188</v>
      </c>
      <c r="F2103" t="s">
        <v>6323</v>
      </c>
      <c r="G2103" t="s">
        <v>177</v>
      </c>
      <c r="H2103" t="s">
        <v>134</v>
      </c>
      <c r="I2103" t="s">
        <v>135</v>
      </c>
      <c r="J2103" t="s">
        <v>136</v>
      </c>
      <c r="K2103" t="s">
        <v>147</v>
      </c>
      <c r="L2103" t="s">
        <v>6324</v>
      </c>
      <c r="M2103" t="s">
        <v>6325</v>
      </c>
      <c r="N2103">
        <v>1.281111111</v>
      </c>
      <c r="O2103">
        <v>0</v>
      </c>
      <c r="P2103">
        <v>1820</v>
      </c>
      <c r="Q2103">
        <v>2</v>
      </c>
      <c r="R2103">
        <v>378</v>
      </c>
      <c r="S2103">
        <v>13</v>
      </c>
      <c r="T2103">
        <v>200</v>
      </c>
      <c r="U2103">
        <v>0</v>
      </c>
      <c r="V2103">
        <v>0</v>
      </c>
      <c r="W2103">
        <v>0</v>
      </c>
      <c r="X2103">
        <v>240.3206712918749</v>
      </c>
      <c r="Y2103">
        <v>0.90173626116209993</v>
      </c>
      <c r="Z2103">
        <v>34.848676754800117</v>
      </c>
      <c r="AA2103">
        <v>47.627866837174125</v>
      </c>
      <c r="AB2103">
        <v>104.28233446708929</v>
      </c>
      <c r="AC2103">
        <v>0</v>
      </c>
      <c r="AD2103">
        <v>0</v>
      </c>
      <c r="AE2103">
        <v>427.98128561210052</v>
      </c>
    </row>
    <row r="2104" spans="1:31" x14ac:dyDescent="0.25">
      <c r="A2104">
        <v>1740170</v>
      </c>
      <c r="B2104">
        <v>1</v>
      </c>
      <c r="C2104" t="s">
        <v>80</v>
      </c>
      <c r="D2104" t="s">
        <v>97</v>
      </c>
      <c r="E2104" t="s">
        <v>171</v>
      </c>
      <c r="F2104" t="s">
        <v>6326</v>
      </c>
      <c r="G2104" t="s">
        <v>282</v>
      </c>
      <c r="H2104" t="s">
        <v>146</v>
      </c>
      <c r="I2104" t="s">
        <v>135</v>
      </c>
      <c r="J2104" t="s">
        <v>136</v>
      </c>
      <c r="K2104" t="s">
        <v>147</v>
      </c>
      <c r="L2104" t="s">
        <v>6327</v>
      </c>
      <c r="M2104" t="s">
        <v>6328</v>
      </c>
      <c r="N2104">
        <v>2.798611111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1.270251614307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1.270251614307</v>
      </c>
    </row>
    <row r="2105" spans="1:31" x14ac:dyDescent="0.25">
      <c r="A2105">
        <v>1739941</v>
      </c>
      <c r="B2105">
        <v>1</v>
      </c>
      <c r="C2105" t="s">
        <v>80</v>
      </c>
      <c r="D2105" t="s">
        <v>108</v>
      </c>
      <c r="E2105" t="s">
        <v>171</v>
      </c>
      <c r="F2105" t="s">
        <v>6329</v>
      </c>
      <c r="G2105" t="s">
        <v>181</v>
      </c>
      <c r="H2105" t="s">
        <v>146</v>
      </c>
      <c r="I2105" t="s">
        <v>135</v>
      </c>
      <c r="J2105" t="s">
        <v>136</v>
      </c>
      <c r="K2105" t="s">
        <v>147</v>
      </c>
      <c r="L2105" t="s">
        <v>6330</v>
      </c>
      <c r="M2105" t="s">
        <v>6331</v>
      </c>
      <c r="N2105">
        <v>3.031111111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0.23523035695000002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0.23523035695000002</v>
      </c>
    </row>
    <row r="2106" spans="1:31" x14ac:dyDescent="0.25">
      <c r="A2106">
        <v>1739586</v>
      </c>
      <c r="B2106">
        <v>1</v>
      </c>
      <c r="C2106" t="s">
        <v>80</v>
      </c>
      <c r="D2106" t="s">
        <v>93</v>
      </c>
      <c r="E2106" t="s">
        <v>158</v>
      </c>
      <c r="F2106" t="s">
        <v>6332</v>
      </c>
      <c r="G2106" t="s">
        <v>160</v>
      </c>
      <c r="H2106" t="s">
        <v>146</v>
      </c>
      <c r="I2106" t="s">
        <v>135</v>
      </c>
      <c r="J2106" t="s">
        <v>136</v>
      </c>
      <c r="K2106" t="s">
        <v>147</v>
      </c>
      <c r="L2106" t="s">
        <v>6333</v>
      </c>
      <c r="M2106" t="s">
        <v>6334</v>
      </c>
      <c r="N2106">
        <v>2.8086111109999998</v>
      </c>
      <c r="O2106">
        <v>0</v>
      </c>
      <c r="P2106">
        <v>3</v>
      </c>
      <c r="Q2106">
        <v>0</v>
      </c>
      <c r="R2106">
        <v>4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2.2235108146096501</v>
      </c>
      <c r="Y2106">
        <v>0</v>
      </c>
      <c r="Z2106">
        <v>4.7234644524460334</v>
      </c>
      <c r="AA2106">
        <v>0</v>
      </c>
      <c r="AB2106">
        <v>0</v>
      </c>
      <c r="AC2106">
        <v>0</v>
      </c>
      <c r="AD2106">
        <v>0</v>
      </c>
      <c r="AE2106">
        <v>6.9469752670556835</v>
      </c>
    </row>
    <row r="2107" spans="1:31" x14ac:dyDescent="0.25">
      <c r="A2107">
        <v>1740153</v>
      </c>
      <c r="B2107">
        <v>1</v>
      </c>
      <c r="C2107" t="s">
        <v>80</v>
      </c>
      <c r="D2107" t="s">
        <v>95</v>
      </c>
      <c r="E2107" t="s">
        <v>171</v>
      </c>
      <c r="F2107" t="s">
        <v>6335</v>
      </c>
      <c r="G2107" t="s">
        <v>282</v>
      </c>
      <c r="H2107" t="s">
        <v>146</v>
      </c>
      <c r="I2107" t="s">
        <v>135</v>
      </c>
      <c r="J2107" t="s">
        <v>136</v>
      </c>
      <c r="K2107" t="s">
        <v>147</v>
      </c>
      <c r="L2107" t="s">
        <v>6336</v>
      </c>
      <c r="M2107" t="s">
        <v>6337</v>
      </c>
      <c r="N2107">
        <v>63.246111110999998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1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36.539783195020007</v>
      </c>
      <c r="AC2107">
        <v>0</v>
      </c>
      <c r="AD2107">
        <v>0</v>
      </c>
      <c r="AE2107">
        <v>36.539783195020007</v>
      </c>
    </row>
    <row r="2108" spans="1:31" x14ac:dyDescent="0.25">
      <c r="A2108">
        <v>1739592</v>
      </c>
      <c r="B2108">
        <v>1</v>
      </c>
      <c r="C2108" t="s">
        <v>80</v>
      </c>
      <c r="D2108" t="s">
        <v>88</v>
      </c>
      <c r="E2108" t="s">
        <v>158</v>
      </c>
      <c r="F2108" t="s">
        <v>4804</v>
      </c>
      <c r="G2108" t="s">
        <v>1486</v>
      </c>
      <c r="H2108" t="s">
        <v>146</v>
      </c>
      <c r="I2108" t="s">
        <v>135</v>
      </c>
      <c r="J2108" t="s">
        <v>136</v>
      </c>
      <c r="K2108" t="s">
        <v>147</v>
      </c>
      <c r="L2108" t="s">
        <v>6338</v>
      </c>
      <c r="M2108" t="s">
        <v>6339</v>
      </c>
      <c r="N2108">
        <v>1.280277777</v>
      </c>
      <c r="O2108">
        <v>0</v>
      </c>
      <c r="P2108">
        <v>32</v>
      </c>
      <c r="Q2108">
        <v>0</v>
      </c>
      <c r="R2108">
        <v>0</v>
      </c>
      <c r="S2108">
        <v>0</v>
      </c>
      <c r="T2108">
        <v>1</v>
      </c>
      <c r="U2108">
        <v>0</v>
      </c>
      <c r="V2108">
        <v>0</v>
      </c>
      <c r="W2108">
        <v>0</v>
      </c>
      <c r="X2108">
        <v>10.219101476894684</v>
      </c>
      <c r="Y2108">
        <v>0</v>
      </c>
      <c r="Z2108">
        <v>0</v>
      </c>
      <c r="AA2108">
        <v>0</v>
      </c>
      <c r="AB2108">
        <v>1.78756204700445</v>
      </c>
      <c r="AC2108">
        <v>0</v>
      </c>
      <c r="AD2108">
        <v>0</v>
      </c>
      <c r="AE2108">
        <v>12.006663523899133</v>
      </c>
    </row>
    <row r="2109" spans="1:31" x14ac:dyDescent="0.25">
      <c r="A2109">
        <v>1739712</v>
      </c>
      <c r="B2109">
        <v>1</v>
      </c>
      <c r="C2109" t="s">
        <v>80</v>
      </c>
      <c r="D2109" t="s">
        <v>106</v>
      </c>
      <c r="E2109" t="s">
        <v>143</v>
      </c>
      <c r="F2109" t="s">
        <v>6340</v>
      </c>
      <c r="G2109" t="s">
        <v>145</v>
      </c>
      <c r="H2109" t="s">
        <v>146</v>
      </c>
      <c r="I2109" t="s">
        <v>135</v>
      </c>
      <c r="J2109" t="s">
        <v>136</v>
      </c>
      <c r="K2109" t="s">
        <v>147</v>
      </c>
      <c r="L2109" t="s">
        <v>6341</v>
      </c>
      <c r="M2109" t="s">
        <v>6342</v>
      </c>
      <c r="N2109">
        <v>1.900833333</v>
      </c>
      <c r="O2109">
        <v>0</v>
      </c>
      <c r="P2109">
        <v>40</v>
      </c>
      <c r="Q2109">
        <v>0</v>
      </c>
      <c r="R2109">
        <v>1</v>
      </c>
      <c r="S2109">
        <v>0</v>
      </c>
      <c r="T2109">
        <v>6</v>
      </c>
      <c r="U2109">
        <v>0</v>
      </c>
      <c r="V2109">
        <v>0</v>
      </c>
      <c r="W2109">
        <v>0</v>
      </c>
      <c r="X2109">
        <v>19.288262261189008</v>
      </c>
      <c r="Y2109">
        <v>0</v>
      </c>
      <c r="Z2109">
        <v>0</v>
      </c>
      <c r="AA2109">
        <v>0</v>
      </c>
      <c r="AB2109">
        <v>12.848383497820235</v>
      </c>
      <c r="AC2109">
        <v>0</v>
      </c>
      <c r="AD2109">
        <v>0</v>
      </c>
      <c r="AE2109">
        <v>32.136645759009241</v>
      </c>
    </row>
    <row r="2110" spans="1:31" x14ac:dyDescent="0.25">
      <c r="A2110">
        <v>1740090</v>
      </c>
      <c r="B2110">
        <v>1</v>
      </c>
      <c r="C2110" t="s">
        <v>80</v>
      </c>
      <c r="D2110" t="s">
        <v>82</v>
      </c>
      <c r="E2110" t="s">
        <v>153</v>
      </c>
      <c r="F2110" t="s">
        <v>6343</v>
      </c>
      <c r="G2110" t="s">
        <v>155</v>
      </c>
      <c r="H2110" t="s">
        <v>146</v>
      </c>
      <c r="I2110" t="s">
        <v>135</v>
      </c>
      <c r="J2110" t="s">
        <v>136</v>
      </c>
      <c r="K2110" t="s">
        <v>147</v>
      </c>
      <c r="L2110" t="s">
        <v>6344</v>
      </c>
      <c r="M2110" t="s">
        <v>6345</v>
      </c>
      <c r="N2110">
        <v>2.2655555550000002</v>
      </c>
      <c r="O2110">
        <v>0</v>
      </c>
      <c r="P2110">
        <v>61</v>
      </c>
      <c r="Q2110">
        <v>0</v>
      </c>
      <c r="R2110">
        <v>0</v>
      </c>
      <c r="S2110">
        <v>0</v>
      </c>
      <c r="T2110">
        <v>5</v>
      </c>
      <c r="U2110">
        <v>0</v>
      </c>
      <c r="V2110">
        <v>0</v>
      </c>
      <c r="W2110">
        <v>0</v>
      </c>
      <c r="X2110">
        <v>40.734635197478298</v>
      </c>
      <c r="Y2110">
        <v>0</v>
      </c>
      <c r="Z2110">
        <v>0</v>
      </c>
      <c r="AA2110">
        <v>0</v>
      </c>
      <c r="AB2110">
        <v>0.34765415605319999</v>
      </c>
      <c r="AC2110">
        <v>0</v>
      </c>
      <c r="AD2110">
        <v>0</v>
      </c>
      <c r="AE2110">
        <v>41.0822893535315</v>
      </c>
    </row>
    <row r="2111" spans="1:31" x14ac:dyDescent="0.25">
      <c r="A2111">
        <v>1740147</v>
      </c>
      <c r="B2111">
        <v>1</v>
      </c>
      <c r="C2111" t="s">
        <v>80</v>
      </c>
      <c r="D2111" t="s">
        <v>99</v>
      </c>
      <c r="E2111" t="s">
        <v>158</v>
      </c>
      <c r="F2111" t="s">
        <v>6346</v>
      </c>
      <c r="G2111" t="s">
        <v>160</v>
      </c>
      <c r="H2111" t="s">
        <v>146</v>
      </c>
      <c r="I2111" t="s">
        <v>135</v>
      </c>
      <c r="J2111" t="s">
        <v>136</v>
      </c>
      <c r="K2111" t="s">
        <v>147</v>
      </c>
      <c r="L2111" t="s">
        <v>6347</v>
      </c>
      <c r="M2111" t="s">
        <v>6348</v>
      </c>
      <c r="N2111">
        <v>2.3233333329999999</v>
      </c>
      <c r="O2111">
        <v>0</v>
      </c>
      <c r="P2111">
        <v>43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14.645408407442671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14.645408407442671</v>
      </c>
    </row>
    <row r="2112" spans="1:31" x14ac:dyDescent="0.25">
      <c r="A2112">
        <v>1739798</v>
      </c>
      <c r="B2112">
        <v>1</v>
      </c>
      <c r="C2112" t="s">
        <v>81</v>
      </c>
      <c r="D2112" t="s">
        <v>123</v>
      </c>
      <c r="E2112" t="s">
        <v>188</v>
      </c>
      <c r="F2112" t="s">
        <v>6349</v>
      </c>
      <c r="G2112" t="s">
        <v>177</v>
      </c>
      <c r="H2112" t="s">
        <v>134</v>
      </c>
      <c r="I2112" t="s">
        <v>135</v>
      </c>
      <c r="J2112" t="s">
        <v>136</v>
      </c>
      <c r="K2112" t="s">
        <v>147</v>
      </c>
      <c r="L2112" t="s">
        <v>6350</v>
      </c>
      <c r="M2112" t="s">
        <v>6351</v>
      </c>
      <c r="N2112">
        <v>0.85972222200000004</v>
      </c>
      <c r="O2112">
        <v>3</v>
      </c>
      <c r="P2112">
        <v>532</v>
      </c>
      <c r="Q2112">
        <v>231</v>
      </c>
      <c r="R2112">
        <v>98</v>
      </c>
      <c r="S2112">
        <v>15</v>
      </c>
      <c r="T2112">
        <v>49</v>
      </c>
      <c r="U2112">
        <v>0</v>
      </c>
      <c r="V2112">
        <v>0</v>
      </c>
      <c r="W2112">
        <v>15.092570644893001</v>
      </c>
      <c r="X2112">
        <v>75.703381748497222</v>
      </c>
      <c r="Y2112">
        <v>143.19060883441395</v>
      </c>
      <c r="Z2112">
        <v>50.552756061348703</v>
      </c>
      <c r="AA2112">
        <v>31.528689374799505</v>
      </c>
      <c r="AB2112">
        <v>22.256370961153628</v>
      </c>
      <c r="AC2112">
        <v>0</v>
      </c>
      <c r="AD2112">
        <v>0</v>
      </c>
      <c r="AE2112">
        <v>338.32437762510602</v>
      </c>
    </row>
    <row r="2113" spans="1:31" x14ac:dyDescent="0.25">
      <c r="A2113">
        <v>1740196</v>
      </c>
      <c r="B2113">
        <v>1</v>
      </c>
      <c r="C2113" t="s">
        <v>80</v>
      </c>
      <c r="D2113" t="s">
        <v>97</v>
      </c>
      <c r="E2113" t="s">
        <v>188</v>
      </c>
      <c r="F2113" t="s">
        <v>6098</v>
      </c>
      <c r="G2113" t="s">
        <v>177</v>
      </c>
      <c r="H2113" t="s">
        <v>134</v>
      </c>
      <c r="I2113" t="s">
        <v>135</v>
      </c>
      <c r="J2113" t="s">
        <v>136</v>
      </c>
      <c r="K2113" t="s">
        <v>147</v>
      </c>
      <c r="L2113" t="s">
        <v>6352</v>
      </c>
      <c r="M2113" t="s">
        <v>6353</v>
      </c>
      <c r="N2113">
        <v>0.6</v>
      </c>
      <c r="O2113">
        <v>5</v>
      </c>
      <c r="P2113">
        <v>621</v>
      </c>
      <c r="Q2113">
        <v>9</v>
      </c>
      <c r="R2113">
        <v>79</v>
      </c>
      <c r="S2113">
        <v>11</v>
      </c>
      <c r="T2113">
        <v>94</v>
      </c>
      <c r="U2113">
        <v>0</v>
      </c>
      <c r="V2113">
        <v>0</v>
      </c>
      <c r="W2113">
        <v>4.3656878565000001</v>
      </c>
      <c r="X2113">
        <v>127.33797022113585</v>
      </c>
      <c r="Y2113">
        <v>7.5903870169980001</v>
      </c>
      <c r="Z2113">
        <v>10.682049905982</v>
      </c>
      <c r="AA2113">
        <v>145.37868173537399</v>
      </c>
      <c r="AB2113">
        <v>17.566215690924</v>
      </c>
      <c r="AC2113">
        <v>0</v>
      </c>
      <c r="AD2113">
        <v>0</v>
      </c>
      <c r="AE2113">
        <v>312.92099242691387</v>
      </c>
    </row>
    <row r="2114" spans="1:31" x14ac:dyDescent="0.25">
      <c r="A2114">
        <v>1740047</v>
      </c>
      <c r="B2114">
        <v>1</v>
      </c>
      <c r="C2114" t="s">
        <v>81</v>
      </c>
      <c r="D2114" t="s">
        <v>124</v>
      </c>
      <c r="E2114" t="s">
        <v>184</v>
      </c>
      <c r="F2114" t="s">
        <v>6354</v>
      </c>
      <c r="G2114" t="s">
        <v>359</v>
      </c>
      <c r="H2114" t="s">
        <v>134</v>
      </c>
      <c r="I2114" t="s">
        <v>135</v>
      </c>
      <c r="J2114" t="s">
        <v>136</v>
      </c>
      <c r="K2114" t="s">
        <v>147</v>
      </c>
      <c r="L2114" t="s">
        <v>6355</v>
      </c>
      <c r="M2114" t="s">
        <v>6356</v>
      </c>
      <c r="N2114">
        <v>5.1541666660000001</v>
      </c>
      <c r="O2114">
        <v>0</v>
      </c>
      <c r="P2114">
        <v>225</v>
      </c>
      <c r="Q2114">
        <v>0</v>
      </c>
      <c r="R2114">
        <v>12</v>
      </c>
      <c r="S2114">
        <v>0</v>
      </c>
      <c r="T2114">
        <v>10</v>
      </c>
      <c r="U2114">
        <v>0</v>
      </c>
      <c r="V2114">
        <v>0</v>
      </c>
      <c r="W2114">
        <v>0</v>
      </c>
      <c r="X2114">
        <v>205.70458302031835</v>
      </c>
      <c r="Y2114">
        <v>0</v>
      </c>
      <c r="Z2114">
        <v>52.935883874323203</v>
      </c>
      <c r="AA2114">
        <v>0</v>
      </c>
      <c r="AB2114">
        <v>15.115652289050521</v>
      </c>
      <c r="AC2114">
        <v>0</v>
      </c>
      <c r="AD2114">
        <v>0</v>
      </c>
      <c r="AE2114">
        <v>273.75611918369208</v>
      </c>
    </row>
    <row r="2115" spans="1:31" x14ac:dyDescent="0.25">
      <c r="A2115">
        <v>1739835</v>
      </c>
      <c r="B2115">
        <v>1</v>
      </c>
      <c r="C2115" t="s">
        <v>80</v>
      </c>
      <c r="D2115" t="s">
        <v>104</v>
      </c>
      <c r="E2115" t="s">
        <v>188</v>
      </c>
      <c r="F2115" t="s">
        <v>6357</v>
      </c>
      <c r="G2115" t="s">
        <v>177</v>
      </c>
      <c r="H2115" t="s">
        <v>134</v>
      </c>
      <c r="I2115" t="s">
        <v>135</v>
      </c>
      <c r="J2115" t="s">
        <v>136</v>
      </c>
      <c r="K2115" t="s">
        <v>147</v>
      </c>
      <c r="L2115" t="s">
        <v>6358</v>
      </c>
      <c r="M2115" t="s">
        <v>5631</v>
      </c>
      <c r="N2115">
        <v>1.0125</v>
      </c>
      <c r="O2115">
        <v>7</v>
      </c>
      <c r="P2115">
        <v>339</v>
      </c>
      <c r="Q2115">
        <v>13</v>
      </c>
      <c r="R2115">
        <v>13</v>
      </c>
      <c r="S2115">
        <v>17</v>
      </c>
      <c r="T2115">
        <v>44</v>
      </c>
      <c r="U2115">
        <v>0</v>
      </c>
      <c r="V2115">
        <v>0</v>
      </c>
      <c r="W2115">
        <v>2.7649805447699998</v>
      </c>
      <c r="X2115">
        <v>55.940600941562927</v>
      </c>
      <c r="Y2115">
        <v>6.6326794682356258</v>
      </c>
      <c r="Z2115">
        <v>2.7689823880777502</v>
      </c>
      <c r="AA2115">
        <v>50.037982407331242</v>
      </c>
      <c r="AB2115">
        <v>32.531393493743252</v>
      </c>
      <c r="AC2115">
        <v>0</v>
      </c>
      <c r="AD2115">
        <v>0</v>
      </c>
      <c r="AE2115">
        <v>150.67661924372078</v>
      </c>
    </row>
    <row r="2116" spans="1:31" x14ac:dyDescent="0.25">
      <c r="A2116">
        <v>1739526</v>
      </c>
      <c r="B2116">
        <v>1</v>
      </c>
      <c r="C2116" t="s">
        <v>80</v>
      </c>
      <c r="D2116" t="s">
        <v>104</v>
      </c>
      <c r="E2116" t="s">
        <v>158</v>
      </c>
      <c r="F2116" t="s">
        <v>6359</v>
      </c>
      <c r="G2116" t="s">
        <v>160</v>
      </c>
      <c r="H2116" t="s">
        <v>146</v>
      </c>
      <c r="I2116" t="s">
        <v>135</v>
      </c>
      <c r="J2116" t="s">
        <v>136</v>
      </c>
      <c r="K2116" t="s">
        <v>147</v>
      </c>
      <c r="L2116" t="s">
        <v>6360</v>
      </c>
      <c r="M2116" t="s">
        <v>6361</v>
      </c>
      <c r="N2116">
        <v>7.2133333329999996</v>
      </c>
      <c r="O2116">
        <v>0</v>
      </c>
      <c r="P2116">
        <v>1</v>
      </c>
      <c r="Q2116">
        <v>0</v>
      </c>
      <c r="R2116">
        <v>1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0.72937392087274999</v>
      </c>
      <c r="Y2116">
        <v>0</v>
      </c>
      <c r="Z2116">
        <v>2.2172585260804167</v>
      </c>
      <c r="AA2116">
        <v>0</v>
      </c>
      <c r="AB2116">
        <v>0</v>
      </c>
      <c r="AC2116">
        <v>0</v>
      </c>
      <c r="AD2116">
        <v>0</v>
      </c>
      <c r="AE2116">
        <v>2.9466324469531666</v>
      </c>
    </row>
    <row r="2117" spans="1:31" x14ac:dyDescent="0.25">
      <c r="A2117">
        <v>1740027</v>
      </c>
      <c r="B2117">
        <v>1</v>
      </c>
      <c r="C2117" t="s">
        <v>81</v>
      </c>
      <c r="D2117" t="s">
        <v>118</v>
      </c>
      <c r="E2117" t="s">
        <v>184</v>
      </c>
      <c r="F2117" t="s">
        <v>6362</v>
      </c>
      <c r="G2117" t="s">
        <v>232</v>
      </c>
      <c r="H2117" t="s">
        <v>134</v>
      </c>
      <c r="I2117" t="s">
        <v>135</v>
      </c>
      <c r="J2117" t="s">
        <v>136</v>
      </c>
      <c r="K2117" t="s">
        <v>147</v>
      </c>
      <c r="L2117" t="s">
        <v>6363</v>
      </c>
      <c r="M2117" t="s">
        <v>6364</v>
      </c>
      <c r="N2117">
        <v>2.7594444440000001</v>
      </c>
      <c r="O2117">
        <v>1</v>
      </c>
      <c r="P2117">
        <v>0</v>
      </c>
      <c r="Q2117">
        <v>18</v>
      </c>
      <c r="R2117">
        <v>0</v>
      </c>
      <c r="S2117">
        <v>5</v>
      </c>
      <c r="T2117">
        <v>0</v>
      </c>
      <c r="U2117">
        <v>0</v>
      </c>
      <c r="V2117">
        <v>0</v>
      </c>
      <c r="W2117">
        <v>0.388997436421125</v>
      </c>
      <c r="X2117">
        <v>0</v>
      </c>
      <c r="Y2117">
        <v>33.988095594219615</v>
      </c>
      <c r="Z2117">
        <v>0</v>
      </c>
      <c r="AA2117">
        <v>55.717681496358011</v>
      </c>
      <c r="AB2117">
        <v>0</v>
      </c>
      <c r="AC2117">
        <v>0</v>
      </c>
      <c r="AD2117">
        <v>0</v>
      </c>
      <c r="AE2117">
        <v>90.094774526998748</v>
      </c>
    </row>
    <row r="2118" spans="1:31" x14ac:dyDescent="0.25">
      <c r="A2118">
        <v>1739881</v>
      </c>
      <c r="B2118">
        <v>1</v>
      </c>
      <c r="C2118" t="s">
        <v>81</v>
      </c>
      <c r="D2118" t="s">
        <v>118</v>
      </c>
      <c r="E2118" t="s">
        <v>143</v>
      </c>
      <c r="F2118" t="s">
        <v>6365</v>
      </c>
      <c r="G2118" t="s">
        <v>758</v>
      </c>
      <c r="H2118" t="s">
        <v>146</v>
      </c>
      <c r="I2118" t="s">
        <v>135</v>
      </c>
      <c r="J2118" t="s">
        <v>136</v>
      </c>
      <c r="K2118" t="s">
        <v>147</v>
      </c>
      <c r="L2118" t="s">
        <v>6366</v>
      </c>
      <c r="M2118" t="s">
        <v>6367</v>
      </c>
      <c r="N2118">
        <v>5.1619444440000004</v>
      </c>
      <c r="O2118">
        <v>0</v>
      </c>
      <c r="P2118">
        <v>71</v>
      </c>
      <c r="Q2118">
        <v>0</v>
      </c>
      <c r="R2118">
        <v>4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38.769512801300976</v>
      </c>
      <c r="Y2118">
        <v>0</v>
      </c>
      <c r="Z2118">
        <v>2.0269876737792005</v>
      </c>
      <c r="AA2118">
        <v>0</v>
      </c>
      <c r="AB2118">
        <v>0</v>
      </c>
      <c r="AC2118">
        <v>0</v>
      </c>
      <c r="AD2118">
        <v>0</v>
      </c>
      <c r="AE2118">
        <v>40.79650047508018</v>
      </c>
    </row>
    <row r="2119" spans="1:31" x14ac:dyDescent="0.25">
      <c r="A2119">
        <v>1739549</v>
      </c>
      <c r="B2119">
        <v>1</v>
      </c>
      <c r="C2119" t="s">
        <v>80</v>
      </c>
      <c r="D2119" t="s">
        <v>94</v>
      </c>
      <c r="E2119" t="s">
        <v>143</v>
      </c>
      <c r="F2119" t="s">
        <v>144</v>
      </c>
      <c r="G2119" t="s">
        <v>145</v>
      </c>
      <c r="H2119" t="s">
        <v>146</v>
      </c>
      <c r="I2119" t="s">
        <v>135</v>
      </c>
      <c r="J2119" t="s">
        <v>136</v>
      </c>
      <c r="K2119" t="s">
        <v>147</v>
      </c>
      <c r="L2119" t="s">
        <v>6368</v>
      </c>
      <c r="M2119" t="s">
        <v>6369</v>
      </c>
      <c r="N2119">
        <v>2.6133333329999999</v>
      </c>
      <c r="O2119">
        <v>0</v>
      </c>
      <c r="P2119">
        <v>184</v>
      </c>
      <c r="Q2119">
        <v>0</v>
      </c>
      <c r="R2119">
        <v>0</v>
      </c>
      <c r="S2119">
        <v>0</v>
      </c>
      <c r="T2119">
        <v>4</v>
      </c>
      <c r="U2119">
        <v>0</v>
      </c>
      <c r="V2119">
        <v>0</v>
      </c>
      <c r="W2119">
        <v>0</v>
      </c>
      <c r="X2119">
        <v>83.551252966460325</v>
      </c>
      <c r="Y2119">
        <v>0</v>
      </c>
      <c r="Z2119">
        <v>0</v>
      </c>
      <c r="AA2119">
        <v>0</v>
      </c>
      <c r="AB2119">
        <v>0.25219194047840005</v>
      </c>
      <c r="AC2119">
        <v>0</v>
      </c>
      <c r="AD2119">
        <v>0</v>
      </c>
      <c r="AE2119">
        <v>83.803444906938722</v>
      </c>
    </row>
    <row r="2120" spans="1:31" x14ac:dyDescent="0.25">
      <c r="A2120">
        <v>1740067</v>
      </c>
      <c r="B2120">
        <v>1</v>
      </c>
      <c r="C2120" t="s">
        <v>81</v>
      </c>
      <c r="D2120" t="s">
        <v>128</v>
      </c>
      <c r="E2120" t="s">
        <v>158</v>
      </c>
      <c r="F2120" t="s">
        <v>6370</v>
      </c>
      <c r="G2120" t="s">
        <v>160</v>
      </c>
      <c r="H2120" t="s">
        <v>146</v>
      </c>
      <c r="I2120" t="s">
        <v>135</v>
      </c>
      <c r="J2120" t="s">
        <v>136</v>
      </c>
      <c r="K2120" t="s">
        <v>147</v>
      </c>
      <c r="L2120" t="s">
        <v>6371</v>
      </c>
      <c r="M2120" t="s">
        <v>6372</v>
      </c>
      <c r="N2120">
        <v>2.9383333330000001</v>
      </c>
      <c r="O2120">
        <v>0</v>
      </c>
      <c r="P2120">
        <v>213</v>
      </c>
      <c r="Q2120">
        <v>0</v>
      </c>
      <c r="R2120">
        <v>0</v>
      </c>
      <c r="S2120">
        <v>0</v>
      </c>
      <c r="T2120">
        <v>15</v>
      </c>
      <c r="U2120">
        <v>0</v>
      </c>
      <c r="V2120">
        <v>0</v>
      </c>
      <c r="W2120">
        <v>0</v>
      </c>
      <c r="X2120">
        <v>129.96150297288693</v>
      </c>
      <c r="Y2120">
        <v>0</v>
      </c>
      <c r="Z2120">
        <v>0</v>
      </c>
      <c r="AA2120">
        <v>0</v>
      </c>
      <c r="AB2120">
        <v>29.578222324293307</v>
      </c>
      <c r="AC2120">
        <v>0</v>
      </c>
      <c r="AD2120">
        <v>0</v>
      </c>
      <c r="AE2120">
        <v>159.53972529718024</v>
      </c>
    </row>
    <row r="2121" spans="1:31" x14ac:dyDescent="0.25">
      <c r="A2121">
        <v>1739818</v>
      </c>
      <c r="B2121">
        <v>1</v>
      </c>
      <c r="C2121" t="s">
        <v>80</v>
      </c>
      <c r="D2121" t="s">
        <v>84</v>
      </c>
      <c r="E2121" t="s">
        <v>171</v>
      </c>
      <c r="F2121" t="s">
        <v>6373</v>
      </c>
      <c r="G2121" t="s">
        <v>181</v>
      </c>
      <c r="H2121" t="s">
        <v>146</v>
      </c>
      <c r="I2121" t="s">
        <v>135</v>
      </c>
      <c r="J2121" t="s">
        <v>136</v>
      </c>
      <c r="K2121" t="s">
        <v>147</v>
      </c>
      <c r="L2121" t="s">
        <v>6374</v>
      </c>
      <c r="M2121" t="s">
        <v>6375</v>
      </c>
      <c r="N2121">
        <v>0.86833333300000004</v>
      </c>
      <c r="O2121">
        <v>0</v>
      </c>
      <c r="P2121">
        <v>3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0.84975067823039985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0.84975067823039985</v>
      </c>
    </row>
    <row r="2122" spans="1:31" x14ac:dyDescent="0.25">
      <c r="A2122">
        <v>1740113</v>
      </c>
      <c r="B2122">
        <v>1</v>
      </c>
      <c r="C2122" t="s">
        <v>80</v>
      </c>
      <c r="D2122" t="s">
        <v>94</v>
      </c>
      <c r="E2122" t="s">
        <v>171</v>
      </c>
      <c r="F2122" t="s">
        <v>6376</v>
      </c>
      <c r="G2122" t="s">
        <v>181</v>
      </c>
      <c r="H2122" t="s">
        <v>146</v>
      </c>
      <c r="I2122" t="s">
        <v>135</v>
      </c>
      <c r="J2122" t="s">
        <v>136</v>
      </c>
      <c r="K2122" t="s">
        <v>147</v>
      </c>
      <c r="L2122" t="s">
        <v>6377</v>
      </c>
      <c r="M2122" t="s">
        <v>6378</v>
      </c>
      <c r="N2122">
        <v>1.5155555549999999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1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3.0014264378799997E-2</v>
      </c>
      <c r="AC2122">
        <v>0</v>
      </c>
      <c r="AD2122">
        <v>0</v>
      </c>
      <c r="AE2122">
        <v>3.0014264378799997E-2</v>
      </c>
    </row>
    <row r="2123" spans="1:31" x14ac:dyDescent="0.25">
      <c r="A2123">
        <v>1739632</v>
      </c>
      <c r="B2123">
        <v>1</v>
      </c>
      <c r="C2123" t="s">
        <v>80</v>
      </c>
      <c r="D2123" t="s">
        <v>82</v>
      </c>
      <c r="E2123" t="s">
        <v>158</v>
      </c>
      <c r="F2123" t="s">
        <v>6379</v>
      </c>
      <c r="G2123" t="s">
        <v>246</v>
      </c>
      <c r="H2123" t="s">
        <v>146</v>
      </c>
      <c r="I2123" t="s">
        <v>135</v>
      </c>
      <c r="J2123" t="s">
        <v>136</v>
      </c>
      <c r="K2123" t="s">
        <v>137</v>
      </c>
      <c r="L2123" t="s">
        <v>6380</v>
      </c>
      <c r="M2123" t="s">
        <v>6381</v>
      </c>
      <c r="N2123">
        <v>7.5340472219999999</v>
      </c>
      <c r="O2123">
        <v>0</v>
      </c>
      <c r="P2123">
        <v>15</v>
      </c>
      <c r="Q2123">
        <v>0</v>
      </c>
      <c r="R2123">
        <v>0</v>
      </c>
      <c r="S2123">
        <v>0</v>
      </c>
      <c r="T2123">
        <v>8</v>
      </c>
      <c r="U2123">
        <v>0</v>
      </c>
      <c r="V2123">
        <v>0</v>
      </c>
      <c r="W2123">
        <v>0</v>
      </c>
      <c r="X2123">
        <v>27.928686261123239</v>
      </c>
      <c r="Y2123">
        <v>0</v>
      </c>
      <c r="Z2123">
        <v>0</v>
      </c>
      <c r="AA2123">
        <v>0</v>
      </c>
      <c r="AB2123">
        <v>8.696910886702117</v>
      </c>
      <c r="AC2123">
        <v>0</v>
      </c>
      <c r="AD2123">
        <v>0</v>
      </c>
      <c r="AE2123">
        <v>36.62559714782536</v>
      </c>
    </row>
    <row r="2124" spans="1:31" x14ac:dyDescent="0.25">
      <c r="A2124">
        <v>1739566</v>
      </c>
      <c r="B2124">
        <v>1</v>
      </c>
      <c r="C2124" t="s">
        <v>81</v>
      </c>
      <c r="D2124" t="s">
        <v>127</v>
      </c>
      <c r="E2124" t="s">
        <v>171</v>
      </c>
      <c r="F2124" t="s">
        <v>6382</v>
      </c>
      <c r="G2124" t="s">
        <v>181</v>
      </c>
      <c r="H2124" t="s">
        <v>146</v>
      </c>
      <c r="I2124" t="s">
        <v>135</v>
      </c>
      <c r="J2124" t="s">
        <v>136</v>
      </c>
      <c r="K2124" t="s">
        <v>147</v>
      </c>
      <c r="L2124" t="s">
        <v>6383</v>
      </c>
      <c r="M2124" t="s">
        <v>6384</v>
      </c>
      <c r="N2124">
        <v>0.48388888800000002</v>
      </c>
      <c r="O2124">
        <v>0</v>
      </c>
      <c r="P2124">
        <v>3</v>
      </c>
      <c r="Q2124">
        <v>0</v>
      </c>
      <c r="R2124">
        <v>0</v>
      </c>
      <c r="S2124">
        <v>0</v>
      </c>
      <c r="T2124">
        <v>1</v>
      </c>
      <c r="U2124">
        <v>0</v>
      </c>
      <c r="V2124">
        <v>0</v>
      </c>
      <c r="W2124">
        <v>0</v>
      </c>
      <c r="X2124">
        <v>0.27170538698333335</v>
      </c>
      <c r="Y2124">
        <v>0</v>
      </c>
      <c r="Z2124">
        <v>0</v>
      </c>
      <c r="AA2124">
        <v>0</v>
      </c>
      <c r="AB2124">
        <v>2.820101723053333E-2</v>
      </c>
      <c r="AC2124">
        <v>0</v>
      </c>
      <c r="AD2124">
        <v>0</v>
      </c>
      <c r="AE2124">
        <v>0.29990640421386666</v>
      </c>
    </row>
    <row r="2125" spans="1:31" x14ac:dyDescent="0.25">
      <c r="A2125">
        <v>1740064</v>
      </c>
      <c r="B2125">
        <v>1</v>
      </c>
      <c r="C2125" t="s">
        <v>80</v>
      </c>
      <c r="D2125" t="s">
        <v>97</v>
      </c>
      <c r="E2125" t="s">
        <v>184</v>
      </c>
      <c r="F2125" t="s">
        <v>6385</v>
      </c>
      <c r="G2125" t="s">
        <v>232</v>
      </c>
      <c r="H2125" t="s">
        <v>134</v>
      </c>
      <c r="I2125" t="s">
        <v>135</v>
      </c>
      <c r="J2125" t="s">
        <v>136</v>
      </c>
      <c r="K2125" t="s">
        <v>147</v>
      </c>
      <c r="L2125" t="s">
        <v>6386</v>
      </c>
      <c r="M2125" t="s">
        <v>6387</v>
      </c>
      <c r="N2125">
        <v>2.36</v>
      </c>
      <c r="O2125">
        <v>0</v>
      </c>
      <c r="P2125">
        <v>53</v>
      </c>
      <c r="Q2125">
        <v>0</v>
      </c>
      <c r="R2125">
        <v>6</v>
      </c>
      <c r="S2125">
        <v>0</v>
      </c>
      <c r="T2125">
        <v>10</v>
      </c>
      <c r="U2125">
        <v>0</v>
      </c>
      <c r="V2125">
        <v>0</v>
      </c>
      <c r="W2125">
        <v>0</v>
      </c>
      <c r="X2125">
        <v>46.32680750004662</v>
      </c>
      <c r="Y2125">
        <v>0</v>
      </c>
      <c r="Z2125">
        <v>4.2816547013852011</v>
      </c>
      <c r="AA2125">
        <v>0</v>
      </c>
      <c r="AB2125">
        <v>14.746291931447157</v>
      </c>
      <c r="AC2125">
        <v>0</v>
      </c>
      <c r="AD2125">
        <v>0</v>
      </c>
      <c r="AE2125">
        <v>65.35475413287898</v>
      </c>
    </row>
    <row r="2126" spans="1:31" x14ac:dyDescent="0.25">
      <c r="A2126">
        <v>1740087</v>
      </c>
      <c r="B2126">
        <v>1</v>
      </c>
      <c r="C2126" t="s">
        <v>80</v>
      </c>
      <c r="D2126" t="s">
        <v>110</v>
      </c>
      <c r="E2126" t="s">
        <v>171</v>
      </c>
      <c r="F2126" t="s">
        <v>6388</v>
      </c>
      <c r="G2126" t="s">
        <v>181</v>
      </c>
      <c r="H2126" t="s">
        <v>146</v>
      </c>
      <c r="I2126" t="s">
        <v>135</v>
      </c>
      <c r="J2126" t="s">
        <v>136</v>
      </c>
      <c r="K2126" t="s">
        <v>147</v>
      </c>
      <c r="L2126" t="s">
        <v>6389</v>
      </c>
      <c r="M2126" t="s">
        <v>6390</v>
      </c>
      <c r="N2126">
        <v>2.4355555550000001</v>
      </c>
      <c r="O2126">
        <v>0</v>
      </c>
      <c r="P2126">
        <v>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1.2856402815297001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1.2856402815297001</v>
      </c>
    </row>
    <row r="2127" spans="1:31" x14ac:dyDescent="0.25">
      <c r="A2127">
        <v>1740130</v>
      </c>
      <c r="B2127">
        <v>1</v>
      </c>
      <c r="C2127" t="s">
        <v>80</v>
      </c>
      <c r="D2127" t="s">
        <v>90</v>
      </c>
      <c r="E2127" t="s">
        <v>143</v>
      </c>
      <c r="F2127" t="s">
        <v>6391</v>
      </c>
      <c r="G2127" t="s">
        <v>145</v>
      </c>
      <c r="H2127" t="s">
        <v>146</v>
      </c>
      <c r="I2127" t="s">
        <v>135</v>
      </c>
      <c r="J2127" t="s">
        <v>136</v>
      </c>
      <c r="K2127" t="s">
        <v>147</v>
      </c>
      <c r="L2127" t="s">
        <v>6392</v>
      </c>
      <c r="M2127" t="s">
        <v>6393</v>
      </c>
      <c r="N2127">
        <v>0.93305555500000004</v>
      </c>
      <c r="O2127">
        <v>0</v>
      </c>
      <c r="P2127">
        <v>229</v>
      </c>
      <c r="Q2127">
        <v>0</v>
      </c>
      <c r="R2127">
        <v>0</v>
      </c>
      <c r="S2127">
        <v>0</v>
      </c>
      <c r="T2127">
        <v>22</v>
      </c>
      <c r="U2127">
        <v>0</v>
      </c>
      <c r="V2127">
        <v>0</v>
      </c>
      <c r="W2127">
        <v>0</v>
      </c>
      <c r="X2127">
        <v>107.14289183755632</v>
      </c>
      <c r="Y2127">
        <v>0</v>
      </c>
      <c r="Z2127">
        <v>0</v>
      </c>
      <c r="AA2127">
        <v>0</v>
      </c>
      <c r="AB2127">
        <v>30.655316964924392</v>
      </c>
      <c r="AC2127">
        <v>0</v>
      </c>
      <c r="AD2127">
        <v>0</v>
      </c>
      <c r="AE2127">
        <v>137.7982088024807</v>
      </c>
    </row>
    <row r="2128" spans="1:31" x14ac:dyDescent="0.25">
      <c r="A2128">
        <v>1739589</v>
      </c>
      <c r="B2128">
        <v>1</v>
      </c>
      <c r="C2128" t="s">
        <v>81</v>
      </c>
      <c r="D2128" t="s">
        <v>118</v>
      </c>
      <c r="E2128" t="s">
        <v>188</v>
      </c>
      <c r="F2128" t="s">
        <v>6394</v>
      </c>
      <c r="G2128" t="s">
        <v>177</v>
      </c>
      <c r="H2128" t="s">
        <v>134</v>
      </c>
      <c r="I2128" t="s">
        <v>135</v>
      </c>
      <c r="J2128" t="s">
        <v>136</v>
      </c>
      <c r="K2128" t="s">
        <v>147</v>
      </c>
      <c r="L2128" t="s">
        <v>6395</v>
      </c>
      <c r="M2128" t="s">
        <v>6396</v>
      </c>
      <c r="N2128">
        <v>0.569722222</v>
      </c>
      <c r="O2128">
        <v>1</v>
      </c>
      <c r="P2128">
        <v>157</v>
      </c>
      <c r="Q2128">
        <v>56</v>
      </c>
      <c r="R2128">
        <v>22</v>
      </c>
      <c r="S2128">
        <v>5</v>
      </c>
      <c r="T2128">
        <v>10</v>
      </c>
      <c r="U2128">
        <v>0</v>
      </c>
      <c r="V2128">
        <v>0</v>
      </c>
      <c r="W2128">
        <v>0.29604430133635001</v>
      </c>
      <c r="X2128">
        <v>12.1960598318776</v>
      </c>
      <c r="Y2128">
        <v>20.115180995147117</v>
      </c>
      <c r="Z2128">
        <v>11.5860570699713</v>
      </c>
      <c r="AA2128">
        <v>4.480745602753875</v>
      </c>
      <c r="AB2128">
        <v>1.0684049902141002</v>
      </c>
      <c r="AC2128">
        <v>0</v>
      </c>
      <c r="AD2128">
        <v>0</v>
      </c>
      <c r="AE2128">
        <v>49.74249279130035</v>
      </c>
    </row>
    <row r="2129" spans="1:31" x14ac:dyDescent="0.25">
      <c r="A2129">
        <v>1739901</v>
      </c>
      <c r="B2129">
        <v>1</v>
      </c>
      <c r="C2129" t="s">
        <v>80</v>
      </c>
      <c r="D2129" t="s">
        <v>101</v>
      </c>
      <c r="E2129" t="s">
        <v>184</v>
      </c>
      <c r="F2129" t="s">
        <v>314</v>
      </c>
      <c r="G2129" t="s">
        <v>232</v>
      </c>
      <c r="H2129" t="s">
        <v>134</v>
      </c>
      <c r="I2129" t="s">
        <v>135</v>
      </c>
      <c r="J2129" t="s">
        <v>136</v>
      </c>
      <c r="K2129" t="s">
        <v>147</v>
      </c>
      <c r="L2129" t="s">
        <v>6397</v>
      </c>
      <c r="M2129" t="s">
        <v>6398</v>
      </c>
      <c r="N2129">
        <v>1.6002777770000001</v>
      </c>
      <c r="O2129">
        <v>0</v>
      </c>
      <c r="P2129">
        <v>150</v>
      </c>
      <c r="Q2129">
        <v>0</v>
      </c>
      <c r="R2129">
        <v>2</v>
      </c>
      <c r="S2129">
        <v>0</v>
      </c>
      <c r="T2129">
        <v>15</v>
      </c>
      <c r="U2129">
        <v>0</v>
      </c>
      <c r="V2129">
        <v>0</v>
      </c>
      <c r="W2129">
        <v>0</v>
      </c>
      <c r="X2129">
        <v>50.834968296952027</v>
      </c>
      <c r="Y2129">
        <v>0</v>
      </c>
      <c r="Z2129">
        <v>1.2870375077151168</v>
      </c>
      <c r="AA2129">
        <v>0</v>
      </c>
      <c r="AB2129">
        <v>18.789413092455248</v>
      </c>
      <c r="AC2129">
        <v>0</v>
      </c>
      <c r="AD2129">
        <v>0</v>
      </c>
      <c r="AE2129">
        <v>70.911418897122388</v>
      </c>
    </row>
    <row r="2130" spans="1:31" x14ac:dyDescent="0.25">
      <c r="A2130">
        <v>1739546</v>
      </c>
      <c r="B2130">
        <v>1</v>
      </c>
      <c r="C2130" t="s">
        <v>81</v>
      </c>
      <c r="D2130" t="s">
        <v>127</v>
      </c>
      <c r="E2130" t="s">
        <v>158</v>
      </c>
      <c r="F2130" t="s">
        <v>6399</v>
      </c>
      <c r="G2130" t="s">
        <v>160</v>
      </c>
      <c r="H2130" t="s">
        <v>146</v>
      </c>
      <c r="I2130" t="s">
        <v>135</v>
      </c>
      <c r="J2130" t="s">
        <v>136</v>
      </c>
      <c r="K2130" t="s">
        <v>147</v>
      </c>
      <c r="L2130" t="s">
        <v>6400</v>
      </c>
      <c r="M2130" t="s">
        <v>6401</v>
      </c>
      <c r="N2130">
        <v>2.6597222220000001</v>
      </c>
      <c r="O2130">
        <v>0</v>
      </c>
      <c r="P2130">
        <v>4</v>
      </c>
      <c r="Q2130">
        <v>0</v>
      </c>
      <c r="R2130">
        <v>2</v>
      </c>
      <c r="S2130">
        <v>0</v>
      </c>
      <c r="T2130">
        <v>1</v>
      </c>
      <c r="U2130">
        <v>0</v>
      </c>
      <c r="V2130">
        <v>0</v>
      </c>
      <c r="W2130">
        <v>0</v>
      </c>
      <c r="X2130">
        <v>0.42309817686933338</v>
      </c>
      <c r="Y2130">
        <v>0</v>
      </c>
      <c r="Z2130">
        <v>0.37094801425274992</v>
      </c>
      <c r="AA2130">
        <v>0</v>
      </c>
      <c r="AB2130">
        <v>10.032717831823918</v>
      </c>
      <c r="AC2130">
        <v>0</v>
      </c>
      <c r="AD2130">
        <v>0</v>
      </c>
      <c r="AE2130">
        <v>10.826764022946001</v>
      </c>
    </row>
    <row r="2131" spans="1:31" x14ac:dyDescent="0.25">
      <c r="A2131">
        <v>1740044</v>
      </c>
      <c r="B2131">
        <v>1</v>
      </c>
      <c r="C2131" t="s">
        <v>80</v>
      </c>
      <c r="D2131" t="s">
        <v>93</v>
      </c>
      <c r="E2131" t="s">
        <v>171</v>
      </c>
      <c r="F2131" t="s">
        <v>6402</v>
      </c>
      <c r="G2131" t="s">
        <v>181</v>
      </c>
      <c r="H2131" t="s">
        <v>146</v>
      </c>
      <c r="I2131" t="s">
        <v>135</v>
      </c>
      <c r="J2131" t="s">
        <v>136</v>
      </c>
      <c r="K2131" t="s">
        <v>147</v>
      </c>
      <c r="L2131" t="s">
        <v>6403</v>
      </c>
      <c r="M2131" t="s">
        <v>6404</v>
      </c>
      <c r="N2131">
        <v>1.7438888880000001</v>
      </c>
      <c r="O2131">
        <v>0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8.7619197215625E-2</v>
      </c>
      <c r="AA2131">
        <v>0</v>
      </c>
      <c r="AB2131">
        <v>0</v>
      </c>
      <c r="AC2131">
        <v>0</v>
      </c>
      <c r="AD2131">
        <v>0</v>
      </c>
      <c r="AE2131">
        <v>8.7619197215625E-2</v>
      </c>
    </row>
    <row r="2132" spans="1:31" x14ac:dyDescent="0.25">
      <c r="A2132">
        <v>1739795</v>
      </c>
      <c r="B2132">
        <v>1</v>
      </c>
      <c r="C2132" t="s">
        <v>80</v>
      </c>
      <c r="D2132" t="s">
        <v>90</v>
      </c>
      <c r="E2132" t="s">
        <v>171</v>
      </c>
      <c r="F2132" t="s">
        <v>6405</v>
      </c>
      <c r="G2132" t="s">
        <v>181</v>
      </c>
      <c r="H2132" t="s">
        <v>146</v>
      </c>
      <c r="I2132" t="s">
        <v>135</v>
      </c>
      <c r="J2132" t="s">
        <v>136</v>
      </c>
      <c r="K2132" t="s">
        <v>147</v>
      </c>
      <c r="L2132" t="s">
        <v>6406</v>
      </c>
      <c r="M2132" t="s">
        <v>6407</v>
      </c>
      <c r="N2132">
        <v>0.91</v>
      </c>
      <c r="O2132">
        <v>0</v>
      </c>
      <c r="P2132">
        <v>5</v>
      </c>
      <c r="Q2132">
        <v>0</v>
      </c>
      <c r="R2132">
        <v>0</v>
      </c>
      <c r="S2132">
        <v>0</v>
      </c>
      <c r="T2132">
        <v>1</v>
      </c>
      <c r="U2132">
        <v>0</v>
      </c>
      <c r="V2132">
        <v>0</v>
      </c>
      <c r="W2132">
        <v>0</v>
      </c>
      <c r="X2132">
        <v>0.67695500132080011</v>
      </c>
      <c r="Y2132">
        <v>0</v>
      </c>
      <c r="Z2132">
        <v>0</v>
      </c>
      <c r="AA2132">
        <v>0</v>
      </c>
      <c r="AB2132">
        <v>0.35931246696450003</v>
      </c>
      <c r="AC2132">
        <v>0</v>
      </c>
      <c r="AD2132">
        <v>0</v>
      </c>
      <c r="AE2132">
        <v>1.0362674682853001</v>
      </c>
    </row>
    <row r="2133" spans="1:31" x14ac:dyDescent="0.25">
      <c r="A2133">
        <v>1739752</v>
      </c>
      <c r="B2133">
        <v>1</v>
      </c>
      <c r="C2133" t="s">
        <v>80</v>
      </c>
      <c r="D2133" t="s">
        <v>103</v>
      </c>
      <c r="E2133" t="s">
        <v>171</v>
      </c>
      <c r="F2133" t="s">
        <v>6408</v>
      </c>
      <c r="G2133" t="s">
        <v>181</v>
      </c>
      <c r="H2133" t="s">
        <v>146</v>
      </c>
      <c r="I2133" t="s">
        <v>135</v>
      </c>
      <c r="J2133" t="s">
        <v>136</v>
      </c>
      <c r="K2133" t="s">
        <v>147</v>
      </c>
      <c r="L2133" t="s">
        <v>6409</v>
      </c>
      <c r="M2133" t="s">
        <v>6410</v>
      </c>
      <c r="N2133">
        <v>3.153333333</v>
      </c>
      <c r="O2133">
        <v>0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1.6862329220000002E-4</v>
      </c>
      <c r="AA2133">
        <v>0</v>
      </c>
      <c r="AB2133">
        <v>0</v>
      </c>
      <c r="AC2133">
        <v>0</v>
      </c>
      <c r="AD2133">
        <v>0</v>
      </c>
      <c r="AE2133">
        <v>1.6862329220000002E-4</v>
      </c>
    </row>
    <row r="2134" spans="1:31" x14ac:dyDescent="0.25">
      <c r="A2134">
        <v>1739575</v>
      </c>
      <c r="B2134">
        <v>1</v>
      </c>
      <c r="C2134" t="s">
        <v>81</v>
      </c>
      <c r="D2134" t="s">
        <v>124</v>
      </c>
      <c r="E2134" t="s">
        <v>143</v>
      </c>
      <c r="F2134" t="s">
        <v>6411</v>
      </c>
      <c r="G2134" t="s">
        <v>758</v>
      </c>
      <c r="H2134" t="s">
        <v>146</v>
      </c>
      <c r="I2134" t="s">
        <v>135</v>
      </c>
      <c r="J2134" t="s">
        <v>136</v>
      </c>
      <c r="K2134" t="s">
        <v>147</v>
      </c>
      <c r="L2134" t="s">
        <v>6412</v>
      </c>
      <c r="M2134" t="s">
        <v>6413</v>
      </c>
      <c r="N2134">
        <v>1.695277777</v>
      </c>
      <c r="O2134">
        <v>0</v>
      </c>
      <c r="P2134">
        <v>20</v>
      </c>
      <c r="Q2134">
        <v>0</v>
      </c>
      <c r="R2134">
        <v>18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4.1109420806202088</v>
      </c>
      <c r="Y2134">
        <v>0</v>
      </c>
      <c r="Z2134">
        <v>1.4078818230037751</v>
      </c>
      <c r="AA2134">
        <v>0</v>
      </c>
      <c r="AB2134">
        <v>0.30136082780100004</v>
      </c>
      <c r="AC2134">
        <v>0</v>
      </c>
      <c r="AD2134">
        <v>0</v>
      </c>
      <c r="AE2134">
        <v>5.8201847314249839</v>
      </c>
    </row>
    <row r="2135" spans="1:31" x14ac:dyDescent="0.25">
      <c r="A2135">
        <v>1739552</v>
      </c>
      <c r="B2135">
        <v>1</v>
      </c>
      <c r="C2135" t="s">
        <v>80</v>
      </c>
      <c r="D2135" t="s">
        <v>108</v>
      </c>
      <c r="E2135" t="s">
        <v>188</v>
      </c>
      <c r="F2135" t="s">
        <v>6323</v>
      </c>
      <c r="G2135" t="s">
        <v>177</v>
      </c>
      <c r="H2135" t="s">
        <v>134</v>
      </c>
      <c r="I2135" t="s">
        <v>193</v>
      </c>
      <c r="J2135" t="s">
        <v>136</v>
      </c>
      <c r="K2135" t="s">
        <v>147</v>
      </c>
      <c r="L2135" t="s">
        <v>6414</v>
      </c>
      <c r="M2135" t="s">
        <v>6415</v>
      </c>
      <c r="N2135">
        <v>8.3333330000000001E-3</v>
      </c>
      <c r="O2135">
        <v>0</v>
      </c>
      <c r="P2135">
        <v>1820</v>
      </c>
      <c r="Q2135">
        <v>2</v>
      </c>
      <c r="R2135">
        <v>378</v>
      </c>
      <c r="S2135">
        <v>13</v>
      </c>
      <c r="T2135">
        <v>200</v>
      </c>
      <c r="U2135">
        <v>0</v>
      </c>
      <c r="V2135">
        <v>0</v>
      </c>
      <c r="W2135">
        <v>0</v>
      </c>
      <c r="X2135">
        <v>1.5543741764609964</v>
      </c>
      <c r="Y2135">
        <v>6.4106771625000005E-3</v>
      </c>
      <c r="Z2135">
        <v>0.27629584516575018</v>
      </c>
      <c r="AA2135">
        <v>0.32988180238500003</v>
      </c>
      <c r="AB2135">
        <v>0.71199572308074954</v>
      </c>
      <c r="AC2135">
        <v>0</v>
      </c>
      <c r="AD2135">
        <v>0</v>
      </c>
      <c r="AE2135">
        <v>2.8789582242549963</v>
      </c>
    </row>
    <row r="2136" spans="1:31" x14ac:dyDescent="0.25">
      <c r="A2136">
        <v>1739930</v>
      </c>
      <c r="B2136">
        <v>1</v>
      </c>
      <c r="C2136" t="s">
        <v>80</v>
      </c>
      <c r="D2136" t="s">
        <v>108</v>
      </c>
      <c r="E2136" t="s">
        <v>188</v>
      </c>
      <c r="F2136" t="s">
        <v>6416</v>
      </c>
      <c r="G2136" t="s">
        <v>829</v>
      </c>
      <c r="H2136" t="s">
        <v>134</v>
      </c>
      <c r="I2136" t="s">
        <v>135</v>
      </c>
      <c r="J2136" t="s">
        <v>136</v>
      </c>
      <c r="K2136" t="s">
        <v>147</v>
      </c>
      <c r="L2136" t="s">
        <v>6417</v>
      </c>
      <c r="M2136" t="s">
        <v>6418</v>
      </c>
      <c r="N2136">
        <v>5.0530555550000003</v>
      </c>
      <c r="O2136">
        <v>0</v>
      </c>
      <c r="P2136">
        <v>324</v>
      </c>
      <c r="Q2136">
        <v>0</v>
      </c>
      <c r="R2136">
        <v>81</v>
      </c>
      <c r="S2136">
        <v>1</v>
      </c>
      <c r="T2136">
        <v>17</v>
      </c>
      <c r="U2136">
        <v>0</v>
      </c>
      <c r="V2136">
        <v>0</v>
      </c>
      <c r="W2136">
        <v>0</v>
      </c>
      <c r="X2136">
        <v>167.1825899017187</v>
      </c>
      <c r="Y2136">
        <v>0</v>
      </c>
      <c r="Z2136">
        <v>20.324287881668194</v>
      </c>
      <c r="AA2136">
        <v>2.0760713351406666</v>
      </c>
      <c r="AB2136">
        <v>27.952585067946231</v>
      </c>
      <c r="AC2136">
        <v>0</v>
      </c>
      <c r="AD2136">
        <v>0</v>
      </c>
      <c r="AE2136">
        <v>217.5355341864738</v>
      </c>
    </row>
    <row r="2137" spans="1:31" x14ac:dyDescent="0.25">
      <c r="A2137">
        <v>1739598</v>
      </c>
      <c r="B2137">
        <v>1</v>
      </c>
      <c r="C2137" t="s">
        <v>80</v>
      </c>
      <c r="D2137" t="s">
        <v>101</v>
      </c>
      <c r="E2137" t="s">
        <v>184</v>
      </c>
      <c r="F2137" t="s">
        <v>6419</v>
      </c>
      <c r="G2137" t="s">
        <v>232</v>
      </c>
      <c r="H2137" t="s">
        <v>134</v>
      </c>
      <c r="I2137" t="s">
        <v>135</v>
      </c>
      <c r="J2137" t="s">
        <v>136</v>
      </c>
      <c r="K2137" t="s">
        <v>147</v>
      </c>
      <c r="L2137" t="s">
        <v>6420</v>
      </c>
      <c r="M2137" t="s">
        <v>6421</v>
      </c>
      <c r="N2137">
        <v>2.821111111</v>
      </c>
      <c r="O2137">
        <v>0</v>
      </c>
      <c r="P2137">
        <v>64</v>
      </c>
      <c r="Q2137">
        <v>0</v>
      </c>
      <c r="R2137">
        <v>0</v>
      </c>
      <c r="S2137">
        <v>0</v>
      </c>
      <c r="T2137">
        <v>6</v>
      </c>
      <c r="U2137">
        <v>0</v>
      </c>
      <c r="V2137">
        <v>0</v>
      </c>
      <c r="W2137">
        <v>0</v>
      </c>
      <c r="X2137">
        <v>65.815565398879428</v>
      </c>
      <c r="Y2137">
        <v>0</v>
      </c>
      <c r="Z2137">
        <v>0</v>
      </c>
      <c r="AA2137">
        <v>0</v>
      </c>
      <c r="AB2137">
        <v>26.486671364094398</v>
      </c>
      <c r="AC2137">
        <v>0</v>
      </c>
      <c r="AD2137">
        <v>0</v>
      </c>
      <c r="AE2137">
        <v>92.30223676297382</v>
      </c>
    </row>
    <row r="2138" spans="1:31" x14ac:dyDescent="0.25">
      <c r="A2138">
        <v>1739744</v>
      </c>
      <c r="B2138">
        <v>1</v>
      </c>
      <c r="C2138" t="s">
        <v>80</v>
      </c>
      <c r="D2138" t="s">
        <v>97</v>
      </c>
      <c r="E2138" t="s">
        <v>184</v>
      </c>
      <c r="F2138" t="s">
        <v>6422</v>
      </c>
      <c r="G2138" t="s">
        <v>232</v>
      </c>
      <c r="H2138" t="s">
        <v>134</v>
      </c>
      <c r="I2138" t="s">
        <v>135</v>
      </c>
      <c r="J2138" t="s">
        <v>136</v>
      </c>
      <c r="K2138" t="s">
        <v>147</v>
      </c>
      <c r="L2138" t="s">
        <v>6423</v>
      </c>
      <c r="M2138" t="s">
        <v>6424</v>
      </c>
      <c r="N2138">
        <v>3.4950000000000001</v>
      </c>
      <c r="O2138">
        <v>0</v>
      </c>
      <c r="P2138">
        <v>0</v>
      </c>
      <c r="Q2138">
        <v>0</v>
      </c>
      <c r="R2138">
        <v>0</v>
      </c>
      <c r="S2138">
        <v>1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4.1369320040849411</v>
      </c>
      <c r="AB2138">
        <v>0</v>
      </c>
      <c r="AC2138">
        <v>0</v>
      </c>
      <c r="AD2138">
        <v>0</v>
      </c>
      <c r="AE2138">
        <v>4.1369320040849411</v>
      </c>
    </row>
    <row r="2139" spans="1:31" x14ac:dyDescent="0.25">
      <c r="A2139">
        <v>1739767</v>
      </c>
      <c r="B2139">
        <v>1</v>
      </c>
      <c r="C2139" t="s">
        <v>80</v>
      </c>
      <c r="D2139" t="s">
        <v>90</v>
      </c>
      <c r="E2139" t="s">
        <v>184</v>
      </c>
      <c r="F2139" t="s">
        <v>5876</v>
      </c>
      <c r="G2139" t="s">
        <v>225</v>
      </c>
      <c r="H2139" t="s">
        <v>134</v>
      </c>
      <c r="I2139" t="s">
        <v>135</v>
      </c>
      <c r="J2139" t="s">
        <v>3</v>
      </c>
      <c r="K2139" t="s">
        <v>147</v>
      </c>
      <c r="L2139" t="s">
        <v>6425</v>
      </c>
      <c r="M2139" t="s">
        <v>6426</v>
      </c>
      <c r="N2139">
        <v>3.0525000000000002</v>
      </c>
      <c r="O2139">
        <v>0</v>
      </c>
      <c r="P2139">
        <v>2544</v>
      </c>
      <c r="Q2139">
        <v>0</v>
      </c>
      <c r="R2139">
        <v>0</v>
      </c>
      <c r="S2139">
        <v>0</v>
      </c>
      <c r="T2139">
        <v>84</v>
      </c>
      <c r="U2139">
        <v>0</v>
      </c>
      <c r="V2139">
        <v>0</v>
      </c>
      <c r="W2139">
        <v>0</v>
      </c>
      <c r="X2139">
        <v>2325.5075976698599</v>
      </c>
      <c r="Y2139">
        <v>0</v>
      </c>
      <c r="Z2139">
        <v>0</v>
      </c>
      <c r="AA2139">
        <v>0</v>
      </c>
      <c r="AB2139">
        <v>150.94217565146005</v>
      </c>
      <c r="AC2139">
        <v>0</v>
      </c>
      <c r="AD2139">
        <v>0</v>
      </c>
      <c r="AE2139">
        <v>2476.4497733213202</v>
      </c>
    </row>
    <row r="2140" spans="1:31" x14ac:dyDescent="0.25">
      <c r="A2140">
        <v>1740162</v>
      </c>
      <c r="B2140">
        <v>1</v>
      </c>
      <c r="C2140" t="s">
        <v>81</v>
      </c>
      <c r="D2140" t="s">
        <v>124</v>
      </c>
      <c r="E2140" t="s">
        <v>188</v>
      </c>
      <c r="F2140" t="s">
        <v>6427</v>
      </c>
      <c r="G2140" t="s">
        <v>177</v>
      </c>
      <c r="H2140" t="s">
        <v>134</v>
      </c>
      <c r="I2140" t="s">
        <v>135</v>
      </c>
      <c r="J2140" t="s">
        <v>136</v>
      </c>
      <c r="K2140" t="s">
        <v>147</v>
      </c>
      <c r="L2140" t="s">
        <v>6428</v>
      </c>
      <c r="M2140" t="s">
        <v>6429</v>
      </c>
      <c r="N2140">
        <v>1.5394444439999999</v>
      </c>
      <c r="O2140">
        <v>0</v>
      </c>
      <c r="P2140">
        <v>252</v>
      </c>
      <c r="Q2140">
        <v>49</v>
      </c>
      <c r="R2140">
        <v>20</v>
      </c>
      <c r="S2140">
        <v>5</v>
      </c>
      <c r="T2140">
        <v>10</v>
      </c>
      <c r="U2140">
        <v>1</v>
      </c>
      <c r="V2140">
        <v>0</v>
      </c>
      <c r="W2140">
        <v>0</v>
      </c>
      <c r="X2140">
        <v>71.32490684175103</v>
      </c>
      <c r="Y2140">
        <v>89.418989455924446</v>
      </c>
      <c r="Z2140">
        <v>46.855761539020122</v>
      </c>
      <c r="AA2140">
        <v>8.6273480122505681</v>
      </c>
      <c r="AB2140">
        <v>4.0494824880968583</v>
      </c>
      <c r="AC2140">
        <v>90.323506836933333</v>
      </c>
      <c r="AD2140">
        <v>0</v>
      </c>
      <c r="AE2140">
        <v>310.59999517397637</v>
      </c>
    </row>
    <row r="2141" spans="1:31" x14ac:dyDescent="0.25">
      <c r="A2141">
        <v>1739535</v>
      </c>
      <c r="B2141">
        <v>1</v>
      </c>
      <c r="C2141" t="s">
        <v>80</v>
      </c>
      <c r="D2141" t="s">
        <v>104</v>
      </c>
      <c r="E2141" t="s">
        <v>184</v>
      </c>
      <c r="F2141" t="s">
        <v>5536</v>
      </c>
      <c r="G2141" t="s">
        <v>232</v>
      </c>
      <c r="H2141" t="s">
        <v>134</v>
      </c>
      <c r="I2141" t="s">
        <v>135</v>
      </c>
      <c r="J2141" t="s">
        <v>136</v>
      </c>
      <c r="K2141" t="s">
        <v>147</v>
      </c>
      <c r="L2141" t="s">
        <v>6430</v>
      </c>
      <c r="M2141" t="s">
        <v>6431</v>
      </c>
      <c r="N2141">
        <v>7.1630555549999997</v>
      </c>
      <c r="O2141">
        <v>0</v>
      </c>
      <c r="P2141">
        <v>0</v>
      </c>
      <c r="Q2141">
        <v>0</v>
      </c>
      <c r="R2141">
        <v>1</v>
      </c>
      <c r="S2141">
        <v>0</v>
      </c>
      <c r="T2141">
        <v>1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0.36428337490288332</v>
      </c>
      <c r="AA2141">
        <v>0</v>
      </c>
      <c r="AB2141">
        <v>90.360859577790549</v>
      </c>
      <c r="AC2141">
        <v>0</v>
      </c>
      <c r="AD2141">
        <v>0</v>
      </c>
      <c r="AE2141">
        <v>90.725142952693432</v>
      </c>
    </row>
    <row r="2142" spans="1:31" x14ac:dyDescent="0.25">
      <c r="A2142">
        <v>1740030</v>
      </c>
      <c r="B2142">
        <v>1</v>
      </c>
      <c r="C2142" t="s">
        <v>80</v>
      </c>
      <c r="D2142" t="s">
        <v>97</v>
      </c>
      <c r="E2142" t="s">
        <v>188</v>
      </c>
      <c r="F2142" t="s">
        <v>6432</v>
      </c>
      <c r="G2142" t="s">
        <v>177</v>
      </c>
      <c r="H2142" t="s">
        <v>134</v>
      </c>
      <c r="I2142" t="s">
        <v>135</v>
      </c>
      <c r="J2142" t="s">
        <v>136</v>
      </c>
      <c r="K2142" t="s">
        <v>147</v>
      </c>
      <c r="L2142" t="s">
        <v>6433</v>
      </c>
      <c r="M2142" t="s">
        <v>6434</v>
      </c>
      <c r="N2142">
        <v>0.55861111100000005</v>
      </c>
      <c r="O2142">
        <v>5</v>
      </c>
      <c r="P2142">
        <v>621</v>
      </c>
      <c r="Q2142">
        <v>9</v>
      </c>
      <c r="R2142">
        <v>79</v>
      </c>
      <c r="S2142">
        <v>11</v>
      </c>
      <c r="T2142">
        <v>94</v>
      </c>
      <c r="U2142">
        <v>0</v>
      </c>
      <c r="V2142">
        <v>0</v>
      </c>
      <c r="W2142">
        <v>3.5105829839884168</v>
      </c>
      <c r="X2142">
        <v>103.12771740305389</v>
      </c>
      <c r="Y2142">
        <v>8.536861553986224</v>
      </c>
      <c r="Z2142">
        <v>12.750888391873129</v>
      </c>
      <c r="AA2142">
        <v>164.25872556741632</v>
      </c>
      <c r="AB2142">
        <v>23.797847341773785</v>
      </c>
      <c r="AC2142">
        <v>0</v>
      </c>
      <c r="AD2142">
        <v>0</v>
      </c>
      <c r="AE2142">
        <v>315.98262324209173</v>
      </c>
    </row>
    <row r="2143" spans="1:31" x14ac:dyDescent="0.25">
      <c r="A2143">
        <v>1739867</v>
      </c>
      <c r="B2143">
        <v>1</v>
      </c>
      <c r="C2143" t="s">
        <v>80</v>
      </c>
      <c r="D2143" t="s">
        <v>109</v>
      </c>
      <c r="E2143" t="s">
        <v>158</v>
      </c>
      <c r="F2143" t="s">
        <v>6435</v>
      </c>
      <c r="G2143" t="s">
        <v>160</v>
      </c>
      <c r="H2143" t="s">
        <v>146</v>
      </c>
      <c r="I2143" t="s">
        <v>135</v>
      </c>
      <c r="J2143" t="s">
        <v>136</v>
      </c>
      <c r="K2143" t="s">
        <v>147</v>
      </c>
      <c r="L2143" t="s">
        <v>6436</v>
      </c>
      <c r="M2143" t="s">
        <v>6437</v>
      </c>
      <c r="N2143">
        <v>1.2211111109999999</v>
      </c>
      <c r="O2143">
        <v>0</v>
      </c>
      <c r="P2143">
        <v>13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1.8179948551117666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1.8179948551117666</v>
      </c>
    </row>
    <row r="2144" spans="1:31" x14ac:dyDescent="0.25">
      <c r="A2144">
        <v>1740176</v>
      </c>
      <c r="B2144">
        <v>1</v>
      </c>
      <c r="C2144" t="s">
        <v>80</v>
      </c>
      <c r="D2144" t="s">
        <v>89</v>
      </c>
      <c r="E2144" t="s">
        <v>131</v>
      </c>
      <c r="F2144" t="s">
        <v>6438</v>
      </c>
      <c r="G2144" t="s">
        <v>177</v>
      </c>
      <c r="H2144" t="s">
        <v>134</v>
      </c>
      <c r="I2144" t="s">
        <v>135</v>
      </c>
      <c r="J2144" t="s">
        <v>136</v>
      </c>
      <c r="K2144" t="s">
        <v>147</v>
      </c>
      <c r="L2144" t="s">
        <v>6439</v>
      </c>
      <c r="M2144" t="s">
        <v>6440</v>
      </c>
      <c r="N2144">
        <v>0.185</v>
      </c>
      <c r="O2144">
        <v>1</v>
      </c>
      <c r="P2144">
        <v>4073</v>
      </c>
      <c r="Q2144">
        <v>1</v>
      </c>
      <c r="R2144">
        <v>119</v>
      </c>
      <c r="S2144">
        <v>2</v>
      </c>
      <c r="T2144">
        <v>599</v>
      </c>
      <c r="U2144">
        <v>0</v>
      </c>
      <c r="V2144">
        <v>0</v>
      </c>
      <c r="W2144">
        <v>0.27317901722475002</v>
      </c>
      <c r="X2144">
        <v>363.60661203080264</v>
      </c>
      <c r="Y2144">
        <v>0.43648788319199999</v>
      </c>
      <c r="Z2144">
        <v>3.8552269527833998</v>
      </c>
      <c r="AA2144">
        <v>7.8139489357601999</v>
      </c>
      <c r="AB2144">
        <v>86.479121757960115</v>
      </c>
      <c r="AC2144">
        <v>0</v>
      </c>
      <c r="AD2144">
        <v>0</v>
      </c>
      <c r="AE2144">
        <v>462.46457657772316</v>
      </c>
    </row>
    <row r="2145" spans="1:31" x14ac:dyDescent="0.25">
      <c r="A2145">
        <v>1740076</v>
      </c>
      <c r="B2145">
        <v>1</v>
      </c>
      <c r="C2145" t="s">
        <v>80</v>
      </c>
      <c r="D2145" t="s">
        <v>96</v>
      </c>
      <c r="E2145" t="s">
        <v>188</v>
      </c>
      <c r="F2145" t="s">
        <v>6441</v>
      </c>
      <c r="G2145" t="s">
        <v>177</v>
      </c>
      <c r="H2145" t="s">
        <v>134</v>
      </c>
      <c r="I2145" t="s">
        <v>135</v>
      </c>
      <c r="J2145" t="s">
        <v>136</v>
      </c>
      <c r="K2145" t="s">
        <v>147</v>
      </c>
      <c r="L2145" t="s">
        <v>6442</v>
      </c>
      <c r="M2145" t="s">
        <v>6443</v>
      </c>
      <c r="N2145">
        <v>0.90527777700000001</v>
      </c>
      <c r="O2145">
        <v>0</v>
      </c>
      <c r="P2145">
        <v>114</v>
      </c>
      <c r="Q2145">
        <v>11</v>
      </c>
      <c r="R2145">
        <v>9</v>
      </c>
      <c r="S2145">
        <v>7</v>
      </c>
      <c r="T2145">
        <v>10</v>
      </c>
      <c r="U2145">
        <v>3</v>
      </c>
      <c r="V2145">
        <v>0</v>
      </c>
      <c r="W2145">
        <v>0</v>
      </c>
      <c r="X2145">
        <v>42.208935396491881</v>
      </c>
      <c r="Y2145">
        <v>6.6353109496732516</v>
      </c>
      <c r="Z2145">
        <v>3.4585113925600339</v>
      </c>
      <c r="AA2145">
        <v>26.385149782472268</v>
      </c>
      <c r="AB2145">
        <v>4.715545479366801</v>
      </c>
      <c r="AC2145">
        <v>188.740981843947</v>
      </c>
      <c r="AD2145">
        <v>0</v>
      </c>
      <c r="AE2145">
        <v>272.14443484451124</v>
      </c>
    </row>
    <row r="2146" spans="1:31" x14ac:dyDescent="0.25">
      <c r="A2146">
        <v>1739824</v>
      </c>
      <c r="B2146">
        <v>1</v>
      </c>
      <c r="C2146" t="s">
        <v>81</v>
      </c>
      <c r="D2146" t="s">
        <v>125</v>
      </c>
      <c r="E2146" t="s">
        <v>188</v>
      </c>
      <c r="F2146" t="s">
        <v>4514</v>
      </c>
      <c r="G2146" t="s">
        <v>177</v>
      </c>
      <c r="H2146" t="s">
        <v>134</v>
      </c>
      <c r="I2146" t="s">
        <v>135</v>
      </c>
      <c r="J2146" t="s">
        <v>136</v>
      </c>
      <c r="K2146" t="s">
        <v>147</v>
      </c>
      <c r="L2146" t="s">
        <v>6444</v>
      </c>
      <c r="M2146" t="s">
        <v>6445</v>
      </c>
      <c r="N2146">
        <v>1.128055555</v>
      </c>
      <c r="O2146">
        <v>1</v>
      </c>
      <c r="P2146">
        <v>158</v>
      </c>
      <c r="Q2146">
        <v>24</v>
      </c>
      <c r="R2146">
        <v>142</v>
      </c>
      <c r="S2146">
        <v>0</v>
      </c>
      <c r="T2146">
        <v>11</v>
      </c>
      <c r="U2146">
        <v>0</v>
      </c>
      <c r="V2146">
        <v>0</v>
      </c>
      <c r="W2146">
        <v>0.28455359603861663</v>
      </c>
      <c r="X2146">
        <v>24.033600958052762</v>
      </c>
      <c r="Y2146">
        <v>3.1822133154467669</v>
      </c>
      <c r="Z2146">
        <v>56.47007084818744</v>
      </c>
      <c r="AA2146">
        <v>0</v>
      </c>
      <c r="AB2146">
        <v>3.6399466332787593</v>
      </c>
      <c r="AC2146">
        <v>0</v>
      </c>
      <c r="AD2146">
        <v>0</v>
      </c>
      <c r="AE2146">
        <v>87.610385351004339</v>
      </c>
    </row>
    <row r="2147" spans="1:31" x14ac:dyDescent="0.25">
      <c r="A2147">
        <v>1740016</v>
      </c>
      <c r="B2147">
        <v>1</v>
      </c>
      <c r="C2147" t="s">
        <v>81</v>
      </c>
      <c r="D2147" t="s">
        <v>113</v>
      </c>
      <c r="E2147" t="s">
        <v>188</v>
      </c>
      <c r="F2147" t="s">
        <v>6446</v>
      </c>
      <c r="G2147" t="s">
        <v>177</v>
      </c>
      <c r="H2147" t="s">
        <v>134</v>
      </c>
      <c r="I2147" t="s">
        <v>135</v>
      </c>
      <c r="J2147" t="s">
        <v>136</v>
      </c>
      <c r="K2147" t="s">
        <v>147</v>
      </c>
      <c r="L2147" t="s">
        <v>6447</v>
      </c>
      <c r="M2147" t="s">
        <v>6448</v>
      </c>
      <c r="N2147">
        <v>0.28749999999999998</v>
      </c>
      <c r="O2147">
        <v>0</v>
      </c>
      <c r="P2147">
        <v>471</v>
      </c>
      <c r="Q2147">
        <v>0</v>
      </c>
      <c r="R2147">
        <v>52</v>
      </c>
      <c r="S2147">
        <v>2</v>
      </c>
      <c r="T2147">
        <v>8</v>
      </c>
      <c r="U2147">
        <v>0</v>
      </c>
      <c r="V2147">
        <v>0</v>
      </c>
      <c r="W2147">
        <v>0</v>
      </c>
      <c r="X2147">
        <v>12.789601143726376</v>
      </c>
      <c r="Y2147">
        <v>0</v>
      </c>
      <c r="Z2147">
        <v>1.6889430851557496</v>
      </c>
      <c r="AA2147">
        <v>1.43743193541</v>
      </c>
      <c r="AB2147">
        <v>0.50696942436074999</v>
      </c>
      <c r="AC2147">
        <v>0</v>
      </c>
      <c r="AD2147">
        <v>0</v>
      </c>
      <c r="AE2147">
        <v>16.422945588652876</v>
      </c>
    </row>
    <row r="2148" spans="1:31" x14ac:dyDescent="0.25">
      <c r="A2148">
        <v>1739635</v>
      </c>
      <c r="B2148">
        <v>1</v>
      </c>
      <c r="C2148" t="s">
        <v>80</v>
      </c>
      <c r="D2148" t="s">
        <v>96</v>
      </c>
      <c r="E2148" t="s">
        <v>184</v>
      </c>
      <c r="F2148" t="s">
        <v>6449</v>
      </c>
      <c r="G2148" t="s">
        <v>3879</v>
      </c>
      <c r="H2148" t="s">
        <v>134</v>
      </c>
      <c r="I2148" t="s">
        <v>135</v>
      </c>
      <c r="J2148" t="s">
        <v>136</v>
      </c>
      <c r="K2148" t="s">
        <v>147</v>
      </c>
      <c r="L2148" t="s">
        <v>6450</v>
      </c>
      <c r="M2148" t="s">
        <v>6451</v>
      </c>
      <c r="N2148">
        <v>2.318333333</v>
      </c>
      <c r="O2148">
        <v>0</v>
      </c>
      <c r="P2148">
        <v>253</v>
      </c>
      <c r="Q2148">
        <v>0</v>
      </c>
      <c r="R2148">
        <v>0</v>
      </c>
      <c r="S2148">
        <v>0</v>
      </c>
      <c r="T2148">
        <v>4</v>
      </c>
      <c r="U2148">
        <v>0</v>
      </c>
      <c r="V2148">
        <v>0</v>
      </c>
      <c r="W2148">
        <v>0</v>
      </c>
      <c r="X2148">
        <v>67.03325037929153</v>
      </c>
      <c r="Y2148">
        <v>0</v>
      </c>
      <c r="Z2148">
        <v>0</v>
      </c>
      <c r="AA2148">
        <v>0</v>
      </c>
      <c r="AB2148">
        <v>11.164325279544165</v>
      </c>
      <c r="AC2148">
        <v>0</v>
      </c>
      <c r="AD2148">
        <v>0</v>
      </c>
      <c r="AE2148">
        <v>78.197575658835689</v>
      </c>
    </row>
    <row r="2149" spans="1:31" x14ac:dyDescent="0.25">
      <c r="A2149">
        <v>1740159</v>
      </c>
      <c r="B2149">
        <v>1</v>
      </c>
      <c r="C2149" t="s">
        <v>80</v>
      </c>
      <c r="D2149" t="s">
        <v>101</v>
      </c>
      <c r="E2149" t="s">
        <v>171</v>
      </c>
      <c r="F2149" t="s">
        <v>6452</v>
      </c>
      <c r="G2149" t="s">
        <v>181</v>
      </c>
      <c r="H2149" t="s">
        <v>146</v>
      </c>
      <c r="I2149" t="s">
        <v>135</v>
      </c>
      <c r="J2149" t="s">
        <v>136</v>
      </c>
      <c r="K2149" t="s">
        <v>147</v>
      </c>
      <c r="L2149" t="s">
        <v>6378</v>
      </c>
      <c r="M2149" t="s">
        <v>6453</v>
      </c>
      <c r="N2149">
        <v>1.4113888880000001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0.94782591821570006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0.94782591821570006</v>
      </c>
    </row>
    <row r="2150" spans="1:31" x14ac:dyDescent="0.25">
      <c r="A2150">
        <v>1739890</v>
      </c>
      <c r="B2150">
        <v>1</v>
      </c>
      <c r="C2150" t="s">
        <v>80</v>
      </c>
      <c r="D2150" t="s">
        <v>111</v>
      </c>
      <c r="E2150" t="s">
        <v>171</v>
      </c>
      <c r="F2150" t="s">
        <v>6454</v>
      </c>
      <c r="G2150" t="s">
        <v>164</v>
      </c>
      <c r="H2150" t="s">
        <v>146</v>
      </c>
      <c r="I2150" t="s">
        <v>135</v>
      </c>
      <c r="J2150" t="s">
        <v>136</v>
      </c>
      <c r="K2150" t="s">
        <v>147</v>
      </c>
      <c r="L2150" t="s">
        <v>6455</v>
      </c>
      <c r="M2150" t="s">
        <v>6456</v>
      </c>
      <c r="N2150">
        <v>0.65666666600000001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1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2.4933936895948507</v>
      </c>
      <c r="AC2150">
        <v>0</v>
      </c>
      <c r="AD2150">
        <v>0</v>
      </c>
      <c r="AE2150">
        <v>2.4933936895948507</v>
      </c>
    </row>
    <row r="2151" spans="1:31" x14ac:dyDescent="0.25">
      <c r="A2151">
        <v>1739698</v>
      </c>
      <c r="B2151">
        <v>1</v>
      </c>
      <c r="C2151" t="s">
        <v>80</v>
      </c>
      <c r="D2151" t="s">
        <v>84</v>
      </c>
      <c r="E2151" t="s">
        <v>143</v>
      </c>
      <c r="F2151" t="s">
        <v>6457</v>
      </c>
      <c r="G2151" t="s">
        <v>246</v>
      </c>
      <c r="H2151" t="s">
        <v>146</v>
      </c>
      <c r="I2151" t="s">
        <v>135</v>
      </c>
      <c r="J2151" t="s">
        <v>136</v>
      </c>
      <c r="K2151" t="s">
        <v>137</v>
      </c>
      <c r="L2151" t="s">
        <v>6458</v>
      </c>
      <c r="M2151" t="s">
        <v>6459</v>
      </c>
      <c r="N2151">
        <v>6.4858333330000004</v>
      </c>
      <c r="O2151">
        <v>0</v>
      </c>
      <c r="P2151">
        <v>26</v>
      </c>
      <c r="Q2151">
        <v>0</v>
      </c>
      <c r="R2151">
        <v>23</v>
      </c>
      <c r="S2151">
        <v>0</v>
      </c>
      <c r="T2151">
        <v>6</v>
      </c>
      <c r="U2151">
        <v>0</v>
      </c>
      <c r="V2151">
        <v>0</v>
      </c>
      <c r="W2151">
        <v>0</v>
      </c>
      <c r="X2151">
        <v>63.296448499066862</v>
      </c>
      <c r="Y2151">
        <v>0</v>
      </c>
      <c r="Z2151">
        <v>40.449185637668471</v>
      </c>
      <c r="AA2151">
        <v>0</v>
      </c>
      <c r="AB2151">
        <v>30.060891960430332</v>
      </c>
      <c r="AC2151">
        <v>0</v>
      </c>
      <c r="AD2151">
        <v>0</v>
      </c>
      <c r="AE2151">
        <v>133.80652609716566</v>
      </c>
    </row>
    <row r="2152" spans="1:31" x14ac:dyDescent="0.25">
      <c r="A2152">
        <v>1740053</v>
      </c>
      <c r="B2152">
        <v>1</v>
      </c>
      <c r="C2152" t="s">
        <v>80</v>
      </c>
      <c r="D2152" t="s">
        <v>104</v>
      </c>
      <c r="E2152" t="s">
        <v>131</v>
      </c>
      <c r="F2152" t="s">
        <v>6460</v>
      </c>
      <c r="G2152" t="s">
        <v>177</v>
      </c>
      <c r="H2152" t="s">
        <v>134</v>
      </c>
      <c r="I2152" t="s">
        <v>135</v>
      </c>
      <c r="J2152" t="s">
        <v>136</v>
      </c>
      <c r="K2152" t="s">
        <v>147</v>
      </c>
      <c r="L2152" t="s">
        <v>6461</v>
      </c>
      <c r="M2152" t="s">
        <v>6462</v>
      </c>
      <c r="N2152">
        <v>0.44916666599999999</v>
      </c>
      <c r="O2152">
        <v>32</v>
      </c>
      <c r="P2152">
        <v>2073</v>
      </c>
      <c r="Q2152">
        <v>116</v>
      </c>
      <c r="R2152">
        <v>163</v>
      </c>
      <c r="S2152">
        <v>50</v>
      </c>
      <c r="T2152">
        <v>206</v>
      </c>
      <c r="U2152">
        <v>3</v>
      </c>
      <c r="V2152">
        <v>1</v>
      </c>
      <c r="W2152">
        <v>34.709078245379992</v>
      </c>
      <c r="X2152">
        <v>287.49694746363804</v>
      </c>
      <c r="Y2152">
        <v>14.988542424771296</v>
      </c>
      <c r="Z2152">
        <v>16.877781013930381</v>
      </c>
      <c r="AA2152">
        <v>53.817872302912029</v>
      </c>
      <c r="AB2152">
        <v>56.269945246809627</v>
      </c>
      <c r="AC2152">
        <v>9.5185132038381006</v>
      </c>
      <c r="AD2152">
        <v>0.44763871349120005</v>
      </c>
      <c r="AE2152">
        <v>474.12631861477064</v>
      </c>
    </row>
    <row r="2153" spans="1:31" x14ac:dyDescent="0.25">
      <c r="A2153">
        <v>1739512</v>
      </c>
      <c r="B2153">
        <v>1</v>
      </c>
      <c r="C2153" t="s">
        <v>80</v>
      </c>
      <c r="D2153" t="s">
        <v>101</v>
      </c>
      <c r="E2153" t="s">
        <v>143</v>
      </c>
      <c r="F2153" t="s">
        <v>5332</v>
      </c>
      <c r="G2153" t="s">
        <v>145</v>
      </c>
      <c r="H2153" t="s">
        <v>146</v>
      </c>
      <c r="I2153" t="s">
        <v>135</v>
      </c>
      <c r="J2153" t="s">
        <v>136</v>
      </c>
      <c r="K2153" t="s">
        <v>147</v>
      </c>
      <c r="L2153" t="s">
        <v>6463</v>
      </c>
      <c r="M2153" t="s">
        <v>6464</v>
      </c>
      <c r="N2153">
        <v>1.0991666659999999</v>
      </c>
      <c r="O2153">
        <v>0</v>
      </c>
      <c r="P2153">
        <v>171</v>
      </c>
      <c r="Q2153">
        <v>0</v>
      </c>
      <c r="R2153">
        <v>0</v>
      </c>
      <c r="S2153">
        <v>0</v>
      </c>
      <c r="T2153">
        <v>2</v>
      </c>
      <c r="U2153">
        <v>0</v>
      </c>
      <c r="V2153">
        <v>0</v>
      </c>
      <c r="W2153">
        <v>0</v>
      </c>
      <c r="X2153">
        <v>23.780883796390292</v>
      </c>
      <c r="Y2153">
        <v>0</v>
      </c>
      <c r="Z2153">
        <v>0</v>
      </c>
      <c r="AA2153">
        <v>0</v>
      </c>
      <c r="AB2153">
        <v>1.2034669690120414</v>
      </c>
      <c r="AC2153">
        <v>0</v>
      </c>
      <c r="AD2153">
        <v>0</v>
      </c>
      <c r="AE2153">
        <v>24.984350765402333</v>
      </c>
    </row>
    <row r="2154" spans="1:31" x14ac:dyDescent="0.25">
      <c r="A2154">
        <v>1739804</v>
      </c>
      <c r="B2154">
        <v>1</v>
      </c>
      <c r="C2154" t="s">
        <v>81</v>
      </c>
      <c r="D2154" t="s">
        <v>123</v>
      </c>
      <c r="E2154" t="s">
        <v>171</v>
      </c>
      <c r="F2154" t="s">
        <v>6465</v>
      </c>
      <c r="G2154" t="s">
        <v>181</v>
      </c>
      <c r="H2154" t="s">
        <v>146</v>
      </c>
      <c r="I2154" t="s">
        <v>135</v>
      </c>
      <c r="J2154" t="s">
        <v>136</v>
      </c>
      <c r="K2154" t="s">
        <v>147</v>
      </c>
      <c r="L2154" t="s">
        <v>6466</v>
      </c>
      <c r="M2154" t="s">
        <v>6467</v>
      </c>
      <c r="N2154">
        <v>2.5519444440000001</v>
      </c>
      <c r="O2154">
        <v>0</v>
      </c>
      <c r="P2154">
        <v>2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1.477898592453625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1.477898592453625</v>
      </c>
    </row>
    <row r="2155" spans="1:31" x14ac:dyDescent="0.25">
      <c r="A2155">
        <v>1740096</v>
      </c>
      <c r="B2155">
        <v>1</v>
      </c>
      <c r="C2155" t="s">
        <v>80</v>
      </c>
      <c r="D2155" t="s">
        <v>98</v>
      </c>
      <c r="E2155" t="s">
        <v>131</v>
      </c>
      <c r="F2155" t="s">
        <v>2805</v>
      </c>
      <c r="G2155" t="s">
        <v>133</v>
      </c>
      <c r="H2155" t="s">
        <v>134</v>
      </c>
      <c r="I2155" t="s">
        <v>135</v>
      </c>
      <c r="J2155" t="s">
        <v>136</v>
      </c>
      <c r="K2155" t="s">
        <v>147</v>
      </c>
      <c r="L2155" t="s">
        <v>6468</v>
      </c>
      <c r="M2155" t="s">
        <v>6469</v>
      </c>
      <c r="N2155">
        <v>0.109444444</v>
      </c>
      <c r="O2155">
        <v>0</v>
      </c>
      <c r="P2155">
        <v>2137</v>
      </c>
      <c r="Q2155">
        <v>22</v>
      </c>
      <c r="R2155">
        <v>647</v>
      </c>
      <c r="S2155">
        <v>36</v>
      </c>
      <c r="T2155">
        <v>537</v>
      </c>
      <c r="U2155">
        <v>2</v>
      </c>
      <c r="V2155">
        <v>0</v>
      </c>
      <c r="W2155">
        <v>0</v>
      </c>
      <c r="X2155">
        <v>60.127501704855867</v>
      </c>
      <c r="Y2155">
        <v>9.6943077244420852</v>
      </c>
      <c r="Z2155">
        <v>38.255761989256037</v>
      </c>
      <c r="AA2155">
        <v>12.027218345034749</v>
      </c>
      <c r="AB2155">
        <v>34.035925985236304</v>
      </c>
      <c r="AC2155">
        <v>17.066734908418148</v>
      </c>
      <c r="AD2155">
        <v>0</v>
      </c>
      <c r="AE2155">
        <v>171.20745065724319</v>
      </c>
    </row>
    <row r="2156" spans="1:31" x14ac:dyDescent="0.25">
      <c r="A2156">
        <v>1739555</v>
      </c>
      <c r="B2156">
        <v>1</v>
      </c>
      <c r="C2156" t="s">
        <v>80</v>
      </c>
      <c r="D2156" t="s">
        <v>99</v>
      </c>
      <c r="E2156" t="s">
        <v>143</v>
      </c>
      <c r="F2156" t="s">
        <v>6470</v>
      </c>
      <c r="G2156" t="s">
        <v>221</v>
      </c>
      <c r="H2156" t="s">
        <v>146</v>
      </c>
      <c r="I2156" t="s">
        <v>135</v>
      </c>
      <c r="J2156" t="s">
        <v>136</v>
      </c>
      <c r="K2156" t="s">
        <v>147</v>
      </c>
      <c r="L2156" t="s">
        <v>6471</v>
      </c>
      <c r="M2156" t="s">
        <v>6472</v>
      </c>
      <c r="N2156">
        <v>5.3308333330000002</v>
      </c>
      <c r="O2156">
        <v>0</v>
      </c>
      <c r="P2156">
        <v>180</v>
      </c>
      <c r="Q2156">
        <v>0</v>
      </c>
      <c r="R2156">
        <v>0</v>
      </c>
      <c r="S2156">
        <v>0</v>
      </c>
      <c r="T2156">
        <v>9</v>
      </c>
      <c r="U2156">
        <v>0</v>
      </c>
      <c r="V2156">
        <v>0</v>
      </c>
      <c r="W2156">
        <v>0</v>
      </c>
      <c r="X2156">
        <v>180.25991171634865</v>
      </c>
      <c r="Y2156">
        <v>0</v>
      </c>
      <c r="Z2156">
        <v>0</v>
      </c>
      <c r="AA2156">
        <v>0</v>
      </c>
      <c r="AB2156">
        <v>41.564414007826777</v>
      </c>
      <c r="AC2156">
        <v>0</v>
      </c>
      <c r="AD2156">
        <v>0</v>
      </c>
      <c r="AE2156">
        <v>221.82432572417542</v>
      </c>
    </row>
    <row r="2157" spans="1:31" x14ac:dyDescent="0.25">
      <c r="A2157">
        <v>1740073</v>
      </c>
      <c r="B2157">
        <v>1</v>
      </c>
      <c r="C2157" t="s">
        <v>81</v>
      </c>
      <c r="D2157" t="s">
        <v>120</v>
      </c>
      <c r="E2157" t="s">
        <v>184</v>
      </c>
      <c r="F2157" t="s">
        <v>6473</v>
      </c>
      <c r="G2157" t="s">
        <v>177</v>
      </c>
      <c r="H2157" t="s">
        <v>134</v>
      </c>
      <c r="I2157" t="s">
        <v>135</v>
      </c>
      <c r="J2157" t="s">
        <v>136</v>
      </c>
      <c r="K2157" t="s">
        <v>147</v>
      </c>
      <c r="L2157" t="s">
        <v>6474</v>
      </c>
      <c r="M2157" t="s">
        <v>6475</v>
      </c>
      <c r="N2157">
        <v>0.53611111099999997</v>
      </c>
      <c r="O2157">
        <v>0</v>
      </c>
      <c r="P2157">
        <v>746</v>
      </c>
      <c r="Q2157">
        <v>0</v>
      </c>
      <c r="R2157">
        <v>25</v>
      </c>
      <c r="S2157">
        <v>1</v>
      </c>
      <c r="T2157">
        <v>155</v>
      </c>
      <c r="U2157">
        <v>0</v>
      </c>
      <c r="V2157">
        <v>0</v>
      </c>
      <c r="W2157">
        <v>0</v>
      </c>
      <c r="X2157">
        <v>77.932767334938447</v>
      </c>
      <c r="Y2157">
        <v>0</v>
      </c>
      <c r="Z2157">
        <v>2.5316118852717673</v>
      </c>
      <c r="AA2157">
        <v>0.51217363256790005</v>
      </c>
      <c r="AB2157">
        <v>29.004542135610709</v>
      </c>
      <c r="AC2157">
        <v>0</v>
      </c>
      <c r="AD2157">
        <v>0</v>
      </c>
      <c r="AE2157">
        <v>109.98109498838882</v>
      </c>
    </row>
    <row r="2158" spans="1:31" x14ac:dyDescent="0.25">
      <c r="A2158">
        <v>1739718</v>
      </c>
      <c r="B2158">
        <v>1</v>
      </c>
      <c r="C2158" t="s">
        <v>80</v>
      </c>
      <c r="D2158" t="s">
        <v>90</v>
      </c>
      <c r="E2158" t="s">
        <v>171</v>
      </c>
      <c r="F2158" t="s">
        <v>6476</v>
      </c>
      <c r="G2158" t="s">
        <v>181</v>
      </c>
      <c r="H2158" t="s">
        <v>146</v>
      </c>
      <c r="I2158" t="s">
        <v>135</v>
      </c>
      <c r="J2158" t="s">
        <v>136</v>
      </c>
      <c r="K2158" t="s">
        <v>147</v>
      </c>
      <c r="L2158" t="s">
        <v>6477</v>
      </c>
      <c r="M2158" t="s">
        <v>6478</v>
      </c>
      <c r="N2158">
        <v>1.1688888879999999</v>
      </c>
      <c r="O2158">
        <v>0</v>
      </c>
      <c r="P2158">
        <v>1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0.17692933105600001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0.17692933105600001</v>
      </c>
    </row>
    <row r="2159" spans="1:31" x14ac:dyDescent="0.25">
      <c r="A2159">
        <v>1739595</v>
      </c>
      <c r="B2159">
        <v>1</v>
      </c>
      <c r="C2159" t="s">
        <v>81</v>
      </c>
      <c r="D2159" t="s">
        <v>113</v>
      </c>
      <c r="E2159" t="s">
        <v>158</v>
      </c>
      <c r="F2159" t="s">
        <v>6479</v>
      </c>
      <c r="G2159" t="s">
        <v>221</v>
      </c>
      <c r="H2159" t="s">
        <v>146</v>
      </c>
      <c r="I2159" t="s">
        <v>135</v>
      </c>
      <c r="J2159" t="s">
        <v>136</v>
      </c>
      <c r="K2159" t="s">
        <v>147</v>
      </c>
      <c r="L2159" t="s">
        <v>6480</v>
      </c>
      <c r="M2159" t="s">
        <v>6481</v>
      </c>
      <c r="N2159">
        <v>0.99888888799999997</v>
      </c>
      <c r="O2159">
        <v>0</v>
      </c>
      <c r="P2159">
        <v>6</v>
      </c>
      <c r="Q2159">
        <v>0</v>
      </c>
      <c r="R2159">
        <v>2</v>
      </c>
      <c r="S2159">
        <v>0</v>
      </c>
      <c r="T2159">
        <v>2</v>
      </c>
      <c r="U2159">
        <v>0</v>
      </c>
      <c r="V2159">
        <v>0</v>
      </c>
      <c r="W2159">
        <v>0</v>
      </c>
      <c r="X2159">
        <v>0.68632654498273338</v>
      </c>
      <c r="Y2159">
        <v>0</v>
      </c>
      <c r="Z2159">
        <v>5.2225895280000008E-4</v>
      </c>
      <c r="AA2159">
        <v>0</v>
      </c>
      <c r="AB2159">
        <v>0.25456326744226671</v>
      </c>
      <c r="AC2159">
        <v>0</v>
      </c>
      <c r="AD2159">
        <v>0</v>
      </c>
      <c r="AE2159">
        <v>0.94141207137780003</v>
      </c>
    </row>
    <row r="2160" spans="1:31" x14ac:dyDescent="0.25">
      <c r="A2160">
        <v>1739787</v>
      </c>
      <c r="B2160">
        <v>1</v>
      </c>
      <c r="C2160" t="s">
        <v>80</v>
      </c>
      <c r="D2160" t="s">
        <v>97</v>
      </c>
      <c r="E2160" t="s">
        <v>188</v>
      </c>
      <c r="F2160" t="s">
        <v>826</v>
      </c>
      <c r="G2160" t="s">
        <v>2662</v>
      </c>
      <c r="H2160" t="s">
        <v>134</v>
      </c>
      <c r="I2160" t="s">
        <v>135</v>
      </c>
      <c r="J2160" t="s">
        <v>136</v>
      </c>
      <c r="K2160" t="s">
        <v>147</v>
      </c>
      <c r="L2160" t="s">
        <v>6482</v>
      </c>
      <c r="M2160" t="s">
        <v>6483</v>
      </c>
      <c r="N2160">
        <v>0.92916666599999997</v>
      </c>
      <c r="O2160">
        <v>2</v>
      </c>
      <c r="P2160">
        <v>762</v>
      </c>
      <c r="Q2160">
        <v>3</v>
      </c>
      <c r="R2160">
        <v>13</v>
      </c>
      <c r="S2160">
        <v>9</v>
      </c>
      <c r="T2160">
        <v>62</v>
      </c>
      <c r="U2160">
        <v>0</v>
      </c>
      <c r="V2160">
        <v>1</v>
      </c>
      <c r="W2160">
        <v>145.47257278829227</v>
      </c>
      <c r="X2160">
        <v>182.871517473165</v>
      </c>
      <c r="Y2160">
        <v>1.2897710263620001</v>
      </c>
      <c r="Z2160">
        <v>0.77613856632775025</v>
      </c>
      <c r="AA2160">
        <v>26.583919704003254</v>
      </c>
      <c r="AB2160">
        <v>30.201780070457623</v>
      </c>
      <c r="AC2160">
        <v>0</v>
      </c>
      <c r="AD2160">
        <v>0.28850408521275001</v>
      </c>
      <c r="AE2160">
        <v>387.4842037138207</v>
      </c>
    </row>
    <row r="2161" spans="1:31" x14ac:dyDescent="0.25">
      <c r="A2161">
        <v>1739641</v>
      </c>
      <c r="B2161">
        <v>1</v>
      </c>
      <c r="C2161" t="s">
        <v>80</v>
      </c>
      <c r="D2161" t="s">
        <v>96</v>
      </c>
      <c r="E2161" t="s">
        <v>143</v>
      </c>
      <c r="F2161" t="s">
        <v>3694</v>
      </c>
      <c r="G2161" t="s">
        <v>145</v>
      </c>
      <c r="H2161" t="s">
        <v>146</v>
      </c>
      <c r="I2161" t="s">
        <v>135</v>
      </c>
      <c r="J2161" t="s">
        <v>136</v>
      </c>
      <c r="K2161" t="s">
        <v>147</v>
      </c>
      <c r="L2161" t="s">
        <v>6484</v>
      </c>
      <c r="M2161" t="s">
        <v>6485</v>
      </c>
      <c r="N2161">
        <v>3.1069444439999998</v>
      </c>
      <c r="O2161">
        <v>0</v>
      </c>
      <c r="P2161">
        <v>72</v>
      </c>
      <c r="Q2161">
        <v>0</v>
      </c>
      <c r="R2161">
        <v>2</v>
      </c>
      <c r="S2161">
        <v>0</v>
      </c>
      <c r="T2161">
        <v>4</v>
      </c>
      <c r="U2161">
        <v>0</v>
      </c>
      <c r="V2161">
        <v>0</v>
      </c>
      <c r="W2161">
        <v>0</v>
      </c>
      <c r="X2161">
        <v>207.87791601149326</v>
      </c>
      <c r="Y2161">
        <v>0</v>
      </c>
      <c r="Z2161">
        <v>5.7250160981249999E-2</v>
      </c>
      <c r="AA2161">
        <v>0</v>
      </c>
      <c r="AB2161">
        <v>7.9555965408889984</v>
      </c>
      <c r="AC2161">
        <v>0</v>
      </c>
      <c r="AD2161">
        <v>0</v>
      </c>
      <c r="AE2161">
        <v>215.8907627133635</v>
      </c>
    </row>
    <row r="2162" spans="1:31" x14ac:dyDescent="0.25">
      <c r="A2162">
        <v>1739827</v>
      </c>
      <c r="B2162">
        <v>1</v>
      </c>
      <c r="C2162" t="s">
        <v>80</v>
      </c>
      <c r="D2162" t="s">
        <v>88</v>
      </c>
      <c r="E2162" t="s">
        <v>158</v>
      </c>
      <c r="F2162" t="s">
        <v>6486</v>
      </c>
      <c r="G2162" t="s">
        <v>239</v>
      </c>
      <c r="H2162" t="s">
        <v>146</v>
      </c>
      <c r="I2162" t="s">
        <v>135</v>
      </c>
      <c r="J2162" t="s">
        <v>136</v>
      </c>
      <c r="K2162" t="s">
        <v>137</v>
      </c>
      <c r="L2162" t="s">
        <v>6487</v>
      </c>
      <c r="M2162" t="s">
        <v>6488</v>
      </c>
      <c r="N2162">
        <v>0.26489611099999999</v>
      </c>
      <c r="O2162">
        <v>0</v>
      </c>
      <c r="P2162">
        <v>97</v>
      </c>
      <c r="Q2162">
        <v>0</v>
      </c>
      <c r="R2162">
        <v>0</v>
      </c>
      <c r="S2162">
        <v>0</v>
      </c>
      <c r="T2162">
        <v>2</v>
      </c>
      <c r="U2162">
        <v>0</v>
      </c>
      <c r="V2162">
        <v>0</v>
      </c>
      <c r="W2162">
        <v>0</v>
      </c>
      <c r="X2162">
        <v>6.9837705932598002</v>
      </c>
      <c r="Y2162">
        <v>0</v>
      </c>
      <c r="Z2162">
        <v>0</v>
      </c>
      <c r="AA2162">
        <v>0</v>
      </c>
      <c r="AB2162">
        <v>1.589475625155</v>
      </c>
      <c r="AC2162">
        <v>0</v>
      </c>
      <c r="AD2162">
        <v>0</v>
      </c>
      <c r="AE2162">
        <v>8.5732462184148002</v>
      </c>
    </row>
    <row r="2163" spans="1:31" x14ac:dyDescent="0.25">
      <c r="A2163">
        <v>1739927</v>
      </c>
      <c r="B2163">
        <v>1</v>
      </c>
      <c r="C2163" t="s">
        <v>80</v>
      </c>
      <c r="D2163" t="s">
        <v>98</v>
      </c>
      <c r="E2163" t="s">
        <v>171</v>
      </c>
      <c r="F2163" t="s">
        <v>6489</v>
      </c>
      <c r="G2163" t="s">
        <v>181</v>
      </c>
      <c r="H2163" t="s">
        <v>146</v>
      </c>
      <c r="I2163" t="s">
        <v>135</v>
      </c>
      <c r="J2163" t="s">
        <v>136</v>
      </c>
      <c r="K2163" t="s">
        <v>147</v>
      </c>
      <c r="L2163" t="s">
        <v>6490</v>
      </c>
      <c r="M2163" t="s">
        <v>6491</v>
      </c>
      <c r="N2163">
        <v>1.475833333</v>
      </c>
      <c r="O2163">
        <v>0</v>
      </c>
      <c r="P2163">
        <v>1</v>
      </c>
      <c r="Q2163">
        <v>0</v>
      </c>
      <c r="R2163">
        <v>1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0.66448201507579996</v>
      </c>
      <c r="Y2163">
        <v>0</v>
      </c>
      <c r="Z2163">
        <v>1.0310697016637</v>
      </c>
      <c r="AA2163">
        <v>0</v>
      </c>
      <c r="AB2163">
        <v>0</v>
      </c>
      <c r="AC2163">
        <v>0</v>
      </c>
      <c r="AD2163">
        <v>0</v>
      </c>
      <c r="AE2163">
        <v>1.6955517167395</v>
      </c>
    </row>
    <row r="2164" spans="1:31" x14ac:dyDescent="0.25">
      <c r="A2164">
        <v>1739532</v>
      </c>
      <c r="B2164">
        <v>1</v>
      </c>
      <c r="C2164" t="s">
        <v>80</v>
      </c>
      <c r="D2164" t="s">
        <v>108</v>
      </c>
      <c r="E2164" t="s">
        <v>188</v>
      </c>
      <c r="F2164" t="s">
        <v>5753</v>
      </c>
      <c r="G2164" t="s">
        <v>177</v>
      </c>
      <c r="H2164" t="s">
        <v>134</v>
      </c>
      <c r="I2164" t="s">
        <v>135</v>
      </c>
      <c r="J2164" t="s">
        <v>136</v>
      </c>
      <c r="K2164" t="s">
        <v>147</v>
      </c>
      <c r="L2164" t="s">
        <v>6492</v>
      </c>
      <c r="M2164" t="s">
        <v>6493</v>
      </c>
      <c r="N2164">
        <v>0.35666666600000002</v>
      </c>
      <c r="O2164">
        <v>0</v>
      </c>
      <c r="P2164">
        <v>759</v>
      </c>
      <c r="Q2164">
        <v>3</v>
      </c>
      <c r="R2164">
        <v>84</v>
      </c>
      <c r="S2164">
        <v>3</v>
      </c>
      <c r="T2164">
        <v>131</v>
      </c>
      <c r="U2164">
        <v>1</v>
      </c>
      <c r="V2164">
        <v>0</v>
      </c>
      <c r="W2164">
        <v>0</v>
      </c>
      <c r="X2164">
        <v>46.234166444072066</v>
      </c>
      <c r="Y2164">
        <v>2.5619055866620002</v>
      </c>
      <c r="Z2164">
        <v>5.2192050176090001</v>
      </c>
      <c r="AA2164">
        <v>7.4842454547852011</v>
      </c>
      <c r="AB2164">
        <v>16.069533265823399</v>
      </c>
      <c r="AC2164">
        <v>1.0002778994879999</v>
      </c>
      <c r="AD2164">
        <v>0</v>
      </c>
      <c r="AE2164">
        <v>78.569333668439668</v>
      </c>
    </row>
    <row r="2165" spans="1:31" x14ac:dyDescent="0.25">
      <c r="A2165">
        <v>1739678</v>
      </c>
      <c r="B2165">
        <v>1</v>
      </c>
      <c r="C2165" t="s">
        <v>81</v>
      </c>
      <c r="D2165" t="s">
        <v>119</v>
      </c>
      <c r="E2165" t="s">
        <v>184</v>
      </c>
      <c r="F2165" t="s">
        <v>6494</v>
      </c>
      <c r="G2165" t="s">
        <v>246</v>
      </c>
      <c r="H2165" t="s">
        <v>134</v>
      </c>
      <c r="I2165" t="s">
        <v>135</v>
      </c>
      <c r="J2165" t="s">
        <v>136</v>
      </c>
      <c r="K2165" t="s">
        <v>137</v>
      </c>
      <c r="L2165" t="s">
        <v>6495</v>
      </c>
      <c r="M2165" t="s">
        <v>6496</v>
      </c>
      <c r="N2165">
        <v>6.8790444439999998</v>
      </c>
      <c r="O2165">
        <v>0</v>
      </c>
      <c r="P2165">
        <v>56</v>
      </c>
      <c r="Q2165">
        <v>0</v>
      </c>
      <c r="R2165">
        <v>49</v>
      </c>
      <c r="S2165">
        <v>0</v>
      </c>
      <c r="T2165">
        <v>1</v>
      </c>
      <c r="U2165">
        <v>0</v>
      </c>
      <c r="V2165">
        <v>0</v>
      </c>
      <c r="W2165">
        <v>0</v>
      </c>
      <c r="X2165">
        <v>51.159016902697438</v>
      </c>
      <c r="Y2165">
        <v>0</v>
      </c>
      <c r="Z2165">
        <v>20.875781595753747</v>
      </c>
      <c r="AA2165">
        <v>0</v>
      </c>
      <c r="AB2165">
        <v>4.0951130206898343</v>
      </c>
      <c r="AC2165">
        <v>0</v>
      </c>
      <c r="AD2165">
        <v>0</v>
      </c>
      <c r="AE2165">
        <v>76.129911519141018</v>
      </c>
    </row>
    <row r="2166" spans="1:31" x14ac:dyDescent="0.25">
      <c r="A2166">
        <v>1739658</v>
      </c>
      <c r="B2166">
        <v>1</v>
      </c>
      <c r="C2166" t="s">
        <v>80</v>
      </c>
      <c r="D2166" t="s">
        <v>90</v>
      </c>
      <c r="E2166" t="s">
        <v>267</v>
      </c>
      <c r="F2166" t="s">
        <v>6497</v>
      </c>
      <c r="G2166" t="s">
        <v>225</v>
      </c>
      <c r="H2166" t="s">
        <v>134</v>
      </c>
      <c r="I2166" t="s">
        <v>135</v>
      </c>
      <c r="J2166" t="s">
        <v>3</v>
      </c>
      <c r="K2166" t="s">
        <v>147</v>
      </c>
      <c r="L2166" t="s">
        <v>6498</v>
      </c>
      <c r="M2166" t="s">
        <v>6499</v>
      </c>
      <c r="N2166">
        <v>1.0380555549999999</v>
      </c>
      <c r="O2166">
        <v>0</v>
      </c>
      <c r="P2166">
        <v>6242</v>
      </c>
      <c r="Q2166">
        <v>0</v>
      </c>
      <c r="R2166">
        <v>0</v>
      </c>
      <c r="S2166">
        <v>0</v>
      </c>
      <c r="T2166">
        <v>390</v>
      </c>
      <c r="U2166">
        <v>0</v>
      </c>
      <c r="V2166">
        <v>2</v>
      </c>
      <c r="W2166">
        <v>0</v>
      </c>
      <c r="X2166">
        <v>2086.0929368348284</v>
      </c>
      <c r="Y2166">
        <v>0</v>
      </c>
      <c r="Z2166">
        <v>0</v>
      </c>
      <c r="AA2166">
        <v>0</v>
      </c>
      <c r="AB2166">
        <v>213.90050852413353</v>
      </c>
      <c r="AC2166">
        <v>0</v>
      </c>
      <c r="AD2166">
        <v>17.494244414710899</v>
      </c>
      <c r="AE2166">
        <v>2317.4876897736726</v>
      </c>
    </row>
    <row r="2167" spans="1:31" x14ac:dyDescent="0.25">
      <c r="A2167">
        <v>1739681</v>
      </c>
      <c r="B2167">
        <v>1</v>
      </c>
      <c r="C2167" t="s">
        <v>80</v>
      </c>
      <c r="D2167" t="s">
        <v>106</v>
      </c>
      <c r="E2167" t="s">
        <v>131</v>
      </c>
      <c r="F2167" t="s">
        <v>6500</v>
      </c>
      <c r="G2167" t="s">
        <v>246</v>
      </c>
      <c r="H2167" t="s">
        <v>134</v>
      </c>
      <c r="I2167" t="s">
        <v>135</v>
      </c>
      <c r="J2167" t="s">
        <v>136</v>
      </c>
      <c r="K2167" t="s">
        <v>137</v>
      </c>
      <c r="L2167" t="s">
        <v>6501</v>
      </c>
      <c r="M2167" t="s">
        <v>6502</v>
      </c>
      <c r="N2167">
        <v>1.6994444440000001</v>
      </c>
      <c r="O2167">
        <v>1</v>
      </c>
      <c r="P2167">
        <v>34</v>
      </c>
      <c r="Q2167">
        <v>18</v>
      </c>
      <c r="R2167">
        <v>39</v>
      </c>
      <c r="S2167">
        <v>12</v>
      </c>
      <c r="T2167">
        <v>26</v>
      </c>
      <c r="U2167">
        <v>6</v>
      </c>
      <c r="V2167">
        <v>0</v>
      </c>
      <c r="W2167">
        <v>0.31516811424937496</v>
      </c>
      <c r="X2167">
        <v>22.262147204955738</v>
      </c>
      <c r="Y2167">
        <v>93.689292886281734</v>
      </c>
      <c r="Z2167">
        <v>57.91745392748561</v>
      </c>
      <c r="AA2167">
        <v>101.27199319541147</v>
      </c>
      <c r="AB2167">
        <v>116.86249928378024</v>
      </c>
      <c r="AC2167">
        <v>327.76352364765665</v>
      </c>
      <c r="AD2167">
        <v>0</v>
      </c>
      <c r="AE2167">
        <v>720.08207825982072</v>
      </c>
    </row>
    <row r="2168" spans="1:31" x14ac:dyDescent="0.25">
      <c r="A2168">
        <v>1740013</v>
      </c>
      <c r="B2168">
        <v>1</v>
      </c>
      <c r="C2168" t="s">
        <v>81</v>
      </c>
      <c r="D2168" t="s">
        <v>113</v>
      </c>
      <c r="E2168" t="s">
        <v>184</v>
      </c>
      <c r="F2168" t="s">
        <v>6503</v>
      </c>
      <c r="G2168" t="s">
        <v>177</v>
      </c>
      <c r="H2168" t="s">
        <v>134</v>
      </c>
      <c r="I2168" t="s">
        <v>135</v>
      </c>
      <c r="J2168" t="s">
        <v>136</v>
      </c>
      <c r="K2168" t="s">
        <v>147</v>
      </c>
      <c r="L2168" t="s">
        <v>6504</v>
      </c>
      <c r="M2168" t="s">
        <v>6505</v>
      </c>
      <c r="N2168">
        <v>3.6655555550000001</v>
      </c>
      <c r="O2168">
        <v>0</v>
      </c>
      <c r="P2168">
        <v>353</v>
      </c>
      <c r="Q2168">
        <v>2</v>
      </c>
      <c r="R2168">
        <v>22</v>
      </c>
      <c r="S2168">
        <v>0</v>
      </c>
      <c r="T2168">
        <v>10</v>
      </c>
      <c r="U2168">
        <v>0</v>
      </c>
      <c r="V2168">
        <v>0</v>
      </c>
      <c r="W2168">
        <v>0</v>
      </c>
      <c r="X2168">
        <v>144.95752658907955</v>
      </c>
      <c r="Y2168">
        <v>0.62683345072519991</v>
      </c>
      <c r="Z2168">
        <v>14.248841663047649</v>
      </c>
      <c r="AA2168">
        <v>0</v>
      </c>
      <c r="AB2168">
        <v>9.2289602261899528</v>
      </c>
      <c r="AC2168">
        <v>0</v>
      </c>
      <c r="AD2168">
        <v>0</v>
      </c>
      <c r="AE2168">
        <v>169.06216192904233</v>
      </c>
    </row>
    <row r="2169" spans="1:31" x14ac:dyDescent="0.25">
      <c r="A2169">
        <v>1739870</v>
      </c>
      <c r="B2169">
        <v>1</v>
      </c>
      <c r="C2169" t="s">
        <v>80</v>
      </c>
      <c r="D2169" t="s">
        <v>99</v>
      </c>
      <c r="E2169" t="s">
        <v>188</v>
      </c>
      <c r="F2169" t="s">
        <v>6506</v>
      </c>
      <c r="G2169" t="s">
        <v>177</v>
      </c>
      <c r="H2169" t="s">
        <v>134</v>
      </c>
      <c r="I2169" t="s">
        <v>135</v>
      </c>
      <c r="J2169" t="s">
        <v>136</v>
      </c>
      <c r="K2169" t="s">
        <v>147</v>
      </c>
      <c r="L2169" t="s">
        <v>6507</v>
      </c>
      <c r="M2169" t="s">
        <v>6508</v>
      </c>
      <c r="N2169">
        <v>3.4708333329999999</v>
      </c>
      <c r="O2169">
        <v>0</v>
      </c>
      <c r="P2169">
        <v>0</v>
      </c>
      <c r="Q2169">
        <v>0</v>
      </c>
      <c r="R2169">
        <v>0</v>
      </c>
      <c r="S2169">
        <v>4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519.62823780161</v>
      </c>
      <c r="AB2169">
        <v>0</v>
      </c>
      <c r="AC2169">
        <v>0</v>
      </c>
      <c r="AD2169">
        <v>0</v>
      </c>
      <c r="AE2169">
        <v>519.62823780161</v>
      </c>
    </row>
    <row r="2170" spans="1:31" x14ac:dyDescent="0.25">
      <c r="A2170">
        <v>1739495</v>
      </c>
      <c r="B2170">
        <v>1</v>
      </c>
      <c r="C2170" t="s">
        <v>81</v>
      </c>
      <c r="D2170" t="s">
        <v>127</v>
      </c>
      <c r="E2170" t="s">
        <v>158</v>
      </c>
      <c r="F2170" t="s">
        <v>6509</v>
      </c>
      <c r="G2170" t="s">
        <v>758</v>
      </c>
      <c r="H2170" t="s">
        <v>146</v>
      </c>
      <c r="I2170" t="s">
        <v>135</v>
      </c>
      <c r="J2170" t="s">
        <v>136</v>
      </c>
      <c r="K2170" t="s">
        <v>147</v>
      </c>
      <c r="L2170" t="s">
        <v>6510</v>
      </c>
      <c r="M2170" t="s">
        <v>6511</v>
      </c>
      <c r="N2170">
        <v>0.73750000000000004</v>
      </c>
      <c r="O2170">
        <v>0</v>
      </c>
      <c r="P2170">
        <v>37</v>
      </c>
      <c r="Q2170">
        <v>0</v>
      </c>
      <c r="R2170">
        <v>0</v>
      </c>
      <c r="S2170">
        <v>0</v>
      </c>
      <c r="T2170">
        <v>2</v>
      </c>
      <c r="U2170">
        <v>0</v>
      </c>
      <c r="V2170">
        <v>0</v>
      </c>
      <c r="W2170">
        <v>0</v>
      </c>
      <c r="X2170">
        <v>6.3325154129960417</v>
      </c>
      <c r="Y2170">
        <v>0</v>
      </c>
      <c r="Z2170">
        <v>0</v>
      </c>
      <c r="AA2170">
        <v>0</v>
      </c>
      <c r="AB2170">
        <v>0.11250982333062499</v>
      </c>
      <c r="AC2170">
        <v>0</v>
      </c>
      <c r="AD2170">
        <v>0</v>
      </c>
      <c r="AE2170">
        <v>6.4450252363266669</v>
      </c>
    </row>
    <row r="2171" spans="1:31" x14ac:dyDescent="0.25">
      <c r="A2171">
        <v>1739615</v>
      </c>
      <c r="B2171">
        <v>1</v>
      </c>
      <c r="C2171" t="s">
        <v>80</v>
      </c>
      <c r="D2171" t="s">
        <v>82</v>
      </c>
      <c r="E2171" t="s">
        <v>171</v>
      </c>
      <c r="F2171" t="s">
        <v>6512</v>
      </c>
      <c r="G2171" t="s">
        <v>225</v>
      </c>
      <c r="H2171" t="s">
        <v>146</v>
      </c>
      <c r="I2171" t="s">
        <v>135</v>
      </c>
      <c r="J2171" t="s">
        <v>136</v>
      </c>
      <c r="K2171" t="s">
        <v>147</v>
      </c>
      <c r="L2171" t="s">
        <v>6513</v>
      </c>
      <c r="M2171" t="s">
        <v>6514</v>
      </c>
      <c r="N2171">
        <v>2.5294444440000001</v>
      </c>
      <c r="O2171">
        <v>0</v>
      </c>
      <c r="P2171">
        <v>8</v>
      </c>
      <c r="Q2171">
        <v>0</v>
      </c>
      <c r="R2171">
        <v>0</v>
      </c>
      <c r="S2171">
        <v>0</v>
      </c>
      <c r="T2171">
        <v>4</v>
      </c>
      <c r="U2171">
        <v>0</v>
      </c>
      <c r="V2171">
        <v>0</v>
      </c>
      <c r="W2171">
        <v>0</v>
      </c>
      <c r="X2171">
        <v>5.3651744074998984</v>
      </c>
      <c r="Y2171">
        <v>0</v>
      </c>
      <c r="Z2171">
        <v>0</v>
      </c>
      <c r="AA2171">
        <v>0</v>
      </c>
      <c r="AB2171">
        <v>8.8589420651036974</v>
      </c>
      <c r="AC2171">
        <v>0</v>
      </c>
      <c r="AD2171">
        <v>0</v>
      </c>
      <c r="AE2171">
        <v>14.224116472603596</v>
      </c>
    </row>
    <row r="2172" spans="1:31" x14ac:dyDescent="0.25">
      <c r="A2172">
        <v>1739558</v>
      </c>
      <c r="B2172">
        <v>1</v>
      </c>
      <c r="C2172" t="s">
        <v>80</v>
      </c>
      <c r="D2172" t="s">
        <v>93</v>
      </c>
      <c r="E2172" t="s">
        <v>158</v>
      </c>
      <c r="F2172" t="s">
        <v>6515</v>
      </c>
      <c r="G2172" t="s">
        <v>160</v>
      </c>
      <c r="H2172" t="s">
        <v>146</v>
      </c>
      <c r="I2172" t="s">
        <v>135</v>
      </c>
      <c r="J2172" t="s">
        <v>136</v>
      </c>
      <c r="K2172" t="s">
        <v>147</v>
      </c>
      <c r="L2172" t="s">
        <v>6516</v>
      </c>
      <c r="M2172" t="s">
        <v>6517</v>
      </c>
      <c r="N2172">
        <v>3.7802777769999998</v>
      </c>
      <c r="O2172">
        <v>0</v>
      </c>
      <c r="P2172">
        <v>1</v>
      </c>
      <c r="Q2172">
        <v>0</v>
      </c>
      <c r="R2172">
        <v>2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1.0397490551356501</v>
      </c>
      <c r="Y2172">
        <v>0</v>
      </c>
      <c r="Z2172">
        <v>7.5672054225089012</v>
      </c>
      <c r="AA2172">
        <v>0</v>
      </c>
      <c r="AB2172">
        <v>0</v>
      </c>
      <c r="AC2172">
        <v>0</v>
      </c>
      <c r="AD2172">
        <v>0</v>
      </c>
      <c r="AE2172">
        <v>8.6069544776445515</v>
      </c>
    </row>
    <row r="2173" spans="1:31" x14ac:dyDescent="0.25">
      <c r="A2173">
        <v>1740099</v>
      </c>
      <c r="B2173">
        <v>1</v>
      </c>
      <c r="C2173" t="s">
        <v>81</v>
      </c>
      <c r="D2173" t="s">
        <v>116</v>
      </c>
      <c r="E2173" t="s">
        <v>188</v>
      </c>
      <c r="F2173" t="s">
        <v>6518</v>
      </c>
      <c r="G2173" t="s">
        <v>177</v>
      </c>
      <c r="H2173" t="s">
        <v>134</v>
      </c>
      <c r="I2173" t="s">
        <v>135</v>
      </c>
      <c r="J2173" t="s">
        <v>136</v>
      </c>
      <c r="K2173" t="s">
        <v>147</v>
      </c>
      <c r="L2173" t="s">
        <v>6519</v>
      </c>
      <c r="M2173" t="s">
        <v>6520</v>
      </c>
      <c r="N2173">
        <v>0.41833333299999997</v>
      </c>
      <c r="O2173">
        <v>1</v>
      </c>
      <c r="P2173">
        <v>2811</v>
      </c>
      <c r="Q2173">
        <v>116</v>
      </c>
      <c r="R2173">
        <v>224</v>
      </c>
      <c r="S2173">
        <v>7</v>
      </c>
      <c r="T2173">
        <v>386</v>
      </c>
      <c r="U2173">
        <v>0</v>
      </c>
      <c r="V2173">
        <v>0</v>
      </c>
      <c r="W2173">
        <v>0.11959409979210001</v>
      </c>
      <c r="X2173">
        <v>197.44487408386465</v>
      </c>
      <c r="Y2173">
        <v>7.7493701443764493</v>
      </c>
      <c r="Z2173">
        <v>9.873866571593549</v>
      </c>
      <c r="AA2173">
        <v>12.525226502431501</v>
      </c>
      <c r="AB2173">
        <v>46.76465285769882</v>
      </c>
      <c r="AC2173">
        <v>0</v>
      </c>
      <c r="AD2173">
        <v>0</v>
      </c>
      <c r="AE2173">
        <v>274.47758425975707</v>
      </c>
    </row>
    <row r="2174" spans="1:31" x14ac:dyDescent="0.25">
      <c r="A2174">
        <v>1739701</v>
      </c>
      <c r="B2174">
        <v>1</v>
      </c>
      <c r="C2174" t="s">
        <v>80</v>
      </c>
      <c r="D2174" t="s">
        <v>97</v>
      </c>
      <c r="E2174" t="s">
        <v>131</v>
      </c>
      <c r="F2174" t="s">
        <v>6521</v>
      </c>
      <c r="G2174" t="s">
        <v>177</v>
      </c>
      <c r="H2174" t="s">
        <v>134</v>
      </c>
      <c r="I2174" t="s">
        <v>135</v>
      </c>
      <c r="J2174" t="s">
        <v>136</v>
      </c>
      <c r="K2174" t="s">
        <v>147</v>
      </c>
      <c r="L2174" t="s">
        <v>6522</v>
      </c>
      <c r="M2174" t="s">
        <v>6523</v>
      </c>
      <c r="N2174">
        <v>0.59361111099999997</v>
      </c>
      <c r="O2174">
        <v>0</v>
      </c>
      <c r="P2174">
        <v>524</v>
      </c>
      <c r="Q2174">
        <v>0</v>
      </c>
      <c r="R2174">
        <v>63</v>
      </c>
      <c r="S2174">
        <v>1</v>
      </c>
      <c r="T2174">
        <v>77</v>
      </c>
      <c r="U2174">
        <v>1</v>
      </c>
      <c r="V2174">
        <v>0</v>
      </c>
      <c r="W2174">
        <v>0</v>
      </c>
      <c r="X2174">
        <v>66.39240549941205</v>
      </c>
      <c r="Y2174">
        <v>0</v>
      </c>
      <c r="Z2174">
        <v>5.4422425476040832</v>
      </c>
      <c r="AA2174">
        <v>29.611397532255999</v>
      </c>
      <c r="AB2174">
        <v>30.842429510078514</v>
      </c>
      <c r="AC2174">
        <v>27.246932959682397</v>
      </c>
      <c r="AD2174">
        <v>0</v>
      </c>
      <c r="AE2174">
        <v>159.53540804903304</v>
      </c>
    </row>
    <row r="2175" spans="1:31" x14ac:dyDescent="0.25">
      <c r="A2175">
        <v>1739801</v>
      </c>
      <c r="B2175">
        <v>1</v>
      </c>
      <c r="C2175" t="s">
        <v>81</v>
      </c>
      <c r="D2175" t="s">
        <v>122</v>
      </c>
      <c r="E2175" t="s">
        <v>131</v>
      </c>
      <c r="F2175" t="s">
        <v>6524</v>
      </c>
      <c r="G2175" t="s">
        <v>177</v>
      </c>
      <c r="H2175" t="s">
        <v>134</v>
      </c>
      <c r="I2175" t="s">
        <v>135</v>
      </c>
      <c r="J2175" t="s">
        <v>136</v>
      </c>
      <c r="K2175" t="s">
        <v>147</v>
      </c>
      <c r="L2175" t="s">
        <v>6525</v>
      </c>
      <c r="M2175" t="s">
        <v>6526</v>
      </c>
      <c r="N2175">
        <v>0.367441666</v>
      </c>
      <c r="O2175">
        <v>2</v>
      </c>
      <c r="P2175">
        <v>102</v>
      </c>
      <c r="Q2175">
        <v>11</v>
      </c>
      <c r="R2175">
        <v>0</v>
      </c>
      <c r="S2175">
        <v>7</v>
      </c>
      <c r="T2175">
        <v>3</v>
      </c>
      <c r="U2175">
        <v>2</v>
      </c>
      <c r="V2175">
        <v>0</v>
      </c>
      <c r="W2175">
        <v>0.12980137873521666</v>
      </c>
      <c r="X2175">
        <v>3.4661915281827911</v>
      </c>
      <c r="Y2175">
        <v>3.1327813357015</v>
      </c>
      <c r="Z2175">
        <v>0</v>
      </c>
      <c r="AA2175">
        <v>18.890339827889132</v>
      </c>
      <c r="AB2175">
        <v>7.7963414105099993E-2</v>
      </c>
      <c r="AC2175">
        <v>58.543717119634493</v>
      </c>
      <c r="AD2175">
        <v>0</v>
      </c>
      <c r="AE2175">
        <v>84.240794604248237</v>
      </c>
    </row>
    <row r="2176" spans="1:31" x14ac:dyDescent="0.25">
      <c r="A2176">
        <v>1739850</v>
      </c>
      <c r="B2176">
        <v>1</v>
      </c>
      <c r="C2176" t="s">
        <v>80</v>
      </c>
      <c r="D2176" t="s">
        <v>94</v>
      </c>
      <c r="E2176" t="s">
        <v>153</v>
      </c>
      <c r="F2176" t="s">
        <v>6527</v>
      </c>
      <c r="G2176" t="s">
        <v>206</v>
      </c>
      <c r="H2176" t="s">
        <v>146</v>
      </c>
      <c r="I2176" t="s">
        <v>135</v>
      </c>
      <c r="J2176" t="s">
        <v>136</v>
      </c>
      <c r="K2176" t="s">
        <v>147</v>
      </c>
      <c r="L2176" t="s">
        <v>6528</v>
      </c>
      <c r="M2176" t="s">
        <v>6529</v>
      </c>
      <c r="N2176">
        <v>2.6575000000000002</v>
      </c>
      <c r="O2176">
        <v>0</v>
      </c>
      <c r="P2176">
        <v>56</v>
      </c>
      <c r="Q2176">
        <v>0</v>
      </c>
      <c r="R2176">
        <v>0</v>
      </c>
      <c r="S2176">
        <v>0</v>
      </c>
      <c r="T2176">
        <v>12</v>
      </c>
      <c r="U2176">
        <v>0</v>
      </c>
      <c r="V2176">
        <v>0</v>
      </c>
      <c r="W2176">
        <v>0</v>
      </c>
      <c r="X2176">
        <v>48.644647206466587</v>
      </c>
      <c r="Y2176">
        <v>0</v>
      </c>
      <c r="Z2176">
        <v>0</v>
      </c>
      <c r="AA2176">
        <v>0</v>
      </c>
      <c r="AB2176">
        <v>136.50361101480121</v>
      </c>
      <c r="AC2176">
        <v>0</v>
      </c>
      <c r="AD2176">
        <v>0</v>
      </c>
      <c r="AE2176">
        <v>185.14825822126778</v>
      </c>
    </row>
    <row r="2177" spans="1:31" x14ac:dyDescent="0.25">
      <c r="A2177">
        <v>1740855</v>
      </c>
      <c r="B2177">
        <v>1</v>
      </c>
      <c r="C2177" t="s">
        <v>80</v>
      </c>
      <c r="D2177" t="s">
        <v>106</v>
      </c>
      <c r="E2177" t="s">
        <v>131</v>
      </c>
      <c r="F2177" t="s">
        <v>4825</v>
      </c>
      <c r="G2177" t="s">
        <v>177</v>
      </c>
      <c r="H2177" t="s">
        <v>134</v>
      </c>
      <c r="I2177" t="s">
        <v>135</v>
      </c>
      <c r="J2177" t="s">
        <v>136</v>
      </c>
      <c r="K2177" t="s">
        <v>147</v>
      </c>
      <c r="L2177" t="s">
        <v>6530</v>
      </c>
      <c r="M2177" t="s">
        <v>6531</v>
      </c>
      <c r="N2177">
        <v>0.52722222200000002</v>
      </c>
      <c r="O2177">
        <v>7</v>
      </c>
      <c r="P2177">
        <v>1584</v>
      </c>
      <c r="Q2177">
        <v>57</v>
      </c>
      <c r="R2177">
        <v>221</v>
      </c>
      <c r="S2177">
        <v>19</v>
      </c>
      <c r="T2177">
        <v>250</v>
      </c>
      <c r="U2177">
        <v>0</v>
      </c>
      <c r="V2177">
        <v>0</v>
      </c>
      <c r="W2177">
        <v>1.1061111953515002</v>
      </c>
      <c r="X2177">
        <v>118.94048348858895</v>
      </c>
      <c r="Y2177">
        <v>37.79712461258918</v>
      </c>
      <c r="Z2177">
        <v>80.776975213628745</v>
      </c>
      <c r="AA2177">
        <v>27.396873792197454</v>
      </c>
      <c r="AB2177">
        <v>76.989647382583669</v>
      </c>
      <c r="AC2177">
        <v>0</v>
      </c>
      <c r="AD2177">
        <v>0</v>
      </c>
      <c r="AE2177">
        <v>343.00721568493947</v>
      </c>
    </row>
    <row r="2178" spans="1:31" x14ac:dyDescent="0.25">
      <c r="A2178">
        <v>1741187</v>
      </c>
      <c r="B2178">
        <v>1</v>
      </c>
      <c r="C2178" t="s">
        <v>80</v>
      </c>
      <c r="D2178" t="s">
        <v>93</v>
      </c>
      <c r="E2178" t="s">
        <v>143</v>
      </c>
      <c r="F2178" t="s">
        <v>6532</v>
      </c>
      <c r="G2178" t="s">
        <v>232</v>
      </c>
      <c r="H2178" t="s">
        <v>134</v>
      </c>
      <c r="I2178" t="s">
        <v>135</v>
      </c>
      <c r="J2178" t="s">
        <v>136</v>
      </c>
      <c r="K2178" t="s">
        <v>147</v>
      </c>
      <c r="L2178" t="s">
        <v>6533</v>
      </c>
      <c r="M2178" t="s">
        <v>6534</v>
      </c>
      <c r="N2178">
        <v>5.9325000000000001</v>
      </c>
      <c r="O2178">
        <v>0</v>
      </c>
      <c r="P2178">
        <v>7</v>
      </c>
      <c r="Q2178">
        <v>0</v>
      </c>
      <c r="R2178">
        <v>12</v>
      </c>
      <c r="S2178">
        <v>0</v>
      </c>
      <c r="T2178">
        <v>3</v>
      </c>
      <c r="U2178">
        <v>0</v>
      </c>
      <c r="V2178">
        <v>0</v>
      </c>
      <c r="W2178">
        <v>0</v>
      </c>
      <c r="X2178">
        <v>8.0829014160531756</v>
      </c>
      <c r="Y2178">
        <v>0</v>
      </c>
      <c r="Z2178">
        <v>28.831912149980091</v>
      </c>
      <c r="AA2178">
        <v>0</v>
      </c>
      <c r="AB2178">
        <v>5.0508953612475</v>
      </c>
      <c r="AC2178">
        <v>0</v>
      </c>
      <c r="AD2178">
        <v>0</v>
      </c>
      <c r="AE2178">
        <v>41.965708927280765</v>
      </c>
    </row>
    <row r="2179" spans="1:31" x14ac:dyDescent="0.25">
      <c r="A2179">
        <v>1740832</v>
      </c>
      <c r="B2179">
        <v>1</v>
      </c>
      <c r="C2179" t="s">
        <v>80</v>
      </c>
      <c r="D2179" t="s">
        <v>103</v>
      </c>
      <c r="E2179" t="s">
        <v>171</v>
      </c>
      <c r="F2179" t="s">
        <v>6535</v>
      </c>
      <c r="G2179" t="s">
        <v>181</v>
      </c>
      <c r="H2179" t="s">
        <v>146</v>
      </c>
      <c r="I2179" t="s">
        <v>135</v>
      </c>
      <c r="J2179" t="s">
        <v>136</v>
      </c>
      <c r="K2179" t="s">
        <v>147</v>
      </c>
      <c r="L2179" t="s">
        <v>6536</v>
      </c>
      <c r="M2179" t="s">
        <v>6537</v>
      </c>
      <c r="N2179">
        <v>1.751666666</v>
      </c>
      <c r="O2179">
        <v>0</v>
      </c>
      <c r="P2179">
        <v>3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1.8814139969242503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1.8814139969242503</v>
      </c>
    </row>
    <row r="2180" spans="1:31" x14ac:dyDescent="0.25">
      <c r="A2180">
        <v>1741164</v>
      </c>
      <c r="B2180">
        <v>1</v>
      </c>
      <c r="C2180" t="s">
        <v>81</v>
      </c>
      <c r="D2180" t="s">
        <v>124</v>
      </c>
      <c r="E2180" t="s">
        <v>171</v>
      </c>
      <c r="F2180" t="s">
        <v>6538</v>
      </c>
      <c r="G2180" t="s">
        <v>181</v>
      </c>
      <c r="H2180" t="s">
        <v>146</v>
      </c>
      <c r="I2180" t="s">
        <v>135</v>
      </c>
      <c r="J2180" t="s">
        <v>136</v>
      </c>
      <c r="K2180" t="s">
        <v>147</v>
      </c>
      <c r="L2180" t="s">
        <v>6539</v>
      </c>
      <c r="M2180" t="s">
        <v>6540</v>
      </c>
      <c r="N2180">
        <v>1.109444444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1</v>
      </c>
      <c r="U2180">
        <v>0</v>
      </c>
      <c r="V2180">
        <v>0</v>
      </c>
      <c r="W2180">
        <v>0</v>
      </c>
      <c r="X2180">
        <v>0.23342098360490005</v>
      </c>
      <c r="Y2180">
        <v>0</v>
      </c>
      <c r="Z2180">
        <v>0</v>
      </c>
      <c r="AA2180">
        <v>0</v>
      </c>
      <c r="AB2180">
        <v>0.26514230740342504</v>
      </c>
      <c r="AC2180">
        <v>0</v>
      </c>
      <c r="AD2180">
        <v>0</v>
      </c>
      <c r="AE2180">
        <v>0.49856329100832508</v>
      </c>
    </row>
    <row r="2181" spans="1:31" x14ac:dyDescent="0.25">
      <c r="A2181">
        <v>1741018</v>
      </c>
      <c r="B2181">
        <v>1</v>
      </c>
      <c r="C2181" t="s">
        <v>80</v>
      </c>
      <c r="D2181" t="s">
        <v>100</v>
      </c>
      <c r="E2181" t="s">
        <v>158</v>
      </c>
      <c r="F2181" t="s">
        <v>6541</v>
      </c>
      <c r="G2181" t="s">
        <v>221</v>
      </c>
      <c r="H2181" t="s">
        <v>146</v>
      </c>
      <c r="I2181" t="s">
        <v>135</v>
      </c>
      <c r="J2181" t="s">
        <v>136</v>
      </c>
      <c r="K2181" t="s">
        <v>147</v>
      </c>
      <c r="L2181" t="s">
        <v>6542</v>
      </c>
      <c r="M2181" t="s">
        <v>6543</v>
      </c>
      <c r="N2181">
        <v>2.3574999999999999</v>
      </c>
      <c r="O2181">
        <v>0</v>
      </c>
      <c r="P2181">
        <v>6</v>
      </c>
      <c r="Q2181">
        <v>0</v>
      </c>
      <c r="R2181">
        <v>9</v>
      </c>
      <c r="S2181">
        <v>0</v>
      </c>
      <c r="T2181">
        <v>1</v>
      </c>
      <c r="U2181">
        <v>0</v>
      </c>
      <c r="V2181">
        <v>0</v>
      </c>
      <c r="W2181">
        <v>0</v>
      </c>
      <c r="X2181">
        <v>4.0461357966183007</v>
      </c>
      <c r="Y2181">
        <v>0</v>
      </c>
      <c r="Z2181">
        <v>9.9971333773837472</v>
      </c>
      <c r="AA2181">
        <v>0</v>
      </c>
      <c r="AB2181">
        <v>0.26169902633346664</v>
      </c>
      <c r="AC2181">
        <v>0</v>
      </c>
      <c r="AD2181">
        <v>0</v>
      </c>
      <c r="AE2181">
        <v>14.304968200335516</v>
      </c>
    </row>
    <row r="2182" spans="1:31" x14ac:dyDescent="0.25">
      <c r="A2182">
        <v>1741041</v>
      </c>
      <c r="B2182">
        <v>1</v>
      </c>
      <c r="C2182" t="s">
        <v>80</v>
      </c>
      <c r="D2182" t="s">
        <v>82</v>
      </c>
      <c r="E2182" t="s">
        <v>143</v>
      </c>
      <c r="F2182" t="s">
        <v>6544</v>
      </c>
      <c r="G2182" t="s">
        <v>164</v>
      </c>
      <c r="H2182" t="s">
        <v>146</v>
      </c>
      <c r="I2182" t="s">
        <v>135</v>
      </c>
      <c r="J2182" t="s">
        <v>136</v>
      </c>
      <c r="K2182" t="s">
        <v>147</v>
      </c>
      <c r="L2182" t="s">
        <v>6545</v>
      </c>
      <c r="M2182" t="s">
        <v>6546</v>
      </c>
      <c r="N2182">
        <v>2.6472222219999999</v>
      </c>
      <c r="O2182">
        <v>0</v>
      </c>
      <c r="P2182">
        <v>66</v>
      </c>
      <c r="Q2182">
        <v>0</v>
      </c>
      <c r="R2182">
        <v>0</v>
      </c>
      <c r="S2182">
        <v>0</v>
      </c>
      <c r="T2182">
        <v>86</v>
      </c>
      <c r="U2182">
        <v>0</v>
      </c>
      <c r="V2182">
        <v>0</v>
      </c>
      <c r="W2182">
        <v>0</v>
      </c>
      <c r="X2182">
        <v>61.368359532802359</v>
      </c>
      <c r="Y2182">
        <v>0</v>
      </c>
      <c r="Z2182">
        <v>0</v>
      </c>
      <c r="AA2182">
        <v>0</v>
      </c>
      <c r="AB2182">
        <v>75.131816113810245</v>
      </c>
      <c r="AC2182">
        <v>0</v>
      </c>
      <c r="AD2182">
        <v>0</v>
      </c>
      <c r="AE2182">
        <v>136.5001756466126</v>
      </c>
    </row>
    <row r="2183" spans="1:31" x14ac:dyDescent="0.25">
      <c r="A2183">
        <v>1741141</v>
      </c>
      <c r="B2183">
        <v>1</v>
      </c>
      <c r="C2183" t="s">
        <v>80</v>
      </c>
      <c r="D2183" t="s">
        <v>86</v>
      </c>
      <c r="E2183" t="s">
        <v>143</v>
      </c>
      <c r="F2183" t="s">
        <v>2011</v>
      </c>
      <c r="G2183" t="s">
        <v>145</v>
      </c>
      <c r="H2183" t="s">
        <v>146</v>
      </c>
      <c r="I2183" t="s">
        <v>135</v>
      </c>
      <c r="J2183" t="s">
        <v>136</v>
      </c>
      <c r="K2183" t="s">
        <v>147</v>
      </c>
      <c r="L2183" t="s">
        <v>6547</v>
      </c>
      <c r="M2183" t="s">
        <v>6548</v>
      </c>
      <c r="N2183">
        <v>1.3166666659999999</v>
      </c>
      <c r="O2183">
        <v>0</v>
      </c>
      <c r="P2183">
        <v>22</v>
      </c>
      <c r="Q2183">
        <v>0</v>
      </c>
      <c r="R2183">
        <v>22</v>
      </c>
      <c r="S2183">
        <v>0</v>
      </c>
      <c r="T2183">
        <v>14</v>
      </c>
      <c r="U2183">
        <v>0</v>
      </c>
      <c r="V2183">
        <v>0</v>
      </c>
      <c r="W2183">
        <v>0</v>
      </c>
      <c r="X2183">
        <v>128.86624764210325</v>
      </c>
      <c r="Y2183">
        <v>0</v>
      </c>
      <c r="Z2183">
        <v>9.4363871457929029</v>
      </c>
      <c r="AA2183">
        <v>0</v>
      </c>
      <c r="AB2183">
        <v>44.346477308120996</v>
      </c>
      <c r="AC2183">
        <v>0</v>
      </c>
      <c r="AD2183">
        <v>0</v>
      </c>
      <c r="AE2183">
        <v>182.64911209601715</v>
      </c>
    </row>
    <row r="2184" spans="1:31" x14ac:dyDescent="0.25">
      <c r="A2184">
        <v>1740995</v>
      </c>
      <c r="B2184">
        <v>1</v>
      </c>
      <c r="C2184" t="s">
        <v>80</v>
      </c>
      <c r="D2184" t="s">
        <v>82</v>
      </c>
      <c r="E2184" t="s">
        <v>171</v>
      </c>
      <c r="F2184" t="s">
        <v>6549</v>
      </c>
      <c r="G2184" t="s">
        <v>181</v>
      </c>
      <c r="H2184" t="s">
        <v>146</v>
      </c>
      <c r="I2184" t="s">
        <v>135</v>
      </c>
      <c r="J2184" t="s">
        <v>136</v>
      </c>
      <c r="K2184" t="s">
        <v>147</v>
      </c>
      <c r="L2184" t="s">
        <v>6550</v>
      </c>
      <c r="M2184" t="s">
        <v>6551</v>
      </c>
      <c r="N2184">
        <v>2.9533333329999998</v>
      </c>
      <c r="O2184">
        <v>0</v>
      </c>
      <c r="P2184">
        <v>1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1.535042305704275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1.535042305704275</v>
      </c>
    </row>
    <row r="2185" spans="1:31" x14ac:dyDescent="0.25">
      <c r="A2185">
        <v>1741310</v>
      </c>
      <c r="B2185">
        <v>1</v>
      </c>
      <c r="C2185" t="s">
        <v>80</v>
      </c>
      <c r="D2185" t="s">
        <v>99</v>
      </c>
      <c r="E2185" t="s">
        <v>184</v>
      </c>
      <c r="F2185" t="s">
        <v>6552</v>
      </c>
      <c r="G2185" t="s">
        <v>177</v>
      </c>
      <c r="H2185" t="s">
        <v>134</v>
      </c>
      <c r="I2185" t="s">
        <v>135</v>
      </c>
      <c r="J2185" t="s">
        <v>136</v>
      </c>
      <c r="K2185" t="s">
        <v>147</v>
      </c>
      <c r="L2185" t="s">
        <v>6553</v>
      </c>
      <c r="M2185" t="s">
        <v>6554</v>
      </c>
      <c r="N2185">
        <v>0.40500000000000003</v>
      </c>
      <c r="O2185">
        <v>0</v>
      </c>
      <c r="P2185">
        <v>120</v>
      </c>
      <c r="Q2185">
        <v>0</v>
      </c>
      <c r="R2185">
        <v>2</v>
      </c>
      <c r="S2185">
        <v>1</v>
      </c>
      <c r="T2185">
        <v>6</v>
      </c>
      <c r="U2185">
        <v>0</v>
      </c>
      <c r="V2185">
        <v>0</v>
      </c>
      <c r="W2185">
        <v>0</v>
      </c>
      <c r="X2185">
        <v>19.1601846751851</v>
      </c>
      <c r="Y2185">
        <v>0</v>
      </c>
      <c r="Z2185">
        <v>3.7753119904050003E-2</v>
      </c>
      <c r="AA2185">
        <v>1.1429667117085502</v>
      </c>
      <c r="AB2185">
        <v>0.37329381097965009</v>
      </c>
      <c r="AC2185">
        <v>0</v>
      </c>
      <c r="AD2185">
        <v>0</v>
      </c>
      <c r="AE2185">
        <v>20.714198317777349</v>
      </c>
    </row>
    <row r="2186" spans="1:31" x14ac:dyDescent="0.25">
      <c r="A2186">
        <v>1741064</v>
      </c>
      <c r="B2186">
        <v>1</v>
      </c>
      <c r="C2186" t="s">
        <v>80</v>
      </c>
      <c r="D2186" t="s">
        <v>103</v>
      </c>
      <c r="E2186" t="s">
        <v>158</v>
      </c>
      <c r="F2186" t="s">
        <v>6555</v>
      </c>
      <c r="G2186" t="s">
        <v>593</v>
      </c>
      <c r="H2186" t="s">
        <v>146</v>
      </c>
      <c r="I2186" t="s">
        <v>135</v>
      </c>
      <c r="J2186" t="s">
        <v>136</v>
      </c>
      <c r="K2186" t="s">
        <v>147</v>
      </c>
      <c r="L2186" t="s">
        <v>6556</v>
      </c>
      <c r="M2186" t="s">
        <v>6557</v>
      </c>
      <c r="N2186">
        <v>1.2322222220000001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6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0.14068865771520001</v>
      </c>
      <c r="AC2186">
        <v>0</v>
      </c>
      <c r="AD2186">
        <v>0</v>
      </c>
      <c r="AE2186">
        <v>0.14068865771520001</v>
      </c>
    </row>
    <row r="2187" spans="1:31" x14ac:dyDescent="0.25">
      <c r="A2187">
        <v>1741001</v>
      </c>
      <c r="B2187">
        <v>1</v>
      </c>
      <c r="C2187" t="s">
        <v>80</v>
      </c>
      <c r="D2187" t="s">
        <v>88</v>
      </c>
      <c r="E2187" t="s">
        <v>158</v>
      </c>
      <c r="F2187" t="s">
        <v>6558</v>
      </c>
      <c r="G2187" t="s">
        <v>160</v>
      </c>
      <c r="H2187" t="s">
        <v>146</v>
      </c>
      <c r="I2187" t="s">
        <v>135</v>
      </c>
      <c r="J2187" t="s">
        <v>136</v>
      </c>
      <c r="K2187" t="s">
        <v>147</v>
      </c>
      <c r="L2187" t="s">
        <v>6559</v>
      </c>
      <c r="M2187" t="s">
        <v>6560</v>
      </c>
      <c r="N2187">
        <v>3.1752777769999998</v>
      </c>
      <c r="O2187">
        <v>0</v>
      </c>
      <c r="P2187">
        <v>30</v>
      </c>
      <c r="Q2187">
        <v>0</v>
      </c>
      <c r="R2187">
        <v>0</v>
      </c>
      <c r="S2187">
        <v>0</v>
      </c>
      <c r="T2187">
        <v>6</v>
      </c>
      <c r="U2187">
        <v>0</v>
      </c>
      <c r="V2187">
        <v>0</v>
      </c>
      <c r="W2187">
        <v>0</v>
      </c>
      <c r="X2187">
        <v>33.708909733021748</v>
      </c>
      <c r="Y2187">
        <v>0</v>
      </c>
      <c r="Z2187">
        <v>0</v>
      </c>
      <c r="AA2187">
        <v>0</v>
      </c>
      <c r="AB2187">
        <v>15.239925823650967</v>
      </c>
      <c r="AC2187">
        <v>0</v>
      </c>
      <c r="AD2187">
        <v>0</v>
      </c>
      <c r="AE2187">
        <v>48.948835556672719</v>
      </c>
    </row>
    <row r="2188" spans="1:31" x14ac:dyDescent="0.25">
      <c r="A2188">
        <v>1741101</v>
      </c>
      <c r="B2188">
        <v>1</v>
      </c>
      <c r="C2188" t="s">
        <v>81</v>
      </c>
      <c r="D2188" t="s">
        <v>118</v>
      </c>
      <c r="E2188" t="s">
        <v>131</v>
      </c>
      <c r="F2188" t="s">
        <v>6561</v>
      </c>
      <c r="G2188" t="s">
        <v>177</v>
      </c>
      <c r="H2188" t="s">
        <v>134</v>
      </c>
      <c r="I2188" t="s">
        <v>135</v>
      </c>
      <c r="J2188" t="s">
        <v>136</v>
      </c>
      <c r="K2188" t="s">
        <v>147</v>
      </c>
      <c r="L2188" t="s">
        <v>6562</v>
      </c>
      <c r="M2188" t="s">
        <v>6563</v>
      </c>
      <c r="N2188">
        <v>1.6244444440000001</v>
      </c>
      <c r="O2188">
        <v>0</v>
      </c>
      <c r="P2188">
        <v>772</v>
      </c>
      <c r="Q2188">
        <v>0</v>
      </c>
      <c r="R2188">
        <v>46</v>
      </c>
      <c r="S2188">
        <v>1</v>
      </c>
      <c r="T2188">
        <v>68</v>
      </c>
      <c r="U2188">
        <v>0</v>
      </c>
      <c r="V2188">
        <v>0</v>
      </c>
      <c r="W2188">
        <v>0</v>
      </c>
      <c r="X2188">
        <v>331.19462381650908</v>
      </c>
      <c r="Y2188">
        <v>0</v>
      </c>
      <c r="Z2188">
        <v>19.618581080458892</v>
      </c>
      <c r="AA2188">
        <v>9.4184138537826918</v>
      </c>
      <c r="AB2188">
        <v>64.467700277207427</v>
      </c>
      <c r="AC2188">
        <v>0</v>
      </c>
      <c r="AD2188">
        <v>0</v>
      </c>
      <c r="AE2188">
        <v>424.6993190279581</v>
      </c>
    </row>
    <row r="2189" spans="1:31" x14ac:dyDescent="0.25">
      <c r="A2189">
        <v>1741250</v>
      </c>
      <c r="B2189">
        <v>1</v>
      </c>
      <c r="C2189" t="s">
        <v>80</v>
      </c>
      <c r="D2189" t="s">
        <v>97</v>
      </c>
      <c r="E2189" t="s">
        <v>184</v>
      </c>
      <c r="F2189" t="s">
        <v>6564</v>
      </c>
      <c r="G2189" t="s">
        <v>232</v>
      </c>
      <c r="H2189" t="s">
        <v>134</v>
      </c>
      <c r="I2189" t="s">
        <v>135</v>
      </c>
      <c r="J2189" t="s">
        <v>136</v>
      </c>
      <c r="K2189" t="s">
        <v>147</v>
      </c>
      <c r="L2189" t="s">
        <v>6565</v>
      </c>
      <c r="M2189" t="s">
        <v>6566</v>
      </c>
      <c r="N2189">
        <v>6.8019444440000001</v>
      </c>
      <c r="O2189">
        <v>24</v>
      </c>
      <c r="P2189">
        <v>177</v>
      </c>
      <c r="Q2189">
        <v>1</v>
      </c>
      <c r="R2189">
        <v>51</v>
      </c>
      <c r="S2189">
        <v>4</v>
      </c>
      <c r="T2189">
        <v>23</v>
      </c>
      <c r="U2189">
        <v>0</v>
      </c>
      <c r="V2189">
        <v>0</v>
      </c>
      <c r="W2189">
        <v>1778.2736461636857</v>
      </c>
      <c r="X2189">
        <v>2626.6810829563001</v>
      </c>
      <c r="Y2189">
        <v>1.1122082812793752</v>
      </c>
      <c r="Z2189">
        <v>184.17865063087962</v>
      </c>
      <c r="AA2189">
        <v>334.14481640959707</v>
      </c>
      <c r="AB2189">
        <v>130.52816409355984</v>
      </c>
      <c r="AC2189">
        <v>0</v>
      </c>
      <c r="AD2189">
        <v>0</v>
      </c>
      <c r="AE2189">
        <v>5054.9185685353023</v>
      </c>
    </row>
    <row r="2190" spans="1:31" x14ac:dyDescent="0.25">
      <c r="A2190">
        <v>1740709</v>
      </c>
      <c r="B2190">
        <v>1</v>
      </c>
      <c r="C2190" t="s">
        <v>80</v>
      </c>
      <c r="D2190" t="s">
        <v>97</v>
      </c>
      <c r="E2190" t="s">
        <v>188</v>
      </c>
      <c r="F2190" t="s">
        <v>5990</v>
      </c>
      <c r="G2190" t="s">
        <v>177</v>
      </c>
      <c r="H2190" t="s">
        <v>134</v>
      </c>
      <c r="I2190" t="s">
        <v>135</v>
      </c>
      <c r="J2190" t="s">
        <v>136</v>
      </c>
      <c r="K2190" t="s">
        <v>147</v>
      </c>
      <c r="L2190" t="s">
        <v>6567</v>
      </c>
      <c r="M2190" t="s">
        <v>6568</v>
      </c>
      <c r="N2190">
        <v>0.72916666600000002</v>
      </c>
      <c r="O2190">
        <v>0</v>
      </c>
      <c r="P2190">
        <v>100</v>
      </c>
      <c r="Q2190">
        <v>0</v>
      </c>
      <c r="R2190">
        <v>6</v>
      </c>
      <c r="S2190">
        <v>2</v>
      </c>
      <c r="T2190">
        <v>3</v>
      </c>
      <c r="U2190">
        <v>0</v>
      </c>
      <c r="V2190">
        <v>0</v>
      </c>
      <c r="W2190">
        <v>0</v>
      </c>
      <c r="X2190">
        <v>39.48197590970895</v>
      </c>
      <c r="Y2190">
        <v>0</v>
      </c>
      <c r="Z2190">
        <v>3.1177156905995504</v>
      </c>
      <c r="AA2190">
        <v>250.0781591034937</v>
      </c>
      <c r="AB2190">
        <v>4.0584951704267755</v>
      </c>
      <c r="AC2190">
        <v>0</v>
      </c>
      <c r="AD2190">
        <v>0</v>
      </c>
      <c r="AE2190">
        <v>296.73634587422902</v>
      </c>
    </row>
    <row r="2191" spans="1:31" x14ac:dyDescent="0.25">
      <c r="A2191">
        <v>1741270</v>
      </c>
      <c r="B2191">
        <v>1</v>
      </c>
      <c r="C2191" t="s">
        <v>81</v>
      </c>
      <c r="D2191" t="s">
        <v>121</v>
      </c>
      <c r="E2191" t="s">
        <v>158</v>
      </c>
      <c r="F2191" t="s">
        <v>6569</v>
      </c>
      <c r="G2191" t="s">
        <v>758</v>
      </c>
      <c r="H2191" t="s">
        <v>146</v>
      </c>
      <c r="I2191" t="s">
        <v>135</v>
      </c>
      <c r="J2191" t="s">
        <v>136</v>
      </c>
      <c r="K2191" t="s">
        <v>147</v>
      </c>
      <c r="L2191" t="s">
        <v>6570</v>
      </c>
      <c r="M2191" t="s">
        <v>6571</v>
      </c>
      <c r="N2191">
        <v>2.8311111109999998</v>
      </c>
      <c r="O2191">
        <v>0</v>
      </c>
      <c r="P2191">
        <v>4</v>
      </c>
      <c r="Q2191">
        <v>0</v>
      </c>
      <c r="R2191">
        <v>12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1.014698193596</v>
      </c>
      <c r="Y2191">
        <v>0</v>
      </c>
      <c r="Z2191">
        <v>4.5782234822530326</v>
      </c>
      <c r="AA2191">
        <v>0</v>
      </c>
      <c r="AB2191">
        <v>0</v>
      </c>
      <c r="AC2191">
        <v>0</v>
      </c>
      <c r="AD2191">
        <v>0</v>
      </c>
      <c r="AE2191">
        <v>5.5929216758490323</v>
      </c>
    </row>
    <row r="2192" spans="1:31" x14ac:dyDescent="0.25">
      <c r="A2192">
        <v>1740606</v>
      </c>
      <c r="B2192">
        <v>1</v>
      </c>
      <c r="C2192" t="s">
        <v>81</v>
      </c>
      <c r="D2192" t="s">
        <v>128</v>
      </c>
      <c r="E2192" t="s">
        <v>171</v>
      </c>
      <c r="F2192" t="s">
        <v>6572</v>
      </c>
      <c r="G2192" t="s">
        <v>181</v>
      </c>
      <c r="H2192" t="s">
        <v>146</v>
      </c>
      <c r="I2192" t="s">
        <v>135</v>
      </c>
      <c r="J2192" t="s">
        <v>136</v>
      </c>
      <c r="K2192" t="s">
        <v>147</v>
      </c>
      <c r="L2192" t="s">
        <v>6573</v>
      </c>
      <c r="M2192" t="s">
        <v>6574</v>
      </c>
      <c r="N2192">
        <v>3.659444444</v>
      </c>
      <c r="O2192">
        <v>0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2.9877325406098505</v>
      </c>
      <c r="AA2192">
        <v>0</v>
      </c>
      <c r="AB2192">
        <v>0</v>
      </c>
      <c r="AC2192">
        <v>0</v>
      </c>
      <c r="AD2192">
        <v>0</v>
      </c>
      <c r="AE2192">
        <v>2.9877325406098505</v>
      </c>
    </row>
    <row r="2193" spans="1:31" x14ac:dyDescent="0.25">
      <c r="A2193">
        <v>1740772</v>
      </c>
      <c r="B2193">
        <v>1</v>
      </c>
      <c r="C2193" t="s">
        <v>80</v>
      </c>
      <c r="D2193" t="s">
        <v>103</v>
      </c>
      <c r="E2193" t="s">
        <v>267</v>
      </c>
      <c r="F2193" t="s">
        <v>5088</v>
      </c>
      <c r="G2193" t="s">
        <v>829</v>
      </c>
      <c r="H2193" t="s">
        <v>134</v>
      </c>
      <c r="I2193" t="s">
        <v>135</v>
      </c>
      <c r="J2193" t="s">
        <v>136</v>
      </c>
      <c r="K2193" t="s">
        <v>147</v>
      </c>
      <c r="L2193" t="s">
        <v>6575</v>
      </c>
      <c r="M2193" t="s">
        <v>6576</v>
      </c>
      <c r="N2193">
        <v>1.409751666</v>
      </c>
      <c r="O2193">
        <v>1</v>
      </c>
      <c r="P2193">
        <v>1635</v>
      </c>
      <c r="Q2193">
        <v>31</v>
      </c>
      <c r="R2193">
        <v>175</v>
      </c>
      <c r="S2193">
        <v>12</v>
      </c>
      <c r="T2193">
        <v>183</v>
      </c>
      <c r="U2193">
        <v>2</v>
      </c>
      <c r="V2193">
        <v>1</v>
      </c>
      <c r="W2193">
        <v>0.32913755248045007</v>
      </c>
      <c r="X2193">
        <v>560.30134628041969</v>
      </c>
      <c r="Y2193">
        <v>49.749718306812412</v>
      </c>
      <c r="Z2193">
        <v>420.93833071321217</v>
      </c>
      <c r="AA2193">
        <v>95.168309587328821</v>
      </c>
      <c r="AB2193">
        <v>271.41654061257185</v>
      </c>
      <c r="AC2193">
        <v>213.54647000763239</v>
      </c>
      <c r="AD2193">
        <v>4.7000725667006993</v>
      </c>
      <c r="AE2193">
        <v>1616.1499256271588</v>
      </c>
    </row>
    <row r="2194" spans="1:31" x14ac:dyDescent="0.25">
      <c r="A2194">
        <v>1741104</v>
      </c>
      <c r="B2194">
        <v>1</v>
      </c>
      <c r="C2194" t="s">
        <v>80</v>
      </c>
      <c r="D2194" t="s">
        <v>103</v>
      </c>
      <c r="E2194" t="s">
        <v>171</v>
      </c>
      <c r="F2194" t="s">
        <v>6535</v>
      </c>
      <c r="G2194" t="s">
        <v>282</v>
      </c>
      <c r="H2194" t="s">
        <v>146</v>
      </c>
      <c r="I2194" t="s">
        <v>135</v>
      </c>
      <c r="J2194" t="s">
        <v>136</v>
      </c>
      <c r="K2194" t="s">
        <v>147</v>
      </c>
      <c r="L2194" t="s">
        <v>6577</v>
      </c>
      <c r="M2194" t="s">
        <v>6578</v>
      </c>
      <c r="N2194">
        <v>1.8905555549999999</v>
      </c>
      <c r="O2194">
        <v>0</v>
      </c>
      <c r="P2194">
        <v>3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2.4671326418684836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2.4671326418684836</v>
      </c>
    </row>
    <row r="2195" spans="1:31" x14ac:dyDescent="0.25">
      <c r="A2195">
        <v>1741127</v>
      </c>
      <c r="B2195">
        <v>1</v>
      </c>
      <c r="C2195" t="s">
        <v>80</v>
      </c>
      <c r="D2195" t="s">
        <v>99</v>
      </c>
      <c r="E2195" t="s">
        <v>184</v>
      </c>
      <c r="F2195" t="s">
        <v>6579</v>
      </c>
      <c r="G2195" t="s">
        <v>232</v>
      </c>
      <c r="H2195" t="s">
        <v>134</v>
      </c>
      <c r="I2195" t="s">
        <v>135</v>
      </c>
      <c r="J2195" t="s">
        <v>136</v>
      </c>
      <c r="K2195" t="s">
        <v>147</v>
      </c>
      <c r="L2195" t="s">
        <v>6580</v>
      </c>
      <c r="M2195" t="s">
        <v>6581</v>
      </c>
      <c r="N2195">
        <v>3.3455555549999998</v>
      </c>
      <c r="O2195">
        <v>0</v>
      </c>
      <c r="P2195">
        <v>57</v>
      </c>
      <c r="Q2195">
        <v>0</v>
      </c>
      <c r="R2195">
        <v>0</v>
      </c>
      <c r="S2195">
        <v>0</v>
      </c>
      <c r="T2195">
        <v>2</v>
      </c>
      <c r="U2195">
        <v>0</v>
      </c>
      <c r="V2195">
        <v>0</v>
      </c>
      <c r="W2195">
        <v>0</v>
      </c>
      <c r="X2195">
        <v>89.441190199802634</v>
      </c>
      <c r="Y2195">
        <v>0</v>
      </c>
      <c r="Z2195">
        <v>0</v>
      </c>
      <c r="AA2195">
        <v>0</v>
      </c>
      <c r="AB2195">
        <v>0.64328252817020848</v>
      </c>
      <c r="AC2195">
        <v>0</v>
      </c>
      <c r="AD2195">
        <v>0</v>
      </c>
      <c r="AE2195">
        <v>90.084472727972837</v>
      </c>
    </row>
    <row r="2196" spans="1:31" x14ac:dyDescent="0.25">
      <c r="A2196">
        <v>1740225</v>
      </c>
      <c r="B2196">
        <v>1</v>
      </c>
      <c r="C2196" t="s">
        <v>81</v>
      </c>
      <c r="D2196" t="s">
        <v>121</v>
      </c>
      <c r="E2196" t="s">
        <v>131</v>
      </c>
      <c r="F2196" t="s">
        <v>6582</v>
      </c>
      <c r="G2196" t="s">
        <v>177</v>
      </c>
      <c r="H2196" t="s">
        <v>134</v>
      </c>
      <c r="I2196" t="s">
        <v>193</v>
      </c>
      <c r="J2196" t="s">
        <v>136</v>
      </c>
      <c r="K2196" t="s">
        <v>147</v>
      </c>
      <c r="L2196" t="s">
        <v>6583</v>
      </c>
      <c r="M2196" t="s">
        <v>6584</v>
      </c>
      <c r="N2196">
        <v>8.3333330000000001E-3</v>
      </c>
      <c r="O2196">
        <v>0</v>
      </c>
      <c r="P2196">
        <v>1122</v>
      </c>
      <c r="Q2196">
        <v>3</v>
      </c>
      <c r="R2196">
        <v>105</v>
      </c>
      <c r="S2196">
        <v>6</v>
      </c>
      <c r="T2196">
        <v>70</v>
      </c>
      <c r="U2196">
        <v>0</v>
      </c>
      <c r="V2196">
        <v>0</v>
      </c>
      <c r="W2196">
        <v>0</v>
      </c>
      <c r="X2196">
        <v>0.73736353882916639</v>
      </c>
      <c r="Y2196">
        <v>2.1366941472000002E-2</v>
      </c>
      <c r="Z2196">
        <v>0.10859982839024997</v>
      </c>
      <c r="AA2196">
        <v>0.17909228669999999</v>
      </c>
      <c r="AB2196">
        <v>0.17290015387924998</v>
      </c>
      <c r="AC2196">
        <v>0</v>
      </c>
      <c r="AD2196">
        <v>0</v>
      </c>
      <c r="AE2196">
        <v>1.2193227492706664</v>
      </c>
    </row>
    <row r="2197" spans="1:31" x14ac:dyDescent="0.25">
      <c r="A2197">
        <v>1740649</v>
      </c>
      <c r="B2197">
        <v>1</v>
      </c>
      <c r="C2197" t="s">
        <v>81</v>
      </c>
      <c r="D2197" t="s">
        <v>127</v>
      </c>
      <c r="E2197" t="s">
        <v>143</v>
      </c>
      <c r="F2197" t="s">
        <v>6585</v>
      </c>
      <c r="G2197" t="s">
        <v>145</v>
      </c>
      <c r="H2197" t="s">
        <v>146</v>
      </c>
      <c r="I2197" t="s">
        <v>135</v>
      </c>
      <c r="J2197" t="s">
        <v>136</v>
      </c>
      <c r="K2197" t="s">
        <v>147</v>
      </c>
      <c r="L2197" t="s">
        <v>6586</v>
      </c>
      <c r="M2197" t="s">
        <v>6587</v>
      </c>
      <c r="N2197">
        <v>1.708611111</v>
      </c>
      <c r="O2197">
        <v>0</v>
      </c>
      <c r="P2197">
        <v>51</v>
      </c>
      <c r="Q2197">
        <v>0</v>
      </c>
      <c r="R2197">
        <v>8</v>
      </c>
      <c r="S2197">
        <v>0</v>
      </c>
      <c r="T2197">
        <v>3</v>
      </c>
      <c r="U2197">
        <v>0</v>
      </c>
      <c r="V2197">
        <v>0</v>
      </c>
      <c r="W2197">
        <v>0</v>
      </c>
      <c r="X2197">
        <v>15.311879423983649</v>
      </c>
      <c r="Y2197">
        <v>0</v>
      </c>
      <c r="Z2197">
        <v>0.32084010221231679</v>
      </c>
      <c r="AA2197">
        <v>0</v>
      </c>
      <c r="AB2197">
        <v>3.0980872974745335</v>
      </c>
      <c r="AC2197">
        <v>0</v>
      </c>
      <c r="AD2197">
        <v>0</v>
      </c>
      <c r="AE2197">
        <v>18.730806823670498</v>
      </c>
    </row>
    <row r="2198" spans="1:31" x14ac:dyDescent="0.25">
      <c r="A2198">
        <v>1741313</v>
      </c>
      <c r="B2198">
        <v>1</v>
      </c>
      <c r="C2198" t="s">
        <v>81</v>
      </c>
      <c r="D2198" t="s">
        <v>118</v>
      </c>
      <c r="E2198" t="s">
        <v>158</v>
      </c>
      <c r="F2198" t="s">
        <v>6588</v>
      </c>
      <c r="G2198" t="s">
        <v>221</v>
      </c>
      <c r="H2198" t="s">
        <v>146</v>
      </c>
      <c r="I2198" t="s">
        <v>135</v>
      </c>
      <c r="J2198" t="s">
        <v>136</v>
      </c>
      <c r="K2198" t="s">
        <v>147</v>
      </c>
      <c r="L2198" t="s">
        <v>6589</v>
      </c>
      <c r="M2198" t="s">
        <v>6590</v>
      </c>
      <c r="N2198">
        <v>4.381388888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4</v>
      </c>
      <c r="U2198">
        <v>0</v>
      </c>
      <c r="V2198">
        <v>1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36.404638265388343</v>
      </c>
      <c r="AC2198">
        <v>0</v>
      </c>
      <c r="AD2198">
        <v>22.559335572089168</v>
      </c>
      <c r="AE2198">
        <v>58.963973837477511</v>
      </c>
    </row>
    <row r="2199" spans="1:31" x14ac:dyDescent="0.25">
      <c r="A2199">
        <v>1740208</v>
      </c>
      <c r="B2199">
        <v>1</v>
      </c>
      <c r="C2199" t="s">
        <v>80</v>
      </c>
      <c r="D2199" t="s">
        <v>90</v>
      </c>
      <c r="E2199" t="s">
        <v>171</v>
      </c>
      <c r="F2199" t="s">
        <v>6591</v>
      </c>
      <c r="G2199" t="s">
        <v>282</v>
      </c>
      <c r="H2199" t="s">
        <v>146</v>
      </c>
      <c r="I2199" t="s">
        <v>135</v>
      </c>
      <c r="J2199" t="s">
        <v>136</v>
      </c>
      <c r="K2199" t="s">
        <v>147</v>
      </c>
      <c r="L2199" t="s">
        <v>6592</v>
      </c>
      <c r="M2199" t="s">
        <v>6593</v>
      </c>
      <c r="N2199">
        <v>6.2977777770000003</v>
      </c>
      <c r="O2199">
        <v>0</v>
      </c>
      <c r="P2199">
        <v>4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7.5224898252556169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7.5224898252556169</v>
      </c>
    </row>
    <row r="2200" spans="1:31" x14ac:dyDescent="0.25">
      <c r="A2200">
        <v>1740729</v>
      </c>
      <c r="B2200">
        <v>1</v>
      </c>
      <c r="C2200" t="s">
        <v>81</v>
      </c>
      <c r="D2200" t="s">
        <v>117</v>
      </c>
      <c r="E2200" t="s">
        <v>188</v>
      </c>
      <c r="F2200" t="s">
        <v>1479</v>
      </c>
      <c r="G2200" t="s">
        <v>177</v>
      </c>
      <c r="H2200" t="s">
        <v>134</v>
      </c>
      <c r="I2200" t="s">
        <v>135</v>
      </c>
      <c r="J2200" t="s">
        <v>136</v>
      </c>
      <c r="K2200" t="s">
        <v>147</v>
      </c>
      <c r="L2200" t="s">
        <v>6594</v>
      </c>
      <c r="M2200" t="s">
        <v>6595</v>
      </c>
      <c r="N2200">
        <v>0.66444444400000002</v>
      </c>
      <c r="O2200">
        <v>1</v>
      </c>
      <c r="P2200">
        <v>240</v>
      </c>
      <c r="Q2200">
        <v>48</v>
      </c>
      <c r="R2200">
        <v>55</v>
      </c>
      <c r="S2200">
        <v>3</v>
      </c>
      <c r="T2200">
        <v>13</v>
      </c>
      <c r="U2200">
        <v>0</v>
      </c>
      <c r="V2200">
        <v>0</v>
      </c>
      <c r="W2200">
        <v>4.0323308480000007E-2</v>
      </c>
      <c r="X2200">
        <v>19.863086790616073</v>
      </c>
      <c r="Y2200">
        <v>79.060447483308067</v>
      </c>
      <c r="Z2200">
        <v>7.3812556491689758</v>
      </c>
      <c r="AA2200">
        <v>15.267287695570559</v>
      </c>
      <c r="AB2200">
        <v>5.1882670362933325</v>
      </c>
      <c r="AC2200">
        <v>0</v>
      </c>
      <c r="AD2200">
        <v>0</v>
      </c>
      <c r="AE2200">
        <v>126.80066796343701</v>
      </c>
    </row>
    <row r="2201" spans="1:31" x14ac:dyDescent="0.25">
      <c r="A2201">
        <v>1740978</v>
      </c>
      <c r="B2201">
        <v>1</v>
      </c>
      <c r="C2201" t="s">
        <v>81</v>
      </c>
      <c r="D2201" t="s">
        <v>123</v>
      </c>
      <c r="E2201" t="s">
        <v>158</v>
      </c>
      <c r="F2201" t="s">
        <v>6596</v>
      </c>
      <c r="G2201" t="s">
        <v>160</v>
      </c>
      <c r="H2201" t="s">
        <v>146</v>
      </c>
      <c r="I2201" t="s">
        <v>135</v>
      </c>
      <c r="J2201" t="s">
        <v>136</v>
      </c>
      <c r="K2201" t="s">
        <v>147</v>
      </c>
      <c r="L2201" t="s">
        <v>6597</v>
      </c>
      <c r="M2201" t="s">
        <v>6598</v>
      </c>
      <c r="N2201">
        <v>2.0633333330000001</v>
      </c>
      <c r="O2201">
        <v>0</v>
      </c>
      <c r="P2201">
        <v>74</v>
      </c>
      <c r="Q2201">
        <v>0</v>
      </c>
      <c r="R2201">
        <v>0</v>
      </c>
      <c r="S2201">
        <v>0</v>
      </c>
      <c r="T2201">
        <v>3</v>
      </c>
      <c r="U2201">
        <v>0</v>
      </c>
      <c r="V2201">
        <v>0</v>
      </c>
      <c r="W2201">
        <v>0</v>
      </c>
      <c r="X2201">
        <v>34.367787761338342</v>
      </c>
      <c r="Y2201">
        <v>0</v>
      </c>
      <c r="Z2201">
        <v>0</v>
      </c>
      <c r="AA2201">
        <v>0</v>
      </c>
      <c r="AB2201">
        <v>1.5512345245501999</v>
      </c>
      <c r="AC2201">
        <v>0</v>
      </c>
      <c r="AD2201">
        <v>0</v>
      </c>
      <c r="AE2201">
        <v>35.919022285888545</v>
      </c>
    </row>
    <row r="2202" spans="1:31" x14ac:dyDescent="0.25">
      <c r="A2202">
        <v>1740686</v>
      </c>
      <c r="B2202">
        <v>1</v>
      </c>
      <c r="C2202" t="s">
        <v>80</v>
      </c>
      <c r="D2202" t="s">
        <v>93</v>
      </c>
      <c r="E2202" t="s">
        <v>171</v>
      </c>
      <c r="F2202" t="s">
        <v>6599</v>
      </c>
      <c r="G2202" t="s">
        <v>181</v>
      </c>
      <c r="H2202" t="s">
        <v>146</v>
      </c>
      <c r="I2202" t="s">
        <v>135</v>
      </c>
      <c r="J2202" t="s">
        <v>136</v>
      </c>
      <c r="K2202" t="s">
        <v>147</v>
      </c>
      <c r="L2202" t="s">
        <v>6600</v>
      </c>
      <c r="M2202" t="s">
        <v>6601</v>
      </c>
      <c r="N2202">
        <v>2.2599999999999998</v>
      </c>
      <c r="O2202">
        <v>0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0.10832239963020002</v>
      </c>
      <c r="AA2202">
        <v>0</v>
      </c>
      <c r="AB2202">
        <v>0</v>
      </c>
      <c r="AC2202">
        <v>0</v>
      </c>
      <c r="AD2202">
        <v>0</v>
      </c>
      <c r="AE2202">
        <v>0.10832239963020002</v>
      </c>
    </row>
    <row r="2203" spans="1:31" x14ac:dyDescent="0.25">
      <c r="A2203">
        <v>1740586</v>
      </c>
      <c r="B2203">
        <v>1</v>
      </c>
      <c r="C2203" t="s">
        <v>80</v>
      </c>
      <c r="D2203" t="s">
        <v>105</v>
      </c>
      <c r="E2203" t="s">
        <v>131</v>
      </c>
      <c r="F2203" t="s">
        <v>4659</v>
      </c>
      <c r="G2203" t="s">
        <v>177</v>
      </c>
      <c r="H2203" t="s">
        <v>134</v>
      </c>
      <c r="I2203" t="s">
        <v>135</v>
      </c>
      <c r="J2203" t="s">
        <v>136</v>
      </c>
      <c r="K2203" t="s">
        <v>147</v>
      </c>
      <c r="L2203" t="s">
        <v>6602</v>
      </c>
      <c r="M2203" t="s">
        <v>6603</v>
      </c>
      <c r="N2203">
        <v>0.74694444400000004</v>
      </c>
      <c r="O2203">
        <v>6</v>
      </c>
      <c r="P2203">
        <v>1012</v>
      </c>
      <c r="Q2203">
        <v>19</v>
      </c>
      <c r="R2203">
        <v>638</v>
      </c>
      <c r="S2203">
        <v>15</v>
      </c>
      <c r="T2203">
        <v>108</v>
      </c>
      <c r="U2203">
        <v>0</v>
      </c>
      <c r="V2203">
        <v>1</v>
      </c>
      <c r="W2203">
        <v>1.0877351291775001</v>
      </c>
      <c r="X2203">
        <v>166.21545390675763</v>
      </c>
      <c r="Y2203">
        <v>55.303724807838762</v>
      </c>
      <c r="Z2203">
        <v>76.824985160392174</v>
      </c>
      <c r="AA2203">
        <v>33.986307194912463</v>
      </c>
      <c r="AB2203">
        <v>50.567656677538544</v>
      </c>
      <c r="AC2203">
        <v>0</v>
      </c>
      <c r="AD2203">
        <v>4.073600074764375</v>
      </c>
      <c r="AE2203">
        <v>388.05946295138148</v>
      </c>
    </row>
    <row r="2204" spans="1:31" x14ac:dyDescent="0.25">
      <c r="A2204">
        <v>1740543</v>
      </c>
      <c r="B2204">
        <v>1</v>
      </c>
      <c r="C2204" t="s">
        <v>80</v>
      </c>
      <c r="D2204" t="s">
        <v>105</v>
      </c>
      <c r="E2204" t="s">
        <v>171</v>
      </c>
      <c r="F2204" t="s">
        <v>6604</v>
      </c>
      <c r="G2204" t="s">
        <v>181</v>
      </c>
      <c r="H2204" t="s">
        <v>146</v>
      </c>
      <c r="I2204" t="s">
        <v>135</v>
      </c>
      <c r="J2204" t="s">
        <v>136</v>
      </c>
      <c r="K2204" t="s">
        <v>147</v>
      </c>
      <c r="L2204" t="s">
        <v>6605</v>
      </c>
      <c r="M2204" t="s">
        <v>6606</v>
      </c>
      <c r="N2204">
        <v>9.7116666659999993</v>
      </c>
      <c r="O2204">
        <v>0</v>
      </c>
      <c r="P2204">
        <v>1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1.8322132520542833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1.8322132520542833</v>
      </c>
    </row>
    <row r="2205" spans="1:31" x14ac:dyDescent="0.25">
      <c r="A2205">
        <v>1741227</v>
      </c>
      <c r="B2205">
        <v>1</v>
      </c>
      <c r="C2205" t="s">
        <v>81</v>
      </c>
      <c r="D2205" t="s">
        <v>128</v>
      </c>
      <c r="E2205" t="s">
        <v>143</v>
      </c>
      <c r="F2205" t="s">
        <v>6607</v>
      </c>
      <c r="G2205" t="s">
        <v>758</v>
      </c>
      <c r="H2205" t="s">
        <v>146</v>
      </c>
      <c r="I2205" t="s">
        <v>135</v>
      </c>
      <c r="J2205" t="s">
        <v>136</v>
      </c>
      <c r="K2205" t="s">
        <v>147</v>
      </c>
      <c r="L2205" t="s">
        <v>6608</v>
      </c>
      <c r="M2205" t="s">
        <v>6609</v>
      </c>
      <c r="N2205">
        <v>4.1011111109999998</v>
      </c>
      <c r="O2205">
        <v>0</v>
      </c>
      <c r="P2205">
        <v>12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4.1386591460405011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4.1386591460405011</v>
      </c>
    </row>
    <row r="2206" spans="1:31" x14ac:dyDescent="0.25">
      <c r="A2206">
        <v>1741330</v>
      </c>
      <c r="B2206">
        <v>1</v>
      </c>
      <c r="C2206" t="s">
        <v>81</v>
      </c>
      <c r="D2206" t="s">
        <v>113</v>
      </c>
      <c r="E2206" t="s">
        <v>158</v>
      </c>
      <c r="F2206" t="s">
        <v>6610</v>
      </c>
      <c r="G2206" t="s">
        <v>160</v>
      </c>
      <c r="H2206" t="s">
        <v>146</v>
      </c>
      <c r="I2206" t="s">
        <v>135</v>
      </c>
      <c r="J2206" t="s">
        <v>136</v>
      </c>
      <c r="K2206" t="s">
        <v>147</v>
      </c>
      <c r="L2206" t="s">
        <v>6611</v>
      </c>
      <c r="M2206" t="s">
        <v>6612</v>
      </c>
      <c r="N2206">
        <v>3.4280555549999998</v>
      </c>
      <c r="O2206">
        <v>0</v>
      </c>
      <c r="P2206">
        <v>19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8.5272231977455224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8.5272231977455224</v>
      </c>
    </row>
    <row r="2207" spans="1:31" x14ac:dyDescent="0.25">
      <c r="A2207">
        <v>1740998</v>
      </c>
      <c r="B2207">
        <v>1</v>
      </c>
      <c r="C2207" t="s">
        <v>80</v>
      </c>
      <c r="D2207" t="s">
        <v>83</v>
      </c>
      <c r="E2207" t="s">
        <v>158</v>
      </c>
      <c r="F2207" t="s">
        <v>6613</v>
      </c>
      <c r="G2207" t="s">
        <v>160</v>
      </c>
      <c r="H2207" t="s">
        <v>146</v>
      </c>
      <c r="I2207" t="s">
        <v>135</v>
      </c>
      <c r="J2207" t="s">
        <v>136</v>
      </c>
      <c r="K2207" t="s">
        <v>147</v>
      </c>
      <c r="L2207" t="s">
        <v>6614</v>
      </c>
      <c r="M2207" t="s">
        <v>6615</v>
      </c>
      <c r="N2207">
        <v>2.2661111109999998</v>
      </c>
      <c r="O2207">
        <v>0</v>
      </c>
      <c r="P2207">
        <v>122</v>
      </c>
      <c r="Q2207">
        <v>0</v>
      </c>
      <c r="R2207">
        <v>0</v>
      </c>
      <c r="S2207">
        <v>0</v>
      </c>
      <c r="T2207">
        <v>2</v>
      </c>
      <c r="U2207">
        <v>0</v>
      </c>
      <c r="V2207">
        <v>0</v>
      </c>
      <c r="W2207">
        <v>0</v>
      </c>
      <c r="X2207">
        <v>70.512550918505198</v>
      </c>
      <c r="Y2207">
        <v>0</v>
      </c>
      <c r="Z2207">
        <v>0</v>
      </c>
      <c r="AA2207">
        <v>0</v>
      </c>
      <c r="AB2207">
        <v>0.43770435572640004</v>
      </c>
      <c r="AC2207">
        <v>0</v>
      </c>
      <c r="AD2207">
        <v>0</v>
      </c>
      <c r="AE2207">
        <v>70.950255274231594</v>
      </c>
    </row>
    <row r="2208" spans="1:31" x14ac:dyDescent="0.25">
      <c r="A2208">
        <v>1740643</v>
      </c>
      <c r="B2208">
        <v>1</v>
      </c>
      <c r="C2208" t="s">
        <v>80</v>
      </c>
      <c r="D2208" t="s">
        <v>105</v>
      </c>
      <c r="E2208" t="s">
        <v>131</v>
      </c>
      <c r="F2208" t="s">
        <v>6616</v>
      </c>
      <c r="G2208" t="s">
        <v>177</v>
      </c>
      <c r="H2208" t="s">
        <v>134</v>
      </c>
      <c r="I2208" t="s">
        <v>135</v>
      </c>
      <c r="J2208" t="s">
        <v>136</v>
      </c>
      <c r="K2208" t="s">
        <v>147</v>
      </c>
      <c r="L2208" t="s">
        <v>6617</v>
      </c>
      <c r="M2208" t="s">
        <v>6618</v>
      </c>
      <c r="N2208">
        <v>0.58361111099999996</v>
      </c>
      <c r="O2208">
        <v>6</v>
      </c>
      <c r="P2208">
        <v>1012</v>
      </c>
      <c r="Q2208">
        <v>19</v>
      </c>
      <c r="R2208">
        <v>638</v>
      </c>
      <c r="S2208">
        <v>15</v>
      </c>
      <c r="T2208">
        <v>108</v>
      </c>
      <c r="U2208">
        <v>0</v>
      </c>
      <c r="V2208">
        <v>1</v>
      </c>
      <c r="W2208">
        <v>0.82412430893400024</v>
      </c>
      <c r="X2208">
        <v>125.93341151543143</v>
      </c>
      <c r="Y2208">
        <v>42.906420381360014</v>
      </c>
      <c r="Z2208">
        <v>59.17323618172329</v>
      </c>
      <c r="AA2208">
        <v>25.755856375618876</v>
      </c>
      <c r="AB2208">
        <v>38.676059772304718</v>
      </c>
      <c r="AC2208">
        <v>0</v>
      </c>
      <c r="AD2208">
        <v>2.90325437924625</v>
      </c>
      <c r="AE2208">
        <v>296.17236291461859</v>
      </c>
    </row>
    <row r="2209" spans="1:31" x14ac:dyDescent="0.25">
      <c r="A2209">
        <v>1740975</v>
      </c>
      <c r="B2209">
        <v>1</v>
      </c>
      <c r="C2209" t="s">
        <v>81</v>
      </c>
      <c r="D2209" t="s">
        <v>123</v>
      </c>
      <c r="E2209" t="s">
        <v>158</v>
      </c>
      <c r="F2209" t="s">
        <v>6619</v>
      </c>
      <c r="G2209" t="s">
        <v>160</v>
      </c>
      <c r="H2209" t="s">
        <v>146</v>
      </c>
      <c r="I2209" t="s">
        <v>135</v>
      </c>
      <c r="J2209" t="s">
        <v>136</v>
      </c>
      <c r="K2209" t="s">
        <v>147</v>
      </c>
      <c r="L2209" t="s">
        <v>6620</v>
      </c>
      <c r="M2209" t="s">
        <v>6621</v>
      </c>
      <c r="N2209">
        <v>1.811111111</v>
      </c>
      <c r="O2209">
        <v>0</v>
      </c>
      <c r="P2209">
        <v>59</v>
      </c>
      <c r="Q2209">
        <v>0</v>
      </c>
      <c r="R2209">
        <v>0</v>
      </c>
      <c r="S2209">
        <v>0</v>
      </c>
      <c r="T2209">
        <v>8</v>
      </c>
      <c r="U2209">
        <v>0</v>
      </c>
      <c r="V2209">
        <v>0</v>
      </c>
      <c r="W2209">
        <v>0</v>
      </c>
      <c r="X2209">
        <v>30.877169871809791</v>
      </c>
      <c r="Y2209">
        <v>0</v>
      </c>
      <c r="Z2209">
        <v>0</v>
      </c>
      <c r="AA2209">
        <v>0</v>
      </c>
      <c r="AB2209">
        <v>10.138142768039664</v>
      </c>
      <c r="AC2209">
        <v>0</v>
      </c>
      <c r="AD2209">
        <v>0</v>
      </c>
      <c r="AE2209">
        <v>41.015312639849455</v>
      </c>
    </row>
    <row r="2210" spans="1:31" x14ac:dyDescent="0.25">
      <c r="A2210">
        <v>1740829</v>
      </c>
      <c r="B2210">
        <v>1</v>
      </c>
      <c r="C2210" t="s">
        <v>80</v>
      </c>
      <c r="D2210" t="s">
        <v>100</v>
      </c>
      <c r="E2210" t="s">
        <v>143</v>
      </c>
      <c r="F2210" t="s">
        <v>6622</v>
      </c>
      <c r="G2210" t="s">
        <v>145</v>
      </c>
      <c r="H2210" t="s">
        <v>146</v>
      </c>
      <c r="I2210" t="s">
        <v>135</v>
      </c>
      <c r="J2210" t="s">
        <v>136</v>
      </c>
      <c r="K2210" t="s">
        <v>147</v>
      </c>
      <c r="L2210" t="s">
        <v>6623</v>
      </c>
      <c r="M2210" t="s">
        <v>6624</v>
      </c>
      <c r="N2210">
        <v>5.1841666660000003</v>
      </c>
      <c r="O2210">
        <v>0</v>
      </c>
      <c r="P2210">
        <v>61</v>
      </c>
      <c r="Q2210">
        <v>0</v>
      </c>
      <c r="R2210">
        <v>28</v>
      </c>
      <c r="S2210">
        <v>0</v>
      </c>
      <c r="T2210">
        <v>11</v>
      </c>
      <c r="U2210">
        <v>0</v>
      </c>
      <c r="V2210">
        <v>0</v>
      </c>
      <c r="W2210">
        <v>0</v>
      </c>
      <c r="X2210">
        <v>38.104786013928447</v>
      </c>
      <c r="Y2210">
        <v>0</v>
      </c>
      <c r="Z2210">
        <v>63.304540308216943</v>
      </c>
      <c r="AA2210">
        <v>0</v>
      </c>
      <c r="AB2210">
        <v>75.478699962849575</v>
      </c>
      <c r="AC2210">
        <v>0</v>
      </c>
      <c r="AD2210">
        <v>0</v>
      </c>
      <c r="AE2210">
        <v>176.88802628499496</v>
      </c>
    </row>
    <row r="2211" spans="1:31" x14ac:dyDescent="0.25">
      <c r="A2211">
        <v>1741190</v>
      </c>
      <c r="B2211">
        <v>1</v>
      </c>
      <c r="C2211" t="s">
        <v>81</v>
      </c>
      <c r="D2211" t="s">
        <v>127</v>
      </c>
      <c r="E2211" t="s">
        <v>188</v>
      </c>
      <c r="F2211" t="s">
        <v>6625</v>
      </c>
      <c r="G2211" t="s">
        <v>177</v>
      </c>
      <c r="H2211" t="s">
        <v>134</v>
      </c>
      <c r="I2211" t="s">
        <v>135</v>
      </c>
      <c r="J2211" t="s">
        <v>136</v>
      </c>
      <c r="K2211" t="s">
        <v>147</v>
      </c>
      <c r="L2211" t="s">
        <v>6626</v>
      </c>
      <c r="M2211" t="s">
        <v>6627</v>
      </c>
      <c r="N2211">
        <v>7.0774999999999997</v>
      </c>
      <c r="O2211">
        <v>0</v>
      </c>
      <c r="P2211">
        <v>0</v>
      </c>
      <c r="Q2211">
        <v>1</v>
      </c>
      <c r="R2211">
        <v>0</v>
      </c>
      <c r="S2211">
        <v>12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1.2012910898296916</v>
      </c>
      <c r="Z2211">
        <v>0</v>
      </c>
      <c r="AA2211">
        <v>358.94796777254868</v>
      </c>
      <c r="AB2211">
        <v>0</v>
      </c>
      <c r="AC2211">
        <v>0</v>
      </c>
      <c r="AD2211">
        <v>0</v>
      </c>
      <c r="AE2211">
        <v>360.14925886237836</v>
      </c>
    </row>
    <row r="2212" spans="1:31" x14ac:dyDescent="0.25">
      <c r="A2212">
        <v>1740875</v>
      </c>
      <c r="B2212">
        <v>1</v>
      </c>
      <c r="C2212" t="s">
        <v>80</v>
      </c>
      <c r="D2212" t="s">
        <v>104</v>
      </c>
      <c r="E2212" t="s">
        <v>143</v>
      </c>
      <c r="F2212" t="s">
        <v>6628</v>
      </c>
      <c r="G2212" t="s">
        <v>221</v>
      </c>
      <c r="H2212" t="s">
        <v>146</v>
      </c>
      <c r="I2212" t="s">
        <v>135</v>
      </c>
      <c r="J2212" t="s">
        <v>136</v>
      </c>
      <c r="K2212" t="s">
        <v>147</v>
      </c>
      <c r="L2212" t="s">
        <v>6629</v>
      </c>
      <c r="M2212" t="s">
        <v>6630</v>
      </c>
      <c r="N2212">
        <v>5.1325000000000003</v>
      </c>
      <c r="O2212">
        <v>0</v>
      </c>
      <c r="P2212">
        <v>402</v>
      </c>
      <c r="Q2212">
        <v>0</v>
      </c>
      <c r="R2212">
        <v>1</v>
      </c>
      <c r="S2212">
        <v>0</v>
      </c>
      <c r="T2212">
        <v>64</v>
      </c>
      <c r="U2212">
        <v>0</v>
      </c>
      <c r="V2212">
        <v>0</v>
      </c>
      <c r="W2212">
        <v>0</v>
      </c>
      <c r="X2212">
        <v>684.95951541447164</v>
      </c>
      <c r="Y2212">
        <v>0</v>
      </c>
      <c r="Z2212">
        <v>2.8978241808600001E-2</v>
      </c>
      <c r="AA2212">
        <v>0</v>
      </c>
      <c r="AB2212">
        <v>173.04968423506841</v>
      </c>
      <c r="AC2212">
        <v>0</v>
      </c>
      <c r="AD2212">
        <v>0</v>
      </c>
      <c r="AE2212">
        <v>858.0381778913486</v>
      </c>
    </row>
    <row r="2213" spans="1:31" x14ac:dyDescent="0.25">
      <c r="A2213">
        <v>1741144</v>
      </c>
      <c r="B2213">
        <v>1</v>
      </c>
      <c r="C2213" t="s">
        <v>81</v>
      </c>
      <c r="D2213" t="s">
        <v>118</v>
      </c>
      <c r="E2213" t="s">
        <v>158</v>
      </c>
      <c r="F2213" t="s">
        <v>6631</v>
      </c>
      <c r="G2213" t="s">
        <v>160</v>
      </c>
      <c r="H2213" t="s">
        <v>146</v>
      </c>
      <c r="I2213" t="s">
        <v>135</v>
      </c>
      <c r="J2213" t="s">
        <v>136</v>
      </c>
      <c r="K2213" t="s">
        <v>147</v>
      </c>
      <c r="L2213" t="s">
        <v>6632</v>
      </c>
      <c r="M2213" t="s">
        <v>6633</v>
      </c>
      <c r="N2213">
        <v>2.756388888</v>
      </c>
      <c r="O2213">
        <v>0</v>
      </c>
      <c r="P2213">
        <v>272</v>
      </c>
      <c r="Q2213">
        <v>0</v>
      </c>
      <c r="R2213">
        <v>0</v>
      </c>
      <c r="S2213">
        <v>0</v>
      </c>
      <c r="T2213">
        <v>32</v>
      </c>
      <c r="U2213">
        <v>0</v>
      </c>
      <c r="V2213">
        <v>0</v>
      </c>
      <c r="W2213">
        <v>0</v>
      </c>
      <c r="X2213">
        <v>254.37884635285982</v>
      </c>
      <c r="Y2213">
        <v>0</v>
      </c>
      <c r="Z2213">
        <v>0</v>
      </c>
      <c r="AA2213">
        <v>0</v>
      </c>
      <c r="AB2213">
        <v>53.058217210272517</v>
      </c>
      <c r="AC2213">
        <v>0</v>
      </c>
      <c r="AD2213">
        <v>0</v>
      </c>
      <c r="AE2213">
        <v>307.43706356313237</v>
      </c>
    </row>
    <row r="2214" spans="1:31" x14ac:dyDescent="0.25">
      <c r="A2214">
        <v>1741044</v>
      </c>
      <c r="B2214">
        <v>1</v>
      </c>
      <c r="C2214" t="s">
        <v>81</v>
      </c>
      <c r="D2214" t="s">
        <v>123</v>
      </c>
      <c r="E2214" t="s">
        <v>158</v>
      </c>
      <c r="F2214" t="s">
        <v>6634</v>
      </c>
      <c r="G2214" t="s">
        <v>160</v>
      </c>
      <c r="H2214" t="s">
        <v>146</v>
      </c>
      <c r="I2214" t="s">
        <v>135</v>
      </c>
      <c r="J2214" t="s">
        <v>136</v>
      </c>
      <c r="K2214" t="s">
        <v>147</v>
      </c>
      <c r="L2214" t="s">
        <v>6635</v>
      </c>
      <c r="M2214" t="s">
        <v>6636</v>
      </c>
      <c r="N2214">
        <v>2.3730555550000001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5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50.683046601625719</v>
      </c>
      <c r="AC2214">
        <v>0</v>
      </c>
      <c r="AD2214">
        <v>0</v>
      </c>
      <c r="AE2214">
        <v>50.683046601625719</v>
      </c>
    </row>
    <row r="2215" spans="1:31" x14ac:dyDescent="0.25">
      <c r="A2215">
        <v>1741167</v>
      </c>
      <c r="B2215">
        <v>1</v>
      </c>
      <c r="C2215" t="s">
        <v>80</v>
      </c>
      <c r="D2215" t="s">
        <v>91</v>
      </c>
      <c r="E2215" t="s">
        <v>131</v>
      </c>
      <c r="F2215" t="s">
        <v>850</v>
      </c>
      <c r="G2215" t="s">
        <v>177</v>
      </c>
      <c r="H2215" t="s">
        <v>134</v>
      </c>
      <c r="I2215" t="s">
        <v>135</v>
      </c>
      <c r="J2215" t="s">
        <v>136</v>
      </c>
      <c r="K2215" t="s">
        <v>147</v>
      </c>
      <c r="L2215" t="s">
        <v>6637</v>
      </c>
      <c r="M2215" t="s">
        <v>6638</v>
      </c>
      <c r="N2215">
        <v>0.92305555500000003</v>
      </c>
      <c r="O2215">
        <v>1</v>
      </c>
      <c r="P2215">
        <v>0</v>
      </c>
      <c r="Q2215">
        <v>49</v>
      </c>
      <c r="R2215">
        <v>16</v>
      </c>
      <c r="S2215">
        <v>24</v>
      </c>
      <c r="T2215">
        <v>6</v>
      </c>
      <c r="U2215">
        <v>1</v>
      </c>
      <c r="V2215">
        <v>0</v>
      </c>
      <c r="W2215">
        <v>1.2122800549244002</v>
      </c>
      <c r="X2215">
        <v>0</v>
      </c>
      <c r="Y2215">
        <v>112.5664862213018</v>
      </c>
      <c r="Z2215">
        <v>5.5454885793726501</v>
      </c>
      <c r="AA2215">
        <v>74.504706293651537</v>
      </c>
      <c r="AB2215">
        <v>5.8816021894741333</v>
      </c>
      <c r="AC2215">
        <v>0.84241936802333317</v>
      </c>
      <c r="AD2215">
        <v>0</v>
      </c>
      <c r="AE2215">
        <v>200.55298270674788</v>
      </c>
    </row>
    <row r="2216" spans="1:31" x14ac:dyDescent="0.25">
      <c r="A2216">
        <v>1740457</v>
      </c>
      <c r="B2216">
        <v>1</v>
      </c>
      <c r="C2216" t="s">
        <v>80</v>
      </c>
      <c r="D2216" t="s">
        <v>104</v>
      </c>
      <c r="E2216" t="s">
        <v>188</v>
      </c>
      <c r="F2216" t="s">
        <v>6639</v>
      </c>
      <c r="G2216" t="s">
        <v>246</v>
      </c>
      <c r="H2216" t="s">
        <v>134</v>
      </c>
      <c r="I2216" t="s">
        <v>135</v>
      </c>
      <c r="J2216" t="s">
        <v>136</v>
      </c>
      <c r="K2216" t="s">
        <v>137</v>
      </c>
      <c r="L2216" t="s">
        <v>6640</v>
      </c>
      <c r="M2216" t="s">
        <v>6641</v>
      </c>
      <c r="N2216">
        <v>2.7181544440000001</v>
      </c>
      <c r="O2216">
        <v>0</v>
      </c>
      <c r="P2216">
        <v>7</v>
      </c>
      <c r="Q2216">
        <v>2</v>
      </c>
      <c r="R2216">
        <v>11</v>
      </c>
      <c r="S2216">
        <v>4</v>
      </c>
      <c r="T2216">
        <v>4</v>
      </c>
      <c r="U2216">
        <v>0</v>
      </c>
      <c r="V2216">
        <v>0</v>
      </c>
      <c r="W2216">
        <v>0</v>
      </c>
      <c r="X2216">
        <v>9.306313851249449</v>
      </c>
      <c r="Y2216">
        <v>24.617420268162103</v>
      </c>
      <c r="Z2216">
        <v>18.378945653561853</v>
      </c>
      <c r="AA2216">
        <v>18.863426244411997</v>
      </c>
      <c r="AB2216">
        <v>11.503743841392</v>
      </c>
      <c r="AC2216">
        <v>0</v>
      </c>
      <c r="AD2216">
        <v>0</v>
      </c>
      <c r="AE2216">
        <v>82.669849858777397</v>
      </c>
    </row>
    <row r="2217" spans="1:31" x14ac:dyDescent="0.25">
      <c r="A2217">
        <v>1741061</v>
      </c>
      <c r="B2217">
        <v>1</v>
      </c>
      <c r="C2217" t="s">
        <v>80</v>
      </c>
      <c r="D2217" t="s">
        <v>109</v>
      </c>
      <c r="E2217" t="s">
        <v>171</v>
      </c>
      <c r="F2217" t="s">
        <v>6642</v>
      </c>
      <c r="G2217" t="s">
        <v>173</v>
      </c>
      <c r="H2217" t="s">
        <v>146</v>
      </c>
      <c r="I2217" t="s">
        <v>135</v>
      </c>
      <c r="J2217" t="s">
        <v>136</v>
      </c>
      <c r="K2217" t="s">
        <v>147</v>
      </c>
      <c r="L2217" t="s">
        <v>6643</v>
      </c>
      <c r="M2217" t="s">
        <v>6644</v>
      </c>
      <c r="N2217">
        <v>1.6147222219999999</v>
      </c>
      <c r="O2217">
        <v>0</v>
      </c>
      <c r="P2217">
        <v>1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0.42523324899769999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0.42523324899769999</v>
      </c>
    </row>
    <row r="2218" spans="1:31" x14ac:dyDescent="0.25">
      <c r="A2218">
        <v>1740812</v>
      </c>
      <c r="B2218">
        <v>1</v>
      </c>
      <c r="C2218" t="s">
        <v>80</v>
      </c>
      <c r="D2218" t="s">
        <v>89</v>
      </c>
      <c r="E2218" t="s">
        <v>171</v>
      </c>
      <c r="F2218" t="s">
        <v>6645</v>
      </c>
      <c r="G2218" t="s">
        <v>173</v>
      </c>
      <c r="H2218" t="s">
        <v>146</v>
      </c>
      <c r="I2218" t="s">
        <v>135</v>
      </c>
      <c r="J2218" t="s">
        <v>136</v>
      </c>
      <c r="K2218" t="s">
        <v>147</v>
      </c>
      <c r="L2218" t="s">
        <v>6646</v>
      </c>
      <c r="M2218" t="s">
        <v>6647</v>
      </c>
      <c r="N2218">
        <v>0.91111111099999997</v>
      </c>
      <c r="O2218">
        <v>0</v>
      </c>
      <c r="P2218">
        <v>3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0.38279641996713332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0.38279641996713332</v>
      </c>
    </row>
    <row r="2219" spans="1:31" x14ac:dyDescent="0.25">
      <c r="A2219">
        <v>1740958</v>
      </c>
      <c r="B2219">
        <v>1</v>
      </c>
      <c r="C2219" t="s">
        <v>80</v>
      </c>
      <c r="D2219" t="s">
        <v>111</v>
      </c>
      <c r="E2219" t="s">
        <v>158</v>
      </c>
      <c r="F2219" t="s">
        <v>6648</v>
      </c>
      <c r="G2219" t="s">
        <v>160</v>
      </c>
      <c r="H2219" t="s">
        <v>146</v>
      </c>
      <c r="I2219" t="s">
        <v>135</v>
      </c>
      <c r="J2219" t="s">
        <v>136</v>
      </c>
      <c r="K2219" t="s">
        <v>147</v>
      </c>
      <c r="L2219" t="s">
        <v>6649</v>
      </c>
      <c r="M2219" t="s">
        <v>6650</v>
      </c>
      <c r="N2219">
        <v>3.7102777769999999</v>
      </c>
      <c r="O2219">
        <v>0</v>
      </c>
      <c r="P2219">
        <v>6</v>
      </c>
      <c r="Q2219">
        <v>0</v>
      </c>
      <c r="R2219">
        <v>16</v>
      </c>
      <c r="S2219">
        <v>0</v>
      </c>
      <c r="T2219">
        <v>4</v>
      </c>
      <c r="U2219">
        <v>0</v>
      </c>
      <c r="V2219">
        <v>0</v>
      </c>
      <c r="W2219">
        <v>0</v>
      </c>
      <c r="X2219">
        <v>8.3002731049320726</v>
      </c>
      <c r="Y2219">
        <v>0</v>
      </c>
      <c r="Z2219">
        <v>17.159430444462487</v>
      </c>
      <c r="AA2219">
        <v>0</v>
      </c>
      <c r="AB2219">
        <v>27.236651846023396</v>
      </c>
      <c r="AC2219">
        <v>0</v>
      </c>
      <c r="AD2219">
        <v>0</v>
      </c>
      <c r="AE2219">
        <v>52.696355395417953</v>
      </c>
    </row>
    <row r="2220" spans="1:31" x14ac:dyDescent="0.25">
      <c r="A2220">
        <v>1740938</v>
      </c>
      <c r="B2220">
        <v>1</v>
      </c>
      <c r="C2220" t="s">
        <v>80</v>
      </c>
      <c r="D2220" t="s">
        <v>104</v>
      </c>
      <c r="E2220" t="s">
        <v>143</v>
      </c>
      <c r="F2220" t="s">
        <v>1103</v>
      </c>
      <c r="G2220" t="s">
        <v>593</v>
      </c>
      <c r="H2220" t="s">
        <v>146</v>
      </c>
      <c r="I2220" t="s">
        <v>135</v>
      </c>
      <c r="J2220" t="s">
        <v>136</v>
      </c>
      <c r="K2220" t="s">
        <v>147</v>
      </c>
      <c r="L2220" t="s">
        <v>6651</v>
      </c>
      <c r="M2220" t="s">
        <v>6652</v>
      </c>
      <c r="N2220">
        <v>2.500277777</v>
      </c>
      <c r="O2220">
        <v>0</v>
      </c>
      <c r="P2220">
        <v>25</v>
      </c>
      <c r="Q2220">
        <v>0</v>
      </c>
      <c r="R2220">
        <v>13</v>
      </c>
      <c r="S2220">
        <v>0</v>
      </c>
      <c r="T2220">
        <v>3</v>
      </c>
      <c r="U2220">
        <v>0</v>
      </c>
      <c r="V2220">
        <v>0</v>
      </c>
      <c r="W2220">
        <v>0</v>
      </c>
      <c r="X2220">
        <v>22.291166993535757</v>
      </c>
      <c r="Y2220">
        <v>0</v>
      </c>
      <c r="Z2220">
        <v>5.4663391111843884</v>
      </c>
      <c r="AA2220">
        <v>0</v>
      </c>
      <c r="AB2220">
        <v>4.6938899497780007</v>
      </c>
      <c r="AC2220">
        <v>0</v>
      </c>
      <c r="AD2220">
        <v>0</v>
      </c>
      <c r="AE2220">
        <v>32.451396054498147</v>
      </c>
    </row>
    <row r="2221" spans="1:31" x14ac:dyDescent="0.25">
      <c r="A2221">
        <v>1740961</v>
      </c>
      <c r="B2221">
        <v>1</v>
      </c>
      <c r="C2221" t="s">
        <v>80</v>
      </c>
      <c r="D2221" t="s">
        <v>90</v>
      </c>
      <c r="E2221" t="s">
        <v>158</v>
      </c>
      <c r="F2221" t="s">
        <v>6653</v>
      </c>
      <c r="G2221" t="s">
        <v>221</v>
      </c>
      <c r="H2221" t="s">
        <v>146</v>
      </c>
      <c r="I2221" t="s">
        <v>135</v>
      </c>
      <c r="J2221" t="s">
        <v>136</v>
      </c>
      <c r="K2221" t="s">
        <v>147</v>
      </c>
      <c r="L2221" t="s">
        <v>6654</v>
      </c>
      <c r="M2221" t="s">
        <v>6655</v>
      </c>
      <c r="N2221">
        <v>2.8416666660000001</v>
      </c>
      <c r="O2221">
        <v>0</v>
      </c>
      <c r="P2221">
        <v>135</v>
      </c>
      <c r="Q2221">
        <v>0</v>
      </c>
      <c r="R2221">
        <v>0</v>
      </c>
      <c r="S2221">
        <v>0</v>
      </c>
      <c r="T2221">
        <v>11</v>
      </c>
      <c r="U2221">
        <v>0</v>
      </c>
      <c r="V2221">
        <v>0</v>
      </c>
      <c r="W2221">
        <v>0</v>
      </c>
      <c r="X2221">
        <v>138.5373270262931</v>
      </c>
      <c r="Y2221">
        <v>0</v>
      </c>
      <c r="Z2221">
        <v>0</v>
      </c>
      <c r="AA2221">
        <v>0</v>
      </c>
      <c r="AB2221">
        <v>5.3398023739829972</v>
      </c>
      <c r="AC2221">
        <v>0</v>
      </c>
      <c r="AD2221">
        <v>0</v>
      </c>
      <c r="AE2221">
        <v>143.87712940027609</v>
      </c>
    </row>
    <row r="2222" spans="1:31" x14ac:dyDescent="0.25">
      <c r="A2222">
        <v>1741293</v>
      </c>
      <c r="B2222">
        <v>1</v>
      </c>
      <c r="C2222" t="s">
        <v>81</v>
      </c>
      <c r="D2222" t="s">
        <v>117</v>
      </c>
      <c r="E2222" t="s">
        <v>184</v>
      </c>
      <c r="F2222" t="s">
        <v>6656</v>
      </c>
      <c r="G2222" t="s">
        <v>232</v>
      </c>
      <c r="H2222" t="s">
        <v>134</v>
      </c>
      <c r="I2222" t="s">
        <v>135</v>
      </c>
      <c r="J2222" t="s">
        <v>136</v>
      </c>
      <c r="K2222" t="s">
        <v>147</v>
      </c>
      <c r="L2222" t="s">
        <v>6657</v>
      </c>
      <c r="M2222" t="s">
        <v>6658</v>
      </c>
      <c r="N2222">
        <v>0.61777777700000003</v>
      </c>
      <c r="O2222">
        <v>0</v>
      </c>
      <c r="P2222">
        <v>92</v>
      </c>
      <c r="Q2222">
        <v>0</v>
      </c>
      <c r="R2222">
        <v>6</v>
      </c>
      <c r="S2222">
        <v>0</v>
      </c>
      <c r="T2222">
        <v>6</v>
      </c>
      <c r="U2222">
        <v>0</v>
      </c>
      <c r="V2222">
        <v>0</v>
      </c>
      <c r="W2222">
        <v>0</v>
      </c>
      <c r="X2222">
        <v>6.9804474217338237</v>
      </c>
      <c r="Y2222">
        <v>0</v>
      </c>
      <c r="Z2222">
        <v>0.34698813595579997</v>
      </c>
      <c r="AA2222">
        <v>0</v>
      </c>
      <c r="AB2222">
        <v>0.28792066926275833</v>
      </c>
      <c r="AC2222">
        <v>0</v>
      </c>
      <c r="AD2222">
        <v>0</v>
      </c>
      <c r="AE2222">
        <v>7.6153562269523825</v>
      </c>
    </row>
    <row r="2223" spans="1:31" x14ac:dyDescent="0.25">
      <c r="A2223">
        <v>1741224</v>
      </c>
      <c r="B2223">
        <v>1</v>
      </c>
      <c r="C2223" t="s">
        <v>81</v>
      </c>
      <c r="D2223" t="s">
        <v>128</v>
      </c>
      <c r="E2223" t="s">
        <v>171</v>
      </c>
      <c r="F2223" t="s">
        <v>6659</v>
      </c>
      <c r="G2223" t="s">
        <v>181</v>
      </c>
      <c r="H2223" t="s">
        <v>146</v>
      </c>
      <c r="I2223" t="s">
        <v>135</v>
      </c>
      <c r="J2223" t="s">
        <v>136</v>
      </c>
      <c r="K2223" t="s">
        <v>147</v>
      </c>
      <c r="L2223" t="s">
        <v>6660</v>
      </c>
      <c r="M2223" t="s">
        <v>6661</v>
      </c>
      <c r="N2223">
        <v>6.926666666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0.89698120114790003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0.89698120114790003</v>
      </c>
    </row>
    <row r="2224" spans="1:31" x14ac:dyDescent="0.25">
      <c r="A2224">
        <v>1740228</v>
      </c>
      <c r="B2224">
        <v>1</v>
      </c>
      <c r="C2224" t="s">
        <v>80</v>
      </c>
      <c r="D2224" t="s">
        <v>82</v>
      </c>
      <c r="E2224" t="s">
        <v>171</v>
      </c>
      <c r="F2224" t="s">
        <v>6662</v>
      </c>
      <c r="G2224" t="s">
        <v>181</v>
      </c>
      <c r="H2224" t="s">
        <v>146</v>
      </c>
      <c r="I2224" t="s">
        <v>135</v>
      </c>
      <c r="J2224" t="s">
        <v>136</v>
      </c>
      <c r="K2224" t="s">
        <v>147</v>
      </c>
      <c r="L2224" t="s">
        <v>6663</v>
      </c>
      <c r="M2224" t="s">
        <v>6664</v>
      </c>
      <c r="N2224">
        <v>1.805555555</v>
      </c>
      <c r="O2224">
        <v>0</v>
      </c>
      <c r="P2224">
        <v>2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1.1598550007206665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1.1598550007206665</v>
      </c>
    </row>
    <row r="2225" spans="1:31" x14ac:dyDescent="0.25">
      <c r="A2225">
        <v>1740583</v>
      </c>
      <c r="B2225">
        <v>1</v>
      </c>
      <c r="C2225" t="s">
        <v>80</v>
      </c>
      <c r="D2225" t="s">
        <v>96</v>
      </c>
      <c r="E2225" t="s">
        <v>171</v>
      </c>
      <c r="F2225" t="s">
        <v>6665</v>
      </c>
      <c r="G2225" t="s">
        <v>173</v>
      </c>
      <c r="H2225" t="s">
        <v>146</v>
      </c>
      <c r="I2225" t="s">
        <v>135</v>
      </c>
      <c r="J2225" t="s">
        <v>136</v>
      </c>
      <c r="K2225" t="s">
        <v>147</v>
      </c>
      <c r="L2225" t="s">
        <v>6666</v>
      </c>
      <c r="M2225" t="s">
        <v>6667</v>
      </c>
      <c r="N2225">
        <v>9.9633333329999996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1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1.0872721138999999E-3</v>
      </c>
      <c r="AC2225">
        <v>0</v>
      </c>
      <c r="AD2225">
        <v>0</v>
      </c>
      <c r="AE2225">
        <v>1.0872721138999999E-3</v>
      </c>
    </row>
    <row r="2226" spans="1:31" x14ac:dyDescent="0.25">
      <c r="A2226">
        <v>1740603</v>
      </c>
      <c r="B2226">
        <v>1</v>
      </c>
      <c r="C2226" t="s">
        <v>80</v>
      </c>
      <c r="D2226" t="s">
        <v>97</v>
      </c>
      <c r="E2226" t="s">
        <v>267</v>
      </c>
      <c r="F2226" t="s">
        <v>6668</v>
      </c>
      <c r="G2226" t="s">
        <v>177</v>
      </c>
      <c r="H2226" t="s">
        <v>214</v>
      </c>
      <c r="I2226" t="s">
        <v>135</v>
      </c>
      <c r="J2226" t="s">
        <v>136</v>
      </c>
      <c r="K2226" t="s">
        <v>147</v>
      </c>
      <c r="L2226" t="s">
        <v>6669</v>
      </c>
      <c r="M2226" t="s">
        <v>6670</v>
      </c>
      <c r="N2226">
        <v>0.228333333</v>
      </c>
      <c r="O2226">
        <v>21</v>
      </c>
      <c r="P2226">
        <v>4080</v>
      </c>
      <c r="Q2226">
        <v>12</v>
      </c>
      <c r="R2226">
        <v>148</v>
      </c>
      <c r="S2226">
        <v>34</v>
      </c>
      <c r="T2226">
        <v>454</v>
      </c>
      <c r="U2226">
        <v>0</v>
      </c>
      <c r="V2226">
        <v>10</v>
      </c>
      <c r="W2226">
        <v>11.536415831711551</v>
      </c>
      <c r="X2226">
        <v>215.38078318442561</v>
      </c>
      <c r="Y2226">
        <v>3.1934602702933002</v>
      </c>
      <c r="Z2226">
        <v>6.7483977290604473</v>
      </c>
      <c r="AA2226">
        <v>74.561926696114298</v>
      </c>
      <c r="AB2226">
        <v>84.526658558716591</v>
      </c>
      <c r="AC2226">
        <v>0</v>
      </c>
      <c r="AD2226">
        <v>12.050184148789949</v>
      </c>
      <c r="AE2226">
        <v>407.99782641911168</v>
      </c>
    </row>
    <row r="2227" spans="1:31" x14ac:dyDescent="0.25">
      <c r="A2227">
        <v>1740769</v>
      </c>
      <c r="B2227">
        <v>1</v>
      </c>
      <c r="C2227" t="s">
        <v>81</v>
      </c>
      <c r="D2227" t="s">
        <v>123</v>
      </c>
      <c r="E2227" t="s">
        <v>171</v>
      </c>
      <c r="F2227" t="s">
        <v>6671</v>
      </c>
      <c r="G2227" t="s">
        <v>181</v>
      </c>
      <c r="H2227" t="s">
        <v>146</v>
      </c>
      <c r="I2227" t="s">
        <v>135</v>
      </c>
      <c r="J2227" t="s">
        <v>136</v>
      </c>
      <c r="K2227" t="s">
        <v>147</v>
      </c>
      <c r="L2227" t="s">
        <v>6672</v>
      </c>
      <c r="M2227" t="s">
        <v>6673</v>
      </c>
      <c r="N2227">
        <v>1.735833333</v>
      </c>
      <c r="O2227">
        <v>0</v>
      </c>
      <c r="P2227">
        <v>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0.39554078176487506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0.39554078176487506</v>
      </c>
    </row>
    <row r="2228" spans="1:31" x14ac:dyDescent="0.25">
      <c r="A2228">
        <v>1741267</v>
      </c>
      <c r="B2228">
        <v>1</v>
      </c>
      <c r="C2228" t="s">
        <v>81</v>
      </c>
      <c r="D2228" t="s">
        <v>115</v>
      </c>
      <c r="E2228" t="s">
        <v>158</v>
      </c>
      <c r="F2228" t="s">
        <v>6674</v>
      </c>
      <c r="G2228" t="s">
        <v>160</v>
      </c>
      <c r="H2228" t="s">
        <v>146</v>
      </c>
      <c r="I2228" t="s">
        <v>135</v>
      </c>
      <c r="J2228" t="s">
        <v>136</v>
      </c>
      <c r="K2228" t="s">
        <v>147</v>
      </c>
      <c r="L2228" t="s">
        <v>6675</v>
      </c>
      <c r="M2228" t="s">
        <v>6676</v>
      </c>
      <c r="N2228">
        <v>1.469166666</v>
      </c>
      <c r="O2228">
        <v>0</v>
      </c>
      <c r="P2228">
        <v>4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0.50468469853725006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0.50468469853725006</v>
      </c>
    </row>
    <row r="2229" spans="1:31" x14ac:dyDescent="0.25">
      <c r="A2229">
        <v>1741416</v>
      </c>
      <c r="B2229">
        <v>1</v>
      </c>
      <c r="C2229" t="s">
        <v>80</v>
      </c>
      <c r="D2229" t="s">
        <v>106</v>
      </c>
      <c r="E2229" t="s">
        <v>184</v>
      </c>
      <c r="F2229" t="s">
        <v>6677</v>
      </c>
      <c r="G2229" t="s">
        <v>232</v>
      </c>
      <c r="H2229" t="s">
        <v>134</v>
      </c>
      <c r="I2229" t="s">
        <v>135</v>
      </c>
      <c r="J2229" t="s">
        <v>136</v>
      </c>
      <c r="K2229" t="s">
        <v>147</v>
      </c>
      <c r="L2229" t="s">
        <v>6678</v>
      </c>
      <c r="M2229" t="s">
        <v>6679</v>
      </c>
      <c r="N2229">
        <v>8.9069444440000005</v>
      </c>
      <c r="O2229">
        <v>0</v>
      </c>
      <c r="P2229">
        <v>0</v>
      </c>
      <c r="Q2229">
        <v>0</v>
      </c>
      <c r="R2229">
        <v>4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8.9859914833177665</v>
      </c>
      <c r="AA2229">
        <v>0</v>
      </c>
      <c r="AB2229">
        <v>24.199425057286401</v>
      </c>
      <c r="AC2229">
        <v>0</v>
      </c>
      <c r="AD2229">
        <v>0</v>
      </c>
      <c r="AE2229">
        <v>33.185416540604166</v>
      </c>
    </row>
    <row r="2230" spans="1:31" x14ac:dyDescent="0.25">
      <c r="A2230">
        <v>1740752</v>
      </c>
      <c r="B2230">
        <v>1</v>
      </c>
      <c r="C2230" t="s">
        <v>80</v>
      </c>
      <c r="D2230" t="s">
        <v>94</v>
      </c>
      <c r="E2230" t="s">
        <v>184</v>
      </c>
      <c r="F2230" t="s">
        <v>6680</v>
      </c>
      <c r="G2230" t="s">
        <v>232</v>
      </c>
      <c r="H2230" t="s">
        <v>134</v>
      </c>
      <c r="I2230" t="s">
        <v>135</v>
      </c>
      <c r="J2230" t="s">
        <v>136</v>
      </c>
      <c r="K2230" t="s">
        <v>147</v>
      </c>
      <c r="L2230" t="s">
        <v>6681</v>
      </c>
      <c r="M2230" t="s">
        <v>6682</v>
      </c>
      <c r="N2230">
        <v>2.0608333330000002</v>
      </c>
      <c r="O2230">
        <v>0</v>
      </c>
      <c r="P2230">
        <v>0</v>
      </c>
      <c r="Q2230">
        <v>0</v>
      </c>
      <c r="R2230">
        <v>0</v>
      </c>
      <c r="S2230">
        <v>2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252.53511503467607</v>
      </c>
      <c r="AB2230">
        <v>0</v>
      </c>
      <c r="AC2230">
        <v>0</v>
      </c>
      <c r="AD2230">
        <v>0</v>
      </c>
      <c r="AE2230">
        <v>252.53511503467607</v>
      </c>
    </row>
    <row r="2231" spans="1:31" x14ac:dyDescent="0.25">
      <c r="A2231">
        <v>1740895</v>
      </c>
      <c r="B2231">
        <v>1</v>
      </c>
      <c r="C2231" t="s">
        <v>80</v>
      </c>
      <c r="D2231" t="s">
        <v>89</v>
      </c>
      <c r="E2231" t="s">
        <v>158</v>
      </c>
      <c r="F2231" t="s">
        <v>6683</v>
      </c>
      <c r="G2231" t="s">
        <v>334</v>
      </c>
      <c r="H2231" t="s">
        <v>146</v>
      </c>
      <c r="I2231" t="s">
        <v>135</v>
      </c>
      <c r="J2231" t="s">
        <v>136</v>
      </c>
      <c r="K2231" t="s">
        <v>147</v>
      </c>
      <c r="L2231" t="s">
        <v>6684</v>
      </c>
      <c r="M2231" t="s">
        <v>6685</v>
      </c>
      <c r="N2231">
        <v>0.74194444400000004</v>
      </c>
      <c r="O2231">
        <v>0</v>
      </c>
      <c r="P2231">
        <v>59</v>
      </c>
      <c r="Q2231">
        <v>0</v>
      </c>
      <c r="R2231">
        <v>0</v>
      </c>
      <c r="S2231">
        <v>0</v>
      </c>
      <c r="T2231">
        <v>2</v>
      </c>
      <c r="U2231">
        <v>0</v>
      </c>
      <c r="V2231">
        <v>0</v>
      </c>
      <c r="W2231">
        <v>0</v>
      </c>
      <c r="X2231">
        <v>16.594878255235059</v>
      </c>
      <c r="Y2231">
        <v>0</v>
      </c>
      <c r="Z2231">
        <v>0</v>
      </c>
      <c r="AA2231">
        <v>0</v>
      </c>
      <c r="AB2231">
        <v>0.5353928936776583</v>
      </c>
      <c r="AC2231">
        <v>0</v>
      </c>
      <c r="AD2231">
        <v>0</v>
      </c>
      <c r="AE2231">
        <v>17.130271148912719</v>
      </c>
    </row>
    <row r="2232" spans="1:31" x14ac:dyDescent="0.25">
      <c r="A2232">
        <v>1740683</v>
      </c>
      <c r="B2232">
        <v>1</v>
      </c>
      <c r="C2232" t="s">
        <v>80</v>
      </c>
      <c r="D2232" t="s">
        <v>92</v>
      </c>
      <c r="E2232" t="s">
        <v>171</v>
      </c>
      <c r="F2232" t="s">
        <v>6686</v>
      </c>
      <c r="G2232" t="s">
        <v>181</v>
      </c>
      <c r="H2232" t="s">
        <v>146</v>
      </c>
      <c r="I2232" t="s">
        <v>135</v>
      </c>
      <c r="J2232" t="s">
        <v>136</v>
      </c>
      <c r="K2232" t="s">
        <v>147</v>
      </c>
      <c r="L2232" t="s">
        <v>6687</v>
      </c>
      <c r="M2232" t="s">
        <v>6688</v>
      </c>
      <c r="N2232">
        <v>2.5375000000000001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0.21149412393190004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0.21149412393190004</v>
      </c>
    </row>
    <row r="2233" spans="1:31" x14ac:dyDescent="0.25">
      <c r="A2233">
        <v>1740789</v>
      </c>
      <c r="B2233">
        <v>1</v>
      </c>
      <c r="C2233" t="s">
        <v>81</v>
      </c>
      <c r="D2233" t="s">
        <v>123</v>
      </c>
      <c r="E2233" t="s">
        <v>184</v>
      </c>
      <c r="F2233" t="s">
        <v>6689</v>
      </c>
      <c r="G2233" t="s">
        <v>177</v>
      </c>
      <c r="H2233" t="s">
        <v>134</v>
      </c>
      <c r="I2233" t="s">
        <v>135</v>
      </c>
      <c r="J2233" t="s">
        <v>136</v>
      </c>
      <c r="K2233" t="s">
        <v>147</v>
      </c>
      <c r="L2233" t="s">
        <v>6690</v>
      </c>
      <c r="M2233" t="s">
        <v>6691</v>
      </c>
      <c r="N2233">
        <v>5.5263888879999996</v>
      </c>
      <c r="O2233">
        <v>1</v>
      </c>
      <c r="P2233">
        <v>356</v>
      </c>
      <c r="Q2233">
        <v>4</v>
      </c>
      <c r="R2233">
        <v>13</v>
      </c>
      <c r="S2233">
        <v>4</v>
      </c>
      <c r="T2233">
        <v>15</v>
      </c>
      <c r="U2233">
        <v>2</v>
      </c>
      <c r="V2233">
        <v>0</v>
      </c>
      <c r="W2233">
        <v>1.4717196979976501</v>
      </c>
      <c r="X2233">
        <v>415.39332864151578</v>
      </c>
      <c r="Y2233">
        <v>47.915097751639941</v>
      </c>
      <c r="Z2233">
        <v>15.620818550923468</v>
      </c>
      <c r="AA2233">
        <v>233.55971345913085</v>
      </c>
      <c r="AB2233">
        <v>41.824744185072724</v>
      </c>
      <c r="AC2233">
        <v>169.3833115415633</v>
      </c>
      <c r="AD2233">
        <v>0</v>
      </c>
      <c r="AE2233">
        <v>925.16873382784377</v>
      </c>
    </row>
    <row r="2234" spans="1:31" x14ac:dyDescent="0.25">
      <c r="A2234">
        <v>1740646</v>
      </c>
      <c r="B2234">
        <v>1</v>
      </c>
      <c r="C2234" t="s">
        <v>80</v>
      </c>
      <c r="D2234" t="s">
        <v>97</v>
      </c>
      <c r="E2234" t="s">
        <v>171</v>
      </c>
      <c r="F2234" t="s">
        <v>6692</v>
      </c>
      <c r="G2234" t="s">
        <v>225</v>
      </c>
      <c r="H2234" t="s">
        <v>146</v>
      </c>
      <c r="I2234" t="s">
        <v>135</v>
      </c>
      <c r="J2234" t="s">
        <v>136</v>
      </c>
      <c r="K2234" t="s">
        <v>147</v>
      </c>
      <c r="L2234" t="s">
        <v>6693</v>
      </c>
      <c r="M2234" t="s">
        <v>6694</v>
      </c>
      <c r="N2234">
        <v>7.6072222219999999</v>
      </c>
      <c r="O2234">
        <v>0</v>
      </c>
      <c r="P2234">
        <v>6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36.76410884984827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36.76410884984827</v>
      </c>
    </row>
    <row r="2235" spans="1:31" x14ac:dyDescent="0.25">
      <c r="A2235">
        <v>1740732</v>
      </c>
      <c r="B2235">
        <v>1</v>
      </c>
      <c r="C2235" t="s">
        <v>81</v>
      </c>
      <c r="D2235" t="s">
        <v>112</v>
      </c>
      <c r="E2235" t="s">
        <v>171</v>
      </c>
      <c r="F2235" t="s">
        <v>6695</v>
      </c>
      <c r="G2235" t="s">
        <v>181</v>
      </c>
      <c r="H2235" t="s">
        <v>146</v>
      </c>
      <c r="I2235" t="s">
        <v>135</v>
      </c>
      <c r="J2235" t="s">
        <v>136</v>
      </c>
      <c r="K2235" t="s">
        <v>147</v>
      </c>
      <c r="L2235" t="s">
        <v>6696</v>
      </c>
      <c r="M2235" t="s">
        <v>6697</v>
      </c>
      <c r="N2235">
        <v>1.308333333</v>
      </c>
      <c r="O2235">
        <v>0</v>
      </c>
      <c r="P2235">
        <v>3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0.3900102255725667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0.3900102255725667</v>
      </c>
    </row>
    <row r="2236" spans="1:31" x14ac:dyDescent="0.25">
      <c r="A2236">
        <v>1741124</v>
      </c>
      <c r="B2236">
        <v>1</v>
      </c>
      <c r="C2236" t="s">
        <v>80</v>
      </c>
      <c r="D2236" t="s">
        <v>100</v>
      </c>
      <c r="E2236" t="s">
        <v>143</v>
      </c>
      <c r="F2236" t="s">
        <v>6698</v>
      </c>
      <c r="G2236" t="s">
        <v>1790</v>
      </c>
      <c r="H2236" t="s">
        <v>146</v>
      </c>
      <c r="I2236" t="s">
        <v>135</v>
      </c>
      <c r="J2236" t="s">
        <v>136</v>
      </c>
      <c r="K2236" t="s">
        <v>147</v>
      </c>
      <c r="L2236" t="s">
        <v>6699</v>
      </c>
      <c r="M2236" t="s">
        <v>6700</v>
      </c>
      <c r="N2236">
        <v>4.5252777770000003</v>
      </c>
      <c r="O2236">
        <v>0</v>
      </c>
      <c r="P2236">
        <v>84</v>
      </c>
      <c r="Q2236">
        <v>0</v>
      </c>
      <c r="R2236">
        <v>7</v>
      </c>
      <c r="S2236">
        <v>0</v>
      </c>
      <c r="T2236">
        <v>20</v>
      </c>
      <c r="U2236">
        <v>0</v>
      </c>
      <c r="V2236">
        <v>0</v>
      </c>
      <c r="W2236">
        <v>0</v>
      </c>
      <c r="X2236">
        <v>143.38554880954399</v>
      </c>
      <c r="Y2236">
        <v>0</v>
      </c>
      <c r="Z2236">
        <v>9.3844629146458676</v>
      </c>
      <c r="AA2236">
        <v>0</v>
      </c>
      <c r="AB2236">
        <v>46.922294514711176</v>
      </c>
      <c r="AC2236">
        <v>0</v>
      </c>
      <c r="AD2236">
        <v>0</v>
      </c>
      <c r="AE2236">
        <v>199.69230623890104</v>
      </c>
    </row>
    <row r="2237" spans="1:31" x14ac:dyDescent="0.25">
      <c r="A2237">
        <v>1740981</v>
      </c>
      <c r="B2237">
        <v>1</v>
      </c>
      <c r="C2237" t="s">
        <v>80</v>
      </c>
      <c r="D2237" t="s">
        <v>93</v>
      </c>
      <c r="E2237" t="s">
        <v>158</v>
      </c>
      <c r="F2237" t="s">
        <v>6701</v>
      </c>
      <c r="G2237" t="s">
        <v>221</v>
      </c>
      <c r="H2237" t="s">
        <v>146</v>
      </c>
      <c r="I2237" t="s">
        <v>135</v>
      </c>
      <c r="J2237" t="s">
        <v>136</v>
      </c>
      <c r="K2237" t="s">
        <v>147</v>
      </c>
      <c r="L2237" t="s">
        <v>6702</v>
      </c>
      <c r="M2237" t="s">
        <v>6703</v>
      </c>
      <c r="N2237">
        <v>4.6566666659999996</v>
      </c>
      <c r="O2237">
        <v>0</v>
      </c>
      <c r="P2237">
        <v>45</v>
      </c>
      <c r="Q2237">
        <v>0</v>
      </c>
      <c r="R2237">
        <v>0</v>
      </c>
      <c r="S2237">
        <v>0</v>
      </c>
      <c r="T2237">
        <v>2</v>
      </c>
      <c r="U2237">
        <v>0</v>
      </c>
      <c r="V2237">
        <v>0</v>
      </c>
      <c r="W2237">
        <v>0</v>
      </c>
      <c r="X2237">
        <v>34.874227314659478</v>
      </c>
      <c r="Y2237">
        <v>0</v>
      </c>
      <c r="Z2237">
        <v>0</v>
      </c>
      <c r="AA2237">
        <v>0</v>
      </c>
      <c r="AB2237">
        <v>0.40488771285234992</v>
      </c>
      <c r="AC2237">
        <v>0</v>
      </c>
      <c r="AD2237">
        <v>0</v>
      </c>
      <c r="AE2237">
        <v>35.279115027511828</v>
      </c>
    </row>
    <row r="2238" spans="1:31" x14ac:dyDescent="0.25">
      <c r="A2238">
        <v>1741081</v>
      </c>
      <c r="B2238">
        <v>1</v>
      </c>
      <c r="C2238" t="s">
        <v>81</v>
      </c>
      <c r="D2238" t="s">
        <v>127</v>
      </c>
      <c r="E2238" t="s">
        <v>158</v>
      </c>
      <c r="F2238" t="s">
        <v>6704</v>
      </c>
      <c r="G2238" t="s">
        <v>160</v>
      </c>
      <c r="H2238" t="s">
        <v>146</v>
      </c>
      <c r="I2238" t="s">
        <v>135</v>
      </c>
      <c r="J2238" t="s">
        <v>136</v>
      </c>
      <c r="K2238" t="s">
        <v>147</v>
      </c>
      <c r="L2238" t="s">
        <v>6705</v>
      </c>
      <c r="M2238" t="s">
        <v>6706</v>
      </c>
      <c r="N2238">
        <v>4.7322222219999999</v>
      </c>
      <c r="O2238">
        <v>0</v>
      </c>
      <c r="P2238">
        <v>18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19.466490644855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19.466490644855</v>
      </c>
    </row>
    <row r="2239" spans="1:31" x14ac:dyDescent="0.25">
      <c r="A2239">
        <v>1741233</v>
      </c>
      <c r="B2239">
        <v>1</v>
      </c>
      <c r="C2239" t="s">
        <v>80</v>
      </c>
      <c r="D2239" t="s">
        <v>104</v>
      </c>
      <c r="E2239" t="s">
        <v>188</v>
      </c>
      <c r="F2239" t="s">
        <v>6707</v>
      </c>
      <c r="G2239" t="s">
        <v>829</v>
      </c>
      <c r="H2239" t="s">
        <v>134</v>
      </c>
      <c r="I2239" t="s">
        <v>135</v>
      </c>
      <c r="J2239" t="s">
        <v>136</v>
      </c>
      <c r="K2239" t="s">
        <v>147</v>
      </c>
      <c r="L2239" t="s">
        <v>6708</v>
      </c>
      <c r="M2239" t="s">
        <v>6709</v>
      </c>
      <c r="N2239">
        <v>4.9422222219999998</v>
      </c>
      <c r="O2239">
        <v>5</v>
      </c>
      <c r="P2239">
        <v>10</v>
      </c>
      <c r="Q2239">
        <v>48</v>
      </c>
      <c r="R2239">
        <v>13</v>
      </c>
      <c r="S2239">
        <v>7</v>
      </c>
      <c r="T2239">
        <v>2</v>
      </c>
      <c r="U2239">
        <v>5</v>
      </c>
      <c r="V2239">
        <v>0</v>
      </c>
      <c r="W2239">
        <v>3.9581127312698006</v>
      </c>
      <c r="X2239">
        <v>13.921810333680599</v>
      </c>
      <c r="Y2239">
        <v>241.69103323331828</v>
      </c>
      <c r="Z2239">
        <v>31.379808999785695</v>
      </c>
      <c r="AA2239">
        <v>278.2394851203581</v>
      </c>
      <c r="AB2239">
        <v>23.424941396893487</v>
      </c>
      <c r="AC2239">
        <v>1025.8376294730012</v>
      </c>
      <c r="AD2239">
        <v>0</v>
      </c>
      <c r="AE2239">
        <v>1618.4528212883072</v>
      </c>
    </row>
    <row r="2240" spans="1:31" x14ac:dyDescent="0.25">
      <c r="A2240">
        <v>1740237</v>
      </c>
      <c r="B2240">
        <v>1</v>
      </c>
      <c r="C2240" t="s">
        <v>81</v>
      </c>
      <c r="D2240" t="s">
        <v>118</v>
      </c>
      <c r="E2240" t="s">
        <v>188</v>
      </c>
      <c r="F2240" t="s">
        <v>6710</v>
      </c>
      <c r="G2240" t="s">
        <v>177</v>
      </c>
      <c r="H2240" t="s">
        <v>134</v>
      </c>
      <c r="I2240" t="s">
        <v>193</v>
      </c>
      <c r="J2240" t="s">
        <v>136</v>
      </c>
      <c r="K2240" t="s">
        <v>147</v>
      </c>
      <c r="L2240" t="s">
        <v>6711</v>
      </c>
      <c r="M2240" t="s">
        <v>6712</v>
      </c>
      <c r="N2240">
        <v>5.5555550000000002E-3</v>
      </c>
      <c r="O2240">
        <v>1</v>
      </c>
      <c r="P2240">
        <v>353</v>
      </c>
      <c r="Q2240">
        <v>44</v>
      </c>
      <c r="R2240">
        <v>33</v>
      </c>
      <c r="S2240">
        <v>9</v>
      </c>
      <c r="T2240">
        <v>38</v>
      </c>
      <c r="U2240">
        <v>0</v>
      </c>
      <c r="V2240">
        <v>0</v>
      </c>
      <c r="W2240">
        <v>1.9487744640000004E-3</v>
      </c>
      <c r="X2240">
        <v>0.22958479593633341</v>
      </c>
      <c r="Y2240">
        <v>1.0543181888763333</v>
      </c>
      <c r="Z2240">
        <v>5.7053725062000009E-2</v>
      </c>
      <c r="AA2240">
        <v>0.12267784880866668</v>
      </c>
      <c r="AB2240">
        <v>9.3930041248833335E-2</v>
      </c>
      <c r="AC2240">
        <v>0</v>
      </c>
      <c r="AD2240">
        <v>0</v>
      </c>
      <c r="AE2240">
        <v>1.5595133743961667</v>
      </c>
    </row>
    <row r="2241" spans="1:31" x14ac:dyDescent="0.25">
      <c r="A2241">
        <v>1740901</v>
      </c>
      <c r="B2241">
        <v>1</v>
      </c>
      <c r="C2241" t="s">
        <v>81</v>
      </c>
      <c r="D2241" t="s">
        <v>127</v>
      </c>
      <c r="E2241" t="s">
        <v>184</v>
      </c>
      <c r="F2241" t="s">
        <v>6713</v>
      </c>
      <c r="G2241" t="s">
        <v>177</v>
      </c>
      <c r="H2241" t="s">
        <v>134</v>
      </c>
      <c r="I2241" t="s">
        <v>135</v>
      </c>
      <c r="J2241" t="s">
        <v>136</v>
      </c>
      <c r="K2241" t="s">
        <v>147</v>
      </c>
      <c r="L2241" t="s">
        <v>6714</v>
      </c>
      <c r="M2241" t="s">
        <v>6715</v>
      </c>
      <c r="N2241">
        <v>2.2374999999999998</v>
      </c>
      <c r="O2241">
        <v>0</v>
      </c>
      <c r="P2241">
        <v>0</v>
      </c>
      <c r="Q2241">
        <v>8</v>
      </c>
      <c r="R2241">
        <v>0</v>
      </c>
      <c r="S2241">
        <v>5</v>
      </c>
      <c r="T2241">
        <v>0</v>
      </c>
      <c r="U2241">
        <v>1</v>
      </c>
      <c r="V2241">
        <v>0</v>
      </c>
      <c r="W2241">
        <v>0</v>
      </c>
      <c r="X2241">
        <v>0</v>
      </c>
      <c r="Y2241">
        <v>11.491507864430876</v>
      </c>
      <c r="Z2241">
        <v>0</v>
      </c>
      <c r="AA2241">
        <v>94.146880051780485</v>
      </c>
      <c r="AB2241">
        <v>0</v>
      </c>
      <c r="AC2241">
        <v>39.668409003067651</v>
      </c>
      <c r="AD2241">
        <v>0</v>
      </c>
      <c r="AE2241">
        <v>145.30679691927901</v>
      </c>
    </row>
    <row r="2242" spans="1:31" x14ac:dyDescent="0.25">
      <c r="A2242">
        <v>1740569</v>
      </c>
      <c r="B2242">
        <v>1</v>
      </c>
      <c r="C2242" t="s">
        <v>80</v>
      </c>
      <c r="D2242" t="s">
        <v>108</v>
      </c>
      <c r="E2242" t="s">
        <v>171</v>
      </c>
      <c r="F2242" t="s">
        <v>6716</v>
      </c>
      <c r="G2242" t="s">
        <v>181</v>
      </c>
      <c r="H2242" t="s">
        <v>146</v>
      </c>
      <c r="I2242" t="s">
        <v>135</v>
      </c>
      <c r="J2242" t="s">
        <v>136</v>
      </c>
      <c r="K2242" t="s">
        <v>147</v>
      </c>
      <c r="L2242" t="s">
        <v>6717</v>
      </c>
      <c r="M2242" t="s">
        <v>6718</v>
      </c>
      <c r="N2242">
        <v>1.7561111110000001</v>
      </c>
      <c r="O2242">
        <v>0</v>
      </c>
      <c r="P2242">
        <v>1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</row>
    <row r="2243" spans="1:31" x14ac:dyDescent="0.25">
      <c r="A2243">
        <v>1740546</v>
      </c>
      <c r="B2243">
        <v>1</v>
      </c>
      <c r="C2243" t="s">
        <v>80</v>
      </c>
      <c r="D2243" t="s">
        <v>94</v>
      </c>
      <c r="E2243" t="s">
        <v>267</v>
      </c>
      <c r="F2243" t="s">
        <v>6719</v>
      </c>
      <c r="G2243" t="s">
        <v>177</v>
      </c>
      <c r="H2243" t="s">
        <v>214</v>
      </c>
      <c r="I2243" t="s">
        <v>193</v>
      </c>
      <c r="J2243" t="s">
        <v>136</v>
      </c>
      <c r="K2243" t="s">
        <v>147</v>
      </c>
      <c r="L2243" t="s">
        <v>6720</v>
      </c>
      <c r="M2243" t="s">
        <v>6721</v>
      </c>
      <c r="N2243">
        <v>1.6111111000000001E-2</v>
      </c>
      <c r="O2243">
        <v>2</v>
      </c>
      <c r="P2243">
        <v>1789</v>
      </c>
      <c r="Q2243">
        <v>35</v>
      </c>
      <c r="R2243">
        <v>346</v>
      </c>
      <c r="S2243">
        <v>25</v>
      </c>
      <c r="T2243">
        <v>177</v>
      </c>
      <c r="U2243">
        <v>14</v>
      </c>
      <c r="V2243">
        <v>0</v>
      </c>
      <c r="W2243">
        <v>4.258363049833333E-2</v>
      </c>
      <c r="X2243">
        <v>5.3850421803623405</v>
      </c>
      <c r="Y2243">
        <v>0.91998823503491689</v>
      </c>
      <c r="Z2243">
        <v>3.5897315886152161</v>
      </c>
      <c r="AA2243">
        <v>5.0256744961056334</v>
      </c>
      <c r="AB2243">
        <v>1.1580004051408668</v>
      </c>
      <c r="AC2243">
        <v>113.9042607283792</v>
      </c>
      <c r="AD2243">
        <v>0</v>
      </c>
      <c r="AE2243">
        <v>130.02528126413651</v>
      </c>
    </row>
    <row r="2244" spans="1:31" x14ac:dyDescent="0.25">
      <c r="A2244">
        <v>1740947</v>
      </c>
      <c r="B2244">
        <v>1</v>
      </c>
      <c r="C2244" t="s">
        <v>81</v>
      </c>
      <c r="D2244" t="s">
        <v>123</v>
      </c>
      <c r="E2244" t="s">
        <v>158</v>
      </c>
      <c r="F2244" t="s">
        <v>6722</v>
      </c>
      <c r="G2244" t="s">
        <v>160</v>
      </c>
      <c r="H2244" t="s">
        <v>146</v>
      </c>
      <c r="I2244" t="s">
        <v>135</v>
      </c>
      <c r="J2244" t="s">
        <v>136</v>
      </c>
      <c r="K2244" t="s">
        <v>147</v>
      </c>
      <c r="L2244" t="s">
        <v>6723</v>
      </c>
      <c r="M2244" t="s">
        <v>6724</v>
      </c>
      <c r="N2244">
        <v>0.68222222200000004</v>
      </c>
      <c r="O2244">
        <v>0</v>
      </c>
      <c r="P2244">
        <v>49</v>
      </c>
      <c r="Q2244">
        <v>0</v>
      </c>
      <c r="R2244">
        <v>0</v>
      </c>
      <c r="S2244">
        <v>0</v>
      </c>
      <c r="T2244">
        <v>9</v>
      </c>
      <c r="U2244">
        <v>0</v>
      </c>
      <c r="V2244">
        <v>0</v>
      </c>
      <c r="W2244">
        <v>0</v>
      </c>
      <c r="X2244">
        <v>6.1495512639796317</v>
      </c>
      <c r="Y2244">
        <v>0</v>
      </c>
      <c r="Z2244">
        <v>0</v>
      </c>
      <c r="AA2244">
        <v>0</v>
      </c>
      <c r="AB2244">
        <v>3.1921801283021249</v>
      </c>
      <c r="AC2244">
        <v>0</v>
      </c>
      <c r="AD2244">
        <v>0</v>
      </c>
      <c r="AE2244">
        <v>9.3417313922817566</v>
      </c>
    </row>
    <row r="2245" spans="1:31" x14ac:dyDescent="0.25">
      <c r="A2245">
        <v>1741024</v>
      </c>
      <c r="B2245">
        <v>1</v>
      </c>
      <c r="C2245" t="s">
        <v>81</v>
      </c>
      <c r="D2245" t="s">
        <v>119</v>
      </c>
      <c r="E2245" t="s">
        <v>158</v>
      </c>
      <c r="F2245" t="s">
        <v>6725</v>
      </c>
      <c r="G2245" t="s">
        <v>160</v>
      </c>
      <c r="H2245" t="s">
        <v>146</v>
      </c>
      <c r="I2245" t="s">
        <v>135</v>
      </c>
      <c r="J2245" t="s">
        <v>136</v>
      </c>
      <c r="K2245" t="s">
        <v>147</v>
      </c>
      <c r="L2245" t="s">
        <v>6726</v>
      </c>
      <c r="M2245" t="s">
        <v>6727</v>
      </c>
      <c r="N2245">
        <v>3.4738888879999998</v>
      </c>
      <c r="O2245">
        <v>0</v>
      </c>
      <c r="P2245">
        <v>2</v>
      </c>
      <c r="Q2245">
        <v>0</v>
      </c>
      <c r="R2245">
        <v>5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0.19072262904006665</v>
      </c>
      <c r="Y2245">
        <v>0</v>
      </c>
      <c r="Z2245">
        <v>0.32991399037416663</v>
      </c>
      <c r="AA2245">
        <v>0</v>
      </c>
      <c r="AB2245">
        <v>0</v>
      </c>
      <c r="AC2245">
        <v>0</v>
      </c>
      <c r="AD2245">
        <v>0</v>
      </c>
      <c r="AE2245">
        <v>0.52063661941423334</v>
      </c>
    </row>
    <row r="2246" spans="1:31" x14ac:dyDescent="0.25">
      <c r="A2246">
        <v>1740924</v>
      </c>
      <c r="B2246">
        <v>1</v>
      </c>
      <c r="C2246" t="s">
        <v>81</v>
      </c>
      <c r="D2246" t="s">
        <v>128</v>
      </c>
      <c r="E2246" t="s">
        <v>188</v>
      </c>
      <c r="F2246" t="s">
        <v>4423</v>
      </c>
      <c r="G2246" t="s">
        <v>177</v>
      </c>
      <c r="H2246" t="s">
        <v>134</v>
      </c>
      <c r="I2246" t="s">
        <v>135</v>
      </c>
      <c r="J2246" t="s">
        <v>136</v>
      </c>
      <c r="K2246" t="s">
        <v>147</v>
      </c>
      <c r="L2246" t="s">
        <v>6728</v>
      </c>
      <c r="M2246" t="s">
        <v>6729</v>
      </c>
      <c r="N2246">
        <v>0.13166666599999999</v>
      </c>
      <c r="O2246">
        <v>6</v>
      </c>
      <c r="P2246">
        <v>1242</v>
      </c>
      <c r="Q2246">
        <v>21</v>
      </c>
      <c r="R2246">
        <v>15</v>
      </c>
      <c r="S2246">
        <v>11</v>
      </c>
      <c r="T2246">
        <v>88</v>
      </c>
      <c r="U2246">
        <v>0</v>
      </c>
      <c r="V2246">
        <v>0</v>
      </c>
      <c r="W2246">
        <v>0.45728425551039992</v>
      </c>
      <c r="X2246">
        <v>17.790596356691392</v>
      </c>
      <c r="Y2246">
        <v>9.6307269581923514</v>
      </c>
      <c r="Z2246">
        <v>0.24047675244339997</v>
      </c>
      <c r="AA2246">
        <v>8.5515506117419982</v>
      </c>
      <c r="AB2246">
        <v>3.2175166787868505</v>
      </c>
      <c r="AC2246">
        <v>0</v>
      </c>
      <c r="AD2246">
        <v>0</v>
      </c>
      <c r="AE2246">
        <v>39.888151613366389</v>
      </c>
    </row>
    <row r="2247" spans="1:31" x14ac:dyDescent="0.25">
      <c r="A2247">
        <v>1741047</v>
      </c>
      <c r="B2247">
        <v>1</v>
      </c>
      <c r="C2247" t="s">
        <v>80</v>
      </c>
      <c r="D2247" t="s">
        <v>89</v>
      </c>
      <c r="E2247" t="s">
        <v>131</v>
      </c>
      <c r="F2247" t="s">
        <v>5784</v>
      </c>
      <c r="G2247" t="s">
        <v>177</v>
      </c>
      <c r="H2247" t="s">
        <v>134</v>
      </c>
      <c r="I2247" t="s">
        <v>135</v>
      </c>
      <c r="J2247" t="s">
        <v>136</v>
      </c>
      <c r="K2247" t="s">
        <v>147</v>
      </c>
      <c r="L2247" t="s">
        <v>6730</v>
      </c>
      <c r="M2247" t="s">
        <v>6731</v>
      </c>
      <c r="N2247">
        <v>0.109444444</v>
      </c>
      <c r="O2247">
        <v>5</v>
      </c>
      <c r="P2247">
        <v>5230</v>
      </c>
      <c r="Q2247">
        <v>3</v>
      </c>
      <c r="R2247">
        <v>195</v>
      </c>
      <c r="S2247">
        <v>13</v>
      </c>
      <c r="T2247">
        <v>700</v>
      </c>
      <c r="U2247">
        <v>7</v>
      </c>
      <c r="V2247">
        <v>0</v>
      </c>
      <c r="W2247">
        <v>14.480403920499867</v>
      </c>
      <c r="X2247">
        <v>257.59086827961664</v>
      </c>
      <c r="Y2247">
        <v>0.93470102385599996</v>
      </c>
      <c r="Z2247">
        <v>4.7667549884476177</v>
      </c>
      <c r="AA2247">
        <v>21.1022464707906</v>
      </c>
      <c r="AB2247">
        <v>78.607537564204037</v>
      </c>
      <c r="AC2247">
        <v>20.868799625255203</v>
      </c>
      <c r="AD2247">
        <v>0</v>
      </c>
      <c r="AE2247">
        <v>398.35131187266995</v>
      </c>
    </row>
    <row r="2248" spans="1:31" x14ac:dyDescent="0.25">
      <c r="A2248">
        <v>1741070</v>
      </c>
      <c r="B2248">
        <v>1</v>
      </c>
      <c r="C2248" t="s">
        <v>80</v>
      </c>
      <c r="D2248" t="s">
        <v>84</v>
      </c>
      <c r="E2248" t="s">
        <v>158</v>
      </c>
      <c r="F2248" t="s">
        <v>6732</v>
      </c>
      <c r="G2248" t="s">
        <v>221</v>
      </c>
      <c r="H2248" t="s">
        <v>146</v>
      </c>
      <c r="I2248" t="s">
        <v>135</v>
      </c>
      <c r="J2248" t="s">
        <v>136</v>
      </c>
      <c r="K2248" t="s">
        <v>147</v>
      </c>
      <c r="L2248" t="s">
        <v>6733</v>
      </c>
      <c r="M2248" t="s">
        <v>6734</v>
      </c>
      <c r="N2248">
        <v>4.5449999999999999</v>
      </c>
      <c r="O2248">
        <v>0</v>
      </c>
      <c r="P2248">
        <v>220</v>
      </c>
      <c r="Q2248">
        <v>0</v>
      </c>
      <c r="R2248">
        <v>0</v>
      </c>
      <c r="S2248">
        <v>0</v>
      </c>
      <c r="T2248">
        <v>15</v>
      </c>
      <c r="U2248">
        <v>0</v>
      </c>
      <c r="V2248">
        <v>0</v>
      </c>
      <c r="W2248">
        <v>0</v>
      </c>
      <c r="X2248">
        <v>289.36481660865525</v>
      </c>
      <c r="Y2248">
        <v>0</v>
      </c>
      <c r="Z2248">
        <v>0</v>
      </c>
      <c r="AA2248">
        <v>0</v>
      </c>
      <c r="AB2248">
        <v>18.565811299207752</v>
      </c>
      <c r="AC2248">
        <v>0</v>
      </c>
      <c r="AD2248">
        <v>0</v>
      </c>
      <c r="AE2248">
        <v>307.93062790786303</v>
      </c>
    </row>
    <row r="2249" spans="1:31" x14ac:dyDescent="0.25">
      <c r="A2249">
        <v>1741239</v>
      </c>
      <c r="B2249">
        <v>1</v>
      </c>
      <c r="C2249" t="s">
        <v>80</v>
      </c>
      <c r="D2249" t="s">
        <v>90</v>
      </c>
      <c r="E2249" t="s">
        <v>171</v>
      </c>
      <c r="F2249" t="s">
        <v>6735</v>
      </c>
      <c r="G2249" t="s">
        <v>181</v>
      </c>
      <c r="H2249" t="s">
        <v>146</v>
      </c>
      <c r="I2249" t="s">
        <v>135</v>
      </c>
      <c r="J2249" t="s">
        <v>136</v>
      </c>
      <c r="K2249" t="s">
        <v>147</v>
      </c>
      <c r="L2249" t="s">
        <v>6736</v>
      </c>
      <c r="M2249" t="s">
        <v>6737</v>
      </c>
      <c r="N2249">
        <v>5.9625000000000004</v>
      </c>
      <c r="O2249">
        <v>0</v>
      </c>
      <c r="P2249">
        <v>5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9.4102804680360084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9.4102804680360084</v>
      </c>
    </row>
    <row r="2250" spans="1:31" x14ac:dyDescent="0.25">
      <c r="A2250">
        <v>1741093</v>
      </c>
      <c r="B2250">
        <v>1</v>
      </c>
      <c r="C2250" t="s">
        <v>80</v>
      </c>
      <c r="D2250" t="s">
        <v>108</v>
      </c>
      <c r="E2250" t="s">
        <v>158</v>
      </c>
      <c r="F2250" t="s">
        <v>6738</v>
      </c>
      <c r="G2250" t="s">
        <v>160</v>
      </c>
      <c r="H2250" t="s">
        <v>146</v>
      </c>
      <c r="I2250" t="s">
        <v>135</v>
      </c>
      <c r="J2250" t="s">
        <v>136</v>
      </c>
      <c r="K2250" t="s">
        <v>147</v>
      </c>
      <c r="L2250" t="s">
        <v>6739</v>
      </c>
      <c r="M2250" t="s">
        <v>6740</v>
      </c>
      <c r="N2250">
        <v>1.4727777769999999</v>
      </c>
      <c r="O2250">
        <v>0</v>
      </c>
      <c r="P2250">
        <v>4</v>
      </c>
      <c r="Q2250">
        <v>0</v>
      </c>
      <c r="R2250">
        <v>1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0.46254881318488339</v>
      </c>
      <c r="Y2250">
        <v>0</v>
      </c>
      <c r="Z2250">
        <v>6.8986899674000008E-3</v>
      </c>
      <c r="AA2250">
        <v>0</v>
      </c>
      <c r="AB2250">
        <v>0</v>
      </c>
      <c r="AC2250">
        <v>0</v>
      </c>
      <c r="AD2250">
        <v>0</v>
      </c>
      <c r="AE2250">
        <v>0.4694475031522834</v>
      </c>
    </row>
    <row r="2251" spans="1:31" x14ac:dyDescent="0.25">
      <c r="A2251">
        <v>1741110</v>
      </c>
      <c r="B2251">
        <v>1</v>
      </c>
      <c r="C2251" t="s">
        <v>80</v>
      </c>
      <c r="D2251" t="s">
        <v>107</v>
      </c>
      <c r="E2251" t="s">
        <v>158</v>
      </c>
      <c r="F2251" t="s">
        <v>6741</v>
      </c>
      <c r="G2251" t="s">
        <v>221</v>
      </c>
      <c r="H2251" t="s">
        <v>146</v>
      </c>
      <c r="I2251" t="s">
        <v>135</v>
      </c>
      <c r="J2251" t="s">
        <v>136</v>
      </c>
      <c r="K2251" t="s">
        <v>147</v>
      </c>
      <c r="L2251" t="s">
        <v>6742</v>
      </c>
      <c r="M2251" t="s">
        <v>6743</v>
      </c>
      <c r="N2251">
        <v>4.9933333329999998</v>
      </c>
      <c r="O2251">
        <v>0</v>
      </c>
      <c r="P2251">
        <v>40</v>
      </c>
      <c r="Q2251">
        <v>0</v>
      </c>
      <c r="R2251">
        <v>2</v>
      </c>
      <c r="S2251">
        <v>0</v>
      </c>
      <c r="T2251">
        <v>10</v>
      </c>
      <c r="U2251">
        <v>0</v>
      </c>
      <c r="V2251">
        <v>0</v>
      </c>
      <c r="W2251">
        <v>0</v>
      </c>
      <c r="X2251">
        <v>36.454174168399788</v>
      </c>
      <c r="Y2251">
        <v>0</v>
      </c>
      <c r="Z2251">
        <v>0.90649233413620023</v>
      </c>
      <c r="AA2251">
        <v>0</v>
      </c>
      <c r="AB2251">
        <v>10.380101266022395</v>
      </c>
      <c r="AC2251">
        <v>0</v>
      </c>
      <c r="AD2251">
        <v>0</v>
      </c>
      <c r="AE2251">
        <v>47.740767768558385</v>
      </c>
    </row>
    <row r="2252" spans="1:31" x14ac:dyDescent="0.25">
      <c r="A2252">
        <v>1741193</v>
      </c>
      <c r="B2252">
        <v>1</v>
      </c>
      <c r="C2252" t="s">
        <v>80</v>
      </c>
      <c r="D2252" t="s">
        <v>91</v>
      </c>
      <c r="E2252" t="s">
        <v>188</v>
      </c>
      <c r="F2252" t="s">
        <v>5152</v>
      </c>
      <c r="G2252" t="s">
        <v>177</v>
      </c>
      <c r="H2252" t="s">
        <v>134</v>
      </c>
      <c r="I2252" t="s">
        <v>135</v>
      </c>
      <c r="J2252" t="s">
        <v>136</v>
      </c>
      <c r="K2252" t="s">
        <v>147</v>
      </c>
      <c r="L2252" t="s">
        <v>6744</v>
      </c>
      <c r="M2252" t="s">
        <v>6745</v>
      </c>
      <c r="N2252">
        <v>1.469166666</v>
      </c>
      <c r="O2252">
        <v>3</v>
      </c>
      <c r="P2252">
        <v>0</v>
      </c>
      <c r="Q2252">
        <v>1</v>
      </c>
      <c r="R2252">
        <v>0</v>
      </c>
      <c r="S2252">
        <v>1</v>
      </c>
      <c r="T2252">
        <v>0</v>
      </c>
      <c r="U2252">
        <v>1</v>
      </c>
      <c r="V2252">
        <v>0</v>
      </c>
      <c r="W2252">
        <v>1.570264292986375</v>
      </c>
      <c r="X2252">
        <v>0</v>
      </c>
      <c r="Y2252">
        <v>2.3669865460750001</v>
      </c>
      <c r="Z2252">
        <v>0</v>
      </c>
      <c r="AA2252">
        <v>1.389220135344825</v>
      </c>
      <c r="AB2252">
        <v>0</v>
      </c>
      <c r="AC2252">
        <v>0</v>
      </c>
      <c r="AD2252">
        <v>0</v>
      </c>
      <c r="AE2252">
        <v>5.3264709744062007</v>
      </c>
    </row>
    <row r="2253" spans="1:31" x14ac:dyDescent="0.25">
      <c r="A2253">
        <v>1740801</v>
      </c>
      <c r="B2253">
        <v>1</v>
      </c>
      <c r="C2253" t="s">
        <v>80</v>
      </c>
      <c r="D2253" t="s">
        <v>109</v>
      </c>
      <c r="E2253" t="s">
        <v>171</v>
      </c>
      <c r="F2253" t="s">
        <v>6746</v>
      </c>
      <c r="G2253" t="s">
        <v>181</v>
      </c>
      <c r="H2253" t="s">
        <v>146</v>
      </c>
      <c r="I2253" t="s">
        <v>135</v>
      </c>
      <c r="J2253" t="s">
        <v>136</v>
      </c>
      <c r="K2253" t="s">
        <v>147</v>
      </c>
      <c r="L2253" t="s">
        <v>6747</v>
      </c>
      <c r="M2253" t="s">
        <v>6748</v>
      </c>
      <c r="N2253">
        <v>1.7138888880000001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9.2820626666666674E-5</v>
      </c>
      <c r="AC2253">
        <v>0</v>
      </c>
      <c r="AD2253">
        <v>0</v>
      </c>
      <c r="AE2253">
        <v>9.2820626666666674E-5</v>
      </c>
    </row>
    <row r="2254" spans="1:31" x14ac:dyDescent="0.25">
      <c r="A2254">
        <v>1740423</v>
      </c>
      <c r="B2254">
        <v>1</v>
      </c>
      <c r="C2254" t="s">
        <v>80</v>
      </c>
      <c r="D2254" t="s">
        <v>92</v>
      </c>
      <c r="E2254" t="s">
        <v>184</v>
      </c>
      <c r="F2254" t="s">
        <v>6749</v>
      </c>
      <c r="G2254" t="s">
        <v>246</v>
      </c>
      <c r="H2254" t="s">
        <v>134</v>
      </c>
      <c r="I2254" t="s">
        <v>135</v>
      </c>
      <c r="J2254" t="s">
        <v>136</v>
      </c>
      <c r="K2254" t="s">
        <v>137</v>
      </c>
      <c r="L2254" t="s">
        <v>6750</v>
      </c>
      <c r="M2254" t="s">
        <v>6751</v>
      </c>
      <c r="N2254">
        <v>7.6949750000000003</v>
      </c>
      <c r="O2254">
        <v>0</v>
      </c>
      <c r="P2254">
        <v>103</v>
      </c>
      <c r="Q2254">
        <v>0</v>
      </c>
      <c r="R2254">
        <v>4</v>
      </c>
      <c r="S2254">
        <v>0</v>
      </c>
      <c r="T2254">
        <v>8</v>
      </c>
      <c r="U2254">
        <v>0</v>
      </c>
      <c r="V2254">
        <v>0</v>
      </c>
      <c r="W2254">
        <v>0</v>
      </c>
      <c r="X2254">
        <v>232.67654307382884</v>
      </c>
      <c r="Y2254">
        <v>0</v>
      </c>
      <c r="Z2254">
        <v>23.379574360661326</v>
      </c>
      <c r="AA2254">
        <v>0</v>
      </c>
      <c r="AB2254">
        <v>17.620228257417256</v>
      </c>
      <c r="AC2254">
        <v>0</v>
      </c>
      <c r="AD2254">
        <v>0</v>
      </c>
      <c r="AE2254">
        <v>273.67634569190739</v>
      </c>
    </row>
    <row r="2255" spans="1:31" x14ac:dyDescent="0.25">
      <c r="A2255">
        <v>1740615</v>
      </c>
      <c r="B2255">
        <v>1</v>
      </c>
      <c r="C2255" t="s">
        <v>81</v>
      </c>
      <c r="D2255" t="s">
        <v>119</v>
      </c>
      <c r="E2255" t="s">
        <v>184</v>
      </c>
      <c r="F2255" t="s">
        <v>6752</v>
      </c>
      <c r="G2255" t="s">
        <v>829</v>
      </c>
      <c r="H2255" t="s">
        <v>134</v>
      </c>
      <c r="I2255" t="s">
        <v>135</v>
      </c>
      <c r="J2255" t="s">
        <v>136</v>
      </c>
      <c r="K2255" t="s">
        <v>147</v>
      </c>
      <c r="L2255" t="s">
        <v>6753</v>
      </c>
      <c r="M2255" t="s">
        <v>6754</v>
      </c>
      <c r="N2255">
        <v>4.4227777770000003</v>
      </c>
      <c r="O2255">
        <v>0</v>
      </c>
      <c r="P2255">
        <v>20</v>
      </c>
      <c r="Q2255">
        <v>0</v>
      </c>
      <c r="R2255">
        <v>1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9.4360557453429088</v>
      </c>
      <c r="Y2255">
        <v>0</v>
      </c>
      <c r="Z2255">
        <v>8.5342536668500002E-2</v>
      </c>
      <c r="AA2255">
        <v>0</v>
      </c>
      <c r="AB2255">
        <v>0</v>
      </c>
      <c r="AC2255">
        <v>0</v>
      </c>
      <c r="AD2255">
        <v>0</v>
      </c>
      <c r="AE2255">
        <v>9.5213982820114094</v>
      </c>
    </row>
    <row r="2256" spans="1:31" x14ac:dyDescent="0.25">
      <c r="A2256">
        <v>1741156</v>
      </c>
      <c r="B2256">
        <v>1</v>
      </c>
      <c r="C2256" t="s">
        <v>80</v>
      </c>
      <c r="D2256" t="s">
        <v>109</v>
      </c>
      <c r="E2256" t="s">
        <v>158</v>
      </c>
      <c r="F2256" t="s">
        <v>6755</v>
      </c>
      <c r="G2256" t="s">
        <v>160</v>
      </c>
      <c r="H2256" t="s">
        <v>146</v>
      </c>
      <c r="I2256" t="s">
        <v>135</v>
      </c>
      <c r="J2256" t="s">
        <v>136</v>
      </c>
      <c r="K2256" t="s">
        <v>147</v>
      </c>
      <c r="L2256" t="s">
        <v>6756</v>
      </c>
      <c r="M2256" t="s">
        <v>6757</v>
      </c>
      <c r="N2256">
        <v>2.0127777770000002</v>
      </c>
      <c r="O2256">
        <v>0</v>
      </c>
      <c r="P2256">
        <v>4</v>
      </c>
      <c r="Q2256">
        <v>0</v>
      </c>
      <c r="R2256">
        <v>3</v>
      </c>
      <c r="S2256">
        <v>0</v>
      </c>
      <c r="T2256">
        <v>8</v>
      </c>
      <c r="U2256">
        <v>0</v>
      </c>
      <c r="V2256">
        <v>0</v>
      </c>
      <c r="W2256">
        <v>0</v>
      </c>
      <c r="X2256">
        <v>1.7972524331782167</v>
      </c>
      <c r="Y2256">
        <v>0</v>
      </c>
      <c r="Z2256">
        <v>4.7904228794363339</v>
      </c>
      <c r="AA2256">
        <v>0</v>
      </c>
      <c r="AB2256">
        <v>4.5107995320723999</v>
      </c>
      <c r="AC2256">
        <v>0</v>
      </c>
      <c r="AD2256">
        <v>0</v>
      </c>
      <c r="AE2256">
        <v>11.098474844686951</v>
      </c>
    </row>
    <row r="2257" spans="1:31" x14ac:dyDescent="0.25">
      <c r="A2257">
        <v>1741007</v>
      </c>
      <c r="B2257">
        <v>1</v>
      </c>
      <c r="C2257" t="s">
        <v>81</v>
      </c>
      <c r="D2257" t="s">
        <v>117</v>
      </c>
      <c r="E2257" t="s">
        <v>184</v>
      </c>
      <c r="F2257" t="s">
        <v>6758</v>
      </c>
      <c r="G2257" t="s">
        <v>232</v>
      </c>
      <c r="H2257" t="s">
        <v>134</v>
      </c>
      <c r="I2257" t="s">
        <v>135</v>
      </c>
      <c r="J2257" t="s">
        <v>136</v>
      </c>
      <c r="K2257" t="s">
        <v>147</v>
      </c>
      <c r="L2257" t="s">
        <v>6759</v>
      </c>
      <c r="M2257" t="s">
        <v>6760</v>
      </c>
      <c r="N2257">
        <v>3.261666666</v>
      </c>
      <c r="O2257">
        <v>0</v>
      </c>
      <c r="P2257">
        <v>90</v>
      </c>
      <c r="Q2257">
        <v>0</v>
      </c>
      <c r="R2257">
        <v>5</v>
      </c>
      <c r="S2257">
        <v>0</v>
      </c>
      <c r="T2257">
        <v>11</v>
      </c>
      <c r="U2257">
        <v>0</v>
      </c>
      <c r="V2257">
        <v>0</v>
      </c>
      <c r="W2257">
        <v>0</v>
      </c>
      <c r="X2257">
        <v>48.81689550280408</v>
      </c>
      <c r="Y2257">
        <v>0</v>
      </c>
      <c r="Z2257">
        <v>0.45912330876509999</v>
      </c>
      <c r="AA2257">
        <v>0</v>
      </c>
      <c r="AB2257">
        <v>24.605273946380077</v>
      </c>
      <c r="AC2257">
        <v>0</v>
      </c>
      <c r="AD2257">
        <v>0</v>
      </c>
      <c r="AE2257">
        <v>73.881292757949254</v>
      </c>
    </row>
    <row r="2258" spans="1:31" x14ac:dyDescent="0.25">
      <c r="A2258">
        <v>1740463</v>
      </c>
      <c r="B2258">
        <v>1</v>
      </c>
      <c r="C2258" t="s">
        <v>81</v>
      </c>
      <c r="D2258" t="s">
        <v>118</v>
      </c>
      <c r="E2258" t="s">
        <v>188</v>
      </c>
      <c r="F2258" t="s">
        <v>2360</v>
      </c>
      <c r="G2258" t="s">
        <v>177</v>
      </c>
      <c r="H2258" t="s">
        <v>134</v>
      </c>
      <c r="I2258" t="s">
        <v>193</v>
      </c>
      <c r="J2258" t="s">
        <v>136</v>
      </c>
      <c r="K2258" t="s">
        <v>147</v>
      </c>
      <c r="L2258" t="s">
        <v>6761</v>
      </c>
      <c r="M2258" t="s">
        <v>6762</v>
      </c>
      <c r="N2258">
        <v>4.2222221999999997E-2</v>
      </c>
      <c r="O2258">
        <v>3</v>
      </c>
      <c r="P2258">
        <v>7489</v>
      </c>
      <c r="Q2258">
        <v>162</v>
      </c>
      <c r="R2258">
        <v>1049</v>
      </c>
      <c r="S2258">
        <v>40</v>
      </c>
      <c r="T2258">
        <v>887</v>
      </c>
      <c r="U2258">
        <v>3</v>
      </c>
      <c r="V2258">
        <v>1</v>
      </c>
      <c r="W2258">
        <v>5.2656548242733331E-2</v>
      </c>
      <c r="X2258">
        <v>39.807935367605211</v>
      </c>
      <c r="Y2258">
        <v>25.069703822202595</v>
      </c>
      <c r="Z2258">
        <v>10.063262831381996</v>
      </c>
      <c r="AA2258">
        <v>8.8020206880777323</v>
      </c>
      <c r="AB2258">
        <v>22.758217432828079</v>
      </c>
      <c r="AC2258">
        <v>5.4437461456628897</v>
      </c>
      <c r="AD2258">
        <v>0.49583756549333335</v>
      </c>
      <c r="AE2258">
        <v>112.49338040149455</v>
      </c>
    </row>
    <row r="2259" spans="1:31" x14ac:dyDescent="0.25">
      <c r="A2259">
        <v>1740629</v>
      </c>
      <c r="B2259">
        <v>1</v>
      </c>
      <c r="C2259" t="s">
        <v>80</v>
      </c>
      <c r="D2259" t="s">
        <v>105</v>
      </c>
      <c r="E2259" t="s">
        <v>143</v>
      </c>
      <c r="F2259" t="s">
        <v>6763</v>
      </c>
      <c r="G2259" t="s">
        <v>145</v>
      </c>
      <c r="H2259" t="s">
        <v>146</v>
      </c>
      <c r="I2259" t="s">
        <v>135</v>
      </c>
      <c r="J2259" t="s">
        <v>136</v>
      </c>
      <c r="K2259" t="s">
        <v>147</v>
      </c>
      <c r="L2259" t="s">
        <v>6764</v>
      </c>
      <c r="M2259" t="s">
        <v>6765</v>
      </c>
      <c r="N2259">
        <v>2.8325</v>
      </c>
      <c r="O2259">
        <v>0</v>
      </c>
      <c r="P2259">
        <v>2</v>
      </c>
      <c r="Q2259">
        <v>0</v>
      </c>
      <c r="R2259">
        <v>2</v>
      </c>
      <c r="S2259">
        <v>0</v>
      </c>
      <c r="T2259">
        <v>1</v>
      </c>
      <c r="U2259">
        <v>0</v>
      </c>
      <c r="V2259">
        <v>0</v>
      </c>
      <c r="W2259">
        <v>0</v>
      </c>
      <c r="X2259">
        <v>0.79496221426719993</v>
      </c>
      <c r="Y2259">
        <v>0</v>
      </c>
      <c r="Z2259">
        <v>3.9683814959866006</v>
      </c>
      <c r="AA2259">
        <v>0</v>
      </c>
      <c r="AB2259">
        <v>0.87687223630080002</v>
      </c>
      <c r="AC2259">
        <v>0</v>
      </c>
      <c r="AD2259">
        <v>0</v>
      </c>
      <c r="AE2259">
        <v>5.6402159465546005</v>
      </c>
    </row>
    <row r="2260" spans="1:31" x14ac:dyDescent="0.25">
      <c r="A2260">
        <v>1741176</v>
      </c>
      <c r="B2260">
        <v>1</v>
      </c>
      <c r="C2260" t="s">
        <v>80</v>
      </c>
      <c r="D2260" t="s">
        <v>94</v>
      </c>
      <c r="E2260" t="s">
        <v>158</v>
      </c>
      <c r="F2260" t="s">
        <v>6766</v>
      </c>
      <c r="G2260" t="s">
        <v>606</v>
      </c>
      <c r="H2260" t="s">
        <v>146</v>
      </c>
      <c r="I2260" t="s">
        <v>135</v>
      </c>
      <c r="J2260" t="s">
        <v>136</v>
      </c>
      <c r="K2260" t="s">
        <v>147</v>
      </c>
      <c r="L2260" t="s">
        <v>6767</v>
      </c>
      <c r="M2260" t="s">
        <v>6768</v>
      </c>
      <c r="N2260">
        <v>2.0244444439999998</v>
      </c>
      <c r="O2260">
        <v>0</v>
      </c>
      <c r="P2260">
        <v>10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1.5514424513654002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1.5514424513654002</v>
      </c>
    </row>
    <row r="2261" spans="1:31" x14ac:dyDescent="0.25">
      <c r="A2261">
        <v>1741319</v>
      </c>
      <c r="B2261">
        <v>1</v>
      </c>
      <c r="C2261" t="s">
        <v>81</v>
      </c>
      <c r="D2261" t="s">
        <v>113</v>
      </c>
      <c r="E2261" t="s">
        <v>171</v>
      </c>
      <c r="F2261" t="s">
        <v>6769</v>
      </c>
      <c r="G2261" t="s">
        <v>181</v>
      </c>
      <c r="H2261" t="s">
        <v>146</v>
      </c>
      <c r="I2261" t="s">
        <v>135</v>
      </c>
      <c r="J2261" t="s">
        <v>136</v>
      </c>
      <c r="K2261" t="s">
        <v>147</v>
      </c>
      <c r="L2261" t="s">
        <v>6636</v>
      </c>
      <c r="M2261" t="s">
        <v>6770</v>
      </c>
      <c r="N2261">
        <v>4.2352777770000003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4.0325907772294336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4.0325907772294336</v>
      </c>
    </row>
    <row r="2262" spans="1:31" x14ac:dyDescent="0.25">
      <c r="A2262">
        <v>1740941</v>
      </c>
      <c r="B2262">
        <v>1</v>
      </c>
      <c r="C2262" t="s">
        <v>80</v>
      </c>
      <c r="D2262" t="s">
        <v>106</v>
      </c>
      <c r="E2262" t="s">
        <v>158</v>
      </c>
      <c r="F2262" t="s">
        <v>6771</v>
      </c>
      <c r="G2262" t="s">
        <v>160</v>
      </c>
      <c r="H2262" t="s">
        <v>146</v>
      </c>
      <c r="I2262" t="s">
        <v>135</v>
      </c>
      <c r="J2262" t="s">
        <v>136</v>
      </c>
      <c r="K2262" t="s">
        <v>147</v>
      </c>
      <c r="L2262" t="s">
        <v>6772</v>
      </c>
      <c r="M2262" t="s">
        <v>6773</v>
      </c>
      <c r="N2262">
        <v>1.1016666660000001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69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43.92570173801623</v>
      </c>
      <c r="AC2262">
        <v>0</v>
      </c>
      <c r="AD2262">
        <v>0</v>
      </c>
      <c r="AE2262">
        <v>43.92570173801623</v>
      </c>
    </row>
    <row r="2263" spans="1:31" x14ac:dyDescent="0.25">
      <c r="A2263">
        <v>1741196</v>
      </c>
      <c r="B2263">
        <v>1</v>
      </c>
      <c r="C2263" t="s">
        <v>81</v>
      </c>
      <c r="D2263" t="s">
        <v>123</v>
      </c>
      <c r="E2263" t="s">
        <v>158</v>
      </c>
      <c r="F2263" t="s">
        <v>6774</v>
      </c>
      <c r="G2263" t="s">
        <v>160</v>
      </c>
      <c r="H2263" t="s">
        <v>146</v>
      </c>
      <c r="I2263" t="s">
        <v>135</v>
      </c>
      <c r="J2263" t="s">
        <v>136</v>
      </c>
      <c r="K2263" t="s">
        <v>147</v>
      </c>
      <c r="L2263" t="s">
        <v>6775</v>
      </c>
      <c r="M2263" t="s">
        <v>6776</v>
      </c>
      <c r="N2263">
        <v>1.595</v>
      </c>
      <c r="O2263">
        <v>0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1.6971947458000001E-3</v>
      </c>
      <c r="AA2263">
        <v>0</v>
      </c>
      <c r="AB2263">
        <v>0</v>
      </c>
      <c r="AC2263">
        <v>0</v>
      </c>
      <c r="AD2263">
        <v>0</v>
      </c>
      <c r="AE2263">
        <v>1.6971947458000001E-3</v>
      </c>
    </row>
    <row r="2264" spans="1:31" x14ac:dyDescent="0.25">
      <c r="A2264">
        <v>1740821</v>
      </c>
      <c r="B2264">
        <v>1</v>
      </c>
      <c r="C2264" t="s">
        <v>80</v>
      </c>
      <c r="D2264" t="s">
        <v>99</v>
      </c>
      <c r="E2264" t="s">
        <v>131</v>
      </c>
      <c r="F2264" t="s">
        <v>4727</v>
      </c>
      <c r="G2264" t="s">
        <v>177</v>
      </c>
      <c r="H2264" t="s">
        <v>134</v>
      </c>
      <c r="I2264" t="s">
        <v>135</v>
      </c>
      <c r="J2264" t="s">
        <v>136</v>
      </c>
      <c r="K2264" t="s">
        <v>147</v>
      </c>
      <c r="L2264" t="s">
        <v>6777</v>
      </c>
      <c r="M2264" t="s">
        <v>6778</v>
      </c>
      <c r="N2264">
        <v>0.12833333299999999</v>
      </c>
      <c r="O2264">
        <v>4</v>
      </c>
      <c r="P2264">
        <v>806</v>
      </c>
      <c r="Q2264">
        <v>11</v>
      </c>
      <c r="R2264">
        <v>98</v>
      </c>
      <c r="S2264">
        <v>20</v>
      </c>
      <c r="T2264">
        <v>53</v>
      </c>
      <c r="U2264">
        <v>0</v>
      </c>
      <c r="V2264">
        <v>4</v>
      </c>
      <c r="W2264">
        <v>1.9255811876763</v>
      </c>
      <c r="X2264">
        <v>17.296122299968058</v>
      </c>
      <c r="Y2264">
        <v>1.8235710083359999</v>
      </c>
      <c r="Z2264">
        <v>2.785287817985751</v>
      </c>
      <c r="AA2264">
        <v>12.213172463145497</v>
      </c>
      <c r="AB2264">
        <v>2.4135666388371999</v>
      </c>
      <c r="AC2264">
        <v>0</v>
      </c>
      <c r="AD2264">
        <v>1.0737320697179999</v>
      </c>
      <c r="AE2264">
        <v>39.531033485666811</v>
      </c>
    </row>
    <row r="2265" spans="1:31" x14ac:dyDescent="0.25">
      <c r="A2265">
        <v>1740798</v>
      </c>
      <c r="B2265">
        <v>1</v>
      </c>
      <c r="C2265" t="s">
        <v>80</v>
      </c>
      <c r="D2265" t="s">
        <v>97</v>
      </c>
      <c r="E2265" t="s">
        <v>143</v>
      </c>
      <c r="F2265" t="s">
        <v>6779</v>
      </c>
      <c r="G2265" t="s">
        <v>221</v>
      </c>
      <c r="H2265" t="s">
        <v>146</v>
      </c>
      <c r="I2265" t="s">
        <v>135</v>
      </c>
      <c r="J2265" t="s">
        <v>136</v>
      </c>
      <c r="K2265" t="s">
        <v>147</v>
      </c>
      <c r="L2265" t="s">
        <v>6780</v>
      </c>
      <c r="M2265" t="s">
        <v>6781</v>
      </c>
      <c r="N2265">
        <v>2.5261111110000001</v>
      </c>
      <c r="O2265">
        <v>0</v>
      </c>
      <c r="P2265">
        <v>67</v>
      </c>
      <c r="Q2265">
        <v>0</v>
      </c>
      <c r="R2265">
        <v>20</v>
      </c>
      <c r="S2265">
        <v>0</v>
      </c>
      <c r="T2265">
        <v>10</v>
      </c>
      <c r="U2265">
        <v>0</v>
      </c>
      <c r="V2265">
        <v>0</v>
      </c>
      <c r="W2265">
        <v>0</v>
      </c>
      <c r="X2265">
        <v>137.32243073926676</v>
      </c>
      <c r="Y2265">
        <v>0</v>
      </c>
      <c r="Z2265">
        <v>15.493545201923835</v>
      </c>
      <c r="AA2265">
        <v>0</v>
      </c>
      <c r="AB2265">
        <v>8.8895482131720005</v>
      </c>
      <c r="AC2265">
        <v>0</v>
      </c>
      <c r="AD2265">
        <v>0</v>
      </c>
      <c r="AE2265">
        <v>161.70552415436259</v>
      </c>
    </row>
    <row r="2266" spans="1:31" x14ac:dyDescent="0.25">
      <c r="A2266">
        <v>1741339</v>
      </c>
      <c r="B2266">
        <v>1</v>
      </c>
      <c r="C2266" t="s">
        <v>80</v>
      </c>
      <c r="D2266" t="s">
        <v>105</v>
      </c>
      <c r="E2266" t="s">
        <v>188</v>
      </c>
      <c r="F2266" t="s">
        <v>6782</v>
      </c>
      <c r="G2266" t="s">
        <v>177</v>
      </c>
      <c r="H2266" t="s">
        <v>134</v>
      </c>
      <c r="I2266" t="s">
        <v>135</v>
      </c>
      <c r="J2266" t="s">
        <v>136</v>
      </c>
      <c r="K2266" t="s">
        <v>147</v>
      </c>
      <c r="L2266" t="s">
        <v>6783</v>
      </c>
      <c r="M2266" t="s">
        <v>6784</v>
      </c>
      <c r="N2266">
        <v>2.156111111</v>
      </c>
      <c r="O2266">
        <v>3</v>
      </c>
      <c r="P2266">
        <v>40</v>
      </c>
      <c r="Q2266">
        <v>1</v>
      </c>
      <c r="R2266">
        <v>7</v>
      </c>
      <c r="S2266">
        <v>11</v>
      </c>
      <c r="T2266">
        <v>35</v>
      </c>
      <c r="U2266">
        <v>1</v>
      </c>
      <c r="V2266">
        <v>0</v>
      </c>
      <c r="W2266">
        <v>16.51970570855865</v>
      </c>
      <c r="X2266">
        <v>21.346671030314049</v>
      </c>
      <c r="Y2266">
        <v>20.380538867676499</v>
      </c>
      <c r="Z2266">
        <v>6.8140559852862514</v>
      </c>
      <c r="AA2266">
        <v>109.23608927114529</v>
      </c>
      <c r="AB2266">
        <v>48.195540860382337</v>
      </c>
      <c r="AC2266">
        <v>306.04457676622064</v>
      </c>
      <c r="AD2266">
        <v>0</v>
      </c>
      <c r="AE2266">
        <v>528.53717848958377</v>
      </c>
    </row>
    <row r="2267" spans="1:31" x14ac:dyDescent="0.25">
      <c r="A2267">
        <v>1741027</v>
      </c>
      <c r="B2267">
        <v>1</v>
      </c>
      <c r="C2267" t="s">
        <v>80</v>
      </c>
      <c r="D2267" t="s">
        <v>102</v>
      </c>
      <c r="E2267" t="s">
        <v>131</v>
      </c>
      <c r="F2267" t="s">
        <v>6785</v>
      </c>
      <c r="G2267" t="s">
        <v>177</v>
      </c>
      <c r="H2267" t="s">
        <v>134</v>
      </c>
      <c r="I2267" t="s">
        <v>135</v>
      </c>
      <c r="J2267" t="s">
        <v>136</v>
      </c>
      <c r="K2267" t="s">
        <v>147</v>
      </c>
      <c r="L2267" t="s">
        <v>6786</v>
      </c>
      <c r="M2267" t="s">
        <v>6787</v>
      </c>
      <c r="N2267">
        <v>0.503611111</v>
      </c>
      <c r="O2267">
        <v>0</v>
      </c>
      <c r="P2267">
        <v>3640</v>
      </c>
      <c r="Q2267">
        <v>0</v>
      </c>
      <c r="R2267">
        <v>20</v>
      </c>
      <c r="S2267">
        <v>1</v>
      </c>
      <c r="T2267">
        <v>530</v>
      </c>
      <c r="U2267">
        <v>0</v>
      </c>
      <c r="V2267">
        <v>0</v>
      </c>
      <c r="W2267">
        <v>0</v>
      </c>
      <c r="X2267">
        <v>385.97844119447012</v>
      </c>
      <c r="Y2267">
        <v>0</v>
      </c>
      <c r="Z2267">
        <v>8.5936529278419762</v>
      </c>
      <c r="AA2267">
        <v>3.1664179065306675</v>
      </c>
      <c r="AB2267">
        <v>145.55823721457111</v>
      </c>
      <c r="AC2267">
        <v>0</v>
      </c>
      <c r="AD2267">
        <v>0</v>
      </c>
      <c r="AE2267">
        <v>543.29674924341384</v>
      </c>
    </row>
    <row r="2268" spans="1:31" x14ac:dyDescent="0.25">
      <c r="A2268">
        <v>1740778</v>
      </c>
      <c r="B2268">
        <v>1</v>
      </c>
      <c r="C2268" t="s">
        <v>80</v>
      </c>
      <c r="D2268" t="s">
        <v>103</v>
      </c>
      <c r="E2268" t="s">
        <v>188</v>
      </c>
      <c r="F2268" t="s">
        <v>6788</v>
      </c>
      <c r="G2268" t="s">
        <v>177</v>
      </c>
      <c r="H2268" t="s">
        <v>134</v>
      </c>
      <c r="I2268" t="s">
        <v>135</v>
      </c>
      <c r="J2268" t="s">
        <v>136</v>
      </c>
      <c r="K2268" t="s">
        <v>147</v>
      </c>
      <c r="L2268" t="s">
        <v>6789</v>
      </c>
      <c r="M2268" t="s">
        <v>6790</v>
      </c>
      <c r="N2268">
        <v>0.81555555499999999</v>
      </c>
      <c r="O2268">
        <v>11</v>
      </c>
      <c r="P2268">
        <v>1656</v>
      </c>
      <c r="Q2268">
        <v>6</v>
      </c>
      <c r="R2268">
        <v>241</v>
      </c>
      <c r="S2268">
        <v>11</v>
      </c>
      <c r="T2268">
        <v>173</v>
      </c>
      <c r="U2268">
        <v>0</v>
      </c>
      <c r="V2268">
        <v>0</v>
      </c>
      <c r="W2268">
        <v>4.3859959759401335</v>
      </c>
      <c r="X2268">
        <v>264.01118600791091</v>
      </c>
      <c r="Y2268">
        <v>39.505712222935472</v>
      </c>
      <c r="Z2268">
        <v>51.818935238261197</v>
      </c>
      <c r="AA2268">
        <v>12.888439160738601</v>
      </c>
      <c r="AB2268">
        <v>81.316932226671952</v>
      </c>
      <c r="AC2268">
        <v>0</v>
      </c>
      <c r="AD2268">
        <v>0</v>
      </c>
      <c r="AE2268">
        <v>453.92720083245825</v>
      </c>
    </row>
    <row r="2269" spans="1:31" x14ac:dyDescent="0.25">
      <c r="A2269">
        <v>1741276</v>
      </c>
      <c r="B2269">
        <v>1</v>
      </c>
      <c r="C2269" t="s">
        <v>80</v>
      </c>
      <c r="D2269" t="s">
        <v>108</v>
      </c>
      <c r="E2269" t="s">
        <v>158</v>
      </c>
      <c r="F2269" t="s">
        <v>4784</v>
      </c>
      <c r="G2269" t="s">
        <v>160</v>
      </c>
      <c r="H2269" t="s">
        <v>146</v>
      </c>
      <c r="I2269" t="s">
        <v>135</v>
      </c>
      <c r="J2269" t="s">
        <v>136</v>
      </c>
      <c r="K2269" t="s">
        <v>147</v>
      </c>
      <c r="L2269" t="s">
        <v>6791</v>
      </c>
      <c r="M2269" t="s">
        <v>6792</v>
      </c>
      <c r="N2269">
        <v>6.4752777769999996</v>
      </c>
      <c r="O2269">
        <v>0</v>
      </c>
      <c r="P2269">
        <v>15</v>
      </c>
      <c r="Q2269">
        <v>0</v>
      </c>
      <c r="R2269">
        <v>8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11.605126584888176</v>
      </c>
      <c r="Y2269">
        <v>0</v>
      </c>
      <c r="Z2269">
        <v>1.2998477324754167</v>
      </c>
      <c r="AA2269">
        <v>0</v>
      </c>
      <c r="AB2269">
        <v>0</v>
      </c>
      <c r="AC2269">
        <v>0</v>
      </c>
      <c r="AD2269">
        <v>0</v>
      </c>
      <c r="AE2269">
        <v>12.904974317363592</v>
      </c>
    </row>
    <row r="2270" spans="1:31" x14ac:dyDescent="0.25">
      <c r="A2270">
        <v>1741170</v>
      </c>
      <c r="B2270">
        <v>1</v>
      </c>
      <c r="C2270" t="s">
        <v>80</v>
      </c>
      <c r="D2270" t="s">
        <v>101</v>
      </c>
      <c r="E2270" t="s">
        <v>158</v>
      </c>
      <c r="F2270" t="s">
        <v>6793</v>
      </c>
      <c r="G2270" t="s">
        <v>221</v>
      </c>
      <c r="H2270" t="s">
        <v>146</v>
      </c>
      <c r="I2270" t="s">
        <v>135</v>
      </c>
      <c r="J2270" t="s">
        <v>136</v>
      </c>
      <c r="K2270" t="s">
        <v>147</v>
      </c>
      <c r="L2270" t="s">
        <v>6794</v>
      </c>
      <c r="M2270" t="s">
        <v>6795</v>
      </c>
      <c r="N2270">
        <v>0.89583333300000001</v>
      </c>
      <c r="O2270">
        <v>0</v>
      </c>
      <c r="P2270">
        <v>38</v>
      </c>
      <c r="Q2270">
        <v>0</v>
      </c>
      <c r="R2270">
        <v>0</v>
      </c>
      <c r="S2270">
        <v>0</v>
      </c>
      <c r="T2270">
        <v>7</v>
      </c>
      <c r="U2270">
        <v>0</v>
      </c>
      <c r="V2270">
        <v>0</v>
      </c>
      <c r="W2270">
        <v>0</v>
      </c>
      <c r="X2270">
        <v>14.57487922455935</v>
      </c>
      <c r="Y2270">
        <v>0</v>
      </c>
      <c r="Z2270">
        <v>0</v>
      </c>
      <c r="AA2270">
        <v>0</v>
      </c>
      <c r="AB2270">
        <v>6.2786750664530846</v>
      </c>
      <c r="AC2270">
        <v>0</v>
      </c>
      <c r="AD2270">
        <v>0</v>
      </c>
      <c r="AE2270">
        <v>20.853554291012436</v>
      </c>
    </row>
    <row r="2271" spans="1:31" x14ac:dyDescent="0.25">
      <c r="A2271">
        <v>1740635</v>
      </c>
      <c r="B2271">
        <v>1</v>
      </c>
      <c r="C2271" t="s">
        <v>81</v>
      </c>
      <c r="D2271" t="s">
        <v>127</v>
      </c>
      <c r="E2271" t="s">
        <v>158</v>
      </c>
      <c r="F2271" t="s">
        <v>6796</v>
      </c>
      <c r="G2271" t="s">
        <v>160</v>
      </c>
      <c r="H2271" t="s">
        <v>146</v>
      </c>
      <c r="I2271" t="s">
        <v>135</v>
      </c>
      <c r="J2271" t="s">
        <v>136</v>
      </c>
      <c r="K2271" t="s">
        <v>147</v>
      </c>
      <c r="L2271" t="s">
        <v>6797</v>
      </c>
      <c r="M2271" t="s">
        <v>6798</v>
      </c>
      <c r="N2271">
        <v>3.301388888</v>
      </c>
      <c r="O2271">
        <v>0</v>
      </c>
      <c r="P2271">
        <v>21</v>
      </c>
      <c r="Q2271">
        <v>0</v>
      </c>
      <c r="R2271">
        <v>1</v>
      </c>
      <c r="S2271">
        <v>0</v>
      </c>
      <c r="T2271">
        <v>2</v>
      </c>
      <c r="U2271">
        <v>0</v>
      </c>
      <c r="V2271">
        <v>0</v>
      </c>
      <c r="W2271">
        <v>0</v>
      </c>
      <c r="X2271">
        <v>17.087247372613284</v>
      </c>
      <c r="Y2271">
        <v>0</v>
      </c>
      <c r="Z2271">
        <v>2.4275123362749587</v>
      </c>
      <c r="AA2271">
        <v>0</v>
      </c>
      <c r="AB2271">
        <v>0.73090848269513342</v>
      </c>
      <c r="AC2271">
        <v>0</v>
      </c>
      <c r="AD2271">
        <v>0</v>
      </c>
      <c r="AE2271">
        <v>20.245668191583377</v>
      </c>
    </row>
    <row r="2272" spans="1:31" x14ac:dyDescent="0.25">
      <c r="A2272">
        <v>1740592</v>
      </c>
      <c r="B2272">
        <v>1</v>
      </c>
      <c r="C2272" t="s">
        <v>81</v>
      </c>
      <c r="D2272" t="s">
        <v>123</v>
      </c>
      <c r="E2272" t="s">
        <v>171</v>
      </c>
      <c r="F2272" t="s">
        <v>6799</v>
      </c>
      <c r="G2272" t="s">
        <v>181</v>
      </c>
      <c r="H2272" t="s">
        <v>146</v>
      </c>
      <c r="I2272" t="s">
        <v>135</v>
      </c>
      <c r="J2272" t="s">
        <v>136</v>
      </c>
      <c r="K2272" t="s">
        <v>147</v>
      </c>
      <c r="L2272" t="s">
        <v>6800</v>
      </c>
      <c r="M2272" t="s">
        <v>6801</v>
      </c>
      <c r="N2272">
        <v>0.98777777700000002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1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9.5213846874666677E-2</v>
      </c>
      <c r="AC2272">
        <v>0</v>
      </c>
      <c r="AD2272">
        <v>0</v>
      </c>
      <c r="AE2272">
        <v>9.5213846874666677E-2</v>
      </c>
    </row>
    <row r="2273" spans="1:31" x14ac:dyDescent="0.25">
      <c r="A2273">
        <v>1740884</v>
      </c>
      <c r="B2273">
        <v>1</v>
      </c>
      <c r="C2273" t="s">
        <v>80</v>
      </c>
      <c r="D2273" t="s">
        <v>91</v>
      </c>
      <c r="E2273" t="s">
        <v>188</v>
      </c>
      <c r="F2273" t="s">
        <v>6802</v>
      </c>
      <c r="G2273" t="s">
        <v>2662</v>
      </c>
      <c r="H2273" t="s">
        <v>134</v>
      </c>
      <c r="I2273" t="s">
        <v>135</v>
      </c>
      <c r="J2273" t="s">
        <v>136</v>
      </c>
      <c r="K2273" t="s">
        <v>147</v>
      </c>
      <c r="L2273" t="s">
        <v>6803</v>
      </c>
      <c r="M2273" t="s">
        <v>6804</v>
      </c>
      <c r="N2273">
        <v>2.4211111110000001</v>
      </c>
      <c r="O2273">
        <v>0</v>
      </c>
      <c r="P2273">
        <v>317</v>
      </c>
      <c r="Q2273">
        <v>0</v>
      </c>
      <c r="R2273">
        <v>9</v>
      </c>
      <c r="S2273">
        <v>2</v>
      </c>
      <c r="T2273">
        <v>57</v>
      </c>
      <c r="U2273">
        <v>1</v>
      </c>
      <c r="V2273">
        <v>0</v>
      </c>
      <c r="W2273">
        <v>0</v>
      </c>
      <c r="X2273">
        <v>210.35529166324761</v>
      </c>
      <c r="Y2273">
        <v>0</v>
      </c>
      <c r="Z2273">
        <v>31.466341737788106</v>
      </c>
      <c r="AA2273">
        <v>19.479401944377869</v>
      </c>
      <c r="AB2273">
        <v>100.62463640280403</v>
      </c>
      <c r="AC2273">
        <v>21.280430161445899</v>
      </c>
      <c r="AD2273">
        <v>0</v>
      </c>
      <c r="AE2273">
        <v>383.20610190966352</v>
      </c>
    </row>
    <row r="2274" spans="1:31" x14ac:dyDescent="0.25">
      <c r="A2274">
        <v>1740904</v>
      </c>
      <c r="B2274">
        <v>1</v>
      </c>
      <c r="C2274" t="s">
        <v>80</v>
      </c>
      <c r="D2274" t="s">
        <v>93</v>
      </c>
      <c r="E2274" t="s">
        <v>131</v>
      </c>
      <c r="F2274" t="s">
        <v>6805</v>
      </c>
      <c r="G2274" t="s">
        <v>225</v>
      </c>
      <c r="H2274" t="s">
        <v>134</v>
      </c>
      <c r="I2274" t="s">
        <v>135</v>
      </c>
      <c r="J2274" t="s">
        <v>3</v>
      </c>
      <c r="K2274" t="s">
        <v>147</v>
      </c>
      <c r="L2274" t="s">
        <v>6806</v>
      </c>
      <c r="M2274" t="s">
        <v>6807</v>
      </c>
      <c r="N2274">
        <v>0.78416666599999996</v>
      </c>
      <c r="O2274">
        <v>4</v>
      </c>
      <c r="P2274">
        <v>28068</v>
      </c>
      <c r="Q2274">
        <v>55</v>
      </c>
      <c r="R2274">
        <v>1029</v>
      </c>
      <c r="S2274">
        <v>33</v>
      </c>
      <c r="T2274">
        <v>4118</v>
      </c>
      <c r="U2274">
        <v>5</v>
      </c>
      <c r="V2274">
        <v>6</v>
      </c>
      <c r="W2274">
        <v>6.5935317199198993</v>
      </c>
      <c r="X2274">
        <v>4518.5867432728837</v>
      </c>
      <c r="Y2274">
        <v>140.44607382279267</v>
      </c>
      <c r="Z2274">
        <v>275.66341045063109</v>
      </c>
      <c r="AA2274">
        <v>91.828510779841977</v>
      </c>
      <c r="AB2274">
        <v>1992.9090927760551</v>
      </c>
      <c r="AC2274">
        <v>237.09089927536047</v>
      </c>
      <c r="AD2274">
        <v>148.39681467110117</v>
      </c>
      <c r="AE2274">
        <v>7411.5150767685864</v>
      </c>
    </row>
    <row r="2275" spans="1:31" x14ac:dyDescent="0.25">
      <c r="A2275">
        <v>1741236</v>
      </c>
      <c r="B2275">
        <v>1</v>
      </c>
      <c r="C2275" t="s">
        <v>80</v>
      </c>
      <c r="D2275" t="s">
        <v>99</v>
      </c>
      <c r="E2275" t="s">
        <v>158</v>
      </c>
      <c r="F2275" t="s">
        <v>6808</v>
      </c>
      <c r="G2275" t="s">
        <v>292</v>
      </c>
      <c r="H2275" t="s">
        <v>146</v>
      </c>
      <c r="I2275" t="s">
        <v>135</v>
      </c>
      <c r="J2275" t="s">
        <v>136</v>
      </c>
      <c r="K2275" t="s">
        <v>147</v>
      </c>
      <c r="L2275" t="s">
        <v>6809</v>
      </c>
      <c r="M2275" t="s">
        <v>6810</v>
      </c>
      <c r="N2275">
        <v>2.8227777770000002</v>
      </c>
      <c r="O2275">
        <v>0</v>
      </c>
      <c r="P2275">
        <v>9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6.9589493098144155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6.9589493098144155</v>
      </c>
    </row>
    <row r="2276" spans="1:31" x14ac:dyDescent="0.25">
      <c r="A2276">
        <v>1741259</v>
      </c>
      <c r="B2276">
        <v>1</v>
      </c>
      <c r="C2276" t="s">
        <v>80</v>
      </c>
      <c r="D2276" t="s">
        <v>93</v>
      </c>
      <c r="E2276" t="s">
        <v>158</v>
      </c>
      <c r="F2276" t="s">
        <v>6811</v>
      </c>
      <c r="G2276" t="s">
        <v>221</v>
      </c>
      <c r="H2276" t="s">
        <v>146</v>
      </c>
      <c r="I2276" t="s">
        <v>135</v>
      </c>
      <c r="J2276" t="s">
        <v>136</v>
      </c>
      <c r="K2276" t="s">
        <v>147</v>
      </c>
      <c r="L2276" t="s">
        <v>6812</v>
      </c>
      <c r="M2276" t="s">
        <v>6813</v>
      </c>
      <c r="N2276">
        <v>12.401388888</v>
      </c>
      <c r="O2276">
        <v>0</v>
      </c>
      <c r="P2276">
        <v>3</v>
      </c>
      <c r="Q2276">
        <v>0</v>
      </c>
      <c r="R2276">
        <v>2</v>
      </c>
      <c r="S2276">
        <v>0</v>
      </c>
      <c r="T2276">
        <v>1</v>
      </c>
      <c r="U2276">
        <v>0</v>
      </c>
      <c r="V2276">
        <v>0</v>
      </c>
      <c r="W2276">
        <v>0</v>
      </c>
      <c r="X2276">
        <v>3.1705037374668752</v>
      </c>
      <c r="Y2276">
        <v>0</v>
      </c>
      <c r="Z2276">
        <v>14.972597422076042</v>
      </c>
      <c r="AA2276">
        <v>0</v>
      </c>
      <c r="AB2276">
        <v>2.0659456868259669</v>
      </c>
      <c r="AC2276">
        <v>0</v>
      </c>
      <c r="AD2276">
        <v>0</v>
      </c>
      <c r="AE2276">
        <v>20.209046846368881</v>
      </c>
    </row>
    <row r="2277" spans="1:31" x14ac:dyDescent="0.25">
      <c r="A2277">
        <v>1741213</v>
      </c>
      <c r="B2277">
        <v>1</v>
      </c>
      <c r="C2277" t="s">
        <v>81</v>
      </c>
      <c r="D2277" t="s">
        <v>127</v>
      </c>
      <c r="E2277" t="s">
        <v>188</v>
      </c>
      <c r="F2277" t="s">
        <v>6814</v>
      </c>
      <c r="G2277" t="s">
        <v>177</v>
      </c>
      <c r="H2277" t="s">
        <v>134</v>
      </c>
      <c r="I2277" t="s">
        <v>135</v>
      </c>
      <c r="J2277" t="s">
        <v>136</v>
      </c>
      <c r="K2277" t="s">
        <v>147</v>
      </c>
      <c r="L2277" t="s">
        <v>6815</v>
      </c>
      <c r="M2277" t="s">
        <v>6816</v>
      </c>
      <c r="N2277">
        <v>4.5486111109999996</v>
      </c>
      <c r="O2277">
        <v>0</v>
      </c>
      <c r="P2277">
        <v>902</v>
      </c>
      <c r="Q2277">
        <v>9</v>
      </c>
      <c r="R2277">
        <v>28</v>
      </c>
      <c r="S2277">
        <v>4</v>
      </c>
      <c r="T2277">
        <v>110</v>
      </c>
      <c r="U2277">
        <v>6</v>
      </c>
      <c r="V2277">
        <v>1</v>
      </c>
      <c r="W2277">
        <v>0</v>
      </c>
      <c r="X2277">
        <v>1427.7864045433921</v>
      </c>
      <c r="Y2277">
        <v>8.9978722829259024</v>
      </c>
      <c r="Z2277">
        <v>10.570459833238466</v>
      </c>
      <c r="AA2277">
        <v>16.910794034057773</v>
      </c>
      <c r="AB2277">
        <v>178.70267415365066</v>
      </c>
      <c r="AC2277">
        <v>1641.6779272952447</v>
      </c>
      <c r="AD2277">
        <v>32.357568645583996</v>
      </c>
      <c r="AE2277">
        <v>3317.0037007880933</v>
      </c>
    </row>
    <row r="2278" spans="1:31" x14ac:dyDescent="0.25">
      <c r="A2278">
        <v>1741067</v>
      </c>
      <c r="B2278">
        <v>1</v>
      </c>
      <c r="C2278" t="s">
        <v>81</v>
      </c>
      <c r="D2278" t="s">
        <v>121</v>
      </c>
      <c r="E2278" t="s">
        <v>158</v>
      </c>
      <c r="F2278" t="s">
        <v>6817</v>
      </c>
      <c r="G2278" t="s">
        <v>160</v>
      </c>
      <c r="H2278" t="s">
        <v>146</v>
      </c>
      <c r="I2278" t="s">
        <v>135</v>
      </c>
      <c r="J2278" t="s">
        <v>136</v>
      </c>
      <c r="K2278" t="s">
        <v>147</v>
      </c>
      <c r="L2278" t="s">
        <v>6818</v>
      </c>
      <c r="M2278" t="s">
        <v>6819</v>
      </c>
      <c r="N2278">
        <v>3.1030555550000001</v>
      </c>
      <c r="O2278">
        <v>0</v>
      </c>
      <c r="P2278">
        <v>4</v>
      </c>
      <c r="Q2278">
        <v>0</v>
      </c>
      <c r="R2278">
        <v>21</v>
      </c>
      <c r="S2278">
        <v>0</v>
      </c>
      <c r="T2278">
        <v>1</v>
      </c>
      <c r="U2278">
        <v>0</v>
      </c>
      <c r="V2278">
        <v>0</v>
      </c>
      <c r="W2278">
        <v>0</v>
      </c>
      <c r="X2278">
        <v>3.4577077662697335</v>
      </c>
      <c r="Y2278">
        <v>0</v>
      </c>
      <c r="Z2278">
        <v>5.4235164118737753</v>
      </c>
      <c r="AA2278">
        <v>0</v>
      </c>
      <c r="AB2278">
        <v>2.7793091022400001E-2</v>
      </c>
      <c r="AC2278">
        <v>0</v>
      </c>
      <c r="AD2278">
        <v>0</v>
      </c>
      <c r="AE2278">
        <v>8.9090172691659077</v>
      </c>
    </row>
    <row r="2279" spans="1:31" x14ac:dyDescent="0.25">
      <c r="A2279">
        <v>1740921</v>
      </c>
      <c r="B2279">
        <v>1</v>
      </c>
      <c r="C2279" t="s">
        <v>80</v>
      </c>
      <c r="D2279" t="s">
        <v>90</v>
      </c>
      <c r="E2279" t="s">
        <v>158</v>
      </c>
      <c r="F2279" t="s">
        <v>6820</v>
      </c>
      <c r="G2279" t="s">
        <v>160</v>
      </c>
      <c r="H2279" t="s">
        <v>146</v>
      </c>
      <c r="I2279" t="s">
        <v>135</v>
      </c>
      <c r="J2279" t="s">
        <v>136</v>
      </c>
      <c r="K2279" t="s">
        <v>147</v>
      </c>
      <c r="L2279" t="s">
        <v>6821</v>
      </c>
      <c r="M2279" t="s">
        <v>6822</v>
      </c>
      <c r="N2279">
        <v>1.8533333329999999</v>
      </c>
      <c r="O2279">
        <v>0</v>
      </c>
      <c r="P2279">
        <v>109</v>
      </c>
      <c r="Q2279">
        <v>0</v>
      </c>
      <c r="R2279">
        <v>0</v>
      </c>
      <c r="S2279">
        <v>0</v>
      </c>
      <c r="T2279">
        <v>7</v>
      </c>
      <c r="U2279">
        <v>0</v>
      </c>
      <c r="V2279">
        <v>0</v>
      </c>
      <c r="W2279">
        <v>0</v>
      </c>
      <c r="X2279">
        <v>76.829977823724747</v>
      </c>
      <c r="Y2279">
        <v>0</v>
      </c>
      <c r="Z2279">
        <v>0</v>
      </c>
      <c r="AA2279">
        <v>0</v>
      </c>
      <c r="AB2279">
        <v>11.017790619433701</v>
      </c>
      <c r="AC2279">
        <v>0</v>
      </c>
      <c r="AD2279">
        <v>0</v>
      </c>
      <c r="AE2279">
        <v>87.847768443158444</v>
      </c>
    </row>
    <row r="2280" spans="1:31" x14ac:dyDescent="0.25">
      <c r="A2280">
        <v>1740612</v>
      </c>
      <c r="B2280">
        <v>1</v>
      </c>
      <c r="C2280" t="s">
        <v>80</v>
      </c>
      <c r="D2280" t="s">
        <v>97</v>
      </c>
      <c r="E2280" t="s">
        <v>267</v>
      </c>
      <c r="F2280" t="s">
        <v>6823</v>
      </c>
      <c r="G2280" t="s">
        <v>177</v>
      </c>
      <c r="H2280" t="s">
        <v>134</v>
      </c>
      <c r="I2280" t="s">
        <v>135</v>
      </c>
      <c r="J2280" t="s">
        <v>136</v>
      </c>
      <c r="K2280" t="s">
        <v>147</v>
      </c>
      <c r="L2280" t="s">
        <v>6824</v>
      </c>
      <c r="M2280" t="s">
        <v>6825</v>
      </c>
      <c r="N2280">
        <v>0.91749999999999998</v>
      </c>
      <c r="O2280">
        <v>3</v>
      </c>
      <c r="P2280">
        <v>673</v>
      </c>
      <c r="Q2280">
        <v>4</v>
      </c>
      <c r="R2280">
        <v>0</v>
      </c>
      <c r="S2280">
        <v>11</v>
      </c>
      <c r="T2280">
        <v>9</v>
      </c>
      <c r="U2280">
        <v>1</v>
      </c>
      <c r="V2280">
        <v>0</v>
      </c>
      <c r="W2280">
        <v>73.692821831742194</v>
      </c>
      <c r="X2280">
        <v>63.091293358053569</v>
      </c>
      <c r="Y2280">
        <v>31.351488388451298</v>
      </c>
      <c r="Z2280">
        <v>0</v>
      </c>
      <c r="AA2280">
        <v>180.04680394518877</v>
      </c>
      <c r="AB2280">
        <v>14.932005082980746</v>
      </c>
      <c r="AC2280">
        <v>5.0019453296810008</v>
      </c>
      <c r="AD2280">
        <v>0</v>
      </c>
      <c r="AE2280">
        <v>368.11635793609759</v>
      </c>
    </row>
    <row r="2281" spans="1:31" x14ac:dyDescent="0.25">
      <c r="A2281">
        <v>1741004</v>
      </c>
      <c r="B2281">
        <v>1</v>
      </c>
      <c r="C2281" t="s">
        <v>81</v>
      </c>
      <c r="D2281" t="s">
        <v>118</v>
      </c>
      <c r="E2281" t="s">
        <v>158</v>
      </c>
      <c r="F2281" t="s">
        <v>6826</v>
      </c>
      <c r="G2281" t="s">
        <v>221</v>
      </c>
      <c r="H2281" t="s">
        <v>146</v>
      </c>
      <c r="I2281" t="s">
        <v>135</v>
      </c>
      <c r="J2281" t="s">
        <v>136</v>
      </c>
      <c r="K2281" t="s">
        <v>147</v>
      </c>
      <c r="L2281" t="s">
        <v>6827</v>
      </c>
      <c r="M2281" t="s">
        <v>6828</v>
      </c>
      <c r="N2281">
        <v>1.489166666</v>
      </c>
      <c r="O2281">
        <v>0</v>
      </c>
      <c r="P2281">
        <v>31</v>
      </c>
      <c r="Q2281">
        <v>0</v>
      </c>
      <c r="R2281">
        <v>0</v>
      </c>
      <c r="S2281">
        <v>0</v>
      </c>
      <c r="T2281">
        <v>2</v>
      </c>
      <c r="U2281">
        <v>0</v>
      </c>
      <c r="V2281">
        <v>0</v>
      </c>
      <c r="W2281">
        <v>0</v>
      </c>
      <c r="X2281">
        <v>12.996759192606648</v>
      </c>
      <c r="Y2281">
        <v>0</v>
      </c>
      <c r="Z2281">
        <v>0</v>
      </c>
      <c r="AA2281">
        <v>0</v>
      </c>
      <c r="AB2281">
        <v>0.58351972811999997</v>
      </c>
      <c r="AC2281">
        <v>0</v>
      </c>
      <c r="AD2281">
        <v>0</v>
      </c>
      <c r="AE2281">
        <v>13.580278920726649</v>
      </c>
    </row>
    <row r="2282" spans="1:31" x14ac:dyDescent="0.25">
      <c r="A2282">
        <v>1741299</v>
      </c>
      <c r="B2282">
        <v>1</v>
      </c>
      <c r="C2282" t="s">
        <v>81</v>
      </c>
      <c r="D2282" t="s">
        <v>118</v>
      </c>
      <c r="E2282" t="s">
        <v>158</v>
      </c>
      <c r="F2282" t="s">
        <v>6829</v>
      </c>
      <c r="G2282" t="s">
        <v>758</v>
      </c>
      <c r="H2282" t="s">
        <v>146</v>
      </c>
      <c r="I2282" t="s">
        <v>135</v>
      </c>
      <c r="J2282" t="s">
        <v>136</v>
      </c>
      <c r="K2282" t="s">
        <v>147</v>
      </c>
      <c r="L2282" t="s">
        <v>6830</v>
      </c>
      <c r="M2282" t="s">
        <v>6831</v>
      </c>
      <c r="N2282">
        <v>4.9519444439999996</v>
      </c>
      <c r="O2282">
        <v>0</v>
      </c>
      <c r="P2282">
        <v>9</v>
      </c>
      <c r="Q2282">
        <v>0</v>
      </c>
      <c r="R2282">
        <v>1</v>
      </c>
      <c r="S2282">
        <v>0</v>
      </c>
      <c r="T2282">
        <v>1</v>
      </c>
      <c r="U2282">
        <v>0</v>
      </c>
      <c r="V2282">
        <v>0</v>
      </c>
      <c r="W2282">
        <v>0</v>
      </c>
      <c r="X2282">
        <v>15.651922415743803</v>
      </c>
      <c r="Y2282">
        <v>0</v>
      </c>
      <c r="Z2282">
        <v>1.741975174045042</v>
      </c>
      <c r="AA2282">
        <v>0</v>
      </c>
      <c r="AB2282">
        <v>3.8885556080433342E-2</v>
      </c>
      <c r="AC2282">
        <v>0</v>
      </c>
      <c r="AD2282">
        <v>0</v>
      </c>
      <c r="AE2282">
        <v>17.43278314586928</v>
      </c>
    </row>
    <row r="2283" spans="1:31" x14ac:dyDescent="0.25">
      <c r="A2283">
        <v>1740672</v>
      </c>
      <c r="B2283">
        <v>1</v>
      </c>
      <c r="C2283" t="s">
        <v>81</v>
      </c>
      <c r="D2283" t="s">
        <v>125</v>
      </c>
      <c r="E2283" t="s">
        <v>184</v>
      </c>
      <c r="F2283" t="s">
        <v>6832</v>
      </c>
      <c r="G2283" t="s">
        <v>359</v>
      </c>
      <c r="H2283" t="s">
        <v>134</v>
      </c>
      <c r="I2283" t="s">
        <v>135</v>
      </c>
      <c r="J2283" t="s">
        <v>136</v>
      </c>
      <c r="K2283" t="s">
        <v>147</v>
      </c>
      <c r="L2283" t="s">
        <v>6833</v>
      </c>
      <c r="M2283" t="s">
        <v>6834</v>
      </c>
      <c r="N2283">
        <v>1.094166666</v>
      </c>
      <c r="O2283">
        <v>0</v>
      </c>
      <c r="P2283">
        <v>0</v>
      </c>
      <c r="Q2283">
        <v>0</v>
      </c>
      <c r="R2283">
        <v>2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0.5058260661192</v>
      </c>
      <c r="AA2283">
        <v>0</v>
      </c>
      <c r="AB2283">
        <v>0</v>
      </c>
      <c r="AC2283">
        <v>0</v>
      </c>
      <c r="AD2283">
        <v>0</v>
      </c>
      <c r="AE2283">
        <v>0.5058260661192</v>
      </c>
    </row>
    <row r="2284" spans="1:31" x14ac:dyDescent="0.25">
      <c r="A2284">
        <v>1740718</v>
      </c>
      <c r="B2284">
        <v>1</v>
      </c>
      <c r="C2284" t="s">
        <v>80</v>
      </c>
      <c r="D2284" t="s">
        <v>107</v>
      </c>
      <c r="E2284" t="s">
        <v>171</v>
      </c>
      <c r="F2284" t="s">
        <v>6835</v>
      </c>
      <c r="G2284" t="s">
        <v>181</v>
      </c>
      <c r="H2284" t="s">
        <v>146</v>
      </c>
      <c r="I2284" t="s">
        <v>135</v>
      </c>
      <c r="J2284" t="s">
        <v>136</v>
      </c>
      <c r="K2284" t="s">
        <v>147</v>
      </c>
      <c r="L2284" t="s">
        <v>6836</v>
      </c>
      <c r="M2284" t="s">
        <v>6837</v>
      </c>
      <c r="N2284">
        <v>1.975833333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5.7783199330850001E-2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5.7783199330850001E-2</v>
      </c>
    </row>
    <row r="2285" spans="1:31" x14ac:dyDescent="0.25">
      <c r="A2285">
        <v>1741107</v>
      </c>
      <c r="B2285">
        <v>1</v>
      </c>
      <c r="C2285" t="s">
        <v>80</v>
      </c>
      <c r="D2285" t="s">
        <v>106</v>
      </c>
      <c r="E2285" t="s">
        <v>188</v>
      </c>
      <c r="F2285" t="s">
        <v>6838</v>
      </c>
      <c r="G2285" t="s">
        <v>177</v>
      </c>
      <c r="H2285" t="s">
        <v>134</v>
      </c>
      <c r="I2285" t="s">
        <v>135</v>
      </c>
      <c r="J2285" t="s">
        <v>136</v>
      </c>
      <c r="K2285" t="s">
        <v>147</v>
      </c>
      <c r="L2285" t="s">
        <v>6839</v>
      </c>
      <c r="M2285" t="s">
        <v>6840</v>
      </c>
      <c r="N2285">
        <v>0.85055555500000002</v>
      </c>
      <c r="O2285">
        <v>0</v>
      </c>
      <c r="P2285">
        <v>759</v>
      </c>
      <c r="Q2285">
        <v>1</v>
      </c>
      <c r="R2285">
        <v>82</v>
      </c>
      <c r="S2285">
        <v>5</v>
      </c>
      <c r="T2285">
        <v>113</v>
      </c>
      <c r="U2285">
        <v>0</v>
      </c>
      <c r="V2285">
        <v>0</v>
      </c>
      <c r="W2285">
        <v>0</v>
      </c>
      <c r="X2285">
        <v>113.41967469054022</v>
      </c>
      <c r="Y2285">
        <v>0.20155308363960001</v>
      </c>
      <c r="Z2285">
        <v>13.845882282904295</v>
      </c>
      <c r="AA2285">
        <v>7.2712895148688679</v>
      </c>
      <c r="AB2285">
        <v>56.482392787018924</v>
      </c>
      <c r="AC2285">
        <v>0</v>
      </c>
      <c r="AD2285">
        <v>0</v>
      </c>
      <c r="AE2285">
        <v>191.22079235897189</v>
      </c>
    </row>
    <row r="2286" spans="1:31" x14ac:dyDescent="0.25">
      <c r="A2286">
        <v>1740858</v>
      </c>
      <c r="B2286">
        <v>1</v>
      </c>
      <c r="C2286" t="s">
        <v>81</v>
      </c>
      <c r="D2286" t="s">
        <v>116</v>
      </c>
      <c r="E2286" t="s">
        <v>143</v>
      </c>
      <c r="F2286" t="s">
        <v>6841</v>
      </c>
      <c r="G2286" t="s">
        <v>145</v>
      </c>
      <c r="H2286" t="s">
        <v>146</v>
      </c>
      <c r="I2286" t="s">
        <v>135</v>
      </c>
      <c r="J2286" t="s">
        <v>136</v>
      </c>
      <c r="K2286" t="s">
        <v>147</v>
      </c>
      <c r="L2286" t="s">
        <v>6842</v>
      </c>
      <c r="M2286" t="s">
        <v>6843</v>
      </c>
      <c r="N2286">
        <v>2.375555555</v>
      </c>
      <c r="O2286">
        <v>0</v>
      </c>
      <c r="P2286">
        <v>470</v>
      </c>
      <c r="Q2286">
        <v>0</v>
      </c>
      <c r="R2286">
        <v>10</v>
      </c>
      <c r="S2286">
        <v>0</v>
      </c>
      <c r="T2286">
        <v>70</v>
      </c>
      <c r="U2286">
        <v>0</v>
      </c>
      <c r="V2286">
        <v>0</v>
      </c>
      <c r="W2286">
        <v>0</v>
      </c>
      <c r="X2286">
        <v>178.20415131249189</v>
      </c>
      <c r="Y2286">
        <v>0</v>
      </c>
      <c r="Z2286">
        <v>2.8913747623871338</v>
      </c>
      <c r="AA2286">
        <v>0</v>
      </c>
      <c r="AB2286">
        <v>37.230671001053317</v>
      </c>
      <c r="AC2286">
        <v>0</v>
      </c>
      <c r="AD2286">
        <v>0</v>
      </c>
      <c r="AE2286">
        <v>218.32619707593233</v>
      </c>
    </row>
    <row r="2287" spans="1:31" x14ac:dyDescent="0.25">
      <c r="A2287">
        <v>1740217</v>
      </c>
      <c r="B2287">
        <v>1</v>
      </c>
      <c r="C2287" t="s">
        <v>81</v>
      </c>
      <c r="D2287" t="s">
        <v>120</v>
      </c>
      <c r="E2287" t="s">
        <v>171</v>
      </c>
      <c r="F2287" t="s">
        <v>4813</v>
      </c>
      <c r="G2287" t="s">
        <v>282</v>
      </c>
      <c r="H2287" t="s">
        <v>146</v>
      </c>
      <c r="I2287" t="s">
        <v>135</v>
      </c>
      <c r="J2287" t="s">
        <v>136</v>
      </c>
      <c r="K2287" t="s">
        <v>147</v>
      </c>
      <c r="L2287" t="s">
        <v>6844</v>
      </c>
      <c r="M2287" t="s">
        <v>6845</v>
      </c>
      <c r="N2287">
        <v>2.989166666</v>
      </c>
      <c r="O2287">
        <v>0</v>
      </c>
      <c r="P2287">
        <v>7</v>
      </c>
      <c r="Q2287">
        <v>0</v>
      </c>
      <c r="R2287">
        <v>0</v>
      </c>
      <c r="S2287">
        <v>0</v>
      </c>
      <c r="T2287">
        <v>2</v>
      </c>
      <c r="U2287">
        <v>0</v>
      </c>
      <c r="V2287">
        <v>0</v>
      </c>
      <c r="W2287">
        <v>0</v>
      </c>
      <c r="X2287">
        <v>3.1107196618407</v>
      </c>
      <c r="Y2287">
        <v>0</v>
      </c>
      <c r="Z2287">
        <v>0</v>
      </c>
      <c r="AA2287">
        <v>0</v>
      </c>
      <c r="AB2287">
        <v>7.4586714985650018E-2</v>
      </c>
      <c r="AC2287">
        <v>0</v>
      </c>
      <c r="AD2287">
        <v>0</v>
      </c>
      <c r="AE2287">
        <v>3.1853063768263499</v>
      </c>
    </row>
    <row r="2288" spans="1:31" x14ac:dyDescent="0.25">
      <c r="A2288">
        <v>1741153</v>
      </c>
      <c r="B2288">
        <v>1</v>
      </c>
      <c r="C2288" t="s">
        <v>80</v>
      </c>
      <c r="D2288" t="s">
        <v>93</v>
      </c>
      <c r="E2288" t="s">
        <v>158</v>
      </c>
      <c r="F2288" t="s">
        <v>6846</v>
      </c>
      <c r="G2288" t="s">
        <v>160</v>
      </c>
      <c r="H2288" t="s">
        <v>146</v>
      </c>
      <c r="I2288" t="s">
        <v>135</v>
      </c>
      <c r="J2288" t="s">
        <v>136</v>
      </c>
      <c r="K2288" t="s">
        <v>147</v>
      </c>
      <c r="L2288" t="s">
        <v>6847</v>
      </c>
      <c r="M2288" t="s">
        <v>6848</v>
      </c>
      <c r="N2288">
        <v>1.486111111</v>
      </c>
      <c r="O2288">
        <v>0</v>
      </c>
      <c r="P2288">
        <v>17</v>
      </c>
      <c r="Q2288">
        <v>0</v>
      </c>
      <c r="R2288">
        <v>6</v>
      </c>
      <c r="S2288">
        <v>0</v>
      </c>
      <c r="T2288">
        <v>2</v>
      </c>
      <c r="U2288">
        <v>0</v>
      </c>
      <c r="V2288">
        <v>0</v>
      </c>
      <c r="W2288">
        <v>0</v>
      </c>
      <c r="X2288">
        <v>5.3171016215011164</v>
      </c>
      <c r="Y2288">
        <v>0</v>
      </c>
      <c r="Z2288">
        <v>0.35146099947034998</v>
      </c>
      <c r="AA2288">
        <v>0</v>
      </c>
      <c r="AB2288">
        <v>2.4963870400368005</v>
      </c>
      <c r="AC2288">
        <v>0</v>
      </c>
      <c r="AD2288">
        <v>0</v>
      </c>
      <c r="AE2288">
        <v>8.1649496610082668</v>
      </c>
    </row>
    <row r="2289" spans="1:31" x14ac:dyDescent="0.25">
      <c r="A2289">
        <v>1740566</v>
      </c>
      <c r="B2289">
        <v>1</v>
      </c>
      <c r="C2289" t="s">
        <v>80</v>
      </c>
      <c r="D2289" t="s">
        <v>107</v>
      </c>
      <c r="E2289" t="s">
        <v>158</v>
      </c>
      <c r="F2289" t="s">
        <v>6849</v>
      </c>
      <c r="G2289" t="s">
        <v>160</v>
      </c>
      <c r="H2289" t="s">
        <v>146</v>
      </c>
      <c r="I2289" t="s">
        <v>135</v>
      </c>
      <c r="J2289" t="s">
        <v>136</v>
      </c>
      <c r="K2289" t="s">
        <v>147</v>
      </c>
      <c r="L2289" t="s">
        <v>6850</v>
      </c>
      <c r="M2289" t="s">
        <v>6851</v>
      </c>
      <c r="N2289">
        <v>1.410555555</v>
      </c>
      <c r="O2289">
        <v>0</v>
      </c>
      <c r="P2289">
        <v>1</v>
      </c>
      <c r="Q2289">
        <v>0</v>
      </c>
      <c r="R2289">
        <v>3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0.71456956209374989</v>
      </c>
      <c r="Y2289">
        <v>0</v>
      </c>
      <c r="Z2289">
        <v>0.5429872518576</v>
      </c>
      <c r="AA2289">
        <v>0</v>
      </c>
      <c r="AB2289">
        <v>0</v>
      </c>
      <c r="AC2289">
        <v>0</v>
      </c>
      <c r="AD2289">
        <v>0</v>
      </c>
      <c r="AE2289">
        <v>1.25755681395135</v>
      </c>
    </row>
    <row r="2290" spans="1:31" x14ac:dyDescent="0.25">
      <c r="A2290">
        <v>1740795</v>
      </c>
      <c r="B2290">
        <v>1</v>
      </c>
      <c r="C2290" t="s">
        <v>80</v>
      </c>
      <c r="D2290" t="s">
        <v>97</v>
      </c>
      <c r="E2290" t="s">
        <v>184</v>
      </c>
      <c r="F2290" t="s">
        <v>6852</v>
      </c>
      <c r="G2290" t="s">
        <v>232</v>
      </c>
      <c r="H2290" t="s">
        <v>134</v>
      </c>
      <c r="I2290" t="s">
        <v>135</v>
      </c>
      <c r="J2290" t="s">
        <v>136</v>
      </c>
      <c r="K2290" t="s">
        <v>147</v>
      </c>
      <c r="L2290" t="s">
        <v>6853</v>
      </c>
      <c r="M2290" t="s">
        <v>6854</v>
      </c>
      <c r="N2290">
        <v>2.6058333330000001</v>
      </c>
      <c r="O2290">
        <v>0</v>
      </c>
      <c r="P2290">
        <v>143</v>
      </c>
      <c r="Q2290">
        <v>0</v>
      </c>
      <c r="R2290">
        <v>1</v>
      </c>
      <c r="S2290">
        <v>1</v>
      </c>
      <c r="T2290">
        <v>19</v>
      </c>
      <c r="U2290">
        <v>0</v>
      </c>
      <c r="V2290">
        <v>1</v>
      </c>
      <c r="W2290">
        <v>0</v>
      </c>
      <c r="X2290">
        <v>86.66458770967192</v>
      </c>
      <c r="Y2290">
        <v>0</v>
      </c>
      <c r="Z2290">
        <v>0.36832984294087501</v>
      </c>
      <c r="AA2290">
        <v>27.709038531988774</v>
      </c>
      <c r="AB2290">
        <v>20.860149684589882</v>
      </c>
      <c r="AC2290">
        <v>0</v>
      </c>
      <c r="AD2290">
        <v>0.81807767781794993</v>
      </c>
      <c r="AE2290">
        <v>136.42018344700941</v>
      </c>
    </row>
    <row r="2291" spans="1:31" x14ac:dyDescent="0.25">
      <c r="A2291">
        <v>1740844</v>
      </c>
      <c r="B2291">
        <v>1</v>
      </c>
      <c r="C2291" t="s">
        <v>80</v>
      </c>
      <c r="D2291" t="s">
        <v>109</v>
      </c>
      <c r="E2291" t="s">
        <v>171</v>
      </c>
      <c r="F2291" t="s">
        <v>6855</v>
      </c>
      <c r="G2291" t="s">
        <v>173</v>
      </c>
      <c r="H2291" t="s">
        <v>146</v>
      </c>
      <c r="I2291" t="s">
        <v>135</v>
      </c>
      <c r="J2291" t="s">
        <v>136</v>
      </c>
      <c r="K2291" t="s">
        <v>147</v>
      </c>
      <c r="L2291" t="s">
        <v>6856</v>
      </c>
      <c r="M2291" t="s">
        <v>6857</v>
      </c>
      <c r="N2291">
        <v>3.1461111110000002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0.55483760551344996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0.55483760551344996</v>
      </c>
    </row>
    <row r="2292" spans="1:31" x14ac:dyDescent="0.25">
      <c r="A2292">
        <v>1741010</v>
      </c>
      <c r="B2292">
        <v>1</v>
      </c>
      <c r="C2292" t="s">
        <v>80</v>
      </c>
      <c r="D2292" t="s">
        <v>101</v>
      </c>
      <c r="E2292" t="s">
        <v>171</v>
      </c>
      <c r="F2292" t="s">
        <v>6858</v>
      </c>
      <c r="G2292" t="s">
        <v>282</v>
      </c>
      <c r="H2292" t="s">
        <v>146</v>
      </c>
      <c r="I2292" t="s">
        <v>135</v>
      </c>
      <c r="J2292" t="s">
        <v>136</v>
      </c>
      <c r="K2292" t="s">
        <v>147</v>
      </c>
      <c r="L2292" t="s">
        <v>6859</v>
      </c>
      <c r="M2292" t="s">
        <v>6860</v>
      </c>
      <c r="N2292">
        <v>4.8691666659999999</v>
      </c>
      <c r="O2292">
        <v>0</v>
      </c>
      <c r="P2292">
        <v>1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6.3458678180949996E-2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6.3458678180949996E-2</v>
      </c>
    </row>
    <row r="2293" spans="1:31" x14ac:dyDescent="0.25">
      <c r="A2293">
        <v>1740987</v>
      </c>
      <c r="B2293">
        <v>1</v>
      </c>
      <c r="C2293" t="s">
        <v>80</v>
      </c>
      <c r="D2293" t="s">
        <v>96</v>
      </c>
      <c r="E2293" t="s">
        <v>158</v>
      </c>
      <c r="F2293" t="s">
        <v>6861</v>
      </c>
      <c r="G2293" t="s">
        <v>160</v>
      </c>
      <c r="H2293" t="s">
        <v>146</v>
      </c>
      <c r="I2293" t="s">
        <v>135</v>
      </c>
      <c r="J2293" t="s">
        <v>136</v>
      </c>
      <c r="K2293" t="s">
        <v>147</v>
      </c>
      <c r="L2293" t="s">
        <v>6862</v>
      </c>
      <c r="M2293" t="s">
        <v>6863</v>
      </c>
      <c r="N2293">
        <v>2.1105555549999999</v>
      </c>
      <c r="O2293">
        <v>0</v>
      </c>
      <c r="P2293">
        <v>119</v>
      </c>
      <c r="Q2293">
        <v>0</v>
      </c>
      <c r="R2293">
        <v>0</v>
      </c>
      <c r="S2293">
        <v>0</v>
      </c>
      <c r="T2293">
        <v>16</v>
      </c>
      <c r="U2293">
        <v>0</v>
      </c>
      <c r="V2293">
        <v>0</v>
      </c>
      <c r="W2293">
        <v>0</v>
      </c>
      <c r="X2293">
        <v>119.13066155510975</v>
      </c>
      <c r="Y2293">
        <v>0</v>
      </c>
      <c r="Z2293">
        <v>0</v>
      </c>
      <c r="AA2293">
        <v>0</v>
      </c>
      <c r="AB2293">
        <v>12.774318305931532</v>
      </c>
      <c r="AC2293">
        <v>0</v>
      </c>
      <c r="AD2293">
        <v>0</v>
      </c>
      <c r="AE2293">
        <v>131.90497986104128</v>
      </c>
    </row>
    <row r="2294" spans="1:31" x14ac:dyDescent="0.25">
      <c r="A2294">
        <v>1740818</v>
      </c>
      <c r="B2294">
        <v>1</v>
      </c>
      <c r="C2294" t="s">
        <v>81</v>
      </c>
      <c r="D2294" t="s">
        <v>128</v>
      </c>
      <c r="E2294" t="s">
        <v>188</v>
      </c>
      <c r="F2294" t="s">
        <v>6864</v>
      </c>
      <c r="G2294" t="s">
        <v>177</v>
      </c>
      <c r="H2294" t="s">
        <v>134</v>
      </c>
      <c r="I2294" t="s">
        <v>135</v>
      </c>
      <c r="J2294" t="s">
        <v>136</v>
      </c>
      <c r="K2294" t="s">
        <v>147</v>
      </c>
      <c r="L2294" t="s">
        <v>6865</v>
      </c>
      <c r="M2294" t="s">
        <v>6866</v>
      </c>
      <c r="N2294">
        <v>0.19166666600000001</v>
      </c>
      <c r="O2294">
        <v>0</v>
      </c>
      <c r="P2294">
        <v>0</v>
      </c>
      <c r="Q2294">
        <v>0</v>
      </c>
      <c r="R2294">
        <v>0</v>
      </c>
      <c r="S2294">
        <v>19</v>
      </c>
      <c r="T2294">
        <v>0</v>
      </c>
      <c r="U2294">
        <v>17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58.121881228836756</v>
      </c>
      <c r="AB2294">
        <v>0</v>
      </c>
      <c r="AC2294">
        <v>370.50537498793841</v>
      </c>
      <c r="AD2294">
        <v>0</v>
      </c>
      <c r="AE2294">
        <v>428.62725621677515</v>
      </c>
    </row>
    <row r="2295" spans="1:31" x14ac:dyDescent="0.25">
      <c r="A2295">
        <v>1740509</v>
      </c>
      <c r="B2295">
        <v>1</v>
      </c>
      <c r="C2295" t="s">
        <v>80</v>
      </c>
      <c r="D2295" t="s">
        <v>94</v>
      </c>
      <c r="E2295" t="s">
        <v>171</v>
      </c>
      <c r="F2295" t="s">
        <v>6867</v>
      </c>
      <c r="G2295" t="s">
        <v>181</v>
      </c>
      <c r="H2295" t="s">
        <v>146</v>
      </c>
      <c r="I2295" t="s">
        <v>135</v>
      </c>
      <c r="J2295" t="s">
        <v>136</v>
      </c>
      <c r="K2295" t="s">
        <v>147</v>
      </c>
      <c r="L2295" t="s">
        <v>6868</v>
      </c>
      <c r="M2295" t="s">
        <v>6869</v>
      </c>
      <c r="N2295">
        <v>3.3008333329999999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0.21148795872395834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0.21148795872395834</v>
      </c>
    </row>
    <row r="2296" spans="1:31" x14ac:dyDescent="0.25">
      <c r="A2296">
        <v>1740775</v>
      </c>
      <c r="B2296">
        <v>1</v>
      </c>
      <c r="C2296" t="s">
        <v>80</v>
      </c>
      <c r="D2296" t="s">
        <v>99</v>
      </c>
      <c r="E2296" t="s">
        <v>158</v>
      </c>
      <c r="F2296" t="s">
        <v>6870</v>
      </c>
      <c r="G2296" t="s">
        <v>758</v>
      </c>
      <c r="H2296" t="s">
        <v>146</v>
      </c>
      <c r="I2296" t="s">
        <v>135</v>
      </c>
      <c r="J2296" t="s">
        <v>136</v>
      </c>
      <c r="K2296" t="s">
        <v>147</v>
      </c>
      <c r="L2296" t="s">
        <v>6871</v>
      </c>
      <c r="M2296" t="s">
        <v>6872</v>
      </c>
      <c r="N2296">
        <v>0.51055555500000005</v>
      </c>
      <c r="O2296">
        <v>0</v>
      </c>
      <c r="P2296">
        <v>34</v>
      </c>
      <c r="Q2296">
        <v>0</v>
      </c>
      <c r="R2296">
        <v>0</v>
      </c>
      <c r="S2296">
        <v>0</v>
      </c>
      <c r="T2296">
        <v>1</v>
      </c>
      <c r="U2296">
        <v>0</v>
      </c>
      <c r="V2296">
        <v>0</v>
      </c>
      <c r="W2296">
        <v>0</v>
      </c>
      <c r="X2296">
        <v>5.4619794384365008</v>
      </c>
      <c r="Y2296">
        <v>0</v>
      </c>
      <c r="Z2296">
        <v>0</v>
      </c>
      <c r="AA2296">
        <v>0</v>
      </c>
      <c r="AB2296">
        <v>3.4264884679126673</v>
      </c>
      <c r="AC2296">
        <v>0</v>
      </c>
      <c r="AD2296">
        <v>0</v>
      </c>
      <c r="AE2296">
        <v>8.8884679063491685</v>
      </c>
    </row>
    <row r="2297" spans="1:31" x14ac:dyDescent="0.25">
      <c r="A2297">
        <v>1740277</v>
      </c>
      <c r="B2297">
        <v>1</v>
      </c>
      <c r="C2297" t="s">
        <v>80</v>
      </c>
      <c r="D2297" t="s">
        <v>103</v>
      </c>
      <c r="E2297" t="s">
        <v>267</v>
      </c>
      <c r="F2297" t="s">
        <v>6873</v>
      </c>
      <c r="G2297" t="s">
        <v>177</v>
      </c>
      <c r="H2297" t="s">
        <v>134</v>
      </c>
      <c r="I2297" t="s">
        <v>135</v>
      </c>
      <c r="J2297" t="s">
        <v>136</v>
      </c>
      <c r="K2297" t="s">
        <v>147</v>
      </c>
      <c r="L2297" t="s">
        <v>6874</v>
      </c>
      <c r="M2297" t="s">
        <v>6875</v>
      </c>
      <c r="N2297">
        <v>0.27805555500000001</v>
      </c>
      <c r="O2297">
        <v>0</v>
      </c>
      <c r="P2297">
        <v>537</v>
      </c>
      <c r="Q2297">
        <v>1</v>
      </c>
      <c r="R2297">
        <v>5</v>
      </c>
      <c r="S2297">
        <v>3</v>
      </c>
      <c r="T2297">
        <v>51</v>
      </c>
      <c r="U2297">
        <v>17</v>
      </c>
      <c r="V2297">
        <v>1</v>
      </c>
      <c r="W2297">
        <v>0</v>
      </c>
      <c r="X2297">
        <v>35.810372727095654</v>
      </c>
      <c r="Y2297">
        <v>15.876220089321256</v>
      </c>
      <c r="Z2297">
        <v>0.27066112168095002</v>
      </c>
      <c r="AA2297">
        <v>12.916733139009702</v>
      </c>
      <c r="AB2297">
        <v>19.542752461857624</v>
      </c>
      <c r="AC2297">
        <v>1574.6917778576653</v>
      </c>
      <c r="AD2297">
        <v>33.994403668544763</v>
      </c>
      <c r="AE2297">
        <v>1693.1029210651752</v>
      </c>
    </row>
    <row r="2298" spans="1:31" x14ac:dyDescent="0.25">
      <c r="A2298">
        <v>1740652</v>
      </c>
      <c r="B2298">
        <v>1</v>
      </c>
      <c r="C2298" t="s">
        <v>81</v>
      </c>
      <c r="D2298" t="s">
        <v>124</v>
      </c>
      <c r="E2298" t="s">
        <v>131</v>
      </c>
      <c r="F2298" t="s">
        <v>6876</v>
      </c>
      <c r="G2298" t="s">
        <v>213</v>
      </c>
      <c r="H2298" t="s">
        <v>214</v>
      </c>
      <c r="I2298" t="s">
        <v>135</v>
      </c>
      <c r="J2298" t="s">
        <v>136</v>
      </c>
      <c r="K2298" t="s">
        <v>137</v>
      </c>
      <c r="L2298" t="s">
        <v>6877</v>
      </c>
      <c r="M2298" t="s">
        <v>6878</v>
      </c>
      <c r="N2298">
        <v>5.5667452769999999</v>
      </c>
      <c r="O2298">
        <v>1</v>
      </c>
      <c r="P2298">
        <v>347</v>
      </c>
      <c r="Q2298">
        <v>89</v>
      </c>
      <c r="R2298">
        <v>78</v>
      </c>
      <c r="S2298">
        <v>3</v>
      </c>
      <c r="T2298">
        <v>24</v>
      </c>
      <c r="U2298">
        <v>0</v>
      </c>
      <c r="V2298">
        <v>0</v>
      </c>
      <c r="W2298">
        <v>4.5569112778488012</v>
      </c>
      <c r="X2298">
        <v>225.97793854657709</v>
      </c>
      <c r="Y2298">
        <v>240.2543453293039</v>
      </c>
      <c r="Z2298">
        <v>110.23936420710243</v>
      </c>
      <c r="AA2298">
        <v>13.247481970339203</v>
      </c>
      <c r="AB2298">
        <v>140.37542447105099</v>
      </c>
      <c r="AC2298">
        <v>0</v>
      </c>
      <c r="AD2298">
        <v>0</v>
      </c>
      <c r="AE2298">
        <v>734.65146580222245</v>
      </c>
    </row>
    <row r="2299" spans="1:31" x14ac:dyDescent="0.25">
      <c r="A2299">
        <v>1740675</v>
      </c>
      <c r="B2299">
        <v>1</v>
      </c>
      <c r="C2299" t="s">
        <v>81</v>
      </c>
      <c r="D2299" t="s">
        <v>122</v>
      </c>
      <c r="E2299" t="s">
        <v>171</v>
      </c>
      <c r="F2299" t="s">
        <v>6879</v>
      </c>
      <c r="G2299" t="s">
        <v>173</v>
      </c>
      <c r="H2299" t="s">
        <v>146</v>
      </c>
      <c r="I2299" t="s">
        <v>135</v>
      </c>
      <c r="J2299" t="s">
        <v>136</v>
      </c>
      <c r="K2299" t="s">
        <v>147</v>
      </c>
      <c r="L2299" t="s">
        <v>6880</v>
      </c>
      <c r="M2299" t="s">
        <v>6881</v>
      </c>
      <c r="N2299">
        <v>1.3330555550000001</v>
      </c>
      <c r="O2299">
        <v>0</v>
      </c>
      <c r="P2299">
        <v>7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1.2563702563023003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1.2563702563023003</v>
      </c>
    </row>
    <row r="2300" spans="1:31" x14ac:dyDescent="0.25">
      <c r="A2300">
        <v>1740695</v>
      </c>
      <c r="B2300">
        <v>1</v>
      </c>
      <c r="C2300" t="s">
        <v>80</v>
      </c>
      <c r="D2300" t="s">
        <v>99</v>
      </c>
      <c r="E2300" t="s">
        <v>158</v>
      </c>
      <c r="F2300" t="s">
        <v>5173</v>
      </c>
      <c r="G2300" t="s">
        <v>160</v>
      </c>
      <c r="H2300" t="s">
        <v>146</v>
      </c>
      <c r="I2300" t="s">
        <v>135</v>
      </c>
      <c r="J2300" t="s">
        <v>136</v>
      </c>
      <c r="K2300" t="s">
        <v>147</v>
      </c>
      <c r="L2300" t="s">
        <v>6882</v>
      </c>
      <c r="M2300" t="s">
        <v>6883</v>
      </c>
      <c r="N2300">
        <v>3.0830555550000001</v>
      </c>
      <c r="O2300">
        <v>0</v>
      </c>
      <c r="P2300">
        <v>55</v>
      </c>
      <c r="Q2300">
        <v>0</v>
      </c>
      <c r="R2300">
        <v>0</v>
      </c>
      <c r="S2300">
        <v>0</v>
      </c>
      <c r="T2300">
        <v>2</v>
      </c>
      <c r="U2300">
        <v>0</v>
      </c>
      <c r="V2300">
        <v>0</v>
      </c>
      <c r="W2300">
        <v>0</v>
      </c>
      <c r="X2300">
        <v>52.916361694827224</v>
      </c>
      <c r="Y2300">
        <v>0</v>
      </c>
      <c r="Z2300">
        <v>0</v>
      </c>
      <c r="AA2300">
        <v>0</v>
      </c>
      <c r="AB2300">
        <v>3.9434731923965325</v>
      </c>
      <c r="AC2300">
        <v>0</v>
      </c>
      <c r="AD2300">
        <v>0</v>
      </c>
      <c r="AE2300">
        <v>56.859834887223755</v>
      </c>
    </row>
    <row r="2301" spans="1:31" x14ac:dyDescent="0.25">
      <c r="A2301">
        <v>1740944</v>
      </c>
      <c r="B2301">
        <v>1</v>
      </c>
      <c r="C2301" t="s">
        <v>81</v>
      </c>
      <c r="D2301" t="s">
        <v>113</v>
      </c>
      <c r="E2301" t="s">
        <v>143</v>
      </c>
      <c r="F2301" t="s">
        <v>6884</v>
      </c>
      <c r="G2301" t="s">
        <v>145</v>
      </c>
      <c r="H2301" t="s">
        <v>146</v>
      </c>
      <c r="I2301" t="s">
        <v>135</v>
      </c>
      <c r="J2301" t="s">
        <v>136</v>
      </c>
      <c r="K2301" t="s">
        <v>147</v>
      </c>
      <c r="L2301" t="s">
        <v>6885</v>
      </c>
      <c r="M2301" t="s">
        <v>6886</v>
      </c>
      <c r="N2301">
        <v>3.2486111110000002</v>
      </c>
      <c r="O2301">
        <v>0</v>
      </c>
      <c r="P2301">
        <v>64</v>
      </c>
      <c r="Q2301">
        <v>0</v>
      </c>
      <c r="R2301">
        <v>11</v>
      </c>
      <c r="S2301">
        <v>0</v>
      </c>
      <c r="T2301">
        <v>8</v>
      </c>
      <c r="U2301">
        <v>0</v>
      </c>
      <c r="V2301">
        <v>0</v>
      </c>
      <c r="W2301">
        <v>0</v>
      </c>
      <c r="X2301">
        <v>36.646615831066036</v>
      </c>
      <c r="Y2301">
        <v>0</v>
      </c>
      <c r="Z2301">
        <v>4.3692749764340828</v>
      </c>
      <c r="AA2301">
        <v>0</v>
      </c>
      <c r="AB2301">
        <v>6.4093554045642653</v>
      </c>
      <c r="AC2301">
        <v>0</v>
      </c>
      <c r="AD2301">
        <v>0</v>
      </c>
      <c r="AE2301">
        <v>47.425246212064387</v>
      </c>
    </row>
    <row r="2302" spans="1:31" x14ac:dyDescent="0.25">
      <c r="A2302">
        <v>1740838</v>
      </c>
      <c r="B2302">
        <v>1</v>
      </c>
      <c r="C2302" t="s">
        <v>80</v>
      </c>
      <c r="D2302" t="s">
        <v>83</v>
      </c>
      <c r="E2302" t="s">
        <v>267</v>
      </c>
      <c r="F2302" t="s">
        <v>6887</v>
      </c>
      <c r="G2302" t="s">
        <v>177</v>
      </c>
      <c r="H2302" t="s">
        <v>134</v>
      </c>
      <c r="I2302" t="s">
        <v>135</v>
      </c>
      <c r="J2302" t="s">
        <v>136</v>
      </c>
      <c r="K2302" t="s">
        <v>147</v>
      </c>
      <c r="L2302" t="s">
        <v>6888</v>
      </c>
      <c r="M2302" t="s">
        <v>6889</v>
      </c>
      <c r="N2302">
        <v>0.70638888799999999</v>
      </c>
      <c r="O2302">
        <v>2</v>
      </c>
      <c r="P2302">
        <v>950</v>
      </c>
      <c r="Q2302">
        <v>4</v>
      </c>
      <c r="R2302">
        <v>3</v>
      </c>
      <c r="S2302">
        <v>18</v>
      </c>
      <c r="T2302">
        <v>407</v>
      </c>
      <c r="U2302">
        <v>9</v>
      </c>
      <c r="V2302">
        <v>25</v>
      </c>
      <c r="W2302">
        <v>3.5307285474599999E-2</v>
      </c>
      <c r="X2302">
        <v>216.75611671682975</v>
      </c>
      <c r="Y2302">
        <v>1.834394262625108</v>
      </c>
      <c r="Z2302">
        <v>2.2223798932500004E-4</v>
      </c>
      <c r="AA2302">
        <v>119.3423170183047</v>
      </c>
      <c r="AB2302">
        <v>359.69167379168567</v>
      </c>
      <c r="AC2302">
        <v>429.9688532909588</v>
      </c>
      <c r="AD2302">
        <v>338.30597264747593</v>
      </c>
      <c r="AE2302">
        <v>1465.9348572513438</v>
      </c>
    </row>
    <row r="2303" spans="1:31" x14ac:dyDescent="0.25">
      <c r="A2303">
        <v>1741073</v>
      </c>
      <c r="B2303">
        <v>1</v>
      </c>
      <c r="C2303" t="s">
        <v>81</v>
      </c>
      <c r="D2303" t="s">
        <v>122</v>
      </c>
      <c r="E2303" t="s">
        <v>188</v>
      </c>
      <c r="F2303" t="s">
        <v>3085</v>
      </c>
      <c r="G2303" t="s">
        <v>177</v>
      </c>
      <c r="H2303" t="s">
        <v>134</v>
      </c>
      <c r="I2303" t="s">
        <v>135</v>
      </c>
      <c r="J2303" t="s">
        <v>136</v>
      </c>
      <c r="K2303" t="s">
        <v>147</v>
      </c>
      <c r="L2303" t="s">
        <v>6890</v>
      </c>
      <c r="M2303" t="s">
        <v>6891</v>
      </c>
      <c r="N2303">
        <v>1.6386111109999999</v>
      </c>
      <c r="O2303">
        <v>1</v>
      </c>
      <c r="P2303">
        <v>462</v>
      </c>
      <c r="Q2303">
        <v>4</v>
      </c>
      <c r="R2303">
        <v>0</v>
      </c>
      <c r="S2303">
        <v>2</v>
      </c>
      <c r="T2303">
        <v>18</v>
      </c>
      <c r="U2303">
        <v>0</v>
      </c>
      <c r="V2303">
        <v>0</v>
      </c>
      <c r="W2303">
        <v>9.9048069616966689E-2</v>
      </c>
      <c r="X2303">
        <v>78.665017145774556</v>
      </c>
      <c r="Y2303">
        <v>2.5343268304947002</v>
      </c>
      <c r="Z2303">
        <v>0</v>
      </c>
      <c r="AA2303">
        <v>9.1214077426924671</v>
      </c>
      <c r="AB2303">
        <v>2.0357129419166338</v>
      </c>
      <c r="AC2303">
        <v>0</v>
      </c>
      <c r="AD2303">
        <v>0</v>
      </c>
      <c r="AE2303">
        <v>92.455512730495329</v>
      </c>
    </row>
    <row r="2304" spans="1:31" x14ac:dyDescent="0.25">
      <c r="A2304">
        <v>1741322</v>
      </c>
      <c r="B2304">
        <v>1</v>
      </c>
      <c r="C2304" t="s">
        <v>80</v>
      </c>
      <c r="D2304" t="s">
        <v>100</v>
      </c>
      <c r="E2304" t="s">
        <v>158</v>
      </c>
      <c r="F2304" t="s">
        <v>6892</v>
      </c>
      <c r="G2304" t="s">
        <v>160</v>
      </c>
      <c r="H2304" t="s">
        <v>146</v>
      </c>
      <c r="I2304" t="s">
        <v>135</v>
      </c>
      <c r="J2304" t="s">
        <v>136</v>
      </c>
      <c r="K2304" t="s">
        <v>147</v>
      </c>
      <c r="L2304" t="s">
        <v>6893</v>
      </c>
      <c r="M2304" t="s">
        <v>6894</v>
      </c>
      <c r="N2304">
        <v>2.0325000000000002</v>
      </c>
      <c r="O2304">
        <v>0</v>
      </c>
      <c r="P2304">
        <v>42</v>
      </c>
      <c r="Q2304">
        <v>0</v>
      </c>
      <c r="R2304">
        <v>1</v>
      </c>
      <c r="S2304">
        <v>0</v>
      </c>
      <c r="T2304">
        <v>1</v>
      </c>
      <c r="U2304">
        <v>0</v>
      </c>
      <c r="V2304">
        <v>0</v>
      </c>
      <c r="W2304">
        <v>0</v>
      </c>
      <c r="X2304">
        <v>23.995309057252932</v>
      </c>
      <c r="Y2304">
        <v>0</v>
      </c>
      <c r="Z2304">
        <v>1.4892471285249998E-2</v>
      </c>
      <c r="AA2304">
        <v>0</v>
      </c>
      <c r="AB2304">
        <v>1.3712131375000004E-3</v>
      </c>
      <c r="AC2304">
        <v>0</v>
      </c>
      <c r="AD2304">
        <v>0</v>
      </c>
      <c r="AE2304">
        <v>24.011572741675682</v>
      </c>
    </row>
    <row r="2305" spans="1:31" x14ac:dyDescent="0.25">
      <c r="A2305">
        <v>1741087</v>
      </c>
      <c r="B2305">
        <v>1</v>
      </c>
      <c r="C2305" t="s">
        <v>81</v>
      </c>
      <c r="D2305" t="s">
        <v>113</v>
      </c>
      <c r="E2305" t="s">
        <v>158</v>
      </c>
      <c r="F2305" t="s">
        <v>6895</v>
      </c>
      <c r="G2305" t="s">
        <v>160</v>
      </c>
      <c r="H2305" t="s">
        <v>146</v>
      </c>
      <c r="I2305" t="s">
        <v>135</v>
      </c>
      <c r="J2305" t="s">
        <v>136</v>
      </c>
      <c r="K2305" t="s">
        <v>147</v>
      </c>
      <c r="L2305" t="s">
        <v>6896</v>
      </c>
      <c r="M2305" t="s">
        <v>6897</v>
      </c>
      <c r="N2305">
        <v>5.244444444</v>
      </c>
      <c r="O2305">
        <v>0</v>
      </c>
      <c r="P2305">
        <v>16</v>
      </c>
      <c r="Q2305">
        <v>0</v>
      </c>
      <c r="R2305">
        <v>0</v>
      </c>
      <c r="S2305">
        <v>0</v>
      </c>
      <c r="T2305">
        <v>9</v>
      </c>
      <c r="U2305">
        <v>0</v>
      </c>
      <c r="V2305">
        <v>0</v>
      </c>
      <c r="W2305">
        <v>0</v>
      </c>
      <c r="X2305">
        <v>28.274791218284495</v>
      </c>
      <c r="Y2305">
        <v>0</v>
      </c>
      <c r="Z2305">
        <v>0</v>
      </c>
      <c r="AA2305">
        <v>0</v>
      </c>
      <c r="AB2305">
        <v>2.8428295275277002</v>
      </c>
      <c r="AC2305">
        <v>0</v>
      </c>
      <c r="AD2305">
        <v>0</v>
      </c>
      <c r="AE2305">
        <v>31.117620745812197</v>
      </c>
    </row>
    <row r="2306" spans="1:31" x14ac:dyDescent="0.25">
      <c r="A2306">
        <v>1740781</v>
      </c>
      <c r="B2306">
        <v>1</v>
      </c>
      <c r="C2306" t="s">
        <v>80</v>
      </c>
      <c r="D2306" t="s">
        <v>98</v>
      </c>
      <c r="E2306" t="s">
        <v>188</v>
      </c>
      <c r="F2306" t="s">
        <v>6898</v>
      </c>
      <c r="G2306" t="s">
        <v>4436</v>
      </c>
      <c r="H2306" t="s">
        <v>134</v>
      </c>
      <c r="I2306" t="s">
        <v>135</v>
      </c>
      <c r="J2306" t="s">
        <v>136</v>
      </c>
      <c r="K2306" t="s">
        <v>147</v>
      </c>
      <c r="L2306" t="s">
        <v>6899</v>
      </c>
      <c r="M2306" t="s">
        <v>6900</v>
      </c>
      <c r="N2306">
        <v>2.213333333</v>
      </c>
      <c r="O2306">
        <v>0</v>
      </c>
      <c r="P2306">
        <v>754</v>
      </c>
      <c r="Q2306">
        <v>0</v>
      </c>
      <c r="R2306">
        <v>325</v>
      </c>
      <c r="S2306">
        <v>3</v>
      </c>
      <c r="T2306">
        <v>164</v>
      </c>
      <c r="U2306">
        <v>0</v>
      </c>
      <c r="V2306">
        <v>0</v>
      </c>
      <c r="W2306">
        <v>0</v>
      </c>
      <c r="X2306">
        <v>426.42052933984814</v>
      </c>
      <c r="Y2306">
        <v>0</v>
      </c>
      <c r="Z2306">
        <v>448.55345366303339</v>
      </c>
      <c r="AA2306">
        <v>15.065694052461</v>
      </c>
      <c r="AB2306">
        <v>254.74664063561301</v>
      </c>
      <c r="AC2306">
        <v>0</v>
      </c>
      <c r="AD2306">
        <v>0</v>
      </c>
      <c r="AE2306">
        <v>1144.7863176909557</v>
      </c>
    </row>
    <row r="2307" spans="1:31" x14ac:dyDescent="0.25">
      <c r="A2307">
        <v>1741030</v>
      </c>
      <c r="B2307">
        <v>1</v>
      </c>
      <c r="C2307" t="s">
        <v>80</v>
      </c>
      <c r="D2307" t="s">
        <v>99</v>
      </c>
      <c r="E2307" t="s">
        <v>131</v>
      </c>
      <c r="F2307" t="s">
        <v>4828</v>
      </c>
      <c r="G2307" t="s">
        <v>177</v>
      </c>
      <c r="H2307" t="s">
        <v>134</v>
      </c>
      <c r="I2307" t="s">
        <v>135</v>
      </c>
      <c r="J2307" t="s">
        <v>136</v>
      </c>
      <c r="K2307" t="s">
        <v>147</v>
      </c>
      <c r="L2307" t="s">
        <v>6901</v>
      </c>
      <c r="M2307" t="s">
        <v>6902</v>
      </c>
      <c r="N2307">
        <v>9.1388888000000001E-2</v>
      </c>
      <c r="O2307">
        <v>16</v>
      </c>
      <c r="P2307">
        <v>714</v>
      </c>
      <c r="Q2307">
        <v>1</v>
      </c>
      <c r="R2307">
        <v>33</v>
      </c>
      <c r="S2307">
        <v>2</v>
      </c>
      <c r="T2307">
        <v>57</v>
      </c>
      <c r="U2307">
        <v>0</v>
      </c>
      <c r="V2307">
        <v>1</v>
      </c>
      <c r="W2307">
        <v>3.1261863099345666</v>
      </c>
      <c r="X2307">
        <v>13.632084195104902</v>
      </c>
      <c r="Y2307">
        <v>3.4395469894800003E-2</v>
      </c>
      <c r="Z2307">
        <v>0.50950948328682499</v>
      </c>
      <c r="AA2307">
        <v>3.3936849202666668</v>
      </c>
      <c r="AB2307">
        <v>1.7003390191095002</v>
      </c>
      <c r="AC2307">
        <v>0</v>
      </c>
      <c r="AD2307">
        <v>0.54774006573381673</v>
      </c>
      <c r="AE2307">
        <v>22.943939463331073</v>
      </c>
    </row>
    <row r="2308" spans="1:31" x14ac:dyDescent="0.25">
      <c r="A2308">
        <v>1740881</v>
      </c>
      <c r="B2308">
        <v>1</v>
      </c>
      <c r="C2308" t="s">
        <v>80</v>
      </c>
      <c r="D2308" t="s">
        <v>97</v>
      </c>
      <c r="E2308" t="s">
        <v>171</v>
      </c>
      <c r="F2308" t="s">
        <v>3254</v>
      </c>
      <c r="G2308" t="s">
        <v>181</v>
      </c>
      <c r="H2308" t="s">
        <v>146</v>
      </c>
      <c r="I2308" t="s">
        <v>135</v>
      </c>
      <c r="J2308" t="s">
        <v>136</v>
      </c>
      <c r="K2308" t="s">
        <v>147</v>
      </c>
      <c r="L2308" t="s">
        <v>6903</v>
      </c>
      <c r="M2308" t="s">
        <v>6904</v>
      </c>
      <c r="N2308">
        <v>1.4666666660000001</v>
      </c>
      <c r="O2308">
        <v>0</v>
      </c>
      <c r="P2308">
        <v>2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1.4249315113704002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1.4249315113704002</v>
      </c>
    </row>
    <row r="2309" spans="1:31" x14ac:dyDescent="0.25">
      <c r="A2309">
        <v>1740738</v>
      </c>
      <c r="B2309">
        <v>1</v>
      </c>
      <c r="C2309" t="s">
        <v>80</v>
      </c>
      <c r="D2309" t="s">
        <v>97</v>
      </c>
      <c r="E2309" t="s">
        <v>171</v>
      </c>
      <c r="F2309" t="s">
        <v>6905</v>
      </c>
      <c r="G2309" t="s">
        <v>282</v>
      </c>
      <c r="H2309" t="s">
        <v>146</v>
      </c>
      <c r="I2309" t="s">
        <v>135</v>
      </c>
      <c r="J2309" t="s">
        <v>136</v>
      </c>
      <c r="K2309" t="s">
        <v>147</v>
      </c>
      <c r="L2309" t="s">
        <v>6906</v>
      </c>
      <c r="M2309" t="s">
        <v>6907</v>
      </c>
      <c r="N2309">
        <v>1.132777777</v>
      </c>
      <c r="O2309">
        <v>0</v>
      </c>
      <c r="P2309">
        <v>3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0.77170751727958342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0.77170751727958342</v>
      </c>
    </row>
    <row r="2310" spans="1:31" x14ac:dyDescent="0.25">
      <c r="A2310">
        <v>1740452</v>
      </c>
      <c r="B2310">
        <v>1</v>
      </c>
      <c r="C2310" t="s">
        <v>80</v>
      </c>
      <c r="D2310" t="s">
        <v>101</v>
      </c>
      <c r="E2310" t="s">
        <v>171</v>
      </c>
      <c r="F2310" t="s">
        <v>6908</v>
      </c>
      <c r="G2310" t="s">
        <v>181</v>
      </c>
      <c r="H2310" t="s">
        <v>146</v>
      </c>
      <c r="I2310" t="s">
        <v>135</v>
      </c>
      <c r="J2310" t="s">
        <v>136</v>
      </c>
      <c r="K2310" t="s">
        <v>147</v>
      </c>
      <c r="L2310" t="s">
        <v>6909</v>
      </c>
      <c r="M2310" t="s">
        <v>6910</v>
      </c>
      <c r="N2310">
        <v>1.8022222219999999</v>
      </c>
      <c r="O2310">
        <v>0</v>
      </c>
      <c r="P2310">
        <v>1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0.13915265618799999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0.13915265618799999</v>
      </c>
    </row>
    <row r="2311" spans="1:31" x14ac:dyDescent="0.25">
      <c r="A2311">
        <v>1741139</v>
      </c>
      <c r="B2311">
        <v>1</v>
      </c>
      <c r="C2311" t="s">
        <v>81</v>
      </c>
      <c r="D2311" t="s">
        <v>123</v>
      </c>
      <c r="E2311" t="s">
        <v>188</v>
      </c>
      <c r="F2311" t="s">
        <v>6911</v>
      </c>
      <c r="G2311" t="s">
        <v>177</v>
      </c>
      <c r="H2311" t="s">
        <v>134</v>
      </c>
      <c r="I2311" t="s">
        <v>135</v>
      </c>
      <c r="J2311" t="s">
        <v>136</v>
      </c>
      <c r="K2311" t="s">
        <v>147</v>
      </c>
      <c r="L2311" t="s">
        <v>6912</v>
      </c>
      <c r="M2311" t="s">
        <v>6913</v>
      </c>
      <c r="N2311">
        <v>7.0036111109999997</v>
      </c>
      <c r="O2311">
        <v>0</v>
      </c>
      <c r="P2311">
        <v>4</v>
      </c>
      <c r="Q2311">
        <v>24</v>
      </c>
      <c r="R2311">
        <v>76</v>
      </c>
      <c r="S2311">
        <v>1</v>
      </c>
      <c r="T2311">
        <v>6</v>
      </c>
      <c r="U2311">
        <v>0</v>
      </c>
      <c r="V2311">
        <v>0</v>
      </c>
      <c r="W2311">
        <v>0</v>
      </c>
      <c r="X2311">
        <v>5.202404311567876</v>
      </c>
      <c r="Y2311">
        <v>104.40187650492332</v>
      </c>
      <c r="Z2311">
        <v>202.32700256526849</v>
      </c>
      <c r="AA2311">
        <v>8.8071450150153172</v>
      </c>
      <c r="AB2311">
        <v>18.755655445011627</v>
      </c>
      <c r="AC2311">
        <v>0</v>
      </c>
      <c r="AD2311">
        <v>0</v>
      </c>
      <c r="AE2311">
        <v>339.49408384178662</v>
      </c>
    </row>
    <row r="2312" spans="1:31" x14ac:dyDescent="0.25">
      <c r="A2312">
        <v>1740807</v>
      </c>
      <c r="B2312">
        <v>1</v>
      </c>
      <c r="C2312" t="s">
        <v>80</v>
      </c>
      <c r="D2312" t="s">
        <v>82</v>
      </c>
      <c r="E2312" t="s">
        <v>158</v>
      </c>
      <c r="F2312" t="s">
        <v>6914</v>
      </c>
      <c r="G2312" t="s">
        <v>160</v>
      </c>
      <c r="H2312" t="s">
        <v>146</v>
      </c>
      <c r="I2312" t="s">
        <v>135</v>
      </c>
      <c r="J2312" t="s">
        <v>136</v>
      </c>
      <c r="K2312" t="s">
        <v>147</v>
      </c>
      <c r="L2312" t="s">
        <v>6915</v>
      </c>
      <c r="M2312" t="s">
        <v>6916</v>
      </c>
      <c r="N2312">
        <v>1.31</v>
      </c>
      <c r="O2312">
        <v>0</v>
      </c>
      <c r="P2312">
        <v>4</v>
      </c>
      <c r="Q2312">
        <v>0</v>
      </c>
      <c r="R2312">
        <v>0</v>
      </c>
      <c r="S2312">
        <v>0</v>
      </c>
      <c r="T2312">
        <v>31</v>
      </c>
      <c r="U2312">
        <v>0</v>
      </c>
      <c r="V2312">
        <v>2</v>
      </c>
      <c r="W2312">
        <v>0</v>
      </c>
      <c r="X2312">
        <v>0.28796449369963328</v>
      </c>
      <c r="Y2312">
        <v>0</v>
      </c>
      <c r="Z2312">
        <v>0</v>
      </c>
      <c r="AA2312">
        <v>0</v>
      </c>
      <c r="AB2312">
        <v>34.695210779809656</v>
      </c>
      <c r="AC2312">
        <v>0</v>
      </c>
      <c r="AD2312">
        <v>10.868950532312894</v>
      </c>
      <c r="AE2312">
        <v>45.852125805822183</v>
      </c>
    </row>
    <row r="2313" spans="1:31" x14ac:dyDescent="0.25">
      <c r="A2313">
        <v>1741162</v>
      </c>
      <c r="B2313">
        <v>1</v>
      </c>
      <c r="C2313" t="s">
        <v>80</v>
      </c>
      <c r="D2313" t="s">
        <v>97</v>
      </c>
      <c r="E2313" t="s">
        <v>158</v>
      </c>
      <c r="F2313" t="s">
        <v>6917</v>
      </c>
      <c r="G2313" t="s">
        <v>160</v>
      </c>
      <c r="H2313" t="s">
        <v>146</v>
      </c>
      <c r="I2313" t="s">
        <v>135</v>
      </c>
      <c r="J2313" t="s">
        <v>136</v>
      </c>
      <c r="K2313" t="s">
        <v>147</v>
      </c>
      <c r="L2313" t="s">
        <v>6918</v>
      </c>
      <c r="M2313" t="s">
        <v>6919</v>
      </c>
      <c r="N2313">
        <v>2.054444444</v>
      </c>
      <c r="O2313">
        <v>0</v>
      </c>
      <c r="P2313">
        <v>10</v>
      </c>
      <c r="Q2313">
        <v>0</v>
      </c>
      <c r="R2313">
        <v>7</v>
      </c>
      <c r="S2313">
        <v>0</v>
      </c>
      <c r="T2313">
        <v>3</v>
      </c>
      <c r="U2313">
        <v>0</v>
      </c>
      <c r="V2313">
        <v>0</v>
      </c>
      <c r="W2313">
        <v>0</v>
      </c>
      <c r="X2313">
        <v>22.620747561459286</v>
      </c>
      <c r="Y2313">
        <v>0</v>
      </c>
      <c r="Z2313">
        <v>19.887718267453852</v>
      </c>
      <c r="AA2313">
        <v>0</v>
      </c>
      <c r="AB2313">
        <v>13.411435057357602</v>
      </c>
      <c r="AC2313">
        <v>0</v>
      </c>
      <c r="AD2313">
        <v>0</v>
      </c>
      <c r="AE2313">
        <v>55.919900886270739</v>
      </c>
    </row>
    <row r="2314" spans="1:31" x14ac:dyDescent="0.25">
      <c r="A2314">
        <v>1740830</v>
      </c>
      <c r="B2314">
        <v>1</v>
      </c>
      <c r="C2314" t="s">
        <v>80</v>
      </c>
      <c r="D2314" t="s">
        <v>85</v>
      </c>
      <c r="E2314" t="s">
        <v>143</v>
      </c>
      <c r="F2314" t="s">
        <v>6920</v>
      </c>
      <c r="G2314" t="s">
        <v>164</v>
      </c>
      <c r="H2314" t="s">
        <v>146</v>
      </c>
      <c r="I2314" t="s">
        <v>135</v>
      </c>
      <c r="J2314" t="s">
        <v>136</v>
      </c>
      <c r="K2314" t="s">
        <v>147</v>
      </c>
      <c r="L2314" t="s">
        <v>6921</v>
      </c>
      <c r="M2314" t="s">
        <v>6922</v>
      </c>
      <c r="N2314">
        <v>1.089444444</v>
      </c>
      <c r="O2314">
        <v>0</v>
      </c>
      <c r="P2314">
        <v>499</v>
      </c>
      <c r="Q2314">
        <v>0</v>
      </c>
      <c r="R2314">
        <v>0</v>
      </c>
      <c r="S2314">
        <v>0</v>
      </c>
      <c r="T2314">
        <v>52</v>
      </c>
      <c r="U2314">
        <v>0</v>
      </c>
      <c r="V2314">
        <v>0</v>
      </c>
      <c r="W2314">
        <v>0</v>
      </c>
      <c r="X2314">
        <v>134.89868869256586</v>
      </c>
      <c r="Y2314">
        <v>0</v>
      </c>
      <c r="Z2314">
        <v>0</v>
      </c>
      <c r="AA2314">
        <v>0</v>
      </c>
      <c r="AB2314">
        <v>19.122965490393529</v>
      </c>
      <c r="AC2314">
        <v>0</v>
      </c>
      <c r="AD2314">
        <v>0</v>
      </c>
      <c r="AE2314">
        <v>154.0216541829594</v>
      </c>
    </row>
    <row r="2315" spans="1:31" x14ac:dyDescent="0.25">
      <c r="A2315">
        <v>1741308</v>
      </c>
      <c r="B2315">
        <v>1</v>
      </c>
      <c r="C2315" t="s">
        <v>80</v>
      </c>
      <c r="D2315" t="s">
        <v>108</v>
      </c>
      <c r="E2315" t="s">
        <v>143</v>
      </c>
      <c r="F2315" t="s">
        <v>6923</v>
      </c>
      <c r="G2315" t="s">
        <v>145</v>
      </c>
      <c r="H2315" t="s">
        <v>146</v>
      </c>
      <c r="I2315" t="s">
        <v>135</v>
      </c>
      <c r="J2315" t="s">
        <v>136</v>
      </c>
      <c r="K2315" t="s">
        <v>147</v>
      </c>
      <c r="L2315" t="s">
        <v>6924</v>
      </c>
      <c r="M2315" t="s">
        <v>6925</v>
      </c>
      <c r="N2315">
        <v>2.384166666</v>
      </c>
      <c r="O2315">
        <v>0</v>
      </c>
      <c r="P2315">
        <v>23</v>
      </c>
      <c r="Q2315">
        <v>0</v>
      </c>
      <c r="R2315">
        <v>2</v>
      </c>
      <c r="S2315">
        <v>0</v>
      </c>
      <c r="T2315">
        <v>2</v>
      </c>
      <c r="U2315">
        <v>0</v>
      </c>
      <c r="V2315">
        <v>0</v>
      </c>
      <c r="W2315">
        <v>0</v>
      </c>
      <c r="X2315">
        <v>6.2616408383373328</v>
      </c>
      <c r="Y2315">
        <v>0</v>
      </c>
      <c r="Z2315">
        <v>0.34605534325565002</v>
      </c>
      <c r="AA2315">
        <v>0</v>
      </c>
      <c r="AB2315">
        <v>6.8052767918100013E-2</v>
      </c>
      <c r="AC2315">
        <v>0</v>
      </c>
      <c r="AD2315">
        <v>0</v>
      </c>
      <c r="AE2315">
        <v>6.6757489495110836</v>
      </c>
    </row>
    <row r="2316" spans="1:31" x14ac:dyDescent="0.25">
      <c r="A2316">
        <v>1740976</v>
      </c>
      <c r="B2316">
        <v>1</v>
      </c>
      <c r="C2316" t="s">
        <v>80</v>
      </c>
      <c r="D2316" t="s">
        <v>90</v>
      </c>
      <c r="E2316" t="s">
        <v>158</v>
      </c>
      <c r="F2316" t="s">
        <v>6926</v>
      </c>
      <c r="G2316" t="s">
        <v>160</v>
      </c>
      <c r="H2316" t="s">
        <v>146</v>
      </c>
      <c r="I2316" t="s">
        <v>135</v>
      </c>
      <c r="J2316" t="s">
        <v>136</v>
      </c>
      <c r="K2316" t="s">
        <v>147</v>
      </c>
      <c r="L2316" t="s">
        <v>6927</v>
      </c>
      <c r="M2316" t="s">
        <v>6928</v>
      </c>
      <c r="N2316">
        <v>4.4550000000000001</v>
      </c>
      <c r="O2316">
        <v>0</v>
      </c>
      <c r="P2316">
        <v>682</v>
      </c>
      <c r="Q2316">
        <v>0</v>
      </c>
      <c r="R2316">
        <v>0</v>
      </c>
      <c r="S2316">
        <v>0</v>
      </c>
      <c r="T2316">
        <v>40</v>
      </c>
      <c r="U2316">
        <v>0</v>
      </c>
      <c r="V2316">
        <v>0</v>
      </c>
      <c r="W2316">
        <v>0</v>
      </c>
      <c r="X2316">
        <v>868.05635192626187</v>
      </c>
      <c r="Y2316">
        <v>0</v>
      </c>
      <c r="Z2316">
        <v>0</v>
      </c>
      <c r="AA2316">
        <v>0</v>
      </c>
      <c r="AB2316">
        <v>36.270453991276796</v>
      </c>
      <c r="AC2316">
        <v>0</v>
      </c>
      <c r="AD2316">
        <v>0</v>
      </c>
      <c r="AE2316">
        <v>904.32680591753865</v>
      </c>
    </row>
    <row r="2317" spans="1:31" x14ac:dyDescent="0.25">
      <c r="A2317">
        <v>1740621</v>
      </c>
      <c r="B2317">
        <v>1</v>
      </c>
      <c r="C2317" t="s">
        <v>80</v>
      </c>
      <c r="D2317" t="s">
        <v>96</v>
      </c>
      <c r="E2317" t="s">
        <v>171</v>
      </c>
      <c r="F2317" t="s">
        <v>6929</v>
      </c>
      <c r="G2317" t="s">
        <v>181</v>
      </c>
      <c r="H2317" t="s">
        <v>146</v>
      </c>
      <c r="I2317" t="s">
        <v>135</v>
      </c>
      <c r="J2317" t="s">
        <v>136</v>
      </c>
      <c r="K2317" t="s">
        <v>147</v>
      </c>
      <c r="L2317" t="s">
        <v>6930</v>
      </c>
      <c r="M2317" t="s">
        <v>6931</v>
      </c>
      <c r="N2317">
        <v>6.1563888880000004</v>
      </c>
      <c r="O2317">
        <v>0</v>
      </c>
      <c r="P2317">
        <v>2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0.55795774583253344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0.55795774583253344</v>
      </c>
    </row>
    <row r="2318" spans="1:31" x14ac:dyDescent="0.25">
      <c r="A2318">
        <v>1741285</v>
      </c>
      <c r="B2318">
        <v>1</v>
      </c>
      <c r="C2318" t="s">
        <v>80</v>
      </c>
      <c r="D2318" t="s">
        <v>94</v>
      </c>
      <c r="E2318" t="s">
        <v>171</v>
      </c>
      <c r="F2318" t="s">
        <v>6932</v>
      </c>
      <c r="G2318" t="s">
        <v>181</v>
      </c>
      <c r="H2318" t="s">
        <v>146</v>
      </c>
      <c r="I2318" t="s">
        <v>135</v>
      </c>
      <c r="J2318" t="s">
        <v>136</v>
      </c>
      <c r="K2318" t="s">
        <v>147</v>
      </c>
      <c r="L2318" t="s">
        <v>6933</v>
      </c>
      <c r="M2318" t="s">
        <v>6934</v>
      </c>
      <c r="N2318">
        <v>2.0302777769999998</v>
      </c>
      <c r="O2318">
        <v>0</v>
      </c>
      <c r="P2318">
        <v>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3.0253865569333339E-2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3.0253865569333339E-2</v>
      </c>
    </row>
    <row r="2319" spans="1:31" x14ac:dyDescent="0.25">
      <c r="A2319">
        <v>1741262</v>
      </c>
      <c r="B2319">
        <v>1</v>
      </c>
      <c r="C2319" t="s">
        <v>80</v>
      </c>
      <c r="D2319" t="s">
        <v>93</v>
      </c>
      <c r="E2319" t="s">
        <v>131</v>
      </c>
      <c r="F2319" t="s">
        <v>6935</v>
      </c>
      <c r="G2319" t="s">
        <v>177</v>
      </c>
      <c r="H2319" t="s">
        <v>134</v>
      </c>
      <c r="I2319" t="s">
        <v>193</v>
      </c>
      <c r="J2319" t="s">
        <v>136</v>
      </c>
      <c r="K2319" t="s">
        <v>147</v>
      </c>
      <c r="L2319" t="s">
        <v>6936</v>
      </c>
      <c r="M2319" t="s">
        <v>6937</v>
      </c>
      <c r="N2319">
        <v>3.3333333E-2</v>
      </c>
      <c r="O2319">
        <v>5</v>
      </c>
      <c r="P2319">
        <v>4245</v>
      </c>
      <c r="Q2319">
        <v>100</v>
      </c>
      <c r="R2319">
        <v>782</v>
      </c>
      <c r="S2319">
        <v>25</v>
      </c>
      <c r="T2319">
        <v>943</v>
      </c>
      <c r="U2319">
        <v>7</v>
      </c>
      <c r="V2319">
        <v>0</v>
      </c>
      <c r="W2319">
        <v>9.588577211499999E-2</v>
      </c>
      <c r="X2319">
        <v>28.949077107241926</v>
      </c>
      <c r="Y2319">
        <v>9.5151534717729991</v>
      </c>
      <c r="Z2319">
        <v>7.3409605716129942</v>
      </c>
      <c r="AA2319">
        <v>4.6721464124019993</v>
      </c>
      <c r="AB2319">
        <v>45.877950940445984</v>
      </c>
      <c r="AC2319">
        <v>11.091933975825</v>
      </c>
      <c r="AD2319">
        <v>0</v>
      </c>
      <c r="AE2319">
        <v>107.54310825141592</v>
      </c>
    </row>
    <row r="2320" spans="1:31" x14ac:dyDescent="0.25">
      <c r="A2320">
        <v>1740575</v>
      </c>
      <c r="B2320">
        <v>1</v>
      </c>
      <c r="C2320" t="s">
        <v>80</v>
      </c>
      <c r="D2320" t="s">
        <v>104</v>
      </c>
      <c r="E2320" t="s">
        <v>171</v>
      </c>
      <c r="F2320" t="s">
        <v>6938</v>
      </c>
      <c r="G2320" t="s">
        <v>181</v>
      </c>
      <c r="H2320" t="s">
        <v>146</v>
      </c>
      <c r="I2320" t="s">
        <v>135</v>
      </c>
      <c r="J2320" t="s">
        <v>136</v>
      </c>
      <c r="K2320" t="s">
        <v>147</v>
      </c>
      <c r="L2320" t="s">
        <v>6939</v>
      </c>
      <c r="M2320" t="s">
        <v>6940</v>
      </c>
      <c r="N2320">
        <v>2.4386111110000002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6.1380894484425005E-2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6.1380894484425005E-2</v>
      </c>
    </row>
    <row r="2321" spans="1:31" x14ac:dyDescent="0.25">
      <c r="A2321">
        <v>1740993</v>
      </c>
      <c r="B2321">
        <v>1</v>
      </c>
      <c r="C2321" t="s">
        <v>80</v>
      </c>
      <c r="D2321" t="s">
        <v>96</v>
      </c>
      <c r="E2321" t="s">
        <v>171</v>
      </c>
      <c r="F2321" t="s">
        <v>6941</v>
      </c>
      <c r="G2321" t="s">
        <v>282</v>
      </c>
      <c r="H2321" t="s">
        <v>146</v>
      </c>
      <c r="I2321" t="s">
        <v>135</v>
      </c>
      <c r="J2321" t="s">
        <v>136</v>
      </c>
      <c r="K2321" t="s">
        <v>147</v>
      </c>
      <c r="L2321" t="s">
        <v>6942</v>
      </c>
      <c r="M2321" t="s">
        <v>6943</v>
      </c>
      <c r="N2321">
        <v>2.5394444439999999</v>
      </c>
      <c r="O2321">
        <v>0</v>
      </c>
      <c r="P2321">
        <v>1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0.61374292109862505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0.61374292109862505</v>
      </c>
    </row>
    <row r="2322" spans="1:31" x14ac:dyDescent="0.25">
      <c r="A2322">
        <v>1740970</v>
      </c>
      <c r="B2322">
        <v>1</v>
      </c>
      <c r="C2322" t="s">
        <v>80</v>
      </c>
      <c r="D2322" t="s">
        <v>108</v>
      </c>
      <c r="E2322" t="s">
        <v>158</v>
      </c>
      <c r="F2322" t="s">
        <v>6944</v>
      </c>
      <c r="G2322" t="s">
        <v>593</v>
      </c>
      <c r="H2322" t="s">
        <v>146</v>
      </c>
      <c r="I2322" t="s">
        <v>135</v>
      </c>
      <c r="J2322" t="s">
        <v>136</v>
      </c>
      <c r="K2322" t="s">
        <v>147</v>
      </c>
      <c r="L2322" t="s">
        <v>6945</v>
      </c>
      <c r="M2322" t="s">
        <v>6946</v>
      </c>
      <c r="N2322">
        <v>3.1105555549999999</v>
      </c>
      <c r="O2322">
        <v>0</v>
      </c>
      <c r="P2322">
        <v>4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0.58618761159016664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0.58618761159016664</v>
      </c>
    </row>
    <row r="2323" spans="1:31" x14ac:dyDescent="0.25">
      <c r="A2323">
        <v>1741348</v>
      </c>
      <c r="B2323">
        <v>1</v>
      </c>
      <c r="C2323" t="s">
        <v>81</v>
      </c>
      <c r="D2323" t="s">
        <v>118</v>
      </c>
      <c r="E2323" t="s">
        <v>158</v>
      </c>
      <c r="F2323" t="s">
        <v>6947</v>
      </c>
      <c r="G2323" t="s">
        <v>160</v>
      </c>
      <c r="H2323" t="s">
        <v>146</v>
      </c>
      <c r="I2323" t="s">
        <v>135</v>
      </c>
      <c r="J2323" t="s">
        <v>136</v>
      </c>
      <c r="K2323" t="s">
        <v>147</v>
      </c>
      <c r="L2323" t="s">
        <v>6948</v>
      </c>
      <c r="M2323" t="s">
        <v>6949</v>
      </c>
      <c r="N2323">
        <v>3.7027777770000001</v>
      </c>
      <c r="O2323">
        <v>0</v>
      </c>
      <c r="P2323">
        <v>17</v>
      </c>
      <c r="Q2323">
        <v>0</v>
      </c>
      <c r="R2323">
        <v>1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6.848486218820832</v>
      </c>
      <c r="Y2323">
        <v>0</v>
      </c>
      <c r="Z2323">
        <v>0.27536755092108334</v>
      </c>
      <c r="AA2323">
        <v>0</v>
      </c>
      <c r="AB2323">
        <v>0</v>
      </c>
      <c r="AC2323">
        <v>0</v>
      </c>
      <c r="AD2323">
        <v>0</v>
      </c>
      <c r="AE2323">
        <v>7.1238537697419151</v>
      </c>
    </row>
    <row r="2324" spans="1:31" x14ac:dyDescent="0.25">
      <c r="A2324">
        <v>1740767</v>
      </c>
      <c r="B2324">
        <v>1</v>
      </c>
      <c r="C2324" t="s">
        <v>80</v>
      </c>
      <c r="D2324" t="s">
        <v>104</v>
      </c>
      <c r="E2324" t="s">
        <v>184</v>
      </c>
      <c r="F2324" t="s">
        <v>6950</v>
      </c>
      <c r="G2324" t="s">
        <v>232</v>
      </c>
      <c r="H2324" t="s">
        <v>134</v>
      </c>
      <c r="I2324" t="s">
        <v>135</v>
      </c>
      <c r="J2324" t="s">
        <v>136</v>
      </c>
      <c r="K2324" t="s">
        <v>147</v>
      </c>
      <c r="L2324" t="s">
        <v>6951</v>
      </c>
      <c r="M2324" t="s">
        <v>6952</v>
      </c>
      <c r="N2324">
        <v>4.295555555</v>
      </c>
      <c r="O2324">
        <v>0</v>
      </c>
      <c r="P2324">
        <v>6</v>
      </c>
      <c r="Q2324">
        <v>0</v>
      </c>
      <c r="R2324">
        <v>19</v>
      </c>
      <c r="S2324">
        <v>0</v>
      </c>
      <c r="T2324">
        <v>4</v>
      </c>
      <c r="U2324">
        <v>0</v>
      </c>
      <c r="V2324">
        <v>0</v>
      </c>
      <c r="W2324">
        <v>0</v>
      </c>
      <c r="X2324">
        <v>5.3276105899263513</v>
      </c>
      <c r="Y2324">
        <v>0</v>
      </c>
      <c r="Z2324">
        <v>33.581992544457883</v>
      </c>
      <c r="AA2324">
        <v>0</v>
      </c>
      <c r="AB2324">
        <v>20.069547033742541</v>
      </c>
      <c r="AC2324">
        <v>0</v>
      </c>
      <c r="AD2324">
        <v>0</v>
      </c>
      <c r="AE2324">
        <v>58.979150168126779</v>
      </c>
    </row>
    <row r="2325" spans="1:31" x14ac:dyDescent="0.25">
      <c r="A2325">
        <v>1741099</v>
      </c>
      <c r="B2325">
        <v>1</v>
      </c>
      <c r="C2325" t="s">
        <v>80</v>
      </c>
      <c r="D2325" t="s">
        <v>100</v>
      </c>
      <c r="E2325" t="s">
        <v>184</v>
      </c>
      <c r="F2325" t="s">
        <v>6953</v>
      </c>
      <c r="G2325" t="s">
        <v>232</v>
      </c>
      <c r="H2325" t="s">
        <v>134</v>
      </c>
      <c r="I2325" t="s">
        <v>135</v>
      </c>
      <c r="J2325" t="s">
        <v>136</v>
      </c>
      <c r="K2325" t="s">
        <v>147</v>
      </c>
      <c r="L2325" t="s">
        <v>6954</v>
      </c>
      <c r="M2325" t="s">
        <v>6955</v>
      </c>
      <c r="N2325">
        <v>2.4258333329999999</v>
      </c>
      <c r="O2325">
        <v>0</v>
      </c>
      <c r="P2325">
        <v>118</v>
      </c>
      <c r="Q2325">
        <v>0</v>
      </c>
      <c r="R2325">
        <v>9</v>
      </c>
      <c r="S2325">
        <v>1</v>
      </c>
      <c r="T2325">
        <v>7</v>
      </c>
      <c r="U2325">
        <v>0</v>
      </c>
      <c r="V2325">
        <v>0</v>
      </c>
      <c r="W2325">
        <v>0</v>
      </c>
      <c r="X2325">
        <v>73.191721702144207</v>
      </c>
      <c r="Y2325">
        <v>0</v>
      </c>
      <c r="Z2325">
        <v>18.21536859730265</v>
      </c>
      <c r="AA2325">
        <v>10.317429694682717</v>
      </c>
      <c r="AB2325">
        <v>4.7305977240524744</v>
      </c>
      <c r="AC2325">
        <v>0</v>
      </c>
      <c r="AD2325">
        <v>0</v>
      </c>
      <c r="AE2325">
        <v>106.45511771818204</v>
      </c>
    </row>
    <row r="2326" spans="1:31" x14ac:dyDescent="0.25">
      <c r="A2326">
        <v>1740953</v>
      </c>
      <c r="B2326">
        <v>1</v>
      </c>
      <c r="C2326" t="s">
        <v>81</v>
      </c>
      <c r="D2326" t="s">
        <v>118</v>
      </c>
      <c r="E2326" t="s">
        <v>158</v>
      </c>
      <c r="F2326" t="s">
        <v>6956</v>
      </c>
      <c r="G2326" t="s">
        <v>160</v>
      </c>
      <c r="H2326" t="s">
        <v>146</v>
      </c>
      <c r="I2326" t="s">
        <v>135</v>
      </c>
      <c r="J2326" t="s">
        <v>136</v>
      </c>
      <c r="K2326" t="s">
        <v>147</v>
      </c>
      <c r="L2326" t="s">
        <v>6957</v>
      </c>
      <c r="M2326" t="s">
        <v>6958</v>
      </c>
      <c r="N2326">
        <v>4.8452777769999997</v>
      </c>
      <c r="O2326">
        <v>0</v>
      </c>
      <c r="P2326">
        <v>1</v>
      </c>
      <c r="Q2326">
        <v>0</v>
      </c>
      <c r="R2326">
        <v>1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7.5699790759999998E-3</v>
      </c>
      <c r="Y2326">
        <v>0</v>
      </c>
      <c r="Z2326">
        <v>2.3962574048757084</v>
      </c>
      <c r="AA2326">
        <v>0</v>
      </c>
      <c r="AB2326">
        <v>0</v>
      </c>
      <c r="AC2326">
        <v>0</v>
      </c>
      <c r="AD2326">
        <v>0</v>
      </c>
      <c r="AE2326">
        <v>2.4038273839517084</v>
      </c>
    </row>
    <row r="2327" spans="1:31" x14ac:dyDescent="0.25">
      <c r="A2327">
        <v>1741202</v>
      </c>
      <c r="B2327">
        <v>1</v>
      </c>
      <c r="C2327" t="s">
        <v>80</v>
      </c>
      <c r="D2327" t="s">
        <v>87</v>
      </c>
      <c r="E2327" t="s">
        <v>171</v>
      </c>
      <c r="F2327" t="s">
        <v>6959</v>
      </c>
      <c r="G2327" t="s">
        <v>181</v>
      </c>
      <c r="H2327" t="s">
        <v>146</v>
      </c>
      <c r="I2327" t="s">
        <v>135</v>
      </c>
      <c r="J2327" t="s">
        <v>136</v>
      </c>
      <c r="K2327" t="s">
        <v>147</v>
      </c>
      <c r="L2327" t="s">
        <v>6960</v>
      </c>
      <c r="M2327" t="s">
        <v>6961</v>
      </c>
      <c r="N2327">
        <v>2.72</v>
      </c>
      <c r="O2327">
        <v>0</v>
      </c>
      <c r="P2327">
        <v>2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0.9064206226399999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0.9064206226399999</v>
      </c>
    </row>
    <row r="2328" spans="1:31" x14ac:dyDescent="0.25">
      <c r="A2328">
        <v>1741053</v>
      </c>
      <c r="B2328">
        <v>1</v>
      </c>
      <c r="C2328" t="s">
        <v>81</v>
      </c>
      <c r="D2328" t="s">
        <v>127</v>
      </c>
      <c r="E2328" t="s">
        <v>158</v>
      </c>
      <c r="F2328" t="s">
        <v>6962</v>
      </c>
      <c r="G2328" t="s">
        <v>160</v>
      </c>
      <c r="H2328" t="s">
        <v>146</v>
      </c>
      <c r="I2328" t="s">
        <v>135</v>
      </c>
      <c r="J2328" t="s">
        <v>136</v>
      </c>
      <c r="K2328" t="s">
        <v>147</v>
      </c>
      <c r="L2328" t="s">
        <v>6963</v>
      </c>
      <c r="M2328" t="s">
        <v>6964</v>
      </c>
      <c r="N2328">
        <v>4.0888888879999996</v>
      </c>
      <c r="O2328">
        <v>0</v>
      </c>
      <c r="P2328">
        <v>31</v>
      </c>
      <c r="Q2328">
        <v>0</v>
      </c>
      <c r="R2328">
        <v>4</v>
      </c>
      <c r="S2328">
        <v>0</v>
      </c>
      <c r="T2328">
        <v>1</v>
      </c>
      <c r="U2328">
        <v>0</v>
      </c>
      <c r="V2328">
        <v>0</v>
      </c>
      <c r="W2328">
        <v>0</v>
      </c>
      <c r="X2328">
        <v>28.953009962637339</v>
      </c>
      <c r="Y2328">
        <v>0</v>
      </c>
      <c r="Z2328">
        <v>2.0212379752881335</v>
      </c>
      <c r="AA2328">
        <v>0</v>
      </c>
      <c r="AB2328">
        <v>2.1778399473480001</v>
      </c>
      <c r="AC2328">
        <v>0</v>
      </c>
      <c r="AD2328">
        <v>0</v>
      </c>
      <c r="AE2328">
        <v>33.152087885273474</v>
      </c>
    </row>
    <row r="2329" spans="1:31" x14ac:dyDescent="0.25">
      <c r="A2329">
        <v>1740661</v>
      </c>
      <c r="B2329">
        <v>1</v>
      </c>
      <c r="C2329" t="s">
        <v>80</v>
      </c>
      <c r="D2329" t="s">
        <v>110</v>
      </c>
      <c r="E2329" t="s">
        <v>158</v>
      </c>
      <c r="F2329" t="s">
        <v>6965</v>
      </c>
      <c r="G2329" t="s">
        <v>239</v>
      </c>
      <c r="H2329" t="s">
        <v>146</v>
      </c>
      <c r="I2329" t="s">
        <v>135</v>
      </c>
      <c r="J2329" t="s">
        <v>136</v>
      </c>
      <c r="K2329" t="s">
        <v>137</v>
      </c>
      <c r="L2329" t="s">
        <v>6966</v>
      </c>
      <c r="M2329" t="s">
        <v>6967</v>
      </c>
      <c r="N2329">
        <v>0.29630916600000001</v>
      </c>
      <c r="O2329">
        <v>0</v>
      </c>
      <c r="P2329">
        <v>136</v>
      </c>
      <c r="Q2329">
        <v>0</v>
      </c>
      <c r="R2329">
        <v>0</v>
      </c>
      <c r="S2329">
        <v>0</v>
      </c>
      <c r="T2329">
        <v>12</v>
      </c>
      <c r="U2329">
        <v>0</v>
      </c>
      <c r="V2329">
        <v>0</v>
      </c>
      <c r="W2329">
        <v>0</v>
      </c>
      <c r="X2329">
        <v>12.966663720434704</v>
      </c>
      <c r="Y2329">
        <v>0</v>
      </c>
      <c r="Z2329">
        <v>0</v>
      </c>
      <c r="AA2329">
        <v>0</v>
      </c>
      <c r="AB2329">
        <v>2.6655332916756498</v>
      </c>
      <c r="AC2329">
        <v>0</v>
      </c>
      <c r="AD2329">
        <v>0</v>
      </c>
      <c r="AE2329">
        <v>15.632197012110353</v>
      </c>
    </row>
    <row r="2330" spans="1:31" x14ac:dyDescent="0.25">
      <c r="A2330">
        <v>1740515</v>
      </c>
      <c r="B2330">
        <v>1</v>
      </c>
      <c r="C2330" t="s">
        <v>81</v>
      </c>
      <c r="D2330" t="s">
        <v>113</v>
      </c>
      <c r="E2330" t="s">
        <v>158</v>
      </c>
      <c r="F2330" t="s">
        <v>6968</v>
      </c>
      <c r="G2330" t="s">
        <v>160</v>
      </c>
      <c r="H2330" t="s">
        <v>146</v>
      </c>
      <c r="I2330" t="s">
        <v>135</v>
      </c>
      <c r="J2330" t="s">
        <v>136</v>
      </c>
      <c r="K2330" t="s">
        <v>147</v>
      </c>
      <c r="L2330" t="s">
        <v>6969</v>
      </c>
      <c r="M2330" t="s">
        <v>6970</v>
      </c>
      <c r="N2330">
        <v>1.4272222219999999</v>
      </c>
      <c r="O2330">
        <v>0</v>
      </c>
      <c r="P2330">
        <v>44</v>
      </c>
      <c r="Q2330">
        <v>0</v>
      </c>
      <c r="R2330">
        <v>3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7.4454041172827026</v>
      </c>
      <c r="Y2330">
        <v>0</v>
      </c>
      <c r="Z2330">
        <v>2.0902028382503999</v>
      </c>
      <c r="AA2330">
        <v>0</v>
      </c>
      <c r="AB2330">
        <v>0</v>
      </c>
      <c r="AC2330">
        <v>0</v>
      </c>
      <c r="AD2330">
        <v>0</v>
      </c>
      <c r="AE2330">
        <v>9.5356069555331029</v>
      </c>
    </row>
    <row r="2331" spans="1:31" x14ac:dyDescent="0.25">
      <c r="A2331">
        <v>1741302</v>
      </c>
      <c r="B2331">
        <v>1</v>
      </c>
      <c r="C2331" t="s">
        <v>80</v>
      </c>
      <c r="D2331" t="s">
        <v>101</v>
      </c>
      <c r="E2331" t="s">
        <v>171</v>
      </c>
      <c r="F2331" t="s">
        <v>6971</v>
      </c>
      <c r="G2331" t="s">
        <v>181</v>
      </c>
      <c r="H2331" t="s">
        <v>146</v>
      </c>
      <c r="I2331" t="s">
        <v>135</v>
      </c>
      <c r="J2331" t="s">
        <v>136</v>
      </c>
      <c r="K2331" t="s">
        <v>147</v>
      </c>
      <c r="L2331" t="s">
        <v>6972</v>
      </c>
      <c r="M2331" t="s">
        <v>6973</v>
      </c>
      <c r="N2331">
        <v>2.9991666659999998</v>
      </c>
      <c r="O2331">
        <v>0</v>
      </c>
      <c r="P2331">
        <v>2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1.0137756462487502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1.0137756462487502</v>
      </c>
    </row>
    <row r="2332" spans="1:31" x14ac:dyDescent="0.25">
      <c r="A2332">
        <v>1741033</v>
      </c>
      <c r="B2332">
        <v>1</v>
      </c>
      <c r="C2332" t="s">
        <v>80</v>
      </c>
      <c r="D2332" t="s">
        <v>108</v>
      </c>
      <c r="E2332" t="s">
        <v>158</v>
      </c>
      <c r="F2332" t="s">
        <v>6974</v>
      </c>
      <c r="G2332" t="s">
        <v>160</v>
      </c>
      <c r="H2332" t="s">
        <v>146</v>
      </c>
      <c r="I2332" t="s">
        <v>135</v>
      </c>
      <c r="J2332" t="s">
        <v>136</v>
      </c>
      <c r="K2332" t="s">
        <v>147</v>
      </c>
      <c r="L2332" t="s">
        <v>6975</v>
      </c>
      <c r="M2332" t="s">
        <v>6976</v>
      </c>
      <c r="N2332">
        <v>2.7102777769999999</v>
      </c>
      <c r="O2332">
        <v>0</v>
      </c>
      <c r="P2332">
        <v>5</v>
      </c>
      <c r="Q2332">
        <v>0</v>
      </c>
      <c r="R2332">
        <v>3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1.6021867354292998</v>
      </c>
      <c r="Y2332">
        <v>0</v>
      </c>
      <c r="Z2332">
        <v>0.26923587766436663</v>
      </c>
      <c r="AA2332">
        <v>0</v>
      </c>
      <c r="AB2332">
        <v>0</v>
      </c>
      <c r="AC2332">
        <v>0</v>
      </c>
      <c r="AD2332">
        <v>0</v>
      </c>
      <c r="AE2332">
        <v>1.8714226130936664</v>
      </c>
    </row>
    <row r="2333" spans="1:31" x14ac:dyDescent="0.25">
      <c r="A2333">
        <v>1740512</v>
      </c>
      <c r="B2333">
        <v>1</v>
      </c>
      <c r="C2333" t="s">
        <v>80</v>
      </c>
      <c r="D2333" t="s">
        <v>90</v>
      </c>
      <c r="E2333" t="s">
        <v>171</v>
      </c>
      <c r="F2333" t="s">
        <v>6977</v>
      </c>
      <c r="G2333" t="s">
        <v>181</v>
      </c>
      <c r="H2333" t="s">
        <v>146</v>
      </c>
      <c r="I2333" t="s">
        <v>135</v>
      </c>
      <c r="J2333" t="s">
        <v>136</v>
      </c>
      <c r="K2333" t="s">
        <v>147</v>
      </c>
      <c r="L2333" t="s">
        <v>6978</v>
      </c>
      <c r="M2333" t="s">
        <v>6979</v>
      </c>
      <c r="N2333">
        <v>2.0636111110000002</v>
      </c>
      <c r="O2333">
        <v>0</v>
      </c>
      <c r="P2333">
        <v>5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2.3681907494688246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2.3681907494688246</v>
      </c>
    </row>
    <row r="2334" spans="1:31" x14ac:dyDescent="0.25">
      <c r="A2334">
        <v>1740913</v>
      </c>
      <c r="B2334">
        <v>1</v>
      </c>
      <c r="C2334" t="s">
        <v>80</v>
      </c>
      <c r="D2334" t="s">
        <v>93</v>
      </c>
      <c r="E2334" t="s">
        <v>158</v>
      </c>
      <c r="F2334" t="s">
        <v>6980</v>
      </c>
      <c r="G2334" t="s">
        <v>221</v>
      </c>
      <c r="H2334" t="s">
        <v>146</v>
      </c>
      <c r="I2334" t="s">
        <v>135</v>
      </c>
      <c r="J2334" t="s">
        <v>136</v>
      </c>
      <c r="K2334" t="s">
        <v>147</v>
      </c>
      <c r="L2334" t="s">
        <v>6981</v>
      </c>
      <c r="M2334" t="s">
        <v>6982</v>
      </c>
      <c r="N2334">
        <v>12.306944444000001</v>
      </c>
      <c r="O2334">
        <v>0</v>
      </c>
      <c r="P2334">
        <v>52</v>
      </c>
      <c r="Q2334">
        <v>0</v>
      </c>
      <c r="R2334">
        <v>3</v>
      </c>
      <c r="S2334">
        <v>0</v>
      </c>
      <c r="T2334">
        <v>3</v>
      </c>
      <c r="U2334">
        <v>0</v>
      </c>
      <c r="V2334">
        <v>0</v>
      </c>
      <c r="W2334">
        <v>0</v>
      </c>
      <c r="X2334">
        <v>97.371837955764136</v>
      </c>
      <c r="Y2334">
        <v>0</v>
      </c>
      <c r="Z2334">
        <v>4.4191408665935992</v>
      </c>
      <c r="AA2334">
        <v>0</v>
      </c>
      <c r="AB2334">
        <v>11.456757485211675</v>
      </c>
      <c r="AC2334">
        <v>0</v>
      </c>
      <c r="AD2334">
        <v>0</v>
      </c>
      <c r="AE2334">
        <v>113.2477363075694</v>
      </c>
    </row>
    <row r="2335" spans="1:31" x14ac:dyDescent="0.25">
      <c r="A2335">
        <v>1740704</v>
      </c>
      <c r="B2335">
        <v>1</v>
      </c>
      <c r="C2335" t="s">
        <v>80</v>
      </c>
      <c r="D2335" t="s">
        <v>97</v>
      </c>
      <c r="E2335" t="s">
        <v>171</v>
      </c>
      <c r="F2335" t="s">
        <v>6983</v>
      </c>
      <c r="G2335" t="s">
        <v>181</v>
      </c>
      <c r="H2335" t="s">
        <v>146</v>
      </c>
      <c r="I2335" t="s">
        <v>135</v>
      </c>
      <c r="J2335" t="s">
        <v>136</v>
      </c>
      <c r="K2335" t="s">
        <v>147</v>
      </c>
      <c r="L2335" t="s">
        <v>6984</v>
      </c>
      <c r="M2335" t="s">
        <v>6985</v>
      </c>
      <c r="N2335">
        <v>1.6430555549999999</v>
      </c>
      <c r="O2335">
        <v>0</v>
      </c>
      <c r="P2335">
        <v>3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0.64172987329179176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0.64172987329179176</v>
      </c>
    </row>
    <row r="2336" spans="1:31" x14ac:dyDescent="0.25">
      <c r="A2336">
        <v>1740727</v>
      </c>
      <c r="B2336">
        <v>1</v>
      </c>
      <c r="C2336" t="s">
        <v>80</v>
      </c>
      <c r="D2336" t="s">
        <v>91</v>
      </c>
      <c r="E2336" t="s">
        <v>188</v>
      </c>
      <c r="F2336" t="s">
        <v>6986</v>
      </c>
      <c r="G2336" t="s">
        <v>133</v>
      </c>
      <c r="H2336" t="s">
        <v>134</v>
      </c>
      <c r="I2336" t="s">
        <v>193</v>
      </c>
      <c r="J2336" t="s">
        <v>136</v>
      </c>
      <c r="K2336" t="s">
        <v>147</v>
      </c>
      <c r="L2336" t="s">
        <v>6987</v>
      </c>
      <c r="M2336" t="s">
        <v>6988</v>
      </c>
      <c r="N2336">
        <v>8.3333330000000001E-3</v>
      </c>
      <c r="O2336">
        <v>0</v>
      </c>
      <c r="P2336">
        <v>435</v>
      </c>
      <c r="Q2336">
        <v>0</v>
      </c>
      <c r="R2336">
        <v>10</v>
      </c>
      <c r="S2336">
        <v>2</v>
      </c>
      <c r="T2336">
        <v>62</v>
      </c>
      <c r="U2336">
        <v>1</v>
      </c>
      <c r="V2336">
        <v>0</v>
      </c>
      <c r="W2336">
        <v>0</v>
      </c>
      <c r="X2336">
        <v>0.97811877480224985</v>
      </c>
      <c r="Y2336">
        <v>0</v>
      </c>
      <c r="Z2336">
        <v>0.11888658533649998</v>
      </c>
      <c r="AA2336">
        <v>7.9901978118000011E-2</v>
      </c>
      <c r="AB2336">
        <v>0.44320926570850006</v>
      </c>
      <c r="AC2336">
        <v>0.10173575561575</v>
      </c>
      <c r="AD2336">
        <v>0</v>
      </c>
      <c r="AE2336">
        <v>1.7218523595809998</v>
      </c>
    </row>
    <row r="2337" spans="1:31" x14ac:dyDescent="0.25">
      <c r="A2337">
        <v>1740721</v>
      </c>
      <c r="B2337">
        <v>1</v>
      </c>
      <c r="C2337" t="s">
        <v>81</v>
      </c>
      <c r="D2337" t="s">
        <v>128</v>
      </c>
      <c r="E2337" t="s">
        <v>158</v>
      </c>
      <c r="F2337" t="s">
        <v>4356</v>
      </c>
      <c r="G2337" t="s">
        <v>160</v>
      </c>
      <c r="H2337" t="s">
        <v>146</v>
      </c>
      <c r="I2337" t="s">
        <v>135</v>
      </c>
      <c r="J2337" t="s">
        <v>136</v>
      </c>
      <c r="K2337" t="s">
        <v>147</v>
      </c>
      <c r="L2337" t="s">
        <v>6989</v>
      </c>
      <c r="M2337" t="s">
        <v>6990</v>
      </c>
      <c r="N2337">
        <v>1.8674999999999999</v>
      </c>
      <c r="O2337">
        <v>0</v>
      </c>
      <c r="P2337">
        <v>56</v>
      </c>
      <c r="Q2337">
        <v>0</v>
      </c>
      <c r="R2337">
        <v>0</v>
      </c>
      <c r="S2337">
        <v>0</v>
      </c>
      <c r="T2337">
        <v>6</v>
      </c>
      <c r="U2337">
        <v>0</v>
      </c>
      <c r="V2337">
        <v>0</v>
      </c>
      <c r="W2337">
        <v>0</v>
      </c>
      <c r="X2337">
        <v>19.532072102730037</v>
      </c>
      <c r="Y2337">
        <v>0</v>
      </c>
      <c r="Z2337">
        <v>0</v>
      </c>
      <c r="AA2337">
        <v>0</v>
      </c>
      <c r="AB2337">
        <v>10.058015461468877</v>
      </c>
      <c r="AC2337">
        <v>0</v>
      </c>
      <c r="AD2337">
        <v>0</v>
      </c>
      <c r="AE2337">
        <v>29.590087564198914</v>
      </c>
    </row>
    <row r="2338" spans="1:31" x14ac:dyDescent="0.25">
      <c r="A2338">
        <v>1741268</v>
      </c>
      <c r="B2338">
        <v>1</v>
      </c>
      <c r="C2338" t="s">
        <v>80</v>
      </c>
      <c r="D2338" t="s">
        <v>100</v>
      </c>
      <c r="E2338" t="s">
        <v>184</v>
      </c>
      <c r="F2338" t="s">
        <v>6991</v>
      </c>
      <c r="G2338" t="s">
        <v>359</v>
      </c>
      <c r="H2338" t="s">
        <v>134</v>
      </c>
      <c r="I2338" t="s">
        <v>135</v>
      </c>
      <c r="J2338" t="s">
        <v>136</v>
      </c>
      <c r="K2338" t="s">
        <v>147</v>
      </c>
      <c r="L2338" t="s">
        <v>6992</v>
      </c>
      <c r="M2338" t="s">
        <v>6993</v>
      </c>
      <c r="N2338">
        <v>3.2508333330000001</v>
      </c>
      <c r="O2338">
        <v>0</v>
      </c>
      <c r="P2338">
        <v>61</v>
      </c>
      <c r="Q2338">
        <v>0</v>
      </c>
      <c r="R2338">
        <v>28</v>
      </c>
      <c r="S2338">
        <v>0</v>
      </c>
      <c r="T2338">
        <v>11</v>
      </c>
      <c r="U2338">
        <v>0</v>
      </c>
      <c r="V2338">
        <v>0</v>
      </c>
      <c r="W2338">
        <v>0</v>
      </c>
      <c r="X2338">
        <v>25.941560886243423</v>
      </c>
      <c r="Y2338">
        <v>0</v>
      </c>
      <c r="Z2338">
        <v>27.839980720607919</v>
      </c>
      <c r="AA2338">
        <v>0</v>
      </c>
      <c r="AB2338">
        <v>36.438801218347194</v>
      </c>
      <c r="AC2338">
        <v>0</v>
      </c>
      <c r="AD2338">
        <v>0</v>
      </c>
      <c r="AE2338">
        <v>90.220342825198543</v>
      </c>
    </row>
    <row r="2339" spans="1:31" x14ac:dyDescent="0.25">
      <c r="A2339">
        <v>1740555</v>
      </c>
      <c r="B2339">
        <v>1</v>
      </c>
      <c r="C2339" t="s">
        <v>81</v>
      </c>
      <c r="D2339" t="s">
        <v>112</v>
      </c>
      <c r="E2339" t="s">
        <v>158</v>
      </c>
      <c r="F2339" t="s">
        <v>6994</v>
      </c>
      <c r="G2339" t="s">
        <v>160</v>
      </c>
      <c r="H2339" t="s">
        <v>146</v>
      </c>
      <c r="I2339" t="s">
        <v>135</v>
      </c>
      <c r="J2339" t="s">
        <v>136</v>
      </c>
      <c r="K2339" t="s">
        <v>147</v>
      </c>
      <c r="L2339" t="s">
        <v>6995</v>
      </c>
      <c r="M2339" t="s">
        <v>6996</v>
      </c>
      <c r="N2339">
        <v>1.4594444440000001</v>
      </c>
      <c r="O2339">
        <v>0</v>
      </c>
      <c r="P2339">
        <v>13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1.5846993544440413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1.5846993544440413</v>
      </c>
    </row>
    <row r="2340" spans="1:31" x14ac:dyDescent="0.25">
      <c r="A2340">
        <v>1741288</v>
      </c>
      <c r="B2340">
        <v>1</v>
      </c>
      <c r="C2340" t="s">
        <v>80</v>
      </c>
      <c r="D2340" t="s">
        <v>93</v>
      </c>
      <c r="E2340" t="s">
        <v>158</v>
      </c>
      <c r="F2340" t="s">
        <v>6997</v>
      </c>
      <c r="G2340" t="s">
        <v>160</v>
      </c>
      <c r="H2340" t="s">
        <v>146</v>
      </c>
      <c r="I2340" t="s">
        <v>135</v>
      </c>
      <c r="J2340" t="s">
        <v>136</v>
      </c>
      <c r="K2340" t="s">
        <v>147</v>
      </c>
      <c r="L2340" t="s">
        <v>6998</v>
      </c>
      <c r="M2340" t="s">
        <v>6999</v>
      </c>
      <c r="N2340">
        <v>13.784722221999999</v>
      </c>
      <c r="O2340">
        <v>0</v>
      </c>
      <c r="P2340">
        <v>0</v>
      </c>
      <c r="Q2340">
        <v>0</v>
      </c>
      <c r="R2340">
        <v>9</v>
      </c>
      <c r="S2340">
        <v>0</v>
      </c>
      <c r="T2340">
        <v>4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23.655928505877373</v>
      </c>
      <c r="AA2340">
        <v>0</v>
      </c>
      <c r="AB2340">
        <v>7.3140022945461176</v>
      </c>
      <c r="AC2340">
        <v>0</v>
      </c>
      <c r="AD2340">
        <v>0</v>
      </c>
      <c r="AE2340">
        <v>30.969930800423491</v>
      </c>
    </row>
    <row r="2341" spans="1:31" x14ac:dyDescent="0.25">
      <c r="A2341">
        <v>1741182</v>
      </c>
      <c r="B2341">
        <v>1</v>
      </c>
      <c r="C2341" t="s">
        <v>81</v>
      </c>
      <c r="D2341" t="s">
        <v>118</v>
      </c>
      <c r="E2341" t="s">
        <v>143</v>
      </c>
      <c r="F2341" t="s">
        <v>7000</v>
      </c>
      <c r="G2341" t="s">
        <v>160</v>
      </c>
      <c r="H2341" t="s">
        <v>146</v>
      </c>
      <c r="I2341" t="s">
        <v>135</v>
      </c>
      <c r="J2341" t="s">
        <v>136</v>
      </c>
      <c r="K2341" t="s">
        <v>147</v>
      </c>
      <c r="L2341" t="s">
        <v>6537</v>
      </c>
      <c r="M2341" t="s">
        <v>7001</v>
      </c>
      <c r="N2341">
        <v>3.7527777769999999</v>
      </c>
      <c r="O2341">
        <v>0</v>
      </c>
      <c r="P2341">
        <v>66</v>
      </c>
      <c r="Q2341">
        <v>0</v>
      </c>
      <c r="R2341">
        <v>2</v>
      </c>
      <c r="S2341">
        <v>0</v>
      </c>
      <c r="T2341">
        <v>10</v>
      </c>
      <c r="U2341">
        <v>0</v>
      </c>
      <c r="V2341">
        <v>0</v>
      </c>
      <c r="W2341">
        <v>0</v>
      </c>
      <c r="X2341">
        <v>55.470555704955025</v>
      </c>
      <c r="Y2341">
        <v>0</v>
      </c>
      <c r="Z2341">
        <v>2.0653152428213333</v>
      </c>
      <c r="AA2341">
        <v>0</v>
      </c>
      <c r="AB2341">
        <v>11.94060490482228</v>
      </c>
      <c r="AC2341">
        <v>0</v>
      </c>
      <c r="AD2341">
        <v>0</v>
      </c>
      <c r="AE2341">
        <v>69.476475852598639</v>
      </c>
    </row>
    <row r="2342" spans="1:31" x14ac:dyDescent="0.25">
      <c r="A2342">
        <v>1740827</v>
      </c>
      <c r="B2342">
        <v>1</v>
      </c>
      <c r="C2342" t="s">
        <v>81</v>
      </c>
      <c r="D2342" t="s">
        <v>127</v>
      </c>
      <c r="E2342" t="s">
        <v>188</v>
      </c>
      <c r="F2342" t="s">
        <v>7002</v>
      </c>
      <c r="G2342" t="s">
        <v>177</v>
      </c>
      <c r="H2342" t="s">
        <v>134</v>
      </c>
      <c r="I2342" t="s">
        <v>135</v>
      </c>
      <c r="J2342" t="s">
        <v>136</v>
      </c>
      <c r="K2342" t="s">
        <v>147</v>
      </c>
      <c r="L2342" t="s">
        <v>7003</v>
      </c>
      <c r="M2342" t="s">
        <v>7004</v>
      </c>
      <c r="N2342">
        <v>12.354722221999999</v>
      </c>
      <c r="O2342">
        <v>2</v>
      </c>
      <c r="P2342">
        <v>8</v>
      </c>
      <c r="Q2342">
        <v>173</v>
      </c>
      <c r="R2342">
        <v>99</v>
      </c>
      <c r="S2342">
        <v>12</v>
      </c>
      <c r="T2342">
        <v>4</v>
      </c>
      <c r="U2342">
        <v>2</v>
      </c>
      <c r="V2342">
        <v>0</v>
      </c>
      <c r="W2342">
        <v>26.682069190193488</v>
      </c>
      <c r="X2342">
        <v>4.3615681903612495</v>
      </c>
      <c r="Y2342">
        <v>684.03736358885635</v>
      </c>
      <c r="Z2342">
        <v>259.52831433332648</v>
      </c>
      <c r="AA2342">
        <v>406.24387961937884</v>
      </c>
      <c r="AB2342">
        <v>32.476886147209072</v>
      </c>
      <c r="AC2342">
        <v>399.45440528588426</v>
      </c>
      <c r="AD2342">
        <v>0</v>
      </c>
      <c r="AE2342">
        <v>1812.78448635521</v>
      </c>
    </row>
    <row r="2343" spans="1:31" x14ac:dyDescent="0.25">
      <c r="A2343">
        <v>1741076</v>
      </c>
      <c r="B2343">
        <v>1</v>
      </c>
      <c r="C2343" t="s">
        <v>80</v>
      </c>
      <c r="D2343" t="s">
        <v>109</v>
      </c>
      <c r="E2343" t="s">
        <v>158</v>
      </c>
      <c r="F2343" t="s">
        <v>7005</v>
      </c>
      <c r="G2343" t="s">
        <v>160</v>
      </c>
      <c r="H2343" t="s">
        <v>146</v>
      </c>
      <c r="I2343" t="s">
        <v>135</v>
      </c>
      <c r="J2343" t="s">
        <v>136</v>
      </c>
      <c r="K2343" t="s">
        <v>147</v>
      </c>
      <c r="L2343" t="s">
        <v>7006</v>
      </c>
      <c r="M2343" t="s">
        <v>7007</v>
      </c>
      <c r="N2343">
        <v>1.4213888880000001</v>
      </c>
      <c r="O2343">
        <v>0</v>
      </c>
      <c r="P2343">
        <v>7</v>
      </c>
      <c r="Q2343">
        <v>0</v>
      </c>
      <c r="R2343">
        <v>2</v>
      </c>
      <c r="S2343">
        <v>0</v>
      </c>
      <c r="T2343">
        <v>1</v>
      </c>
      <c r="U2343">
        <v>0</v>
      </c>
      <c r="V2343">
        <v>0</v>
      </c>
      <c r="W2343">
        <v>0</v>
      </c>
      <c r="X2343">
        <v>2.1213947243643334</v>
      </c>
      <c r="Y2343">
        <v>0</v>
      </c>
      <c r="Z2343">
        <v>0.26241784738306673</v>
      </c>
      <c r="AA2343">
        <v>0</v>
      </c>
      <c r="AB2343">
        <v>3.1094600043441667E-2</v>
      </c>
      <c r="AC2343">
        <v>0</v>
      </c>
      <c r="AD2343">
        <v>0</v>
      </c>
      <c r="AE2343">
        <v>2.4149071717908419</v>
      </c>
    </row>
    <row r="2344" spans="1:31" x14ac:dyDescent="0.25">
      <c r="A2344">
        <v>1740741</v>
      </c>
      <c r="B2344">
        <v>1</v>
      </c>
      <c r="C2344" t="s">
        <v>80</v>
      </c>
      <c r="D2344" t="s">
        <v>95</v>
      </c>
      <c r="E2344" t="s">
        <v>171</v>
      </c>
      <c r="F2344" t="s">
        <v>7008</v>
      </c>
      <c r="G2344" t="s">
        <v>181</v>
      </c>
      <c r="H2344" t="s">
        <v>146</v>
      </c>
      <c r="I2344" t="s">
        <v>135</v>
      </c>
      <c r="J2344" t="s">
        <v>136</v>
      </c>
      <c r="K2344" t="s">
        <v>147</v>
      </c>
      <c r="L2344" t="s">
        <v>7009</v>
      </c>
      <c r="M2344" t="s">
        <v>7010</v>
      </c>
      <c r="N2344">
        <v>93.421944444000005</v>
      </c>
      <c r="O2344">
        <v>0</v>
      </c>
      <c r="P2344">
        <v>1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1.1300563381391668E-2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1.1300563381391668E-2</v>
      </c>
    </row>
    <row r="2345" spans="1:31" x14ac:dyDescent="0.25">
      <c r="A2345">
        <v>1740990</v>
      </c>
      <c r="B2345">
        <v>1</v>
      </c>
      <c r="C2345" t="s">
        <v>80</v>
      </c>
      <c r="D2345" t="s">
        <v>107</v>
      </c>
      <c r="E2345" t="s">
        <v>171</v>
      </c>
      <c r="F2345" t="s">
        <v>7011</v>
      </c>
      <c r="G2345" t="s">
        <v>282</v>
      </c>
      <c r="H2345" t="s">
        <v>146</v>
      </c>
      <c r="I2345" t="s">
        <v>135</v>
      </c>
      <c r="J2345" t="s">
        <v>136</v>
      </c>
      <c r="K2345" t="s">
        <v>147</v>
      </c>
      <c r="L2345" t="s">
        <v>7012</v>
      </c>
      <c r="M2345" t="s">
        <v>7013</v>
      </c>
      <c r="N2345">
        <v>1.3533333329999999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0.14750955354330003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0.14750955354330003</v>
      </c>
    </row>
    <row r="2346" spans="1:31" x14ac:dyDescent="0.25">
      <c r="A2346">
        <v>1740435</v>
      </c>
      <c r="B2346">
        <v>1</v>
      </c>
      <c r="C2346" t="s">
        <v>81</v>
      </c>
      <c r="D2346" t="s">
        <v>113</v>
      </c>
      <c r="E2346" t="s">
        <v>143</v>
      </c>
      <c r="F2346" t="s">
        <v>7014</v>
      </c>
      <c r="G2346" t="s">
        <v>221</v>
      </c>
      <c r="H2346" t="s">
        <v>146</v>
      </c>
      <c r="I2346" t="s">
        <v>135</v>
      </c>
      <c r="J2346" t="s">
        <v>136</v>
      </c>
      <c r="K2346" t="s">
        <v>147</v>
      </c>
      <c r="L2346" t="s">
        <v>7015</v>
      </c>
      <c r="M2346" t="s">
        <v>7016</v>
      </c>
      <c r="N2346">
        <v>2.2102777769999999</v>
      </c>
      <c r="O2346">
        <v>0</v>
      </c>
      <c r="P2346">
        <v>0</v>
      </c>
      <c r="Q2346">
        <v>0</v>
      </c>
      <c r="R2346">
        <v>31</v>
      </c>
      <c r="S2346">
        <v>0</v>
      </c>
      <c r="T2346">
        <v>1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30.114230937590332</v>
      </c>
      <c r="AA2346">
        <v>0</v>
      </c>
      <c r="AB2346">
        <v>2.1981109196139501</v>
      </c>
      <c r="AC2346">
        <v>0</v>
      </c>
      <c r="AD2346">
        <v>0</v>
      </c>
      <c r="AE2346">
        <v>32.312341857204281</v>
      </c>
    </row>
    <row r="2347" spans="1:31" x14ac:dyDescent="0.25">
      <c r="A2347">
        <v>1741225</v>
      </c>
      <c r="B2347">
        <v>1</v>
      </c>
      <c r="C2347" t="s">
        <v>81</v>
      </c>
      <c r="D2347" t="s">
        <v>122</v>
      </c>
      <c r="E2347" t="s">
        <v>188</v>
      </c>
      <c r="F2347" t="s">
        <v>3448</v>
      </c>
      <c r="G2347" t="s">
        <v>177</v>
      </c>
      <c r="H2347" t="s">
        <v>134</v>
      </c>
      <c r="I2347" t="s">
        <v>135</v>
      </c>
      <c r="J2347" t="s">
        <v>136</v>
      </c>
      <c r="K2347" t="s">
        <v>147</v>
      </c>
      <c r="L2347" t="s">
        <v>7017</v>
      </c>
      <c r="M2347" t="s">
        <v>7018</v>
      </c>
      <c r="N2347">
        <v>3.4761111109999998</v>
      </c>
      <c r="O2347">
        <v>1</v>
      </c>
      <c r="P2347">
        <v>462</v>
      </c>
      <c r="Q2347">
        <v>4</v>
      </c>
      <c r="R2347">
        <v>0</v>
      </c>
      <c r="S2347">
        <v>2</v>
      </c>
      <c r="T2347">
        <v>18</v>
      </c>
      <c r="U2347">
        <v>0</v>
      </c>
      <c r="V2347">
        <v>0</v>
      </c>
      <c r="W2347">
        <v>0.21678963590701666</v>
      </c>
      <c r="X2347">
        <v>172.17346241674574</v>
      </c>
      <c r="Y2347">
        <v>4.7646129696344319</v>
      </c>
      <c r="Z2347">
        <v>0</v>
      </c>
      <c r="AA2347">
        <v>18.226580067876483</v>
      </c>
      <c r="AB2347">
        <v>3.4233134012117516</v>
      </c>
      <c r="AC2347">
        <v>0</v>
      </c>
      <c r="AD2347">
        <v>0</v>
      </c>
      <c r="AE2347">
        <v>198.80475849137542</v>
      </c>
    </row>
    <row r="2348" spans="1:31" x14ac:dyDescent="0.25">
      <c r="A2348">
        <v>1741325</v>
      </c>
      <c r="B2348">
        <v>1</v>
      </c>
      <c r="C2348" t="s">
        <v>81</v>
      </c>
      <c r="D2348" t="s">
        <v>123</v>
      </c>
      <c r="E2348" t="s">
        <v>184</v>
      </c>
      <c r="F2348" t="s">
        <v>4402</v>
      </c>
      <c r="G2348" t="s">
        <v>177</v>
      </c>
      <c r="H2348" t="s">
        <v>134</v>
      </c>
      <c r="I2348" t="s">
        <v>135</v>
      </c>
      <c r="J2348" t="s">
        <v>136</v>
      </c>
      <c r="K2348" t="s">
        <v>147</v>
      </c>
      <c r="L2348" t="s">
        <v>7019</v>
      </c>
      <c r="M2348" t="s">
        <v>7020</v>
      </c>
      <c r="N2348">
        <v>0.85416666600000002</v>
      </c>
      <c r="O2348">
        <v>0</v>
      </c>
      <c r="P2348">
        <v>617</v>
      </c>
      <c r="Q2348">
        <v>11</v>
      </c>
      <c r="R2348">
        <v>71</v>
      </c>
      <c r="S2348">
        <v>8</v>
      </c>
      <c r="T2348">
        <v>53</v>
      </c>
      <c r="U2348">
        <v>2</v>
      </c>
      <c r="V2348">
        <v>0</v>
      </c>
      <c r="W2348">
        <v>0</v>
      </c>
      <c r="X2348">
        <v>100.93457063583412</v>
      </c>
      <c r="Y2348">
        <v>3.9965335934918333</v>
      </c>
      <c r="Z2348">
        <v>16.497776869902605</v>
      </c>
      <c r="AA2348">
        <v>24.799184116509391</v>
      </c>
      <c r="AB2348">
        <v>22.765338077281378</v>
      </c>
      <c r="AC2348">
        <v>10.525297506115333</v>
      </c>
      <c r="AD2348">
        <v>0</v>
      </c>
      <c r="AE2348">
        <v>179.51870079913465</v>
      </c>
    </row>
    <row r="2349" spans="1:31" x14ac:dyDescent="0.25">
      <c r="A2349">
        <v>1740243</v>
      </c>
      <c r="B2349">
        <v>1</v>
      </c>
      <c r="C2349" t="s">
        <v>81</v>
      </c>
      <c r="D2349" t="s">
        <v>124</v>
      </c>
      <c r="E2349" t="s">
        <v>131</v>
      </c>
      <c r="F2349" t="s">
        <v>6876</v>
      </c>
      <c r="G2349" t="s">
        <v>3816</v>
      </c>
      <c r="H2349" t="s">
        <v>214</v>
      </c>
      <c r="I2349" t="s">
        <v>135</v>
      </c>
      <c r="J2349" t="s">
        <v>136</v>
      </c>
      <c r="K2349" t="s">
        <v>137</v>
      </c>
      <c r="L2349" t="s">
        <v>7021</v>
      </c>
      <c r="M2349" t="s">
        <v>7022</v>
      </c>
      <c r="N2349">
        <v>4.9386111110000002</v>
      </c>
      <c r="O2349">
        <v>1</v>
      </c>
      <c r="P2349">
        <v>347</v>
      </c>
      <c r="Q2349">
        <v>89</v>
      </c>
      <c r="R2349">
        <v>78</v>
      </c>
      <c r="S2349">
        <v>3</v>
      </c>
      <c r="T2349">
        <v>24</v>
      </c>
      <c r="U2349">
        <v>0</v>
      </c>
      <c r="V2349">
        <v>0</v>
      </c>
      <c r="W2349">
        <v>4.1969158790311996</v>
      </c>
      <c r="X2349">
        <v>208.21472039428309</v>
      </c>
      <c r="Y2349">
        <v>221.3592057671168</v>
      </c>
      <c r="Z2349">
        <v>106.62073522582612</v>
      </c>
      <c r="AA2349">
        <v>12.244935338475901</v>
      </c>
      <c r="AB2349">
        <v>127.37394603034006</v>
      </c>
      <c r="AC2349">
        <v>0</v>
      </c>
      <c r="AD2349">
        <v>0</v>
      </c>
      <c r="AE2349">
        <v>680.01045863507318</v>
      </c>
    </row>
    <row r="2350" spans="1:31" x14ac:dyDescent="0.25">
      <c r="A2350">
        <v>1740933</v>
      </c>
      <c r="B2350">
        <v>1</v>
      </c>
      <c r="C2350" t="s">
        <v>80</v>
      </c>
      <c r="D2350" t="s">
        <v>101</v>
      </c>
      <c r="E2350" t="s">
        <v>158</v>
      </c>
      <c r="F2350" t="s">
        <v>7023</v>
      </c>
      <c r="G2350" t="s">
        <v>758</v>
      </c>
      <c r="H2350" t="s">
        <v>146</v>
      </c>
      <c r="I2350" t="s">
        <v>135</v>
      </c>
      <c r="J2350" t="s">
        <v>136</v>
      </c>
      <c r="K2350" t="s">
        <v>147</v>
      </c>
      <c r="L2350" t="s">
        <v>7024</v>
      </c>
      <c r="M2350" t="s">
        <v>7025</v>
      </c>
      <c r="N2350">
        <v>5.2702777770000004</v>
      </c>
      <c r="O2350">
        <v>0</v>
      </c>
      <c r="P2350">
        <v>2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9.5082923387251341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9.5082923387251341</v>
      </c>
    </row>
    <row r="2351" spans="1:31" x14ac:dyDescent="0.25">
      <c r="A2351">
        <v>1740618</v>
      </c>
      <c r="B2351">
        <v>1</v>
      </c>
      <c r="C2351" t="s">
        <v>80</v>
      </c>
      <c r="D2351" t="s">
        <v>96</v>
      </c>
      <c r="E2351" t="s">
        <v>171</v>
      </c>
      <c r="F2351" t="s">
        <v>7026</v>
      </c>
      <c r="G2351" t="s">
        <v>181</v>
      </c>
      <c r="H2351" t="s">
        <v>146</v>
      </c>
      <c r="I2351" t="s">
        <v>135</v>
      </c>
      <c r="J2351" t="s">
        <v>136</v>
      </c>
      <c r="K2351" t="s">
        <v>147</v>
      </c>
      <c r="L2351" t="s">
        <v>7027</v>
      </c>
      <c r="M2351" t="s">
        <v>7028</v>
      </c>
      <c r="N2351">
        <v>4.1994444440000001</v>
      </c>
      <c r="O2351">
        <v>0</v>
      </c>
      <c r="P2351">
        <v>4</v>
      </c>
      <c r="Q2351">
        <v>0</v>
      </c>
      <c r="R2351">
        <v>0</v>
      </c>
      <c r="S2351">
        <v>0</v>
      </c>
      <c r="T2351">
        <v>1</v>
      </c>
      <c r="U2351">
        <v>0</v>
      </c>
      <c r="V2351">
        <v>0</v>
      </c>
      <c r="W2351">
        <v>0</v>
      </c>
      <c r="X2351">
        <v>0.21029882025038332</v>
      </c>
      <c r="Y2351">
        <v>0</v>
      </c>
      <c r="Z2351">
        <v>0</v>
      </c>
      <c r="AA2351">
        <v>0</v>
      </c>
      <c r="AB2351">
        <v>3.919314476E-3</v>
      </c>
      <c r="AC2351">
        <v>0</v>
      </c>
      <c r="AD2351">
        <v>0</v>
      </c>
      <c r="AE2351">
        <v>0.21421813472638332</v>
      </c>
    </row>
    <row r="2352" spans="1:31" x14ac:dyDescent="0.25">
      <c r="A2352">
        <v>1740950</v>
      </c>
      <c r="B2352">
        <v>1</v>
      </c>
      <c r="C2352" t="s">
        <v>80</v>
      </c>
      <c r="D2352" t="s">
        <v>84</v>
      </c>
      <c r="E2352" t="s">
        <v>171</v>
      </c>
      <c r="F2352" t="s">
        <v>7029</v>
      </c>
      <c r="G2352" t="s">
        <v>181</v>
      </c>
      <c r="H2352" t="s">
        <v>146</v>
      </c>
      <c r="I2352" t="s">
        <v>135</v>
      </c>
      <c r="J2352" t="s">
        <v>136</v>
      </c>
      <c r="K2352" t="s">
        <v>147</v>
      </c>
      <c r="L2352" t="s">
        <v>7030</v>
      </c>
      <c r="M2352" t="s">
        <v>7031</v>
      </c>
      <c r="N2352">
        <v>2.503055555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1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2.6562181096034001</v>
      </c>
      <c r="AC2352">
        <v>0</v>
      </c>
      <c r="AD2352">
        <v>0</v>
      </c>
      <c r="AE2352">
        <v>2.6562181096034001</v>
      </c>
    </row>
    <row r="2353" spans="1:31" x14ac:dyDescent="0.25">
      <c r="A2353">
        <v>1740973</v>
      </c>
      <c r="B2353">
        <v>1</v>
      </c>
      <c r="C2353" t="s">
        <v>80</v>
      </c>
      <c r="D2353" t="s">
        <v>99</v>
      </c>
      <c r="E2353" t="s">
        <v>184</v>
      </c>
      <c r="F2353" t="s">
        <v>7032</v>
      </c>
      <c r="G2353" t="s">
        <v>232</v>
      </c>
      <c r="H2353" t="s">
        <v>134</v>
      </c>
      <c r="I2353" t="s">
        <v>135</v>
      </c>
      <c r="J2353" t="s">
        <v>136</v>
      </c>
      <c r="K2353" t="s">
        <v>147</v>
      </c>
      <c r="L2353" t="s">
        <v>7033</v>
      </c>
      <c r="M2353" t="s">
        <v>7034</v>
      </c>
      <c r="N2353">
        <v>9.5166666660000008</v>
      </c>
      <c r="O2353">
        <v>0</v>
      </c>
      <c r="P2353">
        <v>140</v>
      </c>
      <c r="Q2353">
        <v>0</v>
      </c>
      <c r="R2353">
        <v>0</v>
      </c>
      <c r="S2353">
        <v>0</v>
      </c>
      <c r="T2353">
        <v>4</v>
      </c>
      <c r="U2353">
        <v>0</v>
      </c>
      <c r="V2353">
        <v>1</v>
      </c>
      <c r="W2353">
        <v>0</v>
      </c>
      <c r="X2353">
        <v>159.99532937314825</v>
      </c>
      <c r="Y2353">
        <v>0</v>
      </c>
      <c r="Z2353">
        <v>0</v>
      </c>
      <c r="AA2353">
        <v>0</v>
      </c>
      <c r="AB2353">
        <v>11.480275134880001</v>
      </c>
      <c r="AC2353">
        <v>0</v>
      </c>
      <c r="AD2353">
        <v>20.889965817623548</v>
      </c>
      <c r="AE2353">
        <v>192.36557032565179</v>
      </c>
    </row>
    <row r="2354" spans="1:31" x14ac:dyDescent="0.25">
      <c r="A2354">
        <v>1741305</v>
      </c>
      <c r="B2354">
        <v>1</v>
      </c>
      <c r="C2354" t="s">
        <v>81</v>
      </c>
      <c r="D2354" t="s">
        <v>127</v>
      </c>
      <c r="E2354" t="s">
        <v>184</v>
      </c>
      <c r="F2354" t="s">
        <v>7035</v>
      </c>
      <c r="G2354" t="s">
        <v>177</v>
      </c>
      <c r="H2354" t="s">
        <v>134</v>
      </c>
      <c r="I2354" t="s">
        <v>135</v>
      </c>
      <c r="J2354" t="s">
        <v>136</v>
      </c>
      <c r="K2354" t="s">
        <v>147</v>
      </c>
      <c r="L2354" t="s">
        <v>7036</v>
      </c>
      <c r="M2354" t="s">
        <v>7037</v>
      </c>
      <c r="N2354">
        <v>1.5241666659999999</v>
      </c>
      <c r="O2354">
        <v>3</v>
      </c>
      <c r="P2354">
        <v>0</v>
      </c>
      <c r="Q2354">
        <v>136</v>
      </c>
      <c r="R2354">
        <v>6</v>
      </c>
      <c r="S2354">
        <v>6</v>
      </c>
      <c r="T2354">
        <v>0</v>
      </c>
      <c r="U2354">
        <v>0</v>
      </c>
      <c r="V2354">
        <v>0</v>
      </c>
      <c r="W2354">
        <v>1.0018353909569999</v>
      </c>
      <c r="X2354">
        <v>0</v>
      </c>
      <c r="Y2354">
        <v>60.929474235051813</v>
      </c>
      <c r="Z2354">
        <v>1.3561691095000001</v>
      </c>
      <c r="AA2354">
        <v>16.156152122626459</v>
      </c>
      <c r="AB2354">
        <v>0</v>
      </c>
      <c r="AC2354">
        <v>0</v>
      </c>
      <c r="AD2354">
        <v>0</v>
      </c>
      <c r="AE2354">
        <v>79.443630858135265</v>
      </c>
    </row>
    <row r="2355" spans="1:31" x14ac:dyDescent="0.25">
      <c r="A2355">
        <v>1740641</v>
      </c>
      <c r="B2355">
        <v>1</v>
      </c>
      <c r="C2355" t="s">
        <v>80</v>
      </c>
      <c r="D2355" t="s">
        <v>96</v>
      </c>
      <c r="E2355" t="s">
        <v>171</v>
      </c>
      <c r="F2355" t="s">
        <v>7038</v>
      </c>
      <c r="G2355" t="s">
        <v>282</v>
      </c>
      <c r="H2355" t="s">
        <v>146</v>
      </c>
      <c r="I2355" t="s">
        <v>135</v>
      </c>
      <c r="J2355" t="s">
        <v>136</v>
      </c>
      <c r="K2355" t="s">
        <v>147</v>
      </c>
      <c r="L2355" t="s">
        <v>7039</v>
      </c>
      <c r="M2355" t="s">
        <v>7040</v>
      </c>
      <c r="N2355">
        <v>6.0694444440000002</v>
      </c>
      <c r="O2355">
        <v>0</v>
      </c>
      <c r="P2355">
        <v>1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1.2434805421955668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1.2434805421955668</v>
      </c>
    </row>
    <row r="2356" spans="1:31" x14ac:dyDescent="0.25">
      <c r="A2356">
        <v>1740595</v>
      </c>
      <c r="B2356">
        <v>1</v>
      </c>
      <c r="C2356" t="s">
        <v>81</v>
      </c>
      <c r="D2356" t="s">
        <v>117</v>
      </c>
      <c r="E2356" t="s">
        <v>158</v>
      </c>
      <c r="F2356" t="s">
        <v>7041</v>
      </c>
      <c r="G2356" t="s">
        <v>160</v>
      </c>
      <c r="H2356" t="s">
        <v>146</v>
      </c>
      <c r="I2356" t="s">
        <v>135</v>
      </c>
      <c r="J2356" t="s">
        <v>136</v>
      </c>
      <c r="K2356" t="s">
        <v>147</v>
      </c>
      <c r="L2356" t="s">
        <v>7042</v>
      </c>
      <c r="M2356" t="s">
        <v>7043</v>
      </c>
      <c r="N2356">
        <v>2.7913888880000002</v>
      </c>
      <c r="O2356">
        <v>0</v>
      </c>
      <c r="P2356">
        <v>8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2.9184544250681261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2.9184544250681261</v>
      </c>
    </row>
    <row r="2357" spans="1:31" x14ac:dyDescent="0.25">
      <c r="A2357">
        <v>1741119</v>
      </c>
      <c r="B2357">
        <v>1</v>
      </c>
      <c r="C2357" t="s">
        <v>81</v>
      </c>
      <c r="D2357" t="s">
        <v>118</v>
      </c>
      <c r="E2357" t="s">
        <v>158</v>
      </c>
      <c r="F2357" t="s">
        <v>7044</v>
      </c>
      <c r="G2357" t="s">
        <v>292</v>
      </c>
      <c r="H2357" t="s">
        <v>146</v>
      </c>
      <c r="I2357" t="s">
        <v>135</v>
      </c>
      <c r="J2357" t="s">
        <v>136</v>
      </c>
      <c r="K2357" t="s">
        <v>147</v>
      </c>
      <c r="L2357" t="s">
        <v>7045</v>
      </c>
      <c r="M2357" t="s">
        <v>7046</v>
      </c>
      <c r="N2357">
        <v>3.5794444439999999</v>
      </c>
      <c r="O2357">
        <v>0</v>
      </c>
      <c r="P2357">
        <v>48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45.088151366440911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45.088151366440911</v>
      </c>
    </row>
    <row r="2358" spans="1:31" x14ac:dyDescent="0.25">
      <c r="A2358">
        <v>1741096</v>
      </c>
      <c r="B2358">
        <v>1</v>
      </c>
      <c r="C2358" t="s">
        <v>81</v>
      </c>
      <c r="D2358" t="s">
        <v>128</v>
      </c>
      <c r="E2358" t="s">
        <v>143</v>
      </c>
      <c r="F2358" t="s">
        <v>7047</v>
      </c>
      <c r="G2358" t="s">
        <v>145</v>
      </c>
      <c r="H2358" t="s">
        <v>146</v>
      </c>
      <c r="I2358" t="s">
        <v>135</v>
      </c>
      <c r="J2358" t="s">
        <v>136</v>
      </c>
      <c r="K2358" t="s">
        <v>147</v>
      </c>
      <c r="L2358" t="s">
        <v>7048</v>
      </c>
      <c r="M2358" t="s">
        <v>7049</v>
      </c>
      <c r="N2358">
        <v>1.4375</v>
      </c>
      <c r="O2358">
        <v>0</v>
      </c>
      <c r="P2358">
        <v>110</v>
      </c>
      <c r="Q2358">
        <v>0</v>
      </c>
      <c r="R2358">
        <v>0</v>
      </c>
      <c r="S2358">
        <v>0</v>
      </c>
      <c r="T2358">
        <v>37</v>
      </c>
      <c r="U2358">
        <v>0</v>
      </c>
      <c r="V2358">
        <v>0</v>
      </c>
      <c r="W2358">
        <v>0</v>
      </c>
      <c r="X2358">
        <v>42.896119165052163</v>
      </c>
      <c r="Y2358">
        <v>0</v>
      </c>
      <c r="Z2358">
        <v>0</v>
      </c>
      <c r="AA2358">
        <v>0</v>
      </c>
      <c r="AB2358">
        <v>34.550802986544859</v>
      </c>
      <c r="AC2358">
        <v>0</v>
      </c>
      <c r="AD2358">
        <v>0</v>
      </c>
      <c r="AE2358">
        <v>77.446922151597022</v>
      </c>
    </row>
    <row r="2359" spans="1:31" x14ac:dyDescent="0.25">
      <c r="A2359">
        <v>1740996</v>
      </c>
      <c r="B2359">
        <v>1</v>
      </c>
      <c r="C2359" t="s">
        <v>80</v>
      </c>
      <c r="D2359" t="s">
        <v>103</v>
      </c>
      <c r="E2359" t="s">
        <v>131</v>
      </c>
      <c r="F2359" t="s">
        <v>7050</v>
      </c>
      <c r="G2359" t="s">
        <v>177</v>
      </c>
      <c r="H2359" t="s">
        <v>134</v>
      </c>
      <c r="I2359" t="s">
        <v>135</v>
      </c>
      <c r="J2359" t="s">
        <v>136</v>
      </c>
      <c r="K2359" t="s">
        <v>147</v>
      </c>
      <c r="L2359" t="s">
        <v>7051</v>
      </c>
      <c r="M2359" t="s">
        <v>7052</v>
      </c>
      <c r="N2359">
        <v>0.39361111100000001</v>
      </c>
      <c r="O2359">
        <v>0</v>
      </c>
      <c r="P2359">
        <v>288</v>
      </c>
      <c r="Q2359">
        <v>1</v>
      </c>
      <c r="R2359">
        <v>10</v>
      </c>
      <c r="S2359">
        <v>1</v>
      </c>
      <c r="T2359">
        <v>14</v>
      </c>
      <c r="U2359">
        <v>0</v>
      </c>
      <c r="V2359">
        <v>0</v>
      </c>
      <c r="W2359">
        <v>0</v>
      </c>
      <c r="X2359">
        <v>29.346690808309074</v>
      </c>
      <c r="Y2359">
        <v>14.204056779625958</v>
      </c>
      <c r="Z2359">
        <v>1.2071760763054415</v>
      </c>
      <c r="AA2359">
        <v>23.770065100482665</v>
      </c>
      <c r="AB2359">
        <v>13.669041794948233</v>
      </c>
      <c r="AC2359">
        <v>0</v>
      </c>
      <c r="AD2359">
        <v>0</v>
      </c>
      <c r="AE2359">
        <v>82.197030559671376</v>
      </c>
    </row>
    <row r="2360" spans="1:31" x14ac:dyDescent="0.25">
      <c r="A2360">
        <v>1740850</v>
      </c>
      <c r="B2360">
        <v>1</v>
      </c>
      <c r="C2360" t="s">
        <v>81</v>
      </c>
      <c r="D2360" t="s">
        <v>120</v>
      </c>
      <c r="E2360" t="s">
        <v>171</v>
      </c>
      <c r="F2360" t="s">
        <v>7053</v>
      </c>
      <c r="G2360" t="s">
        <v>181</v>
      </c>
      <c r="H2360" t="s">
        <v>146</v>
      </c>
      <c r="I2360" t="s">
        <v>135</v>
      </c>
      <c r="J2360" t="s">
        <v>136</v>
      </c>
      <c r="K2360" t="s">
        <v>147</v>
      </c>
      <c r="L2360" t="s">
        <v>7054</v>
      </c>
      <c r="M2360" t="s">
        <v>7055</v>
      </c>
      <c r="N2360">
        <v>1.7250000000000001</v>
      </c>
      <c r="O2360">
        <v>0</v>
      </c>
      <c r="P2360">
        <v>1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1.8221983450000003E-3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1.8221983450000003E-3</v>
      </c>
    </row>
    <row r="2361" spans="1:31" x14ac:dyDescent="0.25">
      <c r="A2361">
        <v>1741159</v>
      </c>
      <c r="B2361">
        <v>1</v>
      </c>
      <c r="C2361" t="s">
        <v>80</v>
      </c>
      <c r="D2361" t="s">
        <v>96</v>
      </c>
      <c r="E2361" t="s">
        <v>158</v>
      </c>
      <c r="F2361" t="s">
        <v>7056</v>
      </c>
      <c r="G2361" t="s">
        <v>221</v>
      </c>
      <c r="H2361" t="s">
        <v>146</v>
      </c>
      <c r="I2361" t="s">
        <v>135</v>
      </c>
      <c r="J2361" t="s">
        <v>136</v>
      </c>
      <c r="K2361" t="s">
        <v>147</v>
      </c>
      <c r="L2361" t="s">
        <v>7057</v>
      </c>
      <c r="M2361" t="s">
        <v>7058</v>
      </c>
      <c r="N2361">
        <v>2.735833333</v>
      </c>
      <c r="O2361">
        <v>0</v>
      </c>
      <c r="P2361">
        <v>11</v>
      </c>
      <c r="Q2361">
        <v>0</v>
      </c>
      <c r="R2361">
        <v>7</v>
      </c>
      <c r="S2361">
        <v>0</v>
      </c>
      <c r="T2361">
        <v>4</v>
      </c>
      <c r="U2361">
        <v>0</v>
      </c>
      <c r="V2361">
        <v>0</v>
      </c>
      <c r="W2361">
        <v>0</v>
      </c>
      <c r="X2361">
        <v>5.737885026640317</v>
      </c>
      <c r="Y2361">
        <v>0</v>
      </c>
      <c r="Z2361">
        <v>1.6898599158032832</v>
      </c>
      <c r="AA2361">
        <v>0</v>
      </c>
      <c r="AB2361">
        <v>21.50919946186167</v>
      </c>
      <c r="AC2361">
        <v>0</v>
      </c>
      <c r="AD2361">
        <v>0</v>
      </c>
      <c r="AE2361">
        <v>28.936944404305269</v>
      </c>
    </row>
    <row r="2362" spans="1:31" x14ac:dyDescent="0.25">
      <c r="A2362">
        <v>1740658</v>
      </c>
      <c r="B2362">
        <v>1</v>
      </c>
      <c r="C2362" t="s">
        <v>81</v>
      </c>
      <c r="D2362" t="s">
        <v>118</v>
      </c>
      <c r="E2362" t="s">
        <v>184</v>
      </c>
      <c r="F2362" t="s">
        <v>7059</v>
      </c>
      <c r="G2362" t="s">
        <v>359</v>
      </c>
      <c r="H2362" t="s">
        <v>134</v>
      </c>
      <c r="I2362" t="s">
        <v>135</v>
      </c>
      <c r="J2362" t="s">
        <v>136</v>
      </c>
      <c r="K2362" t="s">
        <v>147</v>
      </c>
      <c r="L2362" t="s">
        <v>7060</v>
      </c>
      <c r="M2362" t="s">
        <v>7061</v>
      </c>
      <c r="N2362">
        <v>10.031944444000001</v>
      </c>
      <c r="O2362">
        <v>0</v>
      </c>
      <c r="P2362">
        <v>0</v>
      </c>
      <c r="Q2362">
        <v>2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21.265369571163472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21.265369571163472</v>
      </c>
    </row>
    <row r="2363" spans="1:31" x14ac:dyDescent="0.25">
      <c r="A2363">
        <v>1741345</v>
      </c>
      <c r="B2363">
        <v>1</v>
      </c>
      <c r="C2363" t="s">
        <v>80</v>
      </c>
      <c r="D2363" t="s">
        <v>109</v>
      </c>
      <c r="E2363" t="s">
        <v>158</v>
      </c>
      <c r="F2363" t="s">
        <v>7062</v>
      </c>
      <c r="G2363" t="s">
        <v>160</v>
      </c>
      <c r="H2363" t="s">
        <v>146</v>
      </c>
      <c r="I2363" t="s">
        <v>135</v>
      </c>
      <c r="J2363" t="s">
        <v>136</v>
      </c>
      <c r="K2363" t="s">
        <v>147</v>
      </c>
      <c r="L2363" t="s">
        <v>7063</v>
      </c>
      <c r="M2363" t="s">
        <v>7064</v>
      </c>
      <c r="N2363">
        <v>0.48111111099999998</v>
      </c>
      <c r="O2363">
        <v>0</v>
      </c>
      <c r="P2363">
        <v>4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0.29674718983900006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0.29674718983900006</v>
      </c>
    </row>
    <row r="2364" spans="1:31" x14ac:dyDescent="0.25">
      <c r="A2364">
        <v>1740910</v>
      </c>
      <c r="B2364">
        <v>1</v>
      </c>
      <c r="C2364" t="s">
        <v>80</v>
      </c>
      <c r="D2364" t="s">
        <v>97</v>
      </c>
      <c r="E2364" t="s">
        <v>158</v>
      </c>
      <c r="F2364" t="s">
        <v>7065</v>
      </c>
      <c r="G2364" t="s">
        <v>221</v>
      </c>
      <c r="H2364" t="s">
        <v>146</v>
      </c>
      <c r="I2364" t="s">
        <v>135</v>
      </c>
      <c r="J2364" t="s">
        <v>136</v>
      </c>
      <c r="K2364" t="s">
        <v>147</v>
      </c>
      <c r="L2364" t="s">
        <v>7066</v>
      </c>
      <c r="M2364" t="s">
        <v>7067</v>
      </c>
      <c r="N2364">
        <v>1.8038888879999999</v>
      </c>
      <c r="O2364">
        <v>0</v>
      </c>
      <c r="P2364">
        <v>21</v>
      </c>
      <c r="Q2364">
        <v>0</v>
      </c>
      <c r="R2364">
        <v>15</v>
      </c>
      <c r="S2364">
        <v>0</v>
      </c>
      <c r="T2364">
        <v>4</v>
      </c>
      <c r="U2364">
        <v>0</v>
      </c>
      <c r="V2364">
        <v>0</v>
      </c>
      <c r="W2364">
        <v>0</v>
      </c>
      <c r="X2364">
        <v>13.69083310813617</v>
      </c>
      <c r="Y2364">
        <v>0</v>
      </c>
      <c r="Z2364">
        <v>9.2726150142935353</v>
      </c>
      <c r="AA2364">
        <v>0</v>
      </c>
      <c r="AB2364">
        <v>4.1750161830265</v>
      </c>
      <c r="AC2364">
        <v>0</v>
      </c>
      <c r="AD2364">
        <v>0</v>
      </c>
      <c r="AE2364">
        <v>27.138464305456203</v>
      </c>
    </row>
    <row r="2365" spans="1:31" x14ac:dyDescent="0.25">
      <c r="A2365">
        <v>1741056</v>
      </c>
      <c r="B2365">
        <v>1</v>
      </c>
      <c r="C2365" t="s">
        <v>80</v>
      </c>
      <c r="D2365" t="s">
        <v>99</v>
      </c>
      <c r="E2365" t="s">
        <v>131</v>
      </c>
      <c r="F2365" t="s">
        <v>4828</v>
      </c>
      <c r="G2365" t="s">
        <v>177</v>
      </c>
      <c r="H2365" t="s">
        <v>134</v>
      </c>
      <c r="I2365" t="s">
        <v>135</v>
      </c>
      <c r="J2365" t="s">
        <v>136</v>
      </c>
      <c r="K2365" t="s">
        <v>147</v>
      </c>
      <c r="L2365" t="s">
        <v>7068</v>
      </c>
      <c r="M2365" t="s">
        <v>7069</v>
      </c>
      <c r="N2365">
        <v>0.18722222199999999</v>
      </c>
      <c r="O2365">
        <v>16</v>
      </c>
      <c r="P2365">
        <v>714</v>
      </c>
      <c r="Q2365">
        <v>1</v>
      </c>
      <c r="R2365">
        <v>33</v>
      </c>
      <c r="S2365">
        <v>2</v>
      </c>
      <c r="T2365">
        <v>57</v>
      </c>
      <c r="U2365">
        <v>0</v>
      </c>
      <c r="V2365">
        <v>1</v>
      </c>
      <c r="W2365">
        <v>6.4044059966440674</v>
      </c>
      <c r="X2365">
        <v>27.927126892099409</v>
      </c>
      <c r="Y2365">
        <v>7.0463667808800007E-2</v>
      </c>
      <c r="Z2365">
        <v>1.0437975432684503</v>
      </c>
      <c r="AA2365">
        <v>6.9524122682666674</v>
      </c>
      <c r="AB2365">
        <v>3.4833692975070005</v>
      </c>
      <c r="AC2365">
        <v>0</v>
      </c>
      <c r="AD2365">
        <v>1.122117946214567</v>
      </c>
      <c r="AE2365">
        <v>47.00369361180897</v>
      </c>
    </row>
    <row r="2366" spans="1:31" x14ac:dyDescent="0.25">
      <c r="A2366">
        <v>1741351</v>
      </c>
      <c r="B2366">
        <v>1</v>
      </c>
      <c r="C2366" t="s">
        <v>80</v>
      </c>
      <c r="D2366" t="s">
        <v>86</v>
      </c>
      <c r="E2366" t="s">
        <v>158</v>
      </c>
      <c r="F2366" t="s">
        <v>7070</v>
      </c>
      <c r="G2366" t="s">
        <v>160</v>
      </c>
      <c r="H2366" t="s">
        <v>146</v>
      </c>
      <c r="I2366" t="s">
        <v>135</v>
      </c>
      <c r="J2366" t="s">
        <v>136</v>
      </c>
      <c r="K2366" t="s">
        <v>147</v>
      </c>
      <c r="L2366" t="s">
        <v>7071</v>
      </c>
      <c r="M2366" t="s">
        <v>7072</v>
      </c>
      <c r="N2366">
        <v>1.113611111</v>
      </c>
      <c r="O2366">
        <v>0</v>
      </c>
      <c r="P2366">
        <v>27</v>
      </c>
      <c r="Q2366">
        <v>0</v>
      </c>
      <c r="R2366">
        <v>12</v>
      </c>
      <c r="S2366">
        <v>0</v>
      </c>
      <c r="T2366">
        <v>3</v>
      </c>
      <c r="U2366">
        <v>0</v>
      </c>
      <c r="V2366">
        <v>0</v>
      </c>
      <c r="W2366">
        <v>0</v>
      </c>
      <c r="X2366">
        <v>19.880514277782588</v>
      </c>
      <c r="Y2366">
        <v>0</v>
      </c>
      <c r="Z2366">
        <v>1.5143894946630003</v>
      </c>
      <c r="AA2366">
        <v>0</v>
      </c>
      <c r="AB2366">
        <v>1.0919646253593001</v>
      </c>
      <c r="AC2366">
        <v>0</v>
      </c>
      <c r="AD2366">
        <v>0</v>
      </c>
      <c r="AE2366">
        <v>22.486868397804887</v>
      </c>
    </row>
    <row r="2367" spans="1:31" x14ac:dyDescent="0.25">
      <c r="A2367">
        <v>1740867</v>
      </c>
      <c r="B2367">
        <v>1</v>
      </c>
      <c r="C2367" t="s">
        <v>80</v>
      </c>
      <c r="D2367" t="s">
        <v>90</v>
      </c>
      <c r="E2367" t="s">
        <v>171</v>
      </c>
      <c r="F2367" t="s">
        <v>7073</v>
      </c>
      <c r="G2367" t="s">
        <v>181</v>
      </c>
      <c r="H2367" t="s">
        <v>146</v>
      </c>
      <c r="I2367" t="s">
        <v>135</v>
      </c>
      <c r="J2367" t="s">
        <v>136</v>
      </c>
      <c r="K2367" t="s">
        <v>147</v>
      </c>
      <c r="L2367" t="s">
        <v>7074</v>
      </c>
      <c r="M2367" t="s">
        <v>7075</v>
      </c>
      <c r="N2367">
        <v>6.1222222220000004</v>
      </c>
      <c r="O2367">
        <v>0</v>
      </c>
      <c r="P2367">
        <v>1</v>
      </c>
      <c r="Q2367">
        <v>0</v>
      </c>
      <c r="R2367">
        <v>0</v>
      </c>
      <c r="S2367">
        <v>0</v>
      </c>
      <c r="T2367">
        <v>1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0.90332283158930005</v>
      </c>
      <c r="AC2367">
        <v>0</v>
      </c>
      <c r="AD2367">
        <v>0</v>
      </c>
      <c r="AE2367">
        <v>0.90332283158930005</v>
      </c>
    </row>
    <row r="2368" spans="1:31" x14ac:dyDescent="0.25">
      <c r="A2368">
        <v>1740203</v>
      </c>
      <c r="B2368">
        <v>1</v>
      </c>
      <c r="C2368" t="s">
        <v>80</v>
      </c>
      <c r="D2368" t="s">
        <v>103</v>
      </c>
      <c r="E2368" t="s">
        <v>143</v>
      </c>
      <c r="F2368" t="s">
        <v>6172</v>
      </c>
      <c r="G2368" t="s">
        <v>221</v>
      </c>
      <c r="H2368" t="s">
        <v>146</v>
      </c>
      <c r="I2368" t="s">
        <v>135</v>
      </c>
      <c r="J2368" t="s">
        <v>136</v>
      </c>
      <c r="K2368" t="s">
        <v>147</v>
      </c>
      <c r="L2368" t="s">
        <v>7076</v>
      </c>
      <c r="M2368" t="s">
        <v>7077</v>
      </c>
      <c r="N2368">
        <v>0.31222222199999999</v>
      </c>
      <c r="O2368">
        <v>0</v>
      </c>
      <c r="P2368">
        <v>256</v>
      </c>
      <c r="Q2368">
        <v>0</v>
      </c>
      <c r="R2368">
        <v>2</v>
      </c>
      <c r="S2368">
        <v>0</v>
      </c>
      <c r="T2368">
        <v>22</v>
      </c>
      <c r="U2368">
        <v>0</v>
      </c>
      <c r="V2368">
        <v>0</v>
      </c>
      <c r="W2368">
        <v>0</v>
      </c>
      <c r="X2368">
        <v>18.926961780406661</v>
      </c>
      <c r="Y2368">
        <v>0</v>
      </c>
      <c r="Z2368">
        <v>2.5165836590666672E-2</v>
      </c>
      <c r="AA2368">
        <v>0</v>
      </c>
      <c r="AB2368">
        <v>4.9030688841960002</v>
      </c>
      <c r="AC2368">
        <v>0</v>
      </c>
      <c r="AD2368">
        <v>0</v>
      </c>
      <c r="AE2368">
        <v>23.855196501193326</v>
      </c>
    </row>
    <row r="2369" spans="1:31" x14ac:dyDescent="0.25">
      <c r="A2369">
        <v>1740701</v>
      </c>
      <c r="B2369">
        <v>1</v>
      </c>
      <c r="C2369" t="s">
        <v>81</v>
      </c>
      <c r="D2369" t="s">
        <v>113</v>
      </c>
      <c r="E2369" t="s">
        <v>158</v>
      </c>
      <c r="F2369" t="s">
        <v>7078</v>
      </c>
      <c r="G2369" t="s">
        <v>160</v>
      </c>
      <c r="H2369" t="s">
        <v>146</v>
      </c>
      <c r="I2369" t="s">
        <v>135</v>
      </c>
      <c r="J2369" t="s">
        <v>136</v>
      </c>
      <c r="K2369" t="s">
        <v>147</v>
      </c>
      <c r="L2369" t="s">
        <v>7079</v>
      </c>
      <c r="M2369" t="s">
        <v>7080</v>
      </c>
      <c r="N2369">
        <v>1.190555555</v>
      </c>
      <c r="O2369">
        <v>0</v>
      </c>
      <c r="P2369">
        <v>25</v>
      </c>
      <c r="Q2369">
        <v>0</v>
      </c>
      <c r="R2369">
        <v>1</v>
      </c>
      <c r="S2369">
        <v>0</v>
      </c>
      <c r="T2369">
        <v>2</v>
      </c>
      <c r="U2369">
        <v>0</v>
      </c>
      <c r="V2369">
        <v>0</v>
      </c>
      <c r="W2369">
        <v>0</v>
      </c>
      <c r="X2369">
        <v>2.4713518328990833</v>
      </c>
      <c r="Y2369">
        <v>0</v>
      </c>
      <c r="Z2369">
        <v>2.38628245753E-2</v>
      </c>
      <c r="AA2369">
        <v>0</v>
      </c>
      <c r="AB2369">
        <v>2.8128888250666673E-3</v>
      </c>
      <c r="AC2369">
        <v>0</v>
      </c>
      <c r="AD2369">
        <v>0</v>
      </c>
      <c r="AE2369">
        <v>2.4980275462994497</v>
      </c>
    </row>
    <row r="2370" spans="1:31" x14ac:dyDescent="0.25">
      <c r="A2370">
        <v>1740581</v>
      </c>
      <c r="B2370">
        <v>1</v>
      </c>
      <c r="C2370" t="s">
        <v>80</v>
      </c>
      <c r="D2370" t="s">
        <v>104</v>
      </c>
      <c r="E2370" t="s">
        <v>171</v>
      </c>
      <c r="F2370" t="s">
        <v>7081</v>
      </c>
      <c r="G2370" t="s">
        <v>181</v>
      </c>
      <c r="H2370" t="s">
        <v>146</v>
      </c>
      <c r="I2370" t="s">
        <v>135</v>
      </c>
      <c r="J2370" t="s">
        <v>136</v>
      </c>
      <c r="K2370" t="s">
        <v>147</v>
      </c>
      <c r="L2370" t="s">
        <v>7082</v>
      </c>
      <c r="M2370" t="s">
        <v>7083</v>
      </c>
      <c r="N2370">
        <v>3.721944444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0.45357173785530003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0.45357173785530003</v>
      </c>
    </row>
    <row r="2371" spans="1:31" x14ac:dyDescent="0.25">
      <c r="A2371">
        <v>1740532</v>
      </c>
      <c r="B2371">
        <v>1</v>
      </c>
      <c r="C2371" t="s">
        <v>80</v>
      </c>
      <c r="D2371" t="s">
        <v>104</v>
      </c>
      <c r="E2371" t="s">
        <v>171</v>
      </c>
      <c r="F2371" t="s">
        <v>7084</v>
      </c>
      <c r="G2371" t="s">
        <v>164</v>
      </c>
      <c r="H2371" t="s">
        <v>146</v>
      </c>
      <c r="I2371" t="s">
        <v>135</v>
      </c>
      <c r="J2371" t="s">
        <v>136</v>
      </c>
      <c r="K2371" t="s">
        <v>147</v>
      </c>
      <c r="L2371" t="s">
        <v>7085</v>
      </c>
      <c r="M2371" t="s">
        <v>7086</v>
      </c>
      <c r="N2371">
        <v>1.4569444439999999</v>
      </c>
      <c r="O2371">
        <v>0</v>
      </c>
      <c r="P2371">
        <v>11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4.1194920815680494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4.1194920815680494</v>
      </c>
    </row>
    <row r="2372" spans="1:31" x14ac:dyDescent="0.25">
      <c r="A2372">
        <v>1740893</v>
      </c>
      <c r="B2372">
        <v>1</v>
      </c>
      <c r="C2372" t="s">
        <v>80</v>
      </c>
      <c r="D2372" t="s">
        <v>90</v>
      </c>
      <c r="E2372" t="s">
        <v>158</v>
      </c>
      <c r="F2372" t="s">
        <v>7087</v>
      </c>
      <c r="G2372" t="s">
        <v>160</v>
      </c>
      <c r="H2372" t="s">
        <v>146</v>
      </c>
      <c r="I2372" t="s">
        <v>135</v>
      </c>
      <c r="J2372" t="s">
        <v>136</v>
      </c>
      <c r="K2372" t="s">
        <v>147</v>
      </c>
      <c r="L2372" t="s">
        <v>7088</v>
      </c>
      <c r="M2372" t="s">
        <v>7089</v>
      </c>
      <c r="N2372">
        <v>4.3794444439999998</v>
      </c>
      <c r="O2372">
        <v>0</v>
      </c>
      <c r="P2372">
        <v>33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52.756175882046996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52.756175882046996</v>
      </c>
    </row>
    <row r="2373" spans="1:31" x14ac:dyDescent="0.25">
      <c r="A2373">
        <v>1741242</v>
      </c>
      <c r="B2373">
        <v>1</v>
      </c>
      <c r="C2373" t="s">
        <v>81</v>
      </c>
      <c r="D2373" t="s">
        <v>119</v>
      </c>
      <c r="E2373" t="s">
        <v>158</v>
      </c>
      <c r="F2373" t="s">
        <v>7090</v>
      </c>
      <c r="G2373" t="s">
        <v>221</v>
      </c>
      <c r="H2373" t="s">
        <v>146</v>
      </c>
      <c r="I2373" t="s">
        <v>135</v>
      </c>
      <c r="J2373" t="s">
        <v>136</v>
      </c>
      <c r="K2373" t="s">
        <v>147</v>
      </c>
      <c r="L2373" t="s">
        <v>7091</v>
      </c>
      <c r="M2373" t="s">
        <v>7092</v>
      </c>
      <c r="N2373">
        <v>2.0302777769999998</v>
      </c>
      <c r="O2373">
        <v>0</v>
      </c>
      <c r="P2373">
        <v>23</v>
      </c>
      <c r="Q2373">
        <v>0</v>
      </c>
      <c r="R2373">
        <v>2</v>
      </c>
      <c r="S2373">
        <v>0</v>
      </c>
      <c r="T2373">
        <v>2</v>
      </c>
      <c r="U2373">
        <v>0</v>
      </c>
      <c r="V2373">
        <v>0</v>
      </c>
      <c r="W2373">
        <v>0</v>
      </c>
      <c r="X2373">
        <v>7.7056862461297504</v>
      </c>
      <c r="Y2373">
        <v>0</v>
      </c>
      <c r="Z2373">
        <v>0.39583207571465839</v>
      </c>
      <c r="AA2373">
        <v>0</v>
      </c>
      <c r="AB2373">
        <v>1.1103675902836252</v>
      </c>
      <c r="AC2373">
        <v>0</v>
      </c>
      <c r="AD2373">
        <v>0</v>
      </c>
      <c r="AE2373">
        <v>9.2118859121280341</v>
      </c>
    </row>
    <row r="2374" spans="1:31" x14ac:dyDescent="0.25">
      <c r="A2374">
        <v>1740824</v>
      </c>
      <c r="B2374">
        <v>1</v>
      </c>
      <c r="C2374" t="s">
        <v>81</v>
      </c>
      <c r="D2374" t="s">
        <v>120</v>
      </c>
      <c r="E2374" t="s">
        <v>158</v>
      </c>
      <c r="F2374" t="s">
        <v>7093</v>
      </c>
      <c r="G2374" t="s">
        <v>160</v>
      </c>
      <c r="H2374" t="s">
        <v>146</v>
      </c>
      <c r="I2374" t="s">
        <v>135</v>
      </c>
      <c r="J2374" t="s">
        <v>136</v>
      </c>
      <c r="K2374" t="s">
        <v>147</v>
      </c>
      <c r="L2374" t="s">
        <v>7094</v>
      </c>
      <c r="M2374" t="s">
        <v>7095</v>
      </c>
      <c r="N2374">
        <v>3.0274999999999999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50</v>
      </c>
      <c r="U2374">
        <v>0</v>
      </c>
      <c r="V2374">
        <v>1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52.844548390986695</v>
      </c>
      <c r="AC2374">
        <v>0</v>
      </c>
      <c r="AD2374">
        <v>1.2547609251613998</v>
      </c>
      <c r="AE2374">
        <v>54.099309316148094</v>
      </c>
    </row>
    <row r="2375" spans="1:31" x14ac:dyDescent="0.25">
      <c r="A2375">
        <v>1740601</v>
      </c>
      <c r="B2375">
        <v>1</v>
      </c>
      <c r="C2375" t="s">
        <v>81</v>
      </c>
      <c r="D2375" t="s">
        <v>117</v>
      </c>
      <c r="E2375" t="s">
        <v>171</v>
      </c>
      <c r="F2375" t="s">
        <v>7096</v>
      </c>
      <c r="G2375" t="s">
        <v>181</v>
      </c>
      <c r="H2375" t="s">
        <v>146</v>
      </c>
      <c r="I2375" t="s">
        <v>135</v>
      </c>
      <c r="J2375" t="s">
        <v>136</v>
      </c>
      <c r="K2375" t="s">
        <v>147</v>
      </c>
      <c r="L2375" t="s">
        <v>7097</v>
      </c>
      <c r="M2375" t="s">
        <v>7098</v>
      </c>
      <c r="N2375">
        <v>7.0008333330000001</v>
      </c>
      <c r="O2375">
        <v>0</v>
      </c>
      <c r="P2375">
        <v>1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</row>
    <row r="2376" spans="1:31" x14ac:dyDescent="0.25">
      <c r="A2376">
        <v>1741122</v>
      </c>
      <c r="B2376">
        <v>1</v>
      </c>
      <c r="C2376" t="s">
        <v>80</v>
      </c>
      <c r="D2376" t="s">
        <v>99</v>
      </c>
      <c r="E2376" t="s">
        <v>171</v>
      </c>
      <c r="F2376" t="s">
        <v>7099</v>
      </c>
      <c r="G2376" t="s">
        <v>181</v>
      </c>
      <c r="H2376" t="s">
        <v>146</v>
      </c>
      <c r="I2376" t="s">
        <v>135</v>
      </c>
      <c r="J2376" t="s">
        <v>136</v>
      </c>
      <c r="K2376" t="s">
        <v>147</v>
      </c>
      <c r="L2376" t="s">
        <v>7100</v>
      </c>
      <c r="M2376" t="s">
        <v>7101</v>
      </c>
      <c r="N2376">
        <v>2.0299999999999998</v>
      </c>
      <c r="O2376">
        <v>0</v>
      </c>
      <c r="P2376">
        <v>1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0.45491092791760007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0.45491092791760007</v>
      </c>
    </row>
    <row r="2377" spans="1:31" x14ac:dyDescent="0.25">
      <c r="A2377">
        <v>1740538</v>
      </c>
      <c r="B2377">
        <v>1</v>
      </c>
      <c r="C2377" t="s">
        <v>80</v>
      </c>
      <c r="D2377" t="s">
        <v>105</v>
      </c>
      <c r="E2377" t="s">
        <v>184</v>
      </c>
      <c r="F2377" t="s">
        <v>7102</v>
      </c>
      <c r="G2377" t="s">
        <v>177</v>
      </c>
      <c r="H2377" t="s">
        <v>134</v>
      </c>
      <c r="I2377" t="s">
        <v>135</v>
      </c>
      <c r="J2377" t="s">
        <v>136</v>
      </c>
      <c r="K2377" t="s">
        <v>147</v>
      </c>
      <c r="L2377" t="s">
        <v>7103</v>
      </c>
      <c r="M2377" t="s">
        <v>7104</v>
      </c>
      <c r="N2377">
        <v>0.82361111099999995</v>
      </c>
      <c r="O2377">
        <v>0</v>
      </c>
      <c r="P2377">
        <v>13</v>
      </c>
      <c r="Q2377">
        <v>0</v>
      </c>
      <c r="R2377">
        <v>3</v>
      </c>
      <c r="S2377">
        <v>0</v>
      </c>
      <c r="T2377">
        <v>2</v>
      </c>
      <c r="U2377">
        <v>0</v>
      </c>
      <c r="V2377">
        <v>0</v>
      </c>
      <c r="W2377">
        <v>0</v>
      </c>
      <c r="X2377">
        <v>3.4474375548990093</v>
      </c>
      <c r="Y2377">
        <v>0</v>
      </c>
      <c r="Z2377">
        <v>1.3084924435126251</v>
      </c>
      <c r="AA2377">
        <v>0</v>
      </c>
      <c r="AB2377">
        <v>1.1449803599233999</v>
      </c>
      <c r="AC2377">
        <v>0</v>
      </c>
      <c r="AD2377">
        <v>0</v>
      </c>
      <c r="AE2377">
        <v>5.9009103583350342</v>
      </c>
    </row>
    <row r="2378" spans="1:31" x14ac:dyDescent="0.25">
      <c r="A2378">
        <v>1741036</v>
      </c>
      <c r="B2378">
        <v>1</v>
      </c>
      <c r="C2378" t="s">
        <v>80</v>
      </c>
      <c r="D2378" t="s">
        <v>108</v>
      </c>
      <c r="E2378" t="s">
        <v>158</v>
      </c>
      <c r="F2378" t="s">
        <v>7105</v>
      </c>
      <c r="G2378" t="s">
        <v>160</v>
      </c>
      <c r="H2378" t="s">
        <v>146</v>
      </c>
      <c r="I2378" t="s">
        <v>135</v>
      </c>
      <c r="J2378" t="s">
        <v>136</v>
      </c>
      <c r="K2378" t="s">
        <v>147</v>
      </c>
      <c r="L2378" t="s">
        <v>7106</v>
      </c>
      <c r="M2378" t="s">
        <v>7107</v>
      </c>
      <c r="N2378">
        <v>5.4913888880000004</v>
      </c>
      <c r="O2378">
        <v>0</v>
      </c>
      <c r="P2378">
        <v>19</v>
      </c>
      <c r="Q2378">
        <v>0</v>
      </c>
      <c r="R2378">
        <v>4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10.784582183741545</v>
      </c>
      <c r="Y2378">
        <v>0</v>
      </c>
      <c r="Z2378">
        <v>0.88083459395175834</v>
      </c>
      <c r="AA2378">
        <v>0</v>
      </c>
      <c r="AB2378">
        <v>0</v>
      </c>
      <c r="AC2378">
        <v>0</v>
      </c>
      <c r="AD2378">
        <v>0</v>
      </c>
      <c r="AE2378">
        <v>11.665416777693304</v>
      </c>
    </row>
    <row r="2379" spans="1:31" x14ac:dyDescent="0.25">
      <c r="A2379">
        <v>1740787</v>
      </c>
      <c r="B2379">
        <v>1</v>
      </c>
      <c r="C2379" t="s">
        <v>81</v>
      </c>
      <c r="D2379" t="s">
        <v>128</v>
      </c>
      <c r="E2379" t="s">
        <v>158</v>
      </c>
      <c r="F2379" t="s">
        <v>7108</v>
      </c>
      <c r="G2379" t="s">
        <v>160</v>
      </c>
      <c r="H2379" t="s">
        <v>146</v>
      </c>
      <c r="I2379" t="s">
        <v>135</v>
      </c>
      <c r="J2379" t="s">
        <v>136</v>
      </c>
      <c r="K2379" t="s">
        <v>147</v>
      </c>
      <c r="L2379" t="s">
        <v>7109</v>
      </c>
      <c r="M2379" t="s">
        <v>7110</v>
      </c>
      <c r="N2379">
        <v>1.7252777770000001</v>
      </c>
      <c r="O2379">
        <v>0</v>
      </c>
      <c r="P2379">
        <v>149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45.987604091418419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45.987604091418419</v>
      </c>
    </row>
    <row r="2380" spans="1:31" x14ac:dyDescent="0.25">
      <c r="A2380">
        <v>1740887</v>
      </c>
      <c r="B2380">
        <v>1</v>
      </c>
      <c r="C2380" t="s">
        <v>80</v>
      </c>
      <c r="D2380" t="s">
        <v>93</v>
      </c>
      <c r="E2380" t="s">
        <v>131</v>
      </c>
      <c r="F2380" t="s">
        <v>235</v>
      </c>
      <c r="G2380" t="s">
        <v>177</v>
      </c>
      <c r="H2380" t="s">
        <v>134</v>
      </c>
      <c r="I2380" t="s">
        <v>135</v>
      </c>
      <c r="J2380" t="s">
        <v>136</v>
      </c>
      <c r="K2380" t="s">
        <v>147</v>
      </c>
      <c r="L2380" t="s">
        <v>7111</v>
      </c>
      <c r="M2380" t="s">
        <v>7112</v>
      </c>
      <c r="N2380">
        <v>0.48638888800000002</v>
      </c>
      <c r="O2380">
        <v>5</v>
      </c>
      <c r="P2380">
        <v>4339</v>
      </c>
      <c r="Q2380">
        <v>154</v>
      </c>
      <c r="R2380">
        <v>920</v>
      </c>
      <c r="S2380">
        <v>32</v>
      </c>
      <c r="T2380">
        <v>1013</v>
      </c>
      <c r="U2380">
        <v>7</v>
      </c>
      <c r="V2380">
        <v>0</v>
      </c>
      <c r="W2380">
        <v>1.0329370084516833</v>
      </c>
      <c r="X2380">
        <v>321.02320032093343</v>
      </c>
      <c r="Y2380">
        <v>240.82262198457573</v>
      </c>
      <c r="Z2380">
        <v>167.59309007937176</v>
      </c>
      <c r="AA2380">
        <v>96.908301347811005</v>
      </c>
      <c r="AB2380">
        <v>892.13743424197912</v>
      </c>
      <c r="AC2380">
        <v>239.23784717576996</v>
      </c>
      <c r="AD2380">
        <v>0</v>
      </c>
      <c r="AE2380">
        <v>1958.755432158893</v>
      </c>
    </row>
    <row r="2381" spans="1:31" x14ac:dyDescent="0.25">
      <c r="A2381">
        <v>1740930</v>
      </c>
      <c r="B2381">
        <v>1</v>
      </c>
      <c r="C2381" t="s">
        <v>80</v>
      </c>
      <c r="D2381" t="s">
        <v>93</v>
      </c>
      <c r="E2381" t="s">
        <v>131</v>
      </c>
      <c r="F2381" t="s">
        <v>7113</v>
      </c>
      <c r="G2381" t="s">
        <v>177</v>
      </c>
      <c r="H2381" t="s">
        <v>134</v>
      </c>
      <c r="I2381" t="s">
        <v>135</v>
      </c>
      <c r="J2381" t="s">
        <v>136</v>
      </c>
      <c r="K2381" t="s">
        <v>147</v>
      </c>
      <c r="L2381" t="s">
        <v>7114</v>
      </c>
      <c r="M2381" t="s">
        <v>7115</v>
      </c>
      <c r="N2381">
        <v>9.4444444000000002E-2</v>
      </c>
      <c r="O2381">
        <v>1</v>
      </c>
      <c r="P2381">
        <v>5610</v>
      </c>
      <c r="Q2381">
        <v>143</v>
      </c>
      <c r="R2381">
        <v>431</v>
      </c>
      <c r="S2381">
        <v>28</v>
      </c>
      <c r="T2381">
        <v>485</v>
      </c>
      <c r="U2381">
        <v>2</v>
      </c>
      <c r="V2381">
        <v>1</v>
      </c>
      <c r="W2381">
        <v>0.12614213856033332</v>
      </c>
      <c r="X2381">
        <v>118.77003902516029</v>
      </c>
      <c r="Y2381">
        <v>33.709196567421358</v>
      </c>
      <c r="Z2381">
        <v>30.02898288673099</v>
      </c>
      <c r="AA2381">
        <v>8.9763424373891656</v>
      </c>
      <c r="AB2381">
        <v>28.97581478783119</v>
      </c>
      <c r="AC2381">
        <v>61.085096575158666</v>
      </c>
      <c r="AD2381">
        <v>1.9266400277460001</v>
      </c>
      <c r="AE2381">
        <v>283.59825444599795</v>
      </c>
    </row>
    <row r="2382" spans="1:31" x14ac:dyDescent="0.25">
      <c r="A2382">
        <v>1741328</v>
      </c>
      <c r="B2382">
        <v>1</v>
      </c>
      <c r="C2382" t="s">
        <v>80</v>
      </c>
      <c r="D2382" t="s">
        <v>108</v>
      </c>
      <c r="E2382" t="s">
        <v>158</v>
      </c>
      <c r="F2382" t="s">
        <v>7116</v>
      </c>
      <c r="G2382" t="s">
        <v>160</v>
      </c>
      <c r="H2382" t="s">
        <v>146</v>
      </c>
      <c r="I2382" t="s">
        <v>135</v>
      </c>
      <c r="J2382" t="s">
        <v>136</v>
      </c>
      <c r="K2382" t="s">
        <v>147</v>
      </c>
      <c r="L2382" t="s">
        <v>7117</v>
      </c>
      <c r="M2382" t="s">
        <v>7118</v>
      </c>
      <c r="N2382">
        <v>5.2141666659999997</v>
      </c>
      <c r="O2382">
        <v>0</v>
      </c>
      <c r="P2382">
        <v>21</v>
      </c>
      <c r="Q2382">
        <v>0</v>
      </c>
      <c r="R2382">
        <v>1</v>
      </c>
      <c r="S2382">
        <v>0</v>
      </c>
      <c r="T2382">
        <v>1</v>
      </c>
      <c r="U2382">
        <v>0</v>
      </c>
      <c r="V2382">
        <v>0</v>
      </c>
      <c r="W2382">
        <v>0</v>
      </c>
      <c r="X2382">
        <v>9.1129055771806193</v>
      </c>
      <c r="Y2382">
        <v>0</v>
      </c>
      <c r="Z2382">
        <v>0.298517870272275</v>
      </c>
      <c r="AA2382">
        <v>0</v>
      </c>
      <c r="AB2382">
        <v>7.2632974360050007E-2</v>
      </c>
      <c r="AC2382">
        <v>0</v>
      </c>
      <c r="AD2382">
        <v>0</v>
      </c>
      <c r="AE2382">
        <v>9.4840564218129444</v>
      </c>
    </row>
    <row r="2383" spans="1:31" x14ac:dyDescent="0.25">
      <c r="A2383">
        <v>1740246</v>
      </c>
      <c r="B2383">
        <v>1</v>
      </c>
      <c r="C2383" t="s">
        <v>80</v>
      </c>
      <c r="D2383" t="s">
        <v>96</v>
      </c>
      <c r="E2383" t="s">
        <v>184</v>
      </c>
      <c r="F2383" t="s">
        <v>7119</v>
      </c>
      <c r="G2383" t="s">
        <v>232</v>
      </c>
      <c r="H2383" t="s">
        <v>134</v>
      </c>
      <c r="I2383" t="s">
        <v>135</v>
      </c>
      <c r="J2383" t="s">
        <v>136</v>
      </c>
      <c r="K2383" t="s">
        <v>147</v>
      </c>
      <c r="L2383" t="s">
        <v>7120</v>
      </c>
      <c r="M2383" t="s">
        <v>7121</v>
      </c>
      <c r="N2383">
        <v>2.718611111</v>
      </c>
      <c r="O2383">
        <v>0</v>
      </c>
      <c r="P2383">
        <v>30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5.6395472975273355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5.6395472975273355</v>
      </c>
    </row>
    <row r="2384" spans="1:31" x14ac:dyDescent="0.25">
      <c r="A2384">
        <v>1740638</v>
      </c>
      <c r="B2384">
        <v>1</v>
      </c>
      <c r="C2384" t="s">
        <v>80</v>
      </c>
      <c r="D2384" t="s">
        <v>97</v>
      </c>
      <c r="E2384" t="s">
        <v>171</v>
      </c>
      <c r="F2384" t="s">
        <v>7122</v>
      </c>
      <c r="G2384" t="s">
        <v>282</v>
      </c>
      <c r="H2384" t="s">
        <v>146</v>
      </c>
      <c r="I2384" t="s">
        <v>135</v>
      </c>
      <c r="J2384" t="s">
        <v>136</v>
      </c>
      <c r="K2384" t="s">
        <v>147</v>
      </c>
      <c r="L2384" t="s">
        <v>7123</v>
      </c>
      <c r="M2384" t="s">
        <v>7124</v>
      </c>
      <c r="N2384">
        <v>6.0016666660000002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0.98628059398180024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0.98628059398180024</v>
      </c>
    </row>
    <row r="2385" spans="1:31" x14ac:dyDescent="0.25">
      <c r="A2385">
        <v>1740713</v>
      </c>
      <c r="B2385">
        <v>1</v>
      </c>
      <c r="C2385" t="s">
        <v>80</v>
      </c>
      <c r="D2385" t="s">
        <v>105</v>
      </c>
      <c r="E2385" t="s">
        <v>158</v>
      </c>
      <c r="F2385" t="s">
        <v>7125</v>
      </c>
      <c r="G2385" t="s">
        <v>758</v>
      </c>
      <c r="H2385" t="s">
        <v>146</v>
      </c>
      <c r="I2385" t="s">
        <v>135</v>
      </c>
      <c r="J2385" t="s">
        <v>136</v>
      </c>
      <c r="K2385" t="s">
        <v>147</v>
      </c>
      <c r="L2385" t="s">
        <v>7126</v>
      </c>
      <c r="M2385" t="s">
        <v>7127</v>
      </c>
      <c r="N2385">
        <v>0.73472222200000004</v>
      </c>
      <c r="O2385">
        <v>0</v>
      </c>
      <c r="P2385">
        <v>109</v>
      </c>
      <c r="Q2385">
        <v>0</v>
      </c>
      <c r="R2385">
        <v>3</v>
      </c>
      <c r="S2385">
        <v>0</v>
      </c>
      <c r="T2385">
        <v>9</v>
      </c>
      <c r="U2385">
        <v>0</v>
      </c>
      <c r="V2385">
        <v>0</v>
      </c>
      <c r="W2385">
        <v>0</v>
      </c>
      <c r="X2385">
        <v>16.106610915976255</v>
      </c>
      <c r="Y2385">
        <v>0</v>
      </c>
      <c r="Z2385">
        <v>0.29011818617860002</v>
      </c>
      <c r="AA2385">
        <v>0</v>
      </c>
      <c r="AB2385">
        <v>3.4017386423258005</v>
      </c>
      <c r="AC2385">
        <v>0</v>
      </c>
      <c r="AD2385">
        <v>0</v>
      </c>
      <c r="AE2385">
        <v>19.798467744480654</v>
      </c>
    </row>
    <row r="2386" spans="1:31" x14ac:dyDescent="0.25">
      <c r="A2386">
        <v>1740690</v>
      </c>
      <c r="B2386">
        <v>1</v>
      </c>
      <c r="C2386" t="s">
        <v>80</v>
      </c>
      <c r="D2386" t="s">
        <v>98</v>
      </c>
      <c r="E2386" t="s">
        <v>131</v>
      </c>
      <c r="F2386" t="s">
        <v>7128</v>
      </c>
      <c r="G2386" t="s">
        <v>177</v>
      </c>
      <c r="H2386" t="s">
        <v>134</v>
      </c>
      <c r="I2386" t="s">
        <v>135</v>
      </c>
      <c r="J2386" t="s">
        <v>136</v>
      </c>
      <c r="K2386" t="s">
        <v>147</v>
      </c>
      <c r="L2386" t="s">
        <v>7129</v>
      </c>
      <c r="M2386" t="s">
        <v>7130</v>
      </c>
      <c r="N2386">
        <v>0.119166666</v>
      </c>
      <c r="O2386">
        <v>0</v>
      </c>
      <c r="P2386">
        <v>219</v>
      </c>
      <c r="Q2386">
        <v>1</v>
      </c>
      <c r="R2386">
        <v>462</v>
      </c>
      <c r="S2386">
        <v>2</v>
      </c>
      <c r="T2386">
        <v>146</v>
      </c>
      <c r="U2386">
        <v>2</v>
      </c>
      <c r="V2386">
        <v>0</v>
      </c>
      <c r="W2386">
        <v>0</v>
      </c>
      <c r="X2386">
        <v>5.6404755600443277</v>
      </c>
      <c r="Y2386">
        <v>8.4312709531050009E-2</v>
      </c>
      <c r="Z2386">
        <v>25.144870633107242</v>
      </c>
      <c r="AA2386">
        <v>1.2331955902266001</v>
      </c>
      <c r="AB2386">
        <v>15.760256905911389</v>
      </c>
      <c r="AC2386">
        <v>4.365618250268275</v>
      </c>
      <c r="AD2386">
        <v>0</v>
      </c>
      <c r="AE2386">
        <v>52.228729649088883</v>
      </c>
    </row>
    <row r="2387" spans="1:31" x14ac:dyDescent="0.25">
      <c r="A2387">
        <v>1741354</v>
      </c>
      <c r="B2387">
        <v>1</v>
      </c>
      <c r="C2387" t="s">
        <v>81</v>
      </c>
      <c r="D2387" t="s">
        <v>115</v>
      </c>
      <c r="E2387" t="s">
        <v>158</v>
      </c>
      <c r="F2387" t="s">
        <v>7131</v>
      </c>
      <c r="G2387" t="s">
        <v>160</v>
      </c>
      <c r="H2387" t="s">
        <v>146</v>
      </c>
      <c r="I2387" t="s">
        <v>135</v>
      </c>
      <c r="J2387" t="s">
        <v>136</v>
      </c>
      <c r="K2387" t="s">
        <v>147</v>
      </c>
      <c r="L2387" t="s">
        <v>7132</v>
      </c>
      <c r="M2387" t="s">
        <v>7133</v>
      </c>
      <c r="N2387">
        <v>1.8302777770000001</v>
      </c>
      <c r="O2387">
        <v>0</v>
      </c>
      <c r="P2387">
        <v>2</v>
      </c>
      <c r="Q2387">
        <v>0</v>
      </c>
      <c r="R2387">
        <v>1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6.8669405436666664E-2</v>
      </c>
      <c r="Y2387">
        <v>0</v>
      </c>
      <c r="Z2387">
        <v>0.28156326753329997</v>
      </c>
      <c r="AA2387">
        <v>0</v>
      </c>
      <c r="AB2387">
        <v>0</v>
      </c>
      <c r="AC2387">
        <v>0</v>
      </c>
      <c r="AD2387">
        <v>0</v>
      </c>
      <c r="AE2387">
        <v>0.35023267296996663</v>
      </c>
    </row>
    <row r="2388" spans="1:31" x14ac:dyDescent="0.25">
      <c r="A2388">
        <v>1740667</v>
      </c>
      <c r="B2388">
        <v>1</v>
      </c>
      <c r="C2388" t="s">
        <v>80</v>
      </c>
      <c r="D2388" t="s">
        <v>108</v>
      </c>
      <c r="E2388" t="s">
        <v>171</v>
      </c>
      <c r="F2388" t="s">
        <v>7134</v>
      </c>
      <c r="G2388" t="s">
        <v>164</v>
      </c>
      <c r="H2388" t="s">
        <v>146</v>
      </c>
      <c r="I2388" t="s">
        <v>135</v>
      </c>
      <c r="J2388" t="s">
        <v>136</v>
      </c>
      <c r="K2388" t="s">
        <v>147</v>
      </c>
      <c r="L2388" t="s">
        <v>7135</v>
      </c>
      <c r="M2388" t="s">
        <v>7136</v>
      </c>
      <c r="N2388">
        <v>0.78638888799999995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1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0.15828608863870833</v>
      </c>
      <c r="AC2388">
        <v>0</v>
      </c>
      <c r="AD2388">
        <v>0</v>
      </c>
      <c r="AE2388">
        <v>0.15828608863870833</v>
      </c>
    </row>
    <row r="2389" spans="1:31" x14ac:dyDescent="0.25">
      <c r="A2389">
        <v>1741185</v>
      </c>
      <c r="B2389">
        <v>1</v>
      </c>
      <c r="C2389" t="s">
        <v>81</v>
      </c>
      <c r="D2389" t="s">
        <v>118</v>
      </c>
      <c r="E2389" t="s">
        <v>184</v>
      </c>
      <c r="F2389" t="s">
        <v>7137</v>
      </c>
      <c r="G2389" t="s">
        <v>177</v>
      </c>
      <c r="H2389" t="s">
        <v>134</v>
      </c>
      <c r="I2389" t="s">
        <v>135</v>
      </c>
      <c r="J2389" t="s">
        <v>136</v>
      </c>
      <c r="K2389" t="s">
        <v>147</v>
      </c>
      <c r="L2389" t="s">
        <v>7138</v>
      </c>
      <c r="M2389" t="s">
        <v>7139</v>
      </c>
      <c r="N2389">
        <v>2.3802777769999999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12.43837403497</v>
      </c>
      <c r="AD2389">
        <v>0</v>
      </c>
      <c r="AE2389">
        <v>12.43837403497</v>
      </c>
    </row>
    <row r="2390" spans="1:31" x14ac:dyDescent="0.25">
      <c r="A2390">
        <v>1740853</v>
      </c>
      <c r="B2390">
        <v>1</v>
      </c>
      <c r="C2390" t="s">
        <v>80</v>
      </c>
      <c r="D2390" t="s">
        <v>88</v>
      </c>
      <c r="E2390" t="s">
        <v>171</v>
      </c>
      <c r="F2390" t="s">
        <v>3381</v>
      </c>
      <c r="G2390" t="s">
        <v>173</v>
      </c>
      <c r="H2390" t="s">
        <v>146</v>
      </c>
      <c r="I2390" t="s">
        <v>135</v>
      </c>
      <c r="J2390" t="s">
        <v>136</v>
      </c>
      <c r="K2390" t="s">
        <v>147</v>
      </c>
      <c r="L2390" t="s">
        <v>7140</v>
      </c>
      <c r="M2390" t="s">
        <v>7141</v>
      </c>
      <c r="N2390">
        <v>1.7241666659999999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11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4.7225403847335166</v>
      </c>
      <c r="AC2390">
        <v>0</v>
      </c>
      <c r="AD2390">
        <v>0</v>
      </c>
      <c r="AE2390">
        <v>4.7225403847335166</v>
      </c>
    </row>
    <row r="2391" spans="1:31" x14ac:dyDescent="0.25">
      <c r="A2391">
        <v>1740876</v>
      </c>
      <c r="B2391">
        <v>1</v>
      </c>
      <c r="C2391" t="s">
        <v>80</v>
      </c>
      <c r="D2391" t="s">
        <v>97</v>
      </c>
      <c r="E2391" t="s">
        <v>184</v>
      </c>
      <c r="F2391" t="s">
        <v>7142</v>
      </c>
      <c r="G2391" t="s">
        <v>177</v>
      </c>
      <c r="H2391" t="s">
        <v>134</v>
      </c>
      <c r="I2391" t="s">
        <v>135</v>
      </c>
      <c r="J2391" t="s">
        <v>136</v>
      </c>
      <c r="K2391" t="s">
        <v>147</v>
      </c>
      <c r="L2391" t="s">
        <v>7143</v>
      </c>
      <c r="M2391" t="s">
        <v>7144</v>
      </c>
      <c r="N2391">
        <v>3.0922222220000002</v>
      </c>
      <c r="O2391">
        <v>6</v>
      </c>
      <c r="P2391">
        <v>2014</v>
      </c>
      <c r="Q2391">
        <v>0</v>
      </c>
      <c r="R2391">
        <v>54</v>
      </c>
      <c r="S2391">
        <v>1</v>
      </c>
      <c r="T2391">
        <v>157</v>
      </c>
      <c r="U2391">
        <v>0</v>
      </c>
      <c r="V2391">
        <v>1</v>
      </c>
      <c r="W2391">
        <v>116.54569311347691</v>
      </c>
      <c r="X2391">
        <v>2542.4541969878696</v>
      </c>
      <c r="Y2391">
        <v>0</v>
      </c>
      <c r="Z2391">
        <v>73.674095034207767</v>
      </c>
      <c r="AA2391">
        <v>79.536651096136609</v>
      </c>
      <c r="AB2391">
        <v>396.1159358917597</v>
      </c>
      <c r="AC2391">
        <v>0</v>
      </c>
      <c r="AD2391">
        <v>19.5829431898377</v>
      </c>
      <c r="AE2391">
        <v>3227.9095153132885</v>
      </c>
    </row>
    <row r="2392" spans="1:31" x14ac:dyDescent="0.25">
      <c r="A2392">
        <v>1740899</v>
      </c>
      <c r="B2392">
        <v>1</v>
      </c>
      <c r="C2392" t="s">
        <v>80</v>
      </c>
      <c r="D2392" t="s">
        <v>97</v>
      </c>
      <c r="E2392" t="s">
        <v>158</v>
      </c>
      <c r="F2392" t="s">
        <v>7145</v>
      </c>
      <c r="G2392" t="s">
        <v>221</v>
      </c>
      <c r="H2392" t="s">
        <v>146</v>
      </c>
      <c r="I2392" t="s">
        <v>135</v>
      </c>
      <c r="J2392" t="s">
        <v>136</v>
      </c>
      <c r="K2392" t="s">
        <v>147</v>
      </c>
      <c r="L2392" t="s">
        <v>7146</v>
      </c>
      <c r="M2392" t="s">
        <v>7147</v>
      </c>
      <c r="N2392">
        <v>3.2944444439999998</v>
      </c>
      <c r="O2392">
        <v>0</v>
      </c>
      <c r="P2392">
        <v>27</v>
      </c>
      <c r="Q2392">
        <v>0</v>
      </c>
      <c r="R2392">
        <v>5</v>
      </c>
      <c r="S2392">
        <v>0</v>
      </c>
      <c r="T2392">
        <v>3</v>
      </c>
      <c r="U2392">
        <v>0</v>
      </c>
      <c r="V2392">
        <v>0</v>
      </c>
      <c r="W2392">
        <v>0</v>
      </c>
      <c r="X2392">
        <v>26.519564824246281</v>
      </c>
      <c r="Y2392">
        <v>0</v>
      </c>
      <c r="Z2392">
        <v>3.3113695856439005</v>
      </c>
      <c r="AA2392">
        <v>0</v>
      </c>
      <c r="AB2392">
        <v>8.5491500232655504</v>
      </c>
      <c r="AC2392">
        <v>0</v>
      </c>
      <c r="AD2392">
        <v>0</v>
      </c>
      <c r="AE2392">
        <v>38.38008443315573</v>
      </c>
    </row>
    <row r="2393" spans="1:31" x14ac:dyDescent="0.25">
      <c r="A2393">
        <v>1740235</v>
      </c>
      <c r="B2393">
        <v>1</v>
      </c>
      <c r="C2393" t="s">
        <v>81</v>
      </c>
      <c r="D2393" t="s">
        <v>117</v>
      </c>
      <c r="E2393" t="s">
        <v>184</v>
      </c>
      <c r="F2393" t="s">
        <v>7148</v>
      </c>
      <c r="G2393" t="s">
        <v>232</v>
      </c>
      <c r="H2393" t="s">
        <v>134</v>
      </c>
      <c r="I2393" t="s">
        <v>135</v>
      </c>
      <c r="J2393" t="s">
        <v>136</v>
      </c>
      <c r="K2393" t="s">
        <v>147</v>
      </c>
      <c r="L2393" t="s">
        <v>7149</v>
      </c>
      <c r="M2393" t="s">
        <v>7150</v>
      </c>
      <c r="N2393">
        <v>1.723333333</v>
      </c>
      <c r="O2393">
        <v>0</v>
      </c>
      <c r="P2393">
        <v>62</v>
      </c>
      <c r="Q2393">
        <v>0</v>
      </c>
      <c r="R2393">
        <v>0</v>
      </c>
      <c r="S2393">
        <v>0</v>
      </c>
      <c r="T2393">
        <v>4</v>
      </c>
      <c r="U2393">
        <v>0</v>
      </c>
      <c r="V2393">
        <v>0</v>
      </c>
      <c r="W2393">
        <v>0</v>
      </c>
      <c r="X2393">
        <v>12.412688057210403</v>
      </c>
      <c r="Y2393">
        <v>0</v>
      </c>
      <c r="Z2393">
        <v>0</v>
      </c>
      <c r="AA2393">
        <v>0</v>
      </c>
      <c r="AB2393">
        <v>2.1252939688959001</v>
      </c>
      <c r="AC2393">
        <v>0</v>
      </c>
      <c r="AD2393">
        <v>0</v>
      </c>
      <c r="AE2393">
        <v>14.537982026106302</v>
      </c>
    </row>
    <row r="2394" spans="1:31" x14ac:dyDescent="0.25">
      <c r="A2394">
        <v>1740504</v>
      </c>
      <c r="B2394">
        <v>1</v>
      </c>
      <c r="C2394" t="s">
        <v>80</v>
      </c>
      <c r="D2394" t="s">
        <v>99</v>
      </c>
      <c r="E2394" t="s">
        <v>158</v>
      </c>
      <c r="F2394" t="s">
        <v>7151</v>
      </c>
      <c r="G2394" t="s">
        <v>246</v>
      </c>
      <c r="H2394" t="s">
        <v>146</v>
      </c>
      <c r="I2394" t="s">
        <v>135</v>
      </c>
      <c r="J2394" t="s">
        <v>136</v>
      </c>
      <c r="K2394" t="s">
        <v>137</v>
      </c>
      <c r="L2394" t="s">
        <v>7152</v>
      </c>
      <c r="M2394" t="s">
        <v>7153</v>
      </c>
      <c r="N2394">
        <v>0.22638888800000001</v>
      </c>
      <c r="O2394">
        <v>0</v>
      </c>
      <c r="P2394">
        <v>4</v>
      </c>
      <c r="Q2394">
        <v>0</v>
      </c>
      <c r="R2394">
        <v>4</v>
      </c>
      <c r="S2394">
        <v>0</v>
      </c>
      <c r="T2394">
        <v>1</v>
      </c>
      <c r="U2394">
        <v>0</v>
      </c>
      <c r="V2394">
        <v>0</v>
      </c>
      <c r="W2394">
        <v>0</v>
      </c>
      <c r="X2394">
        <v>0.26031069455837502</v>
      </c>
      <c r="Y2394">
        <v>0</v>
      </c>
      <c r="Z2394">
        <v>1.2112432281500003E-2</v>
      </c>
      <c r="AA2394">
        <v>0</v>
      </c>
      <c r="AB2394">
        <v>0.19024592661200002</v>
      </c>
      <c r="AC2394">
        <v>0</v>
      </c>
      <c r="AD2394">
        <v>0</v>
      </c>
      <c r="AE2394">
        <v>0.46266905345187503</v>
      </c>
    </row>
    <row r="2395" spans="1:31" x14ac:dyDescent="0.25">
      <c r="A2395">
        <v>1741168</v>
      </c>
      <c r="B2395">
        <v>1</v>
      </c>
      <c r="C2395" t="s">
        <v>81</v>
      </c>
      <c r="D2395" t="s">
        <v>117</v>
      </c>
      <c r="E2395" t="s">
        <v>184</v>
      </c>
      <c r="F2395" t="s">
        <v>7154</v>
      </c>
      <c r="G2395" t="s">
        <v>232</v>
      </c>
      <c r="H2395" t="s">
        <v>134</v>
      </c>
      <c r="I2395" t="s">
        <v>135</v>
      </c>
      <c r="J2395" t="s">
        <v>136</v>
      </c>
      <c r="K2395" t="s">
        <v>147</v>
      </c>
      <c r="L2395" t="s">
        <v>7155</v>
      </c>
      <c r="M2395" t="s">
        <v>7156</v>
      </c>
      <c r="N2395">
        <v>2.1033333330000001</v>
      </c>
      <c r="O2395">
        <v>0</v>
      </c>
      <c r="P2395">
        <v>43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13.144700448875508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13.144700448875508</v>
      </c>
    </row>
    <row r="2396" spans="1:31" x14ac:dyDescent="0.25">
      <c r="A2396">
        <v>1741145</v>
      </c>
      <c r="B2396">
        <v>1</v>
      </c>
      <c r="C2396" t="s">
        <v>80</v>
      </c>
      <c r="D2396" t="s">
        <v>93</v>
      </c>
      <c r="E2396" t="s">
        <v>131</v>
      </c>
      <c r="F2396" t="s">
        <v>7157</v>
      </c>
      <c r="G2396" t="s">
        <v>177</v>
      </c>
      <c r="H2396" t="s">
        <v>134</v>
      </c>
      <c r="I2396" t="s">
        <v>135</v>
      </c>
      <c r="J2396" t="s">
        <v>136</v>
      </c>
      <c r="K2396" t="s">
        <v>147</v>
      </c>
      <c r="L2396" t="s">
        <v>7158</v>
      </c>
      <c r="M2396" t="s">
        <v>7159</v>
      </c>
      <c r="N2396">
        <v>0.61444444399999998</v>
      </c>
      <c r="O2396">
        <v>0</v>
      </c>
      <c r="P2396">
        <v>1289</v>
      </c>
      <c r="Q2396">
        <v>0</v>
      </c>
      <c r="R2396">
        <v>0</v>
      </c>
      <c r="S2396">
        <v>0</v>
      </c>
      <c r="T2396">
        <v>286</v>
      </c>
      <c r="U2396">
        <v>0</v>
      </c>
      <c r="V2396">
        <v>0</v>
      </c>
      <c r="W2396">
        <v>0</v>
      </c>
      <c r="X2396">
        <v>197.58254640531729</v>
      </c>
      <c r="Y2396">
        <v>0</v>
      </c>
      <c r="Z2396">
        <v>0</v>
      </c>
      <c r="AA2396">
        <v>0</v>
      </c>
      <c r="AB2396">
        <v>70.060107182820758</v>
      </c>
      <c r="AC2396">
        <v>0</v>
      </c>
      <c r="AD2396">
        <v>0</v>
      </c>
      <c r="AE2396">
        <v>267.64265358813805</v>
      </c>
    </row>
    <row r="2397" spans="1:31" x14ac:dyDescent="0.25">
      <c r="A2397">
        <v>1740813</v>
      </c>
      <c r="B2397">
        <v>1</v>
      </c>
      <c r="C2397" t="s">
        <v>81</v>
      </c>
      <c r="D2397" t="s">
        <v>118</v>
      </c>
      <c r="E2397" t="s">
        <v>188</v>
      </c>
      <c r="F2397" t="s">
        <v>5420</v>
      </c>
      <c r="G2397" t="s">
        <v>177</v>
      </c>
      <c r="H2397" t="s">
        <v>134</v>
      </c>
      <c r="I2397" t="s">
        <v>135</v>
      </c>
      <c r="J2397" t="s">
        <v>136</v>
      </c>
      <c r="K2397" t="s">
        <v>147</v>
      </c>
      <c r="L2397" t="s">
        <v>7160</v>
      </c>
      <c r="M2397" t="s">
        <v>7161</v>
      </c>
      <c r="N2397">
        <v>0.41749999999999998</v>
      </c>
      <c r="O2397">
        <v>0</v>
      </c>
      <c r="P2397">
        <v>442</v>
      </c>
      <c r="Q2397">
        <v>0</v>
      </c>
      <c r="R2397">
        <v>24</v>
      </c>
      <c r="S2397">
        <v>10</v>
      </c>
      <c r="T2397">
        <v>16</v>
      </c>
      <c r="U2397">
        <v>0</v>
      </c>
      <c r="V2397">
        <v>0</v>
      </c>
      <c r="W2397">
        <v>0</v>
      </c>
      <c r="X2397">
        <v>22.333718786549738</v>
      </c>
      <c r="Y2397">
        <v>0</v>
      </c>
      <c r="Z2397">
        <v>1.0973002894420503</v>
      </c>
      <c r="AA2397">
        <v>5.6008866814194258</v>
      </c>
      <c r="AB2397">
        <v>5.1243211031759994</v>
      </c>
      <c r="AC2397">
        <v>0</v>
      </c>
      <c r="AD2397">
        <v>0</v>
      </c>
      <c r="AE2397">
        <v>34.156226860587211</v>
      </c>
    </row>
    <row r="2398" spans="1:31" x14ac:dyDescent="0.25">
      <c r="A2398">
        <v>1740753</v>
      </c>
      <c r="B2398">
        <v>1</v>
      </c>
      <c r="C2398" t="s">
        <v>81</v>
      </c>
      <c r="D2398" t="s">
        <v>119</v>
      </c>
      <c r="E2398" t="s">
        <v>188</v>
      </c>
      <c r="F2398" t="s">
        <v>7162</v>
      </c>
      <c r="G2398" t="s">
        <v>177</v>
      </c>
      <c r="H2398" t="s">
        <v>134</v>
      </c>
      <c r="I2398" t="s">
        <v>193</v>
      </c>
      <c r="J2398" t="s">
        <v>136</v>
      </c>
      <c r="K2398" t="s">
        <v>147</v>
      </c>
      <c r="L2398" t="s">
        <v>7163</v>
      </c>
      <c r="M2398" t="s">
        <v>7164</v>
      </c>
      <c r="N2398">
        <v>7.2222220000000004E-3</v>
      </c>
      <c r="O2398">
        <v>1</v>
      </c>
      <c r="P2398">
        <v>1265</v>
      </c>
      <c r="Q2398">
        <v>113</v>
      </c>
      <c r="R2398">
        <v>222</v>
      </c>
      <c r="S2398">
        <v>0</v>
      </c>
      <c r="T2398">
        <v>81</v>
      </c>
      <c r="U2398">
        <v>0</v>
      </c>
      <c r="V2398">
        <v>0</v>
      </c>
      <c r="W2398">
        <v>1.1220410630000001E-4</v>
      </c>
      <c r="X2398">
        <v>0.98209072112991591</v>
      </c>
      <c r="Y2398">
        <v>0.32078274058111661</v>
      </c>
      <c r="Z2398">
        <v>0.33815599055203327</v>
      </c>
      <c r="AA2398">
        <v>0</v>
      </c>
      <c r="AB2398">
        <v>0.31786359056486663</v>
      </c>
      <c r="AC2398">
        <v>0</v>
      </c>
      <c r="AD2398">
        <v>0</v>
      </c>
      <c r="AE2398">
        <v>1.9590052469342323</v>
      </c>
    </row>
    <row r="2399" spans="1:31" x14ac:dyDescent="0.25">
      <c r="A2399">
        <v>1741062</v>
      </c>
      <c r="B2399">
        <v>1</v>
      </c>
      <c r="C2399" t="s">
        <v>81</v>
      </c>
      <c r="D2399" t="s">
        <v>128</v>
      </c>
      <c r="E2399" t="s">
        <v>143</v>
      </c>
      <c r="F2399" t="s">
        <v>7165</v>
      </c>
      <c r="G2399" t="s">
        <v>758</v>
      </c>
      <c r="H2399" t="s">
        <v>146</v>
      </c>
      <c r="I2399" t="s">
        <v>135</v>
      </c>
      <c r="J2399" t="s">
        <v>136</v>
      </c>
      <c r="K2399" t="s">
        <v>147</v>
      </c>
      <c r="L2399" t="s">
        <v>7166</v>
      </c>
      <c r="M2399" t="s">
        <v>7167</v>
      </c>
      <c r="N2399">
        <v>4.0241666660000002</v>
      </c>
      <c r="O2399">
        <v>0</v>
      </c>
      <c r="P2399">
        <v>84</v>
      </c>
      <c r="Q2399">
        <v>0</v>
      </c>
      <c r="R2399">
        <v>0</v>
      </c>
      <c r="S2399">
        <v>0</v>
      </c>
      <c r="T2399">
        <v>10</v>
      </c>
      <c r="U2399">
        <v>0</v>
      </c>
      <c r="V2399">
        <v>0</v>
      </c>
      <c r="W2399">
        <v>0</v>
      </c>
      <c r="X2399">
        <v>42.784353535903335</v>
      </c>
      <c r="Y2399">
        <v>0</v>
      </c>
      <c r="Z2399">
        <v>0</v>
      </c>
      <c r="AA2399">
        <v>0</v>
      </c>
      <c r="AB2399">
        <v>2.4537578271709997</v>
      </c>
      <c r="AC2399">
        <v>0</v>
      </c>
      <c r="AD2399">
        <v>0</v>
      </c>
      <c r="AE2399">
        <v>45.238111363074339</v>
      </c>
    </row>
    <row r="2400" spans="1:31" x14ac:dyDescent="0.25">
      <c r="A2400">
        <v>1741208</v>
      </c>
      <c r="B2400">
        <v>1</v>
      </c>
      <c r="C2400" t="s">
        <v>80</v>
      </c>
      <c r="D2400" t="s">
        <v>108</v>
      </c>
      <c r="E2400" t="s">
        <v>171</v>
      </c>
      <c r="F2400" t="s">
        <v>7168</v>
      </c>
      <c r="G2400" t="s">
        <v>181</v>
      </c>
      <c r="H2400" t="s">
        <v>146</v>
      </c>
      <c r="I2400" t="s">
        <v>135</v>
      </c>
      <c r="J2400" t="s">
        <v>136</v>
      </c>
      <c r="K2400" t="s">
        <v>147</v>
      </c>
      <c r="L2400" t="s">
        <v>7169</v>
      </c>
      <c r="M2400" t="s">
        <v>7170</v>
      </c>
      <c r="N2400">
        <v>5.438055555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4.473420032363558</v>
      </c>
      <c r="AC2400">
        <v>0</v>
      </c>
      <c r="AD2400">
        <v>0</v>
      </c>
      <c r="AE2400">
        <v>4.473420032363558</v>
      </c>
    </row>
    <row r="2401" spans="1:31" x14ac:dyDescent="0.25">
      <c r="A2401">
        <v>1740959</v>
      </c>
      <c r="B2401">
        <v>1</v>
      </c>
      <c r="C2401" t="s">
        <v>81</v>
      </c>
      <c r="D2401" t="s">
        <v>127</v>
      </c>
      <c r="E2401" t="s">
        <v>158</v>
      </c>
      <c r="F2401" t="s">
        <v>7171</v>
      </c>
      <c r="G2401" t="s">
        <v>160</v>
      </c>
      <c r="H2401" t="s">
        <v>146</v>
      </c>
      <c r="I2401" t="s">
        <v>135</v>
      </c>
      <c r="J2401" t="s">
        <v>136</v>
      </c>
      <c r="K2401" t="s">
        <v>147</v>
      </c>
      <c r="L2401" t="s">
        <v>7172</v>
      </c>
      <c r="M2401" t="s">
        <v>7173</v>
      </c>
      <c r="N2401">
        <v>3.9688888879999999</v>
      </c>
      <c r="O2401">
        <v>0</v>
      </c>
      <c r="P2401">
        <v>20</v>
      </c>
      <c r="Q2401">
        <v>0</v>
      </c>
      <c r="R2401">
        <v>0</v>
      </c>
      <c r="S2401">
        <v>0</v>
      </c>
      <c r="T2401">
        <v>1</v>
      </c>
      <c r="U2401">
        <v>0</v>
      </c>
      <c r="V2401">
        <v>0</v>
      </c>
      <c r="W2401">
        <v>0</v>
      </c>
      <c r="X2401">
        <v>19.044119327397503</v>
      </c>
      <c r="Y2401">
        <v>0</v>
      </c>
      <c r="Z2401">
        <v>0</v>
      </c>
      <c r="AA2401">
        <v>0</v>
      </c>
      <c r="AB2401">
        <v>4.0469049078639667</v>
      </c>
      <c r="AC2401">
        <v>0</v>
      </c>
      <c r="AD2401">
        <v>0</v>
      </c>
      <c r="AE2401">
        <v>23.091024235261472</v>
      </c>
    </row>
    <row r="2402" spans="1:31" x14ac:dyDescent="0.25">
      <c r="A2402">
        <v>1741108</v>
      </c>
      <c r="B2402">
        <v>1</v>
      </c>
      <c r="C2402" t="s">
        <v>81</v>
      </c>
      <c r="D2402" t="s">
        <v>117</v>
      </c>
      <c r="E2402" t="s">
        <v>143</v>
      </c>
      <c r="F2402" t="s">
        <v>7174</v>
      </c>
      <c r="G2402" t="s">
        <v>145</v>
      </c>
      <c r="H2402" t="s">
        <v>146</v>
      </c>
      <c r="I2402" t="s">
        <v>135</v>
      </c>
      <c r="J2402" t="s">
        <v>136</v>
      </c>
      <c r="K2402" t="s">
        <v>147</v>
      </c>
      <c r="L2402" t="s">
        <v>7175</v>
      </c>
      <c r="M2402" t="s">
        <v>7176</v>
      </c>
      <c r="N2402">
        <v>0.21777777700000001</v>
      </c>
      <c r="O2402">
        <v>0</v>
      </c>
      <c r="P2402">
        <v>92</v>
      </c>
      <c r="Q2402">
        <v>0</v>
      </c>
      <c r="R2402">
        <v>6</v>
      </c>
      <c r="S2402">
        <v>0</v>
      </c>
      <c r="T2402">
        <v>6</v>
      </c>
      <c r="U2402">
        <v>0</v>
      </c>
      <c r="V2402">
        <v>0</v>
      </c>
      <c r="W2402">
        <v>0</v>
      </c>
      <c r="X2402">
        <v>2.3524326019553334</v>
      </c>
      <c r="Y2402">
        <v>0</v>
      </c>
      <c r="Z2402">
        <v>0.15079616633760001</v>
      </c>
      <c r="AA2402">
        <v>0</v>
      </c>
      <c r="AB2402">
        <v>0.10604350828960001</v>
      </c>
      <c r="AC2402">
        <v>0</v>
      </c>
      <c r="AD2402">
        <v>0</v>
      </c>
      <c r="AE2402">
        <v>2.6092722765825331</v>
      </c>
    </row>
    <row r="2403" spans="1:31" x14ac:dyDescent="0.25">
      <c r="A2403">
        <v>1740567</v>
      </c>
      <c r="B2403">
        <v>1</v>
      </c>
      <c r="C2403" t="s">
        <v>80</v>
      </c>
      <c r="D2403" t="s">
        <v>87</v>
      </c>
      <c r="E2403" t="s">
        <v>171</v>
      </c>
      <c r="F2403" t="s">
        <v>7177</v>
      </c>
      <c r="G2403" t="s">
        <v>181</v>
      </c>
      <c r="H2403" t="s">
        <v>146</v>
      </c>
      <c r="I2403" t="s">
        <v>135</v>
      </c>
      <c r="J2403" t="s">
        <v>136</v>
      </c>
      <c r="K2403" t="s">
        <v>147</v>
      </c>
      <c r="L2403" t="s">
        <v>7178</v>
      </c>
      <c r="M2403" t="s">
        <v>7179</v>
      </c>
      <c r="N2403">
        <v>2.8516666659999999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6.2135161560000003E-4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6.2135161560000003E-4</v>
      </c>
    </row>
    <row r="2404" spans="1:31" x14ac:dyDescent="0.25">
      <c r="A2404">
        <v>1741005</v>
      </c>
      <c r="B2404">
        <v>1</v>
      </c>
      <c r="C2404" t="s">
        <v>80</v>
      </c>
      <c r="D2404" t="s">
        <v>100</v>
      </c>
      <c r="E2404" t="s">
        <v>143</v>
      </c>
      <c r="F2404" t="s">
        <v>7180</v>
      </c>
      <c r="G2404" t="s">
        <v>225</v>
      </c>
      <c r="H2404" t="s">
        <v>146</v>
      </c>
      <c r="I2404" t="s">
        <v>135</v>
      </c>
      <c r="J2404" t="s">
        <v>136</v>
      </c>
      <c r="K2404" t="s">
        <v>147</v>
      </c>
      <c r="L2404" t="s">
        <v>7181</v>
      </c>
      <c r="M2404" t="s">
        <v>7182</v>
      </c>
      <c r="N2404">
        <v>3.9925000000000002</v>
      </c>
      <c r="O2404">
        <v>0</v>
      </c>
      <c r="P2404">
        <v>146</v>
      </c>
      <c r="Q2404">
        <v>0</v>
      </c>
      <c r="R2404">
        <v>8</v>
      </c>
      <c r="S2404">
        <v>0</v>
      </c>
      <c r="T2404">
        <v>10</v>
      </c>
      <c r="U2404">
        <v>0</v>
      </c>
      <c r="V2404">
        <v>0</v>
      </c>
      <c r="W2404">
        <v>0</v>
      </c>
      <c r="X2404">
        <v>287.01116046213446</v>
      </c>
      <c r="Y2404">
        <v>0</v>
      </c>
      <c r="Z2404">
        <v>5.4872435869851008</v>
      </c>
      <c r="AA2404">
        <v>0</v>
      </c>
      <c r="AB2404">
        <v>18.599217496330191</v>
      </c>
      <c r="AC2404">
        <v>0</v>
      </c>
      <c r="AD2404">
        <v>0</v>
      </c>
      <c r="AE2404">
        <v>311.09762154544973</v>
      </c>
    </row>
    <row r="2405" spans="1:31" x14ac:dyDescent="0.25">
      <c r="A2405">
        <v>1740796</v>
      </c>
      <c r="B2405">
        <v>1</v>
      </c>
      <c r="C2405" t="s">
        <v>80</v>
      </c>
      <c r="D2405" t="s">
        <v>110</v>
      </c>
      <c r="E2405" t="s">
        <v>158</v>
      </c>
      <c r="F2405" t="s">
        <v>7183</v>
      </c>
      <c r="G2405" t="s">
        <v>221</v>
      </c>
      <c r="H2405" t="s">
        <v>146</v>
      </c>
      <c r="I2405" t="s">
        <v>135</v>
      </c>
      <c r="J2405" t="s">
        <v>136</v>
      </c>
      <c r="K2405" t="s">
        <v>147</v>
      </c>
      <c r="L2405" t="s">
        <v>7184</v>
      </c>
      <c r="M2405" t="s">
        <v>7185</v>
      </c>
      <c r="N2405">
        <v>2.7288888880000002</v>
      </c>
      <c r="O2405">
        <v>0</v>
      </c>
      <c r="P2405">
        <v>209</v>
      </c>
      <c r="Q2405">
        <v>0</v>
      </c>
      <c r="R2405">
        <v>0</v>
      </c>
      <c r="S2405">
        <v>0</v>
      </c>
      <c r="T2405">
        <v>64</v>
      </c>
      <c r="U2405">
        <v>0</v>
      </c>
      <c r="V2405">
        <v>0</v>
      </c>
      <c r="W2405">
        <v>0</v>
      </c>
      <c r="X2405">
        <v>172.85260813116295</v>
      </c>
      <c r="Y2405">
        <v>0</v>
      </c>
      <c r="Z2405">
        <v>0</v>
      </c>
      <c r="AA2405">
        <v>0</v>
      </c>
      <c r="AB2405">
        <v>83.895048743697004</v>
      </c>
      <c r="AC2405">
        <v>0</v>
      </c>
      <c r="AD2405">
        <v>0</v>
      </c>
      <c r="AE2405">
        <v>256.74765687485996</v>
      </c>
    </row>
    <row r="2406" spans="1:31" x14ac:dyDescent="0.25">
      <c r="A2406">
        <v>1740939</v>
      </c>
      <c r="B2406">
        <v>1</v>
      </c>
      <c r="C2406" t="s">
        <v>81</v>
      </c>
      <c r="D2406" t="s">
        <v>118</v>
      </c>
      <c r="E2406" t="s">
        <v>184</v>
      </c>
      <c r="F2406" t="s">
        <v>7186</v>
      </c>
      <c r="G2406" t="s">
        <v>177</v>
      </c>
      <c r="H2406" t="s">
        <v>134</v>
      </c>
      <c r="I2406" t="s">
        <v>193</v>
      </c>
      <c r="J2406" t="s">
        <v>136</v>
      </c>
      <c r="K2406" t="s">
        <v>147</v>
      </c>
      <c r="L2406" t="s">
        <v>7187</v>
      </c>
      <c r="M2406" t="s">
        <v>7188</v>
      </c>
      <c r="N2406">
        <v>6.6666659999999999E-3</v>
      </c>
      <c r="O2406">
        <v>0</v>
      </c>
      <c r="P2406">
        <v>691</v>
      </c>
      <c r="Q2406">
        <v>1</v>
      </c>
      <c r="R2406">
        <v>15</v>
      </c>
      <c r="S2406">
        <v>0</v>
      </c>
      <c r="T2406">
        <v>27</v>
      </c>
      <c r="U2406">
        <v>0</v>
      </c>
      <c r="V2406">
        <v>0</v>
      </c>
      <c r="W2406">
        <v>0</v>
      </c>
      <c r="X2406">
        <v>0.50815294629480001</v>
      </c>
      <c r="Y2406">
        <v>2.0275798246000005E-3</v>
      </c>
      <c r="Z2406">
        <v>2.3009602408000002E-2</v>
      </c>
      <c r="AA2406">
        <v>0</v>
      </c>
      <c r="AB2406">
        <v>5.3034252310800001E-2</v>
      </c>
      <c r="AC2406">
        <v>0</v>
      </c>
      <c r="AD2406">
        <v>0</v>
      </c>
      <c r="AE2406">
        <v>0.58622438083819994</v>
      </c>
    </row>
    <row r="2407" spans="1:31" x14ac:dyDescent="0.25">
      <c r="A2407">
        <v>1740604</v>
      </c>
      <c r="B2407">
        <v>1</v>
      </c>
      <c r="C2407" t="s">
        <v>81</v>
      </c>
      <c r="D2407" t="s">
        <v>119</v>
      </c>
      <c r="E2407" t="s">
        <v>184</v>
      </c>
      <c r="F2407" t="s">
        <v>7189</v>
      </c>
      <c r="G2407" t="s">
        <v>359</v>
      </c>
      <c r="H2407" t="s">
        <v>134</v>
      </c>
      <c r="I2407" t="s">
        <v>135</v>
      </c>
      <c r="J2407" t="s">
        <v>136</v>
      </c>
      <c r="K2407" t="s">
        <v>147</v>
      </c>
      <c r="L2407" t="s">
        <v>7190</v>
      </c>
      <c r="M2407" t="s">
        <v>7191</v>
      </c>
      <c r="N2407">
        <v>2.0530555549999998</v>
      </c>
      <c r="O2407">
        <v>0</v>
      </c>
      <c r="P2407">
        <v>0</v>
      </c>
      <c r="Q2407">
        <v>0</v>
      </c>
      <c r="R2407">
        <v>4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10.966695330921373</v>
      </c>
      <c r="AA2407">
        <v>0</v>
      </c>
      <c r="AB2407">
        <v>0</v>
      </c>
      <c r="AC2407">
        <v>0</v>
      </c>
      <c r="AD2407">
        <v>0</v>
      </c>
      <c r="AE2407">
        <v>10.966695330921373</v>
      </c>
    </row>
    <row r="2408" spans="1:31" x14ac:dyDescent="0.25">
      <c r="A2408">
        <v>1740229</v>
      </c>
      <c r="B2408">
        <v>1</v>
      </c>
      <c r="C2408" t="s">
        <v>80</v>
      </c>
      <c r="D2408" t="s">
        <v>107</v>
      </c>
      <c r="E2408" t="s">
        <v>171</v>
      </c>
      <c r="F2408" t="s">
        <v>3691</v>
      </c>
      <c r="G2408" t="s">
        <v>282</v>
      </c>
      <c r="H2408" t="s">
        <v>146</v>
      </c>
      <c r="I2408" t="s">
        <v>135</v>
      </c>
      <c r="J2408" t="s">
        <v>136</v>
      </c>
      <c r="K2408" t="s">
        <v>147</v>
      </c>
      <c r="L2408" t="s">
        <v>7192</v>
      </c>
      <c r="M2408" t="s">
        <v>7193</v>
      </c>
      <c r="N2408">
        <v>9.0844444440000007</v>
      </c>
      <c r="O2408">
        <v>0</v>
      </c>
      <c r="P2408">
        <v>6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14.216476157097553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14.216476157097553</v>
      </c>
    </row>
    <row r="2409" spans="1:31" x14ac:dyDescent="0.25">
      <c r="A2409">
        <v>1740770</v>
      </c>
      <c r="B2409">
        <v>1</v>
      </c>
      <c r="C2409" t="s">
        <v>80</v>
      </c>
      <c r="D2409" t="s">
        <v>83</v>
      </c>
      <c r="E2409" t="s">
        <v>171</v>
      </c>
      <c r="F2409" t="s">
        <v>7194</v>
      </c>
      <c r="G2409" t="s">
        <v>181</v>
      </c>
      <c r="H2409" t="s">
        <v>146</v>
      </c>
      <c r="I2409" t="s">
        <v>135</v>
      </c>
      <c r="J2409" t="s">
        <v>136</v>
      </c>
      <c r="K2409" t="s">
        <v>147</v>
      </c>
      <c r="L2409" t="s">
        <v>7195</v>
      </c>
      <c r="M2409" t="s">
        <v>7196</v>
      </c>
      <c r="N2409">
        <v>2.8077777770000001</v>
      </c>
      <c r="O2409">
        <v>0</v>
      </c>
      <c r="P2409">
        <v>5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1.7856877585165833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1.7856877585165833</v>
      </c>
    </row>
    <row r="2410" spans="1:31" x14ac:dyDescent="0.25">
      <c r="A2410">
        <v>1740776</v>
      </c>
      <c r="B2410">
        <v>1</v>
      </c>
      <c r="C2410" t="s">
        <v>80</v>
      </c>
      <c r="D2410" t="s">
        <v>106</v>
      </c>
      <c r="E2410" t="s">
        <v>171</v>
      </c>
      <c r="F2410" t="s">
        <v>7197</v>
      </c>
      <c r="G2410" t="s">
        <v>173</v>
      </c>
      <c r="H2410" t="s">
        <v>146</v>
      </c>
      <c r="I2410" t="s">
        <v>135</v>
      </c>
      <c r="J2410" t="s">
        <v>136</v>
      </c>
      <c r="K2410" t="s">
        <v>147</v>
      </c>
      <c r="L2410" t="s">
        <v>7198</v>
      </c>
      <c r="M2410" t="s">
        <v>7199</v>
      </c>
      <c r="N2410">
        <v>2.6430555550000001</v>
      </c>
      <c r="O2410">
        <v>0</v>
      </c>
      <c r="P2410">
        <v>1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0.62025725898545003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0.62025725898545003</v>
      </c>
    </row>
    <row r="2411" spans="1:31" x14ac:dyDescent="0.25">
      <c r="A2411">
        <v>1740919</v>
      </c>
      <c r="B2411">
        <v>1</v>
      </c>
      <c r="C2411" t="s">
        <v>81</v>
      </c>
      <c r="D2411" t="s">
        <v>113</v>
      </c>
      <c r="E2411" t="s">
        <v>188</v>
      </c>
      <c r="F2411" t="s">
        <v>7200</v>
      </c>
      <c r="G2411" t="s">
        <v>177</v>
      </c>
      <c r="H2411" t="s">
        <v>134</v>
      </c>
      <c r="I2411" t="s">
        <v>193</v>
      </c>
      <c r="J2411" t="s">
        <v>136</v>
      </c>
      <c r="K2411" t="s">
        <v>147</v>
      </c>
      <c r="L2411" t="s">
        <v>7201</v>
      </c>
      <c r="M2411" t="s">
        <v>7202</v>
      </c>
      <c r="N2411">
        <v>6.6666659999999999E-3</v>
      </c>
      <c r="O2411">
        <v>0</v>
      </c>
      <c r="P2411">
        <v>546</v>
      </c>
      <c r="Q2411">
        <v>15</v>
      </c>
      <c r="R2411">
        <v>68</v>
      </c>
      <c r="S2411">
        <v>0</v>
      </c>
      <c r="T2411">
        <v>25</v>
      </c>
      <c r="U2411">
        <v>0</v>
      </c>
      <c r="V2411">
        <v>0</v>
      </c>
      <c r="W2411">
        <v>0</v>
      </c>
      <c r="X2411">
        <v>0.4386167727087999</v>
      </c>
      <c r="Y2411">
        <v>3.3045367189600008E-2</v>
      </c>
      <c r="Z2411">
        <v>9.9279339101200029E-2</v>
      </c>
      <c r="AA2411">
        <v>0</v>
      </c>
      <c r="AB2411">
        <v>7.1802269043200001E-2</v>
      </c>
      <c r="AC2411">
        <v>0</v>
      </c>
      <c r="AD2411">
        <v>0</v>
      </c>
      <c r="AE2411">
        <v>0.64274374804279988</v>
      </c>
    </row>
    <row r="2412" spans="1:31" x14ac:dyDescent="0.25">
      <c r="A2412">
        <v>1741337</v>
      </c>
      <c r="B2412">
        <v>1</v>
      </c>
      <c r="C2412" t="s">
        <v>80</v>
      </c>
      <c r="D2412" t="s">
        <v>106</v>
      </c>
      <c r="E2412" t="s">
        <v>158</v>
      </c>
      <c r="F2412" t="s">
        <v>7203</v>
      </c>
      <c r="G2412" t="s">
        <v>160</v>
      </c>
      <c r="H2412" t="s">
        <v>146</v>
      </c>
      <c r="I2412" t="s">
        <v>135</v>
      </c>
      <c r="J2412" t="s">
        <v>136</v>
      </c>
      <c r="K2412" t="s">
        <v>147</v>
      </c>
      <c r="L2412" t="s">
        <v>7204</v>
      </c>
      <c r="M2412" t="s">
        <v>7205</v>
      </c>
      <c r="N2412">
        <v>2.8052777770000001</v>
      </c>
      <c r="O2412">
        <v>0</v>
      </c>
      <c r="P2412">
        <v>1</v>
      </c>
      <c r="Q2412">
        <v>0</v>
      </c>
      <c r="R2412">
        <v>2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4.0274036438116667E-2</v>
      </c>
      <c r="Y2412">
        <v>0</v>
      </c>
      <c r="Z2412">
        <v>5.8385483666333338E-3</v>
      </c>
      <c r="AA2412">
        <v>0</v>
      </c>
      <c r="AB2412">
        <v>0</v>
      </c>
      <c r="AC2412">
        <v>0</v>
      </c>
      <c r="AD2412">
        <v>0</v>
      </c>
      <c r="AE2412">
        <v>4.6112584804750001E-2</v>
      </c>
    </row>
    <row r="2413" spans="1:31" x14ac:dyDescent="0.25">
      <c r="A2413">
        <v>1740896</v>
      </c>
      <c r="B2413">
        <v>1</v>
      </c>
      <c r="C2413" t="s">
        <v>80</v>
      </c>
      <c r="D2413" t="s">
        <v>92</v>
      </c>
      <c r="E2413" t="s">
        <v>158</v>
      </c>
      <c r="F2413" t="s">
        <v>7206</v>
      </c>
      <c r="G2413" t="s">
        <v>221</v>
      </c>
      <c r="H2413" t="s">
        <v>146</v>
      </c>
      <c r="I2413" t="s">
        <v>135</v>
      </c>
      <c r="J2413" t="s">
        <v>136</v>
      </c>
      <c r="K2413" t="s">
        <v>147</v>
      </c>
      <c r="L2413" t="s">
        <v>7207</v>
      </c>
      <c r="M2413" t="s">
        <v>7208</v>
      </c>
      <c r="N2413">
        <v>1.8630555550000001</v>
      </c>
      <c r="O2413">
        <v>0</v>
      </c>
      <c r="P2413">
        <v>80</v>
      </c>
      <c r="Q2413">
        <v>0</v>
      </c>
      <c r="R2413">
        <v>0</v>
      </c>
      <c r="S2413">
        <v>0</v>
      </c>
      <c r="T2413">
        <v>1</v>
      </c>
      <c r="U2413">
        <v>0</v>
      </c>
      <c r="V2413">
        <v>0</v>
      </c>
      <c r="W2413">
        <v>0</v>
      </c>
      <c r="X2413">
        <v>25.082791374989377</v>
      </c>
      <c r="Y2413">
        <v>0</v>
      </c>
      <c r="Z2413">
        <v>0</v>
      </c>
      <c r="AA2413">
        <v>0</v>
      </c>
      <c r="AB2413">
        <v>0.12870646630345833</v>
      </c>
      <c r="AC2413">
        <v>0</v>
      </c>
      <c r="AD2413">
        <v>0</v>
      </c>
      <c r="AE2413">
        <v>25.211497841292836</v>
      </c>
    </row>
    <row r="2414" spans="1:31" x14ac:dyDescent="0.25">
      <c r="A2414">
        <v>1740790</v>
      </c>
      <c r="B2414">
        <v>1</v>
      </c>
      <c r="C2414" t="s">
        <v>80</v>
      </c>
      <c r="D2414" t="s">
        <v>106</v>
      </c>
      <c r="E2414" t="s">
        <v>131</v>
      </c>
      <c r="F2414" t="s">
        <v>4825</v>
      </c>
      <c r="G2414" t="s">
        <v>177</v>
      </c>
      <c r="H2414" t="s">
        <v>134</v>
      </c>
      <c r="I2414" t="s">
        <v>135</v>
      </c>
      <c r="J2414" t="s">
        <v>136</v>
      </c>
      <c r="K2414" t="s">
        <v>147</v>
      </c>
      <c r="L2414" t="s">
        <v>7209</v>
      </c>
      <c r="M2414" t="s">
        <v>7210</v>
      </c>
      <c r="N2414">
        <v>0.178055555</v>
      </c>
      <c r="O2414">
        <v>7</v>
      </c>
      <c r="P2414">
        <v>2139</v>
      </c>
      <c r="Q2414">
        <v>57</v>
      </c>
      <c r="R2414">
        <v>236</v>
      </c>
      <c r="S2414">
        <v>22</v>
      </c>
      <c r="T2414">
        <v>305</v>
      </c>
      <c r="U2414">
        <v>0</v>
      </c>
      <c r="V2414">
        <v>0</v>
      </c>
      <c r="W2414">
        <v>0.37568217919504998</v>
      </c>
      <c r="X2414">
        <v>49.865418646703482</v>
      </c>
      <c r="Y2414">
        <v>13.409766730438399</v>
      </c>
      <c r="Z2414">
        <v>28.848675677609123</v>
      </c>
      <c r="AA2414">
        <v>12.711080010323226</v>
      </c>
      <c r="AB2414">
        <v>30.254670692284268</v>
      </c>
      <c r="AC2414">
        <v>0</v>
      </c>
      <c r="AD2414">
        <v>0</v>
      </c>
      <c r="AE2414">
        <v>135.46529393655356</v>
      </c>
    </row>
    <row r="2415" spans="1:31" x14ac:dyDescent="0.25">
      <c r="A2415">
        <v>1740541</v>
      </c>
      <c r="B2415">
        <v>1</v>
      </c>
      <c r="C2415" t="s">
        <v>80</v>
      </c>
      <c r="D2415" t="s">
        <v>96</v>
      </c>
      <c r="E2415" t="s">
        <v>171</v>
      </c>
      <c r="F2415" t="s">
        <v>7211</v>
      </c>
      <c r="G2415" t="s">
        <v>181</v>
      </c>
      <c r="H2415" t="s">
        <v>146</v>
      </c>
      <c r="I2415" t="s">
        <v>135</v>
      </c>
      <c r="J2415" t="s">
        <v>136</v>
      </c>
      <c r="K2415" t="s">
        <v>147</v>
      </c>
      <c r="L2415" t="s">
        <v>7212</v>
      </c>
      <c r="M2415" t="s">
        <v>7213</v>
      </c>
      <c r="N2415">
        <v>1.111388888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2.4665662624166664E-4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2.4665662624166664E-4</v>
      </c>
    </row>
    <row r="2416" spans="1:31" x14ac:dyDescent="0.25">
      <c r="A2416">
        <v>1740647</v>
      </c>
      <c r="B2416">
        <v>1</v>
      </c>
      <c r="C2416" t="s">
        <v>80</v>
      </c>
      <c r="D2416" t="s">
        <v>96</v>
      </c>
      <c r="E2416" t="s">
        <v>171</v>
      </c>
      <c r="F2416" t="s">
        <v>7214</v>
      </c>
      <c r="G2416" t="s">
        <v>282</v>
      </c>
      <c r="H2416" t="s">
        <v>146</v>
      </c>
      <c r="I2416" t="s">
        <v>135</v>
      </c>
      <c r="J2416" t="s">
        <v>136</v>
      </c>
      <c r="K2416" t="s">
        <v>147</v>
      </c>
      <c r="L2416" t="s">
        <v>7215</v>
      </c>
      <c r="M2416" t="s">
        <v>7216</v>
      </c>
      <c r="N2416">
        <v>6.2175000000000002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1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95.56286973305906</v>
      </c>
      <c r="AC2416">
        <v>0</v>
      </c>
      <c r="AD2416">
        <v>0</v>
      </c>
      <c r="AE2416">
        <v>95.56286973305906</v>
      </c>
    </row>
    <row r="2417" spans="1:31" x14ac:dyDescent="0.25">
      <c r="A2417">
        <v>1741088</v>
      </c>
      <c r="B2417">
        <v>1</v>
      </c>
      <c r="C2417" t="s">
        <v>80</v>
      </c>
      <c r="D2417" t="s">
        <v>89</v>
      </c>
      <c r="E2417" t="s">
        <v>131</v>
      </c>
      <c r="F2417" t="s">
        <v>5567</v>
      </c>
      <c r="G2417" t="s">
        <v>177</v>
      </c>
      <c r="H2417" t="s">
        <v>134</v>
      </c>
      <c r="I2417" t="s">
        <v>135</v>
      </c>
      <c r="J2417" t="s">
        <v>136</v>
      </c>
      <c r="K2417" t="s">
        <v>147</v>
      </c>
      <c r="L2417" t="s">
        <v>7217</v>
      </c>
      <c r="M2417" t="s">
        <v>7218</v>
      </c>
      <c r="N2417">
        <v>0.48861111099999999</v>
      </c>
      <c r="O2417">
        <v>0</v>
      </c>
      <c r="P2417">
        <v>855</v>
      </c>
      <c r="Q2417">
        <v>0</v>
      </c>
      <c r="R2417">
        <v>2</v>
      </c>
      <c r="S2417">
        <v>3</v>
      </c>
      <c r="T2417">
        <v>49</v>
      </c>
      <c r="U2417">
        <v>1</v>
      </c>
      <c r="V2417">
        <v>0</v>
      </c>
      <c r="W2417">
        <v>0</v>
      </c>
      <c r="X2417">
        <v>190.44383061073228</v>
      </c>
      <c r="Y2417">
        <v>0</v>
      </c>
      <c r="Z2417">
        <v>0.51522319614549994</v>
      </c>
      <c r="AA2417">
        <v>83.434973388318582</v>
      </c>
      <c r="AB2417">
        <v>21.212450290087254</v>
      </c>
      <c r="AC2417">
        <v>1.9637653321769997</v>
      </c>
      <c r="AD2417">
        <v>0</v>
      </c>
      <c r="AE2417">
        <v>297.57024281746061</v>
      </c>
    </row>
    <row r="2418" spans="1:31" x14ac:dyDescent="0.25">
      <c r="A2418">
        <v>1741025</v>
      </c>
      <c r="B2418">
        <v>1</v>
      </c>
      <c r="C2418" t="s">
        <v>81</v>
      </c>
      <c r="D2418" t="s">
        <v>128</v>
      </c>
      <c r="E2418" t="s">
        <v>153</v>
      </c>
      <c r="F2418" t="s">
        <v>7219</v>
      </c>
      <c r="G2418" t="s">
        <v>155</v>
      </c>
      <c r="H2418" t="s">
        <v>146</v>
      </c>
      <c r="I2418" t="s">
        <v>135</v>
      </c>
      <c r="J2418" t="s">
        <v>136</v>
      </c>
      <c r="K2418" t="s">
        <v>147</v>
      </c>
      <c r="L2418" t="s">
        <v>7220</v>
      </c>
      <c r="M2418" t="s">
        <v>7221</v>
      </c>
      <c r="N2418">
        <v>1.866944444</v>
      </c>
      <c r="O2418">
        <v>0</v>
      </c>
      <c r="P2418">
        <v>9</v>
      </c>
      <c r="Q2418">
        <v>0</v>
      </c>
      <c r="R2418">
        <v>0</v>
      </c>
      <c r="S2418">
        <v>0</v>
      </c>
      <c r="T2418">
        <v>3</v>
      </c>
      <c r="U2418">
        <v>0</v>
      </c>
      <c r="V2418">
        <v>0</v>
      </c>
      <c r="W2418">
        <v>0</v>
      </c>
      <c r="X2418">
        <v>5.7778662414817514</v>
      </c>
      <c r="Y2418">
        <v>0</v>
      </c>
      <c r="Z2418">
        <v>0</v>
      </c>
      <c r="AA2418">
        <v>0</v>
      </c>
      <c r="AB2418">
        <v>0.9021785360504001</v>
      </c>
      <c r="AC2418">
        <v>0</v>
      </c>
      <c r="AD2418">
        <v>0</v>
      </c>
      <c r="AE2418">
        <v>6.6800447775321512</v>
      </c>
    </row>
    <row r="2419" spans="1:31" x14ac:dyDescent="0.25">
      <c r="A2419">
        <v>1741231</v>
      </c>
      <c r="B2419">
        <v>1</v>
      </c>
      <c r="C2419" t="s">
        <v>80</v>
      </c>
      <c r="D2419" t="s">
        <v>106</v>
      </c>
      <c r="E2419" t="s">
        <v>184</v>
      </c>
      <c r="F2419" t="s">
        <v>7222</v>
      </c>
      <c r="G2419" t="s">
        <v>2141</v>
      </c>
      <c r="H2419" t="s">
        <v>134</v>
      </c>
      <c r="I2419" t="s">
        <v>135</v>
      </c>
      <c r="J2419" t="s">
        <v>136</v>
      </c>
      <c r="K2419" t="s">
        <v>147</v>
      </c>
      <c r="L2419" t="s">
        <v>7223</v>
      </c>
      <c r="M2419" t="s">
        <v>7224</v>
      </c>
      <c r="N2419">
        <v>4.7283333330000001</v>
      </c>
      <c r="O2419">
        <v>0</v>
      </c>
      <c r="P2419">
        <v>61</v>
      </c>
      <c r="Q2419">
        <v>0</v>
      </c>
      <c r="R2419">
        <v>5</v>
      </c>
      <c r="S2419">
        <v>0</v>
      </c>
      <c r="T2419">
        <v>11</v>
      </c>
      <c r="U2419">
        <v>0</v>
      </c>
      <c r="V2419">
        <v>0</v>
      </c>
      <c r="W2419">
        <v>0</v>
      </c>
      <c r="X2419">
        <v>47.407524087319629</v>
      </c>
      <c r="Y2419">
        <v>0</v>
      </c>
      <c r="Z2419">
        <v>0.79434615866580027</v>
      </c>
      <c r="AA2419">
        <v>0</v>
      </c>
      <c r="AB2419">
        <v>21.376696074309326</v>
      </c>
      <c r="AC2419">
        <v>0</v>
      </c>
      <c r="AD2419">
        <v>0</v>
      </c>
      <c r="AE2419">
        <v>69.578566320294755</v>
      </c>
    </row>
    <row r="2420" spans="1:31" x14ac:dyDescent="0.25">
      <c r="A2420">
        <v>1741274</v>
      </c>
      <c r="B2420">
        <v>1</v>
      </c>
      <c r="C2420" t="s">
        <v>81</v>
      </c>
      <c r="D2420" t="s">
        <v>123</v>
      </c>
      <c r="E2420" t="s">
        <v>171</v>
      </c>
      <c r="F2420" t="s">
        <v>7225</v>
      </c>
      <c r="G2420" t="s">
        <v>181</v>
      </c>
      <c r="H2420" t="s">
        <v>146</v>
      </c>
      <c r="I2420" t="s">
        <v>135</v>
      </c>
      <c r="J2420" t="s">
        <v>136</v>
      </c>
      <c r="K2420" t="s">
        <v>147</v>
      </c>
      <c r="L2420" t="s">
        <v>7226</v>
      </c>
      <c r="M2420" t="s">
        <v>7227</v>
      </c>
      <c r="N2420">
        <v>1.181944444</v>
      </c>
      <c r="O2420">
        <v>0</v>
      </c>
      <c r="P2420">
        <v>1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0.21881590541008336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0.21881590541008336</v>
      </c>
    </row>
    <row r="2421" spans="1:31" x14ac:dyDescent="0.25">
      <c r="A2421">
        <v>1741082</v>
      </c>
      <c r="B2421">
        <v>1</v>
      </c>
      <c r="C2421" t="s">
        <v>80</v>
      </c>
      <c r="D2421" t="s">
        <v>103</v>
      </c>
      <c r="E2421" t="s">
        <v>143</v>
      </c>
      <c r="F2421" t="s">
        <v>7228</v>
      </c>
      <c r="G2421" t="s">
        <v>221</v>
      </c>
      <c r="H2421" t="s">
        <v>146</v>
      </c>
      <c r="I2421" t="s">
        <v>135</v>
      </c>
      <c r="J2421" t="s">
        <v>136</v>
      </c>
      <c r="K2421" t="s">
        <v>147</v>
      </c>
      <c r="L2421" t="s">
        <v>7229</v>
      </c>
      <c r="M2421" t="s">
        <v>6533</v>
      </c>
      <c r="N2421">
        <v>1.368333333</v>
      </c>
      <c r="O2421">
        <v>0</v>
      </c>
      <c r="P2421">
        <v>214</v>
      </c>
      <c r="Q2421">
        <v>0</v>
      </c>
      <c r="R2421">
        <v>7</v>
      </c>
      <c r="S2421">
        <v>0</v>
      </c>
      <c r="T2421">
        <v>30</v>
      </c>
      <c r="U2421">
        <v>0</v>
      </c>
      <c r="V2421">
        <v>0</v>
      </c>
      <c r="W2421">
        <v>0</v>
      </c>
      <c r="X2421">
        <v>83.583948909042917</v>
      </c>
      <c r="Y2421">
        <v>0</v>
      </c>
      <c r="Z2421">
        <v>2.33453461653975</v>
      </c>
      <c r="AA2421">
        <v>0</v>
      </c>
      <c r="AB2421">
        <v>18.750238607286907</v>
      </c>
      <c r="AC2421">
        <v>0</v>
      </c>
      <c r="AD2421">
        <v>0</v>
      </c>
      <c r="AE2421">
        <v>104.66872213286958</v>
      </c>
    </row>
    <row r="2422" spans="1:31" x14ac:dyDescent="0.25">
      <c r="A2422">
        <v>1740982</v>
      </c>
      <c r="B2422">
        <v>1</v>
      </c>
      <c r="C2422" t="s">
        <v>80</v>
      </c>
      <c r="D2422" t="s">
        <v>84</v>
      </c>
      <c r="E2422" t="s">
        <v>158</v>
      </c>
      <c r="F2422" t="s">
        <v>7230</v>
      </c>
      <c r="G2422" t="s">
        <v>160</v>
      </c>
      <c r="H2422" t="s">
        <v>146</v>
      </c>
      <c r="I2422" t="s">
        <v>135</v>
      </c>
      <c r="J2422" t="s">
        <v>136</v>
      </c>
      <c r="K2422" t="s">
        <v>147</v>
      </c>
      <c r="L2422" t="s">
        <v>7231</v>
      </c>
      <c r="M2422" t="s">
        <v>7232</v>
      </c>
      <c r="N2422">
        <v>6.1444444440000003</v>
      </c>
      <c r="O2422">
        <v>0</v>
      </c>
      <c r="P2422">
        <v>149</v>
      </c>
      <c r="Q2422">
        <v>0</v>
      </c>
      <c r="R2422">
        <v>0</v>
      </c>
      <c r="S2422">
        <v>0</v>
      </c>
      <c r="T2422">
        <v>14</v>
      </c>
      <c r="U2422">
        <v>0</v>
      </c>
      <c r="V2422">
        <v>0</v>
      </c>
      <c r="W2422">
        <v>0</v>
      </c>
      <c r="X2422">
        <v>273.53184140393489</v>
      </c>
      <c r="Y2422">
        <v>0</v>
      </c>
      <c r="Z2422">
        <v>0</v>
      </c>
      <c r="AA2422">
        <v>0</v>
      </c>
      <c r="AB2422">
        <v>27.655399405950096</v>
      </c>
      <c r="AC2422">
        <v>0</v>
      </c>
      <c r="AD2422">
        <v>0</v>
      </c>
      <c r="AE2422">
        <v>301.187240809885</v>
      </c>
    </row>
    <row r="2423" spans="1:31" x14ac:dyDescent="0.25">
      <c r="A2423">
        <v>1740879</v>
      </c>
      <c r="B2423">
        <v>1</v>
      </c>
      <c r="C2423" t="s">
        <v>80</v>
      </c>
      <c r="D2423" t="s">
        <v>104</v>
      </c>
      <c r="E2423" t="s">
        <v>158</v>
      </c>
      <c r="F2423" t="s">
        <v>7233</v>
      </c>
      <c r="G2423" t="s">
        <v>160</v>
      </c>
      <c r="H2423" t="s">
        <v>146</v>
      </c>
      <c r="I2423" t="s">
        <v>135</v>
      </c>
      <c r="J2423" t="s">
        <v>136</v>
      </c>
      <c r="K2423" t="s">
        <v>147</v>
      </c>
      <c r="L2423" t="s">
        <v>7234</v>
      </c>
      <c r="M2423" t="s">
        <v>7235</v>
      </c>
      <c r="N2423">
        <v>5.4338888880000003</v>
      </c>
      <c r="O2423">
        <v>0</v>
      </c>
      <c r="P2423">
        <v>6</v>
      </c>
      <c r="Q2423">
        <v>0</v>
      </c>
      <c r="R2423">
        <v>2</v>
      </c>
      <c r="S2423">
        <v>0</v>
      </c>
      <c r="T2423">
        <v>1</v>
      </c>
      <c r="U2423">
        <v>0</v>
      </c>
      <c r="V2423">
        <v>0</v>
      </c>
      <c r="W2423">
        <v>0</v>
      </c>
      <c r="X2423">
        <v>15.832572899384001</v>
      </c>
      <c r="Y2423">
        <v>0</v>
      </c>
      <c r="Z2423">
        <v>0.63440673487486665</v>
      </c>
      <c r="AA2423">
        <v>0</v>
      </c>
      <c r="AB2423">
        <v>9.0459953160333324</v>
      </c>
      <c r="AC2423">
        <v>0</v>
      </c>
      <c r="AD2423">
        <v>0</v>
      </c>
      <c r="AE2423">
        <v>25.512974950292197</v>
      </c>
    </row>
    <row r="2424" spans="1:31" x14ac:dyDescent="0.25">
      <c r="A2424">
        <v>1740547</v>
      </c>
      <c r="B2424">
        <v>1</v>
      </c>
      <c r="C2424" t="s">
        <v>80</v>
      </c>
      <c r="D2424" t="s">
        <v>100</v>
      </c>
      <c r="E2424" t="s">
        <v>153</v>
      </c>
      <c r="F2424" t="s">
        <v>7236</v>
      </c>
      <c r="G2424" t="s">
        <v>1790</v>
      </c>
      <c r="H2424" t="s">
        <v>146</v>
      </c>
      <c r="I2424" t="s">
        <v>135</v>
      </c>
      <c r="J2424" t="s">
        <v>136</v>
      </c>
      <c r="K2424" t="s">
        <v>147</v>
      </c>
      <c r="L2424" t="s">
        <v>7237</v>
      </c>
      <c r="M2424" t="s">
        <v>7238</v>
      </c>
      <c r="N2424">
        <v>1.3108333329999999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3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3.9890363257417749</v>
      </c>
      <c r="AC2424">
        <v>0</v>
      </c>
      <c r="AD2424">
        <v>0</v>
      </c>
      <c r="AE2424">
        <v>3.9890363257417749</v>
      </c>
    </row>
    <row r="2425" spans="1:31" x14ac:dyDescent="0.25">
      <c r="A2425">
        <v>1741188</v>
      </c>
      <c r="B2425">
        <v>1</v>
      </c>
      <c r="C2425" t="s">
        <v>81</v>
      </c>
      <c r="D2425" t="s">
        <v>127</v>
      </c>
      <c r="E2425" t="s">
        <v>158</v>
      </c>
      <c r="F2425" t="s">
        <v>7239</v>
      </c>
      <c r="G2425" t="s">
        <v>160</v>
      </c>
      <c r="H2425" t="s">
        <v>146</v>
      </c>
      <c r="I2425" t="s">
        <v>135</v>
      </c>
      <c r="J2425" t="s">
        <v>136</v>
      </c>
      <c r="K2425" t="s">
        <v>147</v>
      </c>
      <c r="L2425" t="s">
        <v>7240</v>
      </c>
      <c r="M2425" t="s">
        <v>7241</v>
      </c>
      <c r="N2425">
        <v>5.0533333330000003</v>
      </c>
      <c r="O2425">
        <v>0</v>
      </c>
      <c r="P2425">
        <v>15</v>
      </c>
      <c r="Q2425">
        <v>0</v>
      </c>
      <c r="R2425">
        <v>0</v>
      </c>
      <c r="S2425">
        <v>0</v>
      </c>
      <c r="T2425">
        <v>2</v>
      </c>
      <c r="U2425">
        <v>0</v>
      </c>
      <c r="V2425">
        <v>0</v>
      </c>
      <c r="W2425">
        <v>0</v>
      </c>
      <c r="X2425">
        <v>17.818799405810701</v>
      </c>
      <c r="Y2425">
        <v>0</v>
      </c>
      <c r="Z2425">
        <v>0</v>
      </c>
      <c r="AA2425">
        <v>0</v>
      </c>
      <c r="AB2425">
        <v>4.9620351326656502</v>
      </c>
      <c r="AC2425">
        <v>0</v>
      </c>
      <c r="AD2425">
        <v>0</v>
      </c>
      <c r="AE2425">
        <v>22.780834538476352</v>
      </c>
    </row>
    <row r="2426" spans="1:31" x14ac:dyDescent="0.25">
      <c r="A2426">
        <v>1741065</v>
      </c>
      <c r="B2426">
        <v>1</v>
      </c>
      <c r="C2426" t="s">
        <v>80</v>
      </c>
      <c r="D2426" t="s">
        <v>109</v>
      </c>
      <c r="E2426" t="s">
        <v>158</v>
      </c>
      <c r="F2426" t="s">
        <v>7242</v>
      </c>
      <c r="G2426" t="s">
        <v>160</v>
      </c>
      <c r="H2426" t="s">
        <v>146</v>
      </c>
      <c r="I2426" t="s">
        <v>135</v>
      </c>
      <c r="J2426" t="s">
        <v>136</v>
      </c>
      <c r="K2426" t="s">
        <v>147</v>
      </c>
      <c r="L2426" t="s">
        <v>6556</v>
      </c>
      <c r="M2426" t="s">
        <v>7243</v>
      </c>
      <c r="N2426">
        <v>1.649444444</v>
      </c>
      <c r="O2426">
        <v>0</v>
      </c>
      <c r="P2426">
        <v>1</v>
      </c>
      <c r="Q2426">
        <v>0</v>
      </c>
      <c r="R2426">
        <v>4</v>
      </c>
      <c r="S2426">
        <v>0</v>
      </c>
      <c r="T2426">
        <v>5</v>
      </c>
      <c r="U2426">
        <v>0</v>
      </c>
      <c r="V2426">
        <v>0</v>
      </c>
      <c r="W2426">
        <v>0</v>
      </c>
      <c r="X2426">
        <v>0.24880382573449999</v>
      </c>
      <c r="Y2426">
        <v>0</v>
      </c>
      <c r="Z2426">
        <v>4.6112458779470007</v>
      </c>
      <c r="AA2426">
        <v>0</v>
      </c>
      <c r="AB2426">
        <v>14.248335264208249</v>
      </c>
      <c r="AC2426">
        <v>0</v>
      </c>
      <c r="AD2426">
        <v>0</v>
      </c>
      <c r="AE2426">
        <v>19.108384967889748</v>
      </c>
    </row>
    <row r="2427" spans="1:31" x14ac:dyDescent="0.25">
      <c r="A2427">
        <v>1740501</v>
      </c>
      <c r="B2427">
        <v>1</v>
      </c>
      <c r="C2427" t="s">
        <v>80</v>
      </c>
      <c r="D2427" t="s">
        <v>96</v>
      </c>
      <c r="E2427" t="s">
        <v>184</v>
      </c>
      <c r="F2427" t="s">
        <v>7244</v>
      </c>
      <c r="G2427" t="s">
        <v>246</v>
      </c>
      <c r="H2427" t="s">
        <v>134</v>
      </c>
      <c r="I2427" t="s">
        <v>135</v>
      </c>
      <c r="J2427" t="s">
        <v>136</v>
      </c>
      <c r="K2427" t="s">
        <v>137</v>
      </c>
      <c r="L2427" t="s">
        <v>7245</v>
      </c>
      <c r="M2427" t="s">
        <v>7246</v>
      </c>
      <c r="N2427">
        <v>6.0599294439999998</v>
      </c>
      <c r="O2427">
        <v>0</v>
      </c>
      <c r="P2427">
        <v>0</v>
      </c>
      <c r="Q2427">
        <v>0</v>
      </c>
      <c r="R2427">
        <v>0</v>
      </c>
      <c r="S2427">
        <v>1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100.666359293878</v>
      </c>
      <c r="AB2427">
        <v>0</v>
      </c>
      <c r="AC2427">
        <v>0</v>
      </c>
      <c r="AD2427">
        <v>0</v>
      </c>
      <c r="AE2427">
        <v>100.666359293878</v>
      </c>
    </row>
    <row r="2428" spans="1:31" x14ac:dyDescent="0.25">
      <c r="A2428">
        <v>1741019</v>
      </c>
      <c r="B2428">
        <v>1</v>
      </c>
      <c r="C2428" t="s">
        <v>81</v>
      </c>
      <c r="D2428" t="s">
        <v>119</v>
      </c>
      <c r="E2428" t="s">
        <v>188</v>
      </c>
      <c r="F2428" t="s">
        <v>5064</v>
      </c>
      <c r="G2428" t="s">
        <v>177</v>
      </c>
      <c r="H2428" t="s">
        <v>134</v>
      </c>
      <c r="I2428" t="s">
        <v>135</v>
      </c>
      <c r="J2428" t="s">
        <v>136</v>
      </c>
      <c r="K2428" t="s">
        <v>147</v>
      </c>
      <c r="L2428" t="s">
        <v>7247</v>
      </c>
      <c r="M2428" t="s">
        <v>7248</v>
      </c>
      <c r="N2428">
        <v>1.8402777770000001</v>
      </c>
      <c r="O2428">
        <v>0</v>
      </c>
      <c r="P2428">
        <v>848</v>
      </c>
      <c r="Q2428">
        <v>55</v>
      </c>
      <c r="R2428">
        <v>54</v>
      </c>
      <c r="S2428">
        <v>1</v>
      </c>
      <c r="T2428">
        <v>58</v>
      </c>
      <c r="U2428">
        <v>0</v>
      </c>
      <c r="V2428">
        <v>0</v>
      </c>
      <c r="W2428">
        <v>0</v>
      </c>
      <c r="X2428">
        <v>231.05830922542202</v>
      </c>
      <c r="Y2428">
        <v>212.4131711942982</v>
      </c>
      <c r="Z2428">
        <v>92.169166531335122</v>
      </c>
      <c r="AA2428">
        <v>10.687694436434885</v>
      </c>
      <c r="AB2428">
        <v>23.052813735972073</v>
      </c>
      <c r="AC2428">
        <v>0</v>
      </c>
      <c r="AD2428">
        <v>0</v>
      </c>
      <c r="AE2428">
        <v>569.38115512346235</v>
      </c>
    </row>
    <row r="2429" spans="1:31" x14ac:dyDescent="0.25">
      <c r="A2429">
        <v>1740624</v>
      </c>
      <c r="B2429">
        <v>1</v>
      </c>
      <c r="C2429" t="s">
        <v>80</v>
      </c>
      <c r="D2429" t="s">
        <v>100</v>
      </c>
      <c r="E2429" t="s">
        <v>171</v>
      </c>
      <c r="F2429" t="s">
        <v>7249</v>
      </c>
      <c r="G2429" t="s">
        <v>181</v>
      </c>
      <c r="H2429" t="s">
        <v>146</v>
      </c>
      <c r="I2429" t="s">
        <v>135</v>
      </c>
      <c r="J2429" t="s">
        <v>136</v>
      </c>
      <c r="K2429" t="s">
        <v>147</v>
      </c>
      <c r="L2429" t="s">
        <v>7250</v>
      </c>
      <c r="M2429" t="s">
        <v>7251</v>
      </c>
      <c r="N2429">
        <v>1.085</v>
      </c>
      <c r="O2429">
        <v>0</v>
      </c>
      <c r="P2429">
        <v>6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0.9378446483466667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0.9378446483466667</v>
      </c>
    </row>
    <row r="2430" spans="1:31" x14ac:dyDescent="0.25">
      <c r="A2430">
        <v>1741311</v>
      </c>
      <c r="B2430">
        <v>1</v>
      </c>
      <c r="C2430" t="s">
        <v>80</v>
      </c>
      <c r="D2430" t="s">
        <v>90</v>
      </c>
      <c r="E2430" t="s">
        <v>171</v>
      </c>
      <c r="F2430" t="s">
        <v>7252</v>
      </c>
      <c r="G2430" t="s">
        <v>181</v>
      </c>
      <c r="H2430" t="s">
        <v>146</v>
      </c>
      <c r="I2430" t="s">
        <v>135</v>
      </c>
      <c r="J2430" t="s">
        <v>136</v>
      </c>
      <c r="K2430" t="s">
        <v>147</v>
      </c>
      <c r="L2430" t="s">
        <v>7253</v>
      </c>
      <c r="M2430" t="s">
        <v>7254</v>
      </c>
      <c r="N2430">
        <v>6.5941666659999996</v>
      </c>
      <c r="O2430">
        <v>0</v>
      </c>
      <c r="P2430">
        <v>4</v>
      </c>
      <c r="Q2430">
        <v>0</v>
      </c>
      <c r="R2430">
        <v>0</v>
      </c>
      <c r="S2430">
        <v>0</v>
      </c>
      <c r="T2430">
        <v>1</v>
      </c>
      <c r="U2430">
        <v>0</v>
      </c>
      <c r="V2430">
        <v>0</v>
      </c>
      <c r="W2430">
        <v>0</v>
      </c>
      <c r="X2430">
        <v>5.8350918919200492</v>
      </c>
      <c r="Y2430">
        <v>0</v>
      </c>
      <c r="Z2430">
        <v>0</v>
      </c>
      <c r="AA2430">
        <v>0</v>
      </c>
      <c r="AB2430">
        <v>4.961181380088866</v>
      </c>
      <c r="AC2430">
        <v>0</v>
      </c>
      <c r="AD2430">
        <v>0</v>
      </c>
      <c r="AE2430">
        <v>10.796273272008914</v>
      </c>
    </row>
    <row r="2431" spans="1:31" x14ac:dyDescent="0.25">
      <c r="A2431">
        <v>1741002</v>
      </c>
      <c r="B2431">
        <v>1</v>
      </c>
      <c r="C2431" t="s">
        <v>81</v>
      </c>
      <c r="D2431" t="s">
        <v>123</v>
      </c>
      <c r="E2431" t="s">
        <v>131</v>
      </c>
      <c r="F2431" t="s">
        <v>7255</v>
      </c>
      <c r="G2431" t="s">
        <v>177</v>
      </c>
      <c r="H2431" t="s">
        <v>134</v>
      </c>
      <c r="I2431" t="s">
        <v>135</v>
      </c>
      <c r="J2431" t="s">
        <v>136</v>
      </c>
      <c r="K2431" t="s">
        <v>147</v>
      </c>
      <c r="L2431" t="s">
        <v>7256</v>
      </c>
      <c r="M2431" t="s">
        <v>7257</v>
      </c>
      <c r="N2431">
        <v>1.8136111109999999</v>
      </c>
      <c r="O2431">
        <v>3</v>
      </c>
      <c r="P2431">
        <v>23</v>
      </c>
      <c r="Q2431">
        <v>245</v>
      </c>
      <c r="R2431">
        <v>280</v>
      </c>
      <c r="S2431">
        <v>24</v>
      </c>
      <c r="T2431">
        <v>50</v>
      </c>
      <c r="U2431">
        <v>0</v>
      </c>
      <c r="V2431">
        <v>0</v>
      </c>
      <c r="W2431">
        <v>1.1265829151023001</v>
      </c>
      <c r="X2431">
        <v>5.9812917108155856</v>
      </c>
      <c r="Y2431">
        <v>121.86165971166415</v>
      </c>
      <c r="Z2431">
        <v>116.25063732134961</v>
      </c>
      <c r="AA2431">
        <v>25.268324234834243</v>
      </c>
      <c r="AB2431">
        <v>57.394915644984714</v>
      </c>
      <c r="AC2431">
        <v>0</v>
      </c>
      <c r="AD2431">
        <v>0</v>
      </c>
      <c r="AE2431">
        <v>327.88341153875064</v>
      </c>
    </row>
    <row r="2432" spans="1:31" x14ac:dyDescent="0.25">
      <c r="A2432">
        <v>1740670</v>
      </c>
      <c r="B2432">
        <v>1</v>
      </c>
      <c r="C2432" t="s">
        <v>80</v>
      </c>
      <c r="D2432" t="s">
        <v>83</v>
      </c>
      <c r="E2432" t="s">
        <v>143</v>
      </c>
      <c r="F2432" t="s">
        <v>7258</v>
      </c>
      <c r="G2432" t="s">
        <v>2249</v>
      </c>
      <c r="H2432" t="s">
        <v>146</v>
      </c>
      <c r="I2432" t="s">
        <v>135</v>
      </c>
      <c r="J2432" t="s">
        <v>136</v>
      </c>
      <c r="K2432" t="s">
        <v>147</v>
      </c>
      <c r="L2432" t="s">
        <v>7259</v>
      </c>
      <c r="M2432" t="s">
        <v>7260</v>
      </c>
      <c r="N2432">
        <v>9.2913888880000002</v>
      </c>
      <c r="O2432">
        <v>0</v>
      </c>
      <c r="P2432">
        <v>0</v>
      </c>
      <c r="Q2432">
        <v>0</v>
      </c>
      <c r="R2432">
        <v>1</v>
      </c>
      <c r="S2432">
        <v>0</v>
      </c>
      <c r="T2432">
        <v>124</v>
      </c>
      <c r="U2432">
        <v>0</v>
      </c>
      <c r="V2432">
        <v>3</v>
      </c>
      <c r="W2432">
        <v>0</v>
      </c>
      <c r="X2432">
        <v>0</v>
      </c>
      <c r="Y2432">
        <v>0</v>
      </c>
      <c r="Z2432">
        <v>1.5006102482999999</v>
      </c>
      <c r="AA2432">
        <v>0</v>
      </c>
      <c r="AB2432">
        <v>649.86804725169065</v>
      </c>
      <c r="AC2432">
        <v>0</v>
      </c>
      <c r="AD2432">
        <v>283.41783483534255</v>
      </c>
      <c r="AE2432">
        <v>934.78649233533315</v>
      </c>
    </row>
    <row r="2433" spans="1:31" x14ac:dyDescent="0.25">
      <c r="A2433">
        <v>1741148</v>
      </c>
      <c r="B2433">
        <v>1</v>
      </c>
      <c r="C2433" t="s">
        <v>81</v>
      </c>
      <c r="D2433" t="s">
        <v>118</v>
      </c>
      <c r="E2433" t="s">
        <v>171</v>
      </c>
      <c r="F2433" t="s">
        <v>7261</v>
      </c>
      <c r="G2433" t="s">
        <v>181</v>
      </c>
      <c r="H2433" t="s">
        <v>146</v>
      </c>
      <c r="I2433" t="s">
        <v>135</v>
      </c>
      <c r="J2433" t="s">
        <v>136</v>
      </c>
      <c r="K2433" t="s">
        <v>147</v>
      </c>
      <c r="L2433" t="s">
        <v>7262</v>
      </c>
      <c r="M2433" t="s">
        <v>7263</v>
      </c>
      <c r="N2433">
        <v>5.3049999999999997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1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4.234587249737392</v>
      </c>
      <c r="AC2433">
        <v>0</v>
      </c>
      <c r="AD2433">
        <v>0</v>
      </c>
      <c r="AE2433">
        <v>4.234587249737392</v>
      </c>
    </row>
    <row r="2434" spans="1:31" x14ac:dyDescent="0.25">
      <c r="A2434">
        <v>1741357</v>
      </c>
      <c r="B2434">
        <v>1</v>
      </c>
      <c r="C2434" t="s">
        <v>80</v>
      </c>
      <c r="D2434" t="s">
        <v>93</v>
      </c>
      <c r="E2434" t="s">
        <v>131</v>
      </c>
      <c r="F2434" t="s">
        <v>7264</v>
      </c>
      <c r="G2434" t="s">
        <v>177</v>
      </c>
      <c r="H2434" t="s">
        <v>134</v>
      </c>
      <c r="I2434" t="s">
        <v>193</v>
      </c>
      <c r="J2434" t="s">
        <v>136</v>
      </c>
      <c r="K2434" t="s">
        <v>147</v>
      </c>
      <c r="L2434" t="s">
        <v>7265</v>
      </c>
      <c r="M2434" t="s">
        <v>7266</v>
      </c>
      <c r="N2434">
        <v>0.02</v>
      </c>
      <c r="O2434">
        <v>0</v>
      </c>
      <c r="P2434">
        <v>51</v>
      </c>
      <c r="Q2434">
        <v>25</v>
      </c>
      <c r="R2434">
        <v>139</v>
      </c>
      <c r="S2434">
        <v>4</v>
      </c>
      <c r="T2434">
        <v>73</v>
      </c>
      <c r="U2434">
        <v>0</v>
      </c>
      <c r="V2434">
        <v>0</v>
      </c>
      <c r="W2434">
        <v>0</v>
      </c>
      <c r="X2434">
        <v>0.31394525088000008</v>
      </c>
      <c r="Y2434">
        <v>1.2421659576647996</v>
      </c>
      <c r="Z2434">
        <v>1.6440109427004002</v>
      </c>
      <c r="AA2434">
        <v>0.44594501996580005</v>
      </c>
      <c r="AB2434">
        <v>1.3797188643743998</v>
      </c>
      <c r="AC2434">
        <v>0</v>
      </c>
      <c r="AD2434">
        <v>0</v>
      </c>
      <c r="AE2434">
        <v>5.0257860355853996</v>
      </c>
    </row>
    <row r="2435" spans="1:31" x14ac:dyDescent="0.25">
      <c r="A2435">
        <v>1740816</v>
      </c>
      <c r="B2435">
        <v>1</v>
      </c>
      <c r="C2435" t="s">
        <v>80</v>
      </c>
      <c r="D2435" t="s">
        <v>101</v>
      </c>
      <c r="E2435" t="s">
        <v>171</v>
      </c>
      <c r="F2435" t="s">
        <v>7267</v>
      </c>
      <c r="G2435" t="s">
        <v>181</v>
      </c>
      <c r="H2435" t="s">
        <v>146</v>
      </c>
      <c r="I2435" t="s">
        <v>135</v>
      </c>
      <c r="J2435" t="s">
        <v>136</v>
      </c>
      <c r="K2435" t="s">
        <v>147</v>
      </c>
      <c r="L2435" t="s">
        <v>7268</v>
      </c>
      <c r="M2435" t="s">
        <v>7269</v>
      </c>
      <c r="N2435">
        <v>3.630833333</v>
      </c>
      <c r="O2435">
        <v>0</v>
      </c>
      <c r="P2435">
        <v>1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1.7897246701668834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1.7897246701668834</v>
      </c>
    </row>
    <row r="2436" spans="1:31" x14ac:dyDescent="0.25">
      <c r="A2436">
        <v>1741102</v>
      </c>
      <c r="B2436">
        <v>1</v>
      </c>
      <c r="C2436" t="s">
        <v>81</v>
      </c>
      <c r="D2436" t="s">
        <v>128</v>
      </c>
      <c r="E2436" t="s">
        <v>188</v>
      </c>
      <c r="F2436" t="s">
        <v>4423</v>
      </c>
      <c r="G2436" t="s">
        <v>177</v>
      </c>
      <c r="H2436" t="s">
        <v>134</v>
      </c>
      <c r="I2436" t="s">
        <v>135</v>
      </c>
      <c r="J2436" t="s">
        <v>136</v>
      </c>
      <c r="K2436" t="s">
        <v>147</v>
      </c>
      <c r="L2436" t="s">
        <v>7270</v>
      </c>
      <c r="M2436" t="s">
        <v>7271</v>
      </c>
      <c r="N2436">
        <v>4.1041666660000002</v>
      </c>
      <c r="O2436">
        <v>6</v>
      </c>
      <c r="P2436">
        <v>1244</v>
      </c>
      <c r="Q2436">
        <v>21</v>
      </c>
      <c r="R2436">
        <v>15</v>
      </c>
      <c r="S2436">
        <v>11</v>
      </c>
      <c r="T2436">
        <v>88</v>
      </c>
      <c r="U2436">
        <v>0</v>
      </c>
      <c r="V2436">
        <v>0</v>
      </c>
      <c r="W2436">
        <v>18.553643732146131</v>
      </c>
      <c r="X2436">
        <v>722.06244563028463</v>
      </c>
      <c r="Y2436">
        <v>278.45274692404018</v>
      </c>
      <c r="Z2436">
        <v>7.0816644220531026</v>
      </c>
      <c r="AA2436">
        <v>236.37615974005004</v>
      </c>
      <c r="AB2436">
        <v>83.354363596650359</v>
      </c>
      <c r="AC2436">
        <v>0</v>
      </c>
      <c r="AD2436">
        <v>0</v>
      </c>
      <c r="AE2436">
        <v>1345.8810240452244</v>
      </c>
    </row>
    <row r="2437" spans="1:31" x14ac:dyDescent="0.25">
      <c r="A2437">
        <v>1741251</v>
      </c>
      <c r="B2437">
        <v>1</v>
      </c>
      <c r="C2437" t="s">
        <v>80</v>
      </c>
      <c r="D2437" t="s">
        <v>100</v>
      </c>
      <c r="E2437" t="s">
        <v>171</v>
      </c>
      <c r="F2437" t="s">
        <v>7272</v>
      </c>
      <c r="G2437" t="s">
        <v>181</v>
      </c>
      <c r="H2437" t="s">
        <v>146</v>
      </c>
      <c r="I2437" t="s">
        <v>135</v>
      </c>
      <c r="J2437" t="s">
        <v>136</v>
      </c>
      <c r="K2437" t="s">
        <v>147</v>
      </c>
      <c r="L2437" t="s">
        <v>7273</v>
      </c>
      <c r="M2437" t="s">
        <v>7274</v>
      </c>
      <c r="N2437">
        <v>4.2155555549999999</v>
      </c>
      <c r="O2437">
        <v>0</v>
      </c>
      <c r="P2437">
        <v>1</v>
      </c>
      <c r="Q2437">
        <v>0</v>
      </c>
      <c r="R2437">
        <v>1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0.59661677917641665</v>
      </c>
      <c r="Y2437">
        <v>0</v>
      </c>
      <c r="Z2437">
        <v>0.38134157662109996</v>
      </c>
      <c r="AA2437">
        <v>0</v>
      </c>
      <c r="AB2437">
        <v>0</v>
      </c>
      <c r="AC2437">
        <v>0</v>
      </c>
      <c r="AD2437">
        <v>0</v>
      </c>
      <c r="AE2437">
        <v>0.97795835579751667</v>
      </c>
    </row>
    <row r="2438" spans="1:31" x14ac:dyDescent="0.25">
      <c r="A2438">
        <v>1741105</v>
      </c>
      <c r="B2438">
        <v>1</v>
      </c>
      <c r="C2438" t="s">
        <v>81</v>
      </c>
      <c r="D2438" t="s">
        <v>118</v>
      </c>
      <c r="E2438" t="s">
        <v>158</v>
      </c>
      <c r="F2438" t="s">
        <v>835</v>
      </c>
      <c r="G2438" t="s">
        <v>2175</v>
      </c>
      <c r="H2438" t="s">
        <v>146</v>
      </c>
      <c r="I2438" t="s">
        <v>135</v>
      </c>
      <c r="J2438" t="s">
        <v>136</v>
      </c>
      <c r="K2438" t="s">
        <v>147</v>
      </c>
      <c r="L2438" t="s">
        <v>7275</v>
      </c>
      <c r="M2438" t="s">
        <v>7276</v>
      </c>
      <c r="N2438">
        <v>3.559722222</v>
      </c>
      <c r="O2438">
        <v>0</v>
      </c>
      <c r="P2438">
        <v>18</v>
      </c>
      <c r="Q2438">
        <v>0</v>
      </c>
      <c r="R2438">
        <v>0</v>
      </c>
      <c r="S2438">
        <v>0</v>
      </c>
      <c r="T2438">
        <v>41</v>
      </c>
      <c r="U2438">
        <v>0</v>
      </c>
      <c r="V2438">
        <v>0</v>
      </c>
      <c r="W2438">
        <v>0</v>
      </c>
      <c r="X2438">
        <v>23.428077058864211</v>
      </c>
      <c r="Y2438">
        <v>0</v>
      </c>
      <c r="Z2438">
        <v>0</v>
      </c>
      <c r="AA2438">
        <v>0</v>
      </c>
      <c r="AB2438">
        <v>40.564116665854165</v>
      </c>
      <c r="AC2438">
        <v>0</v>
      </c>
      <c r="AD2438">
        <v>0</v>
      </c>
      <c r="AE2438">
        <v>63.992193724718376</v>
      </c>
    </row>
    <row r="2439" spans="1:31" x14ac:dyDescent="0.25">
      <c r="A2439">
        <v>1741128</v>
      </c>
      <c r="B2439">
        <v>1</v>
      </c>
      <c r="C2439" t="s">
        <v>81</v>
      </c>
      <c r="D2439" t="s">
        <v>127</v>
      </c>
      <c r="E2439" t="s">
        <v>184</v>
      </c>
      <c r="F2439" t="s">
        <v>7277</v>
      </c>
      <c r="G2439" t="s">
        <v>177</v>
      </c>
      <c r="H2439" t="s">
        <v>134</v>
      </c>
      <c r="I2439" t="s">
        <v>193</v>
      </c>
      <c r="J2439" t="s">
        <v>136</v>
      </c>
      <c r="K2439" t="s">
        <v>147</v>
      </c>
      <c r="L2439" t="s">
        <v>7278</v>
      </c>
      <c r="M2439" t="s">
        <v>7279</v>
      </c>
      <c r="N2439">
        <v>1.1111111E-2</v>
      </c>
      <c r="O2439">
        <v>0</v>
      </c>
      <c r="P2439">
        <v>1046</v>
      </c>
      <c r="Q2439">
        <v>126</v>
      </c>
      <c r="R2439">
        <v>78</v>
      </c>
      <c r="S2439">
        <v>7</v>
      </c>
      <c r="T2439">
        <v>102</v>
      </c>
      <c r="U2439">
        <v>0</v>
      </c>
      <c r="V2439">
        <v>0</v>
      </c>
      <c r="W2439">
        <v>0</v>
      </c>
      <c r="X2439">
        <v>2.8262127127952259</v>
      </c>
      <c r="Y2439">
        <v>0.89963539821266636</v>
      </c>
      <c r="Z2439">
        <v>0.37911520288699996</v>
      </c>
      <c r="AA2439">
        <v>0.35075785126199999</v>
      </c>
      <c r="AB2439">
        <v>0.43062430631799958</v>
      </c>
      <c r="AC2439">
        <v>0</v>
      </c>
      <c r="AD2439">
        <v>0</v>
      </c>
      <c r="AE2439">
        <v>4.8863454714748915</v>
      </c>
    </row>
    <row r="2440" spans="1:31" x14ac:dyDescent="0.25">
      <c r="A2440">
        <v>1740630</v>
      </c>
      <c r="B2440">
        <v>1</v>
      </c>
      <c r="C2440" t="s">
        <v>81</v>
      </c>
      <c r="D2440" t="s">
        <v>120</v>
      </c>
      <c r="E2440" t="s">
        <v>171</v>
      </c>
      <c r="F2440" t="s">
        <v>7280</v>
      </c>
      <c r="G2440" t="s">
        <v>181</v>
      </c>
      <c r="H2440" t="s">
        <v>146</v>
      </c>
      <c r="I2440" t="s">
        <v>135</v>
      </c>
      <c r="J2440" t="s">
        <v>136</v>
      </c>
      <c r="K2440" t="s">
        <v>147</v>
      </c>
      <c r="L2440" t="s">
        <v>7281</v>
      </c>
      <c r="M2440" t="s">
        <v>7282</v>
      </c>
      <c r="N2440">
        <v>1.3525</v>
      </c>
      <c r="O2440">
        <v>0</v>
      </c>
      <c r="P2440">
        <v>11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3.9917703511371672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3.9917703511371672</v>
      </c>
    </row>
    <row r="2441" spans="1:31" x14ac:dyDescent="0.25">
      <c r="A2441">
        <v>1740916</v>
      </c>
      <c r="B2441">
        <v>1</v>
      </c>
      <c r="C2441" t="s">
        <v>80</v>
      </c>
      <c r="D2441" t="s">
        <v>100</v>
      </c>
      <c r="E2441" t="s">
        <v>184</v>
      </c>
      <c r="F2441" t="s">
        <v>7283</v>
      </c>
      <c r="G2441" t="s">
        <v>1002</v>
      </c>
      <c r="H2441" t="s">
        <v>134</v>
      </c>
      <c r="I2441" t="s">
        <v>135</v>
      </c>
      <c r="J2441" t="s">
        <v>136</v>
      </c>
      <c r="K2441" t="s">
        <v>147</v>
      </c>
      <c r="L2441" t="s">
        <v>7284</v>
      </c>
      <c r="M2441" t="s">
        <v>7285</v>
      </c>
      <c r="N2441">
        <v>0.378611111</v>
      </c>
      <c r="O2441">
        <v>0</v>
      </c>
      <c r="P2441">
        <v>3956</v>
      </c>
      <c r="Q2441">
        <v>2</v>
      </c>
      <c r="R2441">
        <v>154</v>
      </c>
      <c r="S2441">
        <v>9</v>
      </c>
      <c r="T2441">
        <v>345</v>
      </c>
      <c r="U2441">
        <v>4</v>
      </c>
      <c r="V2441">
        <v>6</v>
      </c>
      <c r="W2441">
        <v>0</v>
      </c>
      <c r="X2441">
        <v>386.77910922596601</v>
      </c>
      <c r="Y2441">
        <v>0.51771629945369169</v>
      </c>
      <c r="Z2441">
        <v>33.45590345470049</v>
      </c>
      <c r="AA2441">
        <v>52.963430099511044</v>
      </c>
      <c r="AB2441">
        <v>90.23796196573241</v>
      </c>
      <c r="AC2441">
        <v>13.8927474710844</v>
      </c>
      <c r="AD2441">
        <v>81.749115979033476</v>
      </c>
      <c r="AE2441">
        <v>659.5959844954815</v>
      </c>
    </row>
    <row r="2442" spans="1:31" x14ac:dyDescent="0.25">
      <c r="A2442">
        <v>1740607</v>
      </c>
      <c r="B2442">
        <v>1</v>
      </c>
      <c r="C2442" t="s">
        <v>80</v>
      </c>
      <c r="D2442" t="s">
        <v>94</v>
      </c>
      <c r="E2442" t="s">
        <v>171</v>
      </c>
      <c r="F2442" t="s">
        <v>7286</v>
      </c>
      <c r="G2442" t="s">
        <v>181</v>
      </c>
      <c r="H2442" t="s">
        <v>146</v>
      </c>
      <c r="I2442" t="s">
        <v>135</v>
      </c>
      <c r="J2442" t="s">
        <v>136</v>
      </c>
      <c r="K2442" t="s">
        <v>147</v>
      </c>
      <c r="L2442" t="s">
        <v>7287</v>
      </c>
      <c r="M2442" t="s">
        <v>7288</v>
      </c>
      <c r="N2442">
        <v>3.2380555549999999</v>
      </c>
      <c r="O2442">
        <v>0</v>
      </c>
      <c r="P2442">
        <v>1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0.38182115829542501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0.38182115829542501</v>
      </c>
    </row>
    <row r="2443" spans="1:31" x14ac:dyDescent="0.25">
      <c r="A2443">
        <v>1740793</v>
      </c>
      <c r="B2443">
        <v>1</v>
      </c>
      <c r="C2443" t="s">
        <v>81</v>
      </c>
      <c r="D2443" t="s">
        <v>113</v>
      </c>
      <c r="E2443" t="s">
        <v>143</v>
      </c>
      <c r="F2443" t="s">
        <v>7289</v>
      </c>
      <c r="G2443" t="s">
        <v>160</v>
      </c>
      <c r="H2443" t="s">
        <v>146</v>
      </c>
      <c r="I2443" t="s">
        <v>135</v>
      </c>
      <c r="J2443" t="s">
        <v>136</v>
      </c>
      <c r="K2443" t="s">
        <v>147</v>
      </c>
      <c r="L2443" t="s">
        <v>7290</v>
      </c>
      <c r="M2443" t="s">
        <v>7291</v>
      </c>
      <c r="N2443">
        <v>2.2166666660000001</v>
      </c>
      <c r="O2443">
        <v>0</v>
      </c>
      <c r="P2443">
        <v>133</v>
      </c>
      <c r="Q2443">
        <v>0</v>
      </c>
      <c r="R2443">
        <v>17</v>
      </c>
      <c r="S2443">
        <v>0</v>
      </c>
      <c r="T2443">
        <v>3</v>
      </c>
      <c r="U2443">
        <v>0</v>
      </c>
      <c r="V2443">
        <v>0</v>
      </c>
      <c r="W2443">
        <v>0</v>
      </c>
      <c r="X2443">
        <v>58.030637239944006</v>
      </c>
      <c r="Y2443">
        <v>0</v>
      </c>
      <c r="Z2443">
        <v>6.8385613660657345</v>
      </c>
      <c r="AA2443">
        <v>0</v>
      </c>
      <c r="AB2443">
        <v>4.5270378373079998</v>
      </c>
      <c r="AC2443">
        <v>0</v>
      </c>
      <c r="AD2443">
        <v>0</v>
      </c>
      <c r="AE2443">
        <v>69.396236443317747</v>
      </c>
    </row>
    <row r="2444" spans="1:31" x14ac:dyDescent="0.25">
      <c r="A2444">
        <v>1741291</v>
      </c>
      <c r="B2444">
        <v>1</v>
      </c>
      <c r="C2444" t="s">
        <v>81</v>
      </c>
      <c r="D2444" t="s">
        <v>113</v>
      </c>
      <c r="E2444" t="s">
        <v>158</v>
      </c>
      <c r="F2444" t="s">
        <v>7292</v>
      </c>
      <c r="G2444" t="s">
        <v>160</v>
      </c>
      <c r="H2444" t="s">
        <v>146</v>
      </c>
      <c r="I2444" t="s">
        <v>135</v>
      </c>
      <c r="J2444" t="s">
        <v>136</v>
      </c>
      <c r="K2444" t="s">
        <v>147</v>
      </c>
      <c r="L2444" t="s">
        <v>7293</v>
      </c>
      <c r="M2444" t="s">
        <v>7294</v>
      </c>
      <c r="N2444">
        <v>4.2249999999999996</v>
      </c>
      <c r="O2444">
        <v>0</v>
      </c>
      <c r="P2444">
        <v>7</v>
      </c>
      <c r="Q2444">
        <v>0</v>
      </c>
      <c r="R2444">
        <v>1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2.4450870001016249</v>
      </c>
      <c r="Y2444">
        <v>0</v>
      </c>
      <c r="Z2444">
        <v>8.7209569312875018E-2</v>
      </c>
      <c r="AA2444">
        <v>0</v>
      </c>
      <c r="AB2444">
        <v>0</v>
      </c>
      <c r="AC2444">
        <v>0</v>
      </c>
      <c r="AD2444">
        <v>0</v>
      </c>
      <c r="AE2444">
        <v>2.5322965694145001</v>
      </c>
    </row>
    <row r="2445" spans="1:31" x14ac:dyDescent="0.25">
      <c r="A2445">
        <v>1740942</v>
      </c>
      <c r="B2445">
        <v>1</v>
      </c>
      <c r="C2445" t="s">
        <v>80</v>
      </c>
      <c r="D2445" t="s">
        <v>110</v>
      </c>
      <c r="E2445" t="s">
        <v>143</v>
      </c>
      <c r="F2445" t="s">
        <v>7295</v>
      </c>
      <c r="G2445" t="s">
        <v>758</v>
      </c>
      <c r="H2445" t="s">
        <v>146</v>
      </c>
      <c r="I2445" t="s">
        <v>135</v>
      </c>
      <c r="J2445" t="s">
        <v>136</v>
      </c>
      <c r="K2445" t="s">
        <v>147</v>
      </c>
      <c r="L2445" t="s">
        <v>7296</v>
      </c>
      <c r="M2445" t="s">
        <v>7297</v>
      </c>
      <c r="N2445">
        <v>3.1549999999999998</v>
      </c>
      <c r="O2445">
        <v>0</v>
      </c>
      <c r="P2445">
        <v>383</v>
      </c>
      <c r="Q2445">
        <v>0</v>
      </c>
      <c r="R2445">
        <v>0</v>
      </c>
      <c r="S2445">
        <v>0</v>
      </c>
      <c r="T2445">
        <v>38</v>
      </c>
      <c r="U2445">
        <v>0</v>
      </c>
      <c r="V2445">
        <v>0</v>
      </c>
      <c r="W2445">
        <v>0</v>
      </c>
      <c r="X2445">
        <v>473.95181495348157</v>
      </c>
      <c r="Y2445">
        <v>0</v>
      </c>
      <c r="Z2445">
        <v>0</v>
      </c>
      <c r="AA2445">
        <v>0</v>
      </c>
      <c r="AB2445">
        <v>143.42835586272423</v>
      </c>
      <c r="AC2445">
        <v>0</v>
      </c>
      <c r="AD2445">
        <v>0</v>
      </c>
      <c r="AE2445">
        <v>617.3801708162058</v>
      </c>
    </row>
    <row r="2446" spans="1:31" x14ac:dyDescent="0.25">
      <c r="A2446">
        <v>1740750</v>
      </c>
      <c r="B2446">
        <v>1</v>
      </c>
      <c r="C2446" t="s">
        <v>81</v>
      </c>
      <c r="D2446" t="s">
        <v>123</v>
      </c>
      <c r="E2446" t="s">
        <v>131</v>
      </c>
      <c r="F2446" t="s">
        <v>7298</v>
      </c>
      <c r="G2446" t="s">
        <v>177</v>
      </c>
      <c r="H2446" t="s">
        <v>134</v>
      </c>
      <c r="I2446" t="s">
        <v>135</v>
      </c>
      <c r="J2446" t="s">
        <v>136</v>
      </c>
      <c r="K2446" t="s">
        <v>147</v>
      </c>
      <c r="L2446" t="s">
        <v>7299</v>
      </c>
      <c r="M2446" t="s">
        <v>7300</v>
      </c>
      <c r="N2446">
        <v>2.1208333330000002</v>
      </c>
      <c r="O2446">
        <v>12</v>
      </c>
      <c r="P2446">
        <v>1214</v>
      </c>
      <c r="Q2446">
        <v>594</v>
      </c>
      <c r="R2446">
        <v>562</v>
      </c>
      <c r="S2446">
        <v>48</v>
      </c>
      <c r="T2446">
        <v>113</v>
      </c>
      <c r="U2446">
        <v>7</v>
      </c>
      <c r="V2446">
        <v>0</v>
      </c>
      <c r="W2446">
        <v>38.577274603194766</v>
      </c>
      <c r="X2446">
        <v>398.6720877320227</v>
      </c>
      <c r="Y2446">
        <v>1108.5208109525936</v>
      </c>
      <c r="Z2446">
        <v>591.73098186060224</v>
      </c>
      <c r="AA2446">
        <v>723.98840236489309</v>
      </c>
      <c r="AB2446">
        <v>114.7257267933342</v>
      </c>
      <c r="AC2446">
        <v>2116.4335095176075</v>
      </c>
      <c r="AD2446">
        <v>0</v>
      </c>
      <c r="AE2446">
        <v>5092.6487938242481</v>
      </c>
    </row>
    <row r="2447" spans="1:31" x14ac:dyDescent="0.25">
      <c r="A2447">
        <v>1740773</v>
      </c>
      <c r="B2447">
        <v>1</v>
      </c>
      <c r="C2447" t="s">
        <v>81</v>
      </c>
      <c r="D2447" t="s">
        <v>123</v>
      </c>
      <c r="E2447" t="s">
        <v>131</v>
      </c>
      <c r="F2447" t="s">
        <v>3102</v>
      </c>
      <c r="G2447" t="s">
        <v>177</v>
      </c>
      <c r="H2447" t="s">
        <v>134</v>
      </c>
      <c r="I2447" t="s">
        <v>135</v>
      </c>
      <c r="J2447" t="s">
        <v>136</v>
      </c>
      <c r="K2447" t="s">
        <v>147</v>
      </c>
      <c r="L2447" t="s">
        <v>7301</v>
      </c>
      <c r="M2447" t="s">
        <v>6837</v>
      </c>
      <c r="N2447">
        <v>0.71666666599999995</v>
      </c>
      <c r="O2447">
        <v>0</v>
      </c>
      <c r="P2447">
        <v>10</v>
      </c>
      <c r="Q2447">
        <v>0</v>
      </c>
      <c r="R2447">
        <v>38</v>
      </c>
      <c r="S2447">
        <v>12</v>
      </c>
      <c r="T2447">
        <v>338</v>
      </c>
      <c r="U2447">
        <v>11</v>
      </c>
      <c r="V2447">
        <v>13</v>
      </c>
      <c r="W2447">
        <v>0</v>
      </c>
      <c r="X2447">
        <v>1.0142854283310001</v>
      </c>
      <c r="Y2447">
        <v>0</v>
      </c>
      <c r="Z2447">
        <v>7.2240139500814999</v>
      </c>
      <c r="AA2447">
        <v>109.804273713884</v>
      </c>
      <c r="AB2447">
        <v>244.84973260898803</v>
      </c>
      <c r="AC2447">
        <v>1403.7885039666851</v>
      </c>
      <c r="AD2447">
        <v>145.45338181743597</v>
      </c>
      <c r="AE2447">
        <v>1912.1341914854056</v>
      </c>
    </row>
    <row r="2448" spans="1:31" x14ac:dyDescent="0.25">
      <c r="A2448">
        <v>1740650</v>
      </c>
      <c r="B2448">
        <v>1</v>
      </c>
      <c r="C2448" t="s">
        <v>80</v>
      </c>
      <c r="D2448" t="s">
        <v>94</v>
      </c>
      <c r="E2448" t="s">
        <v>158</v>
      </c>
      <c r="F2448" t="s">
        <v>7302</v>
      </c>
      <c r="G2448" t="s">
        <v>225</v>
      </c>
      <c r="H2448" t="s">
        <v>146</v>
      </c>
      <c r="I2448" t="s">
        <v>135</v>
      </c>
      <c r="J2448" t="s">
        <v>3</v>
      </c>
      <c r="K2448" t="s">
        <v>147</v>
      </c>
      <c r="L2448" t="s">
        <v>7303</v>
      </c>
      <c r="M2448" t="s">
        <v>7304</v>
      </c>
      <c r="N2448">
        <v>1.144722222</v>
      </c>
      <c r="O2448">
        <v>0</v>
      </c>
      <c r="P2448">
        <v>47</v>
      </c>
      <c r="Q2448">
        <v>0</v>
      </c>
      <c r="R2448">
        <v>0</v>
      </c>
      <c r="S2448">
        <v>0</v>
      </c>
      <c r="T2448">
        <v>4</v>
      </c>
      <c r="U2448">
        <v>0</v>
      </c>
      <c r="V2448">
        <v>0</v>
      </c>
      <c r="W2448">
        <v>0</v>
      </c>
      <c r="X2448">
        <v>10.5339075084858</v>
      </c>
      <c r="Y2448">
        <v>0</v>
      </c>
      <c r="Z2448">
        <v>0</v>
      </c>
      <c r="AA2448">
        <v>0</v>
      </c>
      <c r="AB2448">
        <v>1.6067487348705332</v>
      </c>
      <c r="AC2448">
        <v>0</v>
      </c>
      <c r="AD2448">
        <v>0</v>
      </c>
      <c r="AE2448">
        <v>12.140656243356334</v>
      </c>
    </row>
    <row r="2449" spans="1:31" x14ac:dyDescent="0.25">
      <c r="A2449">
        <v>1740232</v>
      </c>
      <c r="B2449">
        <v>1</v>
      </c>
      <c r="C2449" t="s">
        <v>80</v>
      </c>
      <c r="D2449" t="s">
        <v>96</v>
      </c>
      <c r="E2449" t="s">
        <v>171</v>
      </c>
      <c r="F2449" t="s">
        <v>7305</v>
      </c>
      <c r="G2449" t="s">
        <v>181</v>
      </c>
      <c r="H2449" t="s">
        <v>146</v>
      </c>
      <c r="I2449" t="s">
        <v>135</v>
      </c>
      <c r="J2449" t="s">
        <v>136</v>
      </c>
      <c r="K2449" t="s">
        <v>147</v>
      </c>
      <c r="L2449" t="s">
        <v>7306</v>
      </c>
      <c r="M2449" t="s">
        <v>7307</v>
      </c>
      <c r="N2449">
        <v>2.4391666660000002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0.11195184422160002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0.11195184422160002</v>
      </c>
    </row>
    <row r="2450" spans="1:31" x14ac:dyDescent="0.25">
      <c r="A2450">
        <v>1740873</v>
      </c>
      <c r="B2450">
        <v>1</v>
      </c>
      <c r="C2450" t="s">
        <v>81</v>
      </c>
      <c r="D2450" t="s">
        <v>123</v>
      </c>
      <c r="E2450" t="s">
        <v>184</v>
      </c>
      <c r="F2450" t="s">
        <v>7308</v>
      </c>
      <c r="G2450" t="s">
        <v>177</v>
      </c>
      <c r="H2450" t="s">
        <v>134</v>
      </c>
      <c r="I2450" t="s">
        <v>135</v>
      </c>
      <c r="J2450" t="s">
        <v>136</v>
      </c>
      <c r="K2450" t="s">
        <v>147</v>
      </c>
      <c r="L2450" t="s">
        <v>7309</v>
      </c>
      <c r="M2450" t="s">
        <v>7310</v>
      </c>
      <c r="N2450">
        <v>0.383333333</v>
      </c>
      <c r="O2450">
        <v>1</v>
      </c>
      <c r="P2450">
        <v>15887</v>
      </c>
      <c r="Q2450">
        <v>14</v>
      </c>
      <c r="R2450">
        <v>110</v>
      </c>
      <c r="S2450">
        <v>10</v>
      </c>
      <c r="T2450">
        <v>1085</v>
      </c>
      <c r="U2450">
        <v>3</v>
      </c>
      <c r="V2450">
        <v>8</v>
      </c>
      <c r="W2450">
        <v>1.6902299337999999E-2</v>
      </c>
      <c r="X2450">
        <v>1179.5550812060549</v>
      </c>
      <c r="Y2450">
        <v>4.7502693263184996</v>
      </c>
      <c r="Z2450">
        <v>8.9495934636060017</v>
      </c>
      <c r="AA2450">
        <v>39.909578854593001</v>
      </c>
      <c r="AB2450">
        <v>269.66423380996832</v>
      </c>
      <c r="AC2450">
        <v>41.006455742690996</v>
      </c>
      <c r="AD2450">
        <v>72.517747606982994</v>
      </c>
      <c r="AE2450">
        <v>1616.3698623095527</v>
      </c>
    </row>
    <row r="2451" spans="1:31" x14ac:dyDescent="0.25">
      <c r="A2451">
        <v>1740979</v>
      </c>
      <c r="B2451">
        <v>1</v>
      </c>
      <c r="C2451" t="s">
        <v>80</v>
      </c>
      <c r="D2451" t="s">
        <v>93</v>
      </c>
      <c r="E2451" t="s">
        <v>184</v>
      </c>
      <c r="F2451" t="s">
        <v>7311</v>
      </c>
      <c r="G2451" t="s">
        <v>177</v>
      </c>
      <c r="H2451" t="s">
        <v>134</v>
      </c>
      <c r="I2451" t="s">
        <v>135</v>
      </c>
      <c r="J2451" t="s">
        <v>136</v>
      </c>
      <c r="K2451" t="s">
        <v>147</v>
      </c>
      <c r="L2451" t="s">
        <v>7312</v>
      </c>
      <c r="M2451" t="s">
        <v>7313</v>
      </c>
      <c r="N2451">
        <v>0.268055555</v>
      </c>
      <c r="O2451">
        <v>0</v>
      </c>
      <c r="P2451">
        <v>1289</v>
      </c>
      <c r="Q2451">
        <v>0</v>
      </c>
      <c r="R2451">
        <v>0</v>
      </c>
      <c r="S2451">
        <v>0</v>
      </c>
      <c r="T2451">
        <v>286</v>
      </c>
      <c r="U2451">
        <v>0</v>
      </c>
      <c r="V2451">
        <v>0</v>
      </c>
      <c r="W2451">
        <v>0</v>
      </c>
      <c r="X2451">
        <v>68.652201618325691</v>
      </c>
      <c r="Y2451">
        <v>0</v>
      </c>
      <c r="Z2451">
        <v>0</v>
      </c>
      <c r="AA2451">
        <v>0</v>
      </c>
      <c r="AB2451">
        <v>33.842229742855004</v>
      </c>
      <c r="AC2451">
        <v>0</v>
      </c>
      <c r="AD2451">
        <v>0</v>
      </c>
      <c r="AE2451">
        <v>102.49443136118069</v>
      </c>
    </row>
    <row r="2452" spans="1:31" x14ac:dyDescent="0.25">
      <c r="A2452">
        <v>1741171</v>
      </c>
      <c r="B2452">
        <v>1</v>
      </c>
      <c r="C2452" t="s">
        <v>81</v>
      </c>
      <c r="D2452" t="s">
        <v>126</v>
      </c>
      <c r="E2452" t="s">
        <v>158</v>
      </c>
      <c r="F2452" t="s">
        <v>7314</v>
      </c>
      <c r="G2452" t="s">
        <v>164</v>
      </c>
      <c r="H2452" t="s">
        <v>146</v>
      </c>
      <c r="I2452" t="s">
        <v>135</v>
      </c>
      <c r="J2452" t="s">
        <v>136</v>
      </c>
      <c r="K2452" t="s">
        <v>147</v>
      </c>
      <c r="L2452" t="s">
        <v>7315</v>
      </c>
      <c r="M2452" t="s">
        <v>7316</v>
      </c>
      <c r="N2452">
        <v>0.41083333300000002</v>
      </c>
      <c r="O2452">
        <v>0</v>
      </c>
      <c r="P2452">
        <v>1</v>
      </c>
      <c r="Q2452">
        <v>0</v>
      </c>
      <c r="R2452">
        <v>3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0.17930985825240003</v>
      </c>
      <c r="AA2452">
        <v>0</v>
      </c>
      <c r="AB2452">
        <v>0</v>
      </c>
      <c r="AC2452">
        <v>0</v>
      </c>
      <c r="AD2452">
        <v>0</v>
      </c>
      <c r="AE2452">
        <v>0.17930985825240003</v>
      </c>
    </row>
    <row r="2453" spans="1:31" x14ac:dyDescent="0.25">
      <c r="A2453">
        <v>1740730</v>
      </c>
      <c r="B2453">
        <v>1</v>
      </c>
      <c r="C2453" t="s">
        <v>80</v>
      </c>
      <c r="D2453" t="s">
        <v>93</v>
      </c>
      <c r="E2453" t="s">
        <v>184</v>
      </c>
      <c r="F2453" t="s">
        <v>7317</v>
      </c>
      <c r="G2453" t="s">
        <v>232</v>
      </c>
      <c r="H2453" t="s">
        <v>134</v>
      </c>
      <c r="I2453" t="s">
        <v>135</v>
      </c>
      <c r="J2453" t="s">
        <v>136</v>
      </c>
      <c r="K2453" t="s">
        <v>147</v>
      </c>
      <c r="L2453" t="s">
        <v>7318</v>
      </c>
      <c r="M2453" t="s">
        <v>7319</v>
      </c>
      <c r="N2453">
        <v>9.4741666660000003</v>
      </c>
      <c r="O2453">
        <v>0</v>
      </c>
      <c r="P2453">
        <v>0</v>
      </c>
      <c r="Q2453">
        <v>0</v>
      </c>
      <c r="R2453">
        <v>5</v>
      </c>
      <c r="S2453">
        <v>0</v>
      </c>
      <c r="T2453">
        <v>6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9.6026676640898661</v>
      </c>
      <c r="AA2453">
        <v>0</v>
      </c>
      <c r="AB2453">
        <v>35.10003102941463</v>
      </c>
      <c r="AC2453">
        <v>0</v>
      </c>
      <c r="AD2453">
        <v>0</v>
      </c>
      <c r="AE2453">
        <v>44.702698693504495</v>
      </c>
    </row>
    <row r="2454" spans="1:31" x14ac:dyDescent="0.25">
      <c r="A2454">
        <v>1740693</v>
      </c>
      <c r="B2454">
        <v>1</v>
      </c>
      <c r="C2454" t="s">
        <v>80</v>
      </c>
      <c r="D2454" t="s">
        <v>104</v>
      </c>
      <c r="E2454" t="s">
        <v>158</v>
      </c>
      <c r="F2454" t="s">
        <v>7320</v>
      </c>
      <c r="G2454" t="s">
        <v>160</v>
      </c>
      <c r="H2454" t="s">
        <v>146</v>
      </c>
      <c r="I2454" t="s">
        <v>135</v>
      </c>
      <c r="J2454" t="s">
        <v>136</v>
      </c>
      <c r="K2454" t="s">
        <v>147</v>
      </c>
      <c r="L2454" t="s">
        <v>7321</v>
      </c>
      <c r="M2454" t="s">
        <v>7322</v>
      </c>
      <c r="N2454">
        <v>4.102222222</v>
      </c>
      <c r="O2454">
        <v>0</v>
      </c>
      <c r="P2454">
        <v>6</v>
      </c>
      <c r="Q2454">
        <v>0</v>
      </c>
      <c r="R2454">
        <v>3</v>
      </c>
      <c r="S2454">
        <v>0</v>
      </c>
      <c r="T2454">
        <v>3</v>
      </c>
      <c r="U2454">
        <v>0</v>
      </c>
      <c r="V2454">
        <v>0</v>
      </c>
      <c r="W2454">
        <v>0</v>
      </c>
      <c r="X2454">
        <v>16.888363649695268</v>
      </c>
      <c r="Y2454">
        <v>0</v>
      </c>
      <c r="Z2454">
        <v>0.95047094067679994</v>
      </c>
      <c r="AA2454">
        <v>0</v>
      </c>
      <c r="AB2454">
        <v>11.407030008587698</v>
      </c>
      <c r="AC2454">
        <v>0</v>
      </c>
      <c r="AD2454">
        <v>0</v>
      </c>
      <c r="AE2454">
        <v>29.24586459895977</v>
      </c>
    </row>
    <row r="2455" spans="1:31" x14ac:dyDescent="0.25">
      <c r="A2455">
        <v>1740936</v>
      </c>
      <c r="B2455">
        <v>1</v>
      </c>
      <c r="C2455" t="s">
        <v>80</v>
      </c>
      <c r="D2455" t="s">
        <v>105</v>
      </c>
      <c r="E2455" t="s">
        <v>158</v>
      </c>
      <c r="F2455" t="s">
        <v>7323</v>
      </c>
      <c r="G2455" t="s">
        <v>758</v>
      </c>
      <c r="H2455" t="s">
        <v>146</v>
      </c>
      <c r="I2455" t="s">
        <v>135</v>
      </c>
      <c r="J2455" t="s">
        <v>136</v>
      </c>
      <c r="K2455" t="s">
        <v>147</v>
      </c>
      <c r="L2455" t="s">
        <v>7324</v>
      </c>
      <c r="M2455" t="s">
        <v>7325</v>
      </c>
      <c r="N2455">
        <v>1.247222222</v>
      </c>
      <c r="O2455">
        <v>0</v>
      </c>
      <c r="P2455">
        <v>34</v>
      </c>
      <c r="Q2455">
        <v>0</v>
      </c>
      <c r="R2455">
        <v>5</v>
      </c>
      <c r="S2455">
        <v>0</v>
      </c>
      <c r="T2455">
        <v>2</v>
      </c>
      <c r="U2455">
        <v>0</v>
      </c>
      <c r="V2455">
        <v>0</v>
      </c>
      <c r="W2455">
        <v>0</v>
      </c>
      <c r="X2455">
        <v>7.5271695348796657</v>
      </c>
      <c r="Y2455">
        <v>0</v>
      </c>
      <c r="Z2455">
        <v>0.26583785730666676</v>
      </c>
      <c r="AA2455">
        <v>0</v>
      </c>
      <c r="AB2455">
        <v>3.9781116503333339E-2</v>
      </c>
      <c r="AC2455">
        <v>0</v>
      </c>
      <c r="AD2455">
        <v>0</v>
      </c>
      <c r="AE2455">
        <v>7.8327885086896663</v>
      </c>
    </row>
    <row r="2456" spans="1:31" x14ac:dyDescent="0.25">
      <c r="A2456">
        <v>1740587</v>
      </c>
      <c r="B2456">
        <v>1</v>
      </c>
      <c r="C2456" t="s">
        <v>81</v>
      </c>
      <c r="D2456" t="s">
        <v>112</v>
      </c>
      <c r="E2456" t="s">
        <v>184</v>
      </c>
      <c r="F2456" t="s">
        <v>7326</v>
      </c>
      <c r="G2456" t="s">
        <v>177</v>
      </c>
      <c r="H2456" t="s">
        <v>134</v>
      </c>
      <c r="I2456" t="s">
        <v>135</v>
      </c>
      <c r="J2456" t="s">
        <v>136</v>
      </c>
      <c r="K2456" t="s">
        <v>147</v>
      </c>
      <c r="L2456" t="s">
        <v>7327</v>
      </c>
      <c r="M2456" t="s">
        <v>7328</v>
      </c>
      <c r="N2456">
        <v>0.51</v>
      </c>
      <c r="O2456">
        <v>0</v>
      </c>
      <c r="P2456">
        <v>1330</v>
      </c>
      <c r="Q2456">
        <v>0</v>
      </c>
      <c r="R2456">
        <v>88</v>
      </c>
      <c r="S2456">
        <v>0</v>
      </c>
      <c r="T2456">
        <v>103</v>
      </c>
      <c r="U2456">
        <v>0</v>
      </c>
      <c r="V2456">
        <v>1</v>
      </c>
      <c r="W2456">
        <v>0</v>
      </c>
      <c r="X2456">
        <v>135.69682634285752</v>
      </c>
      <c r="Y2456">
        <v>0</v>
      </c>
      <c r="Z2456">
        <v>3.5114846414174994</v>
      </c>
      <c r="AA2456">
        <v>0</v>
      </c>
      <c r="AB2456">
        <v>29.114657380192202</v>
      </c>
      <c r="AC2456">
        <v>0</v>
      </c>
      <c r="AD2456">
        <v>4.4465134961445001</v>
      </c>
      <c r="AE2456">
        <v>172.76948186061171</v>
      </c>
    </row>
    <row r="2457" spans="1:31" x14ac:dyDescent="0.25">
      <c r="A2457">
        <v>1740836</v>
      </c>
      <c r="B2457">
        <v>1</v>
      </c>
      <c r="C2457" t="s">
        <v>81</v>
      </c>
      <c r="D2457" t="s">
        <v>113</v>
      </c>
      <c r="E2457" t="s">
        <v>143</v>
      </c>
      <c r="F2457" t="s">
        <v>7329</v>
      </c>
      <c r="G2457" t="s">
        <v>145</v>
      </c>
      <c r="H2457" t="s">
        <v>146</v>
      </c>
      <c r="I2457" t="s">
        <v>135</v>
      </c>
      <c r="J2457" t="s">
        <v>136</v>
      </c>
      <c r="K2457" t="s">
        <v>147</v>
      </c>
      <c r="L2457" t="s">
        <v>7330</v>
      </c>
      <c r="M2457" t="s">
        <v>7331</v>
      </c>
      <c r="N2457">
        <v>1.258888888</v>
      </c>
      <c r="O2457">
        <v>0</v>
      </c>
      <c r="P2457">
        <v>216</v>
      </c>
      <c r="Q2457">
        <v>0</v>
      </c>
      <c r="R2457">
        <v>0</v>
      </c>
      <c r="S2457">
        <v>0</v>
      </c>
      <c r="T2457">
        <v>46</v>
      </c>
      <c r="U2457">
        <v>0</v>
      </c>
      <c r="V2457">
        <v>0</v>
      </c>
      <c r="W2457">
        <v>0</v>
      </c>
      <c r="X2457">
        <v>47.915045633294561</v>
      </c>
      <c r="Y2457">
        <v>0</v>
      </c>
      <c r="Z2457">
        <v>0</v>
      </c>
      <c r="AA2457">
        <v>0</v>
      </c>
      <c r="AB2457">
        <v>49.403395536300479</v>
      </c>
      <c r="AC2457">
        <v>0</v>
      </c>
      <c r="AD2457">
        <v>0</v>
      </c>
      <c r="AE2457">
        <v>97.318441169595047</v>
      </c>
    </row>
    <row r="2458" spans="1:31" x14ac:dyDescent="0.25">
      <c r="A2458">
        <v>1741228</v>
      </c>
      <c r="B2458">
        <v>1</v>
      </c>
      <c r="C2458" t="s">
        <v>80</v>
      </c>
      <c r="D2458" t="s">
        <v>92</v>
      </c>
      <c r="E2458" t="s">
        <v>153</v>
      </c>
      <c r="F2458" t="s">
        <v>7332</v>
      </c>
      <c r="G2458" t="s">
        <v>155</v>
      </c>
      <c r="H2458" t="s">
        <v>146</v>
      </c>
      <c r="I2458" t="s">
        <v>135</v>
      </c>
      <c r="J2458" t="s">
        <v>136</v>
      </c>
      <c r="K2458" t="s">
        <v>147</v>
      </c>
      <c r="L2458" t="s">
        <v>7333</v>
      </c>
      <c r="M2458" t="s">
        <v>7334</v>
      </c>
      <c r="N2458">
        <v>1.2366666660000001</v>
      </c>
      <c r="O2458">
        <v>0</v>
      </c>
      <c r="P2458">
        <v>68</v>
      </c>
      <c r="Q2458">
        <v>0</v>
      </c>
      <c r="R2458">
        <v>0</v>
      </c>
      <c r="S2458">
        <v>0</v>
      </c>
      <c r="T2458">
        <v>3</v>
      </c>
      <c r="U2458">
        <v>0</v>
      </c>
      <c r="V2458">
        <v>0</v>
      </c>
      <c r="W2458">
        <v>0</v>
      </c>
      <c r="X2458">
        <v>27.973723070174806</v>
      </c>
      <c r="Y2458">
        <v>0</v>
      </c>
      <c r="Z2458">
        <v>0</v>
      </c>
      <c r="AA2458">
        <v>0</v>
      </c>
      <c r="AB2458">
        <v>1.3829630415685332</v>
      </c>
      <c r="AC2458">
        <v>0</v>
      </c>
      <c r="AD2458">
        <v>0</v>
      </c>
      <c r="AE2458">
        <v>29.35668611174334</v>
      </c>
    </row>
    <row r="2459" spans="1:31" x14ac:dyDescent="0.25">
      <c r="A2459">
        <v>1741283</v>
      </c>
      <c r="B2459">
        <v>1</v>
      </c>
      <c r="C2459" t="s">
        <v>80</v>
      </c>
      <c r="D2459" t="s">
        <v>82</v>
      </c>
      <c r="E2459" t="s">
        <v>171</v>
      </c>
      <c r="F2459" t="s">
        <v>7335</v>
      </c>
      <c r="G2459" t="s">
        <v>173</v>
      </c>
      <c r="H2459" t="s">
        <v>146</v>
      </c>
      <c r="I2459" t="s">
        <v>135</v>
      </c>
      <c r="J2459" t="s">
        <v>136</v>
      </c>
      <c r="K2459" t="s">
        <v>147</v>
      </c>
      <c r="L2459" t="s">
        <v>7293</v>
      </c>
      <c r="M2459" t="s">
        <v>7336</v>
      </c>
      <c r="N2459">
        <v>2.9113888879999998</v>
      </c>
      <c r="O2459">
        <v>0</v>
      </c>
      <c r="P2459">
        <v>3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3.562579089909975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3.562579089909975</v>
      </c>
    </row>
    <row r="2460" spans="1:31" x14ac:dyDescent="0.25">
      <c r="A2460">
        <v>1741214</v>
      </c>
      <c r="B2460">
        <v>1</v>
      </c>
      <c r="C2460" t="s">
        <v>80</v>
      </c>
      <c r="D2460" t="s">
        <v>104</v>
      </c>
      <c r="E2460" t="s">
        <v>131</v>
      </c>
      <c r="F2460" t="s">
        <v>3682</v>
      </c>
      <c r="G2460" t="s">
        <v>177</v>
      </c>
      <c r="H2460" t="s">
        <v>134</v>
      </c>
      <c r="I2460" t="s">
        <v>135</v>
      </c>
      <c r="J2460" t="s">
        <v>136</v>
      </c>
      <c r="K2460" t="s">
        <v>147</v>
      </c>
      <c r="L2460" t="s">
        <v>7337</v>
      </c>
      <c r="M2460" t="s">
        <v>7338</v>
      </c>
      <c r="N2460">
        <v>0.97333333300000002</v>
      </c>
      <c r="O2460">
        <v>19</v>
      </c>
      <c r="P2460">
        <v>83</v>
      </c>
      <c r="Q2460">
        <v>143</v>
      </c>
      <c r="R2460">
        <v>281</v>
      </c>
      <c r="S2460">
        <v>34</v>
      </c>
      <c r="T2460">
        <v>68</v>
      </c>
      <c r="U2460">
        <v>17</v>
      </c>
      <c r="V2460">
        <v>0</v>
      </c>
      <c r="W2460">
        <v>9.0935105773204015</v>
      </c>
      <c r="X2460">
        <v>22.600606023284811</v>
      </c>
      <c r="Y2460">
        <v>133.4037107475188</v>
      </c>
      <c r="Z2460">
        <v>126.35079523558503</v>
      </c>
      <c r="AA2460">
        <v>197.18188603860401</v>
      </c>
      <c r="AB2460">
        <v>64.014087642713989</v>
      </c>
      <c r="AC2460">
        <v>933.36446697419672</v>
      </c>
      <c r="AD2460">
        <v>0</v>
      </c>
      <c r="AE2460">
        <v>1486.0090632392239</v>
      </c>
    </row>
    <row r="2461" spans="1:31" x14ac:dyDescent="0.25">
      <c r="A2461">
        <v>1741091</v>
      </c>
      <c r="B2461">
        <v>1</v>
      </c>
      <c r="C2461" t="s">
        <v>81</v>
      </c>
      <c r="D2461" t="s">
        <v>127</v>
      </c>
      <c r="E2461" t="s">
        <v>184</v>
      </c>
      <c r="F2461" t="s">
        <v>7339</v>
      </c>
      <c r="G2461" t="s">
        <v>232</v>
      </c>
      <c r="H2461" t="s">
        <v>134</v>
      </c>
      <c r="I2461" t="s">
        <v>135</v>
      </c>
      <c r="J2461" t="s">
        <v>136</v>
      </c>
      <c r="K2461" t="s">
        <v>147</v>
      </c>
      <c r="L2461" t="s">
        <v>7340</v>
      </c>
      <c r="M2461" t="s">
        <v>7341</v>
      </c>
      <c r="N2461">
        <v>10.171111111</v>
      </c>
      <c r="O2461">
        <v>0</v>
      </c>
      <c r="P2461">
        <v>54</v>
      </c>
      <c r="Q2461">
        <v>0</v>
      </c>
      <c r="R2461">
        <v>2</v>
      </c>
      <c r="S2461">
        <v>0</v>
      </c>
      <c r="T2461">
        <v>3</v>
      </c>
      <c r="U2461">
        <v>0</v>
      </c>
      <c r="V2461">
        <v>0</v>
      </c>
      <c r="W2461">
        <v>0</v>
      </c>
      <c r="X2461">
        <v>59.666218886865764</v>
      </c>
      <c r="Y2461">
        <v>0</v>
      </c>
      <c r="Z2461">
        <v>0</v>
      </c>
      <c r="AA2461">
        <v>0</v>
      </c>
      <c r="AB2461">
        <v>0.33926957461820006</v>
      </c>
      <c r="AC2461">
        <v>0</v>
      </c>
      <c r="AD2461">
        <v>0</v>
      </c>
      <c r="AE2461">
        <v>60.005488461483964</v>
      </c>
    </row>
    <row r="2462" spans="1:31" x14ac:dyDescent="0.25">
      <c r="A2462">
        <v>1740945</v>
      </c>
      <c r="B2462">
        <v>1</v>
      </c>
      <c r="C2462" t="s">
        <v>80</v>
      </c>
      <c r="D2462" t="s">
        <v>106</v>
      </c>
      <c r="E2462" t="s">
        <v>188</v>
      </c>
      <c r="F2462" t="s">
        <v>7342</v>
      </c>
      <c r="G2462" t="s">
        <v>177</v>
      </c>
      <c r="H2462" t="s">
        <v>134</v>
      </c>
      <c r="I2462" t="s">
        <v>193</v>
      </c>
      <c r="J2462" t="s">
        <v>136</v>
      </c>
      <c r="K2462" t="s">
        <v>147</v>
      </c>
      <c r="L2462" t="s">
        <v>7343</v>
      </c>
      <c r="M2462" t="s">
        <v>7344</v>
      </c>
      <c r="N2462">
        <v>6.6666659999999999E-3</v>
      </c>
      <c r="O2462">
        <v>0</v>
      </c>
      <c r="P2462">
        <v>759</v>
      </c>
      <c r="Q2462">
        <v>1</v>
      </c>
      <c r="R2462">
        <v>82</v>
      </c>
      <c r="S2462">
        <v>5</v>
      </c>
      <c r="T2462">
        <v>113</v>
      </c>
      <c r="U2462">
        <v>0</v>
      </c>
      <c r="V2462">
        <v>0</v>
      </c>
      <c r="W2462">
        <v>0</v>
      </c>
      <c r="X2462">
        <v>0.73264216020000061</v>
      </c>
      <c r="Y2462">
        <v>1.6349173176000002E-3</v>
      </c>
      <c r="Z2462">
        <v>0.10582105561920005</v>
      </c>
      <c r="AA2462">
        <v>6.2601851521000007E-2</v>
      </c>
      <c r="AB2462">
        <v>0.49553344251480003</v>
      </c>
      <c r="AC2462">
        <v>0</v>
      </c>
      <c r="AD2462">
        <v>0</v>
      </c>
      <c r="AE2462">
        <v>1.3982334271726007</v>
      </c>
    </row>
    <row r="2463" spans="1:31" x14ac:dyDescent="0.25">
      <c r="A2463">
        <v>1741068</v>
      </c>
      <c r="B2463">
        <v>1</v>
      </c>
      <c r="C2463" t="s">
        <v>80</v>
      </c>
      <c r="D2463" t="s">
        <v>82</v>
      </c>
      <c r="E2463" t="s">
        <v>184</v>
      </c>
      <c r="F2463" t="s">
        <v>7345</v>
      </c>
      <c r="G2463" t="s">
        <v>232</v>
      </c>
      <c r="H2463" t="s">
        <v>134</v>
      </c>
      <c r="I2463" t="s">
        <v>135</v>
      </c>
      <c r="J2463" t="s">
        <v>136</v>
      </c>
      <c r="K2463" t="s">
        <v>147</v>
      </c>
      <c r="L2463" t="s">
        <v>7346</v>
      </c>
      <c r="M2463" t="s">
        <v>7347</v>
      </c>
      <c r="N2463">
        <v>2.8247222220000001</v>
      </c>
      <c r="O2463">
        <v>0</v>
      </c>
      <c r="P2463">
        <v>182</v>
      </c>
      <c r="Q2463">
        <v>0</v>
      </c>
      <c r="R2463">
        <v>0</v>
      </c>
      <c r="S2463">
        <v>0</v>
      </c>
      <c r="T2463">
        <v>11</v>
      </c>
      <c r="U2463">
        <v>0</v>
      </c>
      <c r="V2463">
        <v>0</v>
      </c>
      <c r="W2463">
        <v>0</v>
      </c>
      <c r="X2463">
        <v>171.71093507184071</v>
      </c>
      <c r="Y2463">
        <v>0</v>
      </c>
      <c r="Z2463">
        <v>0</v>
      </c>
      <c r="AA2463">
        <v>0</v>
      </c>
      <c r="AB2463">
        <v>56.416734315788013</v>
      </c>
      <c r="AC2463">
        <v>0</v>
      </c>
      <c r="AD2463">
        <v>0</v>
      </c>
      <c r="AE2463">
        <v>228.12766938762871</v>
      </c>
    </row>
    <row r="2464" spans="1:31" x14ac:dyDescent="0.25">
      <c r="A2464">
        <v>1740527</v>
      </c>
      <c r="B2464">
        <v>1</v>
      </c>
      <c r="C2464" t="s">
        <v>81</v>
      </c>
      <c r="D2464" t="s">
        <v>121</v>
      </c>
      <c r="E2464" t="s">
        <v>158</v>
      </c>
      <c r="F2464" t="s">
        <v>7348</v>
      </c>
      <c r="G2464" t="s">
        <v>160</v>
      </c>
      <c r="H2464" t="s">
        <v>146</v>
      </c>
      <c r="I2464" t="s">
        <v>135</v>
      </c>
      <c r="J2464" t="s">
        <v>136</v>
      </c>
      <c r="K2464" t="s">
        <v>147</v>
      </c>
      <c r="L2464" t="s">
        <v>7349</v>
      </c>
      <c r="M2464" t="s">
        <v>7350</v>
      </c>
      <c r="N2464">
        <v>1.4102777769999999</v>
      </c>
      <c r="O2464">
        <v>0</v>
      </c>
      <c r="P2464">
        <v>13</v>
      </c>
      <c r="Q2464">
        <v>0</v>
      </c>
      <c r="R2464">
        <v>1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2.9464755439383254</v>
      </c>
      <c r="Y2464">
        <v>0</v>
      </c>
      <c r="Z2464">
        <v>6.0631987649999997E-2</v>
      </c>
      <c r="AA2464">
        <v>0</v>
      </c>
      <c r="AB2464">
        <v>0</v>
      </c>
      <c r="AC2464">
        <v>0</v>
      </c>
      <c r="AD2464">
        <v>0</v>
      </c>
      <c r="AE2464">
        <v>3.0071075315883253</v>
      </c>
    </row>
    <row r="2465" spans="1:31" x14ac:dyDescent="0.25">
      <c r="A2465">
        <v>1740719</v>
      </c>
      <c r="B2465">
        <v>1</v>
      </c>
      <c r="C2465" t="s">
        <v>81</v>
      </c>
      <c r="D2465" t="s">
        <v>121</v>
      </c>
      <c r="E2465" t="s">
        <v>188</v>
      </c>
      <c r="F2465" t="s">
        <v>7351</v>
      </c>
      <c r="G2465" t="s">
        <v>177</v>
      </c>
      <c r="H2465" t="s">
        <v>134</v>
      </c>
      <c r="I2465" t="s">
        <v>135</v>
      </c>
      <c r="J2465" t="s">
        <v>136</v>
      </c>
      <c r="K2465" t="s">
        <v>147</v>
      </c>
      <c r="L2465" t="s">
        <v>7352</v>
      </c>
      <c r="M2465" t="s">
        <v>7109</v>
      </c>
      <c r="N2465">
        <v>1.1147222219999999</v>
      </c>
      <c r="O2465">
        <v>0</v>
      </c>
      <c r="P2465">
        <v>442</v>
      </c>
      <c r="Q2465">
        <v>0</v>
      </c>
      <c r="R2465">
        <v>0</v>
      </c>
      <c r="S2465">
        <v>1</v>
      </c>
      <c r="T2465">
        <v>24</v>
      </c>
      <c r="U2465">
        <v>0</v>
      </c>
      <c r="V2465">
        <v>0</v>
      </c>
      <c r="W2465">
        <v>0</v>
      </c>
      <c r="X2465">
        <v>37.277509081504412</v>
      </c>
      <c r="Y2465">
        <v>0</v>
      </c>
      <c r="Z2465">
        <v>0</v>
      </c>
      <c r="AA2465">
        <v>0.64302652207269995</v>
      </c>
      <c r="AB2465">
        <v>6.2607030680432914</v>
      </c>
      <c r="AC2465">
        <v>0</v>
      </c>
      <c r="AD2465">
        <v>0</v>
      </c>
      <c r="AE2465">
        <v>44.181238671620406</v>
      </c>
    </row>
    <row r="2466" spans="1:31" x14ac:dyDescent="0.25">
      <c r="A2466">
        <v>1740968</v>
      </c>
      <c r="B2466">
        <v>1</v>
      </c>
      <c r="C2466" t="s">
        <v>80</v>
      </c>
      <c r="D2466" t="s">
        <v>82</v>
      </c>
      <c r="E2466" t="s">
        <v>184</v>
      </c>
      <c r="F2466" t="s">
        <v>7353</v>
      </c>
      <c r="G2466" t="s">
        <v>133</v>
      </c>
      <c r="H2466" t="s">
        <v>134</v>
      </c>
      <c r="I2466" t="s">
        <v>135</v>
      </c>
      <c r="J2466" t="s">
        <v>136</v>
      </c>
      <c r="K2466" t="s">
        <v>147</v>
      </c>
      <c r="L2466" t="s">
        <v>7354</v>
      </c>
      <c r="M2466" t="s">
        <v>7355</v>
      </c>
      <c r="N2466">
        <v>0.16638888800000001</v>
      </c>
      <c r="O2466">
        <v>0</v>
      </c>
      <c r="P2466">
        <v>1211</v>
      </c>
      <c r="Q2466">
        <v>0</v>
      </c>
      <c r="R2466">
        <v>0</v>
      </c>
      <c r="S2466">
        <v>0</v>
      </c>
      <c r="T2466">
        <v>64</v>
      </c>
      <c r="U2466">
        <v>0</v>
      </c>
      <c r="V2466">
        <v>0</v>
      </c>
      <c r="W2466">
        <v>0</v>
      </c>
      <c r="X2466">
        <v>59.100992965140691</v>
      </c>
      <c r="Y2466">
        <v>0</v>
      </c>
      <c r="Z2466">
        <v>0</v>
      </c>
      <c r="AA2466">
        <v>0</v>
      </c>
      <c r="AB2466">
        <v>3.8658290346177488</v>
      </c>
      <c r="AC2466">
        <v>0</v>
      </c>
      <c r="AD2466">
        <v>0</v>
      </c>
      <c r="AE2466">
        <v>62.966821999758437</v>
      </c>
    </row>
    <row r="2467" spans="1:31" x14ac:dyDescent="0.25">
      <c r="A2467">
        <v>1740364</v>
      </c>
      <c r="B2467">
        <v>1</v>
      </c>
      <c r="C2467" t="s">
        <v>80</v>
      </c>
      <c r="D2467" t="s">
        <v>82</v>
      </c>
      <c r="E2467" t="s">
        <v>158</v>
      </c>
      <c r="F2467" t="s">
        <v>7356</v>
      </c>
      <c r="G2467" t="s">
        <v>246</v>
      </c>
      <c r="H2467" t="s">
        <v>146</v>
      </c>
      <c r="I2467" t="s">
        <v>135</v>
      </c>
      <c r="J2467" t="s">
        <v>136</v>
      </c>
      <c r="K2467" t="s">
        <v>137</v>
      </c>
      <c r="L2467" t="s">
        <v>7357</v>
      </c>
      <c r="M2467" t="s">
        <v>7358</v>
      </c>
      <c r="N2467">
        <v>8.3174155550000002</v>
      </c>
      <c r="O2467">
        <v>0</v>
      </c>
      <c r="P2467">
        <v>204</v>
      </c>
      <c r="Q2467">
        <v>0</v>
      </c>
      <c r="R2467">
        <v>0</v>
      </c>
      <c r="S2467">
        <v>0</v>
      </c>
      <c r="T2467">
        <v>5</v>
      </c>
      <c r="U2467">
        <v>0</v>
      </c>
      <c r="V2467">
        <v>0</v>
      </c>
      <c r="W2467">
        <v>0</v>
      </c>
      <c r="X2467">
        <v>533.72982453670443</v>
      </c>
      <c r="Y2467">
        <v>0</v>
      </c>
      <c r="Z2467">
        <v>0</v>
      </c>
      <c r="AA2467">
        <v>0</v>
      </c>
      <c r="AB2467">
        <v>5.6760395295238171</v>
      </c>
      <c r="AC2467">
        <v>0</v>
      </c>
      <c r="AD2467">
        <v>0</v>
      </c>
      <c r="AE2467">
        <v>539.40586406622822</v>
      </c>
    </row>
    <row r="2468" spans="1:31" x14ac:dyDescent="0.25">
      <c r="A2468">
        <v>1740659</v>
      </c>
      <c r="B2468">
        <v>1</v>
      </c>
      <c r="C2468" t="s">
        <v>80</v>
      </c>
      <c r="D2468" t="s">
        <v>93</v>
      </c>
      <c r="E2468" t="s">
        <v>171</v>
      </c>
      <c r="F2468" t="s">
        <v>7359</v>
      </c>
      <c r="G2468" t="s">
        <v>173</v>
      </c>
      <c r="H2468" t="s">
        <v>146</v>
      </c>
      <c r="I2468" t="s">
        <v>135</v>
      </c>
      <c r="J2468" t="s">
        <v>136</v>
      </c>
      <c r="K2468" t="s">
        <v>147</v>
      </c>
      <c r="L2468" t="s">
        <v>7360</v>
      </c>
      <c r="M2468" t="s">
        <v>7361</v>
      </c>
      <c r="N2468">
        <v>4.1425000000000001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2.6571008593750008E-2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2.6571008593750008E-2</v>
      </c>
    </row>
    <row r="2469" spans="1:31" x14ac:dyDescent="0.25">
      <c r="A2469">
        <v>1740218</v>
      </c>
      <c r="B2469">
        <v>1</v>
      </c>
      <c r="C2469" t="s">
        <v>80</v>
      </c>
      <c r="D2469" t="s">
        <v>96</v>
      </c>
      <c r="E2469" t="s">
        <v>158</v>
      </c>
      <c r="F2469" t="s">
        <v>7362</v>
      </c>
      <c r="G2469" t="s">
        <v>160</v>
      </c>
      <c r="H2469" t="s">
        <v>146</v>
      </c>
      <c r="I2469" t="s">
        <v>135</v>
      </c>
      <c r="J2469" t="s">
        <v>136</v>
      </c>
      <c r="K2469" t="s">
        <v>147</v>
      </c>
      <c r="L2469" t="s">
        <v>7363</v>
      </c>
      <c r="M2469" t="s">
        <v>7364</v>
      </c>
      <c r="N2469">
        <v>3.2777777769999998</v>
      </c>
      <c r="O2469">
        <v>0</v>
      </c>
      <c r="P2469">
        <v>95</v>
      </c>
      <c r="Q2469">
        <v>0</v>
      </c>
      <c r="R2469">
        <v>0</v>
      </c>
      <c r="S2469">
        <v>0</v>
      </c>
      <c r="T2469">
        <v>16</v>
      </c>
      <c r="U2469">
        <v>0</v>
      </c>
      <c r="V2469">
        <v>0</v>
      </c>
      <c r="W2469">
        <v>0</v>
      </c>
      <c r="X2469">
        <v>141.38738883529101</v>
      </c>
      <c r="Y2469">
        <v>0</v>
      </c>
      <c r="Z2469">
        <v>0</v>
      </c>
      <c r="AA2469">
        <v>0</v>
      </c>
      <c r="AB2469">
        <v>18.335461084604059</v>
      </c>
      <c r="AC2469">
        <v>0</v>
      </c>
      <c r="AD2469">
        <v>0</v>
      </c>
      <c r="AE2469">
        <v>159.72284991989505</v>
      </c>
    </row>
    <row r="2470" spans="1:31" x14ac:dyDescent="0.25">
      <c r="A2470">
        <v>1740805</v>
      </c>
      <c r="B2470">
        <v>1</v>
      </c>
      <c r="C2470" t="s">
        <v>80</v>
      </c>
      <c r="D2470" t="s">
        <v>97</v>
      </c>
      <c r="E2470" t="s">
        <v>143</v>
      </c>
      <c r="F2470" t="s">
        <v>7365</v>
      </c>
      <c r="G2470" t="s">
        <v>221</v>
      </c>
      <c r="H2470" t="s">
        <v>146</v>
      </c>
      <c r="I2470" t="s">
        <v>135</v>
      </c>
      <c r="J2470" t="s">
        <v>136</v>
      </c>
      <c r="K2470" t="s">
        <v>147</v>
      </c>
      <c r="L2470" t="s">
        <v>7366</v>
      </c>
      <c r="M2470" t="s">
        <v>7367</v>
      </c>
      <c r="N2470">
        <v>2.1672222219999999</v>
      </c>
      <c r="O2470">
        <v>0</v>
      </c>
      <c r="P2470">
        <v>179</v>
      </c>
      <c r="Q2470">
        <v>0</v>
      </c>
      <c r="R2470">
        <v>28</v>
      </c>
      <c r="S2470">
        <v>0</v>
      </c>
      <c r="T2470">
        <v>15</v>
      </c>
      <c r="U2470">
        <v>0</v>
      </c>
      <c r="V2470">
        <v>0</v>
      </c>
      <c r="W2470">
        <v>0</v>
      </c>
      <c r="X2470">
        <v>78.243411865258892</v>
      </c>
      <c r="Y2470">
        <v>0</v>
      </c>
      <c r="Z2470">
        <v>5.7138604256163168</v>
      </c>
      <c r="AA2470">
        <v>0</v>
      </c>
      <c r="AB2470">
        <v>69.726132416879977</v>
      </c>
      <c r="AC2470">
        <v>0</v>
      </c>
      <c r="AD2470">
        <v>0</v>
      </c>
      <c r="AE2470">
        <v>153.68340470775519</v>
      </c>
    </row>
    <row r="2471" spans="1:31" x14ac:dyDescent="0.25">
      <c r="A2471">
        <v>1740513</v>
      </c>
      <c r="B2471">
        <v>1</v>
      </c>
      <c r="C2471" t="s">
        <v>80</v>
      </c>
      <c r="D2471" t="s">
        <v>83</v>
      </c>
      <c r="E2471" t="s">
        <v>267</v>
      </c>
      <c r="F2471" t="s">
        <v>6887</v>
      </c>
      <c r="G2471" t="s">
        <v>177</v>
      </c>
      <c r="H2471" t="s">
        <v>134</v>
      </c>
      <c r="I2471" t="s">
        <v>135</v>
      </c>
      <c r="J2471" t="s">
        <v>136</v>
      </c>
      <c r="K2471" t="s">
        <v>147</v>
      </c>
      <c r="L2471" t="s">
        <v>7368</v>
      </c>
      <c r="M2471" t="s">
        <v>7369</v>
      </c>
      <c r="N2471">
        <v>0.22</v>
      </c>
      <c r="O2471">
        <v>2</v>
      </c>
      <c r="P2471">
        <v>3930</v>
      </c>
      <c r="Q2471">
        <v>5</v>
      </c>
      <c r="R2471">
        <v>6</v>
      </c>
      <c r="S2471">
        <v>29</v>
      </c>
      <c r="T2471">
        <v>1615</v>
      </c>
      <c r="U2471">
        <v>17</v>
      </c>
      <c r="V2471">
        <v>77</v>
      </c>
      <c r="W2471">
        <v>1.2065445028800002E-2</v>
      </c>
      <c r="X2471">
        <v>252.96133980346801</v>
      </c>
      <c r="Y2471">
        <v>40.429080838207803</v>
      </c>
      <c r="Z2471">
        <v>0.47907420528900002</v>
      </c>
      <c r="AA2471">
        <v>64.571610535194012</v>
      </c>
      <c r="AB2471">
        <v>365.35058510143244</v>
      </c>
      <c r="AC2471">
        <v>227.97092023217598</v>
      </c>
      <c r="AD2471">
        <v>365.36777517981574</v>
      </c>
      <c r="AE2471">
        <v>1317.1424513406118</v>
      </c>
    </row>
    <row r="2472" spans="1:31" x14ac:dyDescent="0.25">
      <c r="A2472">
        <v>1740613</v>
      </c>
      <c r="B2472">
        <v>1</v>
      </c>
      <c r="C2472" t="s">
        <v>80</v>
      </c>
      <c r="D2472" t="s">
        <v>84</v>
      </c>
      <c r="E2472" t="s">
        <v>158</v>
      </c>
      <c r="F2472" t="s">
        <v>7370</v>
      </c>
      <c r="G2472" t="s">
        <v>160</v>
      </c>
      <c r="H2472" t="s">
        <v>146</v>
      </c>
      <c r="I2472" t="s">
        <v>135</v>
      </c>
      <c r="J2472" t="s">
        <v>136</v>
      </c>
      <c r="K2472" t="s">
        <v>147</v>
      </c>
      <c r="L2472" t="s">
        <v>7371</v>
      </c>
      <c r="M2472" t="s">
        <v>7372</v>
      </c>
      <c r="N2472">
        <v>1.673333333</v>
      </c>
      <c r="O2472">
        <v>0</v>
      </c>
      <c r="P2472">
        <v>295</v>
      </c>
      <c r="Q2472">
        <v>0</v>
      </c>
      <c r="R2472">
        <v>0</v>
      </c>
      <c r="S2472">
        <v>0</v>
      </c>
      <c r="T2472">
        <v>4</v>
      </c>
      <c r="U2472">
        <v>0</v>
      </c>
      <c r="V2472">
        <v>0</v>
      </c>
      <c r="W2472">
        <v>0</v>
      </c>
      <c r="X2472">
        <v>118.63897772449992</v>
      </c>
      <c r="Y2472">
        <v>0</v>
      </c>
      <c r="Z2472">
        <v>0</v>
      </c>
      <c r="AA2472">
        <v>0</v>
      </c>
      <c r="AB2472">
        <v>0.40205421528754998</v>
      </c>
      <c r="AC2472">
        <v>0</v>
      </c>
      <c r="AD2472">
        <v>0</v>
      </c>
      <c r="AE2472">
        <v>119.04103193978747</v>
      </c>
    </row>
    <row r="2473" spans="1:31" x14ac:dyDescent="0.25">
      <c r="A2473">
        <v>1741154</v>
      </c>
      <c r="B2473">
        <v>1</v>
      </c>
      <c r="C2473" t="s">
        <v>80</v>
      </c>
      <c r="D2473" t="s">
        <v>94</v>
      </c>
      <c r="E2473" t="s">
        <v>171</v>
      </c>
      <c r="F2473" t="s">
        <v>7373</v>
      </c>
      <c r="G2473" t="s">
        <v>181</v>
      </c>
      <c r="H2473" t="s">
        <v>146</v>
      </c>
      <c r="I2473" t="s">
        <v>135</v>
      </c>
      <c r="J2473" t="s">
        <v>136</v>
      </c>
      <c r="K2473" t="s">
        <v>147</v>
      </c>
      <c r="L2473" t="s">
        <v>7374</v>
      </c>
      <c r="M2473" t="s">
        <v>7375</v>
      </c>
      <c r="N2473">
        <v>5.8738888879999998</v>
      </c>
      <c r="O2473">
        <v>0</v>
      </c>
      <c r="P2473">
        <v>0</v>
      </c>
      <c r="Q2473">
        <v>0</v>
      </c>
      <c r="R2473">
        <v>3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2.5668451830333339E-2</v>
      </c>
      <c r="AA2473">
        <v>0</v>
      </c>
      <c r="AB2473">
        <v>0</v>
      </c>
      <c r="AC2473">
        <v>0</v>
      </c>
      <c r="AD2473">
        <v>0</v>
      </c>
      <c r="AE2473">
        <v>2.5668451830333339E-2</v>
      </c>
    </row>
    <row r="2474" spans="1:31" x14ac:dyDescent="0.25">
      <c r="A2474">
        <v>1741200</v>
      </c>
      <c r="B2474">
        <v>1</v>
      </c>
      <c r="C2474" t="s">
        <v>81</v>
      </c>
      <c r="D2474" t="s">
        <v>117</v>
      </c>
      <c r="E2474" t="s">
        <v>188</v>
      </c>
      <c r="F2474" t="s">
        <v>7376</v>
      </c>
      <c r="G2474" t="s">
        <v>177</v>
      </c>
      <c r="H2474" t="s">
        <v>134</v>
      </c>
      <c r="I2474" t="s">
        <v>135</v>
      </c>
      <c r="J2474" t="s">
        <v>136</v>
      </c>
      <c r="K2474" t="s">
        <v>147</v>
      </c>
      <c r="L2474" t="s">
        <v>7377</v>
      </c>
      <c r="M2474" t="s">
        <v>7378</v>
      </c>
      <c r="N2474">
        <v>0.41194444400000002</v>
      </c>
      <c r="O2474">
        <v>2</v>
      </c>
      <c r="P2474">
        <v>516</v>
      </c>
      <c r="Q2474">
        <v>61</v>
      </c>
      <c r="R2474">
        <v>113</v>
      </c>
      <c r="S2474">
        <v>6</v>
      </c>
      <c r="T2474">
        <v>62</v>
      </c>
      <c r="U2474">
        <v>0</v>
      </c>
      <c r="V2474">
        <v>0</v>
      </c>
      <c r="W2474">
        <v>0.12147076665120835</v>
      </c>
      <c r="X2474">
        <v>54.667587068941238</v>
      </c>
      <c r="Y2474">
        <v>6.2747568074319249</v>
      </c>
      <c r="Z2474">
        <v>7.1786887615317063</v>
      </c>
      <c r="AA2474">
        <v>4.2141437869241329</v>
      </c>
      <c r="AB2474">
        <v>20.494384740283561</v>
      </c>
      <c r="AC2474">
        <v>0</v>
      </c>
      <c r="AD2474">
        <v>0</v>
      </c>
      <c r="AE2474">
        <v>92.951031931763779</v>
      </c>
    </row>
    <row r="2475" spans="1:31" x14ac:dyDescent="0.25">
      <c r="A2475">
        <v>1741174</v>
      </c>
      <c r="B2475">
        <v>1</v>
      </c>
      <c r="C2475" t="s">
        <v>80</v>
      </c>
      <c r="D2475" t="s">
        <v>97</v>
      </c>
      <c r="E2475" t="s">
        <v>131</v>
      </c>
      <c r="F2475" t="s">
        <v>7379</v>
      </c>
      <c r="G2475" t="s">
        <v>177</v>
      </c>
      <c r="H2475" t="s">
        <v>134</v>
      </c>
      <c r="I2475" t="s">
        <v>135</v>
      </c>
      <c r="J2475" t="s">
        <v>136</v>
      </c>
      <c r="K2475" t="s">
        <v>147</v>
      </c>
      <c r="L2475" t="s">
        <v>7380</v>
      </c>
      <c r="M2475" t="s">
        <v>7381</v>
      </c>
      <c r="N2475">
        <v>0.12111111099999999</v>
      </c>
      <c r="O2475">
        <v>6</v>
      </c>
      <c r="P2475">
        <v>881</v>
      </c>
      <c r="Q2475">
        <v>11</v>
      </c>
      <c r="R2475">
        <v>112</v>
      </c>
      <c r="S2475">
        <v>26</v>
      </c>
      <c r="T2475">
        <v>140</v>
      </c>
      <c r="U2475">
        <v>0</v>
      </c>
      <c r="V2475">
        <v>0</v>
      </c>
      <c r="W2475">
        <v>1.5467280878742</v>
      </c>
      <c r="X2475">
        <v>44.405712799001662</v>
      </c>
      <c r="Y2475">
        <v>1.9488297886460999</v>
      </c>
      <c r="Z2475">
        <v>3.4091470231641674</v>
      </c>
      <c r="AA2475">
        <v>40.0049617727677</v>
      </c>
      <c r="AB2475">
        <v>6.9226043157875008</v>
      </c>
      <c r="AC2475">
        <v>0</v>
      </c>
      <c r="AD2475">
        <v>0</v>
      </c>
      <c r="AE2475">
        <v>98.237983787241333</v>
      </c>
    </row>
    <row r="2476" spans="1:31" x14ac:dyDescent="0.25">
      <c r="A2476">
        <v>1741343</v>
      </c>
      <c r="B2476">
        <v>1</v>
      </c>
      <c r="C2476" t="s">
        <v>80</v>
      </c>
      <c r="D2476" t="s">
        <v>93</v>
      </c>
      <c r="E2476" t="s">
        <v>131</v>
      </c>
      <c r="F2476" t="s">
        <v>7264</v>
      </c>
      <c r="G2476" t="s">
        <v>177</v>
      </c>
      <c r="H2476" t="s">
        <v>134</v>
      </c>
      <c r="I2476" t="s">
        <v>193</v>
      </c>
      <c r="J2476" t="s">
        <v>136</v>
      </c>
      <c r="K2476" t="s">
        <v>147</v>
      </c>
      <c r="L2476" t="s">
        <v>7382</v>
      </c>
      <c r="M2476" t="s">
        <v>7383</v>
      </c>
      <c r="N2476">
        <v>4.9166665999999998E-2</v>
      </c>
      <c r="O2476">
        <v>0</v>
      </c>
      <c r="P2476">
        <v>51</v>
      </c>
      <c r="Q2476">
        <v>25</v>
      </c>
      <c r="R2476">
        <v>139</v>
      </c>
      <c r="S2476">
        <v>4</v>
      </c>
      <c r="T2476">
        <v>73</v>
      </c>
      <c r="U2476">
        <v>0</v>
      </c>
      <c r="V2476">
        <v>0</v>
      </c>
      <c r="W2476">
        <v>0</v>
      </c>
      <c r="X2476">
        <v>0.77178207508000018</v>
      </c>
      <c r="Y2476">
        <v>3.0536579792592997</v>
      </c>
      <c r="Z2476">
        <v>4.0415269008051506</v>
      </c>
      <c r="AA2476">
        <v>1.0962815074159251</v>
      </c>
      <c r="AB2476">
        <v>3.3918088749203981</v>
      </c>
      <c r="AC2476">
        <v>0</v>
      </c>
      <c r="AD2476">
        <v>0</v>
      </c>
      <c r="AE2476">
        <v>12.355057337480774</v>
      </c>
    </row>
    <row r="2477" spans="1:31" x14ac:dyDescent="0.25">
      <c r="A2477">
        <v>1740510</v>
      </c>
      <c r="B2477">
        <v>1</v>
      </c>
      <c r="C2477" t="s">
        <v>80</v>
      </c>
      <c r="D2477" t="s">
        <v>86</v>
      </c>
      <c r="E2477" t="s">
        <v>158</v>
      </c>
      <c r="F2477" t="s">
        <v>2171</v>
      </c>
      <c r="G2477" t="s">
        <v>758</v>
      </c>
      <c r="H2477" t="s">
        <v>146</v>
      </c>
      <c r="I2477" t="s">
        <v>135</v>
      </c>
      <c r="J2477" t="s">
        <v>136</v>
      </c>
      <c r="K2477" t="s">
        <v>147</v>
      </c>
      <c r="L2477" t="s">
        <v>7384</v>
      </c>
      <c r="M2477" t="s">
        <v>7385</v>
      </c>
      <c r="N2477">
        <v>1.4736111110000001</v>
      </c>
      <c r="O2477">
        <v>0</v>
      </c>
      <c r="P2477">
        <v>42</v>
      </c>
      <c r="Q2477">
        <v>0</v>
      </c>
      <c r="R2477">
        <v>0</v>
      </c>
      <c r="S2477">
        <v>0</v>
      </c>
      <c r="T2477">
        <v>6</v>
      </c>
      <c r="U2477">
        <v>0</v>
      </c>
      <c r="V2477">
        <v>0</v>
      </c>
      <c r="W2477">
        <v>0</v>
      </c>
      <c r="X2477">
        <v>37.768016785200395</v>
      </c>
      <c r="Y2477">
        <v>0</v>
      </c>
      <c r="Z2477">
        <v>0</v>
      </c>
      <c r="AA2477">
        <v>0</v>
      </c>
      <c r="AB2477">
        <v>16.159496573315167</v>
      </c>
      <c r="AC2477">
        <v>0</v>
      </c>
      <c r="AD2477">
        <v>0</v>
      </c>
      <c r="AE2477">
        <v>53.927513358515561</v>
      </c>
    </row>
    <row r="2478" spans="1:31" x14ac:dyDescent="0.25">
      <c r="A2478">
        <v>1741011</v>
      </c>
      <c r="B2478">
        <v>1</v>
      </c>
      <c r="C2478" t="s">
        <v>80</v>
      </c>
      <c r="D2478" t="s">
        <v>109</v>
      </c>
      <c r="E2478" t="s">
        <v>143</v>
      </c>
      <c r="F2478" t="s">
        <v>7386</v>
      </c>
      <c r="G2478" t="s">
        <v>145</v>
      </c>
      <c r="H2478" t="s">
        <v>146</v>
      </c>
      <c r="I2478" t="s">
        <v>135</v>
      </c>
      <c r="J2478" t="s">
        <v>136</v>
      </c>
      <c r="K2478" t="s">
        <v>147</v>
      </c>
      <c r="L2478" t="s">
        <v>7387</v>
      </c>
      <c r="M2478" t="s">
        <v>7388</v>
      </c>
      <c r="N2478">
        <v>0.19055555499999999</v>
      </c>
      <c r="O2478">
        <v>0</v>
      </c>
      <c r="P2478">
        <v>30</v>
      </c>
      <c r="Q2478">
        <v>0</v>
      </c>
      <c r="R2478">
        <v>3</v>
      </c>
      <c r="S2478">
        <v>0</v>
      </c>
      <c r="T2478">
        <v>4</v>
      </c>
      <c r="U2478">
        <v>0</v>
      </c>
      <c r="V2478">
        <v>0</v>
      </c>
      <c r="W2478">
        <v>0</v>
      </c>
      <c r="X2478">
        <v>0.70163431021133349</v>
      </c>
      <c r="Y2478">
        <v>0</v>
      </c>
      <c r="Z2478">
        <v>2.9485968411783334E-2</v>
      </c>
      <c r="AA2478">
        <v>0</v>
      </c>
      <c r="AB2478">
        <v>6.418938718150001E-2</v>
      </c>
      <c r="AC2478">
        <v>0</v>
      </c>
      <c r="AD2478">
        <v>0</v>
      </c>
      <c r="AE2478">
        <v>0.79530966580461682</v>
      </c>
    </row>
    <row r="2479" spans="1:31" x14ac:dyDescent="0.25">
      <c r="A2479">
        <v>1740533</v>
      </c>
      <c r="B2479">
        <v>1</v>
      </c>
      <c r="C2479" t="s">
        <v>80</v>
      </c>
      <c r="D2479" t="s">
        <v>103</v>
      </c>
      <c r="E2479" t="s">
        <v>171</v>
      </c>
      <c r="F2479" t="s">
        <v>7389</v>
      </c>
      <c r="G2479" t="s">
        <v>225</v>
      </c>
      <c r="H2479" t="s">
        <v>146</v>
      </c>
      <c r="I2479" t="s">
        <v>135</v>
      </c>
      <c r="J2479" t="s">
        <v>3</v>
      </c>
      <c r="K2479" t="s">
        <v>147</v>
      </c>
      <c r="L2479" t="s">
        <v>7390</v>
      </c>
      <c r="M2479" t="s">
        <v>7391</v>
      </c>
      <c r="N2479">
        <v>3.2280555550000001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2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17.077836099587625</v>
      </c>
      <c r="AC2479">
        <v>0</v>
      </c>
      <c r="AD2479">
        <v>0</v>
      </c>
      <c r="AE2479">
        <v>17.077836099587625</v>
      </c>
    </row>
    <row r="2480" spans="1:31" x14ac:dyDescent="0.25">
      <c r="A2480">
        <v>1740988</v>
      </c>
      <c r="B2480">
        <v>1</v>
      </c>
      <c r="C2480" t="s">
        <v>80</v>
      </c>
      <c r="D2480" t="s">
        <v>93</v>
      </c>
      <c r="E2480" t="s">
        <v>158</v>
      </c>
      <c r="F2480" t="s">
        <v>5309</v>
      </c>
      <c r="G2480" t="s">
        <v>160</v>
      </c>
      <c r="H2480" t="s">
        <v>146</v>
      </c>
      <c r="I2480" t="s">
        <v>135</v>
      </c>
      <c r="J2480" t="s">
        <v>136</v>
      </c>
      <c r="K2480" t="s">
        <v>147</v>
      </c>
      <c r="L2480" t="s">
        <v>7392</v>
      </c>
      <c r="M2480" t="s">
        <v>7393</v>
      </c>
      <c r="N2480">
        <v>3.8222222220000002</v>
      </c>
      <c r="O2480">
        <v>0</v>
      </c>
      <c r="P2480">
        <v>5</v>
      </c>
      <c r="Q2480">
        <v>0</v>
      </c>
      <c r="R2480">
        <v>3</v>
      </c>
      <c r="S2480">
        <v>0</v>
      </c>
      <c r="T2480">
        <v>1</v>
      </c>
      <c r="U2480">
        <v>0</v>
      </c>
      <c r="V2480">
        <v>0</v>
      </c>
      <c r="W2480">
        <v>0</v>
      </c>
      <c r="X2480">
        <v>19.807664840942547</v>
      </c>
      <c r="Y2480">
        <v>0</v>
      </c>
      <c r="Z2480">
        <v>9.1341767471621704</v>
      </c>
      <c r="AA2480">
        <v>0</v>
      </c>
      <c r="AB2480">
        <v>13.280524474191665</v>
      </c>
      <c r="AC2480">
        <v>0</v>
      </c>
      <c r="AD2480">
        <v>0</v>
      </c>
      <c r="AE2480">
        <v>42.222366062296381</v>
      </c>
    </row>
    <row r="2481" spans="1:31" x14ac:dyDescent="0.25">
      <c r="A2481">
        <v>1740825</v>
      </c>
      <c r="B2481">
        <v>1</v>
      </c>
      <c r="C2481" t="s">
        <v>81</v>
      </c>
      <c r="D2481" t="s">
        <v>114</v>
      </c>
      <c r="E2481" t="s">
        <v>131</v>
      </c>
      <c r="F2481" t="s">
        <v>7394</v>
      </c>
      <c r="G2481" t="s">
        <v>177</v>
      </c>
      <c r="H2481" t="s">
        <v>134</v>
      </c>
      <c r="I2481" t="s">
        <v>135</v>
      </c>
      <c r="J2481" t="s">
        <v>136</v>
      </c>
      <c r="K2481" t="s">
        <v>147</v>
      </c>
      <c r="L2481" t="s">
        <v>7395</v>
      </c>
      <c r="M2481" t="s">
        <v>7396</v>
      </c>
      <c r="N2481">
        <v>6.6944444000000006E-2</v>
      </c>
      <c r="O2481">
        <v>0</v>
      </c>
      <c r="P2481">
        <v>1595</v>
      </c>
      <c r="Q2481">
        <v>0</v>
      </c>
      <c r="R2481">
        <v>43</v>
      </c>
      <c r="S2481">
        <v>2</v>
      </c>
      <c r="T2481">
        <v>134</v>
      </c>
      <c r="U2481">
        <v>0</v>
      </c>
      <c r="V2481">
        <v>1</v>
      </c>
      <c r="W2481">
        <v>0</v>
      </c>
      <c r="X2481">
        <v>8.5315100554355627</v>
      </c>
      <c r="Y2481">
        <v>0</v>
      </c>
      <c r="Z2481">
        <v>6.5032376385416701E-2</v>
      </c>
      <c r="AA2481">
        <v>0.2872266043724</v>
      </c>
      <c r="AB2481">
        <v>1.5991276965851331</v>
      </c>
      <c r="AC2481">
        <v>0</v>
      </c>
      <c r="AD2481">
        <v>0</v>
      </c>
      <c r="AE2481">
        <v>10.482896732778514</v>
      </c>
    </row>
    <row r="2482" spans="1:31" x14ac:dyDescent="0.25">
      <c r="A2482">
        <v>1740696</v>
      </c>
      <c r="B2482">
        <v>1</v>
      </c>
      <c r="C2482" t="s">
        <v>81</v>
      </c>
      <c r="D2482" t="s">
        <v>128</v>
      </c>
      <c r="E2482" t="s">
        <v>158</v>
      </c>
      <c r="F2482" t="s">
        <v>7397</v>
      </c>
      <c r="G2482" t="s">
        <v>160</v>
      </c>
      <c r="H2482" t="s">
        <v>146</v>
      </c>
      <c r="I2482" t="s">
        <v>135</v>
      </c>
      <c r="J2482" t="s">
        <v>136</v>
      </c>
      <c r="K2482" t="s">
        <v>147</v>
      </c>
      <c r="L2482" t="s">
        <v>7398</v>
      </c>
      <c r="M2482" t="s">
        <v>7399</v>
      </c>
      <c r="N2482">
        <v>8.9941666659999999</v>
      </c>
      <c r="O2482">
        <v>0</v>
      </c>
      <c r="P2482">
        <v>23</v>
      </c>
      <c r="Q2482">
        <v>0</v>
      </c>
      <c r="R2482">
        <v>0</v>
      </c>
      <c r="S2482">
        <v>0</v>
      </c>
      <c r="T2482">
        <v>3</v>
      </c>
      <c r="U2482">
        <v>0</v>
      </c>
      <c r="V2482">
        <v>0</v>
      </c>
      <c r="W2482">
        <v>0</v>
      </c>
      <c r="X2482">
        <v>33.008114446726808</v>
      </c>
      <c r="Y2482">
        <v>0</v>
      </c>
      <c r="Z2482">
        <v>0</v>
      </c>
      <c r="AA2482">
        <v>0</v>
      </c>
      <c r="AB2482">
        <v>6.2722555744253263</v>
      </c>
      <c r="AC2482">
        <v>0</v>
      </c>
      <c r="AD2482">
        <v>0</v>
      </c>
      <c r="AE2482">
        <v>39.280370021152137</v>
      </c>
    </row>
    <row r="2483" spans="1:31" x14ac:dyDescent="0.25">
      <c r="A2483">
        <v>1741323</v>
      </c>
      <c r="B2483">
        <v>1</v>
      </c>
      <c r="C2483" t="s">
        <v>81</v>
      </c>
      <c r="D2483" t="s">
        <v>113</v>
      </c>
      <c r="E2483" t="s">
        <v>158</v>
      </c>
      <c r="F2483" t="s">
        <v>7400</v>
      </c>
      <c r="G2483" t="s">
        <v>160</v>
      </c>
      <c r="H2483" t="s">
        <v>146</v>
      </c>
      <c r="I2483" t="s">
        <v>135</v>
      </c>
      <c r="J2483" t="s">
        <v>136</v>
      </c>
      <c r="K2483" t="s">
        <v>147</v>
      </c>
      <c r="L2483" t="s">
        <v>7401</v>
      </c>
      <c r="M2483" t="s">
        <v>7402</v>
      </c>
      <c r="N2483">
        <v>1.5786111110000001</v>
      </c>
      <c r="O2483">
        <v>0</v>
      </c>
      <c r="P2483">
        <v>2</v>
      </c>
      <c r="Q2483">
        <v>0</v>
      </c>
      <c r="R2483">
        <v>9</v>
      </c>
      <c r="S2483">
        <v>0</v>
      </c>
      <c r="T2483">
        <v>2</v>
      </c>
      <c r="U2483">
        <v>0</v>
      </c>
      <c r="V2483">
        <v>0</v>
      </c>
      <c r="W2483">
        <v>0</v>
      </c>
      <c r="X2483">
        <v>0.85445292287358343</v>
      </c>
      <c r="Y2483">
        <v>0</v>
      </c>
      <c r="Z2483">
        <v>1.2790515806457501</v>
      </c>
      <c r="AA2483">
        <v>0</v>
      </c>
      <c r="AB2483">
        <v>1.3854305055564</v>
      </c>
      <c r="AC2483">
        <v>0</v>
      </c>
      <c r="AD2483">
        <v>0</v>
      </c>
      <c r="AE2483">
        <v>3.5189350090757339</v>
      </c>
    </row>
    <row r="2484" spans="1:31" x14ac:dyDescent="0.25">
      <c r="A2484">
        <v>1740839</v>
      </c>
      <c r="B2484">
        <v>1</v>
      </c>
      <c r="C2484" t="s">
        <v>81</v>
      </c>
      <c r="D2484" t="s">
        <v>127</v>
      </c>
      <c r="E2484" t="s">
        <v>143</v>
      </c>
      <c r="F2484" t="s">
        <v>7403</v>
      </c>
      <c r="G2484" t="s">
        <v>2314</v>
      </c>
      <c r="H2484" t="s">
        <v>146</v>
      </c>
      <c r="I2484" t="s">
        <v>135</v>
      </c>
      <c r="J2484" t="s">
        <v>136</v>
      </c>
      <c r="K2484" t="s">
        <v>147</v>
      </c>
      <c r="L2484" t="s">
        <v>7404</v>
      </c>
      <c r="M2484" t="s">
        <v>7405</v>
      </c>
      <c r="N2484">
        <v>3.9636111110000001</v>
      </c>
      <c r="O2484">
        <v>0</v>
      </c>
      <c r="P2484">
        <v>85</v>
      </c>
      <c r="Q2484">
        <v>0</v>
      </c>
      <c r="R2484">
        <v>4</v>
      </c>
      <c r="S2484">
        <v>0</v>
      </c>
      <c r="T2484">
        <v>13</v>
      </c>
      <c r="U2484">
        <v>0</v>
      </c>
      <c r="V2484">
        <v>0</v>
      </c>
      <c r="W2484">
        <v>0</v>
      </c>
      <c r="X2484">
        <v>53.142097503495023</v>
      </c>
      <c r="Y2484">
        <v>0</v>
      </c>
      <c r="Z2484">
        <v>0.21530578643065001</v>
      </c>
      <c r="AA2484">
        <v>0</v>
      </c>
      <c r="AB2484">
        <v>30.568635758268577</v>
      </c>
      <c r="AC2484">
        <v>0</v>
      </c>
      <c r="AD2484">
        <v>0</v>
      </c>
      <c r="AE2484">
        <v>83.926039048194241</v>
      </c>
    </row>
    <row r="2485" spans="1:31" x14ac:dyDescent="0.25">
      <c r="A2485">
        <v>1740882</v>
      </c>
      <c r="B2485">
        <v>1</v>
      </c>
      <c r="C2485" t="s">
        <v>81</v>
      </c>
      <c r="D2485" t="s">
        <v>123</v>
      </c>
      <c r="E2485" t="s">
        <v>184</v>
      </c>
      <c r="F2485" t="s">
        <v>7406</v>
      </c>
      <c r="G2485" t="s">
        <v>177</v>
      </c>
      <c r="H2485" t="s">
        <v>134</v>
      </c>
      <c r="I2485" t="s">
        <v>135</v>
      </c>
      <c r="J2485" t="s">
        <v>136</v>
      </c>
      <c r="K2485" t="s">
        <v>147</v>
      </c>
      <c r="L2485" t="s">
        <v>7407</v>
      </c>
      <c r="M2485" t="s">
        <v>7408</v>
      </c>
      <c r="N2485">
        <v>0.54249999999999998</v>
      </c>
      <c r="O2485">
        <v>0</v>
      </c>
      <c r="P2485">
        <v>1110</v>
      </c>
      <c r="Q2485">
        <v>0</v>
      </c>
      <c r="R2485">
        <v>0</v>
      </c>
      <c r="S2485">
        <v>0</v>
      </c>
      <c r="T2485">
        <v>503</v>
      </c>
      <c r="U2485">
        <v>0</v>
      </c>
      <c r="V2485">
        <v>2</v>
      </c>
      <c r="W2485">
        <v>0</v>
      </c>
      <c r="X2485">
        <v>117.7173186748431</v>
      </c>
      <c r="Y2485">
        <v>0</v>
      </c>
      <c r="Z2485">
        <v>0</v>
      </c>
      <c r="AA2485">
        <v>0</v>
      </c>
      <c r="AB2485">
        <v>185.44696141198247</v>
      </c>
      <c r="AC2485">
        <v>0</v>
      </c>
      <c r="AD2485">
        <v>7.2626516059542503</v>
      </c>
      <c r="AE2485">
        <v>310.42693169277982</v>
      </c>
    </row>
    <row r="2486" spans="1:31" x14ac:dyDescent="0.25">
      <c r="A2486">
        <v>1741131</v>
      </c>
      <c r="B2486">
        <v>1</v>
      </c>
      <c r="C2486" t="s">
        <v>80</v>
      </c>
      <c r="D2486" t="s">
        <v>82</v>
      </c>
      <c r="E2486" t="s">
        <v>158</v>
      </c>
      <c r="F2486" t="s">
        <v>7409</v>
      </c>
      <c r="G2486" t="s">
        <v>160</v>
      </c>
      <c r="H2486" t="s">
        <v>146</v>
      </c>
      <c r="I2486" t="s">
        <v>135</v>
      </c>
      <c r="J2486" t="s">
        <v>136</v>
      </c>
      <c r="K2486" t="s">
        <v>147</v>
      </c>
      <c r="L2486" t="s">
        <v>7410</v>
      </c>
      <c r="M2486" t="s">
        <v>7411</v>
      </c>
      <c r="N2486">
        <v>1.485833333</v>
      </c>
      <c r="O2486">
        <v>0</v>
      </c>
      <c r="P2486">
        <v>98</v>
      </c>
      <c r="Q2486">
        <v>0</v>
      </c>
      <c r="R2486">
        <v>0</v>
      </c>
      <c r="S2486">
        <v>0</v>
      </c>
      <c r="T2486">
        <v>12</v>
      </c>
      <c r="U2486">
        <v>0</v>
      </c>
      <c r="V2486">
        <v>0</v>
      </c>
      <c r="W2486">
        <v>0</v>
      </c>
      <c r="X2486">
        <v>56.205022336338438</v>
      </c>
      <c r="Y2486">
        <v>0</v>
      </c>
      <c r="Z2486">
        <v>0</v>
      </c>
      <c r="AA2486">
        <v>0</v>
      </c>
      <c r="AB2486">
        <v>12.441438374005127</v>
      </c>
      <c r="AC2486">
        <v>0</v>
      </c>
      <c r="AD2486">
        <v>0</v>
      </c>
      <c r="AE2486">
        <v>68.646460710343561</v>
      </c>
    </row>
    <row r="2487" spans="1:31" x14ac:dyDescent="0.25">
      <c r="A2487">
        <v>1740782</v>
      </c>
      <c r="B2487">
        <v>1</v>
      </c>
      <c r="C2487" t="s">
        <v>80</v>
      </c>
      <c r="D2487" t="s">
        <v>110</v>
      </c>
      <c r="E2487" t="s">
        <v>143</v>
      </c>
      <c r="F2487" t="s">
        <v>7295</v>
      </c>
      <c r="G2487" t="s">
        <v>145</v>
      </c>
      <c r="H2487" t="s">
        <v>146</v>
      </c>
      <c r="I2487" t="s">
        <v>135</v>
      </c>
      <c r="J2487" t="s">
        <v>136</v>
      </c>
      <c r="K2487" t="s">
        <v>147</v>
      </c>
      <c r="L2487" t="s">
        <v>7412</v>
      </c>
      <c r="M2487" t="s">
        <v>7413</v>
      </c>
      <c r="N2487">
        <v>1.901944444</v>
      </c>
      <c r="O2487">
        <v>0</v>
      </c>
      <c r="P2487">
        <v>383</v>
      </c>
      <c r="Q2487">
        <v>0</v>
      </c>
      <c r="R2487">
        <v>0</v>
      </c>
      <c r="S2487">
        <v>0</v>
      </c>
      <c r="T2487">
        <v>38</v>
      </c>
      <c r="U2487">
        <v>0</v>
      </c>
      <c r="V2487">
        <v>0</v>
      </c>
      <c r="W2487">
        <v>0</v>
      </c>
      <c r="X2487">
        <v>239.8852851740497</v>
      </c>
      <c r="Y2487">
        <v>0</v>
      </c>
      <c r="Z2487">
        <v>0</v>
      </c>
      <c r="AA2487">
        <v>0</v>
      </c>
      <c r="AB2487">
        <v>98.92211634980346</v>
      </c>
      <c r="AC2487">
        <v>0</v>
      </c>
      <c r="AD2487">
        <v>0</v>
      </c>
      <c r="AE2487">
        <v>338.80740152385317</v>
      </c>
    </row>
    <row r="2488" spans="1:31" x14ac:dyDescent="0.25">
      <c r="A2488">
        <v>1740241</v>
      </c>
      <c r="B2488">
        <v>1</v>
      </c>
      <c r="C2488" t="s">
        <v>80</v>
      </c>
      <c r="D2488" t="s">
        <v>82</v>
      </c>
      <c r="E2488" t="s">
        <v>158</v>
      </c>
      <c r="F2488" t="s">
        <v>7414</v>
      </c>
      <c r="G2488" t="s">
        <v>160</v>
      </c>
      <c r="H2488" t="s">
        <v>146</v>
      </c>
      <c r="I2488" t="s">
        <v>135</v>
      </c>
      <c r="J2488" t="s">
        <v>136</v>
      </c>
      <c r="K2488" t="s">
        <v>147</v>
      </c>
      <c r="L2488" t="s">
        <v>7415</v>
      </c>
      <c r="M2488" t="s">
        <v>7416</v>
      </c>
      <c r="N2488">
        <v>1.021111111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3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19.399527603455851</v>
      </c>
      <c r="AC2488">
        <v>0</v>
      </c>
      <c r="AD2488">
        <v>0</v>
      </c>
      <c r="AE2488">
        <v>19.399527603455851</v>
      </c>
    </row>
    <row r="2489" spans="1:31" x14ac:dyDescent="0.25">
      <c r="A2489">
        <v>1740590</v>
      </c>
      <c r="B2489">
        <v>1</v>
      </c>
      <c r="C2489" t="s">
        <v>80</v>
      </c>
      <c r="D2489" t="s">
        <v>105</v>
      </c>
      <c r="E2489" t="s">
        <v>158</v>
      </c>
      <c r="F2489" t="s">
        <v>7417</v>
      </c>
      <c r="G2489" t="s">
        <v>160</v>
      </c>
      <c r="H2489" t="s">
        <v>146</v>
      </c>
      <c r="I2489" t="s">
        <v>135</v>
      </c>
      <c r="J2489" t="s">
        <v>136</v>
      </c>
      <c r="K2489" t="s">
        <v>147</v>
      </c>
      <c r="L2489" t="s">
        <v>7418</v>
      </c>
      <c r="M2489" t="s">
        <v>7419</v>
      </c>
      <c r="N2489">
        <v>1.3661111109999999</v>
      </c>
      <c r="O2489">
        <v>0</v>
      </c>
      <c r="P2489">
        <v>68</v>
      </c>
      <c r="Q2489">
        <v>0</v>
      </c>
      <c r="R2489">
        <v>0</v>
      </c>
      <c r="S2489">
        <v>0</v>
      </c>
      <c r="T2489">
        <v>3</v>
      </c>
      <c r="U2489">
        <v>0</v>
      </c>
      <c r="V2489">
        <v>0</v>
      </c>
      <c r="W2489">
        <v>0</v>
      </c>
      <c r="X2489">
        <v>23.731230632512617</v>
      </c>
      <c r="Y2489">
        <v>0</v>
      </c>
      <c r="Z2489">
        <v>0</v>
      </c>
      <c r="AA2489">
        <v>0</v>
      </c>
      <c r="AB2489">
        <v>8.0440566012781343</v>
      </c>
      <c r="AC2489">
        <v>0</v>
      </c>
      <c r="AD2489">
        <v>0</v>
      </c>
      <c r="AE2489">
        <v>31.775287233790749</v>
      </c>
    </row>
    <row r="2490" spans="1:31" x14ac:dyDescent="0.25">
      <c r="A2490">
        <v>1741031</v>
      </c>
      <c r="B2490">
        <v>1</v>
      </c>
      <c r="C2490" t="s">
        <v>80</v>
      </c>
      <c r="D2490" t="s">
        <v>102</v>
      </c>
      <c r="E2490" t="s">
        <v>184</v>
      </c>
      <c r="F2490" t="s">
        <v>7420</v>
      </c>
      <c r="G2490" t="s">
        <v>177</v>
      </c>
      <c r="H2490" t="s">
        <v>134</v>
      </c>
      <c r="I2490" t="s">
        <v>135</v>
      </c>
      <c r="J2490" t="s">
        <v>136</v>
      </c>
      <c r="K2490" t="s">
        <v>147</v>
      </c>
      <c r="L2490" t="s">
        <v>7421</v>
      </c>
      <c r="M2490" t="s">
        <v>7422</v>
      </c>
      <c r="N2490">
        <v>1.135</v>
      </c>
      <c r="O2490">
        <v>0</v>
      </c>
      <c r="P2490">
        <v>11</v>
      </c>
      <c r="Q2490">
        <v>3</v>
      </c>
      <c r="R2490">
        <v>126</v>
      </c>
      <c r="S2490">
        <v>0</v>
      </c>
      <c r="T2490">
        <v>22</v>
      </c>
      <c r="U2490">
        <v>0</v>
      </c>
      <c r="V2490">
        <v>0</v>
      </c>
      <c r="W2490">
        <v>0</v>
      </c>
      <c r="X2490">
        <v>1.4460977812201501</v>
      </c>
      <c r="Y2490">
        <v>1.2348628333927749</v>
      </c>
      <c r="Z2490">
        <v>70.946643970337121</v>
      </c>
      <c r="AA2490">
        <v>0</v>
      </c>
      <c r="AB2490">
        <v>12.021946338728323</v>
      </c>
      <c r="AC2490">
        <v>0</v>
      </c>
      <c r="AD2490">
        <v>0</v>
      </c>
      <c r="AE2490">
        <v>85.649550923678376</v>
      </c>
    </row>
    <row r="2491" spans="1:31" x14ac:dyDescent="0.25">
      <c r="A2491">
        <v>1740593</v>
      </c>
      <c r="B2491">
        <v>1</v>
      </c>
      <c r="C2491" t="s">
        <v>81</v>
      </c>
      <c r="D2491" t="s">
        <v>118</v>
      </c>
      <c r="E2491" t="s">
        <v>188</v>
      </c>
      <c r="F2491" t="s">
        <v>5346</v>
      </c>
      <c r="G2491" t="s">
        <v>177</v>
      </c>
      <c r="H2491" t="s">
        <v>134</v>
      </c>
      <c r="I2491" t="s">
        <v>193</v>
      </c>
      <c r="J2491" t="s">
        <v>136</v>
      </c>
      <c r="K2491" t="s">
        <v>147</v>
      </c>
      <c r="L2491" t="s">
        <v>7423</v>
      </c>
      <c r="M2491" t="s">
        <v>7424</v>
      </c>
      <c r="N2491">
        <v>1.7777777000000002E-2</v>
      </c>
      <c r="O2491">
        <v>1</v>
      </c>
      <c r="P2491">
        <v>442</v>
      </c>
      <c r="Q2491">
        <v>34</v>
      </c>
      <c r="R2491">
        <v>55</v>
      </c>
      <c r="S2491">
        <v>15</v>
      </c>
      <c r="T2491">
        <v>46</v>
      </c>
      <c r="U2491">
        <v>0</v>
      </c>
      <c r="V2491">
        <v>0</v>
      </c>
      <c r="W2491">
        <v>2.5487489807999998E-3</v>
      </c>
      <c r="X2491">
        <v>1.8974113912336006</v>
      </c>
      <c r="Y2491">
        <v>1.4310139006677334</v>
      </c>
      <c r="Z2491">
        <v>0.21778350753279999</v>
      </c>
      <c r="AA2491">
        <v>7.6206868111285333</v>
      </c>
      <c r="AB2491">
        <v>0.40464233956160012</v>
      </c>
      <c r="AC2491">
        <v>0</v>
      </c>
      <c r="AD2491">
        <v>0</v>
      </c>
      <c r="AE2491">
        <v>11.574086699105067</v>
      </c>
    </row>
    <row r="2492" spans="1:31" x14ac:dyDescent="0.25">
      <c r="A2492">
        <v>1740925</v>
      </c>
      <c r="B2492">
        <v>1</v>
      </c>
      <c r="C2492" t="s">
        <v>80</v>
      </c>
      <c r="D2492" t="s">
        <v>83</v>
      </c>
      <c r="E2492" t="s">
        <v>158</v>
      </c>
      <c r="F2492" t="s">
        <v>7425</v>
      </c>
      <c r="G2492" t="s">
        <v>160</v>
      </c>
      <c r="H2492" t="s">
        <v>146</v>
      </c>
      <c r="I2492" t="s">
        <v>135</v>
      </c>
      <c r="J2492" t="s">
        <v>136</v>
      </c>
      <c r="K2492" t="s">
        <v>147</v>
      </c>
      <c r="L2492" t="s">
        <v>7426</v>
      </c>
      <c r="M2492" t="s">
        <v>7427</v>
      </c>
      <c r="N2492">
        <v>4.0072222220000002</v>
      </c>
      <c r="O2492">
        <v>0</v>
      </c>
      <c r="P2492">
        <v>131</v>
      </c>
      <c r="Q2492">
        <v>0</v>
      </c>
      <c r="R2492">
        <v>0</v>
      </c>
      <c r="S2492">
        <v>0</v>
      </c>
      <c r="T2492">
        <v>2</v>
      </c>
      <c r="U2492">
        <v>0</v>
      </c>
      <c r="V2492">
        <v>0</v>
      </c>
      <c r="W2492">
        <v>0</v>
      </c>
      <c r="X2492">
        <v>172.71011016917731</v>
      </c>
      <c r="Y2492">
        <v>0</v>
      </c>
      <c r="Z2492">
        <v>0</v>
      </c>
      <c r="AA2492">
        <v>0</v>
      </c>
      <c r="AB2492">
        <v>6.7353779093687995</v>
      </c>
      <c r="AC2492">
        <v>0</v>
      </c>
      <c r="AD2492">
        <v>0</v>
      </c>
      <c r="AE2492">
        <v>179.44548807854611</v>
      </c>
    </row>
    <row r="2493" spans="1:31" x14ac:dyDescent="0.25">
      <c r="A2493">
        <v>1741257</v>
      </c>
      <c r="B2493">
        <v>1</v>
      </c>
      <c r="C2493" t="s">
        <v>81</v>
      </c>
      <c r="D2493" t="s">
        <v>127</v>
      </c>
      <c r="E2493" t="s">
        <v>188</v>
      </c>
      <c r="F2493" t="s">
        <v>7428</v>
      </c>
      <c r="G2493" t="s">
        <v>177</v>
      </c>
      <c r="H2493" t="s">
        <v>134</v>
      </c>
      <c r="I2493" t="s">
        <v>135</v>
      </c>
      <c r="J2493" t="s">
        <v>136</v>
      </c>
      <c r="K2493" t="s">
        <v>147</v>
      </c>
      <c r="L2493" t="s">
        <v>7429</v>
      </c>
      <c r="M2493" t="s">
        <v>7430</v>
      </c>
      <c r="N2493">
        <v>3.741944444</v>
      </c>
      <c r="O2493">
        <v>0</v>
      </c>
      <c r="P2493">
        <v>0</v>
      </c>
      <c r="Q2493">
        <v>0</v>
      </c>
      <c r="R2493">
        <v>9</v>
      </c>
      <c r="S2493">
        <v>0</v>
      </c>
      <c r="T2493">
        <v>1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8.1573691379891731</v>
      </c>
      <c r="AA2493">
        <v>0</v>
      </c>
      <c r="AB2493">
        <v>5.3620264066666669E-4</v>
      </c>
      <c r="AC2493">
        <v>0</v>
      </c>
      <c r="AD2493">
        <v>0</v>
      </c>
      <c r="AE2493">
        <v>8.1579053406298403</v>
      </c>
    </row>
    <row r="2494" spans="1:31" x14ac:dyDescent="0.25">
      <c r="A2494">
        <v>1740902</v>
      </c>
      <c r="B2494">
        <v>1</v>
      </c>
      <c r="C2494" t="s">
        <v>80</v>
      </c>
      <c r="D2494" t="s">
        <v>105</v>
      </c>
      <c r="E2494" t="s">
        <v>188</v>
      </c>
      <c r="F2494" t="s">
        <v>7431</v>
      </c>
      <c r="G2494" t="s">
        <v>177</v>
      </c>
      <c r="H2494" t="s">
        <v>134</v>
      </c>
      <c r="I2494" t="s">
        <v>135</v>
      </c>
      <c r="J2494" t="s">
        <v>136</v>
      </c>
      <c r="K2494" t="s">
        <v>147</v>
      </c>
      <c r="L2494" t="s">
        <v>7432</v>
      </c>
      <c r="M2494" t="s">
        <v>7433</v>
      </c>
      <c r="N2494">
        <v>0.42416666600000003</v>
      </c>
      <c r="O2494">
        <v>0</v>
      </c>
      <c r="P2494">
        <v>1339</v>
      </c>
      <c r="Q2494">
        <v>0</v>
      </c>
      <c r="R2494">
        <v>9</v>
      </c>
      <c r="S2494">
        <v>1</v>
      </c>
      <c r="T2494">
        <v>155</v>
      </c>
      <c r="U2494">
        <v>1</v>
      </c>
      <c r="V2494">
        <v>1</v>
      </c>
      <c r="W2494">
        <v>0</v>
      </c>
      <c r="X2494">
        <v>130.65350987142168</v>
      </c>
      <c r="Y2494">
        <v>0</v>
      </c>
      <c r="Z2494">
        <v>0.88139738573524995</v>
      </c>
      <c r="AA2494">
        <v>0.69743972525725006</v>
      </c>
      <c r="AB2494">
        <v>60.448199541308085</v>
      </c>
      <c r="AC2494">
        <v>19.0303807461903</v>
      </c>
      <c r="AD2494">
        <v>1.7316114142398751</v>
      </c>
      <c r="AE2494">
        <v>213.44253868415245</v>
      </c>
    </row>
    <row r="2495" spans="1:31" x14ac:dyDescent="0.25">
      <c r="A2495">
        <v>1740238</v>
      </c>
      <c r="B2495">
        <v>1</v>
      </c>
      <c r="C2495" t="s">
        <v>81</v>
      </c>
      <c r="D2495" t="s">
        <v>112</v>
      </c>
      <c r="E2495" t="s">
        <v>143</v>
      </c>
      <c r="F2495" t="s">
        <v>7434</v>
      </c>
      <c r="G2495" t="s">
        <v>221</v>
      </c>
      <c r="H2495" t="s">
        <v>146</v>
      </c>
      <c r="I2495" t="s">
        <v>135</v>
      </c>
      <c r="J2495" t="s">
        <v>136</v>
      </c>
      <c r="K2495" t="s">
        <v>147</v>
      </c>
      <c r="L2495" t="s">
        <v>7435</v>
      </c>
      <c r="M2495" t="s">
        <v>7436</v>
      </c>
      <c r="N2495">
        <v>3.92</v>
      </c>
      <c r="O2495">
        <v>0</v>
      </c>
      <c r="P2495">
        <v>317</v>
      </c>
      <c r="Q2495">
        <v>0</v>
      </c>
      <c r="R2495">
        <v>0</v>
      </c>
      <c r="S2495">
        <v>0</v>
      </c>
      <c r="T2495">
        <v>78</v>
      </c>
      <c r="U2495">
        <v>0</v>
      </c>
      <c r="V2495">
        <v>0</v>
      </c>
      <c r="W2495">
        <v>0</v>
      </c>
      <c r="X2495">
        <v>215.00380303822229</v>
      </c>
      <c r="Y2495">
        <v>0</v>
      </c>
      <c r="Z2495">
        <v>0</v>
      </c>
      <c r="AA2495">
        <v>0</v>
      </c>
      <c r="AB2495">
        <v>62.557635145955061</v>
      </c>
      <c r="AC2495">
        <v>0</v>
      </c>
      <c r="AD2495">
        <v>0</v>
      </c>
      <c r="AE2495">
        <v>277.56143818417735</v>
      </c>
    </row>
    <row r="2496" spans="1:31" x14ac:dyDescent="0.25">
      <c r="A2496">
        <v>1740570</v>
      </c>
      <c r="B2496">
        <v>1</v>
      </c>
      <c r="C2496" t="s">
        <v>80</v>
      </c>
      <c r="D2496" t="s">
        <v>90</v>
      </c>
      <c r="E2496" t="s">
        <v>171</v>
      </c>
      <c r="F2496" t="s">
        <v>7437</v>
      </c>
      <c r="G2496" t="s">
        <v>173</v>
      </c>
      <c r="H2496" t="s">
        <v>146</v>
      </c>
      <c r="I2496" t="s">
        <v>135</v>
      </c>
      <c r="J2496" t="s">
        <v>136</v>
      </c>
      <c r="K2496" t="s">
        <v>147</v>
      </c>
      <c r="L2496" t="s">
        <v>7438</v>
      </c>
      <c r="M2496" t="s">
        <v>7439</v>
      </c>
      <c r="N2496">
        <v>1.728888888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1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3.6795563736961334</v>
      </c>
      <c r="AC2496">
        <v>0</v>
      </c>
      <c r="AD2496">
        <v>0</v>
      </c>
      <c r="AE2496">
        <v>3.6795563736961334</v>
      </c>
    </row>
    <row r="2497" spans="1:31" x14ac:dyDescent="0.25">
      <c r="A2497">
        <v>1741048</v>
      </c>
      <c r="B2497">
        <v>1</v>
      </c>
      <c r="C2497" t="s">
        <v>80</v>
      </c>
      <c r="D2497" t="s">
        <v>89</v>
      </c>
      <c r="E2497" t="s">
        <v>184</v>
      </c>
      <c r="F2497" t="s">
        <v>7440</v>
      </c>
      <c r="G2497" t="s">
        <v>177</v>
      </c>
      <c r="H2497" t="s">
        <v>134</v>
      </c>
      <c r="I2497" t="s">
        <v>135</v>
      </c>
      <c r="J2497" t="s">
        <v>136</v>
      </c>
      <c r="K2497" t="s">
        <v>147</v>
      </c>
      <c r="L2497" t="s">
        <v>7441</v>
      </c>
      <c r="M2497" t="s">
        <v>7442</v>
      </c>
      <c r="N2497">
        <v>0.395555555</v>
      </c>
      <c r="O2497">
        <v>2</v>
      </c>
      <c r="P2497">
        <v>6382</v>
      </c>
      <c r="Q2497">
        <v>2</v>
      </c>
      <c r="R2497">
        <v>54</v>
      </c>
      <c r="S2497">
        <v>17</v>
      </c>
      <c r="T2497">
        <v>444</v>
      </c>
      <c r="U2497">
        <v>1</v>
      </c>
      <c r="V2497">
        <v>3</v>
      </c>
      <c r="W2497">
        <v>35.839163325226671</v>
      </c>
      <c r="X2497">
        <v>1556.9802343393762</v>
      </c>
      <c r="Y2497">
        <v>0.68754169817999999</v>
      </c>
      <c r="Z2497">
        <v>5.7369990276242673</v>
      </c>
      <c r="AA2497">
        <v>120.24586607452719</v>
      </c>
      <c r="AB2497">
        <v>263.49101867933211</v>
      </c>
      <c r="AC2497">
        <v>1.6888688508559999</v>
      </c>
      <c r="AD2497">
        <v>26.448292166615204</v>
      </c>
      <c r="AE2497">
        <v>2011.1179841617377</v>
      </c>
    </row>
    <row r="2498" spans="1:31" x14ac:dyDescent="0.25">
      <c r="A2498">
        <v>1740384</v>
      </c>
      <c r="B2498">
        <v>1</v>
      </c>
      <c r="C2498" t="s">
        <v>80</v>
      </c>
      <c r="D2498" t="s">
        <v>96</v>
      </c>
      <c r="E2498" t="s">
        <v>158</v>
      </c>
      <c r="F2498" t="s">
        <v>7443</v>
      </c>
      <c r="G2498" t="s">
        <v>246</v>
      </c>
      <c r="H2498" t="s">
        <v>146</v>
      </c>
      <c r="I2498" t="s">
        <v>135</v>
      </c>
      <c r="J2498" t="s">
        <v>136</v>
      </c>
      <c r="K2498" t="s">
        <v>137</v>
      </c>
      <c r="L2498" t="s">
        <v>7444</v>
      </c>
      <c r="M2498" t="s">
        <v>7445</v>
      </c>
      <c r="N2498">
        <v>6.1582600000000003</v>
      </c>
      <c r="O2498">
        <v>0</v>
      </c>
      <c r="P2498">
        <v>197</v>
      </c>
      <c r="Q2498">
        <v>0</v>
      </c>
      <c r="R2498">
        <v>0</v>
      </c>
      <c r="S2498">
        <v>0</v>
      </c>
      <c r="T2498">
        <v>1</v>
      </c>
      <c r="U2498">
        <v>0</v>
      </c>
      <c r="V2498">
        <v>0</v>
      </c>
      <c r="W2498">
        <v>0</v>
      </c>
      <c r="X2498">
        <v>495.25048466770249</v>
      </c>
      <c r="Y2498">
        <v>0</v>
      </c>
      <c r="Z2498">
        <v>0</v>
      </c>
      <c r="AA2498">
        <v>0</v>
      </c>
      <c r="AB2498">
        <v>63.007017089693605</v>
      </c>
      <c r="AC2498">
        <v>0</v>
      </c>
      <c r="AD2498">
        <v>0</v>
      </c>
      <c r="AE2498">
        <v>558.25750175739608</v>
      </c>
    </row>
    <row r="2499" spans="1:31" x14ac:dyDescent="0.25">
      <c r="A2499">
        <v>1740971</v>
      </c>
      <c r="B2499">
        <v>1</v>
      </c>
      <c r="C2499" t="s">
        <v>80</v>
      </c>
      <c r="D2499" t="s">
        <v>90</v>
      </c>
      <c r="E2499" t="s">
        <v>158</v>
      </c>
      <c r="F2499" t="s">
        <v>7446</v>
      </c>
      <c r="G2499" t="s">
        <v>160</v>
      </c>
      <c r="H2499" t="s">
        <v>146</v>
      </c>
      <c r="I2499" t="s">
        <v>135</v>
      </c>
      <c r="J2499" t="s">
        <v>136</v>
      </c>
      <c r="K2499" t="s">
        <v>147</v>
      </c>
      <c r="L2499" t="s">
        <v>7447</v>
      </c>
      <c r="M2499" t="s">
        <v>7448</v>
      </c>
      <c r="N2499">
        <v>1.8477777769999999</v>
      </c>
      <c r="O2499">
        <v>0</v>
      </c>
      <c r="P2499">
        <v>169</v>
      </c>
      <c r="Q2499">
        <v>0</v>
      </c>
      <c r="R2499">
        <v>0</v>
      </c>
      <c r="S2499">
        <v>0</v>
      </c>
      <c r="T2499">
        <v>18</v>
      </c>
      <c r="U2499">
        <v>0</v>
      </c>
      <c r="V2499">
        <v>0</v>
      </c>
      <c r="W2499">
        <v>0</v>
      </c>
      <c r="X2499">
        <v>90.201594828267289</v>
      </c>
      <c r="Y2499">
        <v>0</v>
      </c>
      <c r="Z2499">
        <v>0</v>
      </c>
      <c r="AA2499">
        <v>0</v>
      </c>
      <c r="AB2499">
        <v>17.326425170935398</v>
      </c>
      <c r="AC2499">
        <v>0</v>
      </c>
      <c r="AD2499">
        <v>0</v>
      </c>
      <c r="AE2499">
        <v>107.52801999920268</v>
      </c>
    </row>
    <row r="2500" spans="1:31" x14ac:dyDescent="0.25">
      <c r="A2500">
        <v>1741071</v>
      </c>
      <c r="B2500">
        <v>1</v>
      </c>
      <c r="C2500" t="s">
        <v>81</v>
      </c>
      <c r="D2500" t="s">
        <v>115</v>
      </c>
      <c r="E2500" t="s">
        <v>158</v>
      </c>
      <c r="F2500" t="s">
        <v>7449</v>
      </c>
      <c r="G2500" t="s">
        <v>160</v>
      </c>
      <c r="H2500" t="s">
        <v>146</v>
      </c>
      <c r="I2500" t="s">
        <v>135</v>
      </c>
      <c r="J2500" t="s">
        <v>136</v>
      </c>
      <c r="K2500" t="s">
        <v>147</v>
      </c>
      <c r="L2500" t="s">
        <v>7450</v>
      </c>
      <c r="M2500" t="s">
        <v>7451</v>
      </c>
      <c r="N2500">
        <v>1.4097222220000001</v>
      </c>
      <c r="O2500">
        <v>0</v>
      </c>
      <c r="P2500">
        <v>4</v>
      </c>
      <c r="Q2500">
        <v>0</v>
      </c>
      <c r="R2500">
        <v>0</v>
      </c>
      <c r="S2500">
        <v>0</v>
      </c>
      <c r="T2500">
        <v>1</v>
      </c>
      <c r="U2500">
        <v>0</v>
      </c>
      <c r="V2500">
        <v>0</v>
      </c>
      <c r="W2500">
        <v>0</v>
      </c>
      <c r="X2500">
        <v>2.1872342949044166</v>
      </c>
      <c r="Y2500">
        <v>0</v>
      </c>
      <c r="Z2500">
        <v>0</v>
      </c>
      <c r="AA2500">
        <v>0</v>
      </c>
      <c r="AB2500">
        <v>0.76896194719004995</v>
      </c>
      <c r="AC2500">
        <v>0</v>
      </c>
      <c r="AD2500">
        <v>0</v>
      </c>
      <c r="AE2500">
        <v>2.9561962420944665</v>
      </c>
    </row>
    <row r="2501" spans="1:31" x14ac:dyDescent="0.25">
      <c r="A2501">
        <v>1740948</v>
      </c>
      <c r="B2501">
        <v>1</v>
      </c>
      <c r="C2501" t="s">
        <v>81</v>
      </c>
      <c r="D2501" t="s">
        <v>118</v>
      </c>
      <c r="E2501" t="s">
        <v>188</v>
      </c>
      <c r="F2501" t="s">
        <v>3134</v>
      </c>
      <c r="G2501" t="s">
        <v>177</v>
      </c>
      <c r="H2501" t="s">
        <v>134</v>
      </c>
      <c r="I2501" t="s">
        <v>193</v>
      </c>
      <c r="J2501" t="s">
        <v>136</v>
      </c>
      <c r="K2501" t="s">
        <v>147</v>
      </c>
      <c r="L2501" t="s">
        <v>7452</v>
      </c>
      <c r="M2501" t="s">
        <v>7453</v>
      </c>
      <c r="N2501">
        <v>6.6666659999999999E-3</v>
      </c>
      <c r="O2501">
        <v>0</v>
      </c>
      <c r="P2501">
        <v>1764</v>
      </c>
      <c r="Q2501">
        <v>52</v>
      </c>
      <c r="R2501">
        <v>61</v>
      </c>
      <c r="S2501">
        <v>1</v>
      </c>
      <c r="T2501">
        <v>136</v>
      </c>
      <c r="U2501">
        <v>0</v>
      </c>
      <c r="V2501">
        <v>0</v>
      </c>
      <c r="W2501">
        <v>0</v>
      </c>
      <c r="X2501">
        <v>1.6479173297751981</v>
      </c>
      <c r="Y2501">
        <v>0.2483569954154001</v>
      </c>
      <c r="Z2501">
        <v>8.8963556517799983E-2</v>
      </c>
      <c r="AA2501">
        <v>6.9244619030000001E-3</v>
      </c>
      <c r="AB2501">
        <v>0.22065405020380005</v>
      </c>
      <c r="AC2501">
        <v>0</v>
      </c>
      <c r="AD2501">
        <v>0</v>
      </c>
      <c r="AE2501">
        <v>2.2128163938151983</v>
      </c>
    </row>
    <row r="2502" spans="1:31" x14ac:dyDescent="0.25">
      <c r="A2502">
        <v>1740576</v>
      </c>
      <c r="B2502">
        <v>1</v>
      </c>
      <c r="C2502" t="s">
        <v>80</v>
      </c>
      <c r="D2502" t="s">
        <v>85</v>
      </c>
      <c r="E2502" t="s">
        <v>171</v>
      </c>
      <c r="F2502" t="s">
        <v>7454</v>
      </c>
      <c r="G2502" t="s">
        <v>181</v>
      </c>
      <c r="H2502" t="s">
        <v>146</v>
      </c>
      <c r="I2502" t="s">
        <v>135</v>
      </c>
      <c r="J2502" t="s">
        <v>136</v>
      </c>
      <c r="K2502" t="s">
        <v>147</v>
      </c>
      <c r="L2502" t="s">
        <v>7455</v>
      </c>
      <c r="M2502" t="s">
        <v>7456</v>
      </c>
      <c r="N2502">
        <v>1.8319444439999999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2.3928986809057418</v>
      </c>
      <c r="AC2502">
        <v>0</v>
      </c>
      <c r="AD2502">
        <v>0</v>
      </c>
      <c r="AE2502">
        <v>2.3928986809057418</v>
      </c>
    </row>
    <row r="2503" spans="1:31" x14ac:dyDescent="0.25">
      <c r="A2503">
        <v>1741240</v>
      </c>
      <c r="B2503">
        <v>1</v>
      </c>
      <c r="C2503" t="s">
        <v>81</v>
      </c>
      <c r="D2503" t="s">
        <v>127</v>
      </c>
      <c r="E2503" t="s">
        <v>188</v>
      </c>
      <c r="F2503" t="s">
        <v>7457</v>
      </c>
      <c r="G2503" t="s">
        <v>177</v>
      </c>
      <c r="H2503" t="s">
        <v>134</v>
      </c>
      <c r="I2503" t="s">
        <v>135</v>
      </c>
      <c r="J2503" t="s">
        <v>136</v>
      </c>
      <c r="K2503" t="s">
        <v>147</v>
      </c>
      <c r="L2503" t="s">
        <v>7458</v>
      </c>
      <c r="M2503" t="s">
        <v>7459</v>
      </c>
      <c r="N2503">
        <v>4.6958333330000004</v>
      </c>
      <c r="O2503">
        <v>0</v>
      </c>
      <c r="P2503">
        <v>0</v>
      </c>
      <c r="Q2503">
        <v>25</v>
      </c>
      <c r="R2503">
        <v>6</v>
      </c>
      <c r="S2503">
        <v>2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201.14304993198471</v>
      </c>
      <c r="Z2503">
        <v>7.8564985520353323</v>
      </c>
      <c r="AA2503">
        <v>1.2109882241061334</v>
      </c>
      <c r="AB2503">
        <v>0</v>
      </c>
      <c r="AC2503">
        <v>0</v>
      </c>
      <c r="AD2503">
        <v>0</v>
      </c>
      <c r="AE2503">
        <v>210.21053670812617</v>
      </c>
    </row>
    <row r="2504" spans="1:31" x14ac:dyDescent="0.25">
      <c r="A2504">
        <v>1741117</v>
      </c>
      <c r="B2504">
        <v>1</v>
      </c>
      <c r="C2504" t="s">
        <v>81</v>
      </c>
      <c r="D2504" t="s">
        <v>127</v>
      </c>
      <c r="E2504" t="s">
        <v>171</v>
      </c>
      <c r="F2504" t="s">
        <v>7460</v>
      </c>
      <c r="G2504" t="s">
        <v>1986</v>
      </c>
      <c r="H2504" t="s">
        <v>146</v>
      </c>
      <c r="I2504" t="s">
        <v>135</v>
      </c>
      <c r="J2504" t="s">
        <v>136</v>
      </c>
      <c r="K2504" t="s">
        <v>147</v>
      </c>
      <c r="L2504" t="s">
        <v>7461</v>
      </c>
      <c r="M2504" t="s">
        <v>7462</v>
      </c>
      <c r="N2504">
        <v>6.778333333</v>
      </c>
      <c r="O2504">
        <v>0</v>
      </c>
      <c r="P2504">
        <v>7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8.6336323107862167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8.6336323107862167</v>
      </c>
    </row>
    <row r="2505" spans="1:31" x14ac:dyDescent="0.25">
      <c r="A2505">
        <v>1740802</v>
      </c>
      <c r="B2505">
        <v>1</v>
      </c>
      <c r="C2505" t="s">
        <v>80</v>
      </c>
      <c r="D2505" t="s">
        <v>106</v>
      </c>
      <c r="E2505" t="s">
        <v>131</v>
      </c>
      <c r="F2505" t="s">
        <v>7463</v>
      </c>
      <c r="G2505" t="s">
        <v>177</v>
      </c>
      <c r="H2505" t="s">
        <v>134</v>
      </c>
      <c r="I2505" t="s">
        <v>135</v>
      </c>
      <c r="J2505" t="s">
        <v>136</v>
      </c>
      <c r="K2505" t="s">
        <v>147</v>
      </c>
      <c r="L2505" t="s">
        <v>7464</v>
      </c>
      <c r="M2505" t="s">
        <v>7465</v>
      </c>
      <c r="N2505">
        <v>0.91444444400000002</v>
      </c>
      <c r="O2505">
        <v>0</v>
      </c>
      <c r="P2505">
        <v>7</v>
      </c>
      <c r="Q2505">
        <v>29</v>
      </c>
      <c r="R2505">
        <v>55</v>
      </c>
      <c r="S2505">
        <v>9</v>
      </c>
      <c r="T2505">
        <v>12</v>
      </c>
      <c r="U2505">
        <v>1</v>
      </c>
      <c r="V2505">
        <v>0</v>
      </c>
      <c r="W2505">
        <v>0</v>
      </c>
      <c r="X2505">
        <v>2.2858488765034668</v>
      </c>
      <c r="Y2505">
        <v>46.961764528528811</v>
      </c>
      <c r="Z2505">
        <v>48.86434752877252</v>
      </c>
      <c r="AA2505">
        <v>40.140520689979276</v>
      </c>
      <c r="AB2505">
        <v>7.7111438318398342</v>
      </c>
      <c r="AC2505">
        <v>17.018427243024902</v>
      </c>
      <c r="AD2505">
        <v>0</v>
      </c>
      <c r="AE2505">
        <v>162.98205269864883</v>
      </c>
    </row>
    <row r="2506" spans="1:31" x14ac:dyDescent="0.25">
      <c r="A2506">
        <v>1740553</v>
      </c>
      <c r="B2506">
        <v>1</v>
      </c>
      <c r="C2506" t="s">
        <v>80</v>
      </c>
      <c r="D2506" t="s">
        <v>110</v>
      </c>
      <c r="E2506" t="s">
        <v>158</v>
      </c>
      <c r="F2506" t="s">
        <v>7466</v>
      </c>
      <c r="G2506" t="s">
        <v>239</v>
      </c>
      <c r="H2506" t="s">
        <v>146</v>
      </c>
      <c r="I2506" t="s">
        <v>135</v>
      </c>
      <c r="J2506" t="s">
        <v>136</v>
      </c>
      <c r="K2506" t="s">
        <v>137</v>
      </c>
      <c r="L2506" t="s">
        <v>7467</v>
      </c>
      <c r="M2506" t="s">
        <v>7468</v>
      </c>
      <c r="N2506">
        <v>0.24627499999999999</v>
      </c>
      <c r="O2506">
        <v>0</v>
      </c>
      <c r="P2506">
        <v>114</v>
      </c>
      <c r="Q2506">
        <v>0</v>
      </c>
      <c r="R2506">
        <v>0</v>
      </c>
      <c r="S2506">
        <v>0</v>
      </c>
      <c r="T2506">
        <v>4</v>
      </c>
      <c r="U2506">
        <v>0</v>
      </c>
      <c r="V2506">
        <v>0</v>
      </c>
      <c r="W2506">
        <v>0</v>
      </c>
      <c r="X2506">
        <v>9.4445067492651233</v>
      </c>
      <c r="Y2506">
        <v>0</v>
      </c>
      <c r="Z2506">
        <v>0</v>
      </c>
      <c r="AA2506">
        <v>0</v>
      </c>
      <c r="AB2506">
        <v>0.5581619344571167</v>
      </c>
      <c r="AC2506">
        <v>0</v>
      </c>
      <c r="AD2506">
        <v>0</v>
      </c>
      <c r="AE2506">
        <v>10.00266868372224</v>
      </c>
    </row>
    <row r="2507" spans="1:31" x14ac:dyDescent="0.25">
      <c r="A2507">
        <v>1740862</v>
      </c>
      <c r="B2507">
        <v>1</v>
      </c>
      <c r="C2507" t="s">
        <v>80</v>
      </c>
      <c r="D2507" t="s">
        <v>91</v>
      </c>
      <c r="E2507" t="s">
        <v>188</v>
      </c>
      <c r="F2507" t="s">
        <v>5152</v>
      </c>
      <c r="G2507" t="s">
        <v>177</v>
      </c>
      <c r="H2507" t="s">
        <v>134</v>
      </c>
      <c r="I2507" t="s">
        <v>135</v>
      </c>
      <c r="J2507" t="s">
        <v>136</v>
      </c>
      <c r="K2507" t="s">
        <v>147</v>
      </c>
      <c r="L2507" t="s">
        <v>7469</v>
      </c>
      <c r="M2507" t="s">
        <v>7470</v>
      </c>
      <c r="N2507">
        <v>1.2397222219999999</v>
      </c>
      <c r="O2507">
        <v>3</v>
      </c>
      <c r="P2507">
        <v>0</v>
      </c>
      <c r="Q2507">
        <v>1</v>
      </c>
      <c r="R2507">
        <v>0</v>
      </c>
      <c r="S2507">
        <v>1</v>
      </c>
      <c r="T2507">
        <v>0</v>
      </c>
      <c r="U2507">
        <v>1</v>
      </c>
      <c r="V2507">
        <v>0</v>
      </c>
      <c r="W2507">
        <v>0.96126075988637505</v>
      </c>
      <c r="X2507">
        <v>0</v>
      </c>
      <c r="Y2507">
        <v>2.2082166588066001</v>
      </c>
      <c r="Z2507">
        <v>0</v>
      </c>
      <c r="AA2507">
        <v>1.3280392836649832</v>
      </c>
      <c r="AB2507">
        <v>0</v>
      </c>
      <c r="AC2507">
        <v>0</v>
      </c>
      <c r="AD2507">
        <v>0</v>
      </c>
      <c r="AE2507">
        <v>4.4975167023579585</v>
      </c>
    </row>
    <row r="2508" spans="1:31" x14ac:dyDescent="0.25">
      <c r="A2508">
        <v>1741194</v>
      </c>
      <c r="B2508">
        <v>1</v>
      </c>
      <c r="C2508" t="s">
        <v>80</v>
      </c>
      <c r="D2508" t="s">
        <v>93</v>
      </c>
      <c r="E2508" t="s">
        <v>153</v>
      </c>
      <c r="F2508" t="s">
        <v>7471</v>
      </c>
      <c r="G2508" t="s">
        <v>155</v>
      </c>
      <c r="H2508" t="s">
        <v>146</v>
      </c>
      <c r="I2508" t="s">
        <v>135</v>
      </c>
      <c r="J2508" t="s">
        <v>136</v>
      </c>
      <c r="K2508" t="s">
        <v>147</v>
      </c>
      <c r="L2508" t="s">
        <v>7472</v>
      </c>
      <c r="M2508" t="s">
        <v>7473</v>
      </c>
      <c r="N2508">
        <v>13.027222222000001</v>
      </c>
      <c r="O2508">
        <v>0</v>
      </c>
      <c r="P2508">
        <v>18</v>
      </c>
      <c r="Q2508">
        <v>0</v>
      </c>
      <c r="R2508">
        <v>0</v>
      </c>
      <c r="S2508">
        <v>0</v>
      </c>
      <c r="T2508">
        <v>2</v>
      </c>
      <c r="U2508">
        <v>0</v>
      </c>
      <c r="V2508">
        <v>0</v>
      </c>
      <c r="W2508">
        <v>0</v>
      </c>
      <c r="X2508">
        <v>67.96018387163214</v>
      </c>
      <c r="Y2508">
        <v>0</v>
      </c>
      <c r="Z2508">
        <v>0</v>
      </c>
      <c r="AA2508">
        <v>0</v>
      </c>
      <c r="AB2508">
        <v>15.064293321812585</v>
      </c>
      <c r="AC2508">
        <v>0</v>
      </c>
      <c r="AD2508">
        <v>0</v>
      </c>
      <c r="AE2508">
        <v>83.024477193444724</v>
      </c>
    </row>
    <row r="2509" spans="1:31" x14ac:dyDescent="0.25">
      <c r="A2509">
        <v>1741157</v>
      </c>
      <c r="B2509">
        <v>1</v>
      </c>
      <c r="C2509" t="s">
        <v>80</v>
      </c>
      <c r="D2509" t="s">
        <v>103</v>
      </c>
      <c r="E2509" t="s">
        <v>171</v>
      </c>
      <c r="F2509" t="s">
        <v>7474</v>
      </c>
      <c r="G2509" t="s">
        <v>181</v>
      </c>
      <c r="H2509" t="s">
        <v>146</v>
      </c>
      <c r="I2509" t="s">
        <v>135</v>
      </c>
      <c r="J2509" t="s">
        <v>136</v>
      </c>
      <c r="K2509" t="s">
        <v>147</v>
      </c>
      <c r="L2509" t="s">
        <v>7475</v>
      </c>
      <c r="M2509" t="s">
        <v>7476</v>
      </c>
      <c r="N2509">
        <v>0.60833333300000003</v>
      </c>
      <c r="O2509">
        <v>0</v>
      </c>
      <c r="P2509">
        <v>1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0.19067996235420001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0.19067996235420001</v>
      </c>
    </row>
    <row r="2510" spans="1:31" x14ac:dyDescent="0.25">
      <c r="A2510">
        <v>1740507</v>
      </c>
      <c r="B2510">
        <v>1</v>
      </c>
      <c r="C2510" t="s">
        <v>80</v>
      </c>
      <c r="D2510" t="s">
        <v>97</v>
      </c>
      <c r="E2510" t="s">
        <v>131</v>
      </c>
      <c r="F2510" t="s">
        <v>7477</v>
      </c>
      <c r="G2510" t="s">
        <v>177</v>
      </c>
      <c r="H2510" t="s">
        <v>134</v>
      </c>
      <c r="I2510" t="s">
        <v>135</v>
      </c>
      <c r="J2510" t="s">
        <v>136</v>
      </c>
      <c r="K2510" t="s">
        <v>147</v>
      </c>
      <c r="L2510" t="s">
        <v>7478</v>
      </c>
      <c r="M2510" t="s">
        <v>7479</v>
      </c>
      <c r="N2510">
        <v>0.36527777700000003</v>
      </c>
      <c r="O2510">
        <v>1</v>
      </c>
      <c r="P2510">
        <v>73</v>
      </c>
      <c r="Q2510">
        <v>2</v>
      </c>
      <c r="R2510">
        <v>1</v>
      </c>
      <c r="S2510">
        <v>5</v>
      </c>
      <c r="T2510">
        <v>5</v>
      </c>
      <c r="U2510">
        <v>0</v>
      </c>
      <c r="V2510">
        <v>0</v>
      </c>
      <c r="W2510">
        <v>1.1915317990433332</v>
      </c>
      <c r="X2510">
        <v>7.4788069844038745</v>
      </c>
      <c r="Y2510">
        <v>0.1408477729357917</v>
      </c>
      <c r="Z2510">
        <v>2.7213502440375001E-2</v>
      </c>
      <c r="AA2510">
        <v>12.11482057689375</v>
      </c>
      <c r="AB2510">
        <v>1.1463301310536251</v>
      </c>
      <c r="AC2510">
        <v>0</v>
      </c>
      <c r="AD2510">
        <v>0</v>
      </c>
      <c r="AE2510">
        <v>22.099550766770747</v>
      </c>
    </row>
    <row r="2511" spans="1:31" x14ac:dyDescent="0.25">
      <c r="A2511">
        <v>1740756</v>
      </c>
      <c r="B2511">
        <v>1</v>
      </c>
      <c r="C2511" t="s">
        <v>80</v>
      </c>
      <c r="D2511" t="s">
        <v>109</v>
      </c>
      <c r="E2511" t="s">
        <v>171</v>
      </c>
      <c r="F2511" t="s">
        <v>7480</v>
      </c>
      <c r="G2511" t="s">
        <v>181</v>
      </c>
      <c r="H2511" t="s">
        <v>146</v>
      </c>
      <c r="I2511" t="s">
        <v>135</v>
      </c>
      <c r="J2511" t="s">
        <v>136</v>
      </c>
      <c r="K2511" t="s">
        <v>147</v>
      </c>
      <c r="L2511" t="s">
        <v>7481</v>
      </c>
      <c r="M2511" t="s">
        <v>7482</v>
      </c>
      <c r="N2511">
        <v>1.1741666660000001</v>
      </c>
      <c r="O2511">
        <v>0</v>
      </c>
      <c r="P2511">
        <v>3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1.0967165298038168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1.0967165298038168</v>
      </c>
    </row>
    <row r="2512" spans="1:31" x14ac:dyDescent="0.25">
      <c r="A2512">
        <v>1741111</v>
      </c>
      <c r="B2512">
        <v>1</v>
      </c>
      <c r="C2512" t="s">
        <v>81</v>
      </c>
      <c r="D2512" t="s">
        <v>113</v>
      </c>
      <c r="E2512" t="s">
        <v>184</v>
      </c>
      <c r="F2512" t="s">
        <v>7483</v>
      </c>
      <c r="G2512" t="s">
        <v>359</v>
      </c>
      <c r="H2512" t="s">
        <v>134</v>
      </c>
      <c r="I2512" t="s">
        <v>135</v>
      </c>
      <c r="J2512" t="s">
        <v>136</v>
      </c>
      <c r="K2512" t="s">
        <v>147</v>
      </c>
      <c r="L2512" t="s">
        <v>7484</v>
      </c>
      <c r="M2512" t="s">
        <v>7485</v>
      </c>
      <c r="N2512">
        <v>6.7441666659999999</v>
      </c>
      <c r="O2512">
        <v>0</v>
      </c>
      <c r="P2512">
        <v>49</v>
      </c>
      <c r="Q2512">
        <v>8</v>
      </c>
      <c r="R2512">
        <v>2</v>
      </c>
      <c r="S2512">
        <v>2</v>
      </c>
      <c r="T2512">
        <v>0</v>
      </c>
      <c r="U2512">
        <v>1</v>
      </c>
      <c r="V2512">
        <v>0</v>
      </c>
      <c r="W2512">
        <v>0</v>
      </c>
      <c r="X2512">
        <v>47.972752826596285</v>
      </c>
      <c r="Y2512">
        <v>76.83772468773779</v>
      </c>
      <c r="Z2512">
        <v>0.20110337913901669</v>
      </c>
      <c r="AA2512">
        <v>235.25547618264898</v>
      </c>
      <c r="AB2512">
        <v>0</v>
      </c>
      <c r="AC2512">
        <v>79.279160825629262</v>
      </c>
      <c r="AD2512">
        <v>0</v>
      </c>
      <c r="AE2512">
        <v>439.54621790175133</v>
      </c>
    </row>
    <row r="2513" spans="1:31" x14ac:dyDescent="0.25">
      <c r="A2513">
        <v>1740716</v>
      </c>
      <c r="B2513">
        <v>1</v>
      </c>
      <c r="C2513" t="s">
        <v>80</v>
      </c>
      <c r="D2513" t="s">
        <v>99</v>
      </c>
      <c r="E2513" t="s">
        <v>171</v>
      </c>
      <c r="F2513" t="s">
        <v>7486</v>
      </c>
      <c r="G2513" t="s">
        <v>173</v>
      </c>
      <c r="H2513" t="s">
        <v>146</v>
      </c>
      <c r="I2513" t="s">
        <v>135</v>
      </c>
      <c r="J2513" t="s">
        <v>136</v>
      </c>
      <c r="K2513" t="s">
        <v>147</v>
      </c>
      <c r="L2513" t="s">
        <v>7487</v>
      </c>
      <c r="M2513" t="s">
        <v>7488</v>
      </c>
      <c r="N2513">
        <v>2.9494444440000001</v>
      </c>
      <c r="O2513">
        <v>0</v>
      </c>
      <c r="P2513">
        <v>2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0.24157085909063336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0.24157085909063336</v>
      </c>
    </row>
    <row r="2514" spans="1:31" x14ac:dyDescent="0.25">
      <c r="A2514">
        <v>1740610</v>
      </c>
      <c r="B2514">
        <v>1</v>
      </c>
      <c r="C2514" t="s">
        <v>81</v>
      </c>
      <c r="D2514" t="s">
        <v>123</v>
      </c>
      <c r="E2514" t="s">
        <v>171</v>
      </c>
      <c r="F2514" t="s">
        <v>7489</v>
      </c>
      <c r="G2514" t="s">
        <v>181</v>
      </c>
      <c r="H2514" t="s">
        <v>146</v>
      </c>
      <c r="I2514" t="s">
        <v>135</v>
      </c>
      <c r="J2514" t="s">
        <v>136</v>
      </c>
      <c r="K2514" t="s">
        <v>147</v>
      </c>
      <c r="L2514" t="s">
        <v>7490</v>
      </c>
      <c r="M2514" t="s">
        <v>7491</v>
      </c>
      <c r="N2514">
        <v>1.6513888880000001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0.40692538581500004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0.40692538581500004</v>
      </c>
    </row>
    <row r="2515" spans="1:31" x14ac:dyDescent="0.25">
      <c r="A2515">
        <v>1740762</v>
      </c>
      <c r="B2515">
        <v>1</v>
      </c>
      <c r="C2515" t="s">
        <v>81</v>
      </c>
      <c r="D2515" t="s">
        <v>117</v>
      </c>
      <c r="E2515" t="s">
        <v>184</v>
      </c>
      <c r="F2515" t="s">
        <v>7492</v>
      </c>
      <c r="G2515" t="s">
        <v>2662</v>
      </c>
      <c r="H2515" t="s">
        <v>134</v>
      </c>
      <c r="I2515" t="s">
        <v>135</v>
      </c>
      <c r="J2515" t="s">
        <v>136</v>
      </c>
      <c r="K2515" t="s">
        <v>147</v>
      </c>
      <c r="L2515" t="s">
        <v>7493</v>
      </c>
      <c r="M2515" t="s">
        <v>7432</v>
      </c>
      <c r="N2515">
        <v>1.5649999999999999</v>
      </c>
      <c r="O2515">
        <v>0</v>
      </c>
      <c r="P2515">
        <v>95</v>
      </c>
      <c r="Q2515">
        <v>0</v>
      </c>
      <c r="R2515">
        <v>9</v>
      </c>
      <c r="S2515">
        <v>0</v>
      </c>
      <c r="T2515">
        <v>2</v>
      </c>
      <c r="U2515">
        <v>0</v>
      </c>
      <c r="V2515">
        <v>0</v>
      </c>
      <c r="W2515">
        <v>0</v>
      </c>
      <c r="X2515">
        <v>16.653964248377346</v>
      </c>
      <c r="Y2515">
        <v>0</v>
      </c>
      <c r="Z2515">
        <v>1.4622068005088502</v>
      </c>
      <c r="AA2515">
        <v>0</v>
      </c>
      <c r="AB2515">
        <v>1.0864744962856336</v>
      </c>
      <c r="AC2515">
        <v>0</v>
      </c>
      <c r="AD2515">
        <v>0</v>
      </c>
      <c r="AE2515">
        <v>19.202645545171826</v>
      </c>
    </row>
    <row r="2516" spans="1:31" x14ac:dyDescent="0.25">
      <c r="A2516">
        <v>1740985</v>
      </c>
      <c r="B2516">
        <v>1</v>
      </c>
      <c r="C2516" t="s">
        <v>81</v>
      </c>
      <c r="D2516" t="s">
        <v>115</v>
      </c>
      <c r="E2516" t="s">
        <v>184</v>
      </c>
      <c r="F2516" t="s">
        <v>7494</v>
      </c>
      <c r="G2516" t="s">
        <v>232</v>
      </c>
      <c r="H2516" t="s">
        <v>134</v>
      </c>
      <c r="I2516" t="s">
        <v>135</v>
      </c>
      <c r="J2516" t="s">
        <v>136</v>
      </c>
      <c r="K2516" t="s">
        <v>147</v>
      </c>
      <c r="L2516" t="s">
        <v>7495</v>
      </c>
      <c r="M2516" t="s">
        <v>7496</v>
      </c>
      <c r="N2516">
        <v>1.545555555</v>
      </c>
      <c r="O2516">
        <v>0</v>
      </c>
      <c r="P2516">
        <v>100</v>
      </c>
      <c r="Q2516">
        <v>0</v>
      </c>
      <c r="R2516">
        <v>0</v>
      </c>
      <c r="S2516">
        <v>0</v>
      </c>
      <c r="T2516">
        <v>11</v>
      </c>
      <c r="U2516">
        <v>0</v>
      </c>
      <c r="V2516">
        <v>0</v>
      </c>
      <c r="W2516">
        <v>0</v>
      </c>
      <c r="X2516">
        <v>10.122649418993126</v>
      </c>
      <c r="Y2516">
        <v>0</v>
      </c>
      <c r="Z2516">
        <v>0</v>
      </c>
      <c r="AA2516">
        <v>0</v>
      </c>
      <c r="AB2516">
        <v>1.0071998291421669</v>
      </c>
      <c r="AC2516">
        <v>0</v>
      </c>
      <c r="AD2516">
        <v>0</v>
      </c>
      <c r="AE2516">
        <v>11.129849248135292</v>
      </c>
    </row>
    <row r="2517" spans="1:31" x14ac:dyDescent="0.25">
      <c r="A2517">
        <v>1741034</v>
      </c>
      <c r="B2517">
        <v>1</v>
      </c>
      <c r="C2517" t="s">
        <v>80</v>
      </c>
      <c r="D2517" t="s">
        <v>84</v>
      </c>
      <c r="E2517" t="s">
        <v>158</v>
      </c>
      <c r="F2517" t="s">
        <v>7497</v>
      </c>
      <c r="G2517" t="s">
        <v>321</v>
      </c>
      <c r="H2517" t="s">
        <v>146</v>
      </c>
      <c r="I2517" t="s">
        <v>135</v>
      </c>
      <c r="J2517" t="s">
        <v>136</v>
      </c>
      <c r="K2517" t="s">
        <v>147</v>
      </c>
      <c r="L2517" t="s">
        <v>7498</v>
      </c>
      <c r="M2517" t="s">
        <v>7499</v>
      </c>
      <c r="N2517">
        <v>3.9027777769999998</v>
      </c>
      <c r="O2517">
        <v>0</v>
      </c>
      <c r="P2517">
        <v>128</v>
      </c>
      <c r="Q2517">
        <v>0</v>
      </c>
      <c r="R2517">
        <v>0</v>
      </c>
      <c r="S2517">
        <v>0</v>
      </c>
      <c r="T2517">
        <v>5</v>
      </c>
      <c r="U2517">
        <v>0</v>
      </c>
      <c r="V2517">
        <v>0</v>
      </c>
      <c r="W2517">
        <v>0</v>
      </c>
      <c r="X2517">
        <v>135.08405693865004</v>
      </c>
      <c r="Y2517">
        <v>0</v>
      </c>
      <c r="Z2517">
        <v>0</v>
      </c>
      <c r="AA2517">
        <v>0</v>
      </c>
      <c r="AB2517">
        <v>4.0156035873907827</v>
      </c>
      <c r="AC2517">
        <v>0</v>
      </c>
      <c r="AD2517">
        <v>0</v>
      </c>
      <c r="AE2517">
        <v>139.09966052604082</v>
      </c>
    </row>
    <row r="2518" spans="1:31" x14ac:dyDescent="0.25">
      <c r="A2518">
        <v>1740865</v>
      </c>
      <c r="B2518">
        <v>1</v>
      </c>
      <c r="C2518" t="s">
        <v>81</v>
      </c>
      <c r="D2518" t="s">
        <v>128</v>
      </c>
      <c r="E2518" t="s">
        <v>143</v>
      </c>
      <c r="F2518" t="s">
        <v>7500</v>
      </c>
      <c r="G2518" t="s">
        <v>160</v>
      </c>
      <c r="H2518" t="s">
        <v>146</v>
      </c>
      <c r="I2518" t="s">
        <v>135</v>
      </c>
      <c r="J2518" t="s">
        <v>136</v>
      </c>
      <c r="K2518" t="s">
        <v>147</v>
      </c>
      <c r="L2518" t="s">
        <v>7501</v>
      </c>
      <c r="M2518" t="s">
        <v>7502</v>
      </c>
      <c r="N2518">
        <v>1.1875</v>
      </c>
      <c r="O2518">
        <v>0</v>
      </c>
      <c r="P2518">
        <v>260</v>
      </c>
      <c r="Q2518">
        <v>0</v>
      </c>
      <c r="R2518">
        <v>0</v>
      </c>
      <c r="S2518">
        <v>0</v>
      </c>
      <c r="T2518">
        <v>5</v>
      </c>
      <c r="U2518">
        <v>0</v>
      </c>
      <c r="V2518">
        <v>0</v>
      </c>
      <c r="W2518">
        <v>0</v>
      </c>
      <c r="X2518">
        <v>67.470371821090509</v>
      </c>
      <c r="Y2518">
        <v>0</v>
      </c>
      <c r="Z2518">
        <v>0</v>
      </c>
      <c r="AA2518">
        <v>0</v>
      </c>
      <c r="AB2518">
        <v>0.95218543579600012</v>
      </c>
      <c r="AC2518">
        <v>0</v>
      </c>
      <c r="AD2518">
        <v>0</v>
      </c>
      <c r="AE2518">
        <v>68.422557256886506</v>
      </c>
    </row>
    <row r="2519" spans="1:31" x14ac:dyDescent="0.25">
      <c r="A2519">
        <v>1740656</v>
      </c>
      <c r="B2519">
        <v>1</v>
      </c>
      <c r="C2519" t="s">
        <v>80</v>
      </c>
      <c r="D2519" t="s">
        <v>105</v>
      </c>
      <c r="E2519" t="s">
        <v>153</v>
      </c>
      <c r="F2519" t="s">
        <v>4102</v>
      </c>
      <c r="G2519" t="s">
        <v>206</v>
      </c>
      <c r="H2519" t="s">
        <v>146</v>
      </c>
      <c r="I2519" t="s">
        <v>135</v>
      </c>
      <c r="J2519" t="s">
        <v>136</v>
      </c>
      <c r="K2519" t="s">
        <v>147</v>
      </c>
      <c r="L2519" t="s">
        <v>7503</v>
      </c>
      <c r="M2519" t="s">
        <v>7253</v>
      </c>
      <c r="N2519">
        <v>9.0188888879999993</v>
      </c>
      <c r="O2519">
        <v>0</v>
      </c>
      <c r="P2519">
        <v>42</v>
      </c>
      <c r="Q2519">
        <v>0</v>
      </c>
      <c r="R2519">
        <v>0</v>
      </c>
      <c r="S2519">
        <v>0</v>
      </c>
      <c r="T2519">
        <v>2</v>
      </c>
      <c r="U2519">
        <v>0</v>
      </c>
      <c r="V2519">
        <v>0</v>
      </c>
      <c r="W2519">
        <v>0</v>
      </c>
      <c r="X2519">
        <v>102.71015834160782</v>
      </c>
      <c r="Y2519">
        <v>0</v>
      </c>
      <c r="Z2519">
        <v>0</v>
      </c>
      <c r="AA2519">
        <v>0</v>
      </c>
      <c r="AB2519">
        <v>20.401286140272198</v>
      </c>
      <c r="AC2519">
        <v>0</v>
      </c>
      <c r="AD2519">
        <v>0</v>
      </c>
      <c r="AE2519">
        <v>123.11144448188003</v>
      </c>
    </row>
    <row r="2520" spans="1:31" x14ac:dyDescent="0.25">
      <c r="A2520">
        <v>1741197</v>
      </c>
      <c r="B2520">
        <v>1</v>
      </c>
      <c r="C2520" t="s">
        <v>80</v>
      </c>
      <c r="D2520" t="s">
        <v>105</v>
      </c>
      <c r="E2520" t="s">
        <v>171</v>
      </c>
      <c r="F2520" t="s">
        <v>7504</v>
      </c>
      <c r="G2520" t="s">
        <v>181</v>
      </c>
      <c r="H2520" t="s">
        <v>146</v>
      </c>
      <c r="I2520" t="s">
        <v>135</v>
      </c>
      <c r="J2520" t="s">
        <v>136</v>
      </c>
      <c r="K2520" t="s">
        <v>147</v>
      </c>
      <c r="L2520" t="s">
        <v>7505</v>
      </c>
      <c r="M2520" t="s">
        <v>7506</v>
      </c>
      <c r="N2520">
        <v>5.5469444440000002</v>
      </c>
      <c r="O2520">
        <v>0</v>
      </c>
      <c r="P2520">
        <v>2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2.2726975290363836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2.2726975290363836</v>
      </c>
    </row>
    <row r="2521" spans="1:31" x14ac:dyDescent="0.25">
      <c r="A2521">
        <v>1740965</v>
      </c>
      <c r="B2521">
        <v>1</v>
      </c>
      <c r="C2521" t="s">
        <v>81</v>
      </c>
      <c r="D2521" t="s">
        <v>128</v>
      </c>
      <c r="E2521" t="s">
        <v>188</v>
      </c>
      <c r="F2521" t="s">
        <v>5038</v>
      </c>
      <c r="G2521" t="s">
        <v>177</v>
      </c>
      <c r="H2521" t="s">
        <v>134</v>
      </c>
      <c r="I2521" t="s">
        <v>135</v>
      </c>
      <c r="J2521" t="s">
        <v>136</v>
      </c>
      <c r="K2521" t="s">
        <v>147</v>
      </c>
      <c r="L2521" t="s">
        <v>7507</v>
      </c>
      <c r="M2521" t="s">
        <v>7508</v>
      </c>
      <c r="N2521">
        <v>1.585555555</v>
      </c>
      <c r="O2521">
        <v>6</v>
      </c>
      <c r="P2521">
        <v>1244</v>
      </c>
      <c r="Q2521">
        <v>21</v>
      </c>
      <c r="R2521">
        <v>15</v>
      </c>
      <c r="S2521">
        <v>11</v>
      </c>
      <c r="T2521">
        <v>88</v>
      </c>
      <c r="U2521">
        <v>0</v>
      </c>
      <c r="V2521">
        <v>0</v>
      </c>
      <c r="W2521">
        <v>5.8608405827821333</v>
      </c>
      <c r="X2521">
        <v>228.41708746085507</v>
      </c>
      <c r="Y2521">
        <v>114.64365556741703</v>
      </c>
      <c r="Z2521">
        <v>2.9249644838934676</v>
      </c>
      <c r="AA2521">
        <v>97.370632536475995</v>
      </c>
      <c r="AB2521">
        <v>36.58800900756254</v>
      </c>
      <c r="AC2521">
        <v>0</v>
      </c>
      <c r="AD2521">
        <v>0</v>
      </c>
      <c r="AE2521">
        <v>485.80518963898629</v>
      </c>
    </row>
    <row r="2522" spans="1:31" x14ac:dyDescent="0.25">
      <c r="A2522">
        <v>1740301</v>
      </c>
      <c r="B2522">
        <v>1</v>
      </c>
      <c r="C2522" t="s">
        <v>80</v>
      </c>
      <c r="D2522" t="s">
        <v>105</v>
      </c>
      <c r="E2522" t="s">
        <v>158</v>
      </c>
      <c r="F2522" t="s">
        <v>7509</v>
      </c>
      <c r="G2522" t="s">
        <v>221</v>
      </c>
      <c r="H2522" t="s">
        <v>146</v>
      </c>
      <c r="I2522" t="s">
        <v>135</v>
      </c>
      <c r="J2522" t="s">
        <v>136</v>
      </c>
      <c r="K2522" t="s">
        <v>147</v>
      </c>
      <c r="L2522" t="s">
        <v>7510</v>
      </c>
      <c r="M2522" t="s">
        <v>7511</v>
      </c>
      <c r="N2522">
        <v>1.2016666659999999</v>
      </c>
      <c r="O2522">
        <v>0</v>
      </c>
      <c r="P2522">
        <v>51</v>
      </c>
      <c r="Q2522">
        <v>0</v>
      </c>
      <c r="R2522">
        <v>0</v>
      </c>
      <c r="S2522">
        <v>0</v>
      </c>
      <c r="T2522">
        <v>2</v>
      </c>
      <c r="U2522">
        <v>0</v>
      </c>
      <c r="V2522">
        <v>0</v>
      </c>
      <c r="W2522">
        <v>0</v>
      </c>
      <c r="X2522">
        <v>12.252687021552248</v>
      </c>
      <c r="Y2522">
        <v>0</v>
      </c>
      <c r="Z2522">
        <v>0</v>
      </c>
      <c r="AA2522">
        <v>0</v>
      </c>
      <c r="AB2522">
        <v>1.6321666865585083</v>
      </c>
      <c r="AC2522">
        <v>0</v>
      </c>
      <c r="AD2522">
        <v>0</v>
      </c>
      <c r="AE2522">
        <v>13.884853708110755</v>
      </c>
    </row>
    <row r="2523" spans="1:31" x14ac:dyDescent="0.25">
      <c r="A2523">
        <v>1741220</v>
      </c>
      <c r="B2523">
        <v>1</v>
      </c>
      <c r="C2523" t="s">
        <v>81</v>
      </c>
      <c r="D2523" t="s">
        <v>124</v>
      </c>
      <c r="E2523" t="s">
        <v>171</v>
      </c>
      <c r="F2523" t="s">
        <v>7512</v>
      </c>
      <c r="G2523" t="s">
        <v>181</v>
      </c>
      <c r="H2523" t="s">
        <v>146</v>
      </c>
      <c r="I2523" t="s">
        <v>135</v>
      </c>
      <c r="J2523" t="s">
        <v>136</v>
      </c>
      <c r="K2523" t="s">
        <v>147</v>
      </c>
      <c r="L2523" t="s">
        <v>7513</v>
      </c>
      <c r="M2523" t="s">
        <v>7514</v>
      </c>
      <c r="N2523">
        <v>1.2825</v>
      </c>
      <c r="O2523">
        <v>0</v>
      </c>
      <c r="P2523">
        <v>0</v>
      </c>
      <c r="Q2523">
        <v>0</v>
      </c>
      <c r="R2523">
        <v>2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0.1346874265329</v>
      </c>
      <c r="AA2523">
        <v>0</v>
      </c>
      <c r="AB2523">
        <v>0</v>
      </c>
      <c r="AC2523">
        <v>0</v>
      </c>
      <c r="AD2523">
        <v>0</v>
      </c>
      <c r="AE2523">
        <v>0.1346874265329</v>
      </c>
    </row>
    <row r="2524" spans="1:31" x14ac:dyDescent="0.25">
      <c r="A2524">
        <v>1741340</v>
      </c>
      <c r="B2524">
        <v>1</v>
      </c>
      <c r="C2524" t="s">
        <v>80</v>
      </c>
      <c r="D2524" t="s">
        <v>85</v>
      </c>
      <c r="E2524" t="s">
        <v>143</v>
      </c>
      <c r="F2524" t="s">
        <v>7515</v>
      </c>
      <c r="G2524" t="s">
        <v>2855</v>
      </c>
      <c r="H2524" t="s">
        <v>146</v>
      </c>
      <c r="I2524" t="s">
        <v>135</v>
      </c>
      <c r="J2524" t="s">
        <v>136</v>
      </c>
      <c r="K2524" t="s">
        <v>147</v>
      </c>
      <c r="L2524" t="s">
        <v>7516</v>
      </c>
      <c r="M2524" t="s">
        <v>7517</v>
      </c>
      <c r="N2524">
        <v>0.86472222200000004</v>
      </c>
      <c r="O2524">
        <v>0</v>
      </c>
      <c r="P2524">
        <v>631</v>
      </c>
      <c r="Q2524">
        <v>0</v>
      </c>
      <c r="R2524">
        <v>0</v>
      </c>
      <c r="S2524">
        <v>0</v>
      </c>
      <c r="T2524">
        <v>96</v>
      </c>
      <c r="U2524">
        <v>0</v>
      </c>
      <c r="V2524">
        <v>0</v>
      </c>
      <c r="W2524">
        <v>0</v>
      </c>
      <c r="X2524">
        <v>173.31084815353535</v>
      </c>
      <c r="Y2524">
        <v>0</v>
      </c>
      <c r="Z2524">
        <v>0</v>
      </c>
      <c r="AA2524">
        <v>0</v>
      </c>
      <c r="AB2524">
        <v>19.208777354875352</v>
      </c>
      <c r="AC2524">
        <v>0</v>
      </c>
      <c r="AD2524">
        <v>0</v>
      </c>
      <c r="AE2524">
        <v>192.51962550841068</v>
      </c>
    </row>
    <row r="2525" spans="1:31" x14ac:dyDescent="0.25">
      <c r="A2525">
        <v>1740673</v>
      </c>
      <c r="B2525">
        <v>1</v>
      </c>
      <c r="C2525" t="s">
        <v>80</v>
      </c>
      <c r="D2525" t="s">
        <v>99</v>
      </c>
      <c r="E2525" t="s">
        <v>158</v>
      </c>
      <c r="F2525" t="s">
        <v>7518</v>
      </c>
      <c r="G2525" t="s">
        <v>160</v>
      </c>
      <c r="H2525" t="s">
        <v>146</v>
      </c>
      <c r="I2525" t="s">
        <v>135</v>
      </c>
      <c r="J2525" t="s">
        <v>136</v>
      </c>
      <c r="K2525" t="s">
        <v>147</v>
      </c>
      <c r="L2525" t="s">
        <v>7519</v>
      </c>
      <c r="M2525" t="s">
        <v>7520</v>
      </c>
      <c r="N2525">
        <v>2.8233333329999999</v>
      </c>
      <c r="O2525">
        <v>0</v>
      </c>
      <c r="P2525">
        <v>10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4.9183072641713999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4.9183072641713999</v>
      </c>
    </row>
    <row r="2526" spans="1:31" x14ac:dyDescent="0.25">
      <c r="A2526">
        <v>1740822</v>
      </c>
      <c r="B2526">
        <v>1</v>
      </c>
      <c r="C2526" t="s">
        <v>80</v>
      </c>
      <c r="D2526" t="s">
        <v>90</v>
      </c>
      <c r="E2526" t="s">
        <v>171</v>
      </c>
      <c r="F2526" t="s">
        <v>7521</v>
      </c>
      <c r="G2526" t="s">
        <v>181</v>
      </c>
      <c r="H2526" t="s">
        <v>146</v>
      </c>
      <c r="I2526" t="s">
        <v>135</v>
      </c>
      <c r="J2526" t="s">
        <v>136</v>
      </c>
      <c r="K2526" t="s">
        <v>147</v>
      </c>
      <c r="L2526" t="s">
        <v>7522</v>
      </c>
      <c r="M2526" t="s">
        <v>7523</v>
      </c>
      <c r="N2526">
        <v>2.034166666</v>
      </c>
      <c r="O2526">
        <v>0</v>
      </c>
      <c r="P2526">
        <v>2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1.2571214204076002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1.2571214204076002</v>
      </c>
    </row>
    <row r="2527" spans="1:31" x14ac:dyDescent="0.25">
      <c r="A2527">
        <v>1741383</v>
      </c>
      <c r="B2527">
        <v>1</v>
      </c>
      <c r="C2527" t="s">
        <v>80</v>
      </c>
      <c r="D2527" t="s">
        <v>104</v>
      </c>
      <c r="E2527" t="s">
        <v>143</v>
      </c>
      <c r="F2527" t="s">
        <v>7524</v>
      </c>
      <c r="G2527" t="s">
        <v>164</v>
      </c>
      <c r="H2527" t="s">
        <v>146</v>
      </c>
      <c r="I2527" t="s">
        <v>135</v>
      </c>
      <c r="J2527" t="s">
        <v>136</v>
      </c>
      <c r="K2527" t="s">
        <v>147</v>
      </c>
      <c r="L2527" t="s">
        <v>7525</v>
      </c>
      <c r="M2527" t="s">
        <v>7526</v>
      </c>
      <c r="N2527">
        <v>6.3724999999999996</v>
      </c>
      <c r="O2527">
        <v>0</v>
      </c>
      <c r="P2527">
        <v>116</v>
      </c>
      <c r="Q2527">
        <v>0</v>
      </c>
      <c r="R2527">
        <v>9</v>
      </c>
      <c r="S2527">
        <v>0</v>
      </c>
      <c r="T2527">
        <v>16</v>
      </c>
      <c r="U2527">
        <v>0</v>
      </c>
      <c r="V2527">
        <v>0</v>
      </c>
      <c r="W2527">
        <v>0</v>
      </c>
      <c r="X2527">
        <v>183.91569493297845</v>
      </c>
      <c r="Y2527">
        <v>0</v>
      </c>
      <c r="Z2527">
        <v>4.974538912436568</v>
      </c>
      <c r="AA2527">
        <v>0</v>
      </c>
      <c r="AB2527">
        <v>37.123531066500028</v>
      </c>
      <c r="AC2527">
        <v>0</v>
      </c>
      <c r="AD2527">
        <v>0</v>
      </c>
      <c r="AE2527">
        <v>226.01376491191505</v>
      </c>
    </row>
    <row r="2528" spans="1:31" x14ac:dyDescent="0.25">
      <c r="A2528">
        <v>1741134</v>
      </c>
      <c r="B2528">
        <v>1</v>
      </c>
      <c r="C2528" t="s">
        <v>81</v>
      </c>
      <c r="D2528" t="s">
        <v>123</v>
      </c>
      <c r="E2528" t="s">
        <v>158</v>
      </c>
      <c r="F2528" t="s">
        <v>7527</v>
      </c>
      <c r="G2528" t="s">
        <v>160</v>
      </c>
      <c r="H2528" t="s">
        <v>146</v>
      </c>
      <c r="I2528" t="s">
        <v>135</v>
      </c>
      <c r="J2528" t="s">
        <v>136</v>
      </c>
      <c r="K2528" t="s">
        <v>147</v>
      </c>
      <c r="L2528" t="s">
        <v>7528</v>
      </c>
      <c r="M2528" t="s">
        <v>7529</v>
      </c>
      <c r="N2528">
        <v>3.2480555550000001</v>
      </c>
      <c r="O2528">
        <v>0</v>
      </c>
      <c r="P2528">
        <v>21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7.4871554633869355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7.4871554633869355</v>
      </c>
    </row>
    <row r="2529" spans="1:31" x14ac:dyDescent="0.25">
      <c r="A2529">
        <v>1740530</v>
      </c>
      <c r="B2529">
        <v>1</v>
      </c>
      <c r="C2529" t="s">
        <v>80</v>
      </c>
      <c r="D2529" t="s">
        <v>96</v>
      </c>
      <c r="E2529" t="s">
        <v>143</v>
      </c>
      <c r="F2529" t="s">
        <v>7530</v>
      </c>
      <c r="G2529" t="s">
        <v>246</v>
      </c>
      <c r="H2529" t="s">
        <v>146</v>
      </c>
      <c r="I2529" t="s">
        <v>135</v>
      </c>
      <c r="J2529" t="s">
        <v>136</v>
      </c>
      <c r="K2529" t="s">
        <v>137</v>
      </c>
      <c r="L2529" t="s">
        <v>7531</v>
      </c>
      <c r="M2529" t="s">
        <v>7532</v>
      </c>
      <c r="N2529">
        <v>0.24249999999999999</v>
      </c>
      <c r="O2529">
        <v>0</v>
      </c>
      <c r="P2529">
        <v>175</v>
      </c>
      <c r="Q2529">
        <v>0</v>
      </c>
      <c r="R2529">
        <v>2</v>
      </c>
      <c r="S2529">
        <v>0</v>
      </c>
      <c r="T2529">
        <v>5</v>
      </c>
      <c r="U2529">
        <v>0</v>
      </c>
      <c r="V2529">
        <v>0</v>
      </c>
      <c r="W2529">
        <v>0</v>
      </c>
      <c r="X2529">
        <v>23.01304523729468</v>
      </c>
      <c r="Y2529">
        <v>0</v>
      </c>
      <c r="Z2529">
        <v>8.7139335058800005E-2</v>
      </c>
      <c r="AA2529">
        <v>0</v>
      </c>
      <c r="AB2529">
        <v>1.4520944964592499</v>
      </c>
      <c r="AC2529">
        <v>0</v>
      </c>
      <c r="AD2529">
        <v>0</v>
      </c>
      <c r="AE2529">
        <v>24.55227906881273</v>
      </c>
    </row>
    <row r="2530" spans="1:31" x14ac:dyDescent="0.25">
      <c r="A2530">
        <v>1741028</v>
      </c>
      <c r="B2530">
        <v>1</v>
      </c>
      <c r="C2530" t="s">
        <v>81</v>
      </c>
      <c r="D2530" t="s">
        <v>119</v>
      </c>
      <c r="E2530" t="s">
        <v>171</v>
      </c>
      <c r="F2530" t="s">
        <v>7533</v>
      </c>
      <c r="G2530" t="s">
        <v>181</v>
      </c>
      <c r="H2530" t="s">
        <v>146</v>
      </c>
      <c r="I2530" t="s">
        <v>135</v>
      </c>
      <c r="J2530" t="s">
        <v>136</v>
      </c>
      <c r="K2530" t="s">
        <v>147</v>
      </c>
      <c r="L2530" t="s">
        <v>7534</v>
      </c>
      <c r="M2530" t="s">
        <v>7535</v>
      </c>
      <c r="N2530">
        <v>3.5302777769999998</v>
      </c>
      <c r="O2530">
        <v>0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8.0927121130000004E-4</v>
      </c>
      <c r="AA2530">
        <v>0</v>
      </c>
      <c r="AB2530">
        <v>0</v>
      </c>
      <c r="AC2530">
        <v>0</v>
      </c>
      <c r="AD2530">
        <v>0</v>
      </c>
      <c r="AE2530">
        <v>8.0927121130000004E-4</v>
      </c>
    </row>
    <row r="2531" spans="1:31" x14ac:dyDescent="0.25">
      <c r="A2531">
        <v>1740779</v>
      </c>
      <c r="B2531">
        <v>1</v>
      </c>
      <c r="C2531" t="s">
        <v>80</v>
      </c>
      <c r="D2531" t="s">
        <v>110</v>
      </c>
      <c r="E2531" t="s">
        <v>158</v>
      </c>
      <c r="F2531" t="s">
        <v>7536</v>
      </c>
      <c r="G2531" t="s">
        <v>221</v>
      </c>
      <c r="H2531" t="s">
        <v>146</v>
      </c>
      <c r="I2531" t="s">
        <v>135</v>
      </c>
      <c r="J2531" t="s">
        <v>136</v>
      </c>
      <c r="K2531" t="s">
        <v>147</v>
      </c>
      <c r="L2531" t="s">
        <v>7537</v>
      </c>
      <c r="M2531" t="s">
        <v>7538</v>
      </c>
      <c r="N2531">
        <v>1.2713888879999999</v>
      </c>
      <c r="O2531">
        <v>0</v>
      </c>
      <c r="P2531">
        <v>53</v>
      </c>
      <c r="Q2531">
        <v>0</v>
      </c>
      <c r="R2531">
        <v>0</v>
      </c>
      <c r="S2531">
        <v>0</v>
      </c>
      <c r="T2531">
        <v>1</v>
      </c>
      <c r="U2531">
        <v>0</v>
      </c>
      <c r="V2531">
        <v>0</v>
      </c>
      <c r="W2531">
        <v>0</v>
      </c>
      <c r="X2531">
        <v>23.572857416365096</v>
      </c>
      <c r="Y2531">
        <v>0</v>
      </c>
      <c r="Z2531">
        <v>0</v>
      </c>
      <c r="AA2531">
        <v>0</v>
      </c>
      <c r="AB2531">
        <v>1.5855029304989081</v>
      </c>
      <c r="AC2531">
        <v>0</v>
      </c>
      <c r="AD2531">
        <v>0</v>
      </c>
      <c r="AE2531">
        <v>25.158360346864004</v>
      </c>
    </row>
    <row r="2532" spans="1:31" x14ac:dyDescent="0.25">
      <c r="A2532">
        <v>1741177</v>
      </c>
      <c r="B2532">
        <v>1</v>
      </c>
      <c r="C2532" t="s">
        <v>80</v>
      </c>
      <c r="D2532" t="s">
        <v>93</v>
      </c>
      <c r="E2532" t="s">
        <v>158</v>
      </c>
      <c r="F2532" t="s">
        <v>7539</v>
      </c>
      <c r="G2532" t="s">
        <v>758</v>
      </c>
      <c r="H2532" t="s">
        <v>146</v>
      </c>
      <c r="I2532" t="s">
        <v>135</v>
      </c>
      <c r="J2532" t="s">
        <v>136</v>
      </c>
      <c r="K2532" t="s">
        <v>147</v>
      </c>
      <c r="L2532" t="s">
        <v>7540</v>
      </c>
      <c r="M2532" t="s">
        <v>7541</v>
      </c>
      <c r="N2532">
        <v>5.1825000000000001</v>
      </c>
      <c r="O2532">
        <v>0</v>
      </c>
      <c r="P2532">
        <v>5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3.8766583397725505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3.8766583397725505</v>
      </c>
    </row>
    <row r="2533" spans="1:31" x14ac:dyDescent="0.25">
      <c r="A2533">
        <v>1740736</v>
      </c>
      <c r="B2533">
        <v>1</v>
      </c>
      <c r="C2533" t="s">
        <v>80</v>
      </c>
      <c r="D2533" t="s">
        <v>96</v>
      </c>
      <c r="E2533" t="s">
        <v>158</v>
      </c>
      <c r="F2533" t="s">
        <v>7542</v>
      </c>
      <c r="G2533" t="s">
        <v>221</v>
      </c>
      <c r="H2533" t="s">
        <v>146</v>
      </c>
      <c r="I2533" t="s">
        <v>135</v>
      </c>
      <c r="J2533" t="s">
        <v>136</v>
      </c>
      <c r="K2533" t="s">
        <v>147</v>
      </c>
      <c r="L2533" t="s">
        <v>7543</v>
      </c>
      <c r="M2533" t="s">
        <v>7544</v>
      </c>
      <c r="N2533">
        <v>3.5422222219999999</v>
      </c>
      <c r="O2533">
        <v>0</v>
      </c>
      <c r="P2533">
        <v>178</v>
      </c>
      <c r="Q2533">
        <v>0</v>
      </c>
      <c r="R2533">
        <v>0</v>
      </c>
      <c r="S2533">
        <v>0</v>
      </c>
      <c r="T2533">
        <v>15</v>
      </c>
      <c r="U2533">
        <v>0</v>
      </c>
      <c r="V2533">
        <v>0</v>
      </c>
      <c r="W2533">
        <v>0</v>
      </c>
      <c r="X2533">
        <v>105.79599241149737</v>
      </c>
      <c r="Y2533">
        <v>0</v>
      </c>
      <c r="Z2533">
        <v>0</v>
      </c>
      <c r="AA2533">
        <v>0</v>
      </c>
      <c r="AB2533">
        <v>54.278921067810138</v>
      </c>
      <c r="AC2533">
        <v>0</v>
      </c>
      <c r="AD2533">
        <v>0</v>
      </c>
      <c r="AE2533">
        <v>160.0749134793075</v>
      </c>
    </row>
    <row r="2534" spans="1:31" x14ac:dyDescent="0.25">
      <c r="A2534">
        <v>1740310</v>
      </c>
      <c r="B2534">
        <v>1</v>
      </c>
      <c r="C2534" t="s">
        <v>80</v>
      </c>
      <c r="D2534" t="s">
        <v>95</v>
      </c>
      <c r="E2534" t="s">
        <v>131</v>
      </c>
      <c r="F2534" t="s">
        <v>7545</v>
      </c>
      <c r="G2534" t="s">
        <v>177</v>
      </c>
      <c r="H2534" t="s">
        <v>134</v>
      </c>
      <c r="I2534" t="s">
        <v>135</v>
      </c>
      <c r="J2534" t="s">
        <v>136</v>
      </c>
      <c r="K2534" t="s">
        <v>147</v>
      </c>
      <c r="L2534" t="s">
        <v>7546</v>
      </c>
      <c r="M2534" t="s">
        <v>7547</v>
      </c>
      <c r="N2534">
        <v>8.3611111000000002E-2</v>
      </c>
      <c r="O2534">
        <v>5</v>
      </c>
      <c r="P2534">
        <v>2183</v>
      </c>
      <c r="Q2534">
        <v>25</v>
      </c>
      <c r="R2534">
        <v>21</v>
      </c>
      <c r="S2534">
        <v>24</v>
      </c>
      <c r="T2534">
        <v>108</v>
      </c>
      <c r="U2534">
        <v>1</v>
      </c>
      <c r="V2534">
        <v>0</v>
      </c>
      <c r="W2534">
        <v>0.49032521487483338</v>
      </c>
      <c r="X2534">
        <v>32.121415928955443</v>
      </c>
      <c r="Y2534">
        <v>6.3364441958984257</v>
      </c>
      <c r="Z2534">
        <v>0.31757080665129167</v>
      </c>
      <c r="AA2534">
        <v>23.257764536893077</v>
      </c>
      <c r="AB2534">
        <v>5.1912021312860945</v>
      </c>
      <c r="AC2534">
        <v>0.21125017683</v>
      </c>
      <c r="AD2534">
        <v>0</v>
      </c>
      <c r="AE2534">
        <v>67.925972991389173</v>
      </c>
    </row>
    <row r="2535" spans="1:31" x14ac:dyDescent="0.25">
      <c r="A2535">
        <v>1741306</v>
      </c>
      <c r="B2535">
        <v>1</v>
      </c>
      <c r="C2535" t="s">
        <v>81</v>
      </c>
      <c r="D2535" t="s">
        <v>128</v>
      </c>
      <c r="E2535" t="s">
        <v>267</v>
      </c>
      <c r="F2535" t="s">
        <v>7548</v>
      </c>
      <c r="G2535" t="s">
        <v>177</v>
      </c>
      <c r="H2535" t="s">
        <v>134</v>
      </c>
      <c r="I2535" t="s">
        <v>135</v>
      </c>
      <c r="J2535" t="s">
        <v>136</v>
      </c>
      <c r="K2535" t="s">
        <v>147</v>
      </c>
      <c r="L2535" t="s">
        <v>7549</v>
      </c>
      <c r="M2535" t="s">
        <v>7550</v>
      </c>
      <c r="N2535">
        <v>0.80055555499999997</v>
      </c>
      <c r="O2535">
        <v>5</v>
      </c>
      <c r="P2535">
        <v>1031</v>
      </c>
      <c r="Q2535">
        <v>6</v>
      </c>
      <c r="R2535">
        <v>19</v>
      </c>
      <c r="S2535">
        <v>26</v>
      </c>
      <c r="T2535">
        <v>75</v>
      </c>
      <c r="U2535">
        <v>3</v>
      </c>
      <c r="V2535">
        <v>0</v>
      </c>
      <c r="W2535">
        <v>1.3547487082437002</v>
      </c>
      <c r="X2535">
        <v>204.17331083842399</v>
      </c>
      <c r="Y2535">
        <v>5.8743152934477001</v>
      </c>
      <c r="Z2535">
        <v>7.1143755961958188</v>
      </c>
      <c r="AA2535">
        <v>82.583895471854504</v>
      </c>
      <c r="AB2535">
        <v>31.819649542717858</v>
      </c>
      <c r="AC2535">
        <v>85.283751016644288</v>
      </c>
      <c r="AD2535">
        <v>0</v>
      </c>
      <c r="AE2535">
        <v>418.20404646752786</v>
      </c>
    </row>
    <row r="2536" spans="1:31" x14ac:dyDescent="0.25">
      <c r="A2536">
        <v>1740974</v>
      </c>
      <c r="B2536">
        <v>1</v>
      </c>
      <c r="C2536" t="s">
        <v>80</v>
      </c>
      <c r="D2536" t="s">
        <v>103</v>
      </c>
      <c r="E2536" t="s">
        <v>184</v>
      </c>
      <c r="F2536" t="s">
        <v>7551</v>
      </c>
      <c r="G2536" t="s">
        <v>177</v>
      </c>
      <c r="H2536" t="s">
        <v>134</v>
      </c>
      <c r="I2536" t="s">
        <v>135</v>
      </c>
      <c r="J2536" t="s">
        <v>136</v>
      </c>
      <c r="K2536" t="s">
        <v>147</v>
      </c>
      <c r="L2536" t="s">
        <v>7552</v>
      </c>
      <c r="M2536" t="s">
        <v>7553</v>
      </c>
      <c r="N2536">
        <v>0.55111111099999999</v>
      </c>
      <c r="O2536">
        <v>0</v>
      </c>
      <c r="P2536">
        <v>0</v>
      </c>
      <c r="Q2536">
        <v>0</v>
      </c>
      <c r="R2536">
        <v>0</v>
      </c>
      <c r="S2536">
        <v>1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294.83523235662005</v>
      </c>
      <c r="AB2536">
        <v>0</v>
      </c>
      <c r="AC2536">
        <v>0</v>
      </c>
      <c r="AD2536">
        <v>0</v>
      </c>
      <c r="AE2536">
        <v>294.83523235662005</v>
      </c>
    </row>
    <row r="2537" spans="1:31" x14ac:dyDescent="0.25">
      <c r="A2537">
        <v>1740642</v>
      </c>
      <c r="B2537">
        <v>1</v>
      </c>
      <c r="C2537" t="s">
        <v>80</v>
      </c>
      <c r="D2537" t="s">
        <v>97</v>
      </c>
      <c r="E2537" t="s">
        <v>171</v>
      </c>
      <c r="F2537" t="s">
        <v>7554</v>
      </c>
      <c r="G2537" t="s">
        <v>181</v>
      </c>
      <c r="H2537" t="s">
        <v>146</v>
      </c>
      <c r="I2537" t="s">
        <v>135</v>
      </c>
      <c r="J2537" t="s">
        <v>136</v>
      </c>
      <c r="K2537" t="s">
        <v>147</v>
      </c>
      <c r="L2537" t="s">
        <v>7555</v>
      </c>
      <c r="M2537" t="s">
        <v>7556</v>
      </c>
      <c r="N2537">
        <v>6.8911111109999998</v>
      </c>
      <c r="O2537">
        <v>0</v>
      </c>
      <c r="P2537">
        <v>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3.4609184402847504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3.4609184402847504</v>
      </c>
    </row>
    <row r="2538" spans="1:31" x14ac:dyDescent="0.25">
      <c r="A2538">
        <v>1740665</v>
      </c>
      <c r="B2538">
        <v>1</v>
      </c>
      <c r="C2538" t="s">
        <v>81</v>
      </c>
      <c r="D2538" t="s">
        <v>120</v>
      </c>
      <c r="E2538" t="s">
        <v>188</v>
      </c>
      <c r="F2538" t="s">
        <v>7557</v>
      </c>
      <c r="G2538" t="s">
        <v>177</v>
      </c>
      <c r="H2538" t="s">
        <v>134</v>
      </c>
      <c r="I2538" t="s">
        <v>135</v>
      </c>
      <c r="J2538" t="s">
        <v>136</v>
      </c>
      <c r="K2538" t="s">
        <v>147</v>
      </c>
      <c r="L2538" t="s">
        <v>7558</v>
      </c>
      <c r="M2538" t="s">
        <v>7559</v>
      </c>
      <c r="N2538">
        <v>1.985833333</v>
      </c>
      <c r="O2538">
        <v>0</v>
      </c>
      <c r="P2538">
        <v>474</v>
      </c>
      <c r="Q2538">
        <v>23</v>
      </c>
      <c r="R2538">
        <v>43</v>
      </c>
      <c r="S2538">
        <v>3</v>
      </c>
      <c r="T2538">
        <v>24</v>
      </c>
      <c r="U2538">
        <v>0</v>
      </c>
      <c r="V2538">
        <v>0</v>
      </c>
      <c r="W2538">
        <v>0</v>
      </c>
      <c r="X2538">
        <v>217.78703257771232</v>
      </c>
      <c r="Y2538">
        <v>23.216224362249104</v>
      </c>
      <c r="Z2538">
        <v>22.214270445108973</v>
      </c>
      <c r="AA2538">
        <v>38.165278911462195</v>
      </c>
      <c r="AB2538">
        <v>15.229941385527283</v>
      </c>
      <c r="AC2538">
        <v>0</v>
      </c>
      <c r="AD2538">
        <v>0</v>
      </c>
      <c r="AE2538">
        <v>316.61274768205993</v>
      </c>
    </row>
    <row r="2539" spans="1:31" x14ac:dyDescent="0.25">
      <c r="A2539">
        <v>1740951</v>
      </c>
      <c r="B2539">
        <v>1</v>
      </c>
      <c r="C2539" t="s">
        <v>80</v>
      </c>
      <c r="D2539" t="s">
        <v>97</v>
      </c>
      <c r="E2539" t="s">
        <v>143</v>
      </c>
      <c r="F2539" t="s">
        <v>7560</v>
      </c>
      <c r="G2539" t="s">
        <v>221</v>
      </c>
      <c r="H2539" t="s">
        <v>146</v>
      </c>
      <c r="I2539" t="s">
        <v>135</v>
      </c>
      <c r="J2539" t="s">
        <v>136</v>
      </c>
      <c r="K2539" t="s">
        <v>147</v>
      </c>
      <c r="L2539" t="s">
        <v>7561</v>
      </c>
      <c r="M2539" t="s">
        <v>7562</v>
      </c>
      <c r="N2539">
        <v>4.1427777770000001</v>
      </c>
      <c r="O2539">
        <v>0</v>
      </c>
      <c r="P2539">
        <v>19</v>
      </c>
      <c r="Q2539">
        <v>0</v>
      </c>
      <c r="R2539">
        <v>17</v>
      </c>
      <c r="S2539">
        <v>0</v>
      </c>
      <c r="T2539">
        <v>7</v>
      </c>
      <c r="U2539">
        <v>0</v>
      </c>
      <c r="V2539">
        <v>0</v>
      </c>
      <c r="W2539">
        <v>0</v>
      </c>
      <c r="X2539">
        <v>93.338789117265691</v>
      </c>
      <c r="Y2539">
        <v>0</v>
      </c>
      <c r="Z2539">
        <v>50.180090090711801</v>
      </c>
      <c r="AA2539">
        <v>0</v>
      </c>
      <c r="AB2539">
        <v>77.509780124640002</v>
      </c>
      <c r="AC2539">
        <v>0</v>
      </c>
      <c r="AD2539">
        <v>0</v>
      </c>
      <c r="AE2539">
        <v>221.02865933261748</v>
      </c>
    </row>
    <row r="2540" spans="1:31" x14ac:dyDescent="0.25">
      <c r="A2540">
        <v>1740619</v>
      </c>
      <c r="B2540">
        <v>1</v>
      </c>
      <c r="C2540" t="s">
        <v>81</v>
      </c>
      <c r="D2540" t="s">
        <v>119</v>
      </c>
      <c r="E2540" t="s">
        <v>143</v>
      </c>
      <c r="F2540" t="s">
        <v>7563</v>
      </c>
      <c r="G2540" t="s">
        <v>2314</v>
      </c>
      <c r="H2540" t="s">
        <v>146</v>
      </c>
      <c r="I2540" t="s">
        <v>135</v>
      </c>
      <c r="J2540" t="s">
        <v>136</v>
      </c>
      <c r="K2540" t="s">
        <v>147</v>
      </c>
      <c r="L2540" t="s">
        <v>7564</v>
      </c>
      <c r="M2540" t="s">
        <v>7565</v>
      </c>
      <c r="N2540">
        <v>0.69055555499999999</v>
      </c>
      <c r="O2540">
        <v>0</v>
      </c>
      <c r="P2540">
        <v>81</v>
      </c>
      <c r="Q2540">
        <v>0</v>
      </c>
      <c r="R2540">
        <v>31</v>
      </c>
      <c r="S2540">
        <v>0</v>
      </c>
      <c r="T2540">
        <v>5</v>
      </c>
      <c r="U2540">
        <v>0</v>
      </c>
      <c r="V2540">
        <v>0</v>
      </c>
      <c r="W2540">
        <v>0</v>
      </c>
      <c r="X2540">
        <v>5.2730821959673015</v>
      </c>
      <c r="Y2540">
        <v>0</v>
      </c>
      <c r="Z2540">
        <v>5.9030407129567513</v>
      </c>
      <c r="AA2540">
        <v>0</v>
      </c>
      <c r="AB2540">
        <v>1.0474495342725334</v>
      </c>
      <c r="AC2540">
        <v>0</v>
      </c>
      <c r="AD2540">
        <v>0</v>
      </c>
      <c r="AE2540">
        <v>12.223572443196588</v>
      </c>
    </row>
    <row r="2541" spans="1:31" x14ac:dyDescent="0.25">
      <c r="A2541">
        <v>1741120</v>
      </c>
      <c r="B2541">
        <v>1</v>
      </c>
      <c r="C2541" t="s">
        <v>80</v>
      </c>
      <c r="D2541" t="s">
        <v>86</v>
      </c>
      <c r="E2541" t="s">
        <v>158</v>
      </c>
      <c r="F2541" t="s">
        <v>7566</v>
      </c>
      <c r="G2541" t="s">
        <v>221</v>
      </c>
      <c r="H2541" t="s">
        <v>146</v>
      </c>
      <c r="I2541" t="s">
        <v>135</v>
      </c>
      <c r="J2541" t="s">
        <v>136</v>
      </c>
      <c r="K2541" t="s">
        <v>147</v>
      </c>
      <c r="L2541" t="s">
        <v>7567</v>
      </c>
      <c r="M2541" t="s">
        <v>7568</v>
      </c>
      <c r="N2541">
        <v>1.382222222</v>
      </c>
      <c r="O2541">
        <v>0</v>
      </c>
      <c r="P2541">
        <v>101</v>
      </c>
      <c r="Q2541">
        <v>0</v>
      </c>
      <c r="R2541">
        <v>0</v>
      </c>
      <c r="S2541">
        <v>0</v>
      </c>
      <c r="T2541">
        <v>7</v>
      </c>
      <c r="U2541">
        <v>0</v>
      </c>
      <c r="V2541">
        <v>0</v>
      </c>
      <c r="W2541">
        <v>0</v>
      </c>
      <c r="X2541">
        <v>53.09590656686165</v>
      </c>
      <c r="Y2541">
        <v>0</v>
      </c>
      <c r="Z2541">
        <v>0</v>
      </c>
      <c r="AA2541">
        <v>0</v>
      </c>
      <c r="AB2541">
        <v>5.5453392178306826</v>
      </c>
      <c r="AC2541">
        <v>0</v>
      </c>
      <c r="AD2541">
        <v>0</v>
      </c>
      <c r="AE2541">
        <v>58.64124578469233</v>
      </c>
    </row>
    <row r="2542" spans="1:31" x14ac:dyDescent="0.25">
      <c r="A2542">
        <v>1752258</v>
      </c>
      <c r="B2542">
        <v>1</v>
      </c>
      <c r="C2542" t="s">
        <v>81</v>
      </c>
      <c r="D2542" t="s">
        <v>127</v>
      </c>
      <c r="E2542" t="s">
        <v>188</v>
      </c>
      <c r="F2542" t="s">
        <v>7569</v>
      </c>
      <c r="G2542" t="s">
        <v>177</v>
      </c>
      <c r="H2542" t="s">
        <v>134</v>
      </c>
      <c r="I2542" t="s">
        <v>135</v>
      </c>
      <c r="J2542" t="s">
        <v>136</v>
      </c>
      <c r="K2542" t="s">
        <v>147</v>
      </c>
      <c r="L2542" t="s">
        <v>7570</v>
      </c>
      <c r="M2542" t="s">
        <v>7571</v>
      </c>
      <c r="N2542">
        <v>1.4</v>
      </c>
      <c r="O2542">
        <v>2</v>
      </c>
      <c r="P2542">
        <v>53</v>
      </c>
      <c r="Q2542">
        <v>79</v>
      </c>
      <c r="R2542">
        <v>74</v>
      </c>
      <c r="S2542">
        <v>0</v>
      </c>
      <c r="T2542">
        <v>4</v>
      </c>
      <c r="U2542">
        <v>1</v>
      </c>
      <c r="V2542">
        <v>0</v>
      </c>
      <c r="W2542">
        <v>0.45667503815400001</v>
      </c>
      <c r="X2542">
        <v>12.918503179020002</v>
      </c>
      <c r="Y2542">
        <v>62.534716822823988</v>
      </c>
      <c r="Z2542">
        <v>40.815134335191985</v>
      </c>
      <c r="AA2542">
        <v>0</v>
      </c>
      <c r="AB2542">
        <v>4.3268468377500007</v>
      </c>
      <c r="AC2542">
        <v>271.76356524438</v>
      </c>
      <c r="AD2542">
        <v>0</v>
      </c>
      <c r="AE2542">
        <v>392.81544145731999</v>
      </c>
    </row>
    <row r="2543" spans="1:31" x14ac:dyDescent="0.25">
      <c r="A2543">
        <v>1741020</v>
      </c>
      <c r="B2543">
        <v>1</v>
      </c>
      <c r="C2543" t="s">
        <v>80</v>
      </c>
      <c r="D2543" t="s">
        <v>100</v>
      </c>
      <c r="E2543" t="s">
        <v>188</v>
      </c>
      <c r="F2543" t="s">
        <v>7572</v>
      </c>
      <c r="G2543" t="s">
        <v>177</v>
      </c>
      <c r="H2543" t="s">
        <v>134</v>
      </c>
      <c r="I2543" t="s">
        <v>135</v>
      </c>
      <c r="J2543" t="s">
        <v>136</v>
      </c>
      <c r="K2543" t="s">
        <v>147</v>
      </c>
      <c r="L2543" t="s">
        <v>7573</v>
      </c>
      <c r="M2543" t="s">
        <v>7574</v>
      </c>
      <c r="N2543">
        <v>7.8888888000000004E-2</v>
      </c>
      <c r="O2543">
        <v>1</v>
      </c>
      <c r="P2543">
        <v>216</v>
      </c>
      <c r="Q2543">
        <v>5</v>
      </c>
      <c r="R2543">
        <v>33</v>
      </c>
      <c r="S2543">
        <v>3</v>
      </c>
      <c r="T2543">
        <v>16</v>
      </c>
      <c r="U2543">
        <v>0</v>
      </c>
      <c r="V2543">
        <v>0</v>
      </c>
      <c r="W2543">
        <v>0.26304751090106665</v>
      </c>
      <c r="X2543">
        <v>5.7298019800831996</v>
      </c>
      <c r="Y2543">
        <v>0.50551737368159988</v>
      </c>
      <c r="Z2543">
        <v>2.4628051787521668</v>
      </c>
      <c r="AA2543">
        <v>0.14149740826719998</v>
      </c>
      <c r="AB2543">
        <v>2.4999439651930002</v>
      </c>
      <c r="AC2543">
        <v>0</v>
      </c>
      <c r="AD2543">
        <v>0</v>
      </c>
      <c r="AE2543">
        <v>11.602613416878235</v>
      </c>
    </row>
    <row r="2544" spans="1:31" x14ac:dyDescent="0.25">
      <c r="A2544">
        <v>1741166</v>
      </c>
      <c r="B2544">
        <v>1</v>
      </c>
      <c r="C2544" t="s">
        <v>80</v>
      </c>
      <c r="D2544" t="s">
        <v>97</v>
      </c>
      <c r="E2544" t="s">
        <v>184</v>
      </c>
      <c r="F2544" t="s">
        <v>7575</v>
      </c>
      <c r="G2544" t="s">
        <v>232</v>
      </c>
      <c r="H2544" t="s">
        <v>134</v>
      </c>
      <c r="I2544" t="s">
        <v>135</v>
      </c>
      <c r="J2544" t="s">
        <v>136</v>
      </c>
      <c r="K2544" t="s">
        <v>147</v>
      </c>
      <c r="L2544" t="s">
        <v>7576</v>
      </c>
      <c r="M2544" t="s">
        <v>7577</v>
      </c>
      <c r="N2544">
        <v>0.39500000000000002</v>
      </c>
      <c r="O2544">
        <v>0</v>
      </c>
      <c r="P2544">
        <v>144</v>
      </c>
      <c r="Q2544">
        <v>0</v>
      </c>
      <c r="R2544">
        <v>12</v>
      </c>
      <c r="S2544">
        <v>0</v>
      </c>
      <c r="T2544">
        <v>20</v>
      </c>
      <c r="U2544">
        <v>0</v>
      </c>
      <c r="V2544">
        <v>0</v>
      </c>
      <c r="W2544">
        <v>0</v>
      </c>
      <c r="X2544">
        <v>23.151223768195809</v>
      </c>
      <c r="Y2544">
        <v>0</v>
      </c>
      <c r="Z2544">
        <v>1.0623148375715998</v>
      </c>
      <c r="AA2544">
        <v>0</v>
      </c>
      <c r="AB2544">
        <v>4.3072347110562008</v>
      </c>
      <c r="AC2544">
        <v>0</v>
      </c>
      <c r="AD2544">
        <v>0</v>
      </c>
      <c r="AE2544">
        <v>28.520773316823608</v>
      </c>
    </row>
    <row r="2545" spans="1:31" x14ac:dyDescent="0.25">
      <c r="A2545">
        <v>1741312</v>
      </c>
      <c r="B2545">
        <v>1</v>
      </c>
      <c r="C2545" t="s">
        <v>80</v>
      </c>
      <c r="D2545" t="s">
        <v>90</v>
      </c>
      <c r="E2545" t="s">
        <v>171</v>
      </c>
      <c r="F2545" t="s">
        <v>7578</v>
      </c>
      <c r="G2545" t="s">
        <v>181</v>
      </c>
      <c r="H2545" t="s">
        <v>146</v>
      </c>
      <c r="I2545" t="s">
        <v>135</v>
      </c>
      <c r="J2545" t="s">
        <v>136</v>
      </c>
      <c r="K2545" t="s">
        <v>147</v>
      </c>
      <c r="L2545" t="s">
        <v>7579</v>
      </c>
      <c r="M2545" t="s">
        <v>7580</v>
      </c>
      <c r="N2545">
        <v>10.034722221999999</v>
      </c>
      <c r="O2545">
        <v>0</v>
      </c>
      <c r="P2545">
        <v>1</v>
      </c>
      <c r="Q2545">
        <v>0</v>
      </c>
      <c r="R2545">
        <v>0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4.649037806032708</v>
      </c>
      <c r="Y2545">
        <v>0</v>
      </c>
      <c r="Z2545">
        <v>0</v>
      </c>
      <c r="AA2545">
        <v>0</v>
      </c>
      <c r="AB2545">
        <v>0.33153197045029992</v>
      </c>
      <c r="AC2545">
        <v>0</v>
      </c>
      <c r="AD2545">
        <v>0</v>
      </c>
      <c r="AE2545">
        <v>4.9805697764830077</v>
      </c>
    </row>
    <row r="2546" spans="1:31" x14ac:dyDescent="0.25">
      <c r="A2546">
        <v>1740519</v>
      </c>
      <c r="B2546">
        <v>1</v>
      </c>
      <c r="C2546" t="s">
        <v>80</v>
      </c>
      <c r="D2546" t="s">
        <v>110</v>
      </c>
      <c r="E2546" t="s">
        <v>158</v>
      </c>
      <c r="F2546" t="s">
        <v>7581</v>
      </c>
      <c r="G2546" t="s">
        <v>239</v>
      </c>
      <c r="H2546" t="s">
        <v>146</v>
      </c>
      <c r="I2546" t="s">
        <v>135</v>
      </c>
      <c r="J2546" t="s">
        <v>136</v>
      </c>
      <c r="K2546" t="s">
        <v>137</v>
      </c>
      <c r="L2546" t="s">
        <v>7582</v>
      </c>
      <c r="M2546" t="s">
        <v>7583</v>
      </c>
      <c r="N2546">
        <v>0.70928416599999999</v>
      </c>
      <c r="O2546">
        <v>0</v>
      </c>
      <c r="P2546">
        <v>88</v>
      </c>
      <c r="Q2546">
        <v>0</v>
      </c>
      <c r="R2546">
        <v>0</v>
      </c>
      <c r="S2546">
        <v>0</v>
      </c>
      <c r="T2546">
        <v>6</v>
      </c>
      <c r="U2546">
        <v>0</v>
      </c>
      <c r="V2546">
        <v>0</v>
      </c>
      <c r="W2546">
        <v>0</v>
      </c>
      <c r="X2546">
        <v>22.009826492033906</v>
      </c>
      <c r="Y2546">
        <v>0</v>
      </c>
      <c r="Z2546">
        <v>0</v>
      </c>
      <c r="AA2546">
        <v>0</v>
      </c>
      <c r="AB2546">
        <v>2.4345557247831167</v>
      </c>
      <c r="AC2546">
        <v>0</v>
      </c>
      <c r="AD2546">
        <v>0</v>
      </c>
      <c r="AE2546">
        <v>24.444382216817022</v>
      </c>
    </row>
    <row r="2547" spans="1:31" x14ac:dyDescent="0.25">
      <c r="A2547">
        <v>1740851</v>
      </c>
      <c r="B2547">
        <v>1</v>
      </c>
      <c r="C2547" t="s">
        <v>81</v>
      </c>
      <c r="D2547" t="s">
        <v>112</v>
      </c>
      <c r="E2547" t="s">
        <v>158</v>
      </c>
      <c r="F2547" t="s">
        <v>7584</v>
      </c>
      <c r="G2547" t="s">
        <v>225</v>
      </c>
      <c r="H2547" t="s">
        <v>146</v>
      </c>
      <c r="I2547" t="s">
        <v>135</v>
      </c>
      <c r="J2547" t="s">
        <v>136</v>
      </c>
      <c r="K2547" t="s">
        <v>147</v>
      </c>
      <c r="L2547" t="s">
        <v>7585</v>
      </c>
      <c r="M2547" t="s">
        <v>7586</v>
      </c>
      <c r="N2547">
        <v>1.5605555550000001</v>
      </c>
      <c r="O2547">
        <v>0</v>
      </c>
      <c r="P2547">
        <v>64</v>
      </c>
      <c r="Q2547">
        <v>0</v>
      </c>
      <c r="R2547">
        <v>0</v>
      </c>
      <c r="S2547">
        <v>0</v>
      </c>
      <c r="T2547">
        <v>17</v>
      </c>
      <c r="U2547">
        <v>0</v>
      </c>
      <c r="V2547">
        <v>0</v>
      </c>
      <c r="W2547">
        <v>0</v>
      </c>
      <c r="X2547">
        <v>18.71516283639108</v>
      </c>
      <c r="Y2547">
        <v>0</v>
      </c>
      <c r="Z2547">
        <v>0</v>
      </c>
      <c r="AA2547">
        <v>0</v>
      </c>
      <c r="AB2547">
        <v>11.216457320834385</v>
      </c>
      <c r="AC2547">
        <v>0</v>
      </c>
      <c r="AD2547">
        <v>0</v>
      </c>
      <c r="AE2547">
        <v>29.931620157225467</v>
      </c>
    </row>
    <row r="2548" spans="1:31" x14ac:dyDescent="0.25">
      <c r="A2548">
        <v>1740765</v>
      </c>
      <c r="B2548">
        <v>1</v>
      </c>
      <c r="C2548" t="s">
        <v>81</v>
      </c>
      <c r="D2548" t="s">
        <v>118</v>
      </c>
      <c r="E2548" t="s">
        <v>158</v>
      </c>
      <c r="F2548" t="s">
        <v>5929</v>
      </c>
      <c r="G2548" t="s">
        <v>160</v>
      </c>
      <c r="H2548" t="s">
        <v>146</v>
      </c>
      <c r="I2548" t="s">
        <v>135</v>
      </c>
      <c r="J2548" t="s">
        <v>136</v>
      </c>
      <c r="K2548" t="s">
        <v>147</v>
      </c>
      <c r="L2548" t="s">
        <v>7587</v>
      </c>
      <c r="M2548" t="s">
        <v>7588</v>
      </c>
      <c r="N2548">
        <v>9.9680555549999994</v>
      </c>
      <c r="O2548">
        <v>0</v>
      </c>
      <c r="P2548">
        <v>17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17.129256428926048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17.129256428926048</v>
      </c>
    </row>
    <row r="2549" spans="1:31" x14ac:dyDescent="0.25">
      <c r="A2549">
        <v>1740705</v>
      </c>
      <c r="B2549">
        <v>1</v>
      </c>
      <c r="C2549" t="s">
        <v>80</v>
      </c>
      <c r="D2549" t="s">
        <v>110</v>
      </c>
      <c r="E2549" t="s">
        <v>158</v>
      </c>
      <c r="F2549" t="s">
        <v>7589</v>
      </c>
      <c r="G2549" t="s">
        <v>239</v>
      </c>
      <c r="H2549" t="s">
        <v>146</v>
      </c>
      <c r="I2549" t="s">
        <v>135</v>
      </c>
      <c r="J2549" t="s">
        <v>136</v>
      </c>
      <c r="K2549" t="s">
        <v>137</v>
      </c>
      <c r="L2549" t="s">
        <v>7590</v>
      </c>
      <c r="M2549" t="s">
        <v>7591</v>
      </c>
      <c r="N2549">
        <v>1.71</v>
      </c>
      <c r="O2549">
        <v>0</v>
      </c>
      <c r="P2549">
        <v>116</v>
      </c>
      <c r="Q2549">
        <v>0</v>
      </c>
      <c r="R2549">
        <v>0</v>
      </c>
      <c r="S2549">
        <v>0</v>
      </c>
      <c r="T2549">
        <v>5</v>
      </c>
      <c r="U2549">
        <v>0</v>
      </c>
      <c r="V2549">
        <v>0</v>
      </c>
      <c r="W2549">
        <v>0</v>
      </c>
      <c r="X2549">
        <v>74.133910025583319</v>
      </c>
      <c r="Y2549">
        <v>0</v>
      </c>
      <c r="Z2549">
        <v>0</v>
      </c>
      <c r="AA2549">
        <v>0</v>
      </c>
      <c r="AB2549">
        <v>1.6126852114944001</v>
      </c>
      <c r="AC2549">
        <v>0</v>
      </c>
      <c r="AD2549">
        <v>0</v>
      </c>
      <c r="AE2549">
        <v>75.746595237077713</v>
      </c>
    </row>
    <row r="2550" spans="1:31" x14ac:dyDescent="0.25">
      <c r="A2550">
        <v>1741160</v>
      </c>
      <c r="B2550">
        <v>1</v>
      </c>
      <c r="C2550" t="s">
        <v>81</v>
      </c>
      <c r="D2550" t="s">
        <v>118</v>
      </c>
      <c r="E2550" t="s">
        <v>184</v>
      </c>
      <c r="F2550" t="s">
        <v>7592</v>
      </c>
      <c r="G2550" t="s">
        <v>177</v>
      </c>
      <c r="H2550" t="s">
        <v>134</v>
      </c>
      <c r="I2550" t="s">
        <v>135</v>
      </c>
      <c r="J2550" t="s">
        <v>136</v>
      </c>
      <c r="K2550" t="s">
        <v>147</v>
      </c>
      <c r="L2550" t="s">
        <v>7593</v>
      </c>
      <c r="M2550" t="s">
        <v>7594</v>
      </c>
      <c r="N2550">
        <v>3.56</v>
      </c>
      <c r="O2550">
        <v>0</v>
      </c>
      <c r="P2550">
        <v>17</v>
      </c>
      <c r="Q2550">
        <v>0</v>
      </c>
      <c r="R2550">
        <v>4</v>
      </c>
      <c r="S2550">
        <v>0</v>
      </c>
      <c r="T2550">
        <v>2</v>
      </c>
      <c r="U2550">
        <v>0</v>
      </c>
      <c r="V2550">
        <v>0</v>
      </c>
      <c r="W2550">
        <v>0</v>
      </c>
      <c r="X2550">
        <v>14.710894342488132</v>
      </c>
      <c r="Y2550">
        <v>0</v>
      </c>
      <c r="Z2550">
        <v>0.6016606317356249</v>
      </c>
      <c r="AA2550">
        <v>0</v>
      </c>
      <c r="AB2550">
        <v>1.7894685569866504</v>
      </c>
      <c r="AC2550">
        <v>0</v>
      </c>
      <c r="AD2550">
        <v>0</v>
      </c>
      <c r="AE2550">
        <v>17.102023531210406</v>
      </c>
    </row>
    <row r="2551" spans="1:31" x14ac:dyDescent="0.25">
      <c r="A2551">
        <v>1740811</v>
      </c>
      <c r="B2551">
        <v>1</v>
      </c>
      <c r="C2551" t="s">
        <v>81</v>
      </c>
      <c r="D2551" t="s">
        <v>128</v>
      </c>
      <c r="E2551" t="s">
        <v>158</v>
      </c>
      <c r="F2551" t="s">
        <v>7595</v>
      </c>
      <c r="G2551" t="s">
        <v>160</v>
      </c>
      <c r="H2551" t="s">
        <v>146</v>
      </c>
      <c r="I2551" t="s">
        <v>135</v>
      </c>
      <c r="J2551" t="s">
        <v>136</v>
      </c>
      <c r="K2551" t="s">
        <v>147</v>
      </c>
      <c r="L2551" t="s">
        <v>6697</v>
      </c>
      <c r="M2551" t="s">
        <v>7596</v>
      </c>
      <c r="N2551">
        <v>1.612777777</v>
      </c>
      <c r="O2551">
        <v>0</v>
      </c>
      <c r="P2551">
        <v>155</v>
      </c>
      <c r="Q2551">
        <v>0</v>
      </c>
      <c r="R2551">
        <v>0</v>
      </c>
      <c r="S2551">
        <v>0</v>
      </c>
      <c r="T2551">
        <v>2</v>
      </c>
      <c r="U2551">
        <v>0</v>
      </c>
      <c r="V2551">
        <v>0</v>
      </c>
      <c r="W2551">
        <v>0</v>
      </c>
      <c r="X2551">
        <v>44.230525659204233</v>
      </c>
      <c r="Y2551">
        <v>0</v>
      </c>
      <c r="Z2551">
        <v>0</v>
      </c>
      <c r="AA2551">
        <v>0</v>
      </c>
      <c r="AB2551">
        <v>2.1613398371611501</v>
      </c>
      <c r="AC2551">
        <v>0</v>
      </c>
      <c r="AD2551">
        <v>0</v>
      </c>
      <c r="AE2551">
        <v>46.391865496365384</v>
      </c>
    </row>
    <row r="2552" spans="1:31" x14ac:dyDescent="0.25">
      <c r="A2552">
        <v>1741060</v>
      </c>
      <c r="B2552">
        <v>1</v>
      </c>
      <c r="C2552" t="s">
        <v>80</v>
      </c>
      <c r="D2552" t="s">
        <v>101</v>
      </c>
      <c r="E2552" t="s">
        <v>184</v>
      </c>
      <c r="F2552" t="s">
        <v>7597</v>
      </c>
      <c r="G2552" t="s">
        <v>2141</v>
      </c>
      <c r="H2552" t="s">
        <v>134</v>
      </c>
      <c r="I2552" t="s">
        <v>135</v>
      </c>
      <c r="J2552" t="s">
        <v>136</v>
      </c>
      <c r="K2552" t="s">
        <v>147</v>
      </c>
      <c r="L2552" t="s">
        <v>7598</v>
      </c>
      <c r="M2552" t="s">
        <v>7599</v>
      </c>
      <c r="N2552">
        <v>6.676666666</v>
      </c>
      <c r="O2552">
        <v>0</v>
      </c>
      <c r="P2552">
        <v>105</v>
      </c>
      <c r="Q2552">
        <v>0</v>
      </c>
      <c r="R2552">
        <v>0</v>
      </c>
      <c r="S2552">
        <v>0</v>
      </c>
      <c r="T2552">
        <v>3</v>
      </c>
      <c r="U2552">
        <v>0</v>
      </c>
      <c r="V2552">
        <v>0</v>
      </c>
      <c r="W2552">
        <v>0</v>
      </c>
      <c r="X2552">
        <v>189.33784962473948</v>
      </c>
      <c r="Y2552">
        <v>0</v>
      </c>
      <c r="Z2552">
        <v>0</v>
      </c>
      <c r="AA2552">
        <v>0</v>
      </c>
      <c r="AB2552">
        <v>6.2708014989033751</v>
      </c>
      <c r="AC2552">
        <v>0</v>
      </c>
      <c r="AD2552">
        <v>0</v>
      </c>
      <c r="AE2552">
        <v>195.60865112364286</v>
      </c>
    </row>
    <row r="2553" spans="1:31" x14ac:dyDescent="0.25">
      <c r="A2553">
        <v>1740224</v>
      </c>
      <c r="B2553">
        <v>1</v>
      </c>
      <c r="C2553" t="s">
        <v>80</v>
      </c>
      <c r="D2553" t="s">
        <v>106</v>
      </c>
      <c r="E2553" t="s">
        <v>131</v>
      </c>
      <c r="F2553" t="s">
        <v>7600</v>
      </c>
      <c r="G2553" t="s">
        <v>177</v>
      </c>
      <c r="H2553" t="s">
        <v>134</v>
      </c>
      <c r="I2553" t="s">
        <v>135</v>
      </c>
      <c r="J2553" t="s">
        <v>136</v>
      </c>
      <c r="K2553" t="s">
        <v>147</v>
      </c>
      <c r="L2553" t="s">
        <v>7601</v>
      </c>
      <c r="M2553" t="s">
        <v>7602</v>
      </c>
      <c r="N2553">
        <v>0.46694444400000001</v>
      </c>
      <c r="O2553">
        <v>1</v>
      </c>
      <c r="P2553">
        <v>2</v>
      </c>
      <c r="Q2553">
        <v>18</v>
      </c>
      <c r="R2553">
        <v>231</v>
      </c>
      <c r="S2553">
        <v>5</v>
      </c>
      <c r="T2553">
        <v>43</v>
      </c>
      <c r="U2553">
        <v>0</v>
      </c>
      <c r="V2553">
        <v>0</v>
      </c>
      <c r="W2553">
        <v>0.17516701693575001</v>
      </c>
      <c r="X2553">
        <v>0.57810057464114994</v>
      </c>
      <c r="Y2553">
        <v>5.3969059720827977</v>
      </c>
      <c r="Z2553">
        <v>91.203640322718741</v>
      </c>
      <c r="AA2553">
        <v>23.291730564231148</v>
      </c>
      <c r="AB2553">
        <v>33.358829578686368</v>
      </c>
      <c r="AC2553">
        <v>0</v>
      </c>
      <c r="AD2553">
        <v>0</v>
      </c>
      <c r="AE2553">
        <v>154.00437402929595</v>
      </c>
    </row>
    <row r="2554" spans="1:31" x14ac:dyDescent="0.25">
      <c r="A2554">
        <v>1740911</v>
      </c>
      <c r="B2554">
        <v>1</v>
      </c>
      <c r="C2554" t="s">
        <v>80</v>
      </c>
      <c r="D2554" t="s">
        <v>96</v>
      </c>
      <c r="E2554" t="s">
        <v>171</v>
      </c>
      <c r="F2554" t="s">
        <v>7603</v>
      </c>
      <c r="G2554" t="s">
        <v>282</v>
      </c>
      <c r="H2554" t="s">
        <v>146</v>
      </c>
      <c r="I2554" t="s">
        <v>135</v>
      </c>
      <c r="J2554" t="s">
        <v>136</v>
      </c>
      <c r="K2554" t="s">
        <v>147</v>
      </c>
      <c r="L2554" t="s">
        <v>7604</v>
      </c>
      <c r="M2554" t="s">
        <v>7605</v>
      </c>
      <c r="N2554">
        <v>5.7022222219999996</v>
      </c>
      <c r="O2554">
        <v>0</v>
      </c>
      <c r="P2554">
        <v>1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4.5109027121404335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4.5109027121404335</v>
      </c>
    </row>
    <row r="2555" spans="1:31" x14ac:dyDescent="0.25">
      <c r="A2555">
        <v>1741103</v>
      </c>
      <c r="B2555">
        <v>1</v>
      </c>
      <c r="C2555" t="s">
        <v>80</v>
      </c>
      <c r="D2555" t="s">
        <v>84</v>
      </c>
      <c r="E2555" t="s">
        <v>143</v>
      </c>
      <c r="F2555" t="s">
        <v>7606</v>
      </c>
      <c r="G2555" t="s">
        <v>221</v>
      </c>
      <c r="H2555" t="s">
        <v>146</v>
      </c>
      <c r="I2555" t="s">
        <v>135</v>
      </c>
      <c r="J2555" t="s">
        <v>136</v>
      </c>
      <c r="K2555" t="s">
        <v>147</v>
      </c>
      <c r="L2555" t="s">
        <v>7607</v>
      </c>
      <c r="M2555" t="s">
        <v>7608</v>
      </c>
      <c r="N2555">
        <v>1.281111111</v>
      </c>
      <c r="O2555">
        <v>0</v>
      </c>
      <c r="P2555">
        <v>287</v>
      </c>
      <c r="Q2555">
        <v>0</v>
      </c>
      <c r="R2555">
        <v>0</v>
      </c>
      <c r="S2555">
        <v>0</v>
      </c>
      <c r="T2555">
        <v>11</v>
      </c>
      <c r="U2555">
        <v>0</v>
      </c>
      <c r="V2555">
        <v>0</v>
      </c>
      <c r="W2555">
        <v>0</v>
      </c>
      <c r="X2555">
        <v>127.7324099738932</v>
      </c>
      <c r="Y2555">
        <v>0</v>
      </c>
      <c r="Z2555">
        <v>0</v>
      </c>
      <c r="AA2555">
        <v>0</v>
      </c>
      <c r="AB2555">
        <v>16.473108814675257</v>
      </c>
      <c r="AC2555">
        <v>0</v>
      </c>
      <c r="AD2555">
        <v>0</v>
      </c>
      <c r="AE2555">
        <v>144.20551878856844</v>
      </c>
    </row>
    <row r="2556" spans="1:31" x14ac:dyDescent="0.25">
      <c r="A2556">
        <v>1741352</v>
      </c>
      <c r="B2556">
        <v>1</v>
      </c>
      <c r="C2556" t="s">
        <v>80</v>
      </c>
      <c r="D2556" t="s">
        <v>93</v>
      </c>
      <c r="E2556" t="s">
        <v>131</v>
      </c>
      <c r="F2556" t="s">
        <v>7264</v>
      </c>
      <c r="G2556" t="s">
        <v>177</v>
      </c>
      <c r="H2556" t="s">
        <v>134</v>
      </c>
      <c r="I2556" t="s">
        <v>193</v>
      </c>
      <c r="J2556" t="s">
        <v>136</v>
      </c>
      <c r="K2556" t="s">
        <v>147</v>
      </c>
      <c r="L2556" t="s">
        <v>7609</v>
      </c>
      <c r="M2556" t="s">
        <v>7610</v>
      </c>
      <c r="N2556">
        <v>2.2499999999999999E-2</v>
      </c>
      <c r="O2556">
        <v>0</v>
      </c>
      <c r="P2556">
        <v>51</v>
      </c>
      <c r="Q2556">
        <v>25</v>
      </c>
      <c r="R2556">
        <v>139</v>
      </c>
      <c r="S2556">
        <v>4</v>
      </c>
      <c r="T2556">
        <v>73</v>
      </c>
      <c r="U2556">
        <v>0</v>
      </c>
      <c r="V2556">
        <v>0</v>
      </c>
      <c r="W2556">
        <v>0</v>
      </c>
      <c r="X2556">
        <v>0.35318840724</v>
      </c>
      <c r="Y2556">
        <v>1.3974367023729</v>
      </c>
      <c r="Z2556">
        <v>1.8495123105379494</v>
      </c>
      <c r="AA2556">
        <v>0.50168814746152501</v>
      </c>
      <c r="AB2556">
        <v>1.5521837224212014</v>
      </c>
      <c r="AC2556">
        <v>0</v>
      </c>
      <c r="AD2556">
        <v>0</v>
      </c>
      <c r="AE2556">
        <v>5.6540092900335761</v>
      </c>
    </row>
    <row r="2557" spans="1:31" x14ac:dyDescent="0.25">
      <c r="A2557">
        <v>1740957</v>
      </c>
      <c r="B2557">
        <v>1</v>
      </c>
      <c r="C2557" t="s">
        <v>80</v>
      </c>
      <c r="D2557" t="s">
        <v>95</v>
      </c>
      <c r="E2557" t="s">
        <v>158</v>
      </c>
      <c r="F2557" t="s">
        <v>7611</v>
      </c>
      <c r="G2557" t="s">
        <v>758</v>
      </c>
      <c r="H2557" t="s">
        <v>146</v>
      </c>
      <c r="I2557" t="s">
        <v>135</v>
      </c>
      <c r="J2557" t="s">
        <v>136</v>
      </c>
      <c r="K2557" t="s">
        <v>147</v>
      </c>
      <c r="L2557" t="s">
        <v>7612</v>
      </c>
      <c r="M2557" t="s">
        <v>7613</v>
      </c>
      <c r="N2557">
        <v>0.77277777700000005</v>
      </c>
      <c r="O2557">
        <v>0</v>
      </c>
      <c r="P2557">
        <v>54</v>
      </c>
      <c r="Q2557">
        <v>0</v>
      </c>
      <c r="R2557">
        <v>0</v>
      </c>
      <c r="S2557">
        <v>0</v>
      </c>
      <c r="T2557">
        <v>2</v>
      </c>
      <c r="U2557">
        <v>0</v>
      </c>
      <c r="V2557">
        <v>0</v>
      </c>
      <c r="W2557">
        <v>0</v>
      </c>
      <c r="X2557">
        <v>5.4916308994554326</v>
      </c>
      <c r="Y2557">
        <v>0</v>
      </c>
      <c r="Z2557">
        <v>0</v>
      </c>
      <c r="AA2557">
        <v>0</v>
      </c>
      <c r="AB2557">
        <v>6.7318375523250013E-2</v>
      </c>
      <c r="AC2557">
        <v>0</v>
      </c>
      <c r="AD2557">
        <v>0</v>
      </c>
      <c r="AE2557">
        <v>5.5589492749786826</v>
      </c>
    </row>
    <row r="2558" spans="1:31" x14ac:dyDescent="0.25">
      <c r="A2558">
        <v>1740559</v>
      </c>
      <c r="B2558">
        <v>1</v>
      </c>
      <c r="C2558" t="s">
        <v>80</v>
      </c>
      <c r="D2558" t="s">
        <v>93</v>
      </c>
      <c r="E2558" t="s">
        <v>158</v>
      </c>
      <c r="F2558" t="s">
        <v>7614</v>
      </c>
      <c r="G2558" t="s">
        <v>246</v>
      </c>
      <c r="H2558" t="s">
        <v>146</v>
      </c>
      <c r="I2558" t="s">
        <v>135</v>
      </c>
      <c r="J2558" t="s">
        <v>136</v>
      </c>
      <c r="K2558" t="s">
        <v>137</v>
      </c>
      <c r="L2558" t="s">
        <v>7615</v>
      </c>
      <c r="M2558" t="s">
        <v>7616</v>
      </c>
      <c r="N2558">
        <v>9.9790341659999999</v>
      </c>
      <c r="O2558">
        <v>0</v>
      </c>
      <c r="P2558">
        <v>8</v>
      </c>
      <c r="Q2558">
        <v>0</v>
      </c>
      <c r="R2558">
        <v>5</v>
      </c>
      <c r="S2558">
        <v>0</v>
      </c>
      <c r="T2558">
        <v>3</v>
      </c>
      <c r="U2558">
        <v>0</v>
      </c>
      <c r="V2558">
        <v>0</v>
      </c>
      <c r="W2558">
        <v>0</v>
      </c>
      <c r="X2558">
        <v>23.518881744153553</v>
      </c>
      <c r="Y2558">
        <v>0</v>
      </c>
      <c r="Z2558">
        <v>10.409424835413857</v>
      </c>
      <c r="AA2558">
        <v>0</v>
      </c>
      <c r="AB2558">
        <v>24.216933580182001</v>
      </c>
      <c r="AC2558">
        <v>0</v>
      </c>
      <c r="AD2558">
        <v>0</v>
      </c>
      <c r="AE2558">
        <v>58.145240159749413</v>
      </c>
    </row>
    <row r="2559" spans="1:31" x14ac:dyDescent="0.25">
      <c r="A2559">
        <v>1741223</v>
      </c>
      <c r="B2559">
        <v>1</v>
      </c>
      <c r="C2559" t="s">
        <v>81</v>
      </c>
      <c r="D2559" t="s">
        <v>128</v>
      </c>
      <c r="E2559" t="s">
        <v>188</v>
      </c>
      <c r="F2559" t="s">
        <v>7617</v>
      </c>
      <c r="G2559" t="s">
        <v>177</v>
      </c>
      <c r="H2559" t="s">
        <v>134</v>
      </c>
      <c r="I2559" t="s">
        <v>135</v>
      </c>
      <c r="J2559" t="s">
        <v>136</v>
      </c>
      <c r="K2559" t="s">
        <v>147</v>
      </c>
      <c r="L2559" t="s">
        <v>7618</v>
      </c>
      <c r="M2559" t="s">
        <v>7619</v>
      </c>
      <c r="N2559">
        <v>6.415</v>
      </c>
      <c r="O2559">
        <v>0</v>
      </c>
      <c r="P2559">
        <v>0</v>
      </c>
      <c r="Q2559">
        <v>0</v>
      </c>
      <c r="R2559">
        <v>0</v>
      </c>
      <c r="S2559">
        <v>2</v>
      </c>
      <c r="T2559">
        <v>0</v>
      </c>
      <c r="U2559">
        <v>2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72.946783459488685</v>
      </c>
      <c r="AB2559">
        <v>0</v>
      </c>
      <c r="AC2559">
        <v>175.46049240375899</v>
      </c>
      <c r="AD2559">
        <v>0</v>
      </c>
      <c r="AE2559">
        <v>248.40727586324766</v>
      </c>
    </row>
    <row r="2560" spans="1:31" x14ac:dyDescent="0.25">
      <c r="A2560">
        <v>1740227</v>
      </c>
      <c r="B2560">
        <v>1</v>
      </c>
      <c r="C2560" t="s">
        <v>81</v>
      </c>
      <c r="D2560" t="s">
        <v>112</v>
      </c>
      <c r="E2560" t="s">
        <v>171</v>
      </c>
      <c r="F2560" t="s">
        <v>7620</v>
      </c>
      <c r="G2560" t="s">
        <v>181</v>
      </c>
      <c r="H2560" t="s">
        <v>146</v>
      </c>
      <c r="I2560" t="s">
        <v>135</v>
      </c>
      <c r="J2560" t="s">
        <v>136</v>
      </c>
      <c r="K2560" t="s">
        <v>147</v>
      </c>
      <c r="L2560" t="s">
        <v>7621</v>
      </c>
      <c r="M2560" t="s">
        <v>7622</v>
      </c>
      <c r="N2560">
        <v>1.253055555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2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8.8015271840433326E-2</v>
      </c>
      <c r="AC2560">
        <v>0</v>
      </c>
      <c r="AD2560">
        <v>0</v>
      </c>
      <c r="AE2560">
        <v>8.8015271840433326E-2</v>
      </c>
    </row>
    <row r="2561" spans="1:31" x14ac:dyDescent="0.25">
      <c r="A2561">
        <v>1740204</v>
      </c>
      <c r="B2561">
        <v>1</v>
      </c>
      <c r="C2561" t="s">
        <v>80</v>
      </c>
      <c r="D2561" t="s">
        <v>89</v>
      </c>
      <c r="E2561" t="s">
        <v>131</v>
      </c>
      <c r="F2561" t="s">
        <v>2730</v>
      </c>
      <c r="G2561" t="s">
        <v>177</v>
      </c>
      <c r="H2561" t="s">
        <v>134</v>
      </c>
      <c r="I2561" t="s">
        <v>135</v>
      </c>
      <c r="J2561" t="s">
        <v>136</v>
      </c>
      <c r="K2561" t="s">
        <v>147</v>
      </c>
      <c r="L2561" t="s">
        <v>7623</v>
      </c>
      <c r="M2561" t="s">
        <v>7624</v>
      </c>
      <c r="N2561">
        <v>1.4044444439999999</v>
      </c>
      <c r="O2561">
        <v>1</v>
      </c>
      <c r="P2561">
        <v>255</v>
      </c>
      <c r="Q2561">
        <v>1</v>
      </c>
      <c r="R2561">
        <v>47</v>
      </c>
      <c r="S2561">
        <v>1</v>
      </c>
      <c r="T2561">
        <v>122</v>
      </c>
      <c r="U2561">
        <v>0</v>
      </c>
      <c r="V2561">
        <v>0</v>
      </c>
      <c r="W2561">
        <v>1.4840681669020668</v>
      </c>
      <c r="X2561">
        <v>189.30042761387702</v>
      </c>
      <c r="Y2561">
        <v>3.1019863501815004</v>
      </c>
      <c r="Z2561">
        <v>5.8052137975609703</v>
      </c>
      <c r="AA2561">
        <v>0.32602672896382506</v>
      </c>
      <c r="AB2561">
        <v>66.482942941076885</v>
      </c>
      <c r="AC2561">
        <v>0</v>
      </c>
      <c r="AD2561">
        <v>0</v>
      </c>
      <c r="AE2561">
        <v>266.50066559856225</v>
      </c>
    </row>
    <row r="2562" spans="1:31" x14ac:dyDescent="0.25">
      <c r="A2562">
        <v>1740702</v>
      </c>
      <c r="B2562">
        <v>1</v>
      </c>
      <c r="C2562" t="s">
        <v>80</v>
      </c>
      <c r="D2562" t="s">
        <v>89</v>
      </c>
      <c r="E2562" t="s">
        <v>131</v>
      </c>
      <c r="F2562" t="s">
        <v>7625</v>
      </c>
      <c r="G2562" t="s">
        <v>177</v>
      </c>
      <c r="H2562" t="s">
        <v>134</v>
      </c>
      <c r="I2562" t="s">
        <v>135</v>
      </c>
      <c r="J2562" t="s">
        <v>136</v>
      </c>
      <c r="K2562" t="s">
        <v>147</v>
      </c>
      <c r="L2562" t="s">
        <v>7626</v>
      </c>
      <c r="M2562" t="s">
        <v>7627</v>
      </c>
      <c r="N2562">
        <v>0.443611111</v>
      </c>
      <c r="O2562">
        <v>0</v>
      </c>
      <c r="P2562">
        <v>855</v>
      </c>
      <c r="Q2562">
        <v>0</v>
      </c>
      <c r="R2562">
        <v>2</v>
      </c>
      <c r="S2562">
        <v>3</v>
      </c>
      <c r="T2562">
        <v>49</v>
      </c>
      <c r="U2562">
        <v>1</v>
      </c>
      <c r="V2562">
        <v>0</v>
      </c>
      <c r="W2562">
        <v>0</v>
      </c>
      <c r="X2562">
        <v>150.33652751085961</v>
      </c>
      <c r="Y2562">
        <v>0</v>
      </c>
      <c r="Z2562">
        <v>0.49038079594540007</v>
      </c>
      <c r="AA2562">
        <v>53.079484239904659</v>
      </c>
      <c r="AB2562">
        <v>23.123133391938723</v>
      </c>
      <c r="AC2562">
        <v>2.9464013497242498</v>
      </c>
      <c r="AD2562">
        <v>0</v>
      </c>
      <c r="AE2562">
        <v>229.97592728837267</v>
      </c>
    </row>
    <row r="2563" spans="1:31" x14ac:dyDescent="0.25">
      <c r="A2563">
        <v>1740868</v>
      </c>
      <c r="B2563">
        <v>1</v>
      </c>
      <c r="C2563" t="s">
        <v>80</v>
      </c>
      <c r="D2563" t="s">
        <v>97</v>
      </c>
      <c r="E2563" t="s">
        <v>158</v>
      </c>
      <c r="F2563" t="s">
        <v>4481</v>
      </c>
      <c r="G2563" t="s">
        <v>160</v>
      </c>
      <c r="H2563" t="s">
        <v>146</v>
      </c>
      <c r="I2563" t="s">
        <v>135</v>
      </c>
      <c r="J2563" t="s">
        <v>136</v>
      </c>
      <c r="K2563" t="s">
        <v>147</v>
      </c>
      <c r="L2563" t="s">
        <v>7628</v>
      </c>
      <c r="M2563" t="s">
        <v>7629</v>
      </c>
      <c r="N2563">
        <v>4.3588888880000001</v>
      </c>
      <c r="O2563">
        <v>0</v>
      </c>
      <c r="P2563">
        <v>3</v>
      </c>
      <c r="Q2563">
        <v>0</v>
      </c>
      <c r="R2563">
        <v>1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24.007769349448502</v>
      </c>
      <c r="Y2563">
        <v>0</v>
      </c>
      <c r="Z2563">
        <v>1.6157642149055003</v>
      </c>
      <c r="AA2563">
        <v>0</v>
      </c>
      <c r="AB2563">
        <v>0</v>
      </c>
      <c r="AC2563">
        <v>0</v>
      </c>
      <c r="AD2563">
        <v>0</v>
      </c>
      <c r="AE2563">
        <v>25.623533564354002</v>
      </c>
    </row>
    <row r="2564" spans="1:31" x14ac:dyDescent="0.25">
      <c r="A2564">
        <v>1740937</v>
      </c>
      <c r="B2564">
        <v>1</v>
      </c>
      <c r="C2564" t="s">
        <v>80</v>
      </c>
      <c r="D2564" t="s">
        <v>93</v>
      </c>
      <c r="E2564" t="s">
        <v>143</v>
      </c>
      <c r="F2564" t="s">
        <v>7630</v>
      </c>
      <c r="G2564" t="s">
        <v>160</v>
      </c>
      <c r="H2564" t="s">
        <v>146</v>
      </c>
      <c r="I2564" t="s">
        <v>135</v>
      </c>
      <c r="J2564" t="s">
        <v>136</v>
      </c>
      <c r="K2564" t="s">
        <v>147</v>
      </c>
      <c r="L2564" t="s">
        <v>7631</v>
      </c>
      <c r="M2564" t="s">
        <v>7632</v>
      </c>
      <c r="N2564">
        <v>0.67305555500000003</v>
      </c>
      <c r="O2564">
        <v>0</v>
      </c>
      <c r="P2564">
        <v>69</v>
      </c>
      <c r="Q2564">
        <v>0</v>
      </c>
      <c r="R2564">
        <v>2</v>
      </c>
      <c r="S2564">
        <v>0</v>
      </c>
      <c r="T2564">
        <v>11</v>
      </c>
      <c r="U2564">
        <v>0</v>
      </c>
      <c r="V2564">
        <v>0</v>
      </c>
      <c r="W2564">
        <v>0</v>
      </c>
      <c r="X2564">
        <v>9.4320548736350673</v>
      </c>
      <c r="Y2564">
        <v>0</v>
      </c>
      <c r="Z2564">
        <v>1.0420564839461501</v>
      </c>
      <c r="AA2564">
        <v>0</v>
      </c>
      <c r="AB2564">
        <v>2.0474520449405582</v>
      </c>
      <c r="AC2564">
        <v>0</v>
      </c>
      <c r="AD2564">
        <v>0</v>
      </c>
      <c r="AE2564">
        <v>12.521563402521775</v>
      </c>
    </row>
    <row r="2565" spans="1:31" x14ac:dyDescent="0.25">
      <c r="A2565">
        <v>1740894</v>
      </c>
      <c r="B2565">
        <v>1</v>
      </c>
      <c r="C2565" t="s">
        <v>80</v>
      </c>
      <c r="D2565" t="s">
        <v>85</v>
      </c>
      <c r="E2565" t="s">
        <v>143</v>
      </c>
      <c r="F2565" t="s">
        <v>7633</v>
      </c>
      <c r="G2565" t="s">
        <v>145</v>
      </c>
      <c r="H2565" t="s">
        <v>146</v>
      </c>
      <c r="I2565" t="s">
        <v>135</v>
      </c>
      <c r="J2565" t="s">
        <v>136</v>
      </c>
      <c r="K2565" t="s">
        <v>147</v>
      </c>
      <c r="L2565" t="s">
        <v>7634</v>
      </c>
      <c r="M2565" t="s">
        <v>7635</v>
      </c>
      <c r="N2565">
        <v>0.46333333300000001</v>
      </c>
      <c r="O2565">
        <v>0</v>
      </c>
      <c r="P2565">
        <v>464</v>
      </c>
      <c r="Q2565">
        <v>0</v>
      </c>
      <c r="R2565">
        <v>0</v>
      </c>
      <c r="S2565">
        <v>0</v>
      </c>
      <c r="T2565">
        <v>39</v>
      </c>
      <c r="U2565">
        <v>0</v>
      </c>
      <c r="V2565">
        <v>0</v>
      </c>
      <c r="W2565">
        <v>0</v>
      </c>
      <c r="X2565">
        <v>70.525235372627577</v>
      </c>
      <c r="Y2565">
        <v>0</v>
      </c>
      <c r="Z2565">
        <v>0</v>
      </c>
      <c r="AA2565">
        <v>0</v>
      </c>
      <c r="AB2565">
        <v>3.8803875303973245</v>
      </c>
      <c r="AC2565">
        <v>0</v>
      </c>
      <c r="AD2565">
        <v>0</v>
      </c>
      <c r="AE2565">
        <v>74.405622903024906</v>
      </c>
    </row>
    <row r="2566" spans="1:31" x14ac:dyDescent="0.25">
      <c r="A2566">
        <v>1741409</v>
      </c>
      <c r="B2566">
        <v>1</v>
      </c>
      <c r="C2566" t="s">
        <v>80</v>
      </c>
      <c r="D2566" t="s">
        <v>93</v>
      </c>
      <c r="E2566" t="s">
        <v>158</v>
      </c>
      <c r="F2566" t="s">
        <v>7636</v>
      </c>
      <c r="G2566" t="s">
        <v>160</v>
      </c>
      <c r="H2566" t="s">
        <v>146</v>
      </c>
      <c r="I2566" t="s">
        <v>135</v>
      </c>
      <c r="J2566" t="s">
        <v>136</v>
      </c>
      <c r="K2566" t="s">
        <v>147</v>
      </c>
      <c r="L2566" t="s">
        <v>7637</v>
      </c>
      <c r="M2566" t="s">
        <v>7638</v>
      </c>
      <c r="N2566">
        <v>23.396666666000002</v>
      </c>
      <c r="O2566">
        <v>0</v>
      </c>
      <c r="P2566">
        <v>2</v>
      </c>
      <c r="Q2566">
        <v>0</v>
      </c>
      <c r="R2566">
        <v>2</v>
      </c>
      <c r="S2566">
        <v>0</v>
      </c>
      <c r="T2566">
        <v>3</v>
      </c>
      <c r="U2566">
        <v>0</v>
      </c>
      <c r="V2566">
        <v>0</v>
      </c>
      <c r="W2566">
        <v>0</v>
      </c>
      <c r="X2566">
        <v>2.8285622061968994</v>
      </c>
      <c r="Y2566">
        <v>0</v>
      </c>
      <c r="Z2566">
        <v>6.3377582240849506</v>
      </c>
      <c r="AA2566">
        <v>0</v>
      </c>
      <c r="AB2566">
        <v>52.61584949037448</v>
      </c>
      <c r="AC2566">
        <v>0</v>
      </c>
      <c r="AD2566">
        <v>0</v>
      </c>
      <c r="AE2566">
        <v>61.78216992065633</v>
      </c>
    </row>
    <row r="2567" spans="1:31" x14ac:dyDescent="0.25">
      <c r="A2567">
        <v>1741266</v>
      </c>
      <c r="B2567">
        <v>1</v>
      </c>
      <c r="C2567" t="s">
        <v>80</v>
      </c>
      <c r="D2567" t="s">
        <v>109</v>
      </c>
      <c r="E2567" t="s">
        <v>158</v>
      </c>
      <c r="F2567" t="s">
        <v>5372</v>
      </c>
      <c r="G2567" t="s">
        <v>160</v>
      </c>
      <c r="H2567" t="s">
        <v>146</v>
      </c>
      <c r="I2567" t="s">
        <v>135</v>
      </c>
      <c r="J2567" t="s">
        <v>136</v>
      </c>
      <c r="K2567" t="s">
        <v>147</v>
      </c>
      <c r="L2567" t="s">
        <v>7639</v>
      </c>
      <c r="M2567" t="s">
        <v>7640</v>
      </c>
      <c r="N2567">
        <v>2.2258333330000002</v>
      </c>
      <c r="O2567">
        <v>0</v>
      </c>
      <c r="P2567">
        <v>17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4.5121678125299427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4.5121678125299427</v>
      </c>
    </row>
    <row r="2568" spans="1:31" x14ac:dyDescent="0.25">
      <c r="A2568">
        <v>1740625</v>
      </c>
      <c r="B2568">
        <v>1</v>
      </c>
      <c r="C2568" t="s">
        <v>81</v>
      </c>
      <c r="D2568" t="s">
        <v>122</v>
      </c>
      <c r="E2568" t="s">
        <v>171</v>
      </c>
      <c r="F2568" t="s">
        <v>7641</v>
      </c>
      <c r="G2568" t="s">
        <v>181</v>
      </c>
      <c r="H2568" t="s">
        <v>146</v>
      </c>
      <c r="I2568" t="s">
        <v>135</v>
      </c>
      <c r="J2568" t="s">
        <v>136</v>
      </c>
      <c r="K2568" t="s">
        <v>147</v>
      </c>
      <c r="L2568" t="s">
        <v>7642</v>
      </c>
      <c r="M2568" t="s">
        <v>7643</v>
      </c>
      <c r="N2568">
        <v>1.493055555</v>
      </c>
      <c r="O2568">
        <v>0</v>
      </c>
      <c r="P2568">
        <v>3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0.27541201508523333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0.27541201508523333</v>
      </c>
    </row>
    <row r="2569" spans="1:31" x14ac:dyDescent="0.25">
      <c r="A2569">
        <v>1741229</v>
      </c>
      <c r="B2569">
        <v>1</v>
      </c>
      <c r="C2569" t="s">
        <v>81</v>
      </c>
      <c r="D2569" t="s">
        <v>118</v>
      </c>
      <c r="E2569" t="s">
        <v>188</v>
      </c>
      <c r="F2569" t="s">
        <v>5346</v>
      </c>
      <c r="G2569" t="s">
        <v>177</v>
      </c>
      <c r="H2569" t="s">
        <v>134</v>
      </c>
      <c r="I2569" t="s">
        <v>193</v>
      </c>
      <c r="J2569" t="s">
        <v>136</v>
      </c>
      <c r="K2569" t="s">
        <v>147</v>
      </c>
      <c r="L2569" t="s">
        <v>7644</v>
      </c>
      <c r="M2569" t="s">
        <v>7645</v>
      </c>
      <c r="N2569">
        <v>9.4444439999999998E-3</v>
      </c>
      <c r="O2569">
        <v>1</v>
      </c>
      <c r="P2569">
        <v>442</v>
      </c>
      <c r="Q2569">
        <v>34</v>
      </c>
      <c r="R2569">
        <v>55</v>
      </c>
      <c r="S2569">
        <v>15</v>
      </c>
      <c r="T2569">
        <v>46</v>
      </c>
      <c r="U2569">
        <v>0</v>
      </c>
      <c r="V2569">
        <v>0</v>
      </c>
      <c r="W2569">
        <v>1.7211620632500001E-3</v>
      </c>
      <c r="X2569">
        <v>1.2834634714851678</v>
      </c>
      <c r="Y2569">
        <v>0.62826058541933327</v>
      </c>
      <c r="Z2569">
        <v>9.8983313783200008E-2</v>
      </c>
      <c r="AA2569">
        <v>3.0690671044764506</v>
      </c>
      <c r="AB2569">
        <v>0.14844044706970005</v>
      </c>
      <c r="AC2569">
        <v>0</v>
      </c>
      <c r="AD2569">
        <v>0</v>
      </c>
      <c r="AE2569">
        <v>5.2299360842971021</v>
      </c>
    </row>
    <row r="2570" spans="1:31" x14ac:dyDescent="0.25">
      <c r="A2570">
        <v>1740874</v>
      </c>
      <c r="B2570">
        <v>1</v>
      </c>
      <c r="C2570" t="s">
        <v>80</v>
      </c>
      <c r="D2570" t="s">
        <v>97</v>
      </c>
      <c r="E2570" t="s">
        <v>158</v>
      </c>
      <c r="F2570" t="s">
        <v>7646</v>
      </c>
      <c r="G2570" t="s">
        <v>758</v>
      </c>
      <c r="H2570" t="s">
        <v>146</v>
      </c>
      <c r="I2570" t="s">
        <v>135</v>
      </c>
      <c r="J2570" t="s">
        <v>136</v>
      </c>
      <c r="K2570" t="s">
        <v>147</v>
      </c>
      <c r="L2570" t="s">
        <v>7647</v>
      </c>
      <c r="M2570" t="s">
        <v>7648</v>
      </c>
      <c r="N2570">
        <v>5.1691666659999997</v>
      </c>
      <c r="O2570">
        <v>0</v>
      </c>
      <c r="P2570">
        <v>7</v>
      </c>
      <c r="Q2570">
        <v>0</v>
      </c>
      <c r="R2570">
        <v>6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95.207616449332548</v>
      </c>
      <c r="Y2570">
        <v>0</v>
      </c>
      <c r="Z2570">
        <v>25.929573082582724</v>
      </c>
      <c r="AA2570">
        <v>0</v>
      </c>
      <c r="AB2570">
        <v>0</v>
      </c>
      <c r="AC2570">
        <v>0</v>
      </c>
      <c r="AD2570">
        <v>0</v>
      </c>
      <c r="AE2570">
        <v>121.13718953191527</v>
      </c>
    </row>
    <row r="2571" spans="1:31" x14ac:dyDescent="0.25">
      <c r="A2571">
        <v>1740433</v>
      </c>
      <c r="B2571">
        <v>1</v>
      </c>
      <c r="C2571" t="s">
        <v>81</v>
      </c>
      <c r="D2571" t="s">
        <v>128</v>
      </c>
      <c r="E2571" t="s">
        <v>131</v>
      </c>
      <c r="F2571" t="s">
        <v>7649</v>
      </c>
      <c r="G2571" t="s">
        <v>239</v>
      </c>
      <c r="H2571" t="s">
        <v>134</v>
      </c>
      <c r="I2571" t="s">
        <v>135</v>
      </c>
      <c r="J2571" t="s">
        <v>136</v>
      </c>
      <c r="K2571" t="s">
        <v>137</v>
      </c>
      <c r="L2571" t="s">
        <v>7650</v>
      </c>
      <c r="M2571" t="s">
        <v>7651</v>
      </c>
      <c r="N2571">
        <v>1.5666666659999999</v>
      </c>
      <c r="O2571">
        <v>0</v>
      </c>
      <c r="P2571">
        <v>2</v>
      </c>
      <c r="Q2571">
        <v>0</v>
      </c>
      <c r="R2571">
        <v>0</v>
      </c>
      <c r="S2571">
        <v>0</v>
      </c>
      <c r="T2571">
        <v>331</v>
      </c>
      <c r="U2571">
        <v>0</v>
      </c>
      <c r="V2571">
        <v>7</v>
      </c>
      <c r="W2571">
        <v>0</v>
      </c>
      <c r="X2571">
        <v>3.3994922741000001E-2</v>
      </c>
      <c r="Y2571">
        <v>0</v>
      </c>
      <c r="Z2571">
        <v>0</v>
      </c>
      <c r="AA2571">
        <v>0</v>
      </c>
      <c r="AB2571">
        <v>406.45285607622475</v>
      </c>
      <c r="AC2571">
        <v>0</v>
      </c>
      <c r="AD2571">
        <v>97.357952125202999</v>
      </c>
      <c r="AE2571">
        <v>503.84480312416872</v>
      </c>
    </row>
    <row r="2572" spans="1:31" x14ac:dyDescent="0.25">
      <c r="A2572">
        <v>1741123</v>
      </c>
      <c r="B2572">
        <v>1</v>
      </c>
      <c r="C2572" t="s">
        <v>80</v>
      </c>
      <c r="D2572" t="s">
        <v>93</v>
      </c>
      <c r="E2572" t="s">
        <v>131</v>
      </c>
      <c r="F2572" t="s">
        <v>7264</v>
      </c>
      <c r="G2572" t="s">
        <v>177</v>
      </c>
      <c r="H2572" t="s">
        <v>134</v>
      </c>
      <c r="I2572" t="s">
        <v>193</v>
      </c>
      <c r="J2572" t="s">
        <v>136</v>
      </c>
      <c r="K2572" t="s">
        <v>147</v>
      </c>
      <c r="L2572" t="s">
        <v>7652</v>
      </c>
      <c r="M2572" t="s">
        <v>7653</v>
      </c>
      <c r="N2572">
        <v>4.3055555000000002E-2</v>
      </c>
      <c r="O2572">
        <v>0</v>
      </c>
      <c r="P2572">
        <v>51</v>
      </c>
      <c r="Q2572">
        <v>25</v>
      </c>
      <c r="R2572">
        <v>139</v>
      </c>
      <c r="S2572">
        <v>4</v>
      </c>
      <c r="T2572">
        <v>73</v>
      </c>
      <c r="U2572">
        <v>0</v>
      </c>
      <c r="V2572">
        <v>0</v>
      </c>
      <c r="W2572">
        <v>0</v>
      </c>
      <c r="X2572">
        <v>0.70273041320666696</v>
      </c>
      <c r="Y2572">
        <v>3.1310140961740416</v>
      </c>
      <c r="Z2572">
        <v>4.5949871946895833</v>
      </c>
      <c r="AA2572">
        <v>1.0674194384267917</v>
      </c>
      <c r="AB2572">
        <v>3.8349392043080006</v>
      </c>
      <c r="AC2572">
        <v>0</v>
      </c>
      <c r="AD2572">
        <v>0</v>
      </c>
      <c r="AE2572">
        <v>13.331090346805082</v>
      </c>
    </row>
    <row r="2573" spans="1:31" x14ac:dyDescent="0.25">
      <c r="A2573">
        <v>1741037</v>
      </c>
      <c r="B2573">
        <v>1</v>
      </c>
      <c r="C2573" t="s">
        <v>81</v>
      </c>
      <c r="D2573" t="s">
        <v>119</v>
      </c>
      <c r="E2573" t="s">
        <v>184</v>
      </c>
      <c r="F2573" t="s">
        <v>7654</v>
      </c>
      <c r="G2573" t="s">
        <v>177</v>
      </c>
      <c r="H2573" t="s">
        <v>134</v>
      </c>
      <c r="I2573" t="s">
        <v>135</v>
      </c>
      <c r="J2573" t="s">
        <v>136</v>
      </c>
      <c r="K2573" t="s">
        <v>147</v>
      </c>
      <c r="L2573" t="s">
        <v>7655</v>
      </c>
      <c r="M2573" t="s">
        <v>7656</v>
      </c>
      <c r="N2573">
        <v>5.4052777770000002</v>
      </c>
      <c r="O2573">
        <v>0</v>
      </c>
      <c r="P2573">
        <v>31</v>
      </c>
      <c r="Q2573">
        <v>0</v>
      </c>
      <c r="R2573">
        <v>5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5.3071216195931648</v>
      </c>
      <c r="Y2573">
        <v>0</v>
      </c>
      <c r="Z2573">
        <v>1.9140737401520005</v>
      </c>
      <c r="AA2573">
        <v>0</v>
      </c>
      <c r="AB2573">
        <v>0</v>
      </c>
      <c r="AC2573">
        <v>0</v>
      </c>
      <c r="AD2573">
        <v>0</v>
      </c>
      <c r="AE2573">
        <v>7.221195359745165</v>
      </c>
    </row>
    <row r="2574" spans="1:31" x14ac:dyDescent="0.25">
      <c r="A2574">
        <v>1740639</v>
      </c>
      <c r="B2574">
        <v>1</v>
      </c>
      <c r="C2574" t="s">
        <v>81</v>
      </c>
      <c r="D2574" t="s">
        <v>118</v>
      </c>
      <c r="E2574" t="s">
        <v>158</v>
      </c>
      <c r="F2574" t="s">
        <v>7657</v>
      </c>
      <c r="G2574" t="s">
        <v>758</v>
      </c>
      <c r="H2574" t="s">
        <v>146</v>
      </c>
      <c r="I2574" t="s">
        <v>135</v>
      </c>
      <c r="J2574" t="s">
        <v>136</v>
      </c>
      <c r="K2574" t="s">
        <v>147</v>
      </c>
      <c r="L2574" t="s">
        <v>7658</v>
      </c>
      <c r="M2574" t="s">
        <v>7659</v>
      </c>
      <c r="N2574">
        <v>1.173333333</v>
      </c>
      <c r="O2574">
        <v>0</v>
      </c>
      <c r="P2574">
        <v>36</v>
      </c>
      <c r="Q2574">
        <v>0</v>
      </c>
      <c r="R2574">
        <v>0</v>
      </c>
      <c r="S2574">
        <v>0</v>
      </c>
      <c r="T2574">
        <v>7</v>
      </c>
      <c r="U2574">
        <v>0</v>
      </c>
      <c r="V2574">
        <v>0</v>
      </c>
      <c r="W2574">
        <v>0</v>
      </c>
      <c r="X2574">
        <v>9.5228848589022661</v>
      </c>
      <c r="Y2574">
        <v>0</v>
      </c>
      <c r="Z2574">
        <v>0</v>
      </c>
      <c r="AA2574">
        <v>0</v>
      </c>
      <c r="AB2574">
        <v>3.1834298235910499</v>
      </c>
      <c r="AC2574">
        <v>0</v>
      </c>
      <c r="AD2574">
        <v>0</v>
      </c>
      <c r="AE2574">
        <v>12.706314682493316</v>
      </c>
    </row>
    <row r="2575" spans="1:31" x14ac:dyDescent="0.25">
      <c r="A2575">
        <v>1740788</v>
      </c>
      <c r="B2575">
        <v>1</v>
      </c>
      <c r="C2575" t="s">
        <v>80</v>
      </c>
      <c r="D2575" t="s">
        <v>96</v>
      </c>
      <c r="E2575" t="s">
        <v>171</v>
      </c>
      <c r="F2575" t="s">
        <v>7660</v>
      </c>
      <c r="G2575" t="s">
        <v>282</v>
      </c>
      <c r="H2575" t="s">
        <v>146</v>
      </c>
      <c r="I2575" t="s">
        <v>135</v>
      </c>
      <c r="J2575" t="s">
        <v>136</v>
      </c>
      <c r="K2575" t="s">
        <v>147</v>
      </c>
      <c r="L2575" t="s">
        <v>7661</v>
      </c>
      <c r="M2575" t="s">
        <v>7662</v>
      </c>
      <c r="N2575">
        <v>4.4722222220000001</v>
      </c>
      <c r="O2575">
        <v>0</v>
      </c>
      <c r="P2575">
        <v>1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0.9468178566920834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0.9468178566920834</v>
      </c>
    </row>
    <row r="2576" spans="1:31" x14ac:dyDescent="0.25">
      <c r="A2576">
        <v>1740247</v>
      </c>
      <c r="B2576">
        <v>1</v>
      </c>
      <c r="C2576" t="s">
        <v>80</v>
      </c>
      <c r="D2576" t="s">
        <v>100</v>
      </c>
      <c r="E2576" t="s">
        <v>171</v>
      </c>
      <c r="F2576" t="s">
        <v>7663</v>
      </c>
      <c r="G2576" t="s">
        <v>181</v>
      </c>
      <c r="H2576" t="s">
        <v>146</v>
      </c>
      <c r="I2576" t="s">
        <v>135</v>
      </c>
      <c r="J2576" t="s">
        <v>136</v>
      </c>
      <c r="K2576" t="s">
        <v>147</v>
      </c>
      <c r="L2576" t="s">
        <v>7664</v>
      </c>
      <c r="M2576" t="s">
        <v>7665</v>
      </c>
      <c r="N2576">
        <v>2.923333333</v>
      </c>
      <c r="O2576">
        <v>0</v>
      </c>
      <c r="P2576">
        <v>1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2.2675691222131751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2.2675691222131751</v>
      </c>
    </row>
    <row r="2577" spans="1:31" x14ac:dyDescent="0.25">
      <c r="A2577">
        <v>1741180</v>
      </c>
      <c r="B2577">
        <v>1</v>
      </c>
      <c r="C2577" t="s">
        <v>80</v>
      </c>
      <c r="D2577" t="s">
        <v>109</v>
      </c>
      <c r="E2577" t="s">
        <v>158</v>
      </c>
      <c r="F2577" t="s">
        <v>7666</v>
      </c>
      <c r="G2577" t="s">
        <v>160</v>
      </c>
      <c r="H2577" t="s">
        <v>146</v>
      </c>
      <c r="I2577" t="s">
        <v>135</v>
      </c>
      <c r="J2577" t="s">
        <v>136</v>
      </c>
      <c r="K2577" t="s">
        <v>147</v>
      </c>
      <c r="L2577" t="s">
        <v>7667</v>
      </c>
      <c r="M2577" t="s">
        <v>7668</v>
      </c>
      <c r="N2577">
        <v>0.70250000000000001</v>
      </c>
      <c r="O2577">
        <v>0</v>
      </c>
      <c r="P2577">
        <v>11</v>
      </c>
      <c r="Q2577">
        <v>0</v>
      </c>
      <c r="R2577">
        <v>0</v>
      </c>
      <c r="S2577">
        <v>0</v>
      </c>
      <c r="T2577">
        <v>1</v>
      </c>
      <c r="U2577">
        <v>0</v>
      </c>
      <c r="V2577">
        <v>0</v>
      </c>
      <c r="W2577">
        <v>0</v>
      </c>
      <c r="X2577">
        <v>0.54816149653972501</v>
      </c>
      <c r="Y2577">
        <v>0</v>
      </c>
      <c r="Z2577">
        <v>0</v>
      </c>
      <c r="AA2577">
        <v>0</v>
      </c>
      <c r="AB2577">
        <v>1.030396273612425</v>
      </c>
      <c r="AC2577">
        <v>0</v>
      </c>
      <c r="AD2577">
        <v>0</v>
      </c>
      <c r="AE2577">
        <v>1.57855777015215</v>
      </c>
    </row>
    <row r="2578" spans="1:31" x14ac:dyDescent="0.25">
      <c r="A2578">
        <v>1740931</v>
      </c>
      <c r="B2578">
        <v>1</v>
      </c>
      <c r="C2578" t="s">
        <v>80</v>
      </c>
      <c r="D2578" t="s">
        <v>103</v>
      </c>
      <c r="E2578" t="s">
        <v>158</v>
      </c>
      <c r="F2578" t="s">
        <v>7669</v>
      </c>
      <c r="G2578" t="s">
        <v>221</v>
      </c>
      <c r="H2578" t="s">
        <v>146</v>
      </c>
      <c r="I2578" t="s">
        <v>135</v>
      </c>
      <c r="J2578" t="s">
        <v>136</v>
      </c>
      <c r="K2578" t="s">
        <v>147</v>
      </c>
      <c r="L2578" t="s">
        <v>7670</v>
      </c>
      <c r="M2578" t="s">
        <v>7671</v>
      </c>
      <c r="N2578">
        <v>2.2597222220000002</v>
      </c>
      <c r="O2578">
        <v>0</v>
      </c>
      <c r="P2578">
        <v>16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7.176611323321767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7.176611323321767</v>
      </c>
    </row>
    <row r="2579" spans="1:31" x14ac:dyDescent="0.25">
      <c r="A2579">
        <v>1740539</v>
      </c>
      <c r="B2579">
        <v>1</v>
      </c>
      <c r="C2579" t="s">
        <v>80</v>
      </c>
      <c r="D2579" t="s">
        <v>84</v>
      </c>
      <c r="E2579" t="s">
        <v>171</v>
      </c>
      <c r="F2579" t="s">
        <v>7672</v>
      </c>
      <c r="G2579" t="s">
        <v>225</v>
      </c>
      <c r="H2579" t="s">
        <v>146</v>
      </c>
      <c r="I2579" t="s">
        <v>135</v>
      </c>
      <c r="J2579" t="s">
        <v>136</v>
      </c>
      <c r="K2579" t="s">
        <v>147</v>
      </c>
      <c r="L2579" t="s">
        <v>7673</v>
      </c>
      <c r="M2579" t="s">
        <v>7674</v>
      </c>
      <c r="N2579">
        <v>4.5</v>
      </c>
      <c r="O2579">
        <v>0</v>
      </c>
      <c r="P2579">
        <v>6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5.6153489060478003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5.6153489060478003</v>
      </c>
    </row>
    <row r="2580" spans="1:31" x14ac:dyDescent="0.25">
      <c r="A2580">
        <v>1741080</v>
      </c>
      <c r="B2580">
        <v>1</v>
      </c>
      <c r="C2580" t="s">
        <v>81</v>
      </c>
      <c r="D2580" t="s">
        <v>113</v>
      </c>
      <c r="E2580" t="s">
        <v>143</v>
      </c>
      <c r="F2580" t="s">
        <v>7329</v>
      </c>
      <c r="G2580" t="s">
        <v>145</v>
      </c>
      <c r="H2580" t="s">
        <v>146</v>
      </c>
      <c r="I2580" t="s">
        <v>135</v>
      </c>
      <c r="J2580" t="s">
        <v>136</v>
      </c>
      <c r="K2580" t="s">
        <v>147</v>
      </c>
      <c r="L2580" t="s">
        <v>7675</v>
      </c>
      <c r="M2580" t="s">
        <v>7676</v>
      </c>
      <c r="N2580">
        <v>1.8377777769999999</v>
      </c>
      <c r="O2580">
        <v>0</v>
      </c>
      <c r="P2580">
        <v>216</v>
      </c>
      <c r="Q2580">
        <v>0</v>
      </c>
      <c r="R2580">
        <v>0</v>
      </c>
      <c r="S2580">
        <v>0</v>
      </c>
      <c r="T2580">
        <v>46</v>
      </c>
      <c r="U2580">
        <v>0</v>
      </c>
      <c r="V2580">
        <v>0</v>
      </c>
      <c r="W2580">
        <v>0</v>
      </c>
      <c r="X2580">
        <v>86.754446854728187</v>
      </c>
      <c r="Y2580">
        <v>0</v>
      </c>
      <c r="Z2580">
        <v>0</v>
      </c>
      <c r="AA2580">
        <v>0</v>
      </c>
      <c r="AB2580">
        <v>59.842724562938109</v>
      </c>
      <c r="AC2580">
        <v>0</v>
      </c>
      <c r="AD2580">
        <v>0</v>
      </c>
      <c r="AE2580">
        <v>146.59717141766629</v>
      </c>
    </row>
    <row r="2581" spans="1:31" x14ac:dyDescent="0.25">
      <c r="A2581">
        <v>1741140</v>
      </c>
      <c r="B2581">
        <v>1</v>
      </c>
      <c r="C2581" t="s">
        <v>81</v>
      </c>
      <c r="D2581" t="s">
        <v>118</v>
      </c>
      <c r="E2581" t="s">
        <v>158</v>
      </c>
      <c r="F2581" t="s">
        <v>7677</v>
      </c>
      <c r="G2581" t="s">
        <v>160</v>
      </c>
      <c r="H2581" t="s">
        <v>146</v>
      </c>
      <c r="I2581" t="s">
        <v>135</v>
      </c>
      <c r="J2581" t="s">
        <v>136</v>
      </c>
      <c r="K2581" t="s">
        <v>147</v>
      </c>
      <c r="L2581" t="s">
        <v>7678</v>
      </c>
      <c r="M2581" t="s">
        <v>7679</v>
      </c>
      <c r="N2581">
        <v>3.6872222219999999</v>
      </c>
      <c r="O2581">
        <v>0</v>
      </c>
      <c r="P2581">
        <v>61</v>
      </c>
      <c r="Q2581">
        <v>0</v>
      </c>
      <c r="R2581">
        <v>0</v>
      </c>
      <c r="S2581">
        <v>0</v>
      </c>
      <c r="T2581">
        <v>18</v>
      </c>
      <c r="U2581">
        <v>0</v>
      </c>
      <c r="V2581">
        <v>0</v>
      </c>
      <c r="W2581">
        <v>0</v>
      </c>
      <c r="X2581">
        <v>52.837332538073518</v>
      </c>
      <c r="Y2581">
        <v>0</v>
      </c>
      <c r="Z2581">
        <v>0</v>
      </c>
      <c r="AA2581">
        <v>0</v>
      </c>
      <c r="AB2581">
        <v>18.262731230874</v>
      </c>
      <c r="AC2581">
        <v>0</v>
      </c>
      <c r="AD2581">
        <v>0</v>
      </c>
      <c r="AE2581">
        <v>71.100063768947521</v>
      </c>
    </row>
    <row r="2582" spans="1:31" x14ac:dyDescent="0.25">
      <c r="A2582">
        <v>1740831</v>
      </c>
      <c r="B2582">
        <v>1</v>
      </c>
      <c r="C2582" t="s">
        <v>81</v>
      </c>
      <c r="D2582" t="s">
        <v>127</v>
      </c>
      <c r="E2582" t="s">
        <v>188</v>
      </c>
      <c r="F2582" t="s">
        <v>7569</v>
      </c>
      <c r="G2582" t="s">
        <v>177</v>
      </c>
      <c r="H2582" t="s">
        <v>134</v>
      </c>
      <c r="I2582" t="s">
        <v>135</v>
      </c>
      <c r="J2582" t="s">
        <v>136</v>
      </c>
      <c r="K2582" t="s">
        <v>147</v>
      </c>
      <c r="L2582" t="s">
        <v>7680</v>
      </c>
      <c r="M2582" t="s">
        <v>7681</v>
      </c>
      <c r="N2582">
        <v>8.7116666659999993</v>
      </c>
      <c r="O2582">
        <v>2</v>
      </c>
      <c r="P2582">
        <v>53</v>
      </c>
      <c r="Q2582">
        <v>79</v>
      </c>
      <c r="R2582">
        <v>74</v>
      </c>
      <c r="S2582">
        <v>0</v>
      </c>
      <c r="T2582">
        <v>4</v>
      </c>
      <c r="U2582">
        <v>1</v>
      </c>
      <c r="V2582">
        <v>0</v>
      </c>
      <c r="W2582">
        <v>3.3102004557991163</v>
      </c>
      <c r="X2582">
        <v>93.544579851801188</v>
      </c>
      <c r="Y2582">
        <v>326.37103492637556</v>
      </c>
      <c r="Z2582">
        <v>220.82952063903983</v>
      </c>
      <c r="AA2582">
        <v>0</v>
      </c>
      <c r="AB2582">
        <v>20.048830033377751</v>
      </c>
      <c r="AC2582">
        <v>1084.6680493106876</v>
      </c>
      <c r="AD2582">
        <v>0</v>
      </c>
      <c r="AE2582">
        <v>1748.7722152170809</v>
      </c>
    </row>
    <row r="2583" spans="1:31" x14ac:dyDescent="0.25">
      <c r="A2583">
        <v>1741163</v>
      </c>
      <c r="B2583">
        <v>1</v>
      </c>
      <c r="C2583" t="s">
        <v>80</v>
      </c>
      <c r="D2583" t="s">
        <v>108</v>
      </c>
      <c r="E2583" t="s">
        <v>188</v>
      </c>
      <c r="F2583" t="s">
        <v>7682</v>
      </c>
      <c r="G2583" t="s">
        <v>177</v>
      </c>
      <c r="H2583" t="s">
        <v>134</v>
      </c>
      <c r="I2583" t="s">
        <v>135</v>
      </c>
      <c r="J2583" t="s">
        <v>136</v>
      </c>
      <c r="K2583" t="s">
        <v>147</v>
      </c>
      <c r="L2583" t="s">
        <v>7683</v>
      </c>
      <c r="M2583" t="s">
        <v>7684</v>
      </c>
      <c r="N2583">
        <v>8.1944444000000005E-2</v>
      </c>
      <c r="O2583">
        <v>0</v>
      </c>
      <c r="P2583">
        <v>822</v>
      </c>
      <c r="Q2583">
        <v>0</v>
      </c>
      <c r="R2583">
        <v>93</v>
      </c>
      <c r="S2583">
        <v>9</v>
      </c>
      <c r="T2583">
        <v>71</v>
      </c>
      <c r="U2583">
        <v>0</v>
      </c>
      <c r="V2583">
        <v>0</v>
      </c>
      <c r="W2583">
        <v>0</v>
      </c>
      <c r="X2583">
        <v>8.4937228746123719</v>
      </c>
      <c r="Y2583">
        <v>0</v>
      </c>
      <c r="Z2583">
        <v>0.50629766984800018</v>
      </c>
      <c r="AA2583">
        <v>4.9578441154577915</v>
      </c>
      <c r="AB2583">
        <v>1.5879928945839992</v>
      </c>
      <c r="AC2583">
        <v>0</v>
      </c>
      <c r="AD2583">
        <v>0</v>
      </c>
      <c r="AE2583">
        <v>15.545857554502165</v>
      </c>
    </row>
    <row r="2584" spans="1:31" x14ac:dyDescent="0.25">
      <c r="A2584">
        <v>1740499</v>
      </c>
      <c r="B2584">
        <v>1</v>
      </c>
      <c r="C2584" t="s">
        <v>81</v>
      </c>
      <c r="D2584" t="s">
        <v>118</v>
      </c>
      <c r="E2584" t="s">
        <v>184</v>
      </c>
      <c r="F2584" t="s">
        <v>7685</v>
      </c>
      <c r="G2584" t="s">
        <v>359</v>
      </c>
      <c r="H2584" t="s">
        <v>134</v>
      </c>
      <c r="I2584" t="s">
        <v>135</v>
      </c>
      <c r="J2584" t="s">
        <v>136</v>
      </c>
      <c r="K2584" t="s">
        <v>147</v>
      </c>
      <c r="L2584" t="s">
        <v>7686</v>
      </c>
      <c r="M2584" t="s">
        <v>7687</v>
      </c>
      <c r="N2584">
        <v>2.2091666659999998</v>
      </c>
      <c r="O2584">
        <v>0</v>
      </c>
      <c r="P2584">
        <v>6</v>
      </c>
      <c r="Q2584">
        <v>0</v>
      </c>
      <c r="R2584">
        <v>1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4.5805083002285754</v>
      </c>
      <c r="Y2584">
        <v>0</v>
      </c>
      <c r="Z2584">
        <v>0.49168077657683329</v>
      </c>
      <c r="AA2584">
        <v>0</v>
      </c>
      <c r="AB2584">
        <v>0</v>
      </c>
      <c r="AC2584">
        <v>0</v>
      </c>
      <c r="AD2584">
        <v>0</v>
      </c>
      <c r="AE2584">
        <v>5.072189076805409</v>
      </c>
    </row>
    <row r="2585" spans="1:31" x14ac:dyDescent="0.25">
      <c r="A2585">
        <v>1741186</v>
      </c>
      <c r="B2585">
        <v>1</v>
      </c>
      <c r="C2585" t="s">
        <v>81</v>
      </c>
      <c r="D2585" t="s">
        <v>128</v>
      </c>
      <c r="E2585" t="s">
        <v>188</v>
      </c>
      <c r="F2585" t="s">
        <v>5410</v>
      </c>
      <c r="G2585" t="s">
        <v>177</v>
      </c>
      <c r="H2585" t="s">
        <v>134</v>
      </c>
      <c r="I2585" t="s">
        <v>135</v>
      </c>
      <c r="J2585" t="s">
        <v>136</v>
      </c>
      <c r="K2585" t="s">
        <v>147</v>
      </c>
      <c r="L2585" t="s">
        <v>7688</v>
      </c>
      <c r="M2585" t="s">
        <v>7689</v>
      </c>
      <c r="N2585">
        <v>2.7825000000000002</v>
      </c>
      <c r="O2585">
        <v>5</v>
      </c>
      <c r="P2585">
        <v>1031</v>
      </c>
      <c r="Q2585">
        <v>6</v>
      </c>
      <c r="R2585">
        <v>19</v>
      </c>
      <c r="S2585">
        <v>26</v>
      </c>
      <c r="T2585">
        <v>75</v>
      </c>
      <c r="U2585">
        <v>3</v>
      </c>
      <c r="V2585">
        <v>0</v>
      </c>
      <c r="W2585">
        <v>4.9504531661828262</v>
      </c>
      <c r="X2585">
        <v>758.84851492132145</v>
      </c>
      <c r="Y2585">
        <v>22.165858359048077</v>
      </c>
      <c r="Z2585">
        <v>27.832881436189616</v>
      </c>
      <c r="AA2585">
        <v>302.36152916444621</v>
      </c>
      <c r="AB2585">
        <v>122.61084460941487</v>
      </c>
      <c r="AC2585">
        <v>296.76553417701371</v>
      </c>
      <c r="AD2585">
        <v>0</v>
      </c>
      <c r="AE2585">
        <v>1535.5356158336167</v>
      </c>
    </row>
    <row r="2586" spans="1:31" x14ac:dyDescent="0.25">
      <c r="A2586">
        <v>1741332</v>
      </c>
      <c r="B2586">
        <v>1</v>
      </c>
      <c r="C2586" t="s">
        <v>80</v>
      </c>
      <c r="D2586" t="s">
        <v>100</v>
      </c>
      <c r="E2586" t="s">
        <v>171</v>
      </c>
      <c r="F2586" t="s">
        <v>7690</v>
      </c>
      <c r="G2586" t="s">
        <v>181</v>
      </c>
      <c r="H2586" t="s">
        <v>146</v>
      </c>
      <c r="I2586" t="s">
        <v>135</v>
      </c>
      <c r="J2586" t="s">
        <v>136</v>
      </c>
      <c r="K2586" t="s">
        <v>147</v>
      </c>
      <c r="L2586" t="s">
        <v>7691</v>
      </c>
      <c r="M2586" t="s">
        <v>7692</v>
      </c>
      <c r="N2586">
        <v>2.3086111109999998</v>
      </c>
      <c r="O2586">
        <v>0</v>
      </c>
      <c r="P2586">
        <v>2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1.8750029898880334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1.8750029898880334</v>
      </c>
    </row>
    <row r="2587" spans="1:31" x14ac:dyDescent="0.25">
      <c r="A2587">
        <v>1741000</v>
      </c>
      <c r="B2587">
        <v>1</v>
      </c>
      <c r="C2587" t="s">
        <v>80</v>
      </c>
      <c r="D2587" t="s">
        <v>93</v>
      </c>
      <c r="E2587" t="s">
        <v>171</v>
      </c>
      <c r="F2587" t="s">
        <v>7693</v>
      </c>
      <c r="G2587" t="s">
        <v>181</v>
      </c>
      <c r="H2587" t="s">
        <v>146</v>
      </c>
      <c r="I2587" t="s">
        <v>135</v>
      </c>
      <c r="J2587" t="s">
        <v>136</v>
      </c>
      <c r="K2587" t="s">
        <v>147</v>
      </c>
      <c r="L2587" t="s">
        <v>7694</v>
      </c>
      <c r="M2587" t="s">
        <v>7695</v>
      </c>
      <c r="N2587">
        <v>24.449444444000001</v>
      </c>
      <c r="O2587">
        <v>0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1.5327935174686751</v>
      </c>
      <c r="AA2587">
        <v>0</v>
      </c>
      <c r="AB2587">
        <v>0</v>
      </c>
      <c r="AC2587">
        <v>0</v>
      </c>
      <c r="AD2587">
        <v>0</v>
      </c>
      <c r="AE2587">
        <v>1.5327935174686751</v>
      </c>
    </row>
    <row r="2588" spans="1:31" x14ac:dyDescent="0.25">
      <c r="A2588">
        <v>1741309</v>
      </c>
      <c r="B2588">
        <v>1</v>
      </c>
      <c r="C2588" t="s">
        <v>80</v>
      </c>
      <c r="D2588" t="s">
        <v>88</v>
      </c>
      <c r="E2588" t="s">
        <v>171</v>
      </c>
      <c r="F2588" t="s">
        <v>7696</v>
      </c>
      <c r="G2588" t="s">
        <v>181</v>
      </c>
      <c r="H2588" t="s">
        <v>146</v>
      </c>
      <c r="I2588" t="s">
        <v>135</v>
      </c>
      <c r="J2588" t="s">
        <v>136</v>
      </c>
      <c r="K2588" t="s">
        <v>147</v>
      </c>
      <c r="L2588" t="s">
        <v>7697</v>
      </c>
      <c r="M2588" t="s">
        <v>7698</v>
      </c>
      <c r="N2588">
        <v>0.78111111099999997</v>
      </c>
      <c r="O2588">
        <v>0</v>
      </c>
      <c r="P2588">
        <v>1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0.14285424626760002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0.14285424626760002</v>
      </c>
    </row>
    <row r="2589" spans="1:31" x14ac:dyDescent="0.25">
      <c r="A2589">
        <v>1741017</v>
      </c>
      <c r="B2589">
        <v>1</v>
      </c>
      <c r="C2589" t="s">
        <v>81</v>
      </c>
      <c r="D2589" t="s">
        <v>120</v>
      </c>
      <c r="E2589" t="s">
        <v>158</v>
      </c>
      <c r="F2589" t="s">
        <v>7699</v>
      </c>
      <c r="G2589" t="s">
        <v>160</v>
      </c>
      <c r="H2589" t="s">
        <v>146</v>
      </c>
      <c r="I2589" t="s">
        <v>135</v>
      </c>
      <c r="J2589" t="s">
        <v>136</v>
      </c>
      <c r="K2589" t="s">
        <v>147</v>
      </c>
      <c r="L2589" t="s">
        <v>7700</v>
      </c>
      <c r="M2589" t="s">
        <v>7701</v>
      </c>
      <c r="N2589">
        <v>2.2036111109999998</v>
      </c>
      <c r="O2589">
        <v>0</v>
      </c>
      <c r="P2589">
        <v>70</v>
      </c>
      <c r="Q2589">
        <v>0</v>
      </c>
      <c r="R2589">
        <v>0</v>
      </c>
      <c r="S2589">
        <v>0</v>
      </c>
      <c r="T2589">
        <v>11</v>
      </c>
      <c r="U2589">
        <v>0</v>
      </c>
      <c r="V2589">
        <v>0</v>
      </c>
      <c r="W2589">
        <v>0</v>
      </c>
      <c r="X2589">
        <v>47.971704036878798</v>
      </c>
      <c r="Y2589">
        <v>0</v>
      </c>
      <c r="Z2589">
        <v>0</v>
      </c>
      <c r="AA2589">
        <v>0</v>
      </c>
      <c r="AB2589">
        <v>5.8038302442193253</v>
      </c>
      <c r="AC2589">
        <v>0</v>
      </c>
      <c r="AD2589">
        <v>0</v>
      </c>
      <c r="AE2589">
        <v>53.775534281098125</v>
      </c>
    </row>
    <row r="2590" spans="1:31" x14ac:dyDescent="0.25">
      <c r="A2590">
        <v>1741263</v>
      </c>
      <c r="B2590">
        <v>1</v>
      </c>
      <c r="C2590" t="s">
        <v>80</v>
      </c>
      <c r="D2590" t="s">
        <v>93</v>
      </c>
      <c r="E2590" t="s">
        <v>158</v>
      </c>
      <c r="F2590" t="s">
        <v>2273</v>
      </c>
      <c r="G2590" t="s">
        <v>221</v>
      </c>
      <c r="H2590" t="s">
        <v>146</v>
      </c>
      <c r="I2590" t="s">
        <v>135</v>
      </c>
      <c r="J2590" t="s">
        <v>136</v>
      </c>
      <c r="K2590" t="s">
        <v>147</v>
      </c>
      <c r="L2590" t="s">
        <v>7702</v>
      </c>
      <c r="M2590" t="s">
        <v>7703</v>
      </c>
      <c r="N2590">
        <v>7.3405555549999999</v>
      </c>
      <c r="O2590">
        <v>0</v>
      </c>
      <c r="P2590">
        <v>18</v>
      </c>
      <c r="Q2590">
        <v>0</v>
      </c>
      <c r="R2590">
        <v>2</v>
      </c>
      <c r="S2590">
        <v>0</v>
      </c>
      <c r="T2590">
        <v>4</v>
      </c>
      <c r="U2590">
        <v>0</v>
      </c>
      <c r="V2590">
        <v>0</v>
      </c>
      <c r="W2590">
        <v>0</v>
      </c>
      <c r="X2590">
        <v>18.367695628785313</v>
      </c>
      <c r="Y2590">
        <v>0</v>
      </c>
      <c r="Z2590">
        <v>6.7410586340716341</v>
      </c>
      <c r="AA2590">
        <v>0</v>
      </c>
      <c r="AB2590">
        <v>0.70544254547188334</v>
      </c>
      <c r="AC2590">
        <v>0</v>
      </c>
      <c r="AD2590">
        <v>0</v>
      </c>
      <c r="AE2590">
        <v>25.81419680832883</v>
      </c>
    </row>
    <row r="2591" spans="1:31" x14ac:dyDescent="0.25">
      <c r="A2591">
        <v>1740599</v>
      </c>
      <c r="B2591">
        <v>1</v>
      </c>
      <c r="C2591" t="s">
        <v>80</v>
      </c>
      <c r="D2591" t="s">
        <v>110</v>
      </c>
      <c r="E2591" t="s">
        <v>143</v>
      </c>
      <c r="F2591" t="s">
        <v>7704</v>
      </c>
      <c r="G2591" t="s">
        <v>164</v>
      </c>
      <c r="H2591" t="s">
        <v>146</v>
      </c>
      <c r="I2591" t="s">
        <v>135</v>
      </c>
      <c r="J2591" t="s">
        <v>136</v>
      </c>
      <c r="K2591" t="s">
        <v>147</v>
      </c>
      <c r="L2591" t="s">
        <v>7705</v>
      </c>
      <c r="M2591" t="s">
        <v>7706</v>
      </c>
      <c r="N2591">
        <v>2.8402777769999998</v>
      </c>
      <c r="O2591">
        <v>0</v>
      </c>
      <c r="P2591">
        <v>204</v>
      </c>
      <c r="Q2591">
        <v>0</v>
      </c>
      <c r="R2591">
        <v>0</v>
      </c>
      <c r="S2591">
        <v>0</v>
      </c>
      <c r="T2591">
        <v>11</v>
      </c>
      <c r="U2591">
        <v>0</v>
      </c>
      <c r="V2591">
        <v>0</v>
      </c>
      <c r="W2591">
        <v>0</v>
      </c>
      <c r="X2591">
        <v>159.4021321388218</v>
      </c>
      <c r="Y2591">
        <v>0</v>
      </c>
      <c r="Z2591">
        <v>0</v>
      </c>
      <c r="AA2591">
        <v>0</v>
      </c>
      <c r="AB2591">
        <v>46.741995492479333</v>
      </c>
      <c r="AC2591">
        <v>0</v>
      </c>
      <c r="AD2591">
        <v>0</v>
      </c>
      <c r="AE2591">
        <v>206.14412763130113</v>
      </c>
    </row>
    <row r="2592" spans="1:31" x14ac:dyDescent="0.25">
      <c r="A2592">
        <v>1740330</v>
      </c>
      <c r="B2592">
        <v>1</v>
      </c>
      <c r="C2592" t="s">
        <v>80</v>
      </c>
      <c r="D2592" t="s">
        <v>96</v>
      </c>
      <c r="E2592" t="s">
        <v>131</v>
      </c>
      <c r="F2592" t="s">
        <v>7707</v>
      </c>
      <c r="G2592" t="s">
        <v>246</v>
      </c>
      <c r="H2592" t="s">
        <v>134</v>
      </c>
      <c r="I2592" t="s">
        <v>135</v>
      </c>
      <c r="J2592" t="s">
        <v>136</v>
      </c>
      <c r="K2592" t="s">
        <v>137</v>
      </c>
      <c r="L2592" t="s">
        <v>7708</v>
      </c>
      <c r="M2592" t="s">
        <v>7709</v>
      </c>
      <c r="N2592">
        <v>1.842222222</v>
      </c>
      <c r="O2592">
        <v>2</v>
      </c>
      <c r="P2592">
        <v>1564</v>
      </c>
      <c r="Q2592">
        <v>0</v>
      </c>
      <c r="R2592">
        <v>1</v>
      </c>
      <c r="S2592">
        <v>3</v>
      </c>
      <c r="T2592">
        <v>70</v>
      </c>
      <c r="U2592">
        <v>0</v>
      </c>
      <c r="V2592">
        <v>0</v>
      </c>
      <c r="W2592">
        <v>53.091371219218402</v>
      </c>
      <c r="X2592">
        <v>477.07828952688902</v>
      </c>
      <c r="Y2592">
        <v>0</v>
      </c>
      <c r="Z2592">
        <v>0.60558343552300009</v>
      </c>
      <c r="AA2592">
        <v>24.857627725558203</v>
      </c>
      <c r="AB2592">
        <v>90.628494931103532</v>
      </c>
      <c r="AC2592">
        <v>0</v>
      </c>
      <c r="AD2592">
        <v>0</v>
      </c>
      <c r="AE2592">
        <v>646.26136683829225</v>
      </c>
    </row>
    <row r="2593" spans="1:31" x14ac:dyDescent="0.25">
      <c r="A2593">
        <v>1740708</v>
      </c>
      <c r="B2593">
        <v>1</v>
      </c>
      <c r="C2593" t="s">
        <v>80</v>
      </c>
      <c r="D2593" t="s">
        <v>98</v>
      </c>
      <c r="E2593" t="s">
        <v>171</v>
      </c>
      <c r="F2593" t="s">
        <v>7710</v>
      </c>
      <c r="G2593" t="s">
        <v>181</v>
      </c>
      <c r="H2593" t="s">
        <v>146</v>
      </c>
      <c r="I2593" t="s">
        <v>135</v>
      </c>
      <c r="J2593" t="s">
        <v>136</v>
      </c>
      <c r="K2593" t="s">
        <v>147</v>
      </c>
      <c r="L2593" t="s">
        <v>7711</v>
      </c>
      <c r="M2593" t="s">
        <v>7712</v>
      </c>
      <c r="N2593">
        <v>4.5977777770000001</v>
      </c>
      <c r="O2593">
        <v>0</v>
      </c>
      <c r="P2593">
        <v>1</v>
      </c>
      <c r="Q2593">
        <v>0</v>
      </c>
      <c r="R2593">
        <v>1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0.59843072052960011</v>
      </c>
      <c r="Y2593">
        <v>0</v>
      </c>
      <c r="Z2593">
        <v>6.6137074916390004</v>
      </c>
      <c r="AA2593">
        <v>0</v>
      </c>
      <c r="AB2593">
        <v>0</v>
      </c>
      <c r="AC2593">
        <v>0</v>
      </c>
      <c r="AD2593">
        <v>0</v>
      </c>
      <c r="AE2593">
        <v>7.2121382121686004</v>
      </c>
    </row>
    <row r="2594" spans="1:31" x14ac:dyDescent="0.25">
      <c r="A2594">
        <v>1741100</v>
      </c>
      <c r="B2594">
        <v>1</v>
      </c>
      <c r="C2594" t="s">
        <v>81</v>
      </c>
      <c r="D2594" t="s">
        <v>118</v>
      </c>
      <c r="E2594" t="s">
        <v>158</v>
      </c>
      <c r="F2594" t="s">
        <v>7713</v>
      </c>
      <c r="G2594" t="s">
        <v>160</v>
      </c>
      <c r="H2594" t="s">
        <v>146</v>
      </c>
      <c r="I2594" t="s">
        <v>135</v>
      </c>
      <c r="J2594" t="s">
        <v>136</v>
      </c>
      <c r="K2594" t="s">
        <v>147</v>
      </c>
      <c r="L2594" t="s">
        <v>7714</v>
      </c>
      <c r="M2594" t="s">
        <v>7715</v>
      </c>
      <c r="N2594">
        <v>3.144722222</v>
      </c>
      <c r="O2594">
        <v>0</v>
      </c>
      <c r="P2594">
        <v>1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0.29563970560560004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0.29563970560560004</v>
      </c>
    </row>
    <row r="2595" spans="1:31" x14ac:dyDescent="0.25">
      <c r="A2595">
        <v>1740562</v>
      </c>
      <c r="B2595">
        <v>1</v>
      </c>
      <c r="C2595" t="s">
        <v>80</v>
      </c>
      <c r="D2595" t="s">
        <v>105</v>
      </c>
      <c r="E2595" t="s">
        <v>188</v>
      </c>
      <c r="F2595" t="s">
        <v>7716</v>
      </c>
      <c r="G2595" t="s">
        <v>177</v>
      </c>
      <c r="H2595" t="s">
        <v>134</v>
      </c>
      <c r="I2595" t="s">
        <v>135</v>
      </c>
      <c r="J2595" t="s">
        <v>136</v>
      </c>
      <c r="K2595" t="s">
        <v>147</v>
      </c>
      <c r="L2595" t="s">
        <v>7717</v>
      </c>
      <c r="M2595" t="s">
        <v>7718</v>
      </c>
      <c r="N2595">
        <v>1.0886111110000001</v>
      </c>
      <c r="O2595">
        <v>12</v>
      </c>
      <c r="P2595">
        <v>32</v>
      </c>
      <c r="Q2595">
        <v>5</v>
      </c>
      <c r="R2595">
        <v>69</v>
      </c>
      <c r="S2595">
        <v>9</v>
      </c>
      <c r="T2595">
        <v>16</v>
      </c>
      <c r="U2595">
        <v>3</v>
      </c>
      <c r="V2595">
        <v>0</v>
      </c>
      <c r="W2595">
        <v>8.0788735058820844</v>
      </c>
      <c r="X2595">
        <v>11.68770694995896</v>
      </c>
      <c r="Y2595">
        <v>1.4431949477615416</v>
      </c>
      <c r="Z2595">
        <v>30.831297639164148</v>
      </c>
      <c r="AA2595">
        <v>53.307447251854988</v>
      </c>
      <c r="AB2595">
        <v>15.022796783328127</v>
      </c>
      <c r="AC2595">
        <v>788.21266392417886</v>
      </c>
      <c r="AD2595">
        <v>0</v>
      </c>
      <c r="AE2595">
        <v>908.58398100212867</v>
      </c>
    </row>
    <row r="2596" spans="1:31" x14ac:dyDescent="0.25">
      <c r="A2596">
        <v>1741249</v>
      </c>
      <c r="B2596">
        <v>1</v>
      </c>
      <c r="C2596" t="s">
        <v>81</v>
      </c>
      <c r="D2596" t="s">
        <v>127</v>
      </c>
      <c r="E2596" t="s">
        <v>158</v>
      </c>
      <c r="F2596" t="s">
        <v>7719</v>
      </c>
      <c r="G2596" t="s">
        <v>160</v>
      </c>
      <c r="H2596" t="s">
        <v>146</v>
      </c>
      <c r="I2596" t="s">
        <v>135</v>
      </c>
      <c r="J2596" t="s">
        <v>136</v>
      </c>
      <c r="K2596" t="s">
        <v>147</v>
      </c>
      <c r="L2596" t="s">
        <v>7720</v>
      </c>
      <c r="M2596" t="s">
        <v>7721</v>
      </c>
      <c r="N2596">
        <v>6.1111111109999996</v>
      </c>
      <c r="O2596">
        <v>0</v>
      </c>
      <c r="P2596">
        <v>167</v>
      </c>
      <c r="Q2596">
        <v>0</v>
      </c>
      <c r="R2596">
        <v>3</v>
      </c>
      <c r="S2596">
        <v>0</v>
      </c>
      <c r="T2596">
        <v>9</v>
      </c>
      <c r="U2596">
        <v>0</v>
      </c>
      <c r="V2596">
        <v>0</v>
      </c>
      <c r="W2596">
        <v>0</v>
      </c>
      <c r="X2596">
        <v>298.28996389107857</v>
      </c>
      <c r="Y2596">
        <v>0</v>
      </c>
      <c r="Z2596">
        <v>12.477391965254423</v>
      </c>
      <c r="AA2596">
        <v>0</v>
      </c>
      <c r="AB2596">
        <v>13.055390358941869</v>
      </c>
      <c r="AC2596">
        <v>0</v>
      </c>
      <c r="AD2596">
        <v>0</v>
      </c>
      <c r="AE2596">
        <v>323.82274621527483</v>
      </c>
    </row>
    <row r="2597" spans="1:31" x14ac:dyDescent="0.25">
      <c r="A2597">
        <v>1740954</v>
      </c>
      <c r="B2597">
        <v>1</v>
      </c>
      <c r="C2597" t="s">
        <v>80</v>
      </c>
      <c r="D2597" t="s">
        <v>109</v>
      </c>
      <c r="E2597" t="s">
        <v>131</v>
      </c>
      <c r="F2597" t="s">
        <v>7722</v>
      </c>
      <c r="G2597" t="s">
        <v>438</v>
      </c>
      <c r="H2597" t="s">
        <v>134</v>
      </c>
      <c r="I2597" t="s">
        <v>135</v>
      </c>
      <c r="J2597" t="s">
        <v>136</v>
      </c>
      <c r="K2597" t="s">
        <v>147</v>
      </c>
      <c r="L2597" t="s">
        <v>7723</v>
      </c>
      <c r="M2597" t="s">
        <v>7724</v>
      </c>
      <c r="N2597">
        <v>0.30138888800000002</v>
      </c>
      <c r="O2597">
        <v>0</v>
      </c>
      <c r="P2597">
        <v>3007</v>
      </c>
      <c r="Q2597">
        <v>0</v>
      </c>
      <c r="R2597">
        <v>184</v>
      </c>
      <c r="S2597">
        <v>5</v>
      </c>
      <c r="T2597">
        <v>738</v>
      </c>
      <c r="U2597">
        <v>3</v>
      </c>
      <c r="V2597">
        <v>1</v>
      </c>
      <c r="W2597">
        <v>0</v>
      </c>
      <c r="X2597">
        <v>157.91758035172771</v>
      </c>
      <c r="Y2597">
        <v>0</v>
      </c>
      <c r="Z2597">
        <v>15.806105935384924</v>
      </c>
      <c r="AA2597">
        <v>3.2966339764677079</v>
      </c>
      <c r="AB2597">
        <v>82.073888420510485</v>
      </c>
      <c r="AC2597">
        <v>66.131479763621996</v>
      </c>
      <c r="AD2597">
        <v>37.482953433506871</v>
      </c>
      <c r="AE2597">
        <v>362.70864188121971</v>
      </c>
    </row>
    <row r="2598" spans="1:31" x14ac:dyDescent="0.25">
      <c r="A2598">
        <v>1740413</v>
      </c>
      <c r="B2598">
        <v>1</v>
      </c>
      <c r="C2598" t="s">
        <v>81</v>
      </c>
      <c r="D2598" t="s">
        <v>118</v>
      </c>
      <c r="E2598" t="s">
        <v>184</v>
      </c>
      <c r="F2598" t="s">
        <v>7725</v>
      </c>
      <c r="G2598" t="s">
        <v>239</v>
      </c>
      <c r="H2598" t="s">
        <v>134</v>
      </c>
      <c r="I2598" t="s">
        <v>135</v>
      </c>
      <c r="J2598" t="s">
        <v>136</v>
      </c>
      <c r="K2598" t="s">
        <v>137</v>
      </c>
      <c r="L2598" t="s">
        <v>7726</v>
      </c>
      <c r="M2598" t="s">
        <v>7727</v>
      </c>
      <c r="N2598">
        <v>10.442777777</v>
      </c>
      <c r="O2598">
        <v>2</v>
      </c>
      <c r="P2598">
        <v>0</v>
      </c>
      <c r="Q2598">
        <v>12</v>
      </c>
      <c r="R2598">
        <v>2</v>
      </c>
      <c r="S2598">
        <v>6</v>
      </c>
      <c r="T2598">
        <v>22</v>
      </c>
      <c r="U2598">
        <v>1</v>
      </c>
      <c r="V2598">
        <v>0</v>
      </c>
      <c r="W2598">
        <v>43.882044851349654</v>
      </c>
      <c r="X2598">
        <v>0</v>
      </c>
      <c r="Y2598">
        <v>73.171332475558856</v>
      </c>
      <c r="Z2598">
        <v>42.681656780699477</v>
      </c>
      <c r="AA2598">
        <v>737.39640865020931</v>
      </c>
      <c r="AB2598">
        <v>135.87763026679673</v>
      </c>
      <c r="AC2598">
        <v>114.80401633543426</v>
      </c>
      <c r="AD2598">
        <v>0</v>
      </c>
      <c r="AE2598">
        <v>1147.8130893600483</v>
      </c>
    </row>
    <row r="2599" spans="1:31" x14ac:dyDescent="0.25">
      <c r="A2599">
        <v>1740662</v>
      </c>
      <c r="B2599">
        <v>1</v>
      </c>
      <c r="C2599" t="s">
        <v>81</v>
      </c>
      <c r="D2599" t="s">
        <v>128</v>
      </c>
      <c r="E2599" t="s">
        <v>143</v>
      </c>
      <c r="F2599" t="s">
        <v>7728</v>
      </c>
      <c r="G2599" t="s">
        <v>145</v>
      </c>
      <c r="H2599" t="s">
        <v>146</v>
      </c>
      <c r="I2599" t="s">
        <v>135</v>
      </c>
      <c r="J2599" t="s">
        <v>136</v>
      </c>
      <c r="K2599" t="s">
        <v>147</v>
      </c>
      <c r="L2599" t="s">
        <v>7729</v>
      </c>
      <c r="M2599" t="s">
        <v>7730</v>
      </c>
      <c r="N2599">
        <v>10.700277777</v>
      </c>
      <c r="O2599">
        <v>0</v>
      </c>
      <c r="P2599">
        <v>67</v>
      </c>
      <c r="Q2599">
        <v>0</v>
      </c>
      <c r="R2599">
        <v>0</v>
      </c>
      <c r="S2599">
        <v>0</v>
      </c>
      <c r="T2599">
        <v>5</v>
      </c>
      <c r="U2599">
        <v>0</v>
      </c>
      <c r="V2599">
        <v>0</v>
      </c>
      <c r="W2599">
        <v>0</v>
      </c>
      <c r="X2599">
        <v>80.000095909193718</v>
      </c>
      <c r="Y2599">
        <v>0</v>
      </c>
      <c r="Z2599">
        <v>0</v>
      </c>
      <c r="AA2599">
        <v>0</v>
      </c>
      <c r="AB2599">
        <v>1.944735175069866</v>
      </c>
      <c r="AC2599">
        <v>0</v>
      </c>
      <c r="AD2599">
        <v>0</v>
      </c>
      <c r="AE2599">
        <v>81.944831084263583</v>
      </c>
    </row>
    <row r="2600" spans="1:31" x14ac:dyDescent="0.25">
      <c r="A2600">
        <v>1740393</v>
      </c>
      <c r="B2600">
        <v>1</v>
      </c>
      <c r="C2600" t="s">
        <v>81</v>
      </c>
      <c r="D2600" t="s">
        <v>116</v>
      </c>
      <c r="E2600" t="s">
        <v>158</v>
      </c>
      <c r="F2600" t="s">
        <v>7731</v>
      </c>
      <c r="G2600" t="s">
        <v>246</v>
      </c>
      <c r="H2600" t="s">
        <v>146</v>
      </c>
      <c r="I2600" t="s">
        <v>135</v>
      </c>
      <c r="J2600" t="s">
        <v>136</v>
      </c>
      <c r="K2600" t="s">
        <v>137</v>
      </c>
      <c r="L2600" t="s">
        <v>7732</v>
      </c>
      <c r="M2600" t="s">
        <v>7733</v>
      </c>
      <c r="N2600">
        <v>8.3530777769999993</v>
      </c>
      <c r="O2600">
        <v>0</v>
      </c>
      <c r="P2600">
        <v>26</v>
      </c>
      <c r="Q2600">
        <v>0</v>
      </c>
      <c r="R2600">
        <v>0</v>
      </c>
      <c r="S2600">
        <v>0</v>
      </c>
      <c r="T2600">
        <v>2</v>
      </c>
      <c r="U2600">
        <v>0</v>
      </c>
      <c r="V2600">
        <v>0</v>
      </c>
      <c r="W2600">
        <v>0</v>
      </c>
      <c r="X2600">
        <v>24.791896942664458</v>
      </c>
      <c r="Y2600">
        <v>0</v>
      </c>
      <c r="Z2600">
        <v>0</v>
      </c>
      <c r="AA2600">
        <v>0</v>
      </c>
      <c r="AB2600">
        <v>0.38551201529738344</v>
      </c>
      <c r="AC2600">
        <v>0</v>
      </c>
      <c r="AD2600">
        <v>0</v>
      </c>
      <c r="AE2600">
        <v>25.177408957961841</v>
      </c>
    </row>
    <row r="2601" spans="1:31" x14ac:dyDescent="0.25">
      <c r="A2601">
        <v>1740891</v>
      </c>
      <c r="B2601">
        <v>1</v>
      </c>
      <c r="C2601" t="s">
        <v>80</v>
      </c>
      <c r="D2601" t="s">
        <v>86</v>
      </c>
      <c r="E2601" t="s">
        <v>143</v>
      </c>
      <c r="F2601" t="s">
        <v>2011</v>
      </c>
      <c r="G2601" t="s">
        <v>145</v>
      </c>
      <c r="H2601" t="s">
        <v>146</v>
      </c>
      <c r="I2601" t="s">
        <v>135</v>
      </c>
      <c r="J2601" t="s">
        <v>136</v>
      </c>
      <c r="K2601" t="s">
        <v>147</v>
      </c>
      <c r="L2601" t="s">
        <v>7734</v>
      </c>
      <c r="M2601" t="s">
        <v>7735</v>
      </c>
      <c r="N2601">
        <v>0.96361111099999996</v>
      </c>
      <c r="O2601">
        <v>0</v>
      </c>
      <c r="P2601">
        <v>22</v>
      </c>
      <c r="Q2601">
        <v>0</v>
      </c>
      <c r="R2601">
        <v>22</v>
      </c>
      <c r="S2601">
        <v>0</v>
      </c>
      <c r="T2601">
        <v>14</v>
      </c>
      <c r="U2601">
        <v>0</v>
      </c>
      <c r="V2601">
        <v>0</v>
      </c>
      <c r="W2601">
        <v>0</v>
      </c>
      <c r="X2601">
        <v>71.178325069518678</v>
      </c>
      <c r="Y2601">
        <v>0</v>
      </c>
      <c r="Z2601">
        <v>6.8985773199866758</v>
      </c>
      <c r="AA2601">
        <v>0</v>
      </c>
      <c r="AB2601">
        <v>37.715535916555154</v>
      </c>
      <c r="AC2601">
        <v>0</v>
      </c>
      <c r="AD2601">
        <v>0</v>
      </c>
      <c r="AE2601">
        <v>115.7924383060605</v>
      </c>
    </row>
    <row r="2602" spans="1:31" x14ac:dyDescent="0.25">
      <c r="A2602">
        <v>1741057</v>
      </c>
      <c r="B2602">
        <v>1</v>
      </c>
      <c r="C2602" t="s">
        <v>81</v>
      </c>
      <c r="D2602" t="s">
        <v>127</v>
      </c>
      <c r="E2602" t="s">
        <v>158</v>
      </c>
      <c r="F2602" t="s">
        <v>7736</v>
      </c>
      <c r="G2602" t="s">
        <v>221</v>
      </c>
      <c r="H2602" t="s">
        <v>146</v>
      </c>
      <c r="I2602" t="s">
        <v>135</v>
      </c>
      <c r="J2602" t="s">
        <v>136</v>
      </c>
      <c r="K2602" t="s">
        <v>147</v>
      </c>
      <c r="L2602" t="s">
        <v>7737</v>
      </c>
      <c r="M2602" t="s">
        <v>7738</v>
      </c>
      <c r="N2602">
        <v>11.241666666</v>
      </c>
      <c r="O2602">
        <v>0</v>
      </c>
      <c r="P2602">
        <v>38</v>
      </c>
      <c r="Q2602">
        <v>0</v>
      </c>
      <c r="R2602">
        <v>15</v>
      </c>
      <c r="S2602">
        <v>0</v>
      </c>
      <c r="T2602">
        <v>1</v>
      </c>
      <c r="U2602">
        <v>0</v>
      </c>
      <c r="V2602">
        <v>0</v>
      </c>
      <c r="W2602">
        <v>0</v>
      </c>
      <c r="X2602">
        <v>131.58288495473704</v>
      </c>
      <c r="Y2602">
        <v>0</v>
      </c>
      <c r="Z2602">
        <v>42.419142383327085</v>
      </c>
      <c r="AA2602">
        <v>0</v>
      </c>
      <c r="AB2602">
        <v>1.5738168853500001E-3</v>
      </c>
      <c r="AC2602">
        <v>0</v>
      </c>
      <c r="AD2602">
        <v>0</v>
      </c>
      <c r="AE2602">
        <v>174.00360115494948</v>
      </c>
    </row>
    <row r="2603" spans="1:31" x14ac:dyDescent="0.25">
      <c r="A2603">
        <v>1740536</v>
      </c>
      <c r="B2603">
        <v>1</v>
      </c>
      <c r="C2603" t="s">
        <v>80</v>
      </c>
      <c r="D2603" t="s">
        <v>100</v>
      </c>
      <c r="E2603" t="s">
        <v>184</v>
      </c>
      <c r="F2603" t="s">
        <v>7283</v>
      </c>
      <c r="G2603" t="s">
        <v>177</v>
      </c>
      <c r="H2603" t="s">
        <v>134</v>
      </c>
      <c r="I2603" t="s">
        <v>135</v>
      </c>
      <c r="J2603" t="s">
        <v>136</v>
      </c>
      <c r="K2603" t="s">
        <v>147</v>
      </c>
      <c r="L2603" t="s">
        <v>7739</v>
      </c>
      <c r="M2603" t="s">
        <v>7740</v>
      </c>
      <c r="N2603">
        <v>0.20527777699999999</v>
      </c>
      <c r="O2603">
        <v>0</v>
      </c>
      <c r="P2603">
        <v>3956</v>
      </c>
      <c r="Q2603">
        <v>2</v>
      </c>
      <c r="R2603">
        <v>154</v>
      </c>
      <c r="S2603">
        <v>9</v>
      </c>
      <c r="T2603">
        <v>345</v>
      </c>
      <c r="U2603">
        <v>4</v>
      </c>
      <c r="V2603">
        <v>6</v>
      </c>
      <c r="W2603">
        <v>0</v>
      </c>
      <c r="X2603">
        <v>228.725387892138</v>
      </c>
      <c r="Y2603">
        <v>0.30851140392095833</v>
      </c>
      <c r="Z2603">
        <v>19.287104761231667</v>
      </c>
      <c r="AA2603">
        <v>33.723503352913916</v>
      </c>
      <c r="AB2603">
        <v>56.078154092558549</v>
      </c>
      <c r="AC2603">
        <v>9.4493904013271326</v>
      </c>
      <c r="AD2603">
        <v>49.65873045953655</v>
      </c>
      <c r="AE2603">
        <v>397.23078236362682</v>
      </c>
    </row>
    <row r="2604" spans="1:31" x14ac:dyDescent="0.25">
      <c r="A2604">
        <v>1741269</v>
      </c>
      <c r="B2604">
        <v>1</v>
      </c>
      <c r="C2604" t="s">
        <v>80</v>
      </c>
      <c r="D2604" t="s">
        <v>108</v>
      </c>
      <c r="E2604" t="s">
        <v>143</v>
      </c>
      <c r="F2604" t="s">
        <v>7741</v>
      </c>
      <c r="G2604" t="s">
        <v>1790</v>
      </c>
      <c r="H2604" t="s">
        <v>146</v>
      </c>
      <c r="I2604" t="s">
        <v>135</v>
      </c>
      <c r="J2604" t="s">
        <v>136</v>
      </c>
      <c r="K2604" t="s">
        <v>147</v>
      </c>
      <c r="L2604" t="s">
        <v>7742</v>
      </c>
      <c r="M2604" t="s">
        <v>7743</v>
      </c>
      <c r="N2604">
        <v>2.3455555549999998</v>
      </c>
      <c r="O2604">
        <v>0</v>
      </c>
      <c r="P2604">
        <v>28</v>
      </c>
      <c r="Q2604">
        <v>0</v>
      </c>
      <c r="R2604">
        <v>8</v>
      </c>
      <c r="S2604">
        <v>0</v>
      </c>
      <c r="T2604">
        <v>4</v>
      </c>
      <c r="U2604">
        <v>0</v>
      </c>
      <c r="V2604">
        <v>0</v>
      </c>
      <c r="W2604">
        <v>0</v>
      </c>
      <c r="X2604">
        <v>8.7010468893946502</v>
      </c>
      <c r="Y2604">
        <v>0</v>
      </c>
      <c r="Z2604">
        <v>2.5935430020239991</v>
      </c>
      <c r="AA2604">
        <v>0</v>
      </c>
      <c r="AB2604">
        <v>2.2385613922291667</v>
      </c>
      <c r="AC2604">
        <v>0</v>
      </c>
      <c r="AD2604">
        <v>0</v>
      </c>
      <c r="AE2604">
        <v>13.533151283647816</v>
      </c>
    </row>
    <row r="2605" spans="1:31" x14ac:dyDescent="0.25">
      <c r="A2605">
        <v>1741246</v>
      </c>
      <c r="B2605">
        <v>1</v>
      </c>
      <c r="C2605" t="s">
        <v>81</v>
      </c>
      <c r="D2605" t="s">
        <v>117</v>
      </c>
      <c r="E2605" t="s">
        <v>143</v>
      </c>
      <c r="F2605" t="s">
        <v>7744</v>
      </c>
      <c r="G2605" t="s">
        <v>758</v>
      </c>
      <c r="H2605" t="s">
        <v>146</v>
      </c>
      <c r="I2605" t="s">
        <v>135</v>
      </c>
      <c r="J2605" t="s">
        <v>136</v>
      </c>
      <c r="K2605" t="s">
        <v>147</v>
      </c>
      <c r="L2605" t="s">
        <v>7745</v>
      </c>
      <c r="M2605" t="s">
        <v>7746</v>
      </c>
      <c r="N2605">
        <v>2.605</v>
      </c>
      <c r="O2605">
        <v>0</v>
      </c>
      <c r="P2605">
        <v>81</v>
      </c>
      <c r="Q2605">
        <v>0</v>
      </c>
      <c r="R2605">
        <v>13</v>
      </c>
      <c r="S2605">
        <v>0</v>
      </c>
      <c r="T2605">
        <v>3</v>
      </c>
      <c r="U2605">
        <v>0</v>
      </c>
      <c r="V2605">
        <v>0</v>
      </c>
      <c r="W2605">
        <v>0</v>
      </c>
      <c r="X2605">
        <v>77.279843555314599</v>
      </c>
      <c r="Y2605">
        <v>0</v>
      </c>
      <c r="Z2605">
        <v>0.39153340200577513</v>
      </c>
      <c r="AA2605">
        <v>0</v>
      </c>
      <c r="AB2605">
        <v>2.3363265927658334</v>
      </c>
      <c r="AC2605">
        <v>0</v>
      </c>
      <c r="AD2605">
        <v>0</v>
      </c>
      <c r="AE2605">
        <v>80.007703550086205</v>
      </c>
    </row>
    <row r="2606" spans="1:31" x14ac:dyDescent="0.25">
      <c r="A2606">
        <v>1740914</v>
      </c>
      <c r="B2606">
        <v>1</v>
      </c>
      <c r="C2606" t="s">
        <v>80</v>
      </c>
      <c r="D2606" t="s">
        <v>99</v>
      </c>
      <c r="E2606" t="s">
        <v>158</v>
      </c>
      <c r="F2606" t="s">
        <v>5576</v>
      </c>
      <c r="G2606" t="s">
        <v>160</v>
      </c>
      <c r="H2606" t="s">
        <v>146</v>
      </c>
      <c r="I2606" t="s">
        <v>135</v>
      </c>
      <c r="J2606" t="s">
        <v>136</v>
      </c>
      <c r="K2606" t="s">
        <v>147</v>
      </c>
      <c r="L2606" t="s">
        <v>7747</v>
      </c>
      <c r="M2606" t="s">
        <v>7748</v>
      </c>
      <c r="N2606">
        <v>1.736111111</v>
      </c>
      <c r="O2606">
        <v>0</v>
      </c>
      <c r="P2606">
        <v>14</v>
      </c>
      <c r="Q2606">
        <v>0</v>
      </c>
      <c r="R2606">
        <v>0</v>
      </c>
      <c r="S2606">
        <v>0</v>
      </c>
      <c r="T2606">
        <v>2</v>
      </c>
      <c r="U2606">
        <v>0</v>
      </c>
      <c r="V2606">
        <v>0</v>
      </c>
      <c r="W2606">
        <v>0</v>
      </c>
      <c r="X2606">
        <v>6.7039948854414657</v>
      </c>
      <c r="Y2606">
        <v>0</v>
      </c>
      <c r="Z2606">
        <v>0</v>
      </c>
      <c r="AA2606">
        <v>0</v>
      </c>
      <c r="AB2606">
        <v>0.61836180286923326</v>
      </c>
      <c r="AC2606">
        <v>0</v>
      </c>
      <c r="AD2606">
        <v>0</v>
      </c>
      <c r="AE2606">
        <v>7.3223566883106992</v>
      </c>
    </row>
    <row r="2607" spans="1:31" x14ac:dyDescent="0.25">
      <c r="A2607">
        <v>1740230</v>
      </c>
      <c r="B2607">
        <v>1</v>
      </c>
      <c r="C2607" t="s">
        <v>81</v>
      </c>
      <c r="D2607" t="s">
        <v>127</v>
      </c>
      <c r="E2607" t="s">
        <v>184</v>
      </c>
      <c r="F2607" t="s">
        <v>7749</v>
      </c>
      <c r="G2607" t="s">
        <v>177</v>
      </c>
      <c r="H2607" t="s">
        <v>134</v>
      </c>
      <c r="I2607" t="s">
        <v>135</v>
      </c>
      <c r="J2607" t="s">
        <v>136</v>
      </c>
      <c r="K2607" t="s">
        <v>147</v>
      </c>
      <c r="L2607" t="s">
        <v>7750</v>
      </c>
      <c r="M2607" t="s">
        <v>7751</v>
      </c>
      <c r="N2607">
        <v>0.59361111099999997</v>
      </c>
      <c r="O2607">
        <v>0</v>
      </c>
      <c r="P2607">
        <v>253</v>
      </c>
      <c r="Q2607">
        <v>0</v>
      </c>
      <c r="R2607">
        <v>0</v>
      </c>
      <c r="S2607">
        <v>0</v>
      </c>
      <c r="T2607">
        <v>26</v>
      </c>
      <c r="U2607">
        <v>0</v>
      </c>
      <c r="V2607">
        <v>0</v>
      </c>
      <c r="W2607">
        <v>0</v>
      </c>
      <c r="X2607">
        <v>30.907456455036076</v>
      </c>
      <c r="Y2607">
        <v>0</v>
      </c>
      <c r="Z2607">
        <v>0</v>
      </c>
      <c r="AA2607">
        <v>0</v>
      </c>
      <c r="AB2607">
        <v>6.942347169313285</v>
      </c>
      <c r="AC2607">
        <v>0</v>
      </c>
      <c r="AD2607">
        <v>0</v>
      </c>
      <c r="AE2607">
        <v>37.849803624349363</v>
      </c>
    </row>
    <row r="2608" spans="1:31" x14ac:dyDescent="0.25">
      <c r="A2608">
        <v>1740556</v>
      </c>
      <c r="B2608">
        <v>1</v>
      </c>
      <c r="C2608" t="s">
        <v>80</v>
      </c>
      <c r="D2608" t="s">
        <v>103</v>
      </c>
      <c r="E2608" t="s">
        <v>267</v>
      </c>
      <c r="F2608" t="s">
        <v>7752</v>
      </c>
      <c r="G2608" t="s">
        <v>177</v>
      </c>
      <c r="H2608" t="s">
        <v>134</v>
      </c>
      <c r="I2608" t="s">
        <v>135</v>
      </c>
      <c r="J2608" t="s">
        <v>136</v>
      </c>
      <c r="K2608" t="s">
        <v>147</v>
      </c>
      <c r="L2608" t="s">
        <v>7753</v>
      </c>
      <c r="M2608" t="s">
        <v>7754</v>
      </c>
      <c r="N2608">
        <v>1.271666666</v>
      </c>
      <c r="O2608">
        <v>2</v>
      </c>
      <c r="P2608">
        <v>0</v>
      </c>
      <c r="Q2608">
        <v>21</v>
      </c>
      <c r="R2608">
        <v>0</v>
      </c>
      <c r="S2608">
        <v>7</v>
      </c>
      <c r="T2608">
        <v>0</v>
      </c>
      <c r="U2608">
        <v>0</v>
      </c>
      <c r="V2608">
        <v>0</v>
      </c>
      <c r="W2608">
        <v>1.6770065804662502</v>
      </c>
      <c r="X2608">
        <v>0</v>
      </c>
      <c r="Y2608">
        <v>43.590580001319005</v>
      </c>
      <c r="Z2608">
        <v>0</v>
      </c>
      <c r="AA2608">
        <v>8.8511537694167988</v>
      </c>
      <c r="AB2608">
        <v>0</v>
      </c>
      <c r="AC2608">
        <v>0</v>
      </c>
      <c r="AD2608">
        <v>0</v>
      </c>
      <c r="AE2608">
        <v>54.11874035120205</v>
      </c>
    </row>
    <row r="2609" spans="1:31" x14ac:dyDescent="0.25">
      <c r="A2609">
        <v>1740722</v>
      </c>
      <c r="B2609">
        <v>1</v>
      </c>
      <c r="C2609" t="s">
        <v>80</v>
      </c>
      <c r="D2609" t="s">
        <v>82</v>
      </c>
      <c r="E2609" t="s">
        <v>184</v>
      </c>
      <c r="F2609" t="s">
        <v>7755</v>
      </c>
      <c r="G2609" t="s">
        <v>232</v>
      </c>
      <c r="H2609" t="s">
        <v>134</v>
      </c>
      <c r="I2609" t="s">
        <v>135</v>
      </c>
      <c r="J2609" t="s">
        <v>136</v>
      </c>
      <c r="K2609" t="s">
        <v>147</v>
      </c>
      <c r="L2609" t="s">
        <v>7756</v>
      </c>
      <c r="M2609" t="s">
        <v>7757</v>
      </c>
      <c r="N2609">
        <v>4.8383333329999996</v>
      </c>
      <c r="O2609">
        <v>0</v>
      </c>
      <c r="P2609">
        <v>200</v>
      </c>
      <c r="Q2609">
        <v>0</v>
      </c>
      <c r="R2609">
        <v>0</v>
      </c>
      <c r="S2609">
        <v>0</v>
      </c>
      <c r="T2609">
        <v>28</v>
      </c>
      <c r="U2609">
        <v>0</v>
      </c>
      <c r="V2609">
        <v>0</v>
      </c>
      <c r="W2609">
        <v>0</v>
      </c>
      <c r="X2609">
        <v>286.55292215527146</v>
      </c>
      <c r="Y2609">
        <v>0</v>
      </c>
      <c r="Z2609">
        <v>0</v>
      </c>
      <c r="AA2609">
        <v>0</v>
      </c>
      <c r="AB2609">
        <v>119.5942424132072</v>
      </c>
      <c r="AC2609">
        <v>0</v>
      </c>
      <c r="AD2609">
        <v>0</v>
      </c>
      <c r="AE2609">
        <v>406.14716456847867</v>
      </c>
    </row>
    <row r="2610" spans="1:31" x14ac:dyDescent="0.25">
      <c r="A2610">
        <v>1740771</v>
      </c>
      <c r="B2610">
        <v>1</v>
      </c>
      <c r="C2610" t="s">
        <v>81</v>
      </c>
      <c r="D2610" t="s">
        <v>127</v>
      </c>
      <c r="E2610" t="s">
        <v>158</v>
      </c>
      <c r="F2610" t="s">
        <v>7758</v>
      </c>
      <c r="G2610" t="s">
        <v>221</v>
      </c>
      <c r="H2610" t="s">
        <v>146</v>
      </c>
      <c r="I2610" t="s">
        <v>135</v>
      </c>
      <c r="J2610" t="s">
        <v>136</v>
      </c>
      <c r="K2610" t="s">
        <v>147</v>
      </c>
      <c r="L2610" t="s">
        <v>7759</v>
      </c>
      <c r="M2610" t="s">
        <v>7760</v>
      </c>
      <c r="N2610">
        <v>2.9824999999999999</v>
      </c>
      <c r="O2610">
        <v>0</v>
      </c>
      <c r="P2610">
        <v>60</v>
      </c>
      <c r="Q2610">
        <v>0</v>
      </c>
      <c r="R2610">
        <v>0</v>
      </c>
      <c r="S2610">
        <v>0</v>
      </c>
      <c r="T2610">
        <v>12</v>
      </c>
      <c r="U2610">
        <v>0</v>
      </c>
      <c r="V2610">
        <v>0</v>
      </c>
      <c r="W2610">
        <v>0</v>
      </c>
      <c r="X2610">
        <v>43.240756935145782</v>
      </c>
      <c r="Y2610">
        <v>0</v>
      </c>
      <c r="Z2610">
        <v>0</v>
      </c>
      <c r="AA2610">
        <v>0</v>
      </c>
      <c r="AB2610">
        <v>16.057798719020308</v>
      </c>
      <c r="AC2610">
        <v>0</v>
      </c>
      <c r="AD2610">
        <v>0</v>
      </c>
      <c r="AE2610">
        <v>59.298555654166094</v>
      </c>
    </row>
    <row r="2611" spans="1:31" x14ac:dyDescent="0.25">
      <c r="A2611">
        <v>1740848</v>
      </c>
      <c r="B2611">
        <v>1</v>
      </c>
      <c r="C2611" t="s">
        <v>80</v>
      </c>
      <c r="D2611" t="s">
        <v>89</v>
      </c>
      <c r="E2611" t="s">
        <v>171</v>
      </c>
      <c r="F2611" t="s">
        <v>7761</v>
      </c>
      <c r="G2611" t="s">
        <v>181</v>
      </c>
      <c r="H2611" t="s">
        <v>146</v>
      </c>
      <c r="I2611" t="s">
        <v>135</v>
      </c>
      <c r="J2611" t="s">
        <v>136</v>
      </c>
      <c r="K2611" t="s">
        <v>147</v>
      </c>
      <c r="L2611" t="s">
        <v>7762</v>
      </c>
      <c r="M2611" t="s">
        <v>7763</v>
      </c>
      <c r="N2611">
        <v>1.018888888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4.9078728923333337E-4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4.9078728923333337E-4</v>
      </c>
    </row>
    <row r="2612" spans="1:31" x14ac:dyDescent="0.25">
      <c r="A2612">
        <v>1741289</v>
      </c>
      <c r="B2612">
        <v>1</v>
      </c>
      <c r="C2612" t="s">
        <v>80</v>
      </c>
      <c r="D2612" t="s">
        <v>103</v>
      </c>
      <c r="E2612" t="s">
        <v>143</v>
      </c>
      <c r="F2612" t="s">
        <v>7764</v>
      </c>
      <c r="G2612" t="s">
        <v>145</v>
      </c>
      <c r="H2612" t="s">
        <v>146</v>
      </c>
      <c r="I2612" t="s">
        <v>135</v>
      </c>
      <c r="J2612" t="s">
        <v>136</v>
      </c>
      <c r="K2612" t="s">
        <v>147</v>
      </c>
      <c r="L2612" t="s">
        <v>7765</v>
      </c>
      <c r="M2612" t="s">
        <v>7766</v>
      </c>
      <c r="N2612">
        <v>0.48916666600000003</v>
      </c>
      <c r="O2612">
        <v>0</v>
      </c>
      <c r="P2612">
        <v>226</v>
      </c>
      <c r="Q2612">
        <v>0</v>
      </c>
      <c r="R2612">
        <v>4</v>
      </c>
      <c r="S2612">
        <v>0</v>
      </c>
      <c r="T2612">
        <v>8</v>
      </c>
      <c r="U2612">
        <v>0</v>
      </c>
      <c r="V2612">
        <v>0</v>
      </c>
      <c r="W2612">
        <v>0</v>
      </c>
      <c r="X2612">
        <v>39.371919229062215</v>
      </c>
      <c r="Y2612">
        <v>0</v>
      </c>
      <c r="Z2612">
        <v>0.52044026003045007</v>
      </c>
      <c r="AA2612">
        <v>0</v>
      </c>
      <c r="AB2612">
        <v>1.0952020481242668</v>
      </c>
      <c r="AC2612">
        <v>0</v>
      </c>
      <c r="AD2612">
        <v>0</v>
      </c>
      <c r="AE2612">
        <v>40.987561537216926</v>
      </c>
    </row>
    <row r="2613" spans="1:31" x14ac:dyDescent="0.25">
      <c r="A2613">
        <v>1740207</v>
      </c>
      <c r="B2613">
        <v>1</v>
      </c>
      <c r="C2613" t="s">
        <v>80</v>
      </c>
      <c r="D2613" t="s">
        <v>103</v>
      </c>
      <c r="E2613" t="s">
        <v>131</v>
      </c>
      <c r="F2613" t="s">
        <v>7767</v>
      </c>
      <c r="G2613" t="s">
        <v>177</v>
      </c>
      <c r="H2613" t="s">
        <v>134</v>
      </c>
      <c r="I2613" t="s">
        <v>135</v>
      </c>
      <c r="J2613" t="s">
        <v>136</v>
      </c>
      <c r="K2613" t="s">
        <v>147</v>
      </c>
      <c r="L2613" t="s">
        <v>7768</v>
      </c>
      <c r="M2613" t="s">
        <v>7769</v>
      </c>
      <c r="N2613">
        <v>0.67805555500000003</v>
      </c>
      <c r="O2613">
        <v>3</v>
      </c>
      <c r="P2613">
        <v>1781</v>
      </c>
      <c r="Q2613">
        <v>95</v>
      </c>
      <c r="R2613">
        <v>274</v>
      </c>
      <c r="S2613">
        <v>29</v>
      </c>
      <c r="T2613">
        <v>159</v>
      </c>
      <c r="U2613">
        <v>2</v>
      </c>
      <c r="V2613">
        <v>0</v>
      </c>
      <c r="W2613">
        <v>0.28067570696431665</v>
      </c>
      <c r="X2613">
        <v>260.32419325283274</v>
      </c>
      <c r="Y2613">
        <v>113.88507297588434</v>
      </c>
      <c r="Z2613">
        <v>114.64118091711921</v>
      </c>
      <c r="AA2613">
        <v>112.46755738994183</v>
      </c>
      <c r="AB2613">
        <v>48.00374615357844</v>
      </c>
      <c r="AC2613">
        <v>59.693814100729178</v>
      </c>
      <c r="AD2613">
        <v>0</v>
      </c>
      <c r="AE2613">
        <v>709.29624049704989</v>
      </c>
    </row>
    <row r="2614" spans="1:31" x14ac:dyDescent="0.25">
      <c r="A2614">
        <v>1740748</v>
      </c>
      <c r="B2614">
        <v>1</v>
      </c>
      <c r="C2614" t="s">
        <v>80</v>
      </c>
      <c r="D2614" t="s">
        <v>106</v>
      </c>
      <c r="E2614" t="s">
        <v>158</v>
      </c>
      <c r="F2614" t="s">
        <v>7770</v>
      </c>
      <c r="G2614" t="s">
        <v>305</v>
      </c>
      <c r="H2614" t="s">
        <v>146</v>
      </c>
      <c r="I2614" t="s">
        <v>135</v>
      </c>
      <c r="J2614" t="s">
        <v>136</v>
      </c>
      <c r="K2614" t="s">
        <v>147</v>
      </c>
      <c r="L2614" t="s">
        <v>7771</v>
      </c>
      <c r="M2614" t="s">
        <v>7772</v>
      </c>
      <c r="N2614">
        <v>1.1583333330000001</v>
      </c>
      <c r="O2614">
        <v>0</v>
      </c>
      <c r="P2614">
        <v>246</v>
      </c>
      <c r="Q2614">
        <v>0</v>
      </c>
      <c r="R2614">
        <v>0</v>
      </c>
      <c r="S2614">
        <v>0</v>
      </c>
      <c r="T2614">
        <v>14</v>
      </c>
      <c r="U2614">
        <v>0</v>
      </c>
      <c r="V2614">
        <v>0</v>
      </c>
      <c r="W2614">
        <v>0</v>
      </c>
      <c r="X2614">
        <v>60.514903125601137</v>
      </c>
      <c r="Y2614">
        <v>0</v>
      </c>
      <c r="Z2614">
        <v>0</v>
      </c>
      <c r="AA2614">
        <v>0</v>
      </c>
      <c r="AB2614">
        <v>15.192650932358427</v>
      </c>
      <c r="AC2614">
        <v>0</v>
      </c>
      <c r="AD2614">
        <v>0</v>
      </c>
      <c r="AE2614">
        <v>75.70755405795957</v>
      </c>
    </row>
    <row r="2615" spans="1:31" x14ac:dyDescent="0.25">
      <c r="A2615">
        <v>1740871</v>
      </c>
      <c r="B2615">
        <v>1</v>
      </c>
      <c r="C2615" t="s">
        <v>80</v>
      </c>
      <c r="D2615" t="s">
        <v>101</v>
      </c>
      <c r="E2615" t="s">
        <v>171</v>
      </c>
      <c r="F2615" t="s">
        <v>7773</v>
      </c>
      <c r="G2615" t="s">
        <v>181</v>
      </c>
      <c r="H2615" t="s">
        <v>146</v>
      </c>
      <c r="I2615" t="s">
        <v>135</v>
      </c>
      <c r="J2615" t="s">
        <v>136</v>
      </c>
      <c r="K2615" t="s">
        <v>147</v>
      </c>
      <c r="L2615" t="s">
        <v>7774</v>
      </c>
      <c r="M2615" t="s">
        <v>7775</v>
      </c>
      <c r="N2615">
        <v>1.489166666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1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5.5075853336075009E-2</v>
      </c>
      <c r="AC2615">
        <v>0</v>
      </c>
      <c r="AD2615">
        <v>0</v>
      </c>
      <c r="AE2615">
        <v>5.5075853336075009E-2</v>
      </c>
    </row>
    <row r="2616" spans="1:31" x14ac:dyDescent="0.25">
      <c r="A2616">
        <v>1741040</v>
      </c>
      <c r="B2616">
        <v>1</v>
      </c>
      <c r="C2616" t="s">
        <v>80</v>
      </c>
      <c r="D2616" t="s">
        <v>93</v>
      </c>
      <c r="E2616" t="s">
        <v>131</v>
      </c>
      <c r="F2616" t="s">
        <v>7776</v>
      </c>
      <c r="G2616" t="s">
        <v>177</v>
      </c>
      <c r="H2616" t="s">
        <v>134</v>
      </c>
      <c r="I2616" t="s">
        <v>135</v>
      </c>
      <c r="J2616" t="s">
        <v>136</v>
      </c>
      <c r="K2616" t="s">
        <v>147</v>
      </c>
      <c r="L2616" t="s">
        <v>7777</v>
      </c>
      <c r="M2616" t="s">
        <v>7778</v>
      </c>
      <c r="N2616">
        <v>0.94861111099999995</v>
      </c>
      <c r="O2616">
        <v>0</v>
      </c>
      <c r="P2616">
        <v>1715</v>
      </c>
      <c r="Q2616">
        <v>0</v>
      </c>
      <c r="R2616">
        <v>57</v>
      </c>
      <c r="S2616">
        <v>6</v>
      </c>
      <c r="T2616">
        <v>215</v>
      </c>
      <c r="U2616">
        <v>2</v>
      </c>
      <c r="V2616">
        <v>1</v>
      </c>
      <c r="W2616">
        <v>0</v>
      </c>
      <c r="X2616">
        <v>375.59843058277824</v>
      </c>
      <c r="Y2616">
        <v>0</v>
      </c>
      <c r="Z2616">
        <v>69.299282282974417</v>
      </c>
      <c r="AA2616">
        <v>12.229409713534</v>
      </c>
      <c r="AB2616">
        <v>157.46244108991991</v>
      </c>
      <c r="AC2616">
        <v>183.24063058677916</v>
      </c>
      <c r="AD2616">
        <v>1.2880102383639167</v>
      </c>
      <c r="AE2616">
        <v>799.11820449434958</v>
      </c>
    </row>
    <row r="2617" spans="1:31" x14ac:dyDescent="0.25">
      <c r="A2617">
        <v>1740542</v>
      </c>
      <c r="B2617">
        <v>1</v>
      </c>
      <c r="C2617" t="s">
        <v>80</v>
      </c>
      <c r="D2617" t="s">
        <v>108</v>
      </c>
      <c r="E2617" t="s">
        <v>143</v>
      </c>
      <c r="F2617" t="s">
        <v>7779</v>
      </c>
      <c r="G2617" t="s">
        <v>145</v>
      </c>
      <c r="H2617" t="s">
        <v>146</v>
      </c>
      <c r="I2617" t="s">
        <v>135</v>
      </c>
      <c r="J2617" t="s">
        <v>136</v>
      </c>
      <c r="K2617" t="s">
        <v>147</v>
      </c>
      <c r="L2617" t="s">
        <v>7780</v>
      </c>
      <c r="M2617" t="s">
        <v>7781</v>
      </c>
      <c r="N2617">
        <v>1.5227777769999999</v>
      </c>
      <c r="O2617">
        <v>0</v>
      </c>
      <c r="P2617">
        <v>67</v>
      </c>
      <c r="Q2617">
        <v>0</v>
      </c>
      <c r="R2617">
        <v>22</v>
      </c>
      <c r="S2617">
        <v>0</v>
      </c>
      <c r="T2617">
        <v>3</v>
      </c>
      <c r="U2617">
        <v>0</v>
      </c>
      <c r="V2617">
        <v>0</v>
      </c>
      <c r="W2617">
        <v>0</v>
      </c>
      <c r="X2617">
        <v>11.058747307336647</v>
      </c>
      <c r="Y2617">
        <v>0</v>
      </c>
      <c r="Z2617">
        <v>1.3122605422215337</v>
      </c>
      <c r="AA2617">
        <v>0</v>
      </c>
      <c r="AB2617">
        <v>0.24100757341564999</v>
      </c>
      <c r="AC2617">
        <v>0</v>
      </c>
      <c r="AD2617">
        <v>0</v>
      </c>
      <c r="AE2617">
        <v>12.612015422973831</v>
      </c>
    </row>
    <row r="2618" spans="1:31" x14ac:dyDescent="0.25">
      <c r="A2618">
        <v>1741183</v>
      </c>
      <c r="B2618">
        <v>1</v>
      </c>
      <c r="C2618" t="s">
        <v>81</v>
      </c>
      <c r="D2618" t="s">
        <v>114</v>
      </c>
      <c r="E2618" t="s">
        <v>143</v>
      </c>
      <c r="F2618" t="s">
        <v>7782</v>
      </c>
      <c r="G2618" t="s">
        <v>145</v>
      </c>
      <c r="H2618" t="s">
        <v>146</v>
      </c>
      <c r="I2618" t="s">
        <v>135</v>
      </c>
      <c r="J2618" t="s">
        <v>136</v>
      </c>
      <c r="K2618" t="s">
        <v>147</v>
      </c>
      <c r="L2618" t="s">
        <v>7783</v>
      </c>
      <c r="M2618" t="s">
        <v>7784</v>
      </c>
      <c r="N2618">
        <v>1.473333333</v>
      </c>
      <c r="O2618">
        <v>0</v>
      </c>
      <c r="P2618">
        <v>103</v>
      </c>
      <c r="Q2618">
        <v>0</v>
      </c>
      <c r="R2618">
        <v>0</v>
      </c>
      <c r="S2618">
        <v>0</v>
      </c>
      <c r="T2618">
        <v>6</v>
      </c>
      <c r="U2618">
        <v>0</v>
      </c>
      <c r="V2618">
        <v>0</v>
      </c>
      <c r="W2618">
        <v>0</v>
      </c>
      <c r="X2618">
        <v>19.113045924999565</v>
      </c>
      <c r="Y2618">
        <v>0</v>
      </c>
      <c r="Z2618">
        <v>0</v>
      </c>
      <c r="AA2618">
        <v>0</v>
      </c>
      <c r="AB2618">
        <v>1.2035594016385336</v>
      </c>
      <c r="AC2618">
        <v>0</v>
      </c>
      <c r="AD2618">
        <v>0</v>
      </c>
      <c r="AE2618">
        <v>20.316605326638097</v>
      </c>
    </row>
    <row r="2619" spans="1:31" x14ac:dyDescent="0.25">
      <c r="A2619">
        <v>1741226</v>
      </c>
      <c r="B2619">
        <v>1</v>
      </c>
      <c r="C2619" t="s">
        <v>81</v>
      </c>
      <c r="D2619" t="s">
        <v>123</v>
      </c>
      <c r="E2619" t="s">
        <v>184</v>
      </c>
      <c r="F2619" t="s">
        <v>735</v>
      </c>
      <c r="G2619" t="s">
        <v>177</v>
      </c>
      <c r="H2619" t="s">
        <v>134</v>
      </c>
      <c r="I2619" t="s">
        <v>135</v>
      </c>
      <c r="J2619" t="s">
        <v>136</v>
      </c>
      <c r="K2619" t="s">
        <v>147</v>
      </c>
      <c r="L2619" t="s">
        <v>7785</v>
      </c>
      <c r="M2619" t="s">
        <v>7786</v>
      </c>
      <c r="N2619">
        <v>1.268333333</v>
      </c>
      <c r="O2619">
        <v>6</v>
      </c>
      <c r="P2619">
        <v>7</v>
      </c>
      <c r="Q2619">
        <v>178</v>
      </c>
      <c r="R2619">
        <v>129</v>
      </c>
      <c r="S2619">
        <v>27</v>
      </c>
      <c r="T2619">
        <v>14</v>
      </c>
      <c r="U2619">
        <v>0</v>
      </c>
      <c r="V2619">
        <v>0</v>
      </c>
      <c r="W2619">
        <v>2.2980201682472994</v>
      </c>
      <c r="X2619">
        <v>7.8083994555297496</v>
      </c>
      <c r="Y2619">
        <v>60.098627762911143</v>
      </c>
      <c r="Z2619">
        <v>47.218667535813807</v>
      </c>
      <c r="AA2619">
        <v>18.911412249041661</v>
      </c>
      <c r="AB2619">
        <v>5.1134739719611497</v>
      </c>
      <c r="AC2619">
        <v>0</v>
      </c>
      <c r="AD2619">
        <v>0</v>
      </c>
      <c r="AE2619">
        <v>141.44860114350482</v>
      </c>
    </row>
    <row r="2620" spans="1:31" x14ac:dyDescent="0.25">
      <c r="A2620">
        <v>1740977</v>
      </c>
      <c r="B2620">
        <v>1</v>
      </c>
      <c r="C2620" t="s">
        <v>80</v>
      </c>
      <c r="D2620" t="s">
        <v>108</v>
      </c>
      <c r="E2620" t="s">
        <v>158</v>
      </c>
      <c r="F2620" t="s">
        <v>7787</v>
      </c>
      <c r="G2620" t="s">
        <v>160</v>
      </c>
      <c r="H2620" t="s">
        <v>146</v>
      </c>
      <c r="I2620" t="s">
        <v>135</v>
      </c>
      <c r="J2620" t="s">
        <v>136</v>
      </c>
      <c r="K2620" t="s">
        <v>147</v>
      </c>
      <c r="L2620" t="s">
        <v>7788</v>
      </c>
      <c r="M2620" t="s">
        <v>7789</v>
      </c>
      <c r="N2620">
        <v>2.1675</v>
      </c>
      <c r="O2620">
        <v>0</v>
      </c>
      <c r="P2620">
        <v>17</v>
      </c>
      <c r="Q2620">
        <v>0</v>
      </c>
      <c r="R2620">
        <v>1</v>
      </c>
      <c r="S2620">
        <v>0</v>
      </c>
      <c r="T2620">
        <v>1</v>
      </c>
      <c r="U2620">
        <v>0</v>
      </c>
      <c r="V2620">
        <v>0</v>
      </c>
      <c r="W2620">
        <v>0</v>
      </c>
      <c r="X2620">
        <v>4.4774431072605019</v>
      </c>
      <c r="Y2620">
        <v>0</v>
      </c>
      <c r="Z2620">
        <v>8.6595639419000017E-2</v>
      </c>
      <c r="AA2620">
        <v>0</v>
      </c>
      <c r="AB2620">
        <v>0.203824351504375</v>
      </c>
      <c r="AC2620">
        <v>0</v>
      </c>
      <c r="AD2620">
        <v>0</v>
      </c>
      <c r="AE2620">
        <v>4.7678630981838772</v>
      </c>
    </row>
    <row r="2621" spans="1:31" x14ac:dyDescent="0.25">
      <c r="A2621">
        <v>1741077</v>
      </c>
      <c r="B2621">
        <v>1</v>
      </c>
      <c r="C2621" t="s">
        <v>81</v>
      </c>
      <c r="D2621" t="s">
        <v>117</v>
      </c>
      <c r="E2621" t="s">
        <v>184</v>
      </c>
      <c r="F2621" t="s">
        <v>7790</v>
      </c>
      <c r="G2621" t="s">
        <v>232</v>
      </c>
      <c r="H2621" t="s">
        <v>134</v>
      </c>
      <c r="I2621" t="s">
        <v>135</v>
      </c>
      <c r="J2621" t="s">
        <v>136</v>
      </c>
      <c r="K2621" t="s">
        <v>147</v>
      </c>
      <c r="L2621" t="s">
        <v>7791</v>
      </c>
      <c r="M2621" t="s">
        <v>7792</v>
      </c>
      <c r="N2621">
        <v>5.5680555549999999</v>
      </c>
      <c r="O2621">
        <v>0</v>
      </c>
      <c r="P2621">
        <v>16</v>
      </c>
      <c r="Q2621">
        <v>0</v>
      </c>
      <c r="R2621">
        <v>5</v>
      </c>
      <c r="S2621">
        <v>0</v>
      </c>
      <c r="T2621">
        <v>1</v>
      </c>
      <c r="U2621">
        <v>0</v>
      </c>
      <c r="V2621">
        <v>0</v>
      </c>
      <c r="W2621">
        <v>0</v>
      </c>
      <c r="X2621">
        <v>12.62499787807787</v>
      </c>
      <c r="Y2621">
        <v>0</v>
      </c>
      <c r="Z2621">
        <v>2.2972603465390833</v>
      </c>
      <c r="AA2621">
        <v>0</v>
      </c>
      <c r="AB2621">
        <v>0.85048800916657519</v>
      </c>
      <c r="AC2621">
        <v>0</v>
      </c>
      <c r="AD2621">
        <v>0</v>
      </c>
      <c r="AE2621">
        <v>15.772746233783529</v>
      </c>
    </row>
    <row r="2622" spans="1:31" x14ac:dyDescent="0.25">
      <c r="A2622">
        <v>1741083</v>
      </c>
      <c r="B2622">
        <v>1</v>
      </c>
      <c r="C2622" t="s">
        <v>80</v>
      </c>
      <c r="D2622" t="s">
        <v>98</v>
      </c>
      <c r="E2622" t="s">
        <v>158</v>
      </c>
      <c r="F2622" t="s">
        <v>7793</v>
      </c>
      <c r="G2622" t="s">
        <v>160</v>
      </c>
      <c r="H2622" t="s">
        <v>146</v>
      </c>
      <c r="I2622" t="s">
        <v>135</v>
      </c>
      <c r="J2622" t="s">
        <v>136</v>
      </c>
      <c r="K2622" t="s">
        <v>147</v>
      </c>
      <c r="L2622" t="s">
        <v>7794</v>
      </c>
      <c r="M2622" t="s">
        <v>7795</v>
      </c>
      <c r="N2622">
        <v>1.426111111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4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1.9796969297622833</v>
      </c>
      <c r="AC2622">
        <v>0</v>
      </c>
      <c r="AD2622">
        <v>0</v>
      </c>
      <c r="AE2622">
        <v>1.9796969297622833</v>
      </c>
    </row>
    <row r="2623" spans="1:31" x14ac:dyDescent="0.25">
      <c r="A2623">
        <v>1740685</v>
      </c>
      <c r="B2623">
        <v>1</v>
      </c>
      <c r="C2623" t="s">
        <v>80</v>
      </c>
      <c r="D2623" t="s">
        <v>83</v>
      </c>
      <c r="E2623" t="s">
        <v>143</v>
      </c>
      <c r="F2623" t="s">
        <v>7796</v>
      </c>
      <c r="G2623" t="s">
        <v>145</v>
      </c>
      <c r="H2623" t="s">
        <v>146</v>
      </c>
      <c r="I2623" t="s">
        <v>135</v>
      </c>
      <c r="J2623" t="s">
        <v>136</v>
      </c>
      <c r="K2623" t="s">
        <v>147</v>
      </c>
      <c r="L2623" t="s">
        <v>7797</v>
      </c>
      <c r="M2623" t="s">
        <v>7798</v>
      </c>
      <c r="N2623">
        <v>1.3138888879999999</v>
      </c>
      <c r="O2623">
        <v>0</v>
      </c>
      <c r="P2623">
        <v>162</v>
      </c>
      <c r="Q2623">
        <v>0</v>
      </c>
      <c r="R2623">
        <v>7</v>
      </c>
      <c r="S2623">
        <v>0</v>
      </c>
      <c r="T2623">
        <v>16</v>
      </c>
      <c r="U2623">
        <v>0</v>
      </c>
      <c r="V2623">
        <v>0</v>
      </c>
      <c r="W2623">
        <v>0</v>
      </c>
      <c r="X2623">
        <v>81.555494210372018</v>
      </c>
      <c r="Y2623">
        <v>0</v>
      </c>
      <c r="Z2623">
        <v>2.3367483502665753</v>
      </c>
      <c r="AA2623">
        <v>0</v>
      </c>
      <c r="AB2623">
        <v>20.409508513451918</v>
      </c>
      <c r="AC2623">
        <v>0</v>
      </c>
      <c r="AD2623">
        <v>0</v>
      </c>
      <c r="AE2623">
        <v>104.3017510740905</v>
      </c>
    </row>
    <row r="2624" spans="1:31" x14ac:dyDescent="0.25">
      <c r="A2624">
        <v>1740934</v>
      </c>
      <c r="B2624">
        <v>1</v>
      </c>
      <c r="C2624" t="s">
        <v>81</v>
      </c>
      <c r="D2624" t="s">
        <v>113</v>
      </c>
      <c r="E2624" t="s">
        <v>158</v>
      </c>
      <c r="F2624" t="s">
        <v>7799</v>
      </c>
      <c r="G2624" t="s">
        <v>2175</v>
      </c>
      <c r="H2624" t="s">
        <v>146</v>
      </c>
      <c r="I2624" t="s">
        <v>135</v>
      </c>
      <c r="J2624" t="s">
        <v>136</v>
      </c>
      <c r="K2624" t="s">
        <v>147</v>
      </c>
      <c r="L2624" t="s">
        <v>7800</v>
      </c>
      <c r="M2624" t="s">
        <v>7675</v>
      </c>
      <c r="N2624">
        <v>1.41</v>
      </c>
      <c r="O2624">
        <v>0</v>
      </c>
      <c r="P2624">
        <v>68</v>
      </c>
      <c r="Q2624">
        <v>0</v>
      </c>
      <c r="R2624">
        <v>4</v>
      </c>
      <c r="S2624">
        <v>0</v>
      </c>
      <c r="T2624">
        <v>48</v>
      </c>
      <c r="U2624">
        <v>0</v>
      </c>
      <c r="V2624">
        <v>0</v>
      </c>
      <c r="W2624">
        <v>0</v>
      </c>
      <c r="X2624">
        <v>16.624197362754483</v>
      </c>
      <c r="Y2624">
        <v>0</v>
      </c>
      <c r="Z2624">
        <v>0.24904799538270003</v>
      </c>
      <c r="AA2624">
        <v>0</v>
      </c>
      <c r="AB2624">
        <v>22.080828150961636</v>
      </c>
      <c r="AC2624">
        <v>0</v>
      </c>
      <c r="AD2624">
        <v>0</v>
      </c>
      <c r="AE2624">
        <v>38.954073509098819</v>
      </c>
    </row>
    <row r="2625" spans="1:31" x14ac:dyDescent="0.25">
      <c r="A2625">
        <v>1740244</v>
      </c>
      <c r="B2625">
        <v>1</v>
      </c>
      <c r="C2625" t="s">
        <v>80</v>
      </c>
      <c r="D2625" t="s">
        <v>84</v>
      </c>
      <c r="E2625" t="s">
        <v>158</v>
      </c>
      <c r="F2625" t="s">
        <v>7801</v>
      </c>
      <c r="G2625" t="s">
        <v>160</v>
      </c>
      <c r="H2625" t="s">
        <v>146</v>
      </c>
      <c r="I2625" t="s">
        <v>135</v>
      </c>
      <c r="J2625" t="s">
        <v>136</v>
      </c>
      <c r="K2625" t="s">
        <v>147</v>
      </c>
      <c r="L2625" t="s">
        <v>7802</v>
      </c>
      <c r="M2625" t="s">
        <v>7803</v>
      </c>
      <c r="N2625">
        <v>2.3152777769999999</v>
      </c>
      <c r="O2625">
        <v>0</v>
      </c>
      <c r="P2625">
        <v>23</v>
      </c>
      <c r="Q2625">
        <v>0</v>
      </c>
      <c r="R2625">
        <v>0</v>
      </c>
      <c r="S2625">
        <v>0</v>
      </c>
      <c r="T2625">
        <v>51</v>
      </c>
      <c r="U2625">
        <v>0</v>
      </c>
      <c r="V2625">
        <v>4</v>
      </c>
      <c r="W2625">
        <v>0</v>
      </c>
      <c r="X2625">
        <v>12.402244989468295</v>
      </c>
      <c r="Y2625">
        <v>0</v>
      </c>
      <c r="Z2625">
        <v>0</v>
      </c>
      <c r="AA2625">
        <v>0</v>
      </c>
      <c r="AB2625">
        <v>46.126820963005933</v>
      </c>
      <c r="AC2625">
        <v>0</v>
      </c>
      <c r="AD2625">
        <v>32.897045632543602</v>
      </c>
      <c r="AE2625">
        <v>91.426111585017821</v>
      </c>
    </row>
    <row r="2626" spans="1:31" x14ac:dyDescent="0.25">
      <c r="A2626">
        <v>1741326</v>
      </c>
      <c r="B2626">
        <v>1</v>
      </c>
      <c r="C2626" t="s">
        <v>80</v>
      </c>
      <c r="D2626" t="s">
        <v>108</v>
      </c>
      <c r="E2626" t="s">
        <v>158</v>
      </c>
      <c r="F2626" t="s">
        <v>7804</v>
      </c>
      <c r="G2626" t="s">
        <v>160</v>
      </c>
      <c r="H2626" t="s">
        <v>146</v>
      </c>
      <c r="I2626" t="s">
        <v>135</v>
      </c>
      <c r="J2626" t="s">
        <v>136</v>
      </c>
      <c r="K2626" t="s">
        <v>147</v>
      </c>
      <c r="L2626" t="s">
        <v>7805</v>
      </c>
      <c r="M2626" t="s">
        <v>7806</v>
      </c>
      <c r="N2626">
        <v>6.8955555549999996</v>
      </c>
      <c r="O2626">
        <v>0</v>
      </c>
      <c r="P2626">
        <v>5</v>
      </c>
      <c r="Q2626">
        <v>0</v>
      </c>
      <c r="R2626">
        <v>4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3.8933706423859338</v>
      </c>
      <c r="Y2626">
        <v>0</v>
      </c>
      <c r="Z2626">
        <v>3.6948466980511672</v>
      </c>
      <c r="AA2626">
        <v>0</v>
      </c>
      <c r="AB2626">
        <v>0</v>
      </c>
      <c r="AC2626">
        <v>0</v>
      </c>
      <c r="AD2626">
        <v>0</v>
      </c>
      <c r="AE2626">
        <v>7.5882173404371009</v>
      </c>
    </row>
    <row r="2627" spans="1:31" x14ac:dyDescent="0.25">
      <c r="A2627">
        <v>1740903</v>
      </c>
      <c r="B2627">
        <v>1</v>
      </c>
      <c r="C2627" t="s">
        <v>80</v>
      </c>
      <c r="D2627" t="s">
        <v>90</v>
      </c>
      <c r="E2627" t="s">
        <v>158</v>
      </c>
      <c r="F2627" t="s">
        <v>7807</v>
      </c>
      <c r="G2627" t="s">
        <v>160</v>
      </c>
      <c r="H2627" t="s">
        <v>146</v>
      </c>
      <c r="I2627" t="s">
        <v>135</v>
      </c>
      <c r="J2627" t="s">
        <v>136</v>
      </c>
      <c r="K2627" t="s">
        <v>147</v>
      </c>
      <c r="L2627" t="s">
        <v>7808</v>
      </c>
      <c r="M2627" t="s">
        <v>7809</v>
      </c>
      <c r="N2627">
        <v>4.4444444440000002</v>
      </c>
      <c r="O2627">
        <v>0</v>
      </c>
      <c r="P2627">
        <v>64</v>
      </c>
      <c r="Q2627">
        <v>0</v>
      </c>
      <c r="R2627">
        <v>0</v>
      </c>
      <c r="S2627">
        <v>0</v>
      </c>
      <c r="T2627">
        <v>9</v>
      </c>
      <c r="U2627">
        <v>0</v>
      </c>
      <c r="V2627">
        <v>0</v>
      </c>
      <c r="W2627">
        <v>0</v>
      </c>
      <c r="X2627">
        <v>80.02127677036458</v>
      </c>
      <c r="Y2627">
        <v>0</v>
      </c>
      <c r="Z2627">
        <v>0</v>
      </c>
      <c r="AA2627">
        <v>0</v>
      </c>
      <c r="AB2627">
        <v>28.666706762975942</v>
      </c>
      <c r="AC2627">
        <v>0</v>
      </c>
      <c r="AD2627">
        <v>0</v>
      </c>
      <c r="AE2627">
        <v>108.68798353334051</v>
      </c>
    </row>
    <row r="2628" spans="1:31" x14ac:dyDescent="0.25">
      <c r="A2628">
        <v>1740880</v>
      </c>
      <c r="B2628">
        <v>1</v>
      </c>
      <c r="C2628" t="s">
        <v>80</v>
      </c>
      <c r="D2628" t="s">
        <v>92</v>
      </c>
      <c r="E2628" t="s">
        <v>184</v>
      </c>
      <c r="F2628" t="s">
        <v>7810</v>
      </c>
      <c r="G2628" t="s">
        <v>177</v>
      </c>
      <c r="H2628" t="s">
        <v>134</v>
      </c>
      <c r="I2628" t="s">
        <v>135</v>
      </c>
      <c r="J2628" t="s">
        <v>136</v>
      </c>
      <c r="K2628" t="s">
        <v>147</v>
      </c>
      <c r="L2628" t="s">
        <v>7811</v>
      </c>
      <c r="M2628" t="s">
        <v>7812</v>
      </c>
      <c r="N2628">
        <v>0.51361111100000001</v>
      </c>
      <c r="O2628">
        <v>0</v>
      </c>
      <c r="P2628">
        <v>261</v>
      </c>
      <c r="Q2628">
        <v>0</v>
      </c>
      <c r="R2628">
        <v>0</v>
      </c>
      <c r="S2628">
        <v>0</v>
      </c>
      <c r="T2628">
        <v>52</v>
      </c>
      <c r="U2628">
        <v>0</v>
      </c>
      <c r="V2628">
        <v>0</v>
      </c>
      <c r="W2628">
        <v>0</v>
      </c>
      <c r="X2628">
        <v>16.587326596712806</v>
      </c>
      <c r="Y2628">
        <v>0</v>
      </c>
      <c r="Z2628">
        <v>0</v>
      </c>
      <c r="AA2628">
        <v>0</v>
      </c>
      <c r="AB2628">
        <v>4.2564432530509162</v>
      </c>
      <c r="AC2628">
        <v>0</v>
      </c>
      <c r="AD2628">
        <v>0</v>
      </c>
      <c r="AE2628">
        <v>20.843769849763724</v>
      </c>
    </row>
    <row r="2629" spans="1:31" x14ac:dyDescent="0.25">
      <c r="A2629">
        <v>1740216</v>
      </c>
      <c r="B2629">
        <v>1</v>
      </c>
      <c r="C2629" t="s">
        <v>80</v>
      </c>
      <c r="D2629" t="s">
        <v>97</v>
      </c>
      <c r="E2629" t="s">
        <v>171</v>
      </c>
      <c r="F2629" t="s">
        <v>7813</v>
      </c>
      <c r="G2629" t="s">
        <v>181</v>
      </c>
      <c r="H2629" t="s">
        <v>146</v>
      </c>
      <c r="I2629" t="s">
        <v>135</v>
      </c>
      <c r="J2629" t="s">
        <v>136</v>
      </c>
      <c r="K2629" t="s">
        <v>147</v>
      </c>
      <c r="L2629" t="s">
        <v>7814</v>
      </c>
      <c r="M2629" t="s">
        <v>7815</v>
      </c>
      <c r="N2629">
        <v>5.1244444439999999</v>
      </c>
      <c r="O2629">
        <v>0</v>
      </c>
      <c r="P2629">
        <v>1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6.3473185148800002E-2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6.3473185148800002E-2</v>
      </c>
    </row>
    <row r="2630" spans="1:31" x14ac:dyDescent="0.25">
      <c r="A2630">
        <v>1741212</v>
      </c>
      <c r="B2630">
        <v>1</v>
      </c>
      <c r="C2630" t="s">
        <v>80</v>
      </c>
      <c r="D2630" t="s">
        <v>106</v>
      </c>
      <c r="E2630" t="s">
        <v>158</v>
      </c>
      <c r="F2630" t="s">
        <v>7816</v>
      </c>
      <c r="G2630" t="s">
        <v>160</v>
      </c>
      <c r="H2630" t="s">
        <v>146</v>
      </c>
      <c r="I2630" t="s">
        <v>135</v>
      </c>
      <c r="J2630" t="s">
        <v>136</v>
      </c>
      <c r="K2630" t="s">
        <v>147</v>
      </c>
      <c r="L2630" t="s">
        <v>7817</v>
      </c>
      <c r="M2630" t="s">
        <v>7818</v>
      </c>
      <c r="N2630">
        <v>2.8305555550000001</v>
      </c>
      <c r="O2630">
        <v>0</v>
      </c>
      <c r="P2630">
        <v>2</v>
      </c>
      <c r="Q2630">
        <v>0</v>
      </c>
      <c r="R2630">
        <v>0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1.85023219917795</v>
      </c>
      <c r="Y2630">
        <v>0</v>
      </c>
      <c r="Z2630">
        <v>0</v>
      </c>
      <c r="AA2630">
        <v>0</v>
      </c>
      <c r="AB2630">
        <v>0.37784839668040004</v>
      </c>
      <c r="AC2630">
        <v>0</v>
      </c>
      <c r="AD2630">
        <v>0</v>
      </c>
      <c r="AE2630">
        <v>2.2280805958583501</v>
      </c>
    </row>
    <row r="2631" spans="1:31" x14ac:dyDescent="0.25">
      <c r="A2631">
        <v>1741089</v>
      </c>
      <c r="B2631">
        <v>1</v>
      </c>
      <c r="C2631" t="s">
        <v>81</v>
      </c>
      <c r="D2631" t="s">
        <v>113</v>
      </c>
      <c r="E2631" t="s">
        <v>158</v>
      </c>
      <c r="F2631" t="s">
        <v>7819</v>
      </c>
      <c r="G2631" t="s">
        <v>160</v>
      </c>
      <c r="H2631" t="s">
        <v>146</v>
      </c>
      <c r="I2631" t="s">
        <v>135</v>
      </c>
      <c r="J2631" t="s">
        <v>136</v>
      </c>
      <c r="K2631" t="s">
        <v>147</v>
      </c>
      <c r="L2631" t="s">
        <v>7820</v>
      </c>
      <c r="M2631" t="s">
        <v>7821</v>
      </c>
      <c r="N2631">
        <v>3.9983333330000002</v>
      </c>
      <c r="O2631">
        <v>0</v>
      </c>
      <c r="P2631">
        <v>7</v>
      </c>
      <c r="Q2631">
        <v>0</v>
      </c>
      <c r="R2631">
        <v>5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3.3141202272088592</v>
      </c>
      <c r="Y2631">
        <v>0</v>
      </c>
      <c r="Z2631">
        <v>8.3907272038073515</v>
      </c>
      <c r="AA2631">
        <v>0</v>
      </c>
      <c r="AB2631">
        <v>0</v>
      </c>
      <c r="AC2631">
        <v>0</v>
      </c>
      <c r="AD2631">
        <v>0</v>
      </c>
      <c r="AE2631">
        <v>11.70484743101621</v>
      </c>
    </row>
    <row r="2632" spans="1:31" x14ac:dyDescent="0.25">
      <c r="A2632">
        <v>1741189</v>
      </c>
      <c r="B2632">
        <v>1</v>
      </c>
      <c r="C2632" t="s">
        <v>80</v>
      </c>
      <c r="D2632" t="s">
        <v>104</v>
      </c>
      <c r="E2632" t="s">
        <v>158</v>
      </c>
      <c r="F2632" t="s">
        <v>7822</v>
      </c>
      <c r="G2632" t="s">
        <v>758</v>
      </c>
      <c r="H2632" t="s">
        <v>146</v>
      </c>
      <c r="I2632" t="s">
        <v>135</v>
      </c>
      <c r="J2632" t="s">
        <v>136</v>
      </c>
      <c r="K2632" t="s">
        <v>147</v>
      </c>
      <c r="L2632" t="s">
        <v>7823</v>
      </c>
      <c r="M2632" t="s">
        <v>7824</v>
      </c>
      <c r="N2632">
        <v>3.5449999999999999</v>
      </c>
      <c r="O2632">
        <v>0</v>
      </c>
      <c r="P2632">
        <v>12</v>
      </c>
      <c r="Q2632">
        <v>0</v>
      </c>
      <c r="R2632">
        <v>1</v>
      </c>
      <c r="S2632">
        <v>0</v>
      </c>
      <c r="T2632">
        <v>3</v>
      </c>
      <c r="U2632">
        <v>0</v>
      </c>
      <c r="V2632">
        <v>0</v>
      </c>
      <c r="W2632">
        <v>0</v>
      </c>
      <c r="X2632">
        <v>30.262104951731164</v>
      </c>
      <c r="Y2632">
        <v>0</v>
      </c>
      <c r="Z2632">
        <v>9.1209680870000011E-3</v>
      </c>
      <c r="AA2632">
        <v>0</v>
      </c>
      <c r="AB2632">
        <v>21.078707280322305</v>
      </c>
      <c r="AC2632">
        <v>0</v>
      </c>
      <c r="AD2632">
        <v>0</v>
      </c>
      <c r="AE2632">
        <v>51.34993320014047</v>
      </c>
    </row>
    <row r="2633" spans="1:31" x14ac:dyDescent="0.25">
      <c r="A2633">
        <v>1741043</v>
      </c>
      <c r="B2633">
        <v>1</v>
      </c>
      <c r="C2633" t="s">
        <v>81</v>
      </c>
      <c r="D2633" t="s">
        <v>127</v>
      </c>
      <c r="E2633" t="s">
        <v>184</v>
      </c>
      <c r="F2633" t="s">
        <v>4886</v>
      </c>
      <c r="G2633" t="s">
        <v>177</v>
      </c>
      <c r="H2633" t="s">
        <v>134</v>
      </c>
      <c r="I2633" t="s">
        <v>193</v>
      </c>
      <c r="J2633" t="s">
        <v>136</v>
      </c>
      <c r="K2633" t="s">
        <v>147</v>
      </c>
      <c r="L2633" t="s">
        <v>7825</v>
      </c>
      <c r="M2633" t="s">
        <v>6902</v>
      </c>
      <c r="N2633">
        <v>7.2222220000000004E-3</v>
      </c>
      <c r="O2633">
        <v>0</v>
      </c>
      <c r="P2633">
        <v>395</v>
      </c>
      <c r="Q2633">
        <v>10</v>
      </c>
      <c r="R2633">
        <v>26</v>
      </c>
      <c r="S2633">
        <v>3</v>
      </c>
      <c r="T2633">
        <v>28</v>
      </c>
      <c r="U2633">
        <v>4</v>
      </c>
      <c r="V2633">
        <v>0</v>
      </c>
      <c r="W2633">
        <v>0</v>
      </c>
      <c r="X2633">
        <v>0.47523914347375534</v>
      </c>
      <c r="Y2633">
        <v>2.9322812613899997E-2</v>
      </c>
      <c r="Z2633">
        <v>1.4302896411483336E-2</v>
      </c>
      <c r="AA2633">
        <v>3.75370138676</v>
      </c>
      <c r="AB2633">
        <v>4.4270708471600001E-2</v>
      </c>
      <c r="AC2633">
        <v>0.55996629216883331</v>
      </c>
      <c r="AD2633">
        <v>0</v>
      </c>
      <c r="AE2633">
        <v>4.8768032398995711</v>
      </c>
    </row>
    <row r="2634" spans="1:31" x14ac:dyDescent="0.25">
      <c r="A2634">
        <v>1740502</v>
      </c>
      <c r="B2634">
        <v>1</v>
      </c>
      <c r="C2634" t="s">
        <v>80</v>
      </c>
      <c r="D2634" t="s">
        <v>85</v>
      </c>
      <c r="E2634" t="s">
        <v>171</v>
      </c>
      <c r="F2634" t="s">
        <v>7826</v>
      </c>
      <c r="G2634" t="s">
        <v>181</v>
      </c>
      <c r="H2634" t="s">
        <v>146</v>
      </c>
      <c r="I2634" t="s">
        <v>135</v>
      </c>
      <c r="J2634" t="s">
        <v>136</v>
      </c>
      <c r="K2634" t="s">
        <v>147</v>
      </c>
      <c r="L2634" t="s">
        <v>7827</v>
      </c>
      <c r="M2634" t="s">
        <v>7828</v>
      </c>
      <c r="N2634">
        <v>1.2036111110000001</v>
      </c>
      <c r="O2634">
        <v>0</v>
      </c>
      <c r="P2634">
        <v>5</v>
      </c>
      <c r="Q2634">
        <v>0</v>
      </c>
      <c r="R2634">
        <v>0</v>
      </c>
      <c r="S2634">
        <v>0</v>
      </c>
      <c r="T2634">
        <v>1</v>
      </c>
      <c r="U2634">
        <v>0</v>
      </c>
      <c r="V2634">
        <v>0</v>
      </c>
      <c r="W2634">
        <v>0</v>
      </c>
      <c r="X2634">
        <v>2.2131474592888503</v>
      </c>
      <c r="Y2634">
        <v>0</v>
      </c>
      <c r="Z2634">
        <v>0</v>
      </c>
      <c r="AA2634">
        <v>0</v>
      </c>
      <c r="AB2634">
        <v>6.0098119678333333E-4</v>
      </c>
      <c r="AC2634">
        <v>0</v>
      </c>
      <c r="AD2634">
        <v>0</v>
      </c>
      <c r="AE2634">
        <v>2.2137484404856336</v>
      </c>
    </row>
    <row r="2635" spans="1:31" x14ac:dyDescent="0.25">
      <c r="A2635">
        <v>1741003</v>
      </c>
      <c r="B2635">
        <v>1</v>
      </c>
      <c r="C2635" t="s">
        <v>80</v>
      </c>
      <c r="D2635" t="s">
        <v>83</v>
      </c>
      <c r="E2635" t="s">
        <v>171</v>
      </c>
      <c r="F2635" t="s">
        <v>7829</v>
      </c>
      <c r="G2635" t="s">
        <v>173</v>
      </c>
      <c r="H2635" t="s">
        <v>146</v>
      </c>
      <c r="I2635" t="s">
        <v>135</v>
      </c>
      <c r="J2635" t="s">
        <v>136</v>
      </c>
      <c r="K2635" t="s">
        <v>147</v>
      </c>
      <c r="L2635" t="s">
        <v>7830</v>
      </c>
      <c r="M2635" t="s">
        <v>7831</v>
      </c>
      <c r="N2635">
        <v>1.3152777769999999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</row>
    <row r="2636" spans="1:31" x14ac:dyDescent="0.25">
      <c r="A2636">
        <v>1741358</v>
      </c>
      <c r="B2636">
        <v>1</v>
      </c>
      <c r="C2636" t="s">
        <v>80</v>
      </c>
      <c r="D2636" t="s">
        <v>104</v>
      </c>
      <c r="E2636" t="s">
        <v>158</v>
      </c>
      <c r="F2636" t="s">
        <v>7832</v>
      </c>
      <c r="G2636" t="s">
        <v>221</v>
      </c>
      <c r="H2636" t="s">
        <v>146</v>
      </c>
      <c r="I2636" t="s">
        <v>135</v>
      </c>
      <c r="J2636" t="s">
        <v>136</v>
      </c>
      <c r="K2636" t="s">
        <v>147</v>
      </c>
      <c r="L2636" t="s">
        <v>7833</v>
      </c>
      <c r="M2636" t="s">
        <v>7834</v>
      </c>
      <c r="N2636">
        <v>11.029166666</v>
      </c>
      <c r="O2636">
        <v>0</v>
      </c>
      <c r="P2636">
        <v>1</v>
      </c>
      <c r="Q2636">
        <v>0</v>
      </c>
      <c r="R2636">
        <v>1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9.6930831973625864</v>
      </c>
      <c r="Y2636">
        <v>0</v>
      </c>
      <c r="Z2636">
        <v>0.83277149808258333</v>
      </c>
      <c r="AA2636">
        <v>0</v>
      </c>
      <c r="AB2636">
        <v>0</v>
      </c>
      <c r="AC2636">
        <v>0</v>
      </c>
      <c r="AD2636">
        <v>0</v>
      </c>
      <c r="AE2636">
        <v>10.525854695445169</v>
      </c>
    </row>
    <row r="2637" spans="1:31" x14ac:dyDescent="0.25">
      <c r="A2637">
        <v>1741112</v>
      </c>
      <c r="B2637">
        <v>1</v>
      </c>
      <c r="C2637" t="s">
        <v>80</v>
      </c>
      <c r="D2637" t="s">
        <v>84</v>
      </c>
      <c r="E2637" t="s">
        <v>158</v>
      </c>
      <c r="F2637" t="s">
        <v>7835</v>
      </c>
      <c r="G2637" t="s">
        <v>160</v>
      </c>
      <c r="H2637" t="s">
        <v>146</v>
      </c>
      <c r="I2637" t="s">
        <v>135</v>
      </c>
      <c r="J2637" t="s">
        <v>136</v>
      </c>
      <c r="K2637" t="s">
        <v>147</v>
      </c>
      <c r="L2637" t="s">
        <v>7442</v>
      </c>
      <c r="M2637" t="s">
        <v>7836</v>
      </c>
      <c r="N2637">
        <v>5.2644444439999996</v>
      </c>
      <c r="O2637">
        <v>0</v>
      </c>
      <c r="P2637">
        <v>50</v>
      </c>
      <c r="Q2637">
        <v>0</v>
      </c>
      <c r="R2637">
        <v>0</v>
      </c>
      <c r="S2637">
        <v>0</v>
      </c>
      <c r="T2637">
        <v>2</v>
      </c>
      <c r="U2637">
        <v>0</v>
      </c>
      <c r="V2637">
        <v>0</v>
      </c>
      <c r="W2637">
        <v>0</v>
      </c>
      <c r="X2637">
        <v>76.391235120778745</v>
      </c>
      <c r="Y2637">
        <v>0</v>
      </c>
      <c r="Z2637">
        <v>0</v>
      </c>
      <c r="AA2637">
        <v>0</v>
      </c>
      <c r="AB2637">
        <v>0.62361826533660014</v>
      </c>
      <c r="AC2637">
        <v>0</v>
      </c>
      <c r="AD2637">
        <v>0</v>
      </c>
      <c r="AE2637">
        <v>77.014853386115348</v>
      </c>
    </row>
    <row r="2638" spans="1:31" x14ac:dyDescent="0.25">
      <c r="A2638">
        <v>1741149</v>
      </c>
      <c r="B2638">
        <v>1</v>
      </c>
      <c r="C2638" t="s">
        <v>80</v>
      </c>
      <c r="D2638" t="s">
        <v>97</v>
      </c>
      <c r="E2638" t="s">
        <v>184</v>
      </c>
      <c r="F2638" t="s">
        <v>1638</v>
      </c>
      <c r="G2638" t="s">
        <v>232</v>
      </c>
      <c r="H2638" t="s">
        <v>134</v>
      </c>
      <c r="I2638" t="s">
        <v>135</v>
      </c>
      <c r="J2638" t="s">
        <v>136</v>
      </c>
      <c r="K2638" t="s">
        <v>147</v>
      </c>
      <c r="L2638" t="s">
        <v>7837</v>
      </c>
      <c r="M2638" t="s">
        <v>7838</v>
      </c>
      <c r="N2638">
        <v>8.0294444439999992</v>
      </c>
      <c r="O2638">
        <v>0</v>
      </c>
      <c r="P2638">
        <v>13</v>
      </c>
      <c r="Q2638">
        <v>0</v>
      </c>
      <c r="R2638">
        <v>37</v>
      </c>
      <c r="S2638">
        <v>0</v>
      </c>
      <c r="T2638">
        <v>17</v>
      </c>
      <c r="U2638">
        <v>0</v>
      </c>
      <c r="V2638">
        <v>0</v>
      </c>
      <c r="W2638">
        <v>0</v>
      </c>
      <c r="X2638">
        <v>116.07646700986737</v>
      </c>
      <c r="Y2638">
        <v>0</v>
      </c>
      <c r="Z2638">
        <v>124.38531510854165</v>
      </c>
      <c r="AA2638">
        <v>0</v>
      </c>
      <c r="AB2638">
        <v>66.002641804193573</v>
      </c>
      <c r="AC2638">
        <v>0</v>
      </c>
      <c r="AD2638">
        <v>0</v>
      </c>
      <c r="AE2638">
        <v>306.46442392260258</v>
      </c>
    </row>
    <row r="2639" spans="1:31" x14ac:dyDescent="0.25">
      <c r="A2639">
        <v>1740757</v>
      </c>
      <c r="B2639">
        <v>1</v>
      </c>
      <c r="C2639" t="s">
        <v>80</v>
      </c>
      <c r="D2639" t="s">
        <v>94</v>
      </c>
      <c r="E2639" t="s">
        <v>171</v>
      </c>
      <c r="F2639" t="s">
        <v>7839</v>
      </c>
      <c r="G2639" t="s">
        <v>164</v>
      </c>
      <c r="H2639" t="s">
        <v>146</v>
      </c>
      <c r="I2639" t="s">
        <v>135</v>
      </c>
      <c r="J2639" t="s">
        <v>136</v>
      </c>
      <c r="K2639" t="s">
        <v>147</v>
      </c>
      <c r="L2639" t="s">
        <v>7840</v>
      </c>
      <c r="M2639" t="s">
        <v>7841</v>
      </c>
      <c r="N2639">
        <v>1.292777777</v>
      </c>
      <c r="O2639">
        <v>0</v>
      </c>
      <c r="P2639">
        <v>31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10.809773718221003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10.809773718221003</v>
      </c>
    </row>
    <row r="2640" spans="1:31" x14ac:dyDescent="0.25">
      <c r="A2640">
        <v>1741106</v>
      </c>
      <c r="B2640">
        <v>1</v>
      </c>
      <c r="C2640" t="s">
        <v>81</v>
      </c>
      <c r="D2640" t="s">
        <v>120</v>
      </c>
      <c r="E2640" t="s">
        <v>158</v>
      </c>
      <c r="F2640" t="s">
        <v>7842</v>
      </c>
      <c r="G2640" t="s">
        <v>221</v>
      </c>
      <c r="H2640" t="s">
        <v>146</v>
      </c>
      <c r="I2640" t="s">
        <v>135</v>
      </c>
      <c r="J2640" t="s">
        <v>136</v>
      </c>
      <c r="K2640" t="s">
        <v>147</v>
      </c>
      <c r="L2640" t="s">
        <v>7843</v>
      </c>
      <c r="M2640" t="s">
        <v>7844</v>
      </c>
      <c r="N2640">
        <v>2.063055555</v>
      </c>
      <c r="O2640">
        <v>0</v>
      </c>
      <c r="P2640">
        <v>79</v>
      </c>
      <c r="Q2640">
        <v>0</v>
      </c>
      <c r="R2640">
        <v>0</v>
      </c>
      <c r="S2640">
        <v>0</v>
      </c>
      <c r="T2640">
        <v>4</v>
      </c>
      <c r="U2640">
        <v>0</v>
      </c>
      <c r="V2640">
        <v>0</v>
      </c>
      <c r="W2640">
        <v>0</v>
      </c>
      <c r="X2640">
        <v>60.242041163425633</v>
      </c>
      <c r="Y2640">
        <v>0</v>
      </c>
      <c r="Z2640">
        <v>0</v>
      </c>
      <c r="AA2640">
        <v>0</v>
      </c>
      <c r="AB2640">
        <v>3.4516793270024997</v>
      </c>
      <c r="AC2640">
        <v>0</v>
      </c>
      <c r="AD2640">
        <v>0</v>
      </c>
      <c r="AE2640">
        <v>63.693720490428134</v>
      </c>
    </row>
    <row r="2641" spans="1:31" x14ac:dyDescent="0.25">
      <c r="A2641">
        <v>1740857</v>
      </c>
      <c r="B2641">
        <v>1</v>
      </c>
      <c r="C2641" t="s">
        <v>80</v>
      </c>
      <c r="D2641" t="s">
        <v>83</v>
      </c>
      <c r="E2641" t="s">
        <v>158</v>
      </c>
      <c r="F2641" t="s">
        <v>7845</v>
      </c>
      <c r="G2641" t="s">
        <v>221</v>
      </c>
      <c r="H2641" t="s">
        <v>146</v>
      </c>
      <c r="I2641" t="s">
        <v>135</v>
      </c>
      <c r="J2641" t="s">
        <v>136</v>
      </c>
      <c r="K2641" t="s">
        <v>147</v>
      </c>
      <c r="L2641" t="s">
        <v>7846</v>
      </c>
      <c r="M2641" t="s">
        <v>7847</v>
      </c>
      <c r="N2641">
        <v>3.3397222219999998</v>
      </c>
      <c r="O2641">
        <v>0</v>
      </c>
      <c r="P2641">
        <v>146</v>
      </c>
      <c r="Q2641">
        <v>0</v>
      </c>
      <c r="R2641">
        <v>0</v>
      </c>
      <c r="S2641">
        <v>0</v>
      </c>
      <c r="T2641">
        <v>23</v>
      </c>
      <c r="U2641">
        <v>0</v>
      </c>
      <c r="V2641">
        <v>0</v>
      </c>
      <c r="W2641">
        <v>0</v>
      </c>
      <c r="X2641">
        <v>197.78993198153097</v>
      </c>
      <c r="Y2641">
        <v>0</v>
      </c>
      <c r="Z2641">
        <v>0</v>
      </c>
      <c r="AA2641">
        <v>0</v>
      </c>
      <c r="AB2641">
        <v>46.919844444156283</v>
      </c>
      <c r="AC2641">
        <v>0</v>
      </c>
      <c r="AD2641">
        <v>0</v>
      </c>
      <c r="AE2641">
        <v>244.70977642568727</v>
      </c>
    </row>
    <row r="2642" spans="1:31" x14ac:dyDescent="0.25">
      <c r="A2642">
        <v>1740711</v>
      </c>
      <c r="B2642">
        <v>1</v>
      </c>
      <c r="C2642" t="s">
        <v>81</v>
      </c>
      <c r="D2642" t="s">
        <v>120</v>
      </c>
      <c r="E2642" t="s">
        <v>171</v>
      </c>
      <c r="F2642" t="s">
        <v>7848</v>
      </c>
      <c r="G2642" t="s">
        <v>181</v>
      </c>
      <c r="H2642" t="s">
        <v>146</v>
      </c>
      <c r="I2642" t="s">
        <v>135</v>
      </c>
      <c r="J2642" t="s">
        <v>136</v>
      </c>
      <c r="K2642" t="s">
        <v>147</v>
      </c>
      <c r="L2642" t="s">
        <v>7849</v>
      </c>
      <c r="M2642" t="s">
        <v>7850</v>
      </c>
      <c r="N2642">
        <v>3.5527777770000002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2.9680209742377919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2.9680209742377919</v>
      </c>
    </row>
    <row r="2643" spans="1:31" x14ac:dyDescent="0.25">
      <c r="A2643">
        <v>1741252</v>
      </c>
      <c r="B2643">
        <v>1</v>
      </c>
      <c r="C2643" t="s">
        <v>80</v>
      </c>
      <c r="D2643" t="s">
        <v>110</v>
      </c>
      <c r="E2643" t="s">
        <v>143</v>
      </c>
      <c r="F2643" t="s">
        <v>7851</v>
      </c>
      <c r="G2643" t="s">
        <v>593</v>
      </c>
      <c r="H2643" t="s">
        <v>146</v>
      </c>
      <c r="I2643" t="s">
        <v>135</v>
      </c>
      <c r="J2643" t="s">
        <v>136</v>
      </c>
      <c r="K2643" t="s">
        <v>147</v>
      </c>
      <c r="L2643" t="s">
        <v>7852</v>
      </c>
      <c r="M2643" t="s">
        <v>7853</v>
      </c>
      <c r="N2643">
        <v>0.50249999999999995</v>
      </c>
      <c r="O2643">
        <v>0</v>
      </c>
      <c r="P2643">
        <v>485</v>
      </c>
      <c r="Q2643">
        <v>0</v>
      </c>
      <c r="R2643">
        <v>0</v>
      </c>
      <c r="S2643">
        <v>0</v>
      </c>
      <c r="T2643">
        <v>10</v>
      </c>
      <c r="U2643">
        <v>0</v>
      </c>
      <c r="V2643">
        <v>0</v>
      </c>
      <c r="W2643">
        <v>0</v>
      </c>
      <c r="X2643">
        <v>112.72189951361693</v>
      </c>
      <c r="Y2643">
        <v>0</v>
      </c>
      <c r="Z2643">
        <v>0</v>
      </c>
      <c r="AA2643">
        <v>0</v>
      </c>
      <c r="AB2643">
        <v>1.8640406699538745</v>
      </c>
      <c r="AC2643">
        <v>0</v>
      </c>
      <c r="AD2643">
        <v>0</v>
      </c>
      <c r="AE2643">
        <v>114.58594018357081</v>
      </c>
    </row>
    <row r="2644" spans="1:31" x14ac:dyDescent="0.25">
      <c r="A2644">
        <v>1741272</v>
      </c>
      <c r="B2644">
        <v>1</v>
      </c>
      <c r="C2644" t="s">
        <v>80</v>
      </c>
      <c r="D2644" t="s">
        <v>100</v>
      </c>
      <c r="E2644" t="s">
        <v>143</v>
      </c>
      <c r="F2644" t="s">
        <v>7854</v>
      </c>
      <c r="G2644" t="s">
        <v>145</v>
      </c>
      <c r="H2644" t="s">
        <v>146</v>
      </c>
      <c r="I2644" t="s">
        <v>135</v>
      </c>
      <c r="J2644" t="s">
        <v>136</v>
      </c>
      <c r="K2644" t="s">
        <v>147</v>
      </c>
      <c r="L2644" t="s">
        <v>7855</v>
      </c>
      <c r="M2644" t="s">
        <v>7856</v>
      </c>
      <c r="N2644">
        <v>2.3083333330000002</v>
      </c>
      <c r="O2644">
        <v>0</v>
      </c>
      <c r="P2644">
        <v>161</v>
      </c>
      <c r="Q2644">
        <v>0</v>
      </c>
      <c r="R2644">
        <v>3</v>
      </c>
      <c r="S2644">
        <v>0</v>
      </c>
      <c r="T2644">
        <v>10</v>
      </c>
      <c r="U2644">
        <v>0</v>
      </c>
      <c r="V2644">
        <v>0</v>
      </c>
      <c r="W2644">
        <v>0</v>
      </c>
      <c r="X2644">
        <v>86.944798077614578</v>
      </c>
      <c r="Y2644">
        <v>0</v>
      </c>
      <c r="Z2644">
        <v>0.19540108534184999</v>
      </c>
      <c r="AA2644">
        <v>0</v>
      </c>
      <c r="AB2644">
        <v>8.9219786933535481</v>
      </c>
      <c r="AC2644">
        <v>0</v>
      </c>
      <c r="AD2644">
        <v>0</v>
      </c>
      <c r="AE2644">
        <v>96.062177856309987</v>
      </c>
    </row>
    <row r="2645" spans="1:31" x14ac:dyDescent="0.25">
      <c r="A2645">
        <v>1740631</v>
      </c>
      <c r="B2645">
        <v>1</v>
      </c>
      <c r="C2645" t="s">
        <v>80</v>
      </c>
      <c r="D2645" t="s">
        <v>95</v>
      </c>
      <c r="E2645" t="s">
        <v>158</v>
      </c>
      <c r="F2645" t="s">
        <v>7857</v>
      </c>
      <c r="G2645" t="s">
        <v>164</v>
      </c>
      <c r="H2645" t="s">
        <v>146</v>
      </c>
      <c r="I2645" t="s">
        <v>135</v>
      </c>
      <c r="J2645" t="s">
        <v>136</v>
      </c>
      <c r="K2645" t="s">
        <v>147</v>
      </c>
      <c r="L2645" t="s">
        <v>7858</v>
      </c>
      <c r="M2645" t="s">
        <v>7859</v>
      </c>
      <c r="N2645">
        <v>0.507222222</v>
      </c>
      <c r="O2645">
        <v>0</v>
      </c>
      <c r="P2645">
        <v>108</v>
      </c>
      <c r="Q2645">
        <v>0</v>
      </c>
      <c r="R2645">
        <v>0</v>
      </c>
      <c r="S2645">
        <v>0</v>
      </c>
      <c r="T2645">
        <v>14</v>
      </c>
      <c r="U2645">
        <v>0</v>
      </c>
      <c r="V2645">
        <v>1</v>
      </c>
      <c r="W2645">
        <v>0</v>
      </c>
      <c r="X2645">
        <v>16.05858032010504</v>
      </c>
      <c r="Y2645">
        <v>0</v>
      </c>
      <c r="Z2645">
        <v>0</v>
      </c>
      <c r="AA2645">
        <v>0</v>
      </c>
      <c r="AB2645">
        <v>11.364227342981334</v>
      </c>
      <c r="AC2645">
        <v>0</v>
      </c>
      <c r="AD2645">
        <v>0.10375689713400001</v>
      </c>
      <c r="AE2645">
        <v>27.526564560220375</v>
      </c>
    </row>
    <row r="2646" spans="1:31" x14ac:dyDescent="0.25">
      <c r="A2646">
        <v>1741315</v>
      </c>
      <c r="B2646">
        <v>1</v>
      </c>
      <c r="C2646" t="s">
        <v>81</v>
      </c>
      <c r="D2646" t="s">
        <v>118</v>
      </c>
      <c r="E2646" t="s">
        <v>184</v>
      </c>
      <c r="F2646" t="s">
        <v>7860</v>
      </c>
      <c r="G2646" t="s">
        <v>359</v>
      </c>
      <c r="H2646" t="s">
        <v>134</v>
      </c>
      <c r="I2646" t="s">
        <v>135</v>
      </c>
      <c r="J2646" t="s">
        <v>136</v>
      </c>
      <c r="K2646" t="s">
        <v>147</v>
      </c>
      <c r="L2646" t="s">
        <v>7861</v>
      </c>
      <c r="M2646" t="s">
        <v>7862</v>
      </c>
      <c r="N2646">
        <v>6.5405555550000001</v>
      </c>
      <c r="O2646">
        <v>1</v>
      </c>
      <c r="P2646">
        <v>406</v>
      </c>
      <c r="Q2646">
        <v>5</v>
      </c>
      <c r="R2646">
        <v>2</v>
      </c>
      <c r="S2646">
        <v>2</v>
      </c>
      <c r="T2646">
        <v>31</v>
      </c>
      <c r="U2646">
        <v>0</v>
      </c>
      <c r="V2646">
        <v>0</v>
      </c>
      <c r="W2646">
        <v>1.8747721430007998</v>
      </c>
      <c r="X2646">
        <v>677.27174127917431</v>
      </c>
      <c r="Y2646">
        <v>9.6497028008612347</v>
      </c>
      <c r="Z2646">
        <v>8.0401542258687826</v>
      </c>
      <c r="AA2646">
        <v>17.983665443516504</v>
      </c>
      <c r="AB2646">
        <v>105.4541498448247</v>
      </c>
      <c r="AC2646">
        <v>0</v>
      </c>
      <c r="AD2646">
        <v>0</v>
      </c>
      <c r="AE2646">
        <v>820.27418573724628</v>
      </c>
    </row>
    <row r="2647" spans="1:31" x14ac:dyDescent="0.25">
      <c r="A2647">
        <v>1740817</v>
      </c>
      <c r="B2647">
        <v>1</v>
      </c>
      <c r="C2647" t="s">
        <v>80</v>
      </c>
      <c r="D2647" t="s">
        <v>103</v>
      </c>
      <c r="E2647" t="s">
        <v>171</v>
      </c>
      <c r="F2647" t="s">
        <v>7863</v>
      </c>
      <c r="G2647" t="s">
        <v>282</v>
      </c>
      <c r="H2647" t="s">
        <v>146</v>
      </c>
      <c r="I2647" t="s">
        <v>135</v>
      </c>
      <c r="J2647" t="s">
        <v>136</v>
      </c>
      <c r="K2647" t="s">
        <v>147</v>
      </c>
      <c r="L2647" t="s">
        <v>7864</v>
      </c>
      <c r="M2647" t="s">
        <v>7865</v>
      </c>
      <c r="N2647">
        <v>2.5902777769999998</v>
      </c>
      <c r="O2647">
        <v>0</v>
      </c>
      <c r="P2647">
        <v>53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34.427175184465675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34.427175184465675</v>
      </c>
    </row>
    <row r="2648" spans="1:31" x14ac:dyDescent="0.25">
      <c r="A2648">
        <v>1740651</v>
      </c>
      <c r="B2648">
        <v>1</v>
      </c>
      <c r="C2648" t="s">
        <v>81</v>
      </c>
      <c r="D2648" t="s">
        <v>127</v>
      </c>
      <c r="E2648" t="s">
        <v>131</v>
      </c>
      <c r="F2648" t="s">
        <v>7866</v>
      </c>
      <c r="G2648" t="s">
        <v>177</v>
      </c>
      <c r="H2648" t="s">
        <v>134</v>
      </c>
      <c r="I2648" t="s">
        <v>135</v>
      </c>
      <c r="J2648" t="s">
        <v>136</v>
      </c>
      <c r="K2648" t="s">
        <v>147</v>
      </c>
      <c r="L2648" t="s">
        <v>7867</v>
      </c>
      <c r="M2648" t="s">
        <v>7868</v>
      </c>
      <c r="N2648">
        <v>0.322222222</v>
      </c>
      <c r="O2648">
        <v>1</v>
      </c>
      <c r="P2648">
        <v>16531</v>
      </c>
      <c r="Q2648">
        <v>5</v>
      </c>
      <c r="R2648">
        <v>68</v>
      </c>
      <c r="S2648">
        <v>12</v>
      </c>
      <c r="T2648">
        <v>782</v>
      </c>
      <c r="U2648">
        <v>1</v>
      </c>
      <c r="V2648">
        <v>1</v>
      </c>
      <c r="W2648">
        <v>6.1713029808000003E-2</v>
      </c>
      <c r="X2648">
        <v>1337.7497394118814</v>
      </c>
      <c r="Y2648">
        <v>2.7566483638967005</v>
      </c>
      <c r="Z2648">
        <v>8.8509321401757628</v>
      </c>
      <c r="AA2648">
        <v>104.3593752958073</v>
      </c>
      <c r="AB2648">
        <v>248.64985416163421</v>
      </c>
      <c r="AC2648">
        <v>25.376807566141331</v>
      </c>
      <c r="AD2648">
        <v>3.2107498887439503</v>
      </c>
      <c r="AE2648">
        <v>1731.0158198580884</v>
      </c>
    </row>
    <row r="2649" spans="1:31" x14ac:dyDescent="0.25">
      <c r="A2649">
        <v>1741292</v>
      </c>
      <c r="B2649">
        <v>1</v>
      </c>
      <c r="C2649" t="s">
        <v>81</v>
      </c>
      <c r="D2649" t="s">
        <v>127</v>
      </c>
      <c r="E2649" t="s">
        <v>143</v>
      </c>
      <c r="F2649" t="s">
        <v>7869</v>
      </c>
      <c r="G2649" t="s">
        <v>145</v>
      </c>
      <c r="H2649" t="s">
        <v>146</v>
      </c>
      <c r="I2649" t="s">
        <v>135</v>
      </c>
      <c r="J2649" t="s">
        <v>136</v>
      </c>
      <c r="K2649" t="s">
        <v>147</v>
      </c>
      <c r="L2649" t="s">
        <v>7870</v>
      </c>
      <c r="M2649" t="s">
        <v>7871</v>
      </c>
      <c r="N2649">
        <v>6.0213888879999997</v>
      </c>
      <c r="O2649">
        <v>0</v>
      </c>
      <c r="P2649">
        <v>79</v>
      </c>
      <c r="Q2649">
        <v>0</v>
      </c>
      <c r="R2649">
        <v>23</v>
      </c>
      <c r="S2649">
        <v>0</v>
      </c>
      <c r="T2649">
        <v>1</v>
      </c>
      <c r="U2649">
        <v>0</v>
      </c>
      <c r="V2649">
        <v>0</v>
      </c>
      <c r="W2649">
        <v>0</v>
      </c>
      <c r="X2649">
        <v>52.311325199000635</v>
      </c>
      <c r="Y2649">
        <v>0</v>
      </c>
      <c r="Z2649">
        <v>13.073609400159331</v>
      </c>
      <c r="AA2649">
        <v>0</v>
      </c>
      <c r="AB2649">
        <v>1.1018960008848002</v>
      </c>
      <c r="AC2649">
        <v>0</v>
      </c>
      <c r="AD2649">
        <v>0</v>
      </c>
      <c r="AE2649">
        <v>66.486830600044769</v>
      </c>
    </row>
    <row r="2650" spans="1:31" x14ac:dyDescent="0.25">
      <c r="A2650">
        <v>1740966</v>
      </c>
      <c r="B2650">
        <v>1</v>
      </c>
      <c r="C2650" t="s">
        <v>80</v>
      </c>
      <c r="D2650" t="s">
        <v>108</v>
      </c>
      <c r="E2650" t="s">
        <v>143</v>
      </c>
      <c r="F2650" t="s">
        <v>7872</v>
      </c>
      <c r="G2650" t="s">
        <v>145</v>
      </c>
      <c r="H2650" t="s">
        <v>146</v>
      </c>
      <c r="I2650" t="s">
        <v>135</v>
      </c>
      <c r="J2650" t="s">
        <v>136</v>
      </c>
      <c r="K2650" t="s">
        <v>147</v>
      </c>
      <c r="L2650" t="s">
        <v>7873</v>
      </c>
      <c r="M2650" t="s">
        <v>7874</v>
      </c>
      <c r="N2650">
        <v>2.2666666659999999</v>
      </c>
      <c r="O2650">
        <v>0</v>
      </c>
      <c r="P2650">
        <v>74</v>
      </c>
      <c r="Q2650">
        <v>0</v>
      </c>
      <c r="R2650">
        <v>9</v>
      </c>
      <c r="S2650">
        <v>0</v>
      </c>
      <c r="T2650">
        <v>2</v>
      </c>
      <c r="U2650">
        <v>0</v>
      </c>
      <c r="V2650">
        <v>0</v>
      </c>
      <c r="W2650">
        <v>0</v>
      </c>
      <c r="X2650">
        <v>15.041053814729768</v>
      </c>
      <c r="Y2650">
        <v>0</v>
      </c>
      <c r="Z2650">
        <v>3.0485698247160005</v>
      </c>
      <c r="AA2650">
        <v>0</v>
      </c>
      <c r="AB2650">
        <v>0.60036431168350002</v>
      </c>
      <c r="AC2650">
        <v>0</v>
      </c>
      <c r="AD2650">
        <v>0</v>
      </c>
      <c r="AE2650">
        <v>18.689987951129268</v>
      </c>
    </row>
    <row r="2651" spans="1:31" x14ac:dyDescent="0.25">
      <c r="A2651">
        <v>1740794</v>
      </c>
      <c r="B2651">
        <v>1</v>
      </c>
      <c r="C2651" t="s">
        <v>81</v>
      </c>
      <c r="D2651" t="s">
        <v>128</v>
      </c>
      <c r="E2651" t="s">
        <v>171</v>
      </c>
      <c r="F2651" t="s">
        <v>3635</v>
      </c>
      <c r="G2651" t="s">
        <v>282</v>
      </c>
      <c r="H2651" t="s">
        <v>146</v>
      </c>
      <c r="I2651" t="s">
        <v>135</v>
      </c>
      <c r="J2651" t="s">
        <v>136</v>
      </c>
      <c r="K2651" t="s">
        <v>147</v>
      </c>
      <c r="L2651" t="s">
        <v>7875</v>
      </c>
      <c r="M2651" t="s">
        <v>7876</v>
      </c>
      <c r="N2651">
        <v>6.0980555550000002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1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6.6638417732054656</v>
      </c>
      <c r="AC2651">
        <v>0</v>
      </c>
      <c r="AD2651">
        <v>0</v>
      </c>
      <c r="AE2651">
        <v>6.6638417732054656</v>
      </c>
    </row>
    <row r="2652" spans="1:31" x14ac:dyDescent="0.25">
      <c r="A2652">
        <v>1740943</v>
      </c>
      <c r="B2652">
        <v>1</v>
      </c>
      <c r="C2652" t="s">
        <v>80</v>
      </c>
      <c r="D2652" t="s">
        <v>97</v>
      </c>
      <c r="E2652" t="s">
        <v>158</v>
      </c>
      <c r="F2652" t="s">
        <v>7877</v>
      </c>
      <c r="G2652" t="s">
        <v>160</v>
      </c>
      <c r="H2652" t="s">
        <v>146</v>
      </c>
      <c r="I2652" t="s">
        <v>135</v>
      </c>
      <c r="J2652" t="s">
        <v>136</v>
      </c>
      <c r="K2652" t="s">
        <v>147</v>
      </c>
      <c r="L2652" t="s">
        <v>7878</v>
      </c>
      <c r="M2652" t="s">
        <v>7879</v>
      </c>
      <c r="N2652">
        <v>4.7583333330000004</v>
      </c>
      <c r="O2652">
        <v>0</v>
      </c>
      <c r="P2652">
        <v>2</v>
      </c>
      <c r="Q2652">
        <v>0</v>
      </c>
      <c r="R2652">
        <v>5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4.5988755619386668</v>
      </c>
      <c r="Y2652">
        <v>0</v>
      </c>
      <c r="Z2652">
        <v>9.8781516491872186</v>
      </c>
      <c r="AA2652">
        <v>0</v>
      </c>
      <c r="AB2652">
        <v>0</v>
      </c>
      <c r="AC2652">
        <v>0</v>
      </c>
      <c r="AD2652">
        <v>0</v>
      </c>
      <c r="AE2652">
        <v>14.477027211125886</v>
      </c>
    </row>
    <row r="2653" spans="1:31" x14ac:dyDescent="0.25">
      <c r="A2653">
        <v>1740774</v>
      </c>
      <c r="B2653">
        <v>1</v>
      </c>
      <c r="C2653" t="s">
        <v>80</v>
      </c>
      <c r="D2653" t="s">
        <v>83</v>
      </c>
      <c r="E2653" t="s">
        <v>184</v>
      </c>
      <c r="F2653" t="s">
        <v>7880</v>
      </c>
      <c r="G2653" t="s">
        <v>232</v>
      </c>
      <c r="H2653" t="s">
        <v>134</v>
      </c>
      <c r="I2653" t="s">
        <v>135</v>
      </c>
      <c r="J2653" t="s">
        <v>136</v>
      </c>
      <c r="K2653" t="s">
        <v>147</v>
      </c>
      <c r="L2653" t="s">
        <v>7881</v>
      </c>
      <c r="M2653" t="s">
        <v>7882</v>
      </c>
      <c r="N2653">
        <v>1.3402777770000001</v>
      </c>
      <c r="O2653">
        <v>0</v>
      </c>
      <c r="P2653">
        <v>0</v>
      </c>
      <c r="Q2653">
        <v>0</v>
      </c>
      <c r="R2653">
        <v>0</v>
      </c>
      <c r="S2653">
        <v>1</v>
      </c>
      <c r="T2653">
        <v>1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16.311787896325001</v>
      </c>
      <c r="AB2653">
        <v>3.6475039925793338</v>
      </c>
      <c r="AC2653">
        <v>0</v>
      </c>
      <c r="AD2653">
        <v>0</v>
      </c>
      <c r="AE2653">
        <v>19.959291888904335</v>
      </c>
    </row>
    <row r="2654" spans="1:31" x14ac:dyDescent="0.25">
      <c r="A2654">
        <v>1740233</v>
      </c>
      <c r="B2654">
        <v>1</v>
      </c>
      <c r="C2654" t="s">
        <v>81</v>
      </c>
      <c r="D2654" t="s">
        <v>127</v>
      </c>
      <c r="E2654" t="s">
        <v>188</v>
      </c>
      <c r="F2654" t="s">
        <v>1353</v>
      </c>
      <c r="G2654" t="s">
        <v>177</v>
      </c>
      <c r="H2654" t="s">
        <v>134</v>
      </c>
      <c r="I2654" t="s">
        <v>193</v>
      </c>
      <c r="J2654" t="s">
        <v>136</v>
      </c>
      <c r="K2654" t="s">
        <v>147</v>
      </c>
      <c r="L2654" t="s">
        <v>7883</v>
      </c>
      <c r="M2654" t="s">
        <v>7884</v>
      </c>
      <c r="N2654">
        <v>1.3888888E-2</v>
      </c>
      <c r="O2654">
        <v>2</v>
      </c>
      <c r="P2654">
        <v>1271</v>
      </c>
      <c r="Q2654">
        <v>25</v>
      </c>
      <c r="R2654">
        <v>70</v>
      </c>
      <c r="S2654">
        <v>6</v>
      </c>
      <c r="T2654">
        <v>89</v>
      </c>
      <c r="U2654">
        <v>2</v>
      </c>
      <c r="V2654">
        <v>0</v>
      </c>
      <c r="W2654">
        <v>4.18333734E-3</v>
      </c>
      <c r="X2654">
        <v>1.9410650819858333</v>
      </c>
      <c r="Y2654">
        <v>0.23046151356083328</v>
      </c>
      <c r="Z2654">
        <v>0.10592552244000003</v>
      </c>
      <c r="AA2654">
        <v>0.39255290337833326</v>
      </c>
      <c r="AB2654">
        <v>0.25483790425374997</v>
      </c>
      <c r="AC2654">
        <v>2.8139860659999998E-2</v>
      </c>
      <c r="AD2654">
        <v>0</v>
      </c>
      <c r="AE2654">
        <v>2.9571661236187499</v>
      </c>
    </row>
    <row r="2655" spans="1:31" x14ac:dyDescent="0.25">
      <c r="A2655">
        <v>1740980</v>
      </c>
      <c r="B2655">
        <v>1</v>
      </c>
      <c r="C2655" t="s">
        <v>81</v>
      </c>
      <c r="D2655" t="s">
        <v>123</v>
      </c>
      <c r="E2655" t="s">
        <v>158</v>
      </c>
      <c r="F2655" t="s">
        <v>7885</v>
      </c>
      <c r="G2655" t="s">
        <v>221</v>
      </c>
      <c r="H2655" t="s">
        <v>146</v>
      </c>
      <c r="I2655" t="s">
        <v>135</v>
      </c>
      <c r="J2655" t="s">
        <v>136</v>
      </c>
      <c r="K2655" t="s">
        <v>147</v>
      </c>
      <c r="L2655" t="s">
        <v>7886</v>
      </c>
      <c r="M2655" t="s">
        <v>7887</v>
      </c>
      <c r="N2655">
        <v>1.430833333</v>
      </c>
      <c r="O2655">
        <v>0</v>
      </c>
      <c r="P2655">
        <v>23</v>
      </c>
      <c r="Q2655">
        <v>0</v>
      </c>
      <c r="R2655">
        <v>0</v>
      </c>
      <c r="S2655">
        <v>0</v>
      </c>
      <c r="T2655">
        <v>2</v>
      </c>
      <c r="U2655">
        <v>0</v>
      </c>
      <c r="V2655">
        <v>0</v>
      </c>
      <c r="W2655">
        <v>0</v>
      </c>
      <c r="X2655">
        <v>7.1411253524849982</v>
      </c>
      <c r="Y2655">
        <v>0</v>
      </c>
      <c r="Z2655">
        <v>0</v>
      </c>
      <c r="AA2655">
        <v>0</v>
      </c>
      <c r="AB2655">
        <v>0.98852803939093337</v>
      </c>
      <c r="AC2655">
        <v>0</v>
      </c>
      <c r="AD2655">
        <v>0</v>
      </c>
      <c r="AE2655">
        <v>8.1296533918759319</v>
      </c>
    </row>
    <row r="2656" spans="1:31" x14ac:dyDescent="0.25">
      <c r="A2656">
        <v>1740694</v>
      </c>
      <c r="B2656">
        <v>1</v>
      </c>
      <c r="C2656" t="s">
        <v>80</v>
      </c>
      <c r="D2656" t="s">
        <v>101</v>
      </c>
      <c r="E2656" t="s">
        <v>158</v>
      </c>
      <c r="F2656" t="s">
        <v>6793</v>
      </c>
      <c r="G2656" t="s">
        <v>160</v>
      </c>
      <c r="H2656" t="s">
        <v>146</v>
      </c>
      <c r="I2656" t="s">
        <v>135</v>
      </c>
      <c r="J2656" t="s">
        <v>136</v>
      </c>
      <c r="K2656" t="s">
        <v>147</v>
      </c>
      <c r="L2656" t="s">
        <v>7888</v>
      </c>
      <c r="M2656" t="s">
        <v>7889</v>
      </c>
      <c r="N2656">
        <v>6.216388888</v>
      </c>
      <c r="O2656">
        <v>0</v>
      </c>
      <c r="P2656">
        <v>38</v>
      </c>
      <c r="Q2656">
        <v>0</v>
      </c>
      <c r="R2656">
        <v>0</v>
      </c>
      <c r="S2656">
        <v>0</v>
      </c>
      <c r="T2656">
        <v>7</v>
      </c>
      <c r="U2656">
        <v>0</v>
      </c>
      <c r="V2656">
        <v>0</v>
      </c>
      <c r="W2656">
        <v>0</v>
      </c>
      <c r="X2656">
        <v>74.669911873372484</v>
      </c>
      <c r="Y2656">
        <v>0</v>
      </c>
      <c r="Z2656">
        <v>0</v>
      </c>
      <c r="AA2656">
        <v>0</v>
      </c>
      <c r="AB2656">
        <v>51.34900455775913</v>
      </c>
      <c r="AC2656">
        <v>0</v>
      </c>
      <c r="AD2656">
        <v>0</v>
      </c>
      <c r="AE2656">
        <v>126.01891643113161</v>
      </c>
    </row>
    <row r="2657" spans="1:31" x14ac:dyDescent="0.25">
      <c r="A2657">
        <v>1741086</v>
      </c>
      <c r="B2657">
        <v>1</v>
      </c>
      <c r="C2657" t="s">
        <v>80</v>
      </c>
      <c r="D2657" t="s">
        <v>84</v>
      </c>
      <c r="E2657" t="s">
        <v>158</v>
      </c>
      <c r="F2657" t="s">
        <v>7890</v>
      </c>
      <c r="G2657" t="s">
        <v>221</v>
      </c>
      <c r="H2657" t="s">
        <v>146</v>
      </c>
      <c r="I2657" t="s">
        <v>135</v>
      </c>
      <c r="J2657" t="s">
        <v>136</v>
      </c>
      <c r="K2657" t="s">
        <v>147</v>
      </c>
      <c r="L2657" t="s">
        <v>7891</v>
      </c>
      <c r="M2657" t="s">
        <v>7892</v>
      </c>
      <c r="N2657">
        <v>2.7994444440000001</v>
      </c>
      <c r="O2657">
        <v>0</v>
      </c>
      <c r="P2657">
        <v>216</v>
      </c>
      <c r="Q2657">
        <v>0</v>
      </c>
      <c r="R2657">
        <v>0</v>
      </c>
      <c r="S2657">
        <v>0</v>
      </c>
      <c r="T2657">
        <v>9</v>
      </c>
      <c r="U2657">
        <v>0</v>
      </c>
      <c r="V2657">
        <v>0</v>
      </c>
      <c r="W2657">
        <v>0</v>
      </c>
      <c r="X2657">
        <v>178.72629582214941</v>
      </c>
      <c r="Y2657">
        <v>0</v>
      </c>
      <c r="Z2657">
        <v>0</v>
      </c>
      <c r="AA2657">
        <v>0</v>
      </c>
      <c r="AB2657">
        <v>2.49139377192015</v>
      </c>
      <c r="AC2657">
        <v>0</v>
      </c>
      <c r="AD2657">
        <v>0</v>
      </c>
      <c r="AE2657">
        <v>181.21768959406955</v>
      </c>
    </row>
    <row r="2658" spans="1:31" x14ac:dyDescent="0.25">
      <c r="A2658">
        <v>1741172</v>
      </c>
      <c r="B2658">
        <v>1</v>
      </c>
      <c r="C2658" t="s">
        <v>81</v>
      </c>
      <c r="D2658" t="s">
        <v>118</v>
      </c>
      <c r="E2658" t="s">
        <v>184</v>
      </c>
      <c r="F2658" t="s">
        <v>7893</v>
      </c>
      <c r="G2658" t="s">
        <v>177</v>
      </c>
      <c r="H2658" t="s">
        <v>134</v>
      </c>
      <c r="I2658" t="s">
        <v>135</v>
      </c>
      <c r="J2658" t="s">
        <v>136</v>
      </c>
      <c r="K2658" t="s">
        <v>147</v>
      </c>
      <c r="L2658" t="s">
        <v>7894</v>
      </c>
      <c r="M2658" t="s">
        <v>7895</v>
      </c>
      <c r="N2658">
        <v>3.9705555549999998</v>
      </c>
      <c r="O2658">
        <v>0</v>
      </c>
      <c r="P2658">
        <v>634</v>
      </c>
      <c r="Q2658">
        <v>0</v>
      </c>
      <c r="R2658">
        <v>39</v>
      </c>
      <c r="S2658">
        <v>1</v>
      </c>
      <c r="T2658">
        <v>58</v>
      </c>
      <c r="U2658">
        <v>0</v>
      </c>
      <c r="V2658">
        <v>0</v>
      </c>
      <c r="W2658">
        <v>0</v>
      </c>
      <c r="X2658">
        <v>759.56087674057517</v>
      </c>
      <c r="Y2658">
        <v>0</v>
      </c>
      <c r="Z2658">
        <v>35.071108990053396</v>
      </c>
      <c r="AA2658">
        <v>21.947231261060786</v>
      </c>
      <c r="AB2658">
        <v>103.84024727165742</v>
      </c>
      <c r="AC2658">
        <v>0</v>
      </c>
      <c r="AD2658">
        <v>0</v>
      </c>
      <c r="AE2658">
        <v>920.41946426334675</v>
      </c>
    </row>
    <row r="2659" spans="1:31" x14ac:dyDescent="0.25">
      <c r="A2659">
        <v>1741278</v>
      </c>
      <c r="B2659">
        <v>1</v>
      </c>
      <c r="C2659" t="s">
        <v>80</v>
      </c>
      <c r="D2659" t="s">
        <v>93</v>
      </c>
      <c r="E2659" t="s">
        <v>171</v>
      </c>
      <c r="F2659" t="s">
        <v>7896</v>
      </c>
      <c r="G2659" t="s">
        <v>181</v>
      </c>
      <c r="H2659" t="s">
        <v>146</v>
      </c>
      <c r="I2659" t="s">
        <v>135</v>
      </c>
      <c r="J2659" t="s">
        <v>136</v>
      </c>
      <c r="K2659" t="s">
        <v>147</v>
      </c>
      <c r="L2659" t="s">
        <v>7897</v>
      </c>
      <c r="M2659" t="s">
        <v>7898</v>
      </c>
      <c r="N2659">
        <v>3.9855555549999999</v>
      </c>
      <c r="O2659">
        <v>0</v>
      </c>
      <c r="P2659">
        <v>2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0.75196650916233343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0.75196650916233343</v>
      </c>
    </row>
    <row r="2660" spans="1:31" x14ac:dyDescent="0.25">
      <c r="A2660">
        <v>1741069</v>
      </c>
      <c r="B2660">
        <v>1</v>
      </c>
      <c r="C2660" t="s">
        <v>81</v>
      </c>
      <c r="D2660" t="s">
        <v>117</v>
      </c>
      <c r="E2660" t="s">
        <v>131</v>
      </c>
      <c r="F2660" t="s">
        <v>7899</v>
      </c>
      <c r="G2660" t="s">
        <v>177</v>
      </c>
      <c r="H2660" t="s">
        <v>134</v>
      </c>
      <c r="I2660" t="s">
        <v>135</v>
      </c>
      <c r="J2660" t="s">
        <v>136</v>
      </c>
      <c r="K2660" t="s">
        <v>147</v>
      </c>
      <c r="L2660" t="s">
        <v>7900</v>
      </c>
      <c r="M2660" t="s">
        <v>7901</v>
      </c>
      <c r="N2660">
        <v>1.758611111</v>
      </c>
      <c r="O2660">
        <v>1</v>
      </c>
      <c r="P2660">
        <v>490</v>
      </c>
      <c r="Q2660">
        <v>10</v>
      </c>
      <c r="R2660">
        <v>33</v>
      </c>
      <c r="S2660">
        <v>2</v>
      </c>
      <c r="T2660">
        <v>15</v>
      </c>
      <c r="U2660">
        <v>0</v>
      </c>
      <c r="V2660">
        <v>0</v>
      </c>
      <c r="W2660">
        <v>1.1617418469672582</v>
      </c>
      <c r="X2660">
        <v>107.59685239299635</v>
      </c>
      <c r="Y2660">
        <v>5.6330909923552648</v>
      </c>
      <c r="Z2660">
        <v>2.9017403866148754</v>
      </c>
      <c r="AA2660">
        <v>1.9579050675854583</v>
      </c>
      <c r="AB2660">
        <v>6.1163396597805075</v>
      </c>
      <c r="AC2660">
        <v>0</v>
      </c>
      <c r="AD2660">
        <v>0</v>
      </c>
      <c r="AE2660">
        <v>125.36767034629972</v>
      </c>
    </row>
    <row r="2661" spans="1:31" x14ac:dyDescent="0.25">
      <c r="A2661">
        <v>1741046</v>
      </c>
      <c r="B2661">
        <v>1</v>
      </c>
      <c r="C2661" t="s">
        <v>80</v>
      </c>
      <c r="D2661" t="s">
        <v>92</v>
      </c>
      <c r="E2661" t="s">
        <v>131</v>
      </c>
      <c r="F2661" t="s">
        <v>7902</v>
      </c>
      <c r="G2661" t="s">
        <v>177</v>
      </c>
      <c r="H2661" t="s">
        <v>134</v>
      </c>
      <c r="I2661" t="s">
        <v>135</v>
      </c>
      <c r="J2661" t="s">
        <v>136</v>
      </c>
      <c r="K2661" t="s">
        <v>147</v>
      </c>
      <c r="L2661" t="s">
        <v>7903</v>
      </c>
      <c r="M2661" t="s">
        <v>7904</v>
      </c>
      <c r="N2661">
        <v>0.119166666</v>
      </c>
      <c r="O2661">
        <v>0</v>
      </c>
      <c r="P2661">
        <v>3639</v>
      </c>
      <c r="Q2661">
        <v>2</v>
      </c>
      <c r="R2661">
        <v>171</v>
      </c>
      <c r="S2661">
        <v>8</v>
      </c>
      <c r="T2661">
        <v>552</v>
      </c>
      <c r="U2661">
        <v>0</v>
      </c>
      <c r="V2661">
        <v>1</v>
      </c>
      <c r="W2661">
        <v>0</v>
      </c>
      <c r="X2661">
        <v>133.1845838980517</v>
      </c>
      <c r="Y2661">
        <v>9.5287037788799989E-2</v>
      </c>
      <c r="Z2661">
        <v>3.7958967447901513</v>
      </c>
      <c r="AA2661">
        <v>2.4342277346923251</v>
      </c>
      <c r="AB2661">
        <v>50.197084724250772</v>
      </c>
      <c r="AC2661">
        <v>0</v>
      </c>
      <c r="AD2661">
        <v>1.2447288203350001E-2</v>
      </c>
      <c r="AE2661">
        <v>189.71952742777711</v>
      </c>
    </row>
    <row r="2662" spans="1:31" x14ac:dyDescent="0.25">
      <c r="A2662">
        <v>1741023</v>
      </c>
      <c r="B2662">
        <v>1</v>
      </c>
      <c r="C2662" t="s">
        <v>80</v>
      </c>
      <c r="D2662" t="s">
        <v>93</v>
      </c>
      <c r="E2662" t="s">
        <v>188</v>
      </c>
      <c r="F2662" t="s">
        <v>7905</v>
      </c>
      <c r="G2662" t="s">
        <v>177</v>
      </c>
      <c r="H2662" t="s">
        <v>134</v>
      </c>
      <c r="I2662" t="s">
        <v>135</v>
      </c>
      <c r="J2662" t="s">
        <v>136</v>
      </c>
      <c r="K2662" t="s">
        <v>147</v>
      </c>
      <c r="L2662" t="s">
        <v>7906</v>
      </c>
      <c r="M2662" t="s">
        <v>7907</v>
      </c>
      <c r="N2662">
        <v>7.977777777</v>
      </c>
      <c r="O2662">
        <v>0</v>
      </c>
      <c r="P2662">
        <v>0</v>
      </c>
      <c r="Q2662">
        <v>31</v>
      </c>
      <c r="R2662">
        <v>0</v>
      </c>
      <c r="S2662">
        <v>4</v>
      </c>
      <c r="T2662">
        <v>1</v>
      </c>
      <c r="U2662">
        <v>0</v>
      </c>
      <c r="V2662">
        <v>0</v>
      </c>
      <c r="W2662">
        <v>0</v>
      </c>
      <c r="X2662">
        <v>0</v>
      </c>
      <c r="Y2662">
        <v>647.49564847177112</v>
      </c>
      <c r="Z2662">
        <v>0</v>
      </c>
      <c r="AA2662">
        <v>92.802812301883719</v>
      </c>
      <c r="AB2662">
        <v>5.4055739518640005</v>
      </c>
      <c r="AC2662">
        <v>0</v>
      </c>
      <c r="AD2662">
        <v>0</v>
      </c>
      <c r="AE2662">
        <v>745.7040347255188</v>
      </c>
    </row>
    <row r="2663" spans="1:31" x14ac:dyDescent="0.25">
      <c r="A2663">
        <v>1740522</v>
      </c>
      <c r="B2663">
        <v>1</v>
      </c>
      <c r="C2663" t="s">
        <v>80</v>
      </c>
      <c r="D2663" t="s">
        <v>99</v>
      </c>
      <c r="E2663" t="s">
        <v>171</v>
      </c>
      <c r="F2663" t="s">
        <v>7908</v>
      </c>
      <c r="G2663" t="s">
        <v>181</v>
      </c>
      <c r="H2663" t="s">
        <v>146</v>
      </c>
      <c r="I2663" t="s">
        <v>135</v>
      </c>
      <c r="J2663" t="s">
        <v>136</v>
      </c>
      <c r="K2663" t="s">
        <v>147</v>
      </c>
      <c r="L2663" t="s">
        <v>7909</v>
      </c>
      <c r="M2663" t="s">
        <v>7910</v>
      </c>
      <c r="N2663">
        <v>1.3916666660000001</v>
      </c>
      <c r="O2663">
        <v>0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9.0386769485999996E-2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9.0386769485999996E-2</v>
      </c>
    </row>
    <row r="2664" spans="1:31" x14ac:dyDescent="0.25">
      <c r="A2664">
        <v>1741355</v>
      </c>
      <c r="B2664">
        <v>1</v>
      </c>
      <c r="C2664" t="s">
        <v>80</v>
      </c>
      <c r="D2664" t="s">
        <v>97</v>
      </c>
      <c r="E2664" t="s">
        <v>171</v>
      </c>
      <c r="F2664" t="s">
        <v>7911</v>
      </c>
      <c r="G2664" t="s">
        <v>173</v>
      </c>
      <c r="H2664" t="s">
        <v>146</v>
      </c>
      <c r="I2664" t="s">
        <v>135</v>
      </c>
      <c r="J2664" t="s">
        <v>136</v>
      </c>
      <c r="K2664" t="s">
        <v>147</v>
      </c>
      <c r="L2664" t="s">
        <v>7912</v>
      </c>
      <c r="M2664" t="s">
        <v>7913</v>
      </c>
      <c r="N2664">
        <v>1.491666666</v>
      </c>
      <c r="O2664">
        <v>0</v>
      </c>
      <c r="P2664">
        <v>1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0.48675077740450007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0.48675077740450007</v>
      </c>
    </row>
    <row r="2665" spans="1:31" x14ac:dyDescent="0.25">
      <c r="A2665">
        <v>1740359</v>
      </c>
      <c r="B2665">
        <v>1</v>
      </c>
      <c r="C2665" t="s">
        <v>80</v>
      </c>
      <c r="D2665" t="s">
        <v>82</v>
      </c>
      <c r="E2665" t="s">
        <v>158</v>
      </c>
      <c r="F2665" t="s">
        <v>6379</v>
      </c>
      <c r="G2665" t="s">
        <v>246</v>
      </c>
      <c r="H2665" t="s">
        <v>146</v>
      </c>
      <c r="I2665" t="s">
        <v>135</v>
      </c>
      <c r="J2665" t="s">
        <v>136</v>
      </c>
      <c r="K2665" t="s">
        <v>137</v>
      </c>
      <c r="L2665" t="s">
        <v>7914</v>
      </c>
      <c r="M2665" t="s">
        <v>7915</v>
      </c>
      <c r="N2665">
        <v>8.3377777769999994</v>
      </c>
      <c r="O2665">
        <v>0</v>
      </c>
      <c r="P2665">
        <v>15</v>
      </c>
      <c r="Q2665">
        <v>0</v>
      </c>
      <c r="R2665">
        <v>0</v>
      </c>
      <c r="S2665">
        <v>0</v>
      </c>
      <c r="T2665">
        <v>8</v>
      </c>
      <c r="U2665">
        <v>0</v>
      </c>
      <c r="V2665">
        <v>0</v>
      </c>
      <c r="W2665">
        <v>0</v>
      </c>
      <c r="X2665">
        <v>30.435403564378397</v>
      </c>
      <c r="Y2665">
        <v>0</v>
      </c>
      <c r="Z2665">
        <v>0</v>
      </c>
      <c r="AA2665">
        <v>0</v>
      </c>
      <c r="AB2665">
        <v>9.6034841135247451</v>
      </c>
      <c r="AC2665">
        <v>0</v>
      </c>
      <c r="AD2665">
        <v>0</v>
      </c>
      <c r="AE2665">
        <v>40.038887677903141</v>
      </c>
    </row>
    <row r="2666" spans="1:31" x14ac:dyDescent="0.25">
      <c r="A2666">
        <v>1741209</v>
      </c>
      <c r="B2666">
        <v>1</v>
      </c>
      <c r="C2666" t="s">
        <v>81</v>
      </c>
      <c r="D2666" t="s">
        <v>118</v>
      </c>
      <c r="E2666" t="s">
        <v>158</v>
      </c>
      <c r="F2666" t="s">
        <v>7916</v>
      </c>
      <c r="G2666" t="s">
        <v>160</v>
      </c>
      <c r="H2666" t="s">
        <v>146</v>
      </c>
      <c r="I2666" t="s">
        <v>135</v>
      </c>
      <c r="J2666" t="s">
        <v>136</v>
      </c>
      <c r="K2666" t="s">
        <v>147</v>
      </c>
      <c r="L2666" t="s">
        <v>7917</v>
      </c>
      <c r="M2666" t="s">
        <v>7918</v>
      </c>
      <c r="N2666">
        <v>3.5072222219999998</v>
      </c>
      <c r="O2666">
        <v>0</v>
      </c>
      <c r="P2666">
        <v>39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23.489269953271624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23.489269953271624</v>
      </c>
    </row>
    <row r="2667" spans="1:31" x14ac:dyDescent="0.25">
      <c r="A2667">
        <v>1740545</v>
      </c>
      <c r="B2667">
        <v>1</v>
      </c>
      <c r="C2667" t="s">
        <v>80</v>
      </c>
      <c r="D2667" t="s">
        <v>104</v>
      </c>
      <c r="E2667" t="s">
        <v>171</v>
      </c>
      <c r="F2667" t="s">
        <v>7919</v>
      </c>
      <c r="G2667" t="s">
        <v>181</v>
      </c>
      <c r="H2667" t="s">
        <v>146</v>
      </c>
      <c r="I2667" t="s">
        <v>135</v>
      </c>
      <c r="J2667" t="s">
        <v>136</v>
      </c>
      <c r="K2667" t="s">
        <v>147</v>
      </c>
      <c r="L2667" t="s">
        <v>7920</v>
      </c>
      <c r="M2667" t="s">
        <v>7921</v>
      </c>
      <c r="N2667">
        <v>1.930833333</v>
      </c>
      <c r="O2667">
        <v>0</v>
      </c>
      <c r="P2667">
        <v>2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0.42075109253938325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0.42075109253938325</v>
      </c>
    </row>
    <row r="2668" spans="1:31" x14ac:dyDescent="0.25">
      <c r="A2668">
        <v>1740900</v>
      </c>
      <c r="B2668">
        <v>1</v>
      </c>
      <c r="C2668" t="s">
        <v>81</v>
      </c>
      <c r="D2668" t="s">
        <v>121</v>
      </c>
      <c r="E2668" t="s">
        <v>158</v>
      </c>
      <c r="F2668" t="s">
        <v>7922</v>
      </c>
      <c r="G2668" t="s">
        <v>160</v>
      </c>
      <c r="H2668" t="s">
        <v>146</v>
      </c>
      <c r="I2668" t="s">
        <v>135</v>
      </c>
      <c r="J2668" t="s">
        <v>136</v>
      </c>
      <c r="K2668" t="s">
        <v>147</v>
      </c>
      <c r="L2668" t="s">
        <v>7923</v>
      </c>
      <c r="M2668" t="s">
        <v>7924</v>
      </c>
      <c r="N2668">
        <v>2.8975</v>
      </c>
      <c r="O2668">
        <v>0</v>
      </c>
      <c r="P2668">
        <v>1</v>
      </c>
      <c r="Q2668">
        <v>0</v>
      </c>
      <c r="R2668">
        <v>2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0.46037809410367503</v>
      </c>
      <c r="Y2668">
        <v>0</v>
      </c>
      <c r="Z2668">
        <v>1.3717020777525003E-2</v>
      </c>
      <c r="AA2668">
        <v>0</v>
      </c>
      <c r="AB2668">
        <v>0</v>
      </c>
      <c r="AC2668">
        <v>0</v>
      </c>
      <c r="AD2668">
        <v>0</v>
      </c>
      <c r="AE2668">
        <v>0.47409511488120004</v>
      </c>
    </row>
    <row r="2669" spans="1:31" x14ac:dyDescent="0.25">
      <c r="A2669">
        <v>1741192</v>
      </c>
      <c r="B2669">
        <v>1</v>
      </c>
      <c r="C2669" t="s">
        <v>81</v>
      </c>
      <c r="D2669" t="s">
        <v>118</v>
      </c>
      <c r="E2669" t="s">
        <v>158</v>
      </c>
      <c r="F2669" t="s">
        <v>7925</v>
      </c>
      <c r="G2669" t="s">
        <v>160</v>
      </c>
      <c r="H2669" t="s">
        <v>146</v>
      </c>
      <c r="I2669" t="s">
        <v>135</v>
      </c>
      <c r="J2669" t="s">
        <v>136</v>
      </c>
      <c r="K2669" t="s">
        <v>147</v>
      </c>
      <c r="L2669" t="s">
        <v>7926</v>
      </c>
      <c r="M2669" t="s">
        <v>7927</v>
      </c>
      <c r="N2669">
        <v>3.3197222219999998</v>
      </c>
      <c r="O2669">
        <v>0</v>
      </c>
      <c r="P2669">
        <v>32</v>
      </c>
      <c r="Q2669">
        <v>0</v>
      </c>
      <c r="R2669">
        <v>0</v>
      </c>
      <c r="S2669">
        <v>0</v>
      </c>
      <c r="T2669">
        <v>1</v>
      </c>
      <c r="U2669">
        <v>0</v>
      </c>
      <c r="V2669">
        <v>0</v>
      </c>
      <c r="W2669">
        <v>0</v>
      </c>
      <c r="X2669">
        <v>17.131158576449426</v>
      </c>
      <c r="Y2669">
        <v>0</v>
      </c>
      <c r="Z2669">
        <v>0</v>
      </c>
      <c r="AA2669">
        <v>0</v>
      </c>
      <c r="AB2669">
        <v>6.2805331435440008</v>
      </c>
      <c r="AC2669">
        <v>0</v>
      </c>
      <c r="AD2669">
        <v>0</v>
      </c>
      <c r="AE2669">
        <v>23.411691719993428</v>
      </c>
    </row>
    <row r="2670" spans="1:31" x14ac:dyDescent="0.25">
      <c r="A2670">
        <v>1741063</v>
      </c>
      <c r="B2670">
        <v>1</v>
      </c>
      <c r="C2670" t="s">
        <v>81</v>
      </c>
      <c r="D2670" t="s">
        <v>118</v>
      </c>
      <c r="E2670" t="s">
        <v>184</v>
      </c>
      <c r="F2670" t="s">
        <v>7928</v>
      </c>
      <c r="G2670" t="s">
        <v>232</v>
      </c>
      <c r="H2670" t="s">
        <v>134</v>
      </c>
      <c r="I2670" t="s">
        <v>135</v>
      </c>
      <c r="J2670" t="s">
        <v>136</v>
      </c>
      <c r="K2670" t="s">
        <v>147</v>
      </c>
      <c r="L2670" t="s">
        <v>7929</v>
      </c>
      <c r="M2670" t="s">
        <v>7930</v>
      </c>
      <c r="N2670">
        <v>7.2575000000000003</v>
      </c>
      <c r="O2670">
        <v>1</v>
      </c>
      <c r="P2670">
        <v>207</v>
      </c>
      <c r="Q2670">
        <v>20</v>
      </c>
      <c r="R2670">
        <v>6</v>
      </c>
      <c r="S2670">
        <v>0</v>
      </c>
      <c r="T2670">
        <v>10</v>
      </c>
      <c r="U2670">
        <v>0</v>
      </c>
      <c r="V2670">
        <v>0</v>
      </c>
      <c r="W2670">
        <v>0.80976911177362509</v>
      </c>
      <c r="X2670">
        <v>78.652733860535918</v>
      </c>
      <c r="Y2670">
        <v>274.97779577981521</v>
      </c>
      <c r="Z2670">
        <v>6.3139055491855496</v>
      </c>
      <c r="AA2670">
        <v>0</v>
      </c>
      <c r="AB2670">
        <v>10.777313333371049</v>
      </c>
      <c r="AC2670">
        <v>0</v>
      </c>
      <c r="AD2670">
        <v>0</v>
      </c>
      <c r="AE2670">
        <v>371.53151763468139</v>
      </c>
    </row>
    <row r="2671" spans="1:31" x14ac:dyDescent="0.25">
      <c r="A2671">
        <v>1741146</v>
      </c>
      <c r="B2671">
        <v>1</v>
      </c>
      <c r="C2671" t="s">
        <v>80</v>
      </c>
      <c r="D2671" t="s">
        <v>89</v>
      </c>
      <c r="E2671" t="s">
        <v>158</v>
      </c>
      <c r="F2671" t="s">
        <v>6683</v>
      </c>
      <c r="G2671" t="s">
        <v>160</v>
      </c>
      <c r="H2671" t="s">
        <v>146</v>
      </c>
      <c r="I2671" t="s">
        <v>135</v>
      </c>
      <c r="J2671" t="s">
        <v>136</v>
      </c>
      <c r="K2671" t="s">
        <v>147</v>
      </c>
      <c r="L2671" t="s">
        <v>7931</v>
      </c>
      <c r="M2671" t="s">
        <v>7932</v>
      </c>
      <c r="N2671">
        <v>1.0622222219999999</v>
      </c>
      <c r="O2671">
        <v>0</v>
      </c>
      <c r="P2671">
        <v>59</v>
      </c>
      <c r="Q2671">
        <v>0</v>
      </c>
      <c r="R2671">
        <v>0</v>
      </c>
      <c r="S2671">
        <v>0</v>
      </c>
      <c r="T2671">
        <v>2</v>
      </c>
      <c r="U2671">
        <v>0</v>
      </c>
      <c r="V2671">
        <v>0</v>
      </c>
      <c r="W2671">
        <v>0</v>
      </c>
      <c r="X2671">
        <v>30.984381160578213</v>
      </c>
      <c r="Y2671">
        <v>0</v>
      </c>
      <c r="Z2671">
        <v>0</v>
      </c>
      <c r="AA2671">
        <v>0</v>
      </c>
      <c r="AB2671">
        <v>0.65541687576206686</v>
      </c>
      <c r="AC2671">
        <v>0</v>
      </c>
      <c r="AD2671">
        <v>0</v>
      </c>
      <c r="AE2671">
        <v>31.639798036340281</v>
      </c>
    </row>
    <row r="2672" spans="1:31" x14ac:dyDescent="0.25">
      <c r="A2672">
        <v>1740505</v>
      </c>
      <c r="B2672">
        <v>1</v>
      </c>
      <c r="C2672" t="s">
        <v>80</v>
      </c>
      <c r="D2672" t="s">
        <v>101</v>
      </c>
      <c r="E2672" t="s">
        <v>143</v>
      </c>
      <c r="F2672" t="s">
        <v>3215</v>
      </c>
      <c r="G2672" t="s">
        <v>160</v>
      </c>
      <c r="H2672" t="s">
        <v>146</v>
      </c>
      <c r="I2672" t="s">
        <v>135</v>
      </c>
      <c r="J2672" t="s">
        <v>136</v>
      </c>
      <c r="K2672" t="s">
        <v>147</v>
      </c>
      <c r="L2672" t="s">
        <v>7933</v>
      </c>
      <c r="M2672" t="s">
        <v>7934</v>
      </c>
      <c r="N2672">
        <v>1.884166666</v>
      </c>
      <c r="O2672">
        <v>0</v>
      </c>
      <c r="P2672">
        <v>255</v>
      </c>
      <c r="Q2672">
        <v>0</v>
      </c>
      <c r="R2672">
        <v>0</v>
      </c>
      <c r="S2672">
        <v>0</v>
      </c>
      <c r="T2672">
        <v>7</v>
      </c>
      <c r="U2672">
        <v>0</v>
      </c>
      <c r="V2672">
        <v>0</v>
      </c>
      <c r="W2672">
        <v>0</v>
      </c>
      <c r="X2672">
        <v>83.976901923361538</v>
      </c>
      <c r="Y2672">
        <v>0</v>
      </c>
      <c r="Z2672">
        <v>0</v>
      </c>
      <c r="AA2672">
        <v>0</v>
      </c>
      <c r="AB2672">
        <v>11.726757300227201</v>
      </c>
      <c r="AC2672">
        <v>0</v>
      </c>
      <c r="AD2672">
        <v>0</v>
      </c>
      <c r="AE2672">
        <v>95.703659223588744</v>
      </c>
    </row>
    <row r="2673" spans="1:31" x14ac:dyDescent="0.25">
      <c r="A2673">
        <v>1741109</v>
      </c>
      <c r="B2673">
        <v>1</v>
      </c>
      <c r="C2673" t="s">
        <v>81</v>
      </c>
      <c r="D2673" t="s">
        <v>127</v>
      </c>
      <c r="E2673" t="s">
        <v>158</v>
      </c>
      <c r="F2673" t="s">
        <v>7935</v>
      </c>
      <c r="G2673" t="s">
        <v>2175</v>
      </c>
      <c r="H2673" t="s">
        <v>146</v>
      </c>
      <c r="I2673" t="s">
        <v>135</v>
      </c>
      <c r="J2673" t="s">
        <v>136</v>
      </c>
      <c r="K2673" t="s">
        <v>147</v>
      </c>
      <c r="L2673" t="s">
        <v>7936</v>
      </c>
      <c r="M2673" t="s">
        <v>7937</v>
      </c>
      <c r="N2673">
        <v>8.5108333330000008</v>
      </c>
      <c r="O2673">
        <v>0</v>
      </c>
      <c r="P2673">
        <v>9</v>
      </c>
      <c r="Q2673">
        <v>0</v>
      </c>
      <c r="R2673">
        <v>3</v>
      </c>
      <c r="S2673">
        <v>0</v>
      </c>
      <c r="T2673">
        <v>1</v>
      </c>
      <c r="U2673">
        <v>0</v>
      </c>
      <c r="V2673">
        <v>0</v>
      </c>
      <c r="W2673">
        <v>0</v>
      </c>
      <c r="X2673">
        <v>26.495058073133986</v>
      </c>
      <c r="Y2673">
        <v>0</v>
      </c>
      <c r="Z2673">
        <v>6.8955650494854996</v>
      </c>
      <c r="AA2673">
        <v>0</v>
      </c>
      <c r="AB2673">
        <v>0.92119931226831675</v>
      </c>
      <c r="AC2673">
        <v>0</v>
      </c>
      <c r="AD2673">
        <v>0</v>
      </c>
      <c r="AE2673">
        <v>34.311822434887802</v>
      </c>
    </row>
    <row r="2674" spans="1:31" x14ac:dyDescent="0.25">
      <c r="A2674">
        <v>1740754</v>
      </c>
      <c r="B2674">
        <v>1</v>
      </c>
      <c r="C2674" t="s">
        <v>81</v>
      </c>
      <c r="D2674" t="s">
        <v>119</v>
      </c>
      <c r="E2674" t="s">
        <v>188</v>
      </c>
      <c r="F2674" t="s">
        <v>7938</v>
      </c>
      <c r="G2674" t="s">
        <v>177</v>
      </c>
      <c r="H2674" t="s">
        <v>134</v>
      </c>
      <c r="I2674" t="s">
        <v>193</v>
      </c>
      <c r="J2674" t="s">
        <v>136</v>
      </c>
      <c r="K2674" t="s">
        <v>147</v>
      </c>
      <c r="L2674" t="s">
        <v>7939</v>
      </c>
      <c r="M2674" t="s">
        <v>7940</v>
      </c>
      <c r="N2674">
        <v>5.5555550000000002E-3</v>
      </c>
      <c r="O2674">
        <v>0</v>
      </c>
      <c r="P2674">
        <v>897</v>
      </c>
      <c r="Q2674">
        <v>55</v>
      </c>
      <c r="R2674">
        <v>55</v>
      </c>
      <c r="S2674">
        <v>1</v>
      </c>
      <c r="T2674">
        <v>60</v>
      </c>
      <c r="U2674">
        <v>0</v>
      </c>
      <c r="V2674">
        <v>0</v>
      </c>
      <c r="W2674">
        <v>0</v>
      </c>
      <c r="X2674">
        <v>0.67687837256900163</v>
      </c>
      <c r="Y2674">
        <v>0.72419202574966679</v>
      </c>
      <c r="Z2674">
        <v>0.32465110704766659</v>
      </c>
      <c r="AA2674">
        <v>3.9636577384000005E-2</v>
      </c>
      <c r="AB2674">
        <v>8.5128036863000009E-2</v>
      </c>
      <c r="AC2674">
        <v>0</v>
      </c>
      <c r="AD2674">
        <v>0</v>
      </c>
      <c r="AE2674">
        <v>1.8504861196133351</v>
      </c>
    </row>
    <row r="2675" spans="1:31" x14ac:dyDescent="0.25">
      <c r="A2675">
        <v>1740422</v>
      </c>
      <c r="B2675">
        <v>1</v>
      </c>
      <c r="C2675" t="s">
        <v>80</v>
      </c>
      <c r="D2675" t="s">
        <v>82</v>
      </c>
      <c r="E2675" t="s">
        <v>171</v>
      </c>
      <c r="F2675" t="s">
        <v>7941</v>
      </c>
      <c r="G2675" t="s">
        <v>173</v>
      </c>
      <c r="H2675" t="s">
        <v>146</v>
      </c>
      <c r="I2675" t="s">
        <v>135</v>
      </c>
      <c r="J2675" t="s">
        <v>136</v>
      </c>
      <c r="K2675" t="s">
        <v>147</v>
      </c>
      <c r="L2675" t="s">
        <v>7942</v>
      </c>
      <c r="M2675" t="s">
        <v>7943</v>
      </c>
      <c r="N2675">
        <v>1.5786111110000001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1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1.7029732661484669</v>
      </c>
      <c r="AC2675">
        <v>0</v>
      </c>
      <c r="AD2675">
        <v>0</v>
      </c>
      <c r="AE2675">
        <v>1.7029732661484669</v>
      </c>
    </row>
    <row r="2676" spans="1:31" x14ac:dyDescent="0.25">
      <c r="A2676">
        <v>1740568</v>
      </c>
      <c r="B2676">
        <v>1</v>
      </c>
      <c r="C2676" t="s">
        <v>81</v>
      </c>
      <c r="D2676" t="s">
        <v>128</v>
      </c>
      <c r="E2676" t="s">
        <v>184</v>
      </c>
      <c r="F2676" t="s">
        <v>7944</v>
      </c>
      <c r="G2676" t="s">
        <v>438</v>
      </c>
      <c r="H2676" t="s">
        <v>134</v>
      </c>
      <c r="I2676" t="s">
        <v>135</v>
      </c>
      <c r="J2676" t="s">
        <v>136</v>
      </c>
      <c r="K2676" t="s">
        <v>147</v>
      </c>
      <c r="L2676" t="s">
        <v>7945</v>
      </c>
      <c r="M2676" t="s">
        <v>7946</v>
      </c>
      <c r="N2676">
        <v>2.5975000000000001</v>
      </c>
      <c r="O2676">
        <v>0</v>
      </c>
      <c r="P2676">
        <v>118</v>
      </c>
      <c r="Q2676">
        <v>0</v>
      </c>
      <c r="R2676">
        <v>0</v>
      </c>
      <c r="S2676">
        <v>0</v>
      </c>
      <c r="T2676">
        <v>34</v>
      </c>
      <c r="U2676">
        <v>0</v>
      </c>
      <c r="V2676">
        <v>0</v>
      </c>
      <c r="W2676">
        <v>0</v>
      </c>
      <c r="X2676">
        <v>39.504694875770461</v>
      </c>
      <c r="Y2676">
        <v>0</v>
      </c>
      <c r="Z2676">
        <v>0</v>
      </c>
      <c r="AA2676">
        <v>0</v>
      </c>
      <c r="AB2676">
        <v>16.70496139196322</v>
      </c>
      <c r="AC2676">
        <v>0</v>
      </c>
      <c r="AD2676">
        <v>0</v>
      </c>
      <c r="AE2676">
        <v>56.209656267733678</v>
      </c>
    </row>
    <row r="2677" spans="1:31" x14ac:dyDescent="0.25">
      <c r="A2677">
        <v>1740960</v>
      </c>
      <c r="B2677">
        <v>1</v>
      </c>
      <c r="C2677" t="s">
        <v>81</v>
      </c>
      <c r="D2677" t="s">
        <v>118</v>
      </c>
      <c r="E2677" t="s">
        <v>171</v>
      </c>
      <c r="F2677" t="s">
        <v>7947</v>
      </c>
      <c r="G2677" t="s">
        <v>181</v>
      </c>
      <c r="H2677" t="s">
        <v>146</v>
      </c>
      <c r="I2677" t="s">
        <v>135</v>
      </c>
      <c r="J2677" t="s">
        <v>136</v>
      </c>
      <c r="K2677" t="s">
        <v>147</v>
      </c>
      <c r="L2677" t="s">
        <v>7948</v>
      </c>
      <c r="M2677" t="s">
        <v>7949</v>
      </c>
      <c r="N2677">
        <v>6.5938888880000004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5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35.200145666329242</v>
      </c>
      <c r="AC2677">
        <v>0</v>
      </c>
      <c r="AD2677">
        <v>0</v>
      </c>
      <c r="AE2677">
        <v>35.200145666329242</v>
      </c>
    </row>
    <row r="2678" spans="1:31" x14ac:dyDescent="0.25">
      <c r="A2678">
        <v>1741006</v>
      </c>
      <c r="B2678">
        <v>1</v>
      </c>
      <c r="C2678" t="s">
        <v>81</v>
      </c>
      <c r="D2678" t="s">
        <v>113</v>
      </c>
      <c r="E2678" t="s">
        <v>158</v>
      </c>
      <c r="F2678" t="s">
        <v>7950</v>
      </c>
      <c r="G2678" t="s">
        <v>160</v>
      </c>
      <c r="H2678" t="s">
        <v>146</v>
      </c>
      <c r="I2678" t="s">
        <v>135</v>
      </c>
      <c r="J2678" t="s">
        <v>136</v>
      </c>
      <c r="K2678" t="s">
        <v>147</v>
      </c>
      <c r="L2678" t="s">
        <v>7951</v>
      </c>
      <c r="M2678" t="s">
        <v>7952</v>
      </c>
      <c r="N2678">
        <v>1.9313888880000001</v>
      </c>
      <c r="O2678">
        <v>0</v>
      </c>
      <c r="P2678">
        <v>54</v>
      </c>
      <c r="Q2678">
        <v>0</v>
      </c>
      <c r="R2678">
        <v>1</v>
      </c>
      <c r="S2678">
        <v>0</v>
      </c>
      <c r="T2678">
        <v>1</v>
      </c>
      <c r="U2678">
        <v>0</v>
      </c>
      <c r="V2678">
        <v>0</v>
      </c>
      <c r="W2678">
        <v>0</v>
      </c>
      <c r="X2678">
        <v>13.099368102934722</v>
      </c>
      <c r="Y2678">
        <v>0</v>
      </c>
      <c r="Z2678">
        <v>1.4955708636632252</v>
      </c>
      <c r="AA2678">
        <v>0</v>
      </c>
      <c r="AB2678">
        <v>0.41450236981503336</v>
      </c>
      <c r="AC2678">
        <v>0</v>
      </c>
      <c r="AD2678">
        <v>0</v>
      </c>
      <c r="AE2678">
        <v>15.00944133641298</v>
      </c>
    </row>
    <row r="2679" spans="1:31" x14ac:dyDescent="0.25">
      <c r="A2679">
        <v>1740820</v>
      </c>
      <c r="B2679">
        <v>1</v>
      </c>
      <c r="C2679" t="s">
        <v>80</v>
      </c>
      <c r="D2679" t="s">
        <v>106</v>
      </c>
      <c r="E2679" t="s">
        <v>131</v>
      </c>
      <c r="F2679" t="s">
        <v>4825</v>
      </c>
      <c r="G2679" t="s">
        <v>177</v>
      </c>
      <c r="H2679" t="s">
        <v>134</v>
      </c>
      <c r="I2679" t="s">
        <v>135</v>
      </c>
      <c r="J2679" t="s">
        <v>136</v>
      </c>
      <c r="K2679" t="s">
        <v>147</v>
      </c>
      <c r="L2679" t="s">
        <v>7953</v>
      </c>
      <c r="M2679" t="s">
        <v>7954</v>
      </c>
      <c r="N2679">
        <v>0.755</v>
      </c>
      <c r="O2679">
        <v>7</v>
      </c>
      <c r="P2679">
        <v>2139</v>
      </c>
      <c r="Q2679">
        <v>57</v>
      </c>
      <c r="R2679">
        <v>236</v>
      </c>
      <c r="S2679">
        <v>22</v>
      </c>
      <c r="T2679">
        <v>305</v>
      </c>
      <c r="U2679">
        <v>0</v>
      </c>
      <c r="V2679">
        <v>0</v>
      </c>
      <c r="W2679">
        <v>1.5834998023585003</v>
      </c>
      <c r="X2679">
        <v>210.18266449490184</v>
      </c>
      <c r="Y2679">
        <v>55.090941922797192</v>
      </c>
      <c r="Z2679">
        <v>118.57817319398379</v>
      </c>
      <c r="AA2679">
        <v>52.862179017533656</v>
      </c>
      <c r="AB2679">
        <v>126.2793922911161</v>
      </c>
      <c r="AC2679">
        <v>0</v>
      </c>
      <c r="AD2679">
        <v>0</v>
      </c>
      <c r="AE2679">
        <v>564.57685072269101</v>
      </c>
    </row>
    <row r="2680" spans="1:31" x14ac:dyDescent="0.25">
      <c r="A2680">
        <v>1740654</v>
      </c>
      <c r="B2680">
        <v>1</v>
      </c>
      <c r="C2680" t="s">
        <v>80</v>
      </c>
      <c r="D2680" t="s">
        <v>105</v>
      </c>
      <c r="E2680" t="s">
        <v>188</v>
      </c>
      <c r="F2680" t="s">
        <v>7955</v>
      </c>
      <c r="G2680" t="s">
        <v>177</v>
      </c>
      <c r="H2680" t="s">
        <v>134</v>
      </c>
      <c r="I2680" t="s">
        <v>135</v>
      </c>
      <c r="J2680" t="s">
        <v>136</v>
      </c>
      <c r="K2680" t="s">
        <v>147</v>
      </c>
      <c r="L2680" t="s">
        <v>7956</v>
      </c>
      <c r="M2680" t="s">
        <v>7957</v>
      </c>
      <c r="N2680">
        <v>0.73055555500000002</v>
      </c>
      <c r="O2680">
        <v>0</v>
      </c>
      <c r="P2680">
        <v>40</v>
      </c>
      <c r="Q2680">
        <v>0</v>
      </c>
      <c r="R2680">
        <v>5</v>
      </c>
      <c r="S2680">
        <v>1</v>
      </c>
      <c r="T2680">
        <v>28</v>
      </c>
      <c r="U2680">
        <v>0</v>
      </c>
      <c r="V2680">
        <v>0</v>
      </c>
      <c r="W2680">
        <v>0</v>
      </c>
      <c r="X2680">
        <v>4.995125782636725</v>
      </c>
      <c r="Y2680">
        <v>0</v>
      </c>
      <c r="Z2680">
        <v>0.6708809629236</v>
      </c>
      <c r="AA2680">
        <v>1.0056511675391999</v>
      </c>
      <c r="AB2680">
        <v>27.976843836631421</v>
      </c>
      <c r="AC2680">
        <v>0</v>
      </c>
      <c r="AD2680">
        <v>0</v>
      </c>
      <c r="AE2680">
        <v>34.648501749730947</v>
      </c>
    </row>
    <row r="2681" spans="1:31" x14ac:dyDescent="0.25">
      <c r="A2681">
        <v>1741318</v>
      </c>
      <c r="B2681">
        <v>1</v>
      </c>
      <c r="C2681" t="s">
        <v>80</v>
      </c>
      <c r="D2681" t="s">
        <v>90</v>
      </c>
      <c r="E2681" t="s">
        <v>158</v>
      </c>
      <c r="F2681" t="s">
        <v>7958</v>
      </c>
      <c r="G2681" t="s">
        <v>160</v>
      </c>
      <c r="H2681" t="s">
        <v>146</v>
      </c>
      <c r="I2681" t="s">
        <v>135</v>
      </c>
      <c r="J2681" t="s">
        <v>136</v>
      </c>
      <c r="K2681" t="s">
        <v>147</v>
      </c>
      <c r="L2681" t="s">
        <v>7959</v>
      </c>
      <c r="M2681" t="s">
        <v>7960</v>
      </c>
      <c r="N2681">
        <v>4.7625000000000002</v>
      </c>
      <c r="O2681">
        <v>0</v>
      </c>
      <c r="P2681">
        <v>178</v>
      </c>
      <c r="Q2681">
        <v>0</v>
      </c>
      <c r="R2681">
        <v>0</v>
      </c>
      <c r="S2681">
        <v>0</v>
      </c>
      <c r="T2681">
        <v>7</v>
      </c>
      <c r="U2681">
        <v>0</v>
      </c>
      <c r="V2681">
        <v>0</v>
      </c>
      <c r="W2681">
        <v>0</v>
      </c>
      <c r="X2681">
        <v>306.07703763197281</v>
      </c>
      <c r="Y2681">
        <v>0</v>
      </c>
      <c r="Z2681">
        <v>0</v>
      </c>
      <c r="AA2681">
        <v>0</v>
      </c>
      <c r="AB2681">
        <v>18.436343555898524</v>
      </c>
      <c r="AC2681">
        <v>0</v>
      </c>
      <c r="AD2681">
        <v>0</v>
      </c>
      <c r="AE2681">
        <v>324.51338118787135</v>
      </c>
    </row>
    <row r="2682" spans="1:31" x14ac:dyDescent="0.25">
      <c r="A2682">
        <v>1740940</v>
      </c>
      <c r="B2682">
        <v>1</v>
      </c>
      <c r="C2682" t="s">
        <v>80</v>
      </c>
      <c r="D2682" t="s">
        <v>84</v>
      </c>
      <c r="E2682" t="s">
        <v>143</v>
      </c>
      <c r="F2682" t="s">
        <v>7961</v>
      </c>
      <c r="G2682" t="s">
        <v>145</v>
      </c>
      <c r="H2682" t="s">
        <v>146</v>
      </c>
      <c r="I2682" t="s">
        <v>135</v>
      </c>
      <c r="J2682" t="s">
        <v>136</v>
      </c>
      <c r="K2682" t="s">
        <v>147</v>
      </c>
      <c r="L2682" t="s">
        <v>7962</v>
      </c>
      <c r="M2682" t="s">
        <v>7963</v>
      </c>
      <c r="N2682">
        <v>1.0380555549999999</v>
      </c>
      <c r="O2682">
        <v>0</v>
      </c>
      <c r="P2682">
        <v>13</v>
      </c>
      <c r="Q2682">
        <v>0</v>
      </c>
      <c r="R2682">
        <v>0</v>
      </c>
      <c r="S2682">
        <v>0</v>
      </c>
      <c r="T2682">
        <v>6</v>
      </c>
      <c r="U2682">
        <v>0</v>
      </c>
      <c r="V2682">
        <v>0</v>
      </c>
      <c r="W2682">
        <v>0</v>
      </c>
      <c r="X2682">
        <v>3.3708331055013665</v>
      </c>
      <c r="Y2682">
        <v>0</v>
      </c>
      <c r="Z2682">
        <v>0</v>
      </c>
      <c r="AA2682">
        <v>0</v>
      </c>
      <c r="AB2682">
        <v>2.5779339492729503</v>
      </c>
      <c r="AC2682">
        <v>0</v>
      </c>
      <c r="AD2682">
        <v>0</v>
      </c>
      <c r="AE2682">
        <v>5.9487670547743168</v>
      </c>
    </row>
    <row r="2683" spans="1:31" x14ac:dyDescent="0.25">
      <c r="A2683">
        <v>1741295</v>
      </c>
      <c r="B2683">
        <v>1</v>
      </c>
      <c r="C2683" t="s">
        <v>80</v>
      </c>
      <c r="D2683" t="s">
        <v>93</v>
      </c>
      <c r="E2683" t="s">
        <v>143</v>
      </c>
      <c r="F2683" t="s">
        <v>7964</v>
      </c>
      <c r="G2683" t="s">
        <v>145</v>
      </c>
      <c r="H2683" t="s">
        <v>146</v>
      </c>
      <c r="I2683" t="s">
        <v>135</v>
      </c>
      <c r="J2683" t="s">
        <v>136</v>
      </c>
      <c r="K2683" t="s">
        <v>147</v>
      </c>
      <c r="L2683" t="s">
        <v>7965</v>
      </c>
      <c r="M2683" t="s">
        <v>7966</v>
      </c>
      <c r="N2683">
        <v>5.335555555</v>
      </c>
      <c r="O2683">
        <v>0</v>
      </c>
      <c r="P2683">
        <v>66</v>
      </c>
      <c r="Q2683">
        <v>0</v>
      </c>
      <c r="R2683">
        <v>2</v>
      </c>
      <c r="S2683">
        <v>0</v>
      </c>
      <c r="T2683">
        <v>10</v>
      </c>
      <c r="U2683">
        <v>0</v>
      </c>
      <c r="V2683">
        <v>0</v>
      </c>
      <c r="W2683">
        <v>0</v>
      </c>
      <c r="X2683">
        <v>87.138688349352336</v>
      </c>
      <c r="Y2683">
        <v>0</v>
      </c>
      <c r="Z2683">
        <v>2.5561836361470336</v>
      </c>
      <c r="AA2683">
        <v>0</v>
      </c>
      <c r="AB2683">
        <v>36.568879162406397</v>
      </c>
      <c r="AC2683">
        <v>0</v>
      </c>
      <c r="AD2683">
        <v>0</v>
      </c>
      <c r="AE2683">
        <v>126.26375114790577</v>
      </c>
    </row>
    <row r="2684" spans="1:31" x14ac:dyDescent="0.25">
      <c r="A2684">
        <v>1740963</v>
      </c>
      <c r="B2684">
        <v>1</v>
      </c>
      <c r="C2684" t="s">
        <v>80</v>
      </c>
      <c r="D2684" t="s">
        <v>103</v>
      </c>
      <c r="E2684" t="s">
        <v>143</v>
      </c>
      <c r="F2684" t="s">
        <v>7967</v>
      </c>
      <c r="G2684" t="s">
        <v>145</v>
      </c>
      <c r="H2684" t="s">
        <v>146</v>
      </c>
      <c r="I2684" t="s">
        <v>135</v>
      </c>
      <c r="J2684" t="s">
        <v>136</v>
      </c>
      <c r="K2684" t="s">
        <v>147</v>
      </c>
      <c r="L2684" t="s">
        <v>7968</v>
      </c>
      <c r="M2684" t="s">
        <v>7969</v>
      </c>
      <c r="N2684">
        <v>0.79666666600000002</v>
      </c>
      <c r="O2684">
        <v>0</v>
      </c>
      <c r="P2684">
        <v>208</v>
      </c>
      <c r="Q2684">
        <v>0</v>
      </c>
      <c r="R2684">
        <v>0</v>
      </c>
      <c r="S2684">
        <v>0</v>
      </c>
      <c r="T2684">
        <v>3</v>
      </c>
      <c r="U2684">
        <v>0</v>
      </c>
      <c r="V2684">
        <v>1</v>
      </c>
      <c r="W2684">
        <v>0</v>
      </c>
      <c r="X2684">
        <v>43.654173184216887</v>
      </c>
      <c r="Y2684">
        <v>0</v>
      </c>
      <c r="Z2684">
        <v>0</v>
      </c>
      <c r="AA2684">
        <v>0</v>
      </c>
      <c r="AB2684">
        <v>6.9901092388472499</v>
      </c>
      <c r="AC2684">
        <v>0</v>
      </c>
      <c r="AD2684">
        <v>16.688258688161664</v>
      </c>
      <c r="AE2684">
        <v>67.332541111225808</v>
      </c>
    </row>
    <row r="2685" spans="1:31" x14ac:dyDescent="0.25">
      <c r="A2685">
        <v>1740628</v>
      </c>
      <c r="B2685">
        <v>1</v>
      </c>
      <c r="C2685" t="s">
        <v>80</v>
      </c>
      <c r="D2685" t="s">
        <v>104</v>
      </c>
      <c r="E2685" t="s">
        <v>171</v>
      </c>
      <c r="F2685" t="s">
        <v>7970</v>
      </c>
      <c r="G2685" t="s">
        <v>282</v>
      </c>
      <c r="H2685" t="s">
        <v>146</v>
      </c>
      <c r="I2685" t="s">
        <v>135</v>
      </c>
      <c r="J2685" t="s">
        <v>136</v>
      </c>
      <c r="K2685" t="s">
        <v>147</v>
      </c>
      <c r="L2685" t="s">
        <v>7971</v>
      </c>
      <c r="M2685" t="s">
        <v>7972</v>
      </c>
      <c r="N2685">
        <v>3.8461111109999999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1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0.28411408933386662</v>
      </c>
      <c r="AC2685">
        <v>0</v>
      </c>
      <c r="AD2685">
        <v>0</v>
      </c>
      <c r="AE2685">
        <v>0.28411408933386662</v>
      </c>
    </row>
    <row r="2686" spans="1:31" x14ac:dyDescent="0.25">
      <c r="A2686">
        <v>1741361</v>
      </c>
      <c r="B2686">
        <v>1</v>
      </c>
      <c r="C2686" t="s">
        <v>81</v>
      </c>
      <c r="D2686" t="s">
        <v>127</v>
      </c>
      <c r="E2686" t="s">
        <v>171</v>
      </c>
      <c r="F2686" t="s">
        <v>7973</v>
      </c>
      <c r="G2686" t="s">
        <v>181</v>
      </c>
      <c r="H2686" t="s">
        <v>146</v>
      </c>
      <c r="I2686" t="s">
        <v>135</v>
      </c>
      <c r="J2686" t="s">
        <v>136</v>
      </c>
      <c r="K2686" t="s">
        <v>147</v>
      </c>
      <c r="L2686" t="s">
        <v>7974</v>
      </c>
      <c r="M2686" t="s">
        <v>7975</v>
      </c>
      <c r="N2686">
        <v>4.4855555550000004</v>
      </c>
      <c r="O2686">
        <v>0</v>
      </c>
      <c r="P2686">
        <v>5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3.523675148173067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3.523675148173067</v>
      </c>
    </row>
    <row r="2687" spans="1:31" x14ac:dyDescent="0.25">
      <c r="A2687">
        <v>1740920</v>
      </c>
      <c r="B2687">
        <v>1</v>
      </c>
      <c r="C2687" t="s">
        <v>81</v>
      </c>
      <c r="D2687" t="s">
        <v>112</v>
      </c>
      <c r="E2687" t="s">
        <v>171</v>
      </c>
      <c r="F2687" t="s">
        <v>7976</v>
      </c>
      <c r="G2687" t="s">
        <v>181</v>
      </c>
      <c r="H2687" t="s">
        <v>146</v>
      </c>
      <c r="I2687" t="s">
        <v>135</v>
      </c>
      <c r="J2687" t="s">
        <v>136</v>
      </c>
      <c r="K2687" t="s">
        <v>147</v>
      </c>
      <c r="L2687" t="s">
        <v>7977</v>
      </c>
      <c r="M2687" t="s">
        <v>7978</v>
      </c>
      <c r="N2687">
        <v>1.1297222220000001</v>
      </c>
      <c r="O2687">
        <v>0</v>
      </c>
      <c r="P2687">
        <v>3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6.6251754460666668E-2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6.6251754460666668E-2</v>
      </c>
    </row>
    <row r="2688" spans="1:31" x14ac:dyDescent="0.25">
      <c r="A2688">
        <v>1741338</v>
      </c>
      <c r="B2688">
        <v>1</v>
      </c>
      <c r="C2688" t="s">
        <v>80</v>
      </c>
      <c r="D2688" t="s">
        <v>98</v>
      </c>
      <c r="E2688" t="s">
        <v>143</v>
      </c>
      <c r="F2688" t="s">
        <v>7979</v>
      </c>
      <c r="G2688" t="s">
        <v>145</v>
      </c>
      <c r="H2688" t="s">
        <v>146</v>
      </c>
      <c r="I2688" t="s">
        <v>135</v>
      </c>
      <c r="J2688" t="s">
        <v>136</v>
      </c>
      <c r="K2688" t="s">
        <v>147</v>
      </c>
      <c r="L2688" t="s">
        <v>7980</v>
      </c>
      <c r="M2688" t="s">
        <v>7981</v>
      </c>
      <c r="N2688">
        <v>5.9077777769999997</v>
      </c>
      <c r="O2688">
        <v>0</v>
      </c>
      <c r="P2688">
        <v>0</v>
      </c>
      <c r="Q2688">
        <v>0</v>
      </c>
      <c r="R2688">
        <v>13</v>
      </c>
      <c r="S2688">
        <v>0</v>
      </c>
      <c r="T2688">
        <v>4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13.207535423916756</v>
      </c>
      <c r="AA2688">
        <v>0</v>
      </c>
      <c r="AB2688">
        <v>0.9535265432397334</v>
      </c>
      <c r="AC2688">
        <v>0</v>
      </c>
      <c r="AD2688">
        <v>0</v>
      </c>
      <c r="AE2688">
        <v>14.16106196715649</v>
      </c>
    </row>
    <row r="2689" spans="1:31" x14ac:dyDescent="0.25">
      <c r="A2689">
        <v>1740648</v>
      </c>
      <c r="B2689">
        <v>1</v>
      </c>
      <c r="C2689" t="s">
        <v>80</v>
      </c>
      <c r="D2689" t="s">
        <v>106</v>
      </c>
      <c r="E2689" t="s">
        <v>188</v>
      </c>
      <c r="F2689" t="s">
        <v>4816</v>
      </c>
      <c r="G2689" t="s">
        <v>177</v>
      </c>
      <c r="H2689" t="s">
        <v>134</v>
      </c>
      <c r="I2689" t="s">
        <v>193</v>
      </c>
      <c r="J2689" t="s">
        <v>136</v>
      </c>
      <c r="K2689" t="s">
        <v>147</v>
      </c>
      <c r="L2689" t="s">
        <v>7982</v>
      </c>
      <c r="M2689" t="s">
        <v>7983</v>
      </c>
      <c r="N2689">
        <v>8.3333330000000001E-3</v>
      </c>
      <c r="O2689">
        <v>1</v>
      </c>
      <c r="P2689">
        <v>517</v>
      </c>
      <c r="Q2689">
        <v>36</v>
      </c>
      <c r="R2689">
        <v>27</v>
      </c>
      <c r="S2689">
        <v>5</v>
      </c>
      <c r="T2689">
        <v>49</v>
      </c>
      <c r="U2689">
        <v>0</v>
      </c>
      <c r="V2689">
        <v>0</v>
      </c>
      <c r="W2689">
        <v>2.0118970170000003E-3</v>
      </c>
      <c r="X2689">
        <v>0.84189660305400049</v>
      </c>
      <c r="Y2689">
        <v>1.4917106996325002</v>
      </c>
      <c r="Z2689">
        <v>5.4681149013749999E-2</v>
      </c>
      <c r="AA2689">
        <v>0.27808323574000005</v>
      </c>
      <c r="AB2689">
        <v>0.20276549838899996</v>
      </c>
      <c r="AC2689">
        <v>0</v>
      </c>
      <c r="AD2689">
        <v>0</v>
      </c>
      <c r="AE2689">
        <v>2.8711490828462511</v>
      </c>
    </row>
    <row r="2690" spans="1:31" x14ac:dyDescent="0.25">
      <c r="A2690">
        <v>1741169</v>
      </c>
      <c r="B2690">
        <v>1</v>
      </c>
      <c r="C2690" t="s">
        <v>80</v>
      </c>
      <c r="D2690" t="s">
        <v>100</v>
      </c>
      <c r="E2690" t="s">
        <v>131</v>
      </c>
      <c r="F2690" t="s">
        <v>7984</v>
      </c>
      <c r="G2690" t="s">
        <v>177</v>
      </c>
      <c r="H2690" t="s">
        <v>134</v>
      </c>
      <c r="I2690" t="s">
        <v>135</v>
      </c>
      <c r="J2690" t="s">
        <v>136</v>
      </c>
      <c r="K2690" t="s">
        <v>147</v>
      </c>
      <c r="L2690" t="s">
        <v>7985</v>
      </c>
      <c r="M2690" t="s">
        <v>7986</v>
      </c>
      <c r="N2690">
        <v>0.49805555499999998</v>
      </c>
      <c r="O2690">
        <v>1</v>
      </c>
      <c r="P2690">
        <v>396</v>
      </c>
      <c r="Q2690">
        <v>24</v>
      </c>
      <c r="R2690">
        <v>109</v>
      </c>
      <c r="S2690">
        <v>10</v>
      </c>
      <c r="T2690">
        <v>71</v>
      </c>
      <c r="U2690">
        <v>0</v>
      </c>
      <c r="V2690">
        <v>0</v>
      </c>
      <c r="W2690">
        <v>0.23696088920221664</v>
      </c>
      <c r="X2690">
        <v>70.578521731065635</v>
      </c>
      <c r="Y2690">
        <v>56.147766538859329</v>
      </c>
      <c r="Z2690">
        <v>29.537216469628078</v>
      </c>
      <c r="AA2690">
        <v>10.4432967576245</v>
      </c>
      <c r="AB2690">
        <v>23.622952427390796</v>
      </c>
      <c r="AC2690">
        <v>0</v>
      </c>
      <c r="AD2690">
        <v>0</v>
      </c>
      <c r="AE2690">
        <v>190.56671481377055</v>
      </c>
    </row>
    <row r="2691" spans="1:31" x14ac:dyDescent="0.25">
      <c r="A2691">
        <v>1741026</v>
      </c>
      <c r="B2691">
        <v>1</v>
      </c>
      <c r="C2691" t="s">
        <v>80</v>
      </c>
      <c r="D2691" t="s">
        <v>103</v>
      </c>
      <c r="E2691" t="s">
        <v>143</v>
      </c>
      <c r="F2691" t="s">
        <v>7987</v>
      </c>
      <c r="G2691" t="s">
        <v>160</v>
      </c>
      <c r="H2691" t="s">
        <v>146</v>
      </c>
      <c r="I2691" t="s">
        <v>135</v>
      </c>
      <c r="J2691" t="s">
        <v>136</v>
      </c>
      <c r="K2691" t="s">
        <v>147</v>
      </c>
      <c r="L2691" t="s">
        <v>7988</v>
      </c>
      <c r="M2691" t="s">
        <v>7989</v>
      </c>
      <c r="N2691">
        <v>2.3433333329999999</v>
      </c>
      <c r="O2691">
        <v>0</v>
      </c>
      <c r="P2691">
        <v>162</v>
      </c>
      <c r="Q2691">
        <v>0</v>
      </c>
      <c r="R2691">
        <v>1</v>
      </c>
      <c r="S2691">
        <v>0</v>
      </c>
      <c r="T2691">
        <v>6</v>
      </c>
      <c r="U2691">
        <v>0</v>
      </c>
      <c r="V2691">
        <v>0</v>
      </c>
      <c r="W2691">
        <v>0</v>
      </c>
      <c r="X2691">
        <v>110.84044230634363</v>
      </c>
      <c r="Y2691">
        <v>0</v>
      </c>
      <c r="Z2691">
        <v>0</v>
      </c>
      <c r="AA2691">
        <v>0</v>
      </c>
      <c r="AB2691">
        <v>26.814148289200801</v>
      </c>
      <c r="AC2691">
        <v>0</v>
      </c>
      <c r="AD2691">
        <v>0</v>
      </c>
      <c r="AE2691">
        <v>137.65459059554445</v>
      </c>
    </row>
    <row r="2692" spans="1:31" x14ac:dyDescent="0.25">
      <c r="A2692">
        <v>1740777</v>
      </c>
      <c r="B2692">
        <v>1</v>
      </c>
      <c r="C2692" t="s">
        <v>81</v>
      </c>
      <c r="D2692" t="s">
        <v>128</v>
      </c>
      <c r="E2692" t="s">
        <v>188</v>
      </c>
      <c r="F2692" t="s">
        <v>7990</v>
      </c>
      <c r="G2692" t="s">
        <v>177</v>
      </c>
      <c r="H2692" t="s">
        <v>134</v>
      </c>
      <c r="I2692" t="s">
        <v>135</v>
      </c>
      <c r="J2692" t="s">
        <v>136</v>
      </c>
      <c r="K2692" t="s">
        <v>147</v>
      </c>
      <c r="L2692" t="s">
        <v>7991</v>
      </c>
      <c r="M2692" t="s">
        <v>7992</v>
      </c>
      <c r="N2692">
        <v>0.77805555500000001</v>
      </c>
      <c r="O2692">
        <v>0</v>
      </c>
      <c r="P2692">
        <v>0</v>
      </c>
      <c r="Q2692">
        <v>0</v>
      </c>
      <c r="R2692">
        <v>0</v>
      </c>
      <c r="S2692">
        <v>19</v>
      </c>
      <c r="T2692">
        <v>0</v>
      </c>
      <c r="U2692">
        <v>17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236.02758193965718</v>
      </c>
      <c r="AB2692">
        <v>0</v>
      </c>
      <c r="AC2692">
        <v>1504.8824346225363</v>
      </c>
      <c r="AD2692">
        <v>0</v>
      </c>
      <c r="AE2692">
        <v>1740.9100165621935</v>
      </c>
    </row>
    <row r="2693" spans="1:31" x14ac:dyDescent="0.25">
      <c r="A2693">
        <v>1740485</v>
      </c>
      <c r="B2693">
        <v>1</v>
      </c>
      <c r="C2693" t="s">
        <v>80</v>
      </c>
      <c r="D2693" t="s">
        <v>90</v>
      </c>
      <c r="E2693" t="s">
        <v>153</v>
      </c>
      <c r="F2693" t="s">
        <v>7993</v>
      </c>
      <c r="G2693" t="s">
        <v>239</v>
      </c>
      <c r="H2693" t="s">
        <v>146</v>
      </c>
      <c r="I2693" t="s">
        <v>135</v>
      </c>
      <c r="J2693" t="s">
        <v>136</v>
      </c>
      <c r="K2693" t="s">
        <v>137</v>
      </c>
      <c r="L2693" t="s">
        <v>7994</v>
      </c>
      <c r="M2693" t="s">
        <v>7995</v>
      </c>
      <c r="N2693">
        <v>1.768525833</v>
      </c>
      <c r="O2693">
        <v>0</v>
      </c>
      <c r="P2693">
        <v>1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0.83062953643937509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0.83062953643937509</v>
      </c>
    </row>
    <row r="2694" spans="1:31" x14ac:dyDescent="0.25">
      <c r="A2694">
        <v>1740983</v>
      </c>
      <c r="B2694">
        <v>1</v>
      </c>
      <c r="C2694" t="s">
        <v>80</v>
      </c>
      <c r="D2694" t="s">
        <v>92</v>
      </c>
      <c r="E2694" t="s">
        <v>158</v>
      </c>
      <c r="F2694" t="s">
        <v>7996</v>
      </c>
      <c r="G2694" t="s">
        <v>160</v>
      </c>
      <c r="H2694" t="s">
        <v>146</v>
      </c>
      <c r="I2694" t="s">
        <v>135</v>
      </c>
      <c r="J2694" t="s">
        <v>136</v>
      </c>
      <c r="K2694" t="s">
        <v>147</v>
      </c>
      <c r="L2694" t="s">
        <v>7997</v>
      </c>
      <c r="M2694" t="s">
        <v>7757</v>
      </c>
      <c r="N2694">
        <v>1.2427777769999999</v>
      </c>
      <c r="O2694">
        <v>0</v>
      </c>
      <c r="P2694">
        <v>19</v>
      </c>
      <c r="Q2694">
        <v>0</v>
      </c>
      <c r="R2694">
        <v>0</v>
      </c>
      <c r="S2694">
        <v>0</v>
      </c>
      <c r="T2694">
        <v>2</v>
      </c>
      <c r="U2694">
        <v>0</v>
      </c>
      <c r="V2694">
        <v>0</v>
      </c>
      <c r="W2694">
        <v>0</v>
      </c>
      <c r="X2694">
        <v>14.070037243535468</v>
      </c>
      <c r="Y2694">
        <v>0</v>
      </c>
      <c r="Z2694">
        <v>0</v>
      </c>
      <c r="AA2694">
        <v>0</v>
      </c>
      <c r="AB2694">
        <v>6.4658916593152664</v>
      </c>
      <c r="AC2694">
        <v>0</v>
      </c>
      <c r="AD2694">
        <v>0</v>
      </c>
      <c r="AE2694">
        <v>20.535928902850735</v>
      </c>
    </row>
    <row r="2695" spans="1:31" x14ac:dyDescent="0.25">
      <c r="A2695">
        <v>1740734</v>
      </c>
      <c r="B2695">
        <v>1</v>
      </c>
      <c r="C2695" t="s">
        <v>80</v>
      </c>
      <c r="D2695" t="s">
        <v>93</v>
      </c>
      <c r="E2695" t="s">
        <v>143</v>
      </c>
      <c r="F2695" t="s">
        <v>7998</v>
      </c>
      <c r="G2695" t="s">
        <v>160</v>
      </c>
      <c r="H2695" t="s">
        <v>146</v>
      </c>
      <c r="I2695" t="s">
        <v>135</v>
      </c>
      <c r="J2695" t="s">
        <v>136</v>
      </c>
      <c r="K2695" t="s">
        <v>147</v>
      </c>
      <c r="L2695" t="s">
        <v>7999</v>
      </c>
      <c r="M2695" t="s">
        <v>8000</v>
      </c>
      <c r="N2695">
        <v>6.8372222220000003</v>
      </c>
      <c r="O2695">
        <v>0</v>
      </c>
      <c r="P2695">
        <v>0</v>
      </c>
      <c r="Q2695">
        <v>0</v>
      </c>
      <c r="R2695">
        <v>10</v>
      </c>
      <c r="S2695">
        <v>0</v>
      </c>
      <c r="T2695">
        <v>9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14.05304027043675</v>
      </c>
      <c r="AA2695">
        <v>0</v>
      </c>
      <c r="AB2695">
        <v>21.962339793456067</v>
      </c>
      <c r="AC2695">
        <v>0</v>
      </c>
      <c r="AD2695">
        <v>0</v>
      </c>
      <c r="AE2695">
        <v>36.01538006389282</v>
      </c>
    </row>
    <row r="2696" spans="1:31" x14ac:dyDescent="0.25">
      <c r="A2696">
        <v>1741126</v>
      </c>
      <c r="B2696">
        <v>1</v>
      </c>
      <c r="C2696" t="s">
        <v>80</v>
      </c>
      <c r="D2696" t="s">
        <v>105</v>
      </c>
      <c r="E2696" t="s">
        <v>158</v>
      </c>
      <c r="F2696" t="s">
        <v>8001</v>
      </c>
      <c r="G2696" t="s">
        <v>221</v>
      </c>
      <c r="H2696" t="s">
        <v>146</v>
      </c>
      <c r="I2696" t="s">
        <v>135</v>
      </c>
      <c r="J2696" t="s">
        <v>136</v>
      </c>
      <c r="K2696" t="s">
        <v>147</v>
      </c>
      <c r="L2696" t="s">
        <v>8002</v>
      </c>
      <c r="M2696" t="s">
        <v>8003</v>
      </c>
      <c r="N2696">
        <v>1.6975</v>
      </c>
      <c r="O2696">
        <v>0</v>
      </c>
      <c r="P2696">
        <v>151</v>
      </c>
      <c r="Q2696">
        <v>0</v>
      </c>
      <c r="R2696">
        <v>0</v>
      </c>
      <c r="S2696">
        <v>0</v>
      </c>
      <c r="T2696">
        <v>1</v>
      </c>
      <c r="U2696">
        <v>0</v>
      </c>
      <c r="V2696">
        <v>0</v>
      </c>
      <c r="W2696">
        <v>0</v>
      </c>
      <c r="X2696">
        <v>90.044872549388415</v>
      </c>
      <c r="Y2696">
        <v>0</v>
      </c>
      <c r="Z2696">
        <v>0</v>
      </c>
      <c r="AA2696">
        <v>0</v>
      </c>
      <c r="AB2696">
        <v>9.2924533622249991E-3</v>
      </c>
      <c r="AC2696">
        <v>0</v>
      </c>
      <c r="AD2696">
        <v>0</v>
      </c>
      <c r="AE2696">
        <v>90.054165002750636</v>
      </c>
    </row>
    <row r="2697" spans="1:31" x14ac:dyDescent="0.25">
      <c r="A2697">
        <v>1740585</v>
      </c>
      <c r="B2697">
        <v>1</v>
      </c>
      <c r="C2697" t="s">
        <v>81</v>
      </c>
      <c r="D2697" t="s">
        <v>128</v>
      </c>
      <c r="E2697" t="s">
        <v>143</v>
      </c>
      <c r="F2697" t="s">
        <v>8004</v>
      </c>
      <c r="G2697" t="s">
        <v>145</v>
      </c>
      <c r="H2697" t="s">
        <v>146</v>
      </c>
      <c r="I2697" t="s">
        <v>135</v>
      </c>
      <c r="J2697" t="s">
        <v>136</v>
      </c>
      <c r="K2697" t="s">
        <v>147</v>
      </c>
      <c r="L2697" t="s">
        <v>8005</v>
      </c>
      <c r="M2697" t="s">
        <v>8006</v>
      </c>
      <c r="N2697">
        <v>0.58166666600000005</v>
      </c>
      <c r="O2697">
        <v>0</v>
      </c>
      <c r="P2697">
        <v>11</v>
      </c>
      <c r="Q2697">
        <v>0</v>
      </c>
      <c r="R2697">
        <v>11</v>
      </c>
      <c r="S2697">
        <v>0</v>
      </c>
      <c r="T2697">
        <v>4</v>
      </c>
      <c r="U2697">
        <v>0</v>
      </c>
      <c r="V2697">
        <v>0</v>
      </c>
      <c r="W2697">
        <v>0</v>
      </c>
      <c r="X2697">
        <v>2.0132024105052504</v>
      </c>
      <c r="Y2697">
        <v>0</v>
      </c>
      <c r="Z2697">
        <v>1.1563358386322502</v>
      </c>
      <c r="AA2697">
        <v>0</v>
      </c>
      <c r="AB2697">
        <v>4.3809953930644001</v>
      </c>
      <c r="AC2697">
        <v>0</v>
      </c>
      <c r="AD2697">
        <v>0</v>
      </c>
      <c r="AE2697">
        <v>7.5505336422019003</v>
      </c>
    </row>
    <row r="2698" spans="1:31" x14ac:dyDescent="0.25">
      <c r="A2698">
        <v>1741132</v>
      </c>
      <c r="B2698">
        <v>1</v>
      </c>
      <c r="C2698" t="s">
        <v>80</v>
      </c>
      <c r="D2698" t="s">
        <v>92</v>
      </c>
      <c r="E2698" t="s">
        <v>184</v>
      </c>
      <c r="F2698" t="s">
        <v>8007</v>
      </c>
      <c r="G2698" t="s">
        <v>232</v>
      </c>
      <c r="H2698" t="s">
        <v>134</v>
      </c>
      <c r="I2698" t="s">
        <v>135</v>
      </c>
      <c r="J2698" t="s">
        <v>136</v>
      </c>
      <c r="K2698" t="s">
        <v>147</v>
      </c>
      <c r="L2698" t="s">
        <v>8008</v>
      </c>
      <c r="M2698" t="s">
        <v>8009</v>
      </c>
      <c r="N2698">
        <v>1.1955555550000001</v>
      </c>
      <c r="O2698">
        <v>0</v>
      </c>
      <c r="P2698">
        <v>46</v>
      </c>
      <c r="Q2698">
        <v>0</v>
      </c>
      <c r="R2698">
        <v>0</v>
      </c>
      <c r="S2698">
        <v>0</v>
      </c>
      <c r="T2698">
        <v>4</v>
      </c>
      <c r="U2698">
        <v>0</v>
      </c>
      <c r="V2698">
        <v>0</v>
      </c>
      <c r="W2698">
        <v>0</v>
      </c>
      <c r="X2698">
        <v>10.375259205389895</v>
      </c>
      <c r="Y2698">
        <v>0</v>
      </c>
      <c r="Z2698">
        <v>0</v>
      </c>
      <c r="AA2698">
        <v>0</v>
      </c>
      <c r="AB2698">
        <v>3.0775336872606083</v>
      </c>
      <c r="AC2698">
        <v>0</v>
      </c>
      <c r="AD2698">
        <v>0</v>
      </c>
      <c r="AE2698">
        <v>13.452792892650503</v>
      </c>
    </row>
    <row r="2699" spans="1:31" x14ac:dyDescent="0.25">
      <c r="A2699">
        <v>1740591</v>
      </c>
      <c r="B2699">
        <v>1</v>
      </c>
      <c r="C2699" t="s">
        <v>80</v>
      </c>
      <c r="D2699" t="s">
        <v>110</v>
      </c>
      <c r="E2699" t="s">
        <v>143</v>
      </c>
      <c r="F2699" t="s">
        <v>8010</v>
      </c>
      <c r="G2699" t="s">
        <v>164</v>
      </c>
      <c r="H2699" t="s">
        <v>146</v>
      </c>
      <c r="I2699" t="s">
        <v>135</v>
      </c>
      <c r="J2699" t="s">
        <v>136</v>
      </c>
      <c r="K2699" t="s">
        <v>147</v>
      </c>
      <c r="L2699" t="s">
        <v>8011</v>
      </c>
      <c r="M2699" t="s">
        <v>8012</v>
      </c>
      <c r="N2699">
        <v>1.0552777769999999</v>
      </c>
      <c r="O2699">
        <v>0</v>
      </c>
      <c r="P2699">
        <v>491</v>
      </c>
      <c r="Q2699">
        <v>0</v>
      </c>
      <c r="R2699">
        <v>0</v>
      </c>
      <c r="S2699">
        <v>0</v>
      </c>
      <c r="T2699">
        <v>49</v>
      </c>
      <c r="U2699">
        <v>0</v>
      </c>
      <c r="V2699">
        <v>1</v>
      </c>
      <c r="W2699">
        <v>0</v>
      </c>
      <c r="X2699">
        <v>171.60096466800783</v>
      </c>
      <c r="Y2699">
        <v>0</v>
      </c>
      <c r="Z2699">
        <v>0</v>
      </c>
      <c r="AA2699">
        <v>0</v>
      </c>
      <c r="AB2699">
        <v>52.455082183640613</v>
      </c>
      <c r="AC2699">
        <v>0</v>
      </c>
      <c r="AD2699">
        <v>31.277864484859997</v>
      </c>
      <c r="AE2699">
        <v>255.33391133650844</v>
      </c>
    </row>
    <row r="2700" spans="1:31" x14ac:dyDescent="0.25">
      <c r="A2700">
        <v>1740442</v>
      </c>
      <c r="B2700">
        <v>1</v>
      </c>
      <c r="C2700" t="s">
        <v>80</v>
      </c>
      <c r="D2700" t="s">
        <v>110</v>
      </c>
      <c r="E2700" t="s">
        <v>158</v>
      </c>
      <c r="F2700" t="s">
        <v>8013</v>
      </c>
      <c r="G2700" t="s">
        <v>239</v>
      </c>
      <c r="H2700" t="s">
        <v>146</v>
      </c>
      <c r="I2700" t="s">
        <v>135</v>
      </c>
      <c r="J2700" t="s">
        <v>136</v>
      </c>
      <c r="K2700" t="s">
        <v>137</v>
      </c>
      <c r="L2700" t="s">
        <v>8014</v>
      </c>
      <c r="M2700" t="s">
        <v>8015</v>
      </c>
      <c r="N2700">
        <v>0.62988222199999999</v>
      </c>
      <c r="O2700">
        <v>0</v>
      </c>
      <c r="P2700">
        <v>112</v>
      </c>
      <c r="Q2700">
        <v>0</v>
      </c>
      <c r="R2700">
        <v>0</v>
      </c>
      <c r="S2700">
        <v>0</v>
      </c>
      <c r="T2700">
        <v>13</v>
      </c>
      <c r="U2700">
        <v>0</v>
      </c>
      <c r="V2700">
        <v>0</v>
      </c>
      <c r="W2700">
        <v>0</v>
      </c>
      <c r="X2700">
        <v>20.553882365753104</v>
      </c>
      <c r="Y2700">
        <v>0</v>
      </c>
      <c r="Z2700">
        <v>0</v>
      </c>
      <c r="AA2700">
        <v>0</v>
      </c>
      <c r="AB2700">
        <v>2.2494096177399001</v>
      </c>
      <c r="AC2700">
        <v>0</v>
      </c>
      <c r="AD2700">
        <v>0</v>
      </c>
      <c r="AE2700">
        <v>22.803291983493004</v>
      </c>
    </row>
    <row r="2701" spans="1:31" x14ac:dyDescent="0.25">
      <c r="A2701">
        <v>1740883</v>
      </c>
      <c r="B2701">
        <v>1</v>
      </c>
      <c r="C2701" t="s">
        <v>81</v>
      </c>
      <c r="D2701" t="s">
        <v>123</v>
      </c>
      <c r="E2701" t="s">
        <v>131</v>
      </c>
      <c r="F2701" t="s">
        <v>8016</v>
      </c>
      <c r="G2701" t="s">
        <v>177</v>
      </c>
      <c r="H2701" t="s">
        <v>134</v>
      </c>
      <c r="I2701" t="s">
        <v>135</v>
      </c>
      <c r="J2701" t="s">
        <v>136</v>
      </c>
      <c r="K2701" t="s">
        <v>147</v>
      </c>
      <c r="L2701" t="s">
        <v>8017</v>
      </c>
      <c r="M2701" t="s">
        <v>8018</v>
      </c>
      <c r="N2701">
        <v>0.92194444399999997</v>
      </c>
      <c r="O2701">
        <v>0</v>
      </c>
      <c r="P2701">
        <v>130</v>
      </c>
      <c r="Q2701">
        <v>1</v>
      </c>
      <c r="R2701">
        <v>6</v>
      </c>
      <c r="S2701">
        <v>15</v>
      </c>
      <c r="T2701">
        <v>149</v>
      </c>
      <c r="U2701">
        <v>20</v>
      </c>
      <c r="V2701">
        <v>3</v>
      </c>
      <c r="W2701">
        <v>0</v>
      </c>
      <c r="X2701">
        <v>45.991782030966185</v>
      </c>
      <c r="Y2701">
        <v>0.74063918410322516</v>
      </c>
      <c r="Z2701">
        <v>10.430184661685622</v>
      </c>
      <c r="AA2701">
        <v>153.53858736500908</v>
      </c>
      <c r="AB2701">
        <v>107.77885455286429</v>
      </c>
      <c r="AC2701">
        <v>2341.2858741146756</v>
      </c>
      <c r="AD2701">
        <v>26.666454256193703</v>
      </c>
      <c r="AE2701">
        <v>2686.4323761654978</v>
      </c>
    </row>
    <row r="2702" spans="1:31" x14ac:dyDescent="0.25">
      <c r="A2702">
        <v>1740834</v>
      </c>
      <c r="B2702">
        <v>1</v>
      </c>
      <c r="C2702" t="s">
        <v>80</v>
      </c>
      <c r="D2702" t="s">
        <v>103</v>
      </c>
      <c r="E2702" t="s">
        <v>188</v>
      </c>
      <c r="F2702" t="s">
        <v>3265</v>
      </c>
      <c r="G2702" t="s">
        <v>177</v>
      </c>
      <c r="H2702" t="s">
        <v>134</v>
      </c>
      <c r="I2702" t="s">
        <v>135</v>
      </c>
      <c r="J2702" t="s">
        <v>136</v>
      </c>
      <c r="K2702" t="s">
        <v>147</v>
      </c>
      <c r="L2702" t="s">
        <v>8019</v>
      </c>
      <c r="M2702" t="s">
        <v>8020</v>
      </c>
      <c r="N2702">
        <v>2.3925000000000001</v>
      </c>
      <c r="O2702">
        <v>11</v>
      </c>
      <c r="P2702">
        <v>1656</v>
      </c>
      <c r="Q2702">
        <v>6</v>
      </c>
      <c r="R2702">
        <v>241</v>
      </c>
      <c r="S2702">
        <v>11</v>
      </c>
      <c r="T2702">
        <v>173</v>
      </c>
      <c r="U2702">
        <v>0</v>
      </c>
      <c r="V2702">
        <v>0</v>
      </c>
      <c r="W2702">
        <v>12.950577638391149</v>
      </c>
      <c r="X2702">
        <v>781.26093694591646</v>
      </c>
      <c r="Y2702">
        <v>107.7654016277244</v>
      </c>
      <c r="Z2702">
        <v>141.64771536545831</v>
      </c>
      <c r="AA2702">
        <v>36.191432261534175</v>
      </c>
      <c r="AB2702">
        <v>223.59598427246709</v>
      </c>
      <c r="AC2702">
        <v>0</v>
      </c>
      <c r="AD2702">
        <v>0</v>
      </c>
      <c r="AE2702">
        <v>1303.4120481114915</v>
      </c>
    </row>
    <row r="2703" spans="1:31" x14ac:dyDescent="0.25">
      <c r="A2703">
        <v>1740571</v>
      </c>
      <c r="B2703">
        <v>1</v>
      </c>
      <c r="C2703" t="s">
        <v>80</v>
      </c>
      <c r="D2703" t="s">
        <v>110</v>
      </c>
      <c r="E2703" t="s">
        <v>131</v>
      </c>
      <c r="F2703" t="s">
        <v>8021</v>
      </c>
      <c r="G2703" t="s">
        <v>225</v>
      </c>
      <c r="H2703" t="s">
        <v>134</v>
      </c>
      <c r="I2703" t="s">
        <v>135</v>
      </c>
      <c r="J2703" t="s">
        <v>3</v>
      </c>
      <c r="K2703" t="s">
        <v>147</v>
      </c>
      <c r="L2703" t="s">
        <v>8022</v>
      </c>
      <c r="M2703" t="s">
        <v>8023</v>
      </c>
      <c r="N2703">
        <v>1.1233333329999999</v>
      </c>
      <c r="O2703">
        <v>0</v>
      </c>
      <c r="P2703">
        <v>4430</v>
      </c>
      <c r="Q2703">
        <v>0</v>
      </c>
      <c r="R2703">
        <v>1</v>
      </c>
      <c r="S2703">
        <v>1</v>
      </c>
      <c r="T2703">
        <v>362</v>
      </c>
      <c r="U2703">
        <v>0</v>
      </c>
      <c r="V2703">
        <v>1</v>
      </c>
      <c r="W2703">
        <v>0</v>
      </c>
      <c r="X2703">
        <v>1200.053799537905</v>
      </c>
      <c r="Y2703">
        <v>0</v>
      </c>
      <c r="Z2703">
        <v>9.6880785814699999E-2</v>
      </c>
      <c r="AA2703">
        <v>2.765734805877333</v>
      </c>
      <c r="AB2703">
        <v>268.05570330687357</v>
      </c>
      <c r="AC2703">
        <v>0</v>
      </c>
      <c r="AD2703">
        <v>160.62575583728017</v>
      </c>
      <c r="AE2703">
        <v>1631.5978742737507</v>
      </c>
    </row>
    <row r="2704" spans="1:31" x14ac:dyDescent="0.25">
      <c r="A2704">
        <v>1740239</v>
      </c>
      <c r="B2704">
        <v>1</v>
      </c>
      <c r="C2704" t="s">
        <v>81</v>
      </c>
      <c r="D2704" t="s">
        <v>126</v>
      </c>
      <c r="E2704" t="s">
        <v>188</v>
      </c>
      <c r="F2704" t="s">
        <v>8024</v>
      </c>
      <c r="G2704" t="s">
        <v>177</v>
      </c>
      <c r="H2704" t="s">
        <v>134</v>
      </c>
      <c r="I2704" t="s">
        <v>135</v>
      </c>
      <c r="J2704" t="s">
        <v>136</v>
      </c>
      <c r="K2704" t="s">
        <v>147</v>
      </c>
      <c r="L2704" t="s">
        <v>8025</v>
      </c>
      <c r="M2704" t="s">
        <v>8026</v>
      </c>
      <c r="N2704">
        <v>0.47916666600000002</v>
      </c>
      <c r="O2704">
        <v>3</v>
      </c>
      <c r="P2704">
        <v>1351</v>
      </c>
      <c r="Q2704">
        <v>62</v>
      </c>
      <c r="R2704">
        <v>393</v>
      </c>
      <c r="S2704">
        <v>14</v>
      </c>
      <c r="T2704">
        <v>66</v>
      </c>
      <c r="U2704">
        <v>0</v>
      </c>
      <c r="V2704">
        <v>0</v>
      </c>
      <c r="W2704">
        <v>0.53440404599241664</v>
      </c>
      <c r="X2704">
        <v>54.350423053788674</v>
      </c>
      <c r="Y2704">
        <v>144.24627335567496</v>
      </c>
      <c r="Z2704">
        <v>24.9228622046273</v>
      </c>
      <c r="AA2704">
        <v>44.052808359951499</v>
      </c>
      <c r="AB2704">
        <v>36.746343532469936</v>
      </c>
      <c r="AC2704">
        <v>0</v>
      </c>
      <c r="AD2704">
        <v>0</v>
      </c>
      <c r="AE2704">
        <v>304.85311455250479</v>
      </c>
    </row>
    <row r="2705" spans="1:31" x14ac:dyDescent="0.25">
      <c r="A2705">
        <v>1740949</v>
      </c>
      <c r="B2705">
        <v>1</v>
      </c>
      <c r="C2705" t="s">
        <v>80</v>
      </c>
      <c r="D2705" t="s">
        <v>106</v>
      </c>
      <c r="E2705" t="s">
        <v>188</v>
      </c>
      <c r="F2705" t="s">
        <v>7342</v>
      </c>
      <c r="G2705" t="s">
        <v>177</v>
      </c>
      <c r="H2705" t="s">
        <v>134</v>
      </c>
      <c r="I2705" t="s">
        <v>135</v>
      </c>
      <c r="J2705" t="s">
        <v>136</v>
      </c>
      <c r="K2705" t="s">
        <v>147</v>
      </c>
      <c r="L2705" t="s">
        <v>8027</v>
      </c>
      <c r="M2705" t="s">
        <v>8028</v>
      </c>
      <c r="N2705">
        <v>0.383333333</v>
      </c>
      <c r="O2705">
        <v>0</v>
      </c>
      <c r="P2705">
        <v>759</v>
      </c>
      <c r="Q2705">
        <v>1</v>
      </c>
      <c r="R2705">
        <v>82</v>
      </c>
      <c r="S2705">
        <v>5</v>
      </c>
      <c r="T2705">
        <v>113</v>
      </c>
      <c r="U2705">
        <v>0</v>
      </c>
      <c r="V2705">
        <v>0</v>
      </c>
      <c r="W2705">
        <v>0</v>
      </c>
      <c r="X2705">
        <v>42.152794483478147</v>
      </c>
      <c r="Y2705">
        <v>9.3997054211900022E-2</v>
      </c>
      <c r="Z2705">
        <v>6.0853391016693497</v>
      </c>
      <c r="AA2705">
        <v>3.5974259475703083</v>
      </c>
      <c r="AB2705">
        <v>28.475924167635341</v>
      </c>
      <c r="AC2705">
        <v>0</v>
      </c>
      <c r="AD2705">
        <v>0</v>
      </c>
      <c r="AE2705">
        <v>80.405480754565048</v>
      </c>
    </row>
    <row r="2706" spans="1:31" x14ac:dyDescent="0.25">
      <c r="A2706">
        <v>1741281</v>
      </c>
      <c r="B2706">
        <v>1</v>
      </c>
      <c r="C2706" t="s">
        <v>81</v>
      </c>
      <c r="D2706" t="s">
        <v>128</v>
      </c>
      <c r="E2706" t="s">
        <v>158</v>
      </c>
      <c r="F2706" t="s">
        <v>8029</v>
      </c>
      <c r="G2706" t="s">
        <v>2318</v>
      </c>
      <c r="H2706" t="s">
        <v>146</v>
      </c>
      <c r="I2706" t="s">
        <v>135</v>
      </c>
      <c r="J2706" t="s">
        <v>136</v>
      </c>
      <c r="K2706" t="s">
        <v>147</v>
      </c>
      <c r="L2706" t="s">
        <v>8030</v>
      </c>
      <c r="M2706" t="s">
        <v>8031</v>
      </c>
      <c r="N2706">
        <v>9.4236111109999996</v>
      </c>
      <c r="O2706">
        <v>0</v>
      </c>
      <c r="P2706">
        <v>1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2.3815382468525668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2.3815382468525668</v>
      </c>
    </row>
    <row r="2707" spans="1:31" x14ac:dyDescent="0.25">
      <c r="A2707">
        <v>1740617</v>
      </c>
      <c r="B2707">
        <v>1</v>
      </c>
      <c r="C2707" t="s">
        <v>80</v>
      </c>
      <c r="D2707" t="s">
        <v>83</v>
      </c>
      <c r="E2707" t="s">
        <v>184</v>
      </c>
      <c r="F2707" t="s">
        <v>8032</v>
      </c>
      <c r="G2707" t="s">
        <v>1032</v>
      </c>
      <c r="H2707" t="s">
        <v>134</v>
      </c>
      <c r="I2707" t="s">
        <v>135</v>
      </c>
      <c r="J2707" t="s">
        <v>136</v>
      </c>
      <c r="K2707" t="s">
        <v>147</v>
      </c>
      <c r="L2707" t="s">
        <v>8033</v>
      </c>
      <c r="M2707" t="s">
        <v>8034</v>
      </c>
      <c r="N2707">
        <v>0.435</v>
      </c>
      <c r="O2707">
        <v>0</v>
      </c>
      <c r="P2707">
        <v>1787</v>
      </c>
      <c r="Q2707">
        <v>0</v>
      </c>
      <c r="R2707">
        <v>0</v>
      </c>
      <c r="S2707">
        <v>0</v>
      </c>
      <c r="T2707">
        <v>78</v>
      </c>
      <c r="U2707">
        <v>0</v>
      </c>
      <c r="V2707">
        <v>0</v>
      </c>
      <c r="W2707">
        <v>0</v>
      </c>
      <c r="X2707">
        <v>185.49032926080105</v>
      </c>
      <c r="Y2707">
        <v>0</v>
      </c>
      <c r="Z2707">
        <v>0</v>
      </c>
      <c r="AA2707">
        <v>0</v>
      </c>
      <c r="AB2707">
        <v>33.745596250490095</v>
      </c>
      <c r="AC2707">
        <v>0</v>
      </c>
      <c r="AD2707">
        <v>0</v>
      </c>
      <c r="AE2707">
        <v>219.23592551129116</v>
      </c>
    </row>
    <row r="2708" spans="1:31" x14ac:dyDescent="0.25">
      <c r="A2708">
        <v>1740926</v>
      </c>
      <c r="B2708">
        <v>1</v>
      </c>
      <c r="C2708" t="s">
        <v>80</v>
      </c>
      <c r="D2708" t="s">
        <v>99</v>
      </c>
      <c r="E2708" t="s">
        <v>158</v>
      </c>
      <c r="F2708" t="s">
        <v>6870</v>
      </c>
      <c r="G2708" t="s">
        <v>160</v>
      </c>
      <c r="H2708" t="s">
        <v>146</v>
      </c>
      <c r="I2708" t="s">
        <v>135</v>
      </c>
      <c r="J2708" t="s">
        <v>136</v>
      </c>
      <c r="K2708" t="s">
        <v>147</v>
      </c>
      <c r="L2708" t="s">
        <v>8035</v>
      </c>
      <c r="M2708" t="s">
        <v>8036</v>
      </c>
      <c r="N2708">
        <v>3.7283333330000001</v>
      </c>
      <c r="O2708">
        <v>0</v>
      </c>
      <c r="P2708">
        <v>34</v>
      </c>
      <c r="Q2708">
        <v>0</v>
      </c>
      <c r="R2708">
        <v>0</v>
      </c>
      <c r="S2708">
        <v>0</v>
      </c>
      <c r="T2708">
        <v>1</v>
      </c>
      <c r="U2708">
        <v>0</v>
      </c>
      <c r="V2708">
        <v>0</v>
      </c>
      <c r="W2708">
        <v>0</v>
      </c>
      <c r="X2708">
        <v>47.909719696758046</v>
      </c>
      <c r="Y2708">
        <v>0</v>
      </c>
      <c r="Z2708">
        <v>0</v>
      </c>
      <c r="AA2708">
        <v>0</v>
      </c>
      <c r="AB2708">
        <v>20.821906154066752</v>
      </c>
      <c r="AC2708">
        <v>0</v>
      </c>
      <c r="AD2708">
        <v>0</v>
      </c>
      <c r="AE2708">
        <v>68.731625850824798</v>
      </c>
    </row>
    <row r="2709" spans="1:31" x14ac:dyDescent="0.25">
      <c r="A2709">
        <v>1740594</v>
      </c>
      <c r="B2709">
        <v>1</v>
      </c>
      <c r="C2709" t="s">
        <v>80</v>
      </c>
      <c r="D2709" t="s">
        <v>99</v>
      </c>
      <c r="E2709" t="s">
        <v>158</v>
      </c>
      <c r="F2709" t="s">
        <v>8037</v>
      </c>
      <c r="G2709" t="s">
        <v>246</v>
      </c>
      <c r="H2709" t="s">
        <v>146</v>
      </c>
      <c r="I2709" t="s">
        <v>135</v>
      </c>
      <c r="J2709" t="s">
        <v>136</v>
      </c>
      <c r="K2709" t="s">
        <v>137</v>
      </c>
      <c r="L2709" t="s">
        <v>8038</v>
      </c>
      <c r="M2709" t="s">
        <v>8039</v>
      </c>
      <c r="N2709">
        <v>1.2195905549999999</v>
      </c>
      <c r="O2709">
        <v>0</v>
      </c>
      <c r="P2709">
        <v>39</v>
      </c>
      <c r="Q2709">
        <v>0</v>
      </c>
      <c r="R2709">
        <v>0</v>
      </c>
      <c r="S2709">
        <v>0</v>
      </c>
      <c r="T2709">
        <v>1</v>
      </c>
      <c r="U2709">
        <v>0</v>
      </c>
      <c r="V2709">
        <v>0</v>
      </c>
      <c r="W2709">
        <v>0</v>
      </c>
      <c r="X2709">
        <v>8.1260128621003815</v>
      </c>
      <c r="Y2709">
        <v>0</v>
      </c>
      <c r="Z2709">
        <v>0</v>
      </c>
      <c r="AA2709">
        <v>0</v>
      </c>
      <c r="AB2709">
        <v>5.2906271229333335E-2</v>
      </c>
      <c r="AC2709">
        <v>0</v>
      </c>
      <c r="AD2709">
        <v>0</v>
      </c>
      <c r="AE2709">
        <v>8.178919133329714</v>
      </c>
    </row>
    <row r="2710" spans="1:31" x14ac:dyDescent="0.25">
      <c r="A2710">
        <v>1741072</v>
      </c>
      <c r="B2710">
        <v>1</v>
      </c>
      <c r="C2710" t="s">
        <v>81</v>
      </c>
      <c r="D2710" t="s">
        <v>118</v>
      </c>
      <c r="E2710" t="s">
        <v>158</v>
      </c>
      <c r="F2710" t="s">
        <v>8040</v>
      </c>
      <c r="G2710" t="s">
        <v>593</v>
      </c>
      <c r="H2710" t="s">
        <v>146</v>
      </c>
      <c r="I2710" t="s">
        <v>135</v>
      </c>
      <c r="J2710" t="s">
        <v>136</v>
      </c>
      <c r="K2710" t="s">
        <v>147</v>
      </c>
      <c r="L2710" t="s">
        <v>8041</v>
      </c>
      <c r="M2710" t="s">
        <v>8042</v>
      </c>
      <c r="N2710">
        <v>6.9466666659999996</v>
      </c>
      <c r="O2710">
        <v>0</v>
      </c>
      <c r="P2710">
        <v>43</v>
      </c>
      <c r="Q2710">
        <v>0</v>
      </c>
      <c r="R2710">
        <v>6</v>
      </c>
      <c r="S2710">
        <v>0</v>
      </c>
      <c r="T2710">
        <v>12</v>
      </c>
      <c r="U2710">
        <v>0</v>
      </c>
      <c r="V2710">
        <v>0</v>
      </c>
      <c r="W2710">
        <v>0</v>
      </c>
      <c r="X2710">
        <v>35.328393446385483</v>
      </c>
      <c r="Y2710">
        <v>0</v>
      </c>
      <c r="Z2710">
        <v>6.8173120300274821</v>
      </c>
      <c r="AA2710">
        <v>0</v>
      </c>
      <c r="AB2710">
        <v>2.0925845749995675</v>
      </c>
      <c r="AC2710">
        <v>0</v>
      </c>
      <c r="AD2710">
        <v>0</v>
      </c>
      <c r="AE2710">
        <v>44.238290051412534</v>
      </c>
    </row>
    <row r="2711" spans="1:31" x14ac:dyDescent="0.25">
      <c r="A2711">
        <v>1740972</v>
      </c>
      <c r="B2711">
        <v>1</v>
      </c>
      <c r="C2711" t="s">
        <v>80</v>
      </c>
      <c r="D2711" t="s">
        <v>105</v>
      </c>
      <c r="E2711" t="s">
        <v>158</v>
      </c>
      <c r="F2711" t="s">
        <v>8043</v>
      </c>
      <c r="G2711" t="s">
        <v>160</v>
      </c>
      <c r="H2711" t="s">
        <v>146</v>
      </c>
      <c r="I2711" t="s">
        <v>135</v>
      </c>
      <c r="J2711" t="s">
        <v>136</v>
      </c>
      <c r="K2711" t="s">
        <v>147</v>
      </c>
      <c r="L2711" t="s">
        <v>8044</v>
      </c>
      <c r="M2711" t="s">
        <v>8045</v>
      </c>
      <c r="N2711">
        <v>1.505833333</v>
      </c>
      <c r="O2711">
        <v>0</v>
      </c>
      <c r="P2711">
        <v>1</v>
      </c>
      <c r="Q2711">
        <v>0</v>
      </c>
      <c r="R2711">
        <v>15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3.03497985186E-2</v>
      </c>
      <c r="Y2711">
        <v>0</v>
      </c>
      <c r="Z2711">
        <v>2.5715495503688173</v>
      </c>
      <c r="AA2711">
        <v>0</v>
      </c>
      <c r="AB2711">
        <v>0</v>
      </c>
      <c r="AC2711">
        <v>0</v>
      </c>
      <c r="AD2711">
        <v>0</v>
      </c>
      <c r="AE2711">
        <v>2.6018993488874171</v>
      </c>
    </row>
    <row r="2712" spans="1:31" x14ac:dyDescent="0.25">
      <c r="A2712">
        <v>1741095</v>
      </c>
      <c r="B2712">
        <v>1</v>
      </c>
      <c r="C2712" t="s">
        <v>81</v>
      </c>
      <c r="D2712" t="s">
        <v>113</v>
      </c>
      <c r="E2712" t="s">
        <v>158</v>
      </c>
      <c r="F2712" t="s">
        <v>8046</v>
      </c>
      <c r="G2712" t="s">
        <v>758</v>
      </c>
      <c r="H2712" t="s">
        <v>146</v>
      </c>
      <c r="I2712" t="s">
        <v>135</v>
      </c>
      <c r="J2712" t="s">
        <v>136</v>
      </c>
      <c r="K2712" t="s">
        <v>147</v>
      </c>
      <c r="L2712" t="s">
        <v>8047</v>
      </c>
      <c r="M2712" t="s">
        <v>8048</v>
      </c>
      <c r="N2712">
        <v>4.6783333330000003</v>
      </c>
      <c r="O2712">
        <v>0</v>
      </c>
      <c r="P2712">
        <v>41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27.123008652508219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27.123008652508219</v>
      </c>
    </row>
    <row r="2713" spans="1:31" x14ac:dyDescent="0.25">
      <c r="A2713">
        <v>1741118</v>
      </c>
      <c r="B2713">
        <v>1</v>
      </c>
      <c r="C2713" t="s">
        <v>80</v>
      </c>
      <c r="D2713" t="s">
        <v>93</v>
      </c>
      <c r="E2713" t="s">
        <v>131</v>
      </c>
      <c r="F2713" t="s">
        <v>7157</v>
      </c>
      <c r="G2713" t="s">
        <v>177</v>
      </c>
      <c r="H2713" t="s">
        <v>134</v>
      </c>
      <c r="I2713" t="s">
        <v>135</v>
      </c>
      <c r="J2713" t="s">
        <v>136</v>
      </c>
      <c r="K2713" t="s">
        <v>147</v>
      </c>
      <c r="L2713" t="s">
        <v>8049</v>
      </c>
      <c r="M2713" t="s">
        <v>8050</v>
      </c>
      <c r="N2713">
        <v>0.55500000000000005</v>
      </c>
      <c r="O2713">
        <v>0</v>
      </c>
      <c r="P2713">
        <v>1289</v>
      </c>
      <c r="Q2713">
        <v>0</v>
      </c>
      <c r="R2713">
        <v>0</v>
      </c>
      <c r="S2713">
        <v>0</v>
      </c>
      <c r="T2713">
        <v>286</v>
      </c>
      <c r="U2713">
        <v>0</v>
      </c>
      <c r="V2713">
        <v>0</v>
      </c>
      <c r="W2713">
        <v>0</v>
      </c>
      <c r="X2713">
        <v>169.62503075265545</v>
      </c>
      <c r="Y2713">
        <v>0</v>
      </c>
      <c r="Z2713">
        <v>0</v>
      </c>
      <c r="AA2713">
        <v>0</v>
      </c>
      <c r="AB2713">
        <v>63.759762821392243</v>
      </c>
      <c r="AC2713">
        <v>0</v>
      </c>
      <c r="AD2713">
        <v>0</v>
      </c>
      <c r="AE2713">
        <v>233.38479357404771</v>
      </c>
    </row>
    <row r="2714" spans="1:31" x14ac:dyDescent="0.25">
      <c r="A2714">
        <v>1740909</v>
      </c>
      <c r="B2714">
        <v>1</v>
      </c>
      <c r="C2714" t="s">
        <v>80</v>
      </c>
      <c r="D2714" t="s">
        <v>101</v>
      </c>
      <c r="E2714" t="s">
        <v>171</v>
      </c>
      <c r="F2714" t="s">
        <v>8051</v>
      </c>
      <c r="G2714" t="s">
        <v>181</v>
      </c>
      <c r="H2714" t="s">
        <v>146</v>
      </c>
      <c r="I2714" t="s">
        <v>135</v>
      </c>
      <c r="J2714" t="s">
        <v>136</v>
      </c>
      <c r="K2714" t="s">
        <v>147</v>
      </c>
      <c r="L2714" t="s">
        <v>8052</v>
      </c>
      <c r="M2714" t="s">
        <v>8053</v>
      </c>
      <c r="N2714">
        <v>9.4188888879999997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2.3800794003875669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2.3800794003875669</v>
      </c>
    </row>
    <row r="2715" spans="1:31" x14ac:dyDescent="0.25">
      <c r="A2715">
        <v>1741241</v>
      </c>
      <c r="B2715">
        <v>1</v>
      </c>
      <c r="C2715" t="s">
        <v>81</v>
      </c>
      <c r="D2715" t="s">
        <v>127</v>
      </c>
      <c r="E2715" t="s">
        <v>158</v>
      </c>
      <c r="F2715" t="s">
        <v>4050</v>
      </c>
      <c r="G2715" t="s">
        <v>160</v>
      </c>
      <c r="H2715" t="s">
        <v>146</v>
      </c>
      <c r="I2715" t="s">
        <v>135</v>
      </c>
      <c r="J2715" t="s">
        <v>136</v>
      </c>
      <c r="K2715" t="s">
        <v>147</v>
      </c>
      <c r="L2715" t="s">
        <v>8054</v>
      </c>
      <c r="M2715" t="s">
        <v>8055</v>
      </c>
      <c r="N2715">
        <v>6.6305555549999999</v>
      </c>
      <c r="O2715">
        <v>0</v>
      </c>
      <c r="P2715">
        <v>153</v>
      </c>
      <c r="Q2715">
        <v>0</v>
      </c>
      <c r="R2715">
        <v>4</v>
      </c>
      <c r="S2715">
        <v>0</v>
      </c>
      <c r="T2715">
        <v>1</v>
      </c>
      <c r="U2715">
        <v>0</v>
      </c>
      <c r="V2715">
        <v>0</v>
      </c>
      <c r="W2715">
        <v>0</v>
      </c>
      <c r="X2715">
        <v>225.0255548865839</v>
      </c>
      <c r="Y2715">
        <v>0</v>
      </c>
      <c r="Z2715">
        <v>6.1746918489539997</v>
      </c>
      <c r="AA2715">
        <v>0</v>
      </c>
      <c r="AB2715">
        <v>1.8729853055208752</v>
      </c>
      <c r="AC2715">
        <v>0</v>
      </c>
      <c r="AD2715">
        <v>0</v>
      </c>
      <c r="AE2715">
        <v>233.07323204105879</v>
      </c>
    </row>
    <row r="2716" spans="1:31" x14ac:dyDescent="0.25">
      <c r="A2716">
        <v>1741158</v>
      </c>
      <c r="B2716">
        <v>1</v>
      </c>
      <c r="C2716" t="s">
        <v>80</v>
      </c>
      <c r="D2716" t="s">
        <v>103</v>
      </c>
      <c r="E2716" t="s">
        <v>171</v>
      </c>
      <c r="F2716" t="s">
        <v>8056</v>
      </c>
      <c r="G2716" t="s">
        <v>181</v>
      </c>
      <c r="H2716" t="s">
        <v>146</v>
      </c>
      <c r="I2716" t="s">
        <v>135</v>
      </c>
      <c r="J2716" t="s">
        <v>136</v>
      </c>
      <c r="K2716" t="s">
        <v>147</v>
      </c>
      <c r="L2716" t="s">
        <v>8057</v>
      </c>
      <c r="M2716" t="s">
        <v>8058</v>
      </c>
      <c r="N2716">
        <v>2.5847222219999999</v>
      </c>
      <c r="O2716">
        <v>0</v>
      </c>
      <c r="P2716">
        <v>0</v>
      </c>
      <c r="Q2716">
        <v>0</v>
      </c>
      <c r="R2716">
        <v>2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0.74531408029565838</v>
      </c>
      <c r="AA2716">
        <v>0</v>
      </c>
      <c r="AB2716">
        <v>0</v>
      </c>
      <c r="AC2716">
        <v>0</v>
      </c>
      <c r="AD2716">
        <v>0</v>
      </c>
      <c r="AE2716">
        <v>0.74531408029565838</v>
      </c>
    </row>
    <row r="2717" spans="1:31" x14ac:dyDescent="0.25">
      <c r="A2717">
        <v>1740863</v>
      </c>
      <c r="B2717">
        <v>1</v>
      </c>
      <c r="C2717" t="s">
        <v>81</v>
      </c>
      <c r="D2717" t="s">
        <v>121</v>
      </c>
      <c r="E2717" t="s">
        <v>184</v>
      </c>
      <c r="F2717" t="s">
        <v>8059</v>
      </c>
      <c r="G2717" t="s">
        <v>232</v>
      </c>
      <c r="H2717" t="s">
        <v>134</v>
      </c>
      <c r="I2717" t="s">
        <v>135</v>
      </c>
      <c r="J2717" t="s">
        <v>136</v>
      </c>
      <c r="K2717" t="s">
        <v>147</v>
      </c>
      <c r="L2717" t="s">
        <v>8060</v>
      </c>
      <c r="M2717" t="s">
        <v>8061</v>
      </c>
      <c r="N2717">
        <v>1.874166666</v>
      </c>
      <c r="O2717">
        <v>0</v>
      </c>
      <c r="P2717">
        <v>180</v>
      </c>
      <c r="Q2717">
        <v>0</v>
      </c>
      <c r="R2717">
        <v>0</v>
      </c>
      <c r="S2717">
        <v>1</v>
      </c>
      <c r="T2717">
        <v>11</v>
      </c>
      <c r="U2717">
        <v>0</v>
      </c>
      <c r="V2717">
        <v>0</v>
      </c>
      <c r="W2717">
        <v>0</v>
      </c>
      <c r="X2717">
        <v>24.914115668155461</v>
      </c>
      <c r="Y2717">
        <v>0</v>
      </c>
      <c r="Z2717">
        <v>0</v>
      </c>
      <c r="AA2717">
        <v>0.98353066346256668</v>
      </c>
      <c r="AB2717">
        <v>1.6143532144164003</v>
      </c>
      <c r="AC2717">
        <v>0</v>
      </c>
      <c r="AD2717">
        <v>0</v>
      </c>
      <c r="AE2717">
        <v>27.511999546034428</v>
      </c>
    </row>
    <row r="2718" spans="1:31" x14ac:dyDescent="0.25">
      <c r="A2718">
        <v>1740717</v>
      </c>
      <c r="B2718">
        <v>1</v>
      </c>
      <c r="C2718" t="s">
        <v>80</v>
      </c>
      <c r="D2718" t="s">
        <v>96</v>
      </c>
      <c r="E2718" t="s">
        <v>143</v>
      </c>
      <c r="F2718" t="s">
        <v>8062</v>
      </c>
      <c r="G2718" t="s">
        <v>246</v>
      </c>
      <c r="H2718" t="s">
        <v>146</v>
      </c>
      <c r="I2718" t="s">
        <v>135</v>
      </c>
      <c r="J2718" t="s">
        <v>136</v>
      </c>
      <c r="K2718" t="s">
        <v>137</v>
      </c>
      <c r="L2718" t="s">
        <v>8063</v>
      </c>
      <c r="M2718" t="s">
        <v>8064</v>
      </c>
      <c r="N2718">
        <v>0.97472222200000003</v>
      </c>
      <c r="O2718">
        <v>0</v>
      </c>
      <c r="P2718">
        <v>262</v>
      </c>
      <c r="Q2718">
        <v>0</v>
      </c>
      <c r="R2718">
        <v>0</v>
      </c>
      <c r="S2718">
        <v>0</v>
      </c>
      <c r="T2718">
        <v>19</v>
      </c>
      <c r="U2718">
        <v>0</v>
      </c>
      <c r="V2718">
        <v>0</v>
      </c>
      <c r="W2718">
        <v>0</v>
      </c>
      <c r="X2718">
        <v>85.575818321247255</v>
      </c>
      <c r="Y2718">
        <v>0</v>
      </c>
      <c r="Z2718">
        <v>0</v>
      </c>
      <c r="AA2718">
        <v>0</v>
      </c>
      <c r="AB2718">
        <v>12.983242928220399</v>
      </c>
      <c r="AC2718">
        <v>0</v>
      </c>
      <c r="AD2718">
        <v>0</v>
      </c>
      <c r="AE2718">
        <v>98.559061249467646</v>
      </c>
    </row>
    <row r="2719" spans="1:31" x14ac:dyDescent="0.25">
      <c r="A2719">
        <v>1740803</v>
      </c>
      <c r="B2719">
        <v>1</v>
      </c>
      <c r="C2719" t="s">
        <v>81</v>
      </c>
      <c r="D2719" t="s">
        <v>128</v>
      </c>
      <c r="E2719" t="s">
        <v>143</v>
      </c>
      <c r="F2719" t="s">
        <v>5008</v>
      </c>
      <c r="G2719" t="s">
        <v>145</v>
      </c>
      <c r="H2719" t="s">
        <v>146</v>
      </c>
      <c r="I2719" t="s">
        <v>135</v>
      </c>
      <c r="J2719" t="s">
        <v>136</v>
      </c>
      <c r="K2719" t="s">
        <v>147</v>
      </c>
      <c r="L2719" t="s">
        <v>8065</v>
      </c>
      <c r="M2719" t="s">
        <v>8066</v>
      </c>
      <c r="N2719">
        <v>11.164166666</v>
      </c>
      <c r="O2719">
        <v>0</v>
      </c>
      <c r="P2719">
        <v>26</v>
      </c>
      <c r="Q2719">
        <v>0</v>
      </c>
      <c r="R2719">
        <v>3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19.872256072092355</v>
      </c>
      <c r="Y2719">
        <v>0</v>
      </c>
      <c r="Z2719">
        <v>0.84654638942926663</v>
      </c>
      <c r="AA2719">
        <v>0</v>
      </c>
      <c r="AB2719">
        <v>0</v>
      </c>
      <c r="AC2719">
        <v>0</v>
      </c>
      <c r="AD2719">
        <v>0</v>
      </c>
      <c r="AE2719">
        <v>20.718802461521623</v>
      </c>
    </row>
    <row r="2720" spans="1:31" x14ac:dyDescent="0.25">
      <c r="A2720">
        <v>1740657</v>
      </c>
      <c r="B2720">
        <v>1</v>
      </c>
      <c r="C2720" t="s">
        <v>81</v>
      </c>
      <c r="D2720" t="s">
        <v>115</v>
      </c>
      <c r="E2720" t="s">
        <v>184</v>
      </c>
      <c r="F2720" t="s">
        <v>8067</v>
      </c>
      <c r="G2720" t="s">
        <v>232</v>
      </c>
      <c r="H2720" t="s">
        <v>134</v>
      </c>
      <c r="I2720" t="s">
        <v>135</v>
      </c>
      <c r="J2720" t="s">
        <v>136</v>
      </c>
      <c r="K2720" t="s">
        <v>147</v>
      </c>
      <c r="L2720" t="s">
        <v>8068</v>
      </c>
      <c r="M2720" t="s">
        <v>8069</v>
      </c>
      <c r="N2720">
        <v>0.21777777700000001</v>
      </c>
      <c r="O2720">
        <v>0</v>
      </c>
      <c r="P2720">
        <v>8</v>
      </c>
      <c r="Q2720">
        <v>0</v>
      </c>
      <c r="R2720">
        <v>9</v>
      </c>
      <c r="S2720">
        <v>0</v>
      </c>
      <c r="T2720">
        <v>4</v>
      </c>
      <c r="U2720">
        <v>0</v>
      </c>
      <c r="V2720">
        <v>0</v>
      </c>
      <c r="W2720">
        <v>0</v>
      </c>
      <c r="X2720">
        <v>8.5476574400933314E-2</v>
      </c>
      <c r="Y2720">
        <v>0</v>
      </c>
      <c r="Z2720">
        <v>0.41019591150719997</v>
      </c>
      <c r="AA2720">
        <v>0</v>
      </c>
      <c r="AB2720">
        <v>0.65767918690413329</v>
      </c>
      <c r="AC2720">
        <v>0</v>
      </c>
      <c r="AD2720">
        <v>0</v>
      </c>
      <c r="AE2720">
        <v>1.1533516728122666</v>
      </c>
    </row>
    <row r="2721" spans="1:31" x14ac:dyDescent="0.25">
      <c r="A2721">
        <v>1741304</v>
      </c>
      <c r="B2721">
        <v>1</v>
      </c>
      <c r="C2721" t="s">
        <v>81</v>
      </c>
      <c r="D2721" t="s">
        <v>113</v>
      </c>
      <c r="E2721" t="s">
        <v>158</v>
      </c>
      <c r="F2721" t="s">
        <v>8070</v>
      </c>
      <c r="G2721" t="s">
        <v>160</v>
      </c>
      <c r="H2721" t="s">
        <v>146</v>
      </c>
      <c r="I2721" t="s">
        <v>135</v>
      </c>
      <c r="J2721" t="s">
        <v>136</v>
      </c>
      <c r="K2721" t="s">
        <v>147</v>
      </c>
      <c r="L2721" t="s">
        <v>8071</v>
      </c>
      <c r="M2721" t="s">
        <v>8072</v>
      </c>
      <c r="N2721">
        <v>3.9922222220000001</v>
      </c>
      <c r="O2721">
        <v>0</v>
      </c>
      <c r="P2721">
        <v>25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8.4119867716976628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8.4119867716976628</v>
      </c>
    </row>
    <row r="2722" spans="1:31" x14ac:dyDescent="0.25">
      <c r="A2722">
        <v>1740368</v>
      </c>
      <c r="B2722">
        <v>1</v>
      </c>
      <c r="C2722" t="s">
        <v>81</v>
      </c>
      <c r="D2722" t="s">
        <v>118</v>
      </c>
      <c r="E2722" t="s">
        <v>143</v>
      </c>
      <c r="F2722" t="s">
        <v>5809</v>
      </c>
      <c r="G2722" t="s">
        <v>246</v>
      </c>
      <c r="H2722" t="s">
        <v>146</v>
      </c>
      <c r="I2722" t="s">
        <v>135</v>
      </c>
      <c r="J2722" t="s">
        <v>136</v>
      </c>
      <c r="K2722" t="s">
        <v>137</v>
      </c>
      <c r="L2722" t="s">
        <v>8073</v>
      </c>
      <c r="M2722" t="s">
        <v>8074</v>
      </c>
      <c r="N2722">
        <v>9.710575833</v>
      </c>
      <c r="O2722">
        <v>0</v>
      </c>
      <c r="P2722">
        <v>149</v>
      </c>
      <c r="Q2722">
        <v>0</v>
      </c>
      <c r="R2722">
        <v>30</v>
      </c>
      <c r="S2722">
        <v>0</v>
      </c>
      <c r="T2722">
        <v>12</v>
      </c>
      <c r="U2722">
        <v>0</v>
      </c>
      <c r="V2722">
        <v>0</v>
      </c>
      <c r="W2722">
        <v>0</v>
      </c>
      <c r="X2722">
        <v>174.96964213223131</v>
      </c>
      <c r="Y2722">
        <v>0</v>
      </c>
      <c r="Z2722">
        <v>12.828228061164419</v>
      </c>
      <c r="AA2722">
        <v>0</v>
      </c>
      <c r="AB2722">
        <v>74.953376011710063</v>
      </c>
      <c r="AC2722">
        <v>0</v>
      </c>
      <c r="AD2722">
        <v>0</v>
      </c>
      <c r="AE2722">
        <v>262.75124620510582</v>
      </c>
    </row>
    <row r="2723" spans="1:31" x14ac:dyDescent="0.25">
      <c r="A2723">
        <v>1741055</v>
      </c>
      <c r="B2723">
        <v>1</v>
      </c>
      <c r="C2723" t="s">
        <v>80</v>
      </c>
      <c r="D2723" t="s">
        <v>103</v>
      </c>
      <c r="E2723" t="s">
        <v>184</v>
      </c>
      <c r="F2723" t="s">
        <v>8075</v>
      </c>
      <c r="G2723" t="s">
        <v>177</v>
      </c>
      <c r="H2723" t="s">
        <v>134</v>
      </c>
      <c r="I2723" t="s">
        <v>135</v>
      </c>
      <c r="J2723" t="s">
        <v>136</v>
      </c>
      <c r="K2723" t="s">
        <v>147</v>
      </c>
      <c r="L2723" t="s">
        <v>8076</v>
      </c>
      <c r="M2723" t="s">
        <v>8077</v>
      </c>
      <c r="N2723">
        <v>1.92</v>
      </c>
      <c r="O2723">
        <v>0</v>
      </c>
      <c r="P2723">
        <v>482</v>
      </c>
      <c r="Q2723">
        <v>0</v>
      </c>
      <c r="R2723">
        <v>0</v>
      </c>
      <c r="S2723">
        <v>0</v>
      </c>
      <c r="T2723">
        <v>18</v>
      </c>
      <c r="U2723">
        <v>0</v>
      </c>
      <c r="V2723">
        <v>0</v>
      </c>
      <c r="W2723">
        <v>0</v>
      </c>
      <c r="X2723">
        <v>248.32903282873002</v>
      </c>
      <c r="Y2723">
        <v>0</v>
      </c>
      <c r="Z2723">
        <v>0</v>
      </c>
      <c r="AA2723">
        <v>0</v>
      </c>
      <c r="AB2723">
        <v>21.984178577466608</v>
      </c>
      <c r="AC2723">
        <v>0</v>
      </c>
      <c r="AD2723">
        <v>0</v>
      </c>
      <c r="AE2723">
        <v>270.31321140619661</v>
      </c>
    </row>
    <row r="2724" spans="1:31" x14ac:dyDescent="0.25">
      <c r="A2724">
        <v>1741009</v>
      </c>
      <c r="B2724">
        <v>1</v>
      </c>
      <c r="C2724" t="s">
        <v>80</v>
      </c>
      <c r="D2724" t="s">
        <v>104</v>
      </c>
      <c r="E2724" t="s">
        <v>171</v>
      </c>
      <c r="F2724" t="s">
        <v>8078</v>
      </c>
      <c r="G2724" t="s">
        <v>181</v>
      </c>
      <c r="H2724" t="s">
        <v>146</v>
      </c>
      <c r="I2724" t="s">
        <v>135</v>
      </c>
      <c r="J2724" t="s">
        <v>136</v>
      </c>
      <c r="K2724" t="s">
        <v>147</v>
      </c>
      <c r="L2724" t="s">
        <v>8079</v>
      </c>
      <c r="M2724" t="s">
        <v>8080</v>
      </c>
      <c r="N2724">
        <v>5.7644444439999996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3.7063367828928007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3.7063367828928007</v>
      </c>
    </row>
    <row r="2725" spans="1:31" x14ac:dyDescent="0.25">
      <c r="A2725">
        <v>1740866</v>
      </c>
      <c r="B2725">
        <v>1</v>
      </c>
      <c r="C2725" t="s">
        <v>81</v>
      </c>
      <c r="D2725" t="s">
        <v>117</v>
      </c>
      <c r="E2725" t="s">
        <v>131</v>
      </c>
      <c r="F2725" t="s">
        <v>2715</v>
      </c>
      <c r="G2725" t="s">
        <v>177</v>
      </c>
      <c r="H2725" t="s">
        <v>134</v>
      </c>
      <c r="I2725" t="s">
        <v>135</v>
      </c>
      <c r="J2725" t="s">
        <v>136</v>
      </c>
      <c r="K2725" t="s">
        <v>147</v>
      </c>
      <c r="L2725" t="s">
        <v>8081</v>
      </c>
      <c r="M2725" t="s">
        <v>8082</v>
      </c>
      <c r="N2725">
        <v>1.6944444439999999</v>
      </c>
      <c r="O2725">
        <v>1</v>
      </c>
      <c r="P2725">
        <v>490</v>
      </c>
      <c r="Q2725">
        <v>10</v>
      </c>
      <c r="R2725">
        <v>33</v>
      </c>
      <c r="S2725">
        <v>2</v>
      </c>
      <c r="T2725">
        <v>15</v>
      </c>
      <c r="U2725">
        <v>0</v>
      </c>
      <c r="V2725">
        <v>0</v>
      </c>
      <c r="W2725">
        <v>0.94562517333753338</v>
      </c>
      <c r="X2725">
        <v>87.613415419340583</v>
      </c>
      <c r="Y2725">
        <v>5.7543497350960671</v>
      </c>
      <c r="Z2725">
        <v>2.7629139441829347</v>
      </c>
      <c r="AA2725">
        <v>2.0679597826026663</v>
      </c>
      <c r="AB2725">
        <v>6.5471359963968334</v>
      </c>
      <c r="AC2725">
        <v>0</v>
      </c>
      <c r="AD2725">
        <v>0</v>
      </c>
      <c r="AE2725">
        <v>105.69140005095663</v>
      </c>
    </row>
    <row r="2726" spans="1:31" x14ac:dyDescent="0.25">
      <c r="A2726">
        <v>1740202</v>
      </c>
      <c r="B2726">
        <v>1</v>
      </c>
      <c r="C2726" t="s">
        <v>80</v>
      </c>
      <c r="D2726" t="s">
        <v>89</v>
      </c>
      <c r="E2726" t="s">
        <v>184</v>
      </c>
      <c r="F2726" t="s">
        <v>2766</v>
      </c>
      <c r="G2726" t="s">
        <v>751</v>
      </c>
      <c r="H2726" t="s">
        <v>134</v>
      </c>
      <c r="I2726" t="s">
        <v>135</v>
      </c>
      <c r="J2726" t="s">
        <v>136</v>
      </c>
      <c r="K2726" t="s">
        <v>147</v>
      </c>
      <c r="L2726" t="s">
        <v>8083</v>
      </c>
      <c r="M2726" t="s">
        <v>8084</v>
      </c>
      <c r="N2726">
        <v>2.1875</v>
      </c>
      <c r="O2726">
        <v>0</v>
      </c>
      <c r="P2726">
        <v>17</v>
      </c>
      <c r="Q2726">
        <v>0</v>
      </c>
      <c r="R2726">
        <v>4</v>
      </c>
      <c r="S2726">
        <v>0</v>
      </c>
      <c r="T2726">
        <v>16</v>
      </c>
      <c r="U2726">
        <v>0</v>
      </c>
      <c r="V2726">
        <v>0</v>
      </c>
      <c r="W2726">
        <v>0</v>
      </c>
      <c r="X2726">
        <v>36.660020674302515</v>
      </c>
      <c r="Y2726">
        <v>0</v>
      </c>
      <c r="Z2726">
        <v>0.11077182534374999</v>
      </c>
      <c r="AA2726">
        <v>0</v>
      </c>
      <c r="AB2726">
        <v>49.653283048003118</v>
      </c>
      <c r="AC2726">
        <v>0</v>
      </c>
      <c r="AD2726">
        <v>0</v>
      </c>
      <c r="AE2726">
        <v>86.42407554764938</v>
      </c>
    </row>
    <row r="2727" spans="1:31" x14ac:dyDescent="0.25">
      <c r="A2727">
        <v>1741198</v>
      </c>
      <c r="B2727">
        <v>1</v>
      </c>
      <c r="C2727" t="s">
        <v>81</v>
      </c>
      <c r="D2727" t="s">
        <v>118</v>
      </c>
      <c r="E2727" t="s">
        <v>158</v>
      </c>
      <c r="F2727" t="s">
        <v>8085</v>
      </c>
      <c r="G2727" t="s">
        <v>160</v>
      </c>
      <c r="H2727" t="s">
        <v>146</v>
      </c>
      <c r="I2727" t="s">
        <v>135</v>
      </c>
      <c r="J2727" t="s">
        <v>136</v>
      </c>
      <c r="K2727" t="s">
        <v>147</v>
      </c>
      <c r="L2727" t="s">
        <v>8086</v>
      </c>
      <c r="M2727" t="s">
        <v>8087</v>
      </c>
      <c r="N2727">
        <v>2.9569444439999999</v>
      </c>
      <c r="O2727">
        <v>0</v>
      </c>
      <c r="P2727">
        <v>39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43.182579383112234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43.182579383112234</v>
      </c>
    </row>
    <row r="2728" spans="1:31" x14ac:dyDescent="0.25">
      <c r="A2728">
        <v>1741221</v>
      </c>
      <c r="B2728">
        <v>1</v>
      </c>
      <c r="C2728" t="s">
        <v>80</v>
      </c>
      <c r="D2728" t="s">
        <v>104</v>
      </c>
      <c r="E2728" t="s">
        <v>171</v>
      </c>
      <c r="F2728" t="s">
        <v>8088</v>
      </c>
      <c r="G2728" t="s">
        <v>181</v>
      </c>
      <c r="H2728" t="s">
        <v>146</v>
      </c>
      <c r="I2728" t="s">
        <v>135</v>
      </c>
      <c r="J2728" t="s">
        <v>136</v>
      </c>
      <c r="K2728" t="s">
        <v>147</v>
      </c>
      <c r="L2728" t="s">
        <v>8089</v>
      </c>
      <c r="M2728" t="s">
        <v>8090</v>
      </c>
      <c r="N2728">
        <v>5.4005555550000004</v>
      </c>
      <c r="O2728">
        <v>0</v>
      </c>
      <c r="P2728">
        <v>1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4.9097256962716758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4.9097256962716758</v>
      </c>
    </row>
    <row r="2729" spans="1:31" x14ac:dyDescent="0.25">
      <c r="A2729">
        <v>1740823</v>
      </c>
      <c r="B2729">
        <v>1</v>
      </c>
      <c r="C2729" t="s">
        <v>80</v>
      </c>
      <c r="D2729" t="s">
        <v>107</v>
      </c>
      <c r="E2729" t="s">
        <v>171</v>
      </c>
      <c r="F2729" t="s">
        <v>8091</v>
      </c>
      <c r="G2729" t="s">
        <v>282</v>
      </c>
      <c r="H2729" t="s">
        <v>146</v>
      </c>
      <c r="I2729" t="s">
        <v>135</v>
      </c>
      <c r="J2729" t="s">
        <v>136</v>
      </c>
      <c r="K2729" t="s">
        <v>147</v>
      </c>
      <c r="L2729" t="s">
        <v>8092</v>
      </c>
      <c r="M2729" t="s">
        <v>8093</v>
      </c>
      <c r="N2729">
        <v>5.0869444440000002</v>
      </c>
      <c r="O2729">
        <v>0</v>
      </c>
      <c r="P2729">
        <v>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0.18324638008633332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0.18324638008633332</v>
      </c>
    </row>
    <row r="2730" spans="1:31" x14ac:dyDescent="0.25">
      <c r="A2730">
        <v>1740800</v>
      </c>
      <c r="B2730">
        <v>1</v>
      </c>
      <c r="C2730" t="s">
        <v>81</v>
      </c>
      <c r="D2730" t="s">
        <v>127</v>
      </c>
      <c r="E2730" t="s">
        <v>184</v>
      </c>
      <c r="F2730" t="s">
        <v>380</v>
      </c>
      <c r="G2730" t="s">
        <v>177</v>
      </c>
      <c r="H2730" t="s">
        <v>134</v>
      </c>
      <c r="I2730" t="s">
        <v>135</v>
      </c>
      <c r="J2730" t="s">
        <v>136</v>
      </c>
      <c r="K2730" t="s">
        <v>147</v>
      </c>
      <c r="L2730" t="s">
        <v>8094</v>
      </c>
      <c r="M2730" t="s">
        <v>8095</v>
      </c>
      <c r="N2730">
        <v>1.672222222</v>
      </c>
      <c r="O2730">
        <v>3</v>
      </c>
      <c r="P2730">
        <v>0</v>
      </c>
      <c r="Q2730">
        <v>136</v>
      </c>
      <c r="R2730">
        <v>6</v>
      </c>
      <c r="S2730">
        <v>6</v>
      </c>
      <c r="T2730">
        <v>0</v>
      </c>
      <c r="U2730">
        <v>0</v>
      </c>
      <c r="V2730">
        <v>0</v>
      </c>
      <c r="W2730">
        <v>0.87145406228760003</v>
      </c>
      <c r="X2730">
        <v>0</v>
      </c>
      <c r="Y2730">
        <v>86.904513355711558</v>
      </c>
      <c r="Z2730">
        <v>1.8993720111169998</v>
      </c>
      <c r="AA2730">
        <v>22.029067364643268</v>
      </c>
      <c r="AB2730">
        <v>0</v>
      </c>
      <c r="AC2730">
        <v>0</v>
      </c>
      <c r="AD2730">
        <v>0</v>
      </c>
      <c r="AE2730">
        <v>111.70440679375942</v>
      </c>
    </row>
    <row r="2731" spans="1:31" x14ac:dyDescent="0.25">
      <c r="A2731">
        <v>1740700</v>
      </c>
      <c r="B2731">
        <v>1</v>
      </c>
      <c r="C2731" t="s">
        <v>80</v>
      </c>
      <c r="D2731" t="s">
        <v>91</v>
      </c>
      <c r="E2731" t="s">
        <v>188</v>
      </c>
      <c r="F2731" t="s">
        <v>5152</v>
      </c>
      <c r="G2731" t="s">
        <v>177</v>
      </c>
      <c r="H2731" t="s">
        <v>134</v>
      </c>
      <c r="I2731" t="s">
        <v>135</v>
      </c>
      <c r="J2731" t="s">
        <v>136</v>
      </c>
      <c r="K2731" t="s">
        <v>147</v>
      </c>
      <c r="L2731" t="s">
        <v>8096</v>
      </c>
      <c r="M2731" t="s">
        <v>8097</v>
      </c>
      <c r="N2731">
        <v>1.105</v>
      </c>
      <c r="O2731">
        <v>3</v>
      </c>
      <c r="P2731">
        <v>0</v>
      </c>
      <c r="Q2731">
        <v>1</v>
      </c>
      <c r="R2731">
        <v>0</v>
      </c>
      <c r="S2731">
        <v>1</v>
      </c>
      <c r="T2731">
        <v>0</v>
      </c>
      <c r="U2731">
        <v>1</v>
      </c>
      <c r="V2731">
        <v>0</v>
      </c>
      <c r="W2731">
        <v>0.86860091995130007</v>
      </c>
      <c r="X2731">
        <v>0</v>
      </c>
      <c r="Y2731">
        <v>2.1290530605995999</v>
      </c>
      <c r="Z2731">
        <v>0</v>
      </c>
      <c r="AA2731">
        <v>1.3155031049843666</v>
      </c>
      <c r="AB2731">
        <v>0</v>
      </c>
      <c r="AC2731">
        <v>0</v>
      </c>
      <c r="AD2731">
        <v>0</v>
      </c>
      <c r="AE2731">
        <v>4.3131570855352663</v>
      </c>
    </row>
    <row r="2732" spans="1:31" x14ac:dyDescent="0.25">
      <c r="A2732">
        <v>1740723</v>
      </c>
      <c r="B2732">
        <v>1</v>
      </c>
      <c r="C2732" t="s">
        <v>81</v>
      </c>
      <c r="D2732" t="s">
        <v>115</v>
      </c>
      <c r="E2732" t="s">
        <v>158</v>
      </c>
      <c r="F2732" t="s">
        <v>8098</v>
      </c>
      <c r="G2732" t="s">
        <v>160</v>
      </c>
      <c r="H2732" t="s">
        <v>146</v>
      </c>
      <c r="I2732" t="s">
        <v>135</v>
      </c>
      <c r="J2732" t="s">
        <v>136</v>
      </c>
      <c r="K2732" t="s">
        <v>147</v>
      </c>
      <c r="L2732" t="s">
        <v>8099</v>
      </c>
      <c r="M2732" t="s">
        <v>8100</v>
      </c>
      <c r="N2732">
        <v>1.5738888879999999</v>
      </c>
      <c r="O2732">
        <v>0</v>
      </c>
      <c r="P2732">
        <v>103</v>
      </c>
      <c r="Q2732">
        <v>0</v>
      </c>
      <c r="R2732">
        <v>0</v>
      </c>
      <c r="S2732">
        <v>0</v>
      </c>
      <c r="T2732">
        <v>4</v>
      </c>
      <c r="U2732">
        <v>0</v>
      </c>
      <c r="V2732">
        <v>0</v>
      </c>
      <c r="W2732">
        <v>0</v>
      </c>
      <c r="X2732">
        <v>15.217770698560367</v>
      </c>
      <c r="Y2732">
        <v>0</v>
      </c>
      <c r="Z2732">
        <v>0</v>
      </c>
      <c r="AA2732">
        <v>0</v>
      </c>
      <c r="AB2732">
        <v>2.3191242712801339</v>
      </c>
      <c r="AC2732">
        <v>0</v>
      </c>
      <c r="AD2732">
        <v>0</v>
      </c>
      <c r="AE2732">
        <v>17.5368949698405</v>
      </c>
    </row>
    <row r="2733" spans="1:31" x14ac:dyDescent="0.25">
      <c r="A2733">
        <v>1740743</v>
      </c>
      <c r="B2733">
        <v>1</v>
      </c>
      <c r="C2733" t="s">
        <v>80</v>
      </c>
      <c r="D2733" t="s">
        <v>99</v>
      </c>
      <c r="E2733" t="s">
        <v>158</v>
      </c>
      <c r="F2733" t="s">
        <v>8101</v>
      </c>
      <c r="G2733" t="s">
        <v>606</v>
      </c>
      <c r="H2733" t="s">
        <v>146</v>
      </c>
      <c r="I2733" t="s">
        <v>135</v>
      </c>
      <c r="J2733" t="s">
        <v>136</v>
      </c>
      <c r="K2733" t="s">
        <v>147</v>
      </c>
      <c r="L2733" t="s">
        <v>8102</v>
      </c>
      <c r="M2733" t="s">
        <v>8103</v>
      </c>
      <c r="N2733">
        <v>3.9105555550000002</v>
      </c>
      <c r="O2733">
        <v>0</v>
      </c>
      <c r="P2733">
        <v>58</v>
      </c>
      <c r="Q2733">
        <v>0</v>
      </c>
      <c r="R2733">
        <v>0</v>
      </c>
      <c r="S2733">
        <v>0</v>
      </c>
      <c r="T2733">
        <v>1</v>
      </c>
      <c r="U2733">
        <v>0</v>
      </c>
      <c r="V2733">
        <v>0</v>
      </c>
      <c r="W2733">
        <v>0</v>
      </c>
      <c r="X2733">
        <v>30.900996089499138</v>
      </c>
      <c r="Y2733">
        <v>0</v>
      </c>
      <c r="Z2733">
        <v>0</v>
      </c>
      <c r="AA2733">
        <v>0</v>
      </c>
      <c r="AB2733">
        <v>1.3921681363E-3</v>
      </c>
      <c r="AC2733">
        <v>0</v>
      </c>
      <c r="AD2733">
        <v>0</v>
      </c>
      <c r="AE2733">
        <v>30.902388257635437</v>
      </c>
    </row>
    <row r="2734" spans="1:31" x14ac:dyDescent="0.25">
      <c r="A2734">
        <v>1740780</v>
      </c>
      <c r="B2734">
        <v>1</v>
      </c>
      <c r="C2734" t="s">
        <v>80</v>
      </c>
      <c r="D2734" t="s">
        <v>96</v>
      </c>
      <c r="E2734" t="s">
        <v>158</v>
      </c>
      <c r="F2734" t="s">
        <v>8104</v>
      </c>
      <c r="G2734" t="s">
        <v>2175</v>
      </c>
      <c r="H2734" t="s">
        <v>146</v>
      </c>
      <c r="I2734" t="s">
        <v>135</v>
      </c>
      <c r="J2734" t="s">
        <v>136</v>
      </c>
      <c r="K2734" t="s">
        <v>147</v>
      </c>
      <c r="L2734" t="s">
        <v>8105</v>
      </c>
      <c r="M2734" t="s">
        <v>8106</v>
      </c>
      <c r="N2734">
        <v>4.8363888880000001</v>
      </c>
      <c r="O2734">
        <v>0</v>
      </c>
      <c r="P2734">
        <v>94</v>
      </c>
      <c r="Q2734">
        <v>0</v>
      </c>
      <c r="R2734">
        <v>1</v>
      </c>
      <c r="S2734">
        <v>0</v>
      </c>
      <c r="T2734">
        <v>10</v>
      </c>
      <c r="U2734">
        <v>0</v>
      </c>
      <c r="V2734">
        <v>0</v>
      </c>
      <c r="W2734">
        <v>0</v>
      </c>
      <c r="X2734">
        <v>85.679383535041381</v>
      </c>
      <c r="Y2734">
        <v>0</v>
      </c>
      <c r="Z2734">
        <v>1.4428253891485503</v>
      </c>
      <c r="AA2734">
        <v>0</v>
      </c>
      <c r="AB2734">
        <v>29.971934558983182</v>
      </c>
      <c r="AC2734">
        <v>0</v>
      </c>
      <c r="AD2734">
        <v>0</v>
      </c>
      <c r="AE2734">
        <v>117.09414348317311</v>
      </c>
    </row>
    <row r="2735" spans="1:31" x14ac:dyDescent="0.25">
      <c r="A2735">
        <v>1741321</v>
      </c>
      <c r="B2735">
        <v>1</v>
      </c>
      <c r="C2735" t="s">
        <v>81</v>
      </c>
      <c r="D2735" t="s">
        <v>123</v>
      </c>
      <c r="E2735" t="s">
        <v>143</v>
      </c>
      <c r="F2735" t="s">
        <v>8107</v>
      </c>
      <c r="G2735" t="s">
        <v>221</v>
      </c>
      <c r="H2735" t="s">
        <v>146</v>
      </c>
      <c r="I2735" t="s">
        <v>135</v>
      </c>
      <c r="J2735" t="s">
        <v>136</v>
      </c>
      <c r="K2735" t="s">
        <v>147</v>
      </c>
      <c r="L2735" t="s">
        <v>8108</v>
      </c>
      <c r="M2735" t="s">
        <v>8109</v>
      </c>
      <c r="N2735">
        <v>11.598333332999999</v>
      </c>
      <c r="O2735">
        <v>0</v>
      </c>
      <c r="P2735">
        <v>33</v>
      </c>
      <c r="Q2735">
        <v>0</v>
      </c>
      <c r="R2735">
        <v>0</v>
      </c>
      <c r="S2735">
        <v>0</v>
      </c>
      <c r="T2735">
        <v>6</v>
      </c>
      <c r="U2735">
        <v>0</v>
      </c>
      <c r="V2735">
        <v>0</v>
      </c>
      <c r="W2735">
        <v>0</v>
      </c>
      <c r="X2735">
        <v>64.376073815681551</v>
      </c>
      <c r="Y2735">
        <v>0</v>
      </c>
      <c r="Z2735">
        <v>0</v>
      </c>
      <c r="AA2735">
        <v>0</v>
      </c>
      <c r="AB2735">
        <v>20.03822251718039</v>
      </c>
      <c r="AC2735">
        <v>0</v>
      </c>
      <c r="AD2735">
        <v>0</v>
      </c>
      <c r="AE2735">
        <v>84.414296332861937</v>
      </c>
    </row>
    <row r="2736" spans="1:31" x14ac:dyDescent="0.25">
      <c r="A2736">
        <v>1741327</v>
      </c>
      <c r="B2736">
        <v>1</v>
      </c>
      <c r="C2736" t="s">
        <v>80</v>
      </c>
      <c r="D2736" t="s">
        <v>95</v>
      </c>
      <c r="E2736" t="s">
        <v>171</v>
      </c>
      <c r="F2736" t="s">
        <v>8110</v>
      </c>
      <c r="G2736" t="s">
        <v>173</v>
      </c>
      <c r="H2736" t="s">
        <v>146</v>
      </c>
      <c r="I2736" t="s">
        <v>135</v>
      </c>
      <c r="J2736" t="s">
        <v>136</v>
      </c>
      <c r="K2736" t="s">
        <v>147</v>
      </c>
      <c r="L2736" t="s">
        <v>8111</v>
      </c>
      <c r="M2736" t="s">
        <v>8112</v>
      </c>
      <c r="N2736">
        <v>2.438055555</v>
      </c>
      <c r="O2736">
        <v>0</v>
      </c>
      <c r="P2736">
        <v>11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6.3184417576423337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6.3184417576423337</v>
      </c>
    </row>
    <row r="2737" spans="1:31" x14ac:dyDescent="0.25">
      <c r="A2737">
        <v>1740929</v>
      </c>
      <c r="B2737">
        <v>1</v>
      </c>
      <c r="C2737" t="s">
        <v>81</v>
      </c>
      <c r="D2737" t="s">
        <v>118</v>
      </c>
      <c r="E2737" t="s">
        <v>131</v>
      </c>
      <c r="F2737" t="s">
        <v>6561</v>
      </c>
      <c r="G2737" t="s">
        <v>177</v>
      </c>
      <c r="H2737" t="s">
        <v>134</v>
      </c>
      <c r="I2737" t="s">
        <v>135</v>
      </c>
      <c r="J2737" t="s">
        <v>136</v>
      </c>
      <c r="K2737" t="s">
        <v>147</v>
      </c>
      <c r="L2737" t="s">
        <v>8113</v>
      </c>
      <c r="M2737" t="s">
        <v>8114</v>
      </c>
      <c r="N2737">
        <v>1.3833333329999999</v>
      </c>
      <c r="O2737">
        <v>0</v>
      </c>
      <c r="P2737">
        <v>1090</v>
      </c>
      <c r="Q2737">
        <v>0</v>
      </c>
      <c r="R2737">
        <v>50</v>
      </c>
      <c r="S2737">
        <v>1</v>
      </c>
      <c r="T2737">
        <v>110</v>
      </c>
      <c r="U2737">
        <v>0</v>
      </c>
      <c r="V2737">
        <v>0</v>
      </c>
      <c r="W2737">
        <v>0</v>
      </c>
      <c r="X2737">
        <v>321.7028883052713</v>
      </c>
      <c r="Y2737">
        <v>0</v>
      </c>
      <c r="Z2737">
        <v>16.695242902782994</v>
      </c>
      <c r="AA2737">
        <v>9.3596415165750013</v>
      </c>
      <c r="AB2737">
        <v>89.239447060516042</v>
      </c>
      <c r="AC2737">
        <v>0</v>
      </c>
      <c r="AD2737">
        <v>0</v>
      </c>
      <c r="AE2737">
        <v>436.99721978514532</v>
      </c>
    </row>
    <row r="2738" spans="1:31" x14ac:dyDescent="0.25">
      <c r="A2738">
        <v>1741029</v>
      </c>
      <c r="B2738">
        <v>1</v>
      </c>
      <c r="C2738" t="s">
        <v>80</v>
      </c>
      <c r="D2738" t="s">
        <v>82</v>
      </c>
      <c r="E2738" t="s">
        <v>158</v>
      </c>
      <c r="F2738" t="s">
        <v>8115</v>
      </c>
      <c r="G2738" t="s">
        <v>160</v>
      </c>
      <c r="H2738" t="s">
        <v>146</v>
      </c>
      <c r="I2738" t="s">
        <v>135</v>
      </c>
      <c r="J2738" t="s">
        <v>136</v>
      </c>
      <c r="K2738" t="s">
        <v>147</v>
      </c>
      <c r="L2738" t="s">
        <v>8116</v>
      </c>
      <c r="M2738" t="s">
        <v>8117</v>
      </c>
      <c r="N2738">
        <v>1.7127777769999999</v>
      </c>
      <c r="O2738">
        <v>0</v>
      </c>
      <c r="P2738">
        <v>132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55.633347243970285</v>
      </c>
      <c r="Y2738">
        <v>0</v>
      </c>
      <c r="Z2738">
        <v>0</v>
      </c>
      <c r="AA2738">
        <v>0</v>
      </c>
      <c r="AB2738">
        <v>1.0392509558750002E-2</v>
      </c>
      <c r="AC2738">
        <v>0</v>
      </c>
      <c r="AD2738">
        <v>0</v>
      </c>
      <c r="AE2738">
        <v>55.643739753529033</v>
      </c>
    </row>
    <row r="2739" spans="1:31" x14ac:dyDescent="0.25">
      <c r="A2739">
        <v>1740537</v>
      </c>
      <c r="B2739">
        <v>1</v>
      </c>
      <c r="C2739" t="s">
        <v>80</v>
      </c>
      <c r="D2739" t="s">
        <v>96</v>
      </c>
      <c r="E2739" t="s">
        <v>188</v>
      </c>
      <c r="F2739" t="s">
        <v>6196</v>
      </c>
      <c r="G2739" t="s">
        <v>177</v>
      </c>
      <c r="H2739" t="s">
        <v>134</v>
      </c>
      <c r="I2739" t="s">
        <v>135</v>
      </c>
      <c r="J2739" t="s">
        <v>136</v>
      </c>
      <c r="K2739" t="s">
        <v>147</v>
      </c>
      <c r="L2739" t="s">
        <v>8118</v>
      </c>
      <c r="M2739" t="s">
        <v>8119</v>
      </c>
      <c r="N2739">
        <v>1.466388888</v>
      </c>
      <c r="O2739">
        <v>3</v>
      </c>
      <c r="P2739">
        <v>673</v>
      </c>
      <c r="Q2739">
        <v>4</v>
      </c>
      <c r="R2739">
        <v>0</v>
      </c>
      <c r="S2739">
        <v>9</v>
      </c>
      <c r="T2739">
        <v>9</v>
      </c>
      <c r="U2739">
        <v>1</v>
      </c>
      <c r="V2739">
        <v>0</v>
      </c>
      <c r="W2739">
        <v>123.70659575237343</v>
      </c>
      <c r="X2739">
        <v>105.91003902130582</v>
      </c>
      <c r="Y2739">
        <v>52.768873807613097</v>
      </c>
      <c r="Z2739">
        <v>0</v>
      </c>
      <c r="AA2739">
        <v>299.83116496569937</v>
      </c>
      <c r="AB2739">
        <v>24.229031697533252</v>
      </c>
      <c r="AC2739">
        <v>9.3181303953827506</v>
      </c>
      <c r="AD2739">
        <v>0</v>
      </c>
      <c r="AE2739">
        <v>615.76383563990771</v>
      </c>
    </row>
    <row r="2740" spans="1:31" x14ac:dyDescent="0.25">
      <c r="A2740">
        <v>1740786</v>
      </c>
      <c r="B2740">
        <v>1</v>
      </c>
      <c r="C2740" t="s">
        <v>80</v>
      </c>
      <c r="D2740" t="s">
        <v>91</v>
      </c>
      <c r="E2740" t="s">
        <v>184</v>
      </c>
      <c r="F2740" t="s">
        <v>5164</v>
      </c>
      <c r="G2740" t="s">
        <v>232</v>
      </c>
      <c r="H2740" t="s">
        <v>134</v>
      </c>
      <c r="I2740" t="s">
        <v>135</v>
      </c>
      <c r="J2740" t="s">
        <v>136</v>
      </c>
      <c r="K2740" t="s">
        <v>147</v>
      </c>
      <c r="L2740" t="s">
        <v>8120</v>
      </c>
      <c r="M2740" t="s">
        <v>8121</v>
      </c>
      <c r="N2740">
        <v>0.98888888799999997</v>
      </c>
      <c r="O2740">
        <v>0</v>
      </c>
      <c r="P2740">
        <v>21</v>
      </c>
      <c r="Q2740">
        <v>0</v>
      </c>
      <c r="R2740">
        <v>0</v>
      </c>
      <c r="S2740">
        <v>0</v>
      </c>
      <c r="T2740">
        <v>4</v>
      </c>
      <c r="U2740">
        <v>0</v>
      </c>
      <c r="V2740">
        <v>0</v>
      </c>
      <c r="W2740">
        <v>0</v>
      </c>
      <c r="X2740">
        <v>2.5676434552051504</v>
      </c>
      <c r="Y2740">
        <v>0</v>
      </c>
      <c r="Z2740">
        <v>0</v>
      </c>
      <c r="AA2740">
        <v>0</v>
      </c>
      <c r="AB2740">
        <v>1.4154598462492585</v>
      </c>
      <c r="AC2740">
        <v>0</v>
      </c>
      <c r="AD2740">
        <v>0</v>
      </c>
      <c r="AE2740">
        <v>3.9831033014544088</v>
      </c>
    </row>
    <row r="2741" spans="1:31" x14ac:dyDescent="0.25">
      <c r="A2741">
        <v>1740637</v>
      </c>
      <c r="B2741">
        <v>1</v>
      </c>
      <c r="C2741" t="s">
        <v>80</v>
      </c>
      <c r="D2741" t="s">
        <v>91</v>
      </c>
      <c r="E2741" t="s">
        <v>188</v>
      </c>
      <c r="F2741" t="s">
        <v>4653</v>
      </c>
      <c r="G2741" t="s">
        <v>133</v>
      </c>
      <c r="H2741" t="s">
        <v>134</v>
      </c>
      <c r="I2741" t="s">
        <v>193</v>
      </c>
      <c r="J2741" t="s">
        <v>136</v>
      </c>
      <c r="K2741" t="s">
        <v>147</v>
      </c>
      <c r="L2741" t="s">
        <v>8122</v>
      </c>
      <c r="M2741" t="s">
        <v>8123</v>
      </c>
      <c r="N2741">
        <v>8.3333330000000001E-3</v>
      </c>
      <c r="O2741">
        <v>10</v>
      </c>
      <c r="P2741">
        <v>45</v>
      </c>
      <c r="Q2741">
        <v>14</v>
      </c>
      <c r="R2741">
        <v>45</v>
      </c>
      <c r="S2741">
        <v>11</v>
      </c>
      <c r="T2741">
        <v>10</v>
      </c>
      <c r="U2741">
        <v>2</v>
      </c>
      <c r="V2741">
        <v>1</v>
      </c>
      <c r="W2741">
        <v>3.1061899030499999E-2</v>
      </c>
      <c r="X2741">
        <v>6.7467942944999998E-2</v>
      </c>
      <c r="Y2741">
        <v>0.1173219951015</v>
      </c>
      <c r="Z2741">
        <v>3.5616250432499996E-2</v>
      </c>
      <c r="AA2741">
        <v>0.34307946863999994</v>
      </c>
      <c r="AB2741">
        <v>9.2213557503999996E-2</v>
      </c>
      <c r="AC2741">
        <v>0.10811551245000002</v>
      </c>
      <c r="AD2741">
        <v>0.339163767</v>
      </c>
      <c r="AE2741">
        <v>1.1340403931034999</v>
      </c>
    </row>
    <row r="2742" spans="1:31" x14ac:dyDescent="0.25">
      <c r="A2742">
        <v>1741178</v>
      </c>
      <c r="B2742">
        <v>1</v>
      </c>
      <c r="C2742" t="s">
        <v>80</v>
      </c>
      <c r="D2742" t="s">
        <v>90</v>
      </c>
      <c r="E2742" t="s">
        <v>158</v>
      </c>
      <c r="F2742" t="s">
        <v>8124</v>
      </c>
      <c r="G2742" t="s">
        <v>160</v>
      </c>
      <c r="H2742" t="s">
        <v>146</v>
      </c>
      <c r="I2742" t="s">
        <v>135</v>
      </c>
      <c r="J2742" t="s">
        <v>136</v>
      </c>
      <c r="K2742" t="s">
        <v>147</v>
      </c>
      <c r="L2742" t="s">
        <v>8125</v>
      </c>
      <c r="M2742" t="s">
        <v>8126</v>
      </c>
      <c r="N2742">
        <v>2.7455555550000001</v>
      </c>
      <c r="O2742">
        <v>0</v>
      </c>
      <c r="P2742">
        <v>30</v>
      </c>
      <c r="Q2742">
        <v>0</v>
      </c>
      <c r="R2742">
        <v>0</v>
      </c>
      <c r="S2742">
        <v>0</v>
      </c>
      <c r="T2742">
        <v>2</v>
      </c>
      <c r="U2742">
        <v>0</v>
      </c>
      <c r="V2742">
        <v>0</v>
      </c>
      <c r="W2742">
        <v>0</v>
      </c>
      <c r="X2742">
        <v>40.099456252063845</v>
      </c>
      <c r="Y2742">
        <v>0</v>
      </c>
      <c r="Z2742">
        <v>0</v>
      </c>
      <c r="AA2742">
        <v>0</v>
      </c>
      <c r="AB2742">
        <v>7.0811250481801844</v>
      </c>
      <c r="AC2742">
        <v>0</v>
      </c>
      <c r="AD2742">
        <v>0</v>
      </c>
      <c r="AE2742">
        <v>47.180581300244029</v>
      </c>
    </row>
    <row r="2743" spans="1:31" x14ac:dyDescent="0.25">
      <c r="A2743">
        <v>1740620</v>
      </c>
      <c r="B2743">
        <v>1</v>
      </c>
      <c r="C2743" t="s">
        <v>81</v>
      </c>
      <c r="D2743" t="s">
        <v>112</v>
      </c>
      <c r="E2743" t="s">
        <v>171</v>
      </c>
      <c r="F2743" t="s">
        <v>8127</v>
      </c>
      <c r="G2743" t="s">
        <v>181</v>
      </c>
      <c r="H2743" t="s">
        <v>146</v>
      </c>
      <c r="I2743" t="s">
        <v>135</v>
      </c>
      <c r="J2743" t="s">
        <v>136</v>
      </c>
      <c r="K2743" t="s">
        <v>147</v>
      </c>
      <c r="L2743" t="s">
        <v>8128</v>
      </c>
      <c r="M2743" t="s">
        <v>8129</v>
      </c>
      <c r="N2743">
        <v>3.6238888880000002</v>
      </c>
      <c r="O2743">
        <v>0</v>
      </c>
      <c r="P2743">
        <v>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0.25502347000312497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0.25502347000312497</v>
      </c>
    </row>
    <row r="2744" spans="1:31" x14ac:dyDescent="0.25">
      <c r="A2744">
        <v>1741284</v>
      </c>
      <c r="B2744">
        <v>1</v>
      </c>
      <c r="C2744" t="s">
        <v>81</v>
      </c>
      <c r="D2744" t="s">
        <v>128</v>
      </c>
      <c r="E2744" t="s">
        <v>171</v>
      </c>
      <c r="F2744" t="s">
        <v>8130</v>
      </c>
      <c r="G2744" t="s">
        <v>1986</v>
      </c>
      <c r="H2744" t="s">
        <v>146</v>
      </c>
      <c r="I2744" t="s">
        <v>135</v>
      </c>
      <c r="J2744" t="s">
        <v>136</v>
      </c>
      <c r="K2744" t="s">
        <v>147</v>
      </c>
      <c r="L2744" t="s">
        <v>8131</v>
      </c>
      <c r="M2744" t="s">
        <v>8132</v>
      </c>
      <c r="N2744">
        <v>6.6233333329999997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1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9.1655580007952029</v>
      </c>
      <c r="AC2744">
        <v>0</v>
      </c>
      <c r="AD2744">
        <v>0</v>
      </c>
      <c r="AE2744">
        <v>9.1655580007952029</v>
      </c>
    </row>
    <row r="2745" spans="1:31" x14ac:dyDescent="0.25">
      <c r="A2745">
        <v>1741161</v>
      </c>
      <c r="B2745">
        <v>1</v>
      </c>
      <c r="C2745" t="s">
        <v>80</v>
      </c>
      <c r="D2745" t="s">
        <v>93</v>
      </c>
      <c r="E2745" t="s">
        <v>158</v>
      </c>
      <c r="F2745" t="s">
        <v>8133</v>
      </c>
      <c r="G2745" t="s">
        <v>160</v>
      </c>
      <c r="H2745" t="s">
        <v>146</v>
      </c>
      <c r="I2745" t="s">
        <v>135</v>
      </c>
      <c r="J2745" t="s">
        <v>136</v>
      </c>
      <c r="K2745" t="s">
        <v>147</v>
      </c>
      <c r="L2745" t="s">
        <v>8134</v>
      </c>
      <c r="M2745" t="s">
        <v>8135</v>
      </c>
      <c r="N2745">
        <v>1.696388888</v>
      </c>
      <c r="O2745">
        <v>0</v>
      </c>
      <c r="P2745">
        <v>0</v>
      </c>
      <c r="Q2745">
        <v>0</v>
      </c>
      <c r="R2745">
        <v>2</v>
      </c>
      <c r="S2745">
        <v>0</v>
      </c>
      <c r="T2745">
        <v>3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0.59870875644227506</v>
      </c>
      <c r="AA2745">
        <v>0</v>
      </c>
      <c r="AB2745">
        <v>2.1616303849925003</v>
      </c>
      <c r="AC2745">
        <v>0</v>
      </c>
      <c r="AD2745">
        <v>0</v>
      </c>
      <c r="AE2745">
        <v>2.7603391414347751</v>
      </c>
    </row>
    <row r="2746" spans="1:31" x14ac:dyDescent="0.25">
      <c r="A2746">
        <v>1740574</v>
      </c>
      <c r="B2746">
        <v>1</v>
      </c>
      <c r="C2746" t="s">
        <v>80</v>
      </c>
      <c r="D2746" t="s">
        <v>108</v>
      </c>
      <c r="E2746" t="s">
        <v>158</v>
      </c>
      <c r="F2746" t="s">
        <v>8136</v>
      </c>
      <c r="G2746" t="s">
        <v>221</v>
      </c>
      <c r="H2746" t="s">
        <v>146</v>
      </c>
      <c r="I2746" t="s">
        <v>135</v>
      </c>
      <c r="J2746" t="s">
        <v>136</v>
      </c>
      <c r="K2746" t="s">
        <v>147</v>
      </c>
      <c r="L2746" t="s">
        <v>8137</v>
      </c>
      <c r="M2746" t="s">
        <v>8138</v>
      </c>
      <c r="N2746">
        <v>2.8852777770000002</v>
      </c>
      <c r="O2746">
        <v>0</v>
      </c>
      <c r="P2746">
        <v>2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0.57569339273665843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0.57569339273665843</v>
      </c>
    </row>
    <row r="2747" spans="1:31" x14ac:dyDescent="0.25">
      <c r="A2747">
        <v>1741238</v>
      </c>
      <c r="B2747">
        <v>1</v>
      </c>
      <c r="C2747" t="s">
        <v>80</v>
      </c>
      <c r="D2747" t="s">
        <v>93</v>
      </c>
      <c r="E2747" t="s">
        <v>158</v>
      </c>
      <c r="F2747" t="s">
        <v>8139</v>
      </c>
      <c r="G2747" t="s">
        <v>2318</v>
      </c>
      <c r="H2747" t="s">
        <v>146</v>
      </c>
      <c r="I2747" t="s">
        <v>135</v>
      </c>
      <c r="J2747" t="s">
        <v>136</v>
      </c>
      <c r="K2747" t="s">
        <v>147</v>
      </c>
      <c r="L2747" t="s">
        <v>8140</v>
      </c>
      <c r="M2747" t="s">
        <v>8141</v>
      </c>
      <c r="N2747">
        <v>6.7802777770000002</v>
      </c>
      <c r="O2747">
        <v>0</v>
      </c>
      <c r="P2747">
        <v>0</v>
      </c>
      <c r="Q2747">
        <v>0</v>
      </c>
      <c r="R2747">
        <v>5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8.5332061162974995</v>
      </c>
      <c r="AA2747">
        <v>0</v>
      </c>
      <c r="AB2747">
        <v>0</v>
      </c>
      <c r="AC2747">
        <v>0</v>
      </c>
      <c r="AD2747">
        <v>0</v>
      </c>
      <c r="AE2747">
        <v>8.5332061162974995</v>
      </c>
    </row>
    <row r="2748" spans="1:31" x14ac:dyDescent="0.25">
      <c r="A2748">
        <v>1740597</v>
      </c>
      <c r="B2748">
        <v>1</v>
      </c>
      <c r="C2748" t="s">
        <v>80</v>
      </c>
      <c r="D2748" t="s">
        <v>99</v>
      </c>
      <c r="E2748" t="s">
        <v>158</v>
      </c>
      <c r="F2748" t="s">
        <v>8142</v>
      </c>
      <c r="G2748" t="s">
        <v>758</v>
      </c>
      <c r="H2748" t="s">
        <v>146</v>
      </c>
      <c r="I2748" t="s">
        <v>135</v>
      </c>
      <c r="J2748" t="s">
        <v>136</v>
      </c>
      <c r="K2748" t="s">
        <v>147</v>
      </c>
      <c r="L2748" t="s">
        <v>8143</v>
      </c>
      <c r="M2748" t="s">
        <v>8144</v>
      </c>
      <c r="N2748">
        <v>1.9311111110000001</v>
      </c>
      <c r="O2748">
        <v>0</v>
      </c>
      <c r="P2748">
        <v>46</v>
      </c>
      <c r="Q2748">
        <v>0</v>
      </c>
      <c r="R2748">
        <v>0</v>
      </c>
      <c r="S2748">
        <v>0</v>
      </c>
      <c r="T2748">
        <v>4</v>
      </c>
      <c r="U2748">
        <v>0</v>
      </c>
      <c r="V2748">
        <v>0</v>
      </c>
      <c r="W2748">
        <v>0</v>
      </c>
      <c r="X2748">
        <v>29.690549200466439</v>
      </c>
      <c r="Y2748">
        <v>0</v>
      </c>
      <c r="Z2748">
        <v>0</v>
      </c>
      <c r="AA2748">
        <v>0</v>
      </c>
      <c r="AB2748">
        <v>6.8258404047097923</v>
      </c>
      <c r="AC2748">
        <v>0</v>
      </c>
      <c r="AD2748">
        <v>0</v>
      </c>
      <c r="AE2748">
        <v>36.516389605176229</v>
      </c>
    </row>
    <row r="2749" spans="1:31" x14ac:dyDescent="0.25">
      <c r="A2749">
        <v>1741115</v>
      </c>
      <c r="B2749">
        <v>1</v>
      </c>
      <c r="C2749" t="s">
        <v>81</v>
      </c>
      <c r="D2749" t="s">
        <v>118</v>
      </c>
      <c r="E2749" t="s">
        <v>158</v>
      </c>
      <c r="F2749" t="s">
        <v>8145</v>
      </c>
      <c r="G2749" t="s">
        <v>160</v>
      </c>
      <c r="H2749" t="s">
        <v>146</v>
      </c>
      <c r="I2749" t="s">
        <v>135</v>
      </c>
      <c r="J2749" t="s">
        <v>136</v>
      </c>
      <c r="K2749" t="s">
        <v>147</v>
      </c>
      <c r="L2749" t="s">
        <v>8146</v>
      </c>
      <c r="M2749" t="s">
        <v>8147</v>
      </c>
      <c r="N2749">
        <v>4.9677777770000002</v>
      </c>
      <c r="O2749">
        <v>0</v>
      </c>
      <c r="P2749">
        <v>4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6.963465165925669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6.963465165925669</v>
      </c>
    </row>
    <row r="2750" spans="1:31" x14ac:dyDescent="0.25">
      <c r="A2750">
        <v>1740946</v>
      </c>
      <c r="B2750">
        <v>1</v>
      </c>
      <c r="C2750" t="s">
        <v>80</v>
      </c>
      <c r="D2750" t="s">
        <v>89</v>
      </c>
      <c r="E2750" t="s">
        <v>158</v>
      </c>
      <c r="F2750" t="s">
        <v>8148</v>
      </c>
      <c r="G2750" t="s">
        <v>160</v>
      </c>
      <c r="H2750" t="s">
        <v>146</v>
      </c>
      <c r="I2750" t="s">
        <v>135</v>
      </c>
      <c r="J2750" t="s">
        <v>136</v>
      </c>
      <c r="K2750" t="s">
        <v>147</v>
      </c>
      <c r="L2750" t="s">
        <v>8149</v>
      </c>
      <c r="M2750" t="s">
        <v>8150</v>
      </c>
      <c r="N2750">
        <v>1.980555555</v>
      </c>
      <c r="O2750">
        <v>0</v>
      </c>
      <c r="P2750">
        <v>16</v>
      </c>
      <c r="Q2750">
        <v>0</v>
      </c>
      <c r="R2750">
        <v>2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13.047250923755184</v>
      </c>
      <c r="Y2750">
        <v>0</v>
      </c>
      <c r="Z2750">
        <v>3.6408277521484171</v>
      </c>
      <c r="AA2750">
        <v>0</v>
      </c>
      <c r="AB2750">
        <v>0</v>
      </c>
      <c r="AC2750">
        <v>0</v>
      </c>
      <c r="AD2750">
        <v>0</v>
      </c>
      <c r="AE2750">
        <v>16.688078675903601</v>
      </c>
    </row>
    <row r="2751" spans="1:31" x14ac:dyDescent="0.25">
      <c r="A2751">
        <v>1740551</v>
      </c>
      <c r="B2751">
        <v>1</v>
      </c>
      <c r="C2751" t="s">
        <v>80</v>
      </c>
      <c r="D2751" t="s">
        <v>93</v>
      </c>
      <c r="E2751" t="s">
        <v>171</v>
      </c>
      <c r="F2751" t="s">
        <v>8151</v>
      </c>
      <c r="G2751" t="s">
        <v>181</v>
      </c>
      <c r="H2751" t="s">
        <v>146</v>
      </c>
      <c r="I2751" t="s">
        <v>135</v>
      </c>
      <c r="J2751" t="s">
        <v>136</v>
      </c>
      <c r="K2751" t="s">
        <v>147</v>
      </c>
      <c r="L2751" t="s">
        <v>8152</v>
      </c>
      <c r="M2751" t="s">
        <v>8153</v>
      </c>
      <c r="N2751">
        <v>1.835555555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0.3477325746979833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0.3477325746979833</v>
      </c>
    </row>
    <row r="2752" spans="1:31" x14ac:dyDescent="0.25">
      <c r="A2752">
        <v>1741092</v>
      </c>
      <c r="B2752">
        <v>1</v>
      </c>
      <c r="C2752" t="s">
        <v>80</v>
      </c>
      <c r="D2752" t="s">
        <v>111</v>
      </c>
      <c r="E2752" t="s">
        <v>158</v>
      </c>
      <c r="F2752" t="s">
        <v>8154</v>
      </c>
      <c r="G2752" t="s">
        <v>160</v>
      </c>
      <c r="H2752" t="s">
        <v>146</v>
      </c>
      <c r="I2752" t="s">
        <v>135</v>
      </c>
      <c r="J2752" t="s">
        <v>136</v>
      </c>
      <c r="K2752" t="s">
        <v>147</v>
      </c>
      <c r="L2752" t="s">
        <v>8155</v>
      </c>
      <c r="M2752" t="s">
        <v>8156</v>
      </c>
      <c r="N2752">
        <v>0.67777777699999997</v>
      </c>
      <c r="O2752">
        <v>0</v>
      </c>
      <c r="P2752">
        <v>239</v>
      </c>
      <c r="Q2752">
        <v>0</v>
      </c>
      <c r="R2752">
        <v>0</v>
      </c>
      <c r="S2752">
        <v>0</v>
      </c>
      <c r="T2752">
        <v>21</v>
      </c>
      <c r="U2752">
        <v>0</v>
      </c>
      <c r="V2752">
        <v>0</v>
      </c>
      <c r="W2752">
        <v>0</v>
      </c>
      <c r="X2752">
        <v>48.979612426024431</v>
      </c>
      <c r="Y2752">
        <v>0</v>
      </c>
      <c r="Z2752">
        <v>0</v>
      </c>
      <c r="AA2752">
        <v>0</v>
      </c>
      <c r="AB2752">
        <v>4.1156770197385013</v>
      </c>
      <c r="AC2752">
        <v>0</v>
      </c>
      <c r="AD2752">
        <v>0</v>
      </c>
      <c r="AE2752">
        <v>53.09528944576293</v>
      </c>
    </row>
    <row r="2753" spans="1:31" x14ac:dyDescent="0.25">
      <c r="A2753">
        <v>1740660</v>
      </c>
      <c r="B2753">
        <v>1</v>
      </c>
      <c r="C2753" t="s">
        <v>80</v>
      </c>
      <c r="D2753" t="s">
        <v>94</v>
      </c>
      <c r="E2753" t="s">
        <v>171</v>
      </c>
      <c r="F2753" t="s">
        <v>8157</v>
      </c>
      <c r="G2753" t="s">
        <v>173</v>
      </c>
      <c r="H2753" t="s">
        <v>146</v>
      </c>
      <c r="I2753" t="s">
        <v>135</v>
      </c>
      <c r="J2753" t="s">
        <v>136</v>
      </c>
      <c r="K2753" t="s">
        <v>147</v>
      </c>
      <c r="L2753" t="s">
        <v>8158</v>
      </c>
      <c r="M2753" t="s">
        <v>8159</v>
      </c>
      <c r="N2753">
        <v>2.7619444440000001</v>
      </c>
      <c r="O2753">
        <v>0</v>
      </c>
      <c r="P2753">
        <v>4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2.4453942720499082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2.4453942720499082</v>
      </c>
    </row>
    <row r="2754" spans="1:31" x14ac:dyDescent="0.25">
      <c r="A2754">
        <v>1741052</v>
      </c>
      <c r="B2754">
        <v>1</v>
      </c>
      <c r="C2754" t="s">
        <v>81</v>
      </c>
      <c r="D2754" t="s">
        <v>118</v>
      </c>
      <c r="E2754" t="s">
        <v>158</v>
      </c>
      <c r="F2754" t="s">
        <v>8160</v>
      </c>
      <c r="G2754" t="s">
        <v>593</v>
      </c>
      <c r="H2754" t="s">
        <v>146</v>
      </c>
      <c r="I2754" t="s">
        <v>135</v>
      </c>
      <c r="J2754" t="s">
        <v>136</v>
      </c>
      <c r="K2754" t="s">
        <v>147</v>
      </c>
      <c r="L2754" t="s">
        <v>8161</v>
      </c>
      <c r="M2754" t="s">
        <v>8162</v>
      </c>
      <c r="N2754">
        <v>6.7436111109999999</v>
      </c>
      <c r="O2754">
        <v>0</v>
      </c>
      <c r="P2754">
        <v>29</v>
      </c>
      <c r="Q2754">
        <v>0</v>
      </c>
      <c r="R2754">
        <v>2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24.548455446709109</v>
      </c>
      <c r="Y2754">
        <v>0</v>
      </c>
      <c r="Z2754">
        <v>9.9442829735041677E-2</v>
      </c>
      <c r="AA2754">
        <v>0</v>
      </c>
      <c r="AB2754">
        <v>0</v>
      </c>
      <c r="AC2754">
        <v>0</v>
      </c>
      <c r="AD2754">
        <v>0</v>
      </c>
      <c r="AE2754">
        <v>24.647898276444153</v>
      </c>
    </row>
    <row r="2755" spans="1:31" x14ac:dyDescent="0.25">
      <c r="A2755">
        <v>1740720</v>
      </c>
      <c r="B2755">
        <v>1</v>
      </c>
      <c r="C2755" t="s">
        <v>80</v>
      </c>
      <c r="D2755" t="s">
        <v>99</v>
      </c>
      <c r="E2755" t="s">
        <v>158</v>
      </c>
      <c r="F2755" t="s">
        <v>8163</v>
      </c>
      <c r="G2755" t="s">
        <v>160</v>
      </c>
      <c r="H2755" t="s">
        <v>146</v>
      </c>
      <c r="I2755" t="s">
        <v>135</v>
      </c>
      <c r="J2755" t="s">
        <v>136</v>
      </c>
      <c r="K2755" t="s">
        <v>147</v>
      </c>
      <c r="L2755" t="s">
        <v>8164</v>
      </c>
      <c r="M2755" t="s">
        <v>8165</v>
      </c>
      <c r="N2755">
        <v>0.61250000000000004</v>
      </c>
      <c r="O2755">
        <v>0</v>
      </c>
      <c r="P2755">
        <v>8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0.35613717158250008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0.35613717158250008</v>
      </c>
    </row>
    <row r="2756" spans="1:31" x14ac:dyDescent="0.25">
      <c r="A2756">
        <v>1740906</v>
      </c>
      <c r="B2756">
        <v>1</v>
      </c>
      <c r="C2756" t="s">
        <v>80</v>
      </c>
      <c r="D2756" t="s">
        <v>109</v>
      </c>
      <c r="E2756" t="s">
        <v>158</v>
      </c>
      <c r="F2756" t="s">
        <v>8166</v>
      </c>
      <c r="G2756" t="s">
        <v>160</v>
      </c>
      <c r="H2756" t="s">
        <v>146</v>
      </c>
      <c r="I2756" t="s">
        <v>135</v>
      </c>
      <c r="J2756" t="s">
        <v>136</v>
      </c>
      <c r="K2756" t="s">
        <v>147</v>
      </c>
      <c r="L2756" t="s">
        <v>8167</v>
      </c>
      <c r="M2756" t="s">
        <v>8168</v>
      </c>
      <c r="N2756">
        <v>0.98</v>
      </c>
      <c r="O2756">
        <v>0</v>
      </c>
      <c r="P2756">
        <v>3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0.54933294085670004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0.54933294085670004</v>
      </c>
    </row>
    <row r="2757" spans="1:31" x14ac:dyDescent="0.25">
      <c r="A2757">
        <v>1740614</v>
      </c>
      <c r="B2757">
        <v>1</v>
      </c>
      <c r="C2757" t="s">
        <v>80</v>
      </c>
      <c r="D2757" t="s">
        <v>84</v>
      </c>
      <c r="E2757" t="s">
        <v>143</v>
      </c>
      <c r="F2757" t="s">
        <v>8169</v>
      </c>
      <c r="G2757" t="s">
        <v>239</v>
      </c>
      <c r="H2757" t="s">
        <v>146</v>
      </c>
      <c r="I2757" t="s">
        <v>135</v>
      </c>
      <c r="J2757" t="s">
        <v>136</v>
      </c>
      <c r="K2757" t="s">
        <v>137</v>
      </c>
      <c r="L2757" t="s">
        <v>8170</v>
      </c>
      <c r="M2757" t="s">
        <v>8171</v>
      </c>
      <c r="N2757">
        <v>0.60454166600000003</v>
      </c>
      <c r="O2757">
        <v>0</v>
      </c>
      <c r="P2757">
        <v>365</v>
      </c>
      <c r="Q2757">
        <v>0</v>
      </c>
      <c r="R2757">
        <v>0</v>
      </c>
      <c r="S2757">
        <v>0</v>
      </c>
      <c r="T2757">
        <v>16</v>
      </c>
      <c r="U2757">
        <v>0</v>
      </c>
      <c r="V2757">
        <v>0</v>
      </c>
      <c r="W2757">
        <v>0</v>
      </c>
      <c r="X2757">
        <v>55.765943072180534</v>
      </c>
      <c r="Y2757">
        <v>0</v>
      </c>
      <c r="Z2757">
        <v>0</v>
      </c>
      <c r="AA2757">
        <v>0</v>
      </c>
      <c r="AB2757">
        <v>3.5735794454893175</v>
      </c>
      <c r="AC2757">
        <v>0</v>
      </c>
      <c r="AD2757">
        <v>0</v>
      </c>
      <c r="AE2757">
        <v>59.339522517669849</v>
      </c>
    </row>
    <row r="2758" spans="1:31" x14ac:dyDescent="0.25">
      <c r="A2758">
        <v>1740760</v>
      </c>
      <c r="B2758">
        <v>1</v>
      </c>
      <c r="C2758" t="s">
        <v>80</v>
      </c>
      <c r="D2758" t="s">
        <v>96</v>
      </c>
      <c r="E2758" t="s">
        <v>131</v>
      </c>
      <c r="F2758" t="s">
        <v>7707</v>
      </c>
      <c r="G2758" t="s">
        <v>246</v>
      </c>
      <c r="H2758" t="s">
        <v>134</v>
      </c>
      <c r="I2758" t="s">
        <v>135</v>
      </c>
      <c r="J2758" t="s">
        <v>136</v>
      </c>
      <c r="K2758" t="s">
        <v>137</v>
      </c>
      <c r="L2758" t="s">
        <v>8172</v>
      </c>
      <c r="M2758" t="s">
        <v>8173</v>
      </c>
      <c r="N2758">
        <v>0.79112861099999998</v>
      </c>
      <c r="O2758">
        <v>2</v>
      </c>
      <c r="P2758">
        <v>1564</v>
      </c>
      <c r="Q2758">
        <v>0</v>
      </c>
      <c r="R2758">
        <v>1</v>
      </c>
      <c r="S2758">
        <v>3</v>
      </c>
      <c r="T2758">
        <v>70</v>
      </c>
      <c r="U2758">
        <v>0</v>
      </c>
      <c r="V2758">
        <v>0</v>
      </c>
      <c r="W2758">
        <v>21.251609282039155</v>
      </c>
      <c r="X2758">
        <v>190.96666234847348</v>
      </c>
      <c r="Y2758">
        <v>0</v>
      </c>
      <c r="Z2758">
        <v>0.24701025779430003</v>
      </c>
      <c r="AA2758">
        <v>10.559274227562902</v>
      </c>
      <c r="AB2758">
        <v>39.258582515216403</v>
      </c>
      <c r="AC2758">
        <v>0</v>
      </c>
      <c r="AD2758">
        <v>0</v>
      </c>
      <c r="AE2758">
        <v>262.28313863108622</v>
      </c>
    </row>
    <row r="2759" spans="1:31" x14ac:dyDescent="0.25">
      <c r="A2759">
        <v>1740219</v>
      </c>
      <c r="B2759">
        <v>1</v>
      </c>
      <c r="C2759" t="s">
        <v>80</v>
      </c>
      <c r="D2759" t="s">
        <v>103</v>
      </c>
      <c r="E2759" t="s">
        <v>171</v>
      </c>
      <c r="F2759" t="s">
        <v>8174</v>
      </c>
      <c r="G2759" t="s">
        <v>282</v>
      </c>
      <c r="H2759" t="s">
        <v>146</v>
      </c>
      <c r="I2759" t="s">
        <v>135</v>
      </c>
      <c r="J2759" t="s">
        <v>136</v>
      </c>
      <c r="K2759" t="s">
        <v>147</v>
      </c>
      <c r="L2759" t="s">
        <v>8175</v>
      </c>
      <c r="M2759" t="s">
        <v>8176</v>
      </c>
      <c r="N2759">
        <v>8.1433333329999993</v>
      </c>
      <c r="O2759">
        <v>0</v>
      </c>
      <c r="P2759">
        <v>6</v>
      </c>
      <c r="Q2759">
        <v>0</v>
      </c>
      <c r="R2759">
        <v>0</v>
      </c>
      <c r="S2759">
        <v>0</v>
      </c>
      <c r="T2759">
        <v>1</v>
      </c>
      <c r="U2759">
        <v>0</v>
      </c>
      <c r="V2759">
        <v>0</v>
      </c>
      <c r="W2759">
        <v>0</v>
      </c>
      <c r="X2759">
        <v>10.218238422948998</v>
      </c>
      <c r="Y2759">
        <v>0</v>
      </c>
      <c r="Z2759">
        <v>0</v>
      </c>
      <c r="AA2759">
        <v>0</v>
      </c>
      <c r="AB2759">
        <v>9.5192375148357655</v>
      </c>
      <c r="AC2759">
        <v>0</v>
      </c>
      <c r="AD2759">
        <v>0</v>
      </c>
      <c r="AE2759">
        <v>19.737475937784765</v>
      </c>
    </row>
    <row r="2760" spans="1:31" x14ac:dyDescent="0.25">
      <c r="A2760">
        <v>1740677</v>
      </c>
      <c r="B2760">
        <v>1</v>
      </c>
      <c r="C2760" t="s">
        <v>81</v>
      </c>
      <c r="D2760" t="s">
        <v>128</v>
      </c>
      <c r="E2760" t="s">
        <v>184</v>
      </c>
      <c r="F2760" t="s">
        <v>8177</v>
      </c>
      <c r="G2760" t="s">
        <v>177</v>
      </c>
      <c r="H2760" t="s">
        <v>134</v>
      </c>
      <c r="I2760" t="s">
        <v>135</v>
      </c>
      <c r="J2760" t="s">
        <v>136</v>
      </c>
      <c r="K2760" t="s">
        <v>147</v>
      </c>
      <c r="L2760" t="s">
        <v>8178</v>
      </c>
      <c r="M2760" t="s">
        <v>7999</v>
      </c>
      <c r="N2760">
        <v>1.017222222</v>
      </c>
      <c r="O2760">
        <v>1</v>
      </c>
      <c r="P2760">
        <v>2577</v>
      </c>
      <c r="Q2760">
        <v>4</v>
      </c>
      <c r="R2760">
        <v>57</v>
      </c>
      <c r="S2760">
        <v>0</v>
      </c>
      <c r="T2760">
        <v>172</v>
      </c>
      <c r="U2760">
        <v>1</v>
      </c>
      <c r="V2760">
        <v>1</v>
      </c>
      <c r="W2760">
        <v>0.19447571083199999</v>
      </c>
      <c r="X2760">
        <v>586.56420463908444</v>
      </c>
      <c r="Y2760">
        <v>3.4969781950248509</v>
      </c>
      <c r="Z2760">
        <v>25.443423369188753</v>
      </c>
      <c r="AA2760">
        <v>0</v>
      </c>
      <c r="AB2760">
        <v>152.520928834579</v>
      </c>
      <c r="AC2760">
        <v>82.133041716205327</v>
      </c>
      <c r="AD2760">
        <v>10.42737687541025</v>
      </c>
      <c r="AE2760">
        <v>860.78042934032453</v>
      </c>
    </row>
    <row r="2761" spans="1:31" x14ac:dyDescent="0.25">
      <c r="A2761">
        <v>1740511</v>
      </c>
      <c r="B2761">
        <v>1</v>
      </c>
      <c r="C2761" t="s">
        <v>80</v>
      </c>
      <c r="D2761" t="s">
        <v>93</v>
      </c>
      <c r="E2761" t="s">
        <v>143</v>
      </c>
      <c r="F2761" t="s">
        <v>8179</v>
      </c>
      <c r="G2761" t="s">
        <v>246</v>
      </c>
      <c r="H2761" t="s">
        <v>146</v>
      </c>
      <c r="I2761" t="s">
        <v>135</v>
      </c>
      <c r="J2761" t="s">
        <v>136</v>
      </c>
      <c r="K2761" t="s">
        <v>137</v>
      </c>
      <c r="L2761" t="s">
        <v>8180</v>
      </c>
      <c r="M2761" t="s">
        <v>8181</v>
      </c>
      <c r="N2761">
        <v>9.5311111109999995</v>
      </c>
      <c r="O2761">
        <v>0</v>
      </c>
      <c r="P2761">
        <v>98</v>
      </c>
      <c r="Q2761">
        <v>0</v>
      </c>
      <c r="R2761">
        <v>9</v>
      </c>
      <c r="S2761">
        <v>0</v>
      </c>
      <c r="T2761">
        <v>16</v>
      </c>
      <c r="U2761">
        <v>0</v>
      </c>
      <c r="V2761">
        <v>0</v>
      </c>
      <c r="W2761">
        <v>0</v>
      </c>
      <c r="X2761">
        <v>155.37467044235166</v>
      </c>
      <c r="Y2761">
        <v>0</v>
      </c>
      <c r="Z2761">
        <v>70.567499740856007</v>
      </c>
      <c r="AA2761">
        <v>0</v>
      </c>
      <c r="AB2761">
        <v>75.512189096926775</v>
      </c>
      <c r="AC2761">
        <v>0</v>
      </c>
      <c r="AD2761">
        <v>0</v>
      </c>
      <c r="AE2761">
        <v>301.45435928013444</v>
      </c>
    </row>
    <row r="2762" spans="1:31" x14ac:dyDescent="0.25">
      <c r="A2762">
        <v>1741175</v>
      </c>
      <c r="B2762">
        <v>1</v>
      </c>
      <c r="C2762" t="s">
        <v>80</v>
      </c>
      <c r="D2762" t="s">
        <v>99</v>
      </c>
      <c r="E2762" t="s">
        <v>158</v>
      </c>
      <c r="F2762" t="s">
        <v>8182</v>
      </c>
      <c r="G2762" t="s">
        <v>160</v>
      </c>
      <c r="H2762" t="s">
        <v>146</v>
      </c>
      <c r="I2762" t="s">
        <v>135</v>
      </c>
      <c r="J2762" t="s">
        <v>136</v>
      </c>
      <c r="K2762" t="s">
        <v>147</v>
      </c>
      <c r="L2762" t="s">
        <v>8183</v>
      </c>
      <c r="M2762" t="s">
        <v>8184</v>
      </c>
      <c r="N2762">
        <v>1.3208333329999999</v>
      </c>
      <c r="O2762">
        <v>0</v>
      </c>
      <c r="P2762">
        <v>24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1</v>
      </c>
      <c r="W2762">
        <v>0</v>
      </c>
      <c r="X2762">
        <v>5.7368020619800939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2.2296997390527999</v>
      </c>
      <c r="AE2762">
        <v>7.9665018010328943</v>
      </c>
    </row>
    <row r="2763" spans="1:31" x14ac:dyDescent="0.25">
      <c r="A2763">
        <v>1740534</v>
      </c>
      <c r="B2763">
        <v>1</v>
      </c>
      <c r="C2763" t="s">
        <v>80</v>
      </c>
      <c r="D2763" t="s">
        <v>95</v>
      </c>
      <c r="E2763" t="s">
        <v>267</v>
      </c>
      <c r="F2763" t="s">
        <v>8185</v>
      </c>
      <c r="G2763" t="s">
        <v>177</v>
      </c>
      <c r="H2763" t="s">
        <v>134</v>
      </c>
      <c r="I2763" t="s">
        <v>135</v>
      </c>
      <c r="J2763" t="s">
        <v>136</v>
      </c>
      <c r="K2763" t="s">
        <v>147</v>
      </c>
      <c r="L2763" t="s">
        <v>8186</v>
      </c>
      <c r="M2763" t="s">
        <v>8187</v>
      </c>
      <c r="N2763">
        <v>0.104444444</v>
      </c>
      <c r="O2763">
        <v>8</v>
      </c>
      <c r="P2763">
        <v>3833</v>
      </c>
      <c r="Q2763">
        <v>14</v>
      </c>
      <c r="R2763">
        <v>150</v>
      </c>
      <c r="S2763">
        <v>77</v>
      </c>
      <c r="T2763">
        <v>332</v>
      </c>
      <c r="U2763">
        <v>16</v>
      </c>
      <c r="V2763">
        <v>2</v>
      </c>
      <c r="W2763">
        <v>0.48786063896500009</v>
      </c>
      <c r="X2763">
        <v>107.10975633828684</v>
      </c>
      <c r="Y2763">
        <v>11.278874205694333</v>
      </c>
      <c r="Z2763">
        <v>3.2680630589591999</v>
      </c>
      <c r="AA2763">
        <v>175.88387324779401</v>
      </c>
      <c r="AB2763">
        <v>33.406277543932703</v>
      </c>
      <c r="AC2763">
        <v>166.91551864079796</v>
      </c>
      <c r="AD2763">
        <v>2.0921005171670002</v>
      </c>
      <c r="AE2763">
        <v>500.44232419159704</v>
      </c>
    </row>
    <row r="2764" spans="1:31" x14ac:dyDescent="0.25">
      <c r="A2764">
        <v>1741344</v>
      </c>
      <c r="B2764">
        <v>1</v>
      </c>
      <c r="C2764" t="s">
        <v>80</v>
      </c>
      <c r="D2764" t="s">
        <v>93</v>
      </c>
      <c r="E2764" t="s">
        <v>131</v>
      </c>
      <c r="F2764" t="s">
        <v>8188</v>
      </c>
      <c r="G2764" t="s">
        <v>177</v>
      </c>
      <c r="H2764" t="s">
        <v>134</v>
      </c>
      <c r="I2764" t="s">
        <v>135</v>
      </c>
      <c r="J2764" t="s">
        <v>136</v>
      </c>
      <c r="K2764" t="s">
        <v>147</v>
      </c>
      <c r="L2764" t="s">
        <v>8189</v>
      </c>
      <c r="M2764" t="s">
        <v>8190</v>
      </c>
      <c r="N2764">
        <v>0.80777777699999997</v>
      </c>
      <c r="O2764">
        <v>0</v>
      </c>
      <c r="P2764">
        <v>750</v>
      </c>
      <c r="Q2764">
        <v>0</v>
      </c>
      <c r="R2764">
        <v>125</v>
      </c>
      <c r="S2764">
        <v>2</v>
      </c>
      <c r="T2764">
        <v>147</v>
      </c>
      <c r="U2764">
        <v>0</v>
      </c>
      <c r="V2764">
        <v>0</v>
      </c>
      <c r="W2764">
        <v>0</v>
      </c>
      <c r="X2764">
        <v>126.06217334164138</v>
      </c>
      <c r="Y2764">
        <v>0</v>
      </c>
      <c r="Z2764">
        <v>39.006546533090692</v>
      </c>
      <c r="AA2764">
        <v>1.2141710331890336</v>
      </c>
      <c r="AB2764">
        <v>58.516085239614654</v>
      </c>
      <c r="AC2764">
        <v>0</v>
      </c>
      <c r="AD2764">
        <v>0</v>
      </c>
      <c r="AE2764">
        <v>224.79897614753577</v>
      </c>
    </row>
    <row r="2765" spans="1:31" x14ac:dyDescent="0.25">
      <c r="A2765">
        <v>1741012</v>
      </c>
      <c r="B2765">
        <v>1</v>
      </c>
      <c r="C2765" t="s">
        <v>81</v>
      </c>
      <c r="D2765" t="s">
        <v>113</v>
      </c>
      <c r="E2765" t="s">
        <v>158</v>
      </c>
      <c r="F2765" t="s">
        <v>4952</v>
      </c>
      <c r="G2765" t="s">
        <v>758</v>
      </c>
      <c r="H2765" t="s">
        <v>146</v>
      </c>
      <c r="I2765" t="s">
        <v>135</v>
      </c>
      <c r="J2765" t="s">
        <v>136</v>
      </c>
      <c r="K2765" t="s">
        <v>147</v>
      </c>
      <c r="L2765" t="s">
        <v>8191</v>
      </c>
      <c r="M2765" t="s">
        <v>8192</v>
      </c>
      <c r="N2765">
        <v>5.7336111110000001</v>
      </c>
      <c r="O2765">
        <v>0</v>
      </c>
      <c r="P2765">
        <v>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1.5670598496829167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1.5670598496829167</v>
      </c>
    </row>
    <row r="2766" spans="1:31" x14ac:dyDescent="0.25">
      <c r="A2766">
        <v>1740989</v>
      </c>
      <c r="B2766">
        <v>1</v>
      </c>
      <c r="C2766" t="s">
        <v>80</v>
      </c>
      <c r="D2766" t="s">
        <v>99</v>
      </c>
      <c r="E2766" t="s">
        <v>171</v>
      </c>
      <c r="F2766" t="s">
        <v>8193</v>
      </c>
      <c r="G2766" t="s">
        <v>181</v>
      </c>
      <c r="H2766" t="s">
        <v>146</v>
      </c>
      <c r="I2766" t="s">
        <v>135</v>
      </c>
      <c r="J2766" t="s">
        <v>136</v>
      </c>
      <c r="K2766" t="s">
        <v>147</v>
      </c>
      <c r="L2766" t="s">
        <v>8194</v>
      </c>
      <c r="M2766" t="s">
        <v>8195</v>
      </c>
      <c r="N2766">
        <v>4.8561111109999997</v>
      </c>
      <c r="O2766">
        <v>0</v>
      </c>
      <c r="P2766">
        <v>1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1.5721844239029998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1.5721844239029998</v>
      </c>
    </row>
    <row r="2767" spans="1:31" x14ac:dyDescent="0.25">
      <c r="A2767">
        <v>1740869</v>
      </c>
      <c r="B2767">
        <v>1</v>
      </c>
      <c r="C2767" t="s">
        <v>81</v>
      </c>
      <c r="D2767" t="s">
        <v>118</v>
      </c>
      <c r="E2767" t="s">
        <v>188</v>
      </c>
      <c r="F2767" t="s">
        <v>8196</v>
      </c>
      <c r="G2767" t="s">
        <v>177</v>
      </c>
      <c r="H2767" t="s">
        <v>134</v>
      </c>
      <c r="I2767" t="s">
        <v>135</v>
      </c>
      <c r="J2767" t="s">
        <v>136</v>
      </c>
      <c r="K2767" t="s">
        <v>147</v>
      </c>
      <c r="L2767" t="s">
        <v>8197</v>
      </c>
      <c r="M2767" t="s">
        <v>8198</v>
      </c>
      <c r="N2767">
        <v>1.6888888879999999</v>
      </c>
      <c r="O2767">
        <v>1</v>
      </c>
      <c r="P2767">
        <v>162</v>
      </c>
      <c r="Q2767">
        <v>17</v>
      </c>
      <c r="R2767">
        <v>17</v>
      </c>
      <c r="S2767">
        <v>6</v>
      </c>
      <c r="T2767">
        <v>19</v>
      </c>
      <c r="U2767">
        <v>1</v>
      </c>
      <c r="V2767">
        <v>0</v>
      </c>
      <c r="W2767">
        <v>0.13973781429512502</v>
      </c>
      <c r="X2767">
        <v>44.826412135292443</v>
      </c>
      <c r="Y2767">
        <v>5.2285248370123831</v>
      </c>
      <c r="Z2767">
        <v>4.6234229254341326</v>
      </c>
      <c r="AA2767">
        <v>53.374268738947805</v>
      </c>
      <c r="AB2767">
        <v>18.822684471560414</v>
      </c>
      <c r="AC2767">
        <v>60.623250074335004</v>
      </c>
      <c r="AD2767">
        <v>0</v>
      </c>
      <c r="AE2767">
        <v>187.63830099687732</v>
      </c>
    </row>
    <row r="2768" spans="1:31" x14ac:dyDescent="0.25">
      <c r="A2768">
        <v>1740697</v>
      </c>
      <c r="B2768">
        <v>1</v>
      </c>
      <c r="C2768" t="s">
        <v>80</v>
      </c>
      <c r="D2768" t="s">
        <v>96</v>
      </c>
      <c r="E2768" t="s">
        <v>158</v>
      </c>
      <c r="F2768" t="s">
        <v>8199</v>
      </c>
      <c r="G2768" t="s">
        <v>239</v>
      </c>
      <c r="H2768" t="s">
        <v>146</v>
      </c>
      <c r="I2768" t="s">
        <v>135</v>
      </c>
      <c r="J2768" t="s">
        <v>136</v>
      </c>
      <c r="K2768" t="s">
        <v>137</v>
      </c>
      <c r="L2768" t="s">
        <v>8200</v>
      </c>
      <c r="M2768" t="s">
        <v>8201</v>
      </c>
      <c r="N2768">
        <v>2.8479480549999998</v>
      </c>
      <c r="O2768">
        <v>0</v>
      </c>
      <c r="P2768">
        <v>26</v>
      </c>
      <c r="Q2768">
        <v>0</v>
      </c>
      <c r="R2768">
        <v>0</v>
      </c>
      <c r="S2768">
        <v>0</v>
      </c>
      <c r="T2768">
        <v>2</v>
      </c>
      <c r="U2768">
        <v>0</v>
      </c>
      <c r="V2768">
        <v>0</v>
      </c>
      <c r="W2768">
        <v>0</v>
      </c>
      <c r="X2768">
        <v>13.650978410888754</v>
      </c>
      <c r="Y2768">
        <v>0</v>
      </c>
      <c r="Z2768">
        <v>0</v>
      </c>
      <c r="AA2768">
        <v>0</v>
      </c>
      <c r="AB2768">
        <v>2.4341293133151254</v>
      </c>
      <c r="AC2768">
        <v>0</v>
      </c>
      <c r="AD2768">
        <v>0</v>
      </c>
      <c r="AE2768">
        <v>16.08510772420388</v>
      </c>
    </row>
    <row r="2769" spans="1:31" x14ac:dyDescent="0.25">
      <c r="A2769">
        <v>1740846</v>
      </c>
      <c r="B2769">
        <v>1</v>
      </c>
      <c r="C2769" t="s">
        <v>81</v>
      </c>
      <c r="D2769" t="s">
        <v>117</v>
      </c>
      <c r="E2769" t="s">
        <v>131</v>
      </c>
      <c r="F2769" t="s">
        <v>2715</v>
      </c>
      <c r="G2769" t="s">
        <v>177</v>
      </c>
      <c r="H2769" t="s">
        <v>134</v>
      </c>
      <c r="I2769" t="s">
        <v>135</v>
      </c>
      <c r="J2769" t="s">
        <v>136</v>
      </c>
      <c r="K2769" t="s">
        <v>147</v>
      </c>
      <c r="L2769" t="s">
        <v>8202</v>
      </c>
      <c r="M2769" t="s">
        <v>7923</v>
      </c>
      <c r="N2769">
        <v>0.14027777699999999</v>
      </c>
      <c r="O2769">
        <v>1</v>
      </c>
      <c r="P2769">
        <v>490</v>
      </c>
      <c r="Q2769">
        <v>10</v>
      </c>
      <c r="R2769">
        <v>33</v>
      </c>
      <c r="S2769">
        <v>2</v>
      </c>
      <c r="T2769">
        <v>15</v>
      </c>
      <c r="U2769">
        <v>0</v>
      </c>
      <c r="V2769">
        <v>0</v>
      </c>
      <c r="W2769">
        <v>7.5553105276458338E-2</v>
      </c>
      <c r="X2769">
        <v>7.0111203304034628</v>
      </c>
      <c r="Y2769">
        <v>0.53629589678925005</v>
      </c>
      <c r="Z2769">
        <v>0.23165666584237499</v>
      </c>
      <c r="AA2769">
        <v>0.18818564834941665</v>
      </c>
      <c r="AB2769">
        <v>0.58506597652416648</v>
      </c>
      <c r="AC2769">
        <v>0</v>
      </c>
      <c r="AD2769">
        <v>0</v>
      </c>
      <c r="AE2769">
        <v>8.6278776231851282</v>
      </c>
    </row>
    <row r="2770" spans="1:31" x14ac:dyDescent="0.25">
      <c r="A2770">
        <v>1740826</v>
      </c>
      <c r="B2770">
        <v>1</v>
      </c>
      <c r="C2770" t="s">
        <v>81</v>
      </c>
      <c r="D2770" t="s">
        <v>119</v>
      </c>
      <c r="E2770" t="s">
        <v>188</v>
      </c>
      <c r="F2770" t="s">
        <v>5064</v>
      </c>
      <c r="G2770" t="s">
        <v>177</v>
      </c>
      <c r="H2770" t="s">
        <v>134</v>
      </c>
      <c r="I2770" t="s">
        <v>135</v>
      </c>
      <c r="J2770" t="s">
        <v>136</v>
      </c>
      <c r="K2770" t="s">
        <v>147</v>
      </c>
      <c r="L2770" t="s">
        <v>8203</v>
      </c>
      <c r="M2770" t="s">
        <v>8204</v>
      </c>
      <c r="N2770">
        <v>1.601111111</v>
      </c>
      <c r="O2770">
        <v>0</v>
      </c>
      <c r="P2770">
        <v>687</v>
      </c>
      <c r="Q2770">
        <v>55</v>
      </c>
      <c r="R2770">
        <v>47</v>
      </c>
      <c r="S2770">
        <v>1</v>
      </c>
      <c r="T2770">
        <v>51</v>
      </c>
      <c r="U2770">
        <v>0</v>
      </c>
      <c r="V2770">
        <v>0</v>
      </c>
      <c r="W2770">
        <v>0</v>
      </c>
      <c r="X2770">
        <v>143.05866456054045</v>
      </c>
      <c r="Y2770">
        <v>197.91160657261318</v>
      </c>
      <c r="Z2770">
        <v>84.769753797645691</v>
      </c>
      <c r="AA2770">
        <v>10.770898390052835</v>
      </c>
      <c r="AB2770">
        <v>21.92349285022264</v>
      </c>
      <c r="AC2770">
        <v>0</v>
      </c>
      <c r="AD2770">
        <v>0</v>
      </c>
      <c r="AE2770">
        <v>458.43441617107482</v>
      </c>
    </row>
    <row r="2771" spans="1:31" x14ac:dyDescent="0.25">
      <c r="A2771">
        <v>1741181</v>
      </c>
      <c r="B2771">
        <v>1</v>
      </c>
      <c r="C2771" t="s">
        <v>80</v>
      </c>
      <c r="D2771" t="s">
        <v>89</v>
      </c>
      <c r="E2771" t="s">
        <v>158</v>
      </c>
      <c r="F2771" t="s">
        <v>8205</v>
      </c>
      <c r="G2771" t="s">
        <v>160</v>
      </c>
      <c r="H2771" t="s">
        <v>146</v>
      </c>
      <c r="I2771" t="s">
        <v>135</v>
      </c>
      <c r="J2771" t="s">
        <v>136</v>
      </c>
      <c r="K2771" t="s">
        <v>147</v>
      </c>
      <c r="L2771" t="s">
        <v>8206</v>
      </c>
      <c r="M2771" t="s">
        <v>8207</v>
      </c>
      <c r="N2771">
        <v>0.75694444400000005</v>
      </c>
      <c r="O2771">
        <v>0</v>
      </c>
      <c r="P2771">
        <v>80</v>
      </c>
      <c r="Q2771">
        <v>0</v>
      </c>
      <c r="R2771">
        <v>7</v>
      </c>
      <c r="S2771">
        <v>0</v>
      </c>
      <c r="T2771">
        <v>12</v>
      </c>
      <c r="U2771">
        <v>0</v>
      </c>
      <c r="V2771">
        <v>0</v>
      </c>
      <c r="W2771">
        <v>0</v>
      </c>
      <c r="X2771">
        <v>28.734200161841251</v>
      </c>
      <c r="Y2771">
        <v>0</v>
      </c>
      <c r="Z2771">
        <v>0.42659887739375002</v>
      </c>
      <c r="AA2771">
        <v>0</v>
      </c>
      <c r="AB2771">
        <v>4.0192374453835411</v>
      </c>
      <c r="AC2771">
        <v>0</v>
      </c>
      <c r="AD2771">
        <v>0</v>
      </c>
      <c r="AE2771">
        <v>33.18003648461854</v>
      </c>
    </row>
    <row r="2772" spans="1:31" x14ac:dyDescent="0.25">
      <c r="A2772">
        <v>1740740</v>
      </c>
      <c r="B2772">
        <v>1</v>
      </c>
      <c r="C2772" t="s">
        <v>80</v>
      </c>
      <c r="D2772" t="s">
        <v>110</v>
      </c>
      <c r="E2772" t="s">
        <v>171</v>
      </c>
      <c r="F2772" t="s">
        <v>8208</v>
      </c>
      <c r="G2772" t="s">
        <v>181</v>
      </c>
      <c r="H2772" t="s">
        <v>146</v>
      </c>
      <c r="I2772" t="s">
        <v>135</v>
      </c>
      <c r="J2772" t="s">
        <v>136</v>
      </c>
      <c r="K2772" t="s">
        <v>147</v>
      </c>
      <c r="L2772" t="s">
        <v>8209</v>
      </c>
      <c r="M2772" t="s">
        <v>8210</v>
      </c>
      <c r="N2772">
        <v>1.219166666</v>
      </c>
      <c r="O2772">
        <v>0</v>
      </c>
      <c r="P2772">
        <v>7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1.6454818159864502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1.6454818159864502</v>
      </c>
    </row>
    <row r="2773" spans="1:31" x14ac:dyDescent="0.25">
      <c r="A2773">
        <v>1740640</v>
      </c>
      <c r="B2773">
        <v>1</v>
      </c>
      <c r="C2773" t="s">
        <v>80</v>
      </c>
      <c r="D2773" t="s">
        <v>103</v>
      </c>
      <c r="E2773" t="s">
        <v>171</v>
      </c>
      <c r="F2773" t="s">
        <v>8211</v>
      </c>
      <c r="G2773" t="s">
        <v>282</v>
      </c>
      <c r="H2773" t="s">
        <v>146</v>
      </c>
      <c r="I2773" t="s">
        <v>135</v>
      </c>
      <c r="J2773" t="s">
        <v>136</v>
      </c>
      <c r="K2773" t="s">
        <v>147</v>
      </c>
      <c r="L2773" t="s">
        <v>8212</v>
      </c>
      <c r="M2773" t="s">
        <v>8213</v>
      </c>
      <c r="N2773">
        <v>1.5661111109999999</v>
      </c>
      <c r="O2773">
        <v>0</v>
      </c>
      <c r="P2773">
        <v>3</v>
      </c>
      <c r="Q2773">
        <v>0</v>
      </c>
      <c r="R2773">
        <v>0</v>
      </c>
      <c r="S2773">
        <v>0</v>
      </c>
      <c r="T2773">
        <v>3</v>
      </c>
      <c r="U2773">
        <v>0</v>
      </c>
      <c r="V2773">
        <v>0</v>
      </c>
      <c r="W2773">
        <v>0</v>
      </c>
      <c r="X2773">
        <v>0.60103664975310001</v>
      </c>
      <c r="Y2773">
        <v>0</v>
      </c>
      <c r="Z2773">
        <v>0</v>
      </c>
      <c r="AA2773">
        <v>0</v>
      </c>
      <c r="AB2773">
        <v>0.1170181952024</v>
      </c>
      <c r="AC2773">
        <v>0</v>
      </c>
      <c r="AD2773">
        <v>0</v>
      </c>
      <c r="AE2773">
        <v>0.71805484495549998</v>
      </c>
    </row>
    <row r="2774" spans="1:31" x14ac:dyDescent="0.25">
      <c r="A2774">
        <v>1740783</v>
      </c>
      <c r="B2774">
        <v>1</v>
      </c>
      <c r="C2774" t="s">
        <v>81</v>
      </c>
      <c r="D2774" t="s">
        <v>117</v>
      </c>
      <c r="E2774" t="s">
        <v>188</v>
      </c>
      <c r="F2774" t="s">
        <v>1479</v>
      </c>
      <c r="G2774" t="s">
        <v>177</v>
      </c>
      <c r="H2774" t="s">
        <v>134</v>
      </c>
      <c r="I2774" t="s">
        <v>193</v>
      </c>
      <c r="J2774" t="s">
        <v>136</v>
      </c>
      <c r="K2774" t="s">
        <v>147</v>
      </c>
      <c r="L2774" t="s">
        <v>8214</v>
      </c>
      <c r="M2774" t="s">
        <v>8215</v>
      </c>
      <c r="N2774">
        <v>1.2222222E-2</v>
      </c>
      <c r="O2774">
        <v>1</v>
      </c>
      <c r="P2774">
        <v>240</v>
      </c>
      <c r="Q2774">
        <v>48</v>
      </c>
      <c r="R2774">
        <v>55</v>
      </c>
      <c r="S2774">
        <v>3</v>
      </c>
      <c r="T2774">
        <v>13</v>
      </c>
      <c r="U2774">
        <v>0</v>
      </c>
      <c r="V2774">
        <v>0</v>
      </c>
      <c r="W2774">
        <v>7.283676400000001E-4</v>
      </c>
      <c r="X2774">
        <v>0.35879073323683347</v>
      </c>
      <c r="Y2774">
        <v>1.4384342767252341</v>
      </c>
      <c r="Z2774">
        <v>0.13306216404250001</v>
      </c>
      <c r="AA2774">
        <v>0.27462102672656674</v>
      </c>
      <c r="AB2774">
        <v>9.3313803850666663E-2</v>
      </c>
      <c r="AC2774">
        <v>0</v>
      </c>
      <c r="AD2774">
        <v>0</v>
      </c>
      <c r="AE2774">
        <v>2.298950372221801</v>
      </c>
    </row>
    <row r="2775" spans="1:31" x14ac:dyDescent="0.25">
      <c r="A2775">
        <v>1740932</v>
      </c>
      <c r="B2775">
        <v>1</v>
      </c>
      <c r="C2775" t="s">
        <v>81</v>
      </c>
      <c r="D2775" t="s">
        <v>123</v>
      </c>
      <c r="E2775" t="s">
        <v>188</v>
      </c>
      <c r="F2775" t="s">
        <v>8216</v>
      </c>
      <c r="G2775" t="s">
        <v>177</v>
      </c>
      <c r="H2775" t="s">
        <v>134</v>
      </c>
      <c r="I2775" t="s">
        <v>135</v>
      </c>
      <c r="J2775" t="s">
        <v>136</v>
      </c>
      <c r="K2775" t="s">
        <v>147</v>
      </c>
      <c r="L2775" t="s">
        <v>8217</v>
      </c>
      <c r="M2775" t="s">
        <v>8218</v>
      </c>
      <c r="N2775">
        <v>3.2580555549999999</v>
      </c>
      <c r="O2775">
        <v>0</v>
      </c>
      <c r="P2775">
        <v>4</v>
      </c>
      <c r="Q2775">
        <v>24</v>
      </c>
      <c r="R2775">
        <v>76</v>
      </c>
      <c r="S2775">
        <v>1</v>
      </c>
      <c r="T2775">
        <v>6</v>
      </c>
      <c r="U2775">
        <v>0</v>
      </c>
      <c r="V2775">
        <v>0</v>
      </c>
      <c r="W2775">
        <v>0</v>
      </c>
      <c r="X2775">
        <v>2.299830200196042</v>
      </c>
      <c r="Y2775">
        <v>55.845322139042523</v>
      </c>
      <c r="Z2775">
        <v>111.53699316074274</v>
      </c>
      <c r="AA2775">
        <v>4.559311222028116</v>
      </c>
      <c r="AB2775">
        <v>10.959072205918501</v>
      </c>
      <c r="AC2775">
        <v>0</v>
      </c>
      <c r="AD2775">
        <v>0</v>
      </c>
      <c r="AE2775">
        <v>185.20052892792791</v>
      </c>
    </row>
    <row r="2776" spans="1:31" x14ac:dyDescent="0.25">
      <c r="A2776">
        <v>1741496</v>
      </c>
      <c r="B2776">
        <v>1</v>
      </c>
      <c r="C2776" t="s">
        <v>80</v>
      </c>
      <c r="D2776" t="s">
        <v>95</v>
      </c>
      <c r="E2776" t="s">
        <v>153</v>
      </c>
      <c r="F2776" t="s">
        <v>8219</v>
      </c>
      <c r="G2776" t="s">
        <v>155</v>
      </c>
      <c r="H2776" t="s">
        <v>146</v>
      </c>
      <c r="I2776" t="s">
        <v>135</v>
      </c>
      <c r="J2776" t="s">
        <v>136</v>
      </c>
      <c r="K2776" t="s">
        <v>147</v>
      </c>
      <c r="L2776" t="s">
        <v>8220</v>
      </c>
      <c r="M2776" t="s">
        <v>8221</v>
      </c>
      <c r="N2776">
        <v>2.3605555549999999</v>
      </c>
      <c r="O2776">
        <v>0</v>
      </c>
      <c r="P2776">
        <v>30</v>
      </c>
      <c r="Q2776">
        <v>0</v>
      </c>
      <c r="R2776">
        <v>0</v>
      </c>
      <c r="S2776">
        <v>0</v>
      </c>
      <c r="T2776">
        <v>2</v>
      </c>
      <c r="U2776">
        <v>0</v>
      </c>
      <c r="V2776">
        <v>0</v>
      </c>
      <c r="W2776">
        <v>0</v>
      </c>
      <c r="X2776">
        <v>18.135475930587944</v>
      </c>
      <c r="Y2776">
        <v>0</v>
      </c>
      <c r="Z2776">
        <v>0</v>
      </c>
      <c r="AA2776">
        <v>0</v>
      </c>
      <c r="AB2776">
        <v>0.9750459240406667</v>
      </c>
      <c r="AC2776">
        <v>0</v>
      </c>
      <c r="AD2776">
        <v>0</v>
      </c>
      <c r="AE2776">
        <v>19.110521854628612</v>
      </c>
    </row>
    <row r="2777" spans="1:31" x14ac:dyDescent="0.25">
      <c r="A2777">
        <v>1751552</v>
      </c>
      <c r="B2777">
        <v>1</v>
      </c>
      <c r="C2777" t="s">
        <v>80</v>
      </c>
      <c r="D2777" t="s">
        <v>104</v>
      </c>
      <c r="E2777" t="s">
        <v>171</v>
      </c>
      <c r="F2777" t="s">
        <v>8222</v>
      </c>
      <c r="G2777" t="s">
        <v>181</v>
      </c>
      <c r="H2777" t="s">
        <v>146</v>
      </c>
      <c r="I2777" t="s">
        <v>135</v>
      </c>
      <c r="J2777" t="s">
        <v>136</v>
      </c>
      <c r="K2777" t="s">
        <v>147</v>
      </c>
      <c r="L2777" t="s">
        <v>8223</v>
      </c>
      <c r="M2777" t="s">
        <v>8224</v>
      </c>
      <c r="N2777">
        <v>3.1458333330000001</v>
      </c>
      <c r="O2777">
        <v>0</v>
      </c>
      <c r="P2777">
        <v>1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0.80889692726725004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0.80889692726725004</v>
      </c>
    </row>
    <row r="2778" spans="1:31" x14ac:dyDescent="0.25">
      <c r="A2778">
        <v>1751907</v>
      </c>
      <c r="B2778">
        <v>1</v>
      </c>
      <c r="C2778" t="s">
        <v>81</v>
      </c>
      <c r="D2778" t="s">
        <v>115</v>
      </c>
      <c r="E2778" t="s">
        <v>158</v>
      </c>
      <c r="F2778" t="s">
        <v>8225</v>
      </c>
      <c r="G2778" t="s">
        <v>160</v>
      </c>
      <c r="H2778" t="s">
        <v>146</v>
      </c>
      <c r="I2778" t="s">
        <v>135</v>
      </c>
      <c r="J2778" t="s">
        <v>136</v>
      </c>
      <c r="K2778" t="s">
        <v>147</v>
      </c>
      <c r="L2778" t="s">
        <v>8226</v>
      </c>
      <c r="M2778" t="s">
        <v>8227</v>
      </c>
      <c r="N2778">
        <v>2.0161111109999998</v>
      </c>
      <c r="O2778">
        <v>0</v>
      </c>
      <c r="P2778">
        <v>95</v>
      </c>
      <c r="Q2778">
        <v>0</v>
      </c>
      <c r="R2778">
        <v>1</v>
      </c>
      <c r="S2778">
        <v>0</v>
      </c>
      <c r="T2778">
        <v>6</v>
      </c>
      <c r="U2778">
        <v>0</v>
      </c>
      <c r="V2778">
        <v>0</v>
      </c>
      <c r="W2778">
        <v>0</v>
      </c>
      <c r="X2778">
        <v>18.470494734109476</v>
      </c>
      <c r="Y2778">
        <v>0</v>
      </c>
      <c r="Z2778">
        <v>7.6590809553616648E-2</v>
      </c>
      <c r="AA2778">
        <v>0</v>
      </c>
      <c r="AB2778">
        <v>3.1648804876355507</v>
      </c>
      <c r="AC2778">
        <v>0</v>
      </c>
      <c r="AD2778">
        <v>0</v>
      </c>
      <c r="AE2778">
        <v>21.711966031298644</v>
      </c>
    </row>
    <row r="2779" spans="1:31" x14ac:dyDescent="0.25">
      <c r="A2779">
        <v>1751692</v>
      </c>
      <c r="B2779">
        <v>1</v>
      </c>
      <c r="C2779" t="s">
        <v>80</v>
      </c>
      <c r="D2779" t="s">
        <v>96</v>
      </c>
      <c r="E2779" t="s">
        <v>171</v>
      </c>
      <c r="F2779" t="s">
        <v>8228</v>
      </c>
      <c r="G2779" t="s">
        <v>181</v>
      </c>
      <c r="H2779" t="s">
        <v>146</v>
      </c>
      <c r="I2779" t="s">
        <v>135</v>
      </c>
      <c r="J2779" t="s">
        <v>136</v>
      </c>
      <c r="K2779" t="s">
        <v>147</v>
      </c>
      <c r="L2779" t="s">
        <v>8229</v>
      </c>
      <c r="M2779" t="s">
        <v>8230</v>
      </c>
      <c r="N2779">
        <v>5.4077777769999997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1.7204595615000001E-3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1.7204595615000001E-3</v>
      </c>
    </row>
    <row r="2780" spans="1:31" x14ac:dyDescent="0.25">
      <c r="A2780">
        <v>1751990</v>
      </c>
      <c r="B2780">
        <v>1</v>
      </c>
      <c r="C2780" t="s">
        <v>80</v>
      </c>
      <c r="D2780" t="s">
        <v>94</v>
      </c>
      <c r="E2780" t="s">
        <v>171</v>
      </c>
      <c r="F2780" t="s">
        <v>8231</v>
      </c>
      <c r="G2780" t="s">
        <v>181</v>
      </c>
      <c r="H2780" t="s">
        <v>146</v>
      </c>
      <c r="I2780" t="s">
        <v>135</v>
      </c>
      <c r="J2780" t="s">
        <v>136</v>
      </c>
      <c r="K2780" t="s">
        <v>147</v>
      </c>
      <c r="L2780" t="s">
        <v>8232</v>
      </c>
      <c r="M2780" t="s">
        <v>8233</v>
      </c>
      <c r="N2780">
        <v>1.639444444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0.17551169609714998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0.17551169609714998</v>
      </c>
    </row>
    <row r="2781" spans="1:31" x14ac:dyDescent="0.25">
      <c r="A2781">
        <v>1751824</v>
      </c>
      <c r="B2781">
        <v>1</v>
      </c>
      <c r="C2781" t="s">
        <v>80</v>
      </c>
      <c r="D2781" t="s">
        <v>96</v>
      </c>
      <c r="E2781" t="s">
        <v>184</v>
      </c>
      <c r="F2781" t="s">
        <v>8234</v>
      </c>
      <c r="G2781" t="s">
        <v>232</v>
      </c>
      <c r="H2781" t="s">
        <v>134</v>
      </c>
      <c r="I2781" t="s">
        <v>135</v>
      </c>
      <c r="J2781" t="s">
        <v>136</v>
      </c>
      <c r="K2781" t="s">
        <v>147</v>
      </c>
      <c r="L2781" t="s">
        <v>8235</v>
      </c>
      <c r="M2781" t="s">
        <v>8236</v>
      </c>
      <c r="N2781">
        <v>1.583611111</v>
      </c>
      <c r="O2781">
        <v>0</v>
      </c>
      <c r="P2781">
        <v>23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2.7790848338057428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2.7790848338057428</v>
      </c>
    </row>
    <row r="2782" spans="1:31" x14ac:dyDescent="0.25">
      <c r="A2782">
        <v>1751798</v>
      </c>
      <c r="B2782">
        <v>1</v>
      </c>
      <c r="C2782" t="s">
        <v>81</v>
      </c>
      <c r="D2782" t="s">
        <v>116</v>
      </c>
      <c r="E2782" t="s">
        <v>188</v>
      </c>
      <c r="F2782" t="s">
        <v>8237</v>
      </c>
      <c r="G2782" t="s">
        <v>177</v>
      </c>
      <c r="H2782" t="s">
        <v>134</v>
      </c>
      <c r="I2782" t="s">
        <v>135</v>
      </c>
      <c r="J2782" t="s">
        <v>136</v>
      </c>
      <c r="K2782" t="s">
        <v>147</v>
      </c>
      <c r="L2782" t="s">
        <v>8238</v>
      </c>
      <c r="M2782" t="s">
        <v>8239</v>
      </c>
      <c r="N2782">
        <v>0.27500000000000002</v>
      </c>
      <c r="O2782">
        <v>0</v>
      </c>
      <c r="P2782">
        <v>710</v>
      </c>
      <c r="Q2782">
        <v>1</v>
      </c>
      <c r="R2782">
        <v>33</v>
      </c>
      <c r="S2782">
        <v>0</v>
      </c>
      <c r="T2782">
        <v>101</v>
      </c>
      <c r="U2782">
        <v>0</v>
      </c>
      <c r="V2782">
        <v>0</v>
      </c>
      <c r="W2782">
        <v>0</v>
      </c>
      <c r="X2782">
        <v>30.672826657289338</v>
      </c>
      <c r="Y2782">
        <v>2.1077725195616667E-2</v>
      </c>
      <c r="Z2782">
        <v>0.39024853274575005</v>
      </c>
      <c r="AA2782">
        <v>0</v>
      </c>
      <c r="AB2782">
        <v>5.5576385424520041</v>
      </c>
      <c r="AC2782">
        <v>0</v>
      </c>
      <c r="AD2782">
        <v>0</v>
      </c>
      <c r="AE2782">
        <v>36.641791457682714</v>
      </c>
    </row>
    <row r="2783" spans="1:31" x14ac:dyDescent="0.25">
      <c r="A2783">
        <v>1751967</v>
      </c>
      <c r="B2783">
        <v>1</v>
      </c>
      <c r="C2783" t="s">
        <v>80</v>
      </c>
      <c r="D2783" t="s">
        <v>99</v>
      </c>
      <c r="E2783" t="s">
        <v>158</v>
      </c>
      <c r="F2783" t="s">
        <v>8240</v>
      </c>
      <c r="G2783" t="s">
        <v>160</v>
      </c>
      <c r="H2783" t="s">
        <v>146</v>
      </c>
      <c r="I2783" t="s">
        <v>135</v>
      </c>
      <c r="J2783" t="s">
        <v>136</v>
      </c>
      <c r="K2783" t="s">
        <v>147</v>
      </c>
      <c r="L2783" t="s">
        <v>8241</v>
      </c>
      <c r="M2783" t="s">
        <v>8242</v>
      </c>
      <c r="N2783">
        <v>4.8805555549999999</v>
      </c>
      <c r="O2783">
        <v>0</v>
      </c>
      <c r="P2783">
        <v>126</v>
      </c>
      <c r="Q2783">
        <v>0</v>
      </c>
      <c r="R2783">
        <v>0</v>
      </c>
      <c r="S2783">
        <v>0</v>
      </c>
      <c r="T2783">
        <v>23</v>
      </c>
      <c r="U2783">
        <v>0</v>
      </c>
      <c r="V2783">
        <v>0</v>
      </c>
      <c r="W2783">
        <v>0</v>
      </c>
      <c r="X2783">
        <v>275.69871605090771</v>
      </c>
      <c r="Y2783">
        <v>0</v>
      </c>
      <c r="Z2783">
        <v>0</v>
      </c>
      <c r="AA2783">
        <v>0</v>
      </c>
      <c r="AB2783">
        <v>43.242651140020499</v>
      </c>
      <c r="AC2783">
        <v>0</v>
      </c>
      <c r="AD2783">
        <v>0</v>
      </c>
      <c r="AE2783">
        <v>318.94136719092819</v>
      </c>
    </row>
    <row r="2784" spans="1:31" x14ac:dyDescent="0.25">
      <c r="A2784">
        <v>1741433</v>
      </c>
      <c r="B2784">
        <v>1</v>
      </c>
      <c r="C2784" t="s">
        <v>81</v>
      </c>
      <c r="D2784" t="s">
        <v>124</v>
      </c>
      <c r="E2784" t="s">
        <v>131</v>
      </c>
      <c r="F2784" t="s">
        <v>6876</v>
      </c>
      <c r="G2784" t="s">
        <v>213</v>
      </c>
      <c r="H2784" t="s">
        <v>214</v>
      </c>
      <c r="I2784" t="s">
        <v>135</v>
      </c>
      <c r="J2784" t="s">
        <v>136</v>
      </c>
      <c r="K2784" t="s">
        <v>137</v>
      </c>
      <c r="L2784" t="s">
        <v>8243</v>
      </c>
      <c r="M2784" t="s">
        <v>8244</v>
      </c>
      <c r="N2784">
        <v>4.9805555549999996</v>
      </c>
      <c r="O2784">
        <v>1</v>
      </c>
      <c r="P2784">
        <v>347</v>
      </c>
      <c r="Q2784">
        <v>89</v>
      </c>
      <c r="R2784">
        <v>78</v>
      </c>
      <c r="S2784">
        <v>3</v>
      </c>
      <c r="T2784">
        <v>24</v>
      </c>
      <c r="U2784">
        <v>0</v>
      </c>
      <c r="V2784">
        <v>0</v>
      </c>
      <c r="W2784">
        <v>4.3787431996984001</v>
      </c>
      <c r="X2784">
        <v>217.23542666113264</v>
      </c>
      <c r="Y2784">
        <v>213.00399756113828</v>
      </c>
      <c r="Z2784">
        <v>103.01192755094245</v>
      </c>
      <c r="AA2784">
        <v>12.486263827349703</v>
      </c>
      <c r="AB2784">
        <v>131.30039586451872</v>
      </c>
      <c r="AC2784">
        <v>0</v>
      </c>
      <c r="AD2784">
        <v>0</v>
      </c>
      <c r="AE2784">
        <v>681.41675466478011</v>
      </c>
    </row>
    <row r="2785" spans="1:31" x14ac:dyDescent="0.25">
      <c r="A2785">
        <v>1752010</v>
      </c>
      <c r="B2785">
        <v>1</v>
      </c>
      <c r="C2785" t="s">
        <v>80</v>
      </c>
      <c r="D2785" t="s">
        <v>97</v>
      </c>
      <c r="E2785" t="s">
        <v>188</v>
      </c>
      <c r="F2785" t="s">
        <v>8245</v>
      </c>
      <c r="G2785" t="s">
        <v>225</v>
      </c>
      <c r="H2785" t="s">
        <v>134</v>
      </c>
      <c r="I2785" t="s">
        <v>135</v>
      </c>
      <c r="J2785" t="s">
        <v>136</v>
      </c>
      <c r="K2785" t="s">
        <v>147</v>
      </c>
      <c r="L2785" t="s">
        <v>8246</v>
      </c>
      <c r="M2785" t="s">
        <v>8247</v>
      </c>
      <c r="N2785">
        <v>2.0919444440000001</v>
      </c>
      <c r="O2785">
        <v>0</v>
      </c>
      <c r="P2785">
        <v>360</v>
      </c>
      <c r="Q2785">
        <v>0</v>
      </c>
      <c r="R2785">
        <v>1</v>
      </c>
      <c r="S2785">
        <v>2</v>
      </c>
      <c r="T2785">
        <v>254</v>
      </c>
      <c r="U2785">
        <v>0</v>
      </c>
      <c r="V2785">
        <v>0</v>
      </c>
      <c r="W2785">
        <v>0</v>
      </c>
      <c r="X2785">
        <v>324.95239480948868</v>
      </c>
      <c r="Y2785">
        <v>0</v>
      </c>
      <c r="Z2785">
        <v>1.0183212333781502</v>
      </c>
      <c r="AA2785">
        <v>124.24322015966352</v>
      </c>
      <c r="AB2785">
        <v>177.84748042075665</v>
      </c>
      <c r="AC2785">
        <v>0</v>
      </c>
      <c r="AD2785">
        <v>0</v>
      </c>
      <c r="AE2785">
        <v>628.06141662328696</v>
      </c>
    </row>
    <row r="2786" spans="1:31" x14ac:dyDescent="0.25">
      <c r="A2786">
        <v>1741413</v>
      </c>
      <c r="B2786">
        <v>1</v>
      </c>
      <c r="C2786" t="s">
        <v>81</v>
      </c>
      <c r="D2786" t="s">
        <v>118</v>
      </c>
      <c r="E2786" t="s">
        <v>171</v>
      </c>
      <c r="F2786" t="s">
        <v>8248</v>
      </c>
      <c r="G2786" t="s">
        <v>173</v>
      </c>
      <c r="H2786" t="s">
        <v>146</v>
      </c>
      <c r="I2786" t="s">
        <v>135</v>
      </c>
      <c r="J2786" t="s">
        <v>136</v>
      </c>
      <c r="K2786" t="s">
        <v>147</v>
      </c>
      <c r="L2786" t="s">
        <v>8249</v>
      </c>
      <c r="M2786" t="s">
        <v>8250</v>
      </c>
      <c r="N2786">
        <v>0.449444444</v>
      </c>
      <c r="O2786">
        <v>0</v>
      </c>
      <c r="P2786">
        <v>4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0.24373768649251668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0.24373768649251668</v>
      </c>
    </row>
    <row r="2787" spans="1:31" x14ac:dyDescent="0.25">
      <c r="A2787">
        <v>1752090</v>
      </c>
      <c r="B2787">
        <v>1</v>
      </c>
      <c r="C2787" t="s">
        <v>81</v>
      </c>
      <c r="D2787" t="s">
        <v>113</v>
      </c>
      <c r="E2787" t="s">
        <v>158</v>
      </c>
      <c r="F2787" t="s">
        <v>7078</v>
      </c>
      <c r="G2787" t="s">
        <v>160</v>
      </c>
      <c r="H2787" t="s">
        <v>146</v>
      </c>
      <c r="I2787" t="s">
        <v>135</v>
      </c>
      <c r="J2787" t="s">
        <v>136</v>
      </c>
      <c r="K2787" t="s">
        <v>147</v>
      </c>
      <c r="L2787" t="s">
        <v>8251</v>
      </c>
      <c r="M2787" t="s">
        <v>8252</v>
      </c>
      <c r="N2787">
        <v>1.8447222219999999</v>
      </c>
      <c r="O2787">
        <v>0</v>
      </c>
      <c r="P2787">
        <v>25</v>
      </c>
      <c r="Q2787">
        <v>0</v>
      </c>
      <c r="R2787">
        <v>1</v>
      </c>
      <c r="S2787">
        <v>0</v>
      </c>
      <c r="T2787">
        <v>2</v>
      </c>
      <c r="U2787">
        <v>0</v>
      </c>
      <c r="V2787">
        <v>0</v>
      </c>
      <c r="W2787">
        <v>0</v>
      </c>
      <c r="X2787">
        <v>4.9229018946351584</v>
      </c>
      <c r="Y2787">
        <v>0</v>
      </c>
      <c r="Z2787">
        <v>2.7676473902933336E-2</v>
      </c>
      <c r="AA2787">
        <v>0</v>
      </c>
      <c r="AB2787">
        <v>2.759132868266667E-3</v>
      </c>
      <c r="AC2787">
        <v>0</v>
      </c>
      <c r="AD2787">
        <v>0</v>
      </c>
      <c r="AE2787">
        <v>4.9533375014063585</v>
      </c>
    </row>
    <row r="2788" spans="1:31" x14ac:dyDescent="0.25">
      <c r="A2788">
        <v>1751841</v>
      </c>
      <c r="B2788">
        <v>1</v>
      </c>
      <c r="C2788" t="s">
        <v>80</v>
      </c>
      <c r="D2788" t="s">
        <v>110</v>
      </c>
      <c r="E2788" t="s">
        <v>171</v>
      </c>
      <c r="F2788" t="s">
        <v>8253</v>
      </c>
      <c r="G2788" t="s">
        <v>181</v>
      </c>
      <c r="H2788" t="s">
        <v>146</v>
      </c>
      <c r="I2788" t="s">
        <v>135</v>
      </c>
      <c r="J2788" t="s">
        <v>136</v>
      </c>
      <c r="K2788" t="s">
        <v>147</v>
      </c>
      <c r="L2788" t="s">
        <v>8254</v>
      </c>
      <c r="M2788" t="s">
        <v>8255</v>
      </c>
      <c r="N2788">
        <v>3.2149999999999999</v>
      </c>
      <c r="O2788">
        <v>0</v>
      </c>
      <c r="P2788">
        <v>1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0.15773469738840001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0.15773469738840001</v>
      </c>
    </row>
    <row r="2789" spans="1:31" x14ac:dyDescent="0.25">
      <c r="A2789">
        <v>1741419</v>
      </c>
      <c r="B2789">
        <v>1</v>
      </c>
      <c r="C2789" t="s">
        <v>80</v>
      </c>
      <c r="D2789" t="s">
        <v>104</v>
      </c>
      <c r="E2789" t="s">
        <v>188</v>
      </c>
      <c r="F2789" t="s">
        <v>8256</v>
      </c>
      <c r="G2789" t="s">
        <v>177</v>
      </c>
      <c r="H2789" t="s">
        <v>134</v>
      </c>
      <c r="I2789" t="s">
        <v>135</v>
      </c>
      <c r="J2789" t="s">
        <v>136</v>
      </c>
      <c r="K2789" t="s">
        <v>147</v>
      </c>
      <c r="L2789" t="s">
        <v>8257</v>
      </c>
      <c r="M2789" t="s">
        <v>8258</v>
      </c>
      <c r="N2789">
        <v>0.36222222199999998</v>
      </c>
      <c r="O2789">
        <v>1</v>
      </c>
      <c r="P2789">
        <v>676</v>
      </c>
      <c r="Q2789">
        <v>9</v>
      </c>
      <c r="R2789">
        <v>8</v>
      </c>
      <c r="S2789">
        <v>27</v>
      </c>
      <c r="T2789">
        <v>53</v>
      </c>
      <c r="U2789">
        <v>4</v>
      </c>
      <c r="V2789">
        <v>0</v>
      </c>
      <c r="W2789">
        <v>1.4568014436000001E-2</v>
      </c>
      <c r="X2789">
        <v>46.723128314519677</v>
      </c>
      <c r="Y2789">
        <v>29.271302564828982</v>
      </c>
      <c r="Z2789">
        <v>0.63711452359607501</v>
      </c>
      <c r="AA2789">
        <v>55.6676749403968</v>
      </c>
      <c r="AB2789">
        <v>4.9158698168778923</v>
      </c>
      <c r="AC2789">
        <v>72.570654499584009</v>
      </c>
      <c r="AD2789">
        <v>0</v>
      </c>
      <c r="AE2789">
        <v>209.80031267423942</v>
      </c>
    </row>
    <row r="2790" spans="1:31" x14ac:dyDescent="0.25">
      <c r="A2790">
        <v>1741370</v>
      </c>
      <c r="B2790">
        <v>1</v>
      </c>
      <c r="C2790" t="s">
        <v>80</v>
      </c>
      <c r="D2790" t="s">
        <v>92</v>
      </c>
      <c r="E2790" t="s">
        <v>158</v>
      </c>
      <c r="F2790" t="s">
        <v>8259</v>
      </c>
      <c r="G2790" t="s">
        <v>160</v>
      </c>
      <c r="H2790" t="s">
        <v>146</v>
      </c>
      <c r="I2790" t="s">
        <v>135</v>
      </c>
      <c r="J2790" t="s">
        <v>136</v>
      </c>
      <c r="K2790" t="s">
        <v>147</v>
      </c>
      <c r="L2790" t="s">
        <v>8260</v>
      </c>
      <c r="M2790" t="s">
        <v>8261</v>
      </c>
      <c r="N2790">
        <v>1.7825</v>
      </c>
      <c r="O2790">
        <v>0</v>
      </c>
      <c r="P2790">
        <v>16</v>
      </c>
      <c r="Q2790">
        <v>0</v>
      </c>
      <c r="R2790">
        <v>0</v>
      </c>
      <c r="S2790">
        <v>0</v>
      </c>
      <c r="T2790">
        <v>1</v>
      </c>
      <c r="U2790">
        <v>0</v>
      </c>
      <c r="V2790">
        <v>0</v>
      </c>
      <c r="W2790">
        <v>0</v>
      </c>
      <c r="X2790">
        <v>2.2666483241367499</v>
      </c>
      <c r="Y2790">
        <v>0</v>
      </c>
      <c r="Z2790">
        <v>0</v>
      </c>
      <c r="AA2790">
        <v>0</v>
      </c>
      <c r="AB2790">
        <v>0.89816018836735012</v>
      </c>
      <c r="AC2790">
        <v>0</v>
      </c>
      <c r="AD2790">
        <v>0</v>
      </c>
      <c r="AE2790">
        <v>3.1648085125040999</v>
      </c>
    </row>
    <row r="2791" spans="1:31" x14ac:dyDescent="0.25">
      <c r="A2791">
        <v>1751512</v>
      </c>
      <c r="B2791">
        <v>1</v>
      </c>
      <c r="C2791" t="s">
        <v>80</v>
      </c>
      <c r="D2791" t="s">
        <v>103</v>
      </c>
      <c r="E2791" t="s">
        <v>267</v>
      </c>
      <c r="F2791" t="s">
        <v>5088</v>
      </c>
      <c r="G2791" t="s">
        <v>177</v>
      </c>
      <c r="H2791" t="s">
        <v>134</v>
      </c>
      <c r="I2791" t="s">
        <v>135</v>
      </c>
      <c r="J2791" t="s">
        <v>136</v>
      </c>
      <c r="K2791" t="s">
        <v>147</v>
      </c>
      <c r="L2791" t="s">
        <v>8262</v>
      </c>
      <c r="M2791" t="s">
        <v>8263</v>
      </c>
      <c r="N2791">
        <v>0.30333333299999998</v>
      </c>
      <c r="O2791">
        <v>1</v>
      </c>
      <c r="P2791">
        <v>1635</v>
      </c>
      <c r="Q2791">
        <v>31</v>
      </c>
      <c r="R2791">
        <v>175</v>
      </c>
      <c r="S2791">
        <v>12</v>
      </c>
      <c r="T2791">
        <v>183</v>
      </c>
      <c r="U2791">
        <v>2</v>
      </c>
      <c r="V2791">
        <v>1</v>
      </c>
      <c r="W2791">
        <v>7.8686042526000019E-2</v>
      </c>
      <c r="X2791">
        <v>133.94974217233391</v>
      </c>
      <c r="Y2791">
        <v>10.730893181344699</v>
      </c>
      <c r="Z2791">
        <v>94.597373821987404</v>
      </c>
      <c r="AA2791">
        <v>21.400903010978396</v>
      </c>
      <c r="AB2791">
        <v>60.144659842385281</v>
      </c>
      <c r="AC2791">
        <v>49.399202706581001</v>
      </c>
      <c r="AD2791">
        <v>1.0789659334272002</v>
      </c>
      <c r="AE2791">
        <v>371.38042671156387</v>
      </c>
    </row>
    <row r="2792" spans="1:31" x14ac:dyDescent="0.25">
      <c r="A2792">
        <v>1752047</v>
      </c>
      <c r="B2792">
        <v>1</v>
      </c>
      <c r="C2792" t="s">
        <v>80</v>
      </c>
      <c r="D2792" t="s">
        <v>103</v>
      </c>
      <c r="E2792" t="s">
        <v>153</v>
      </c>
      <c r="F2792" t="s">
        <v>8264</v>
      </c>
      <c r="G2792" t="s">
        <v>155</v>
      </c>
      <c r="H2792" t="s">
        <v>146</v>
      </c>
      <c r="I2792" t="s">
        <v>135</v>
      </c>
      <c r="J2792" t="s">
        <v>136</v>
      </c>
      <c r="K2792" t="s">
        <v>147</v>
      </c>
      <c r="L2792" t="s">
        <v>8265</v>
      </c>
      <c r="M2792" t="s">
        <v>8266</v>
      </c>
      <c r="N2792">
        <v>1.0036111109999999</v>
      </c>
      <c r="O2792">
        <v>0</v>
      </c>
      <c r="P2792">
        <v>9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7.105464258958226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7.105464258958226</v>
      </c>
    </row>
    <row r="2793" spans="1:31" x14ac:dyDescent="0.25">
      <c r="A2793">
        <v>1751549</v>
      </c>
      <c r="B2793">
        <v>1</v>
      </c>
      <c r="C2793" t="s">
        <v>80</v>
      </c>
      <c r="D2793" t="s">
        <v>99</v>
      </c>
      <c r="E2793" t="s">
        <v>158</v>
      </c>
      <c r="F2793" t="s">
        <v>8267</v>
      </c>
      <c r="G2793" t="s">
        <v>246</v>
      </c>
      <c r="H2793" t="s">
        <v>146</v>
      </c>
      <c r="I2793" t="s">
        <v>135</v>
      </c>
      <c r="J2793" t="s">
        <v>136</v>
      </c>
      <c r="K2793" t="s">
        <v>137</v>
      </c>
      <c r="L2793" t="s">
        <v>8268</v>
      </c>
      <c r="M2793" t="s">
        <v>8269</v>
      </c>
      <c r="N2793">
        <v>4.1627777769999996</v>
      </c>
      <c r="O2793">
        <v>0</v>
      </c>
      <c r="P2793">
        <v>34</v>
      </c>
      <c r="Q2793">
        <v>0</v>
      </c>
      <c r="R2793">
        <v>0</v>
      </c>
      <c r="S2793">
        <v>0</v>
      </c>
      <c r="T2793">
        <v>16</v>
      </c>
      <c r="U2793">
        <v>0</v>
      </c>
      <c r="V2793">
        <v>1</v>
      </c>
      <c r="W2793">
        <v>0</v>
      </c>
      <c r="X2793">
        <v>65.347361069693804</v>
      </c>
      <c r="Y2793">
        <v>0</v>
      </c>
      <c r="Z2793">
        <v>0</v>
      </c>
      <c r="AA2793">
        <v>0</v>
      </c>
      <c r="AB2793">
        <v>50.458493061293844</v>
      </c>
      <c r="AC2793">
        <v>0</v>
      </c>
      <c r="AD2793">
        <v>31.13154190803445</v>
      </c>
      <c r="AE2793">
        <v>146.9373960390221</v>
      </c>
    </row>
    <row r="2794" spans="1:31" x14ac:dyDescent="0.25">
      <c r="A2794">
        <v>1751526</v>
      </c>
      <c r="B2794">
        <v>1</v>
      </c>
      <c r="C2794" t="s">
        <v>80</v>
      </c>
      <c r="D2794" t="s">
        <v>92</v>
      </c>
      <c r="E2794" t="s">
        <v>158</v>
      </c>
      <c r="F2794" t="s">
        <v>2896</v>
      </c>
      <c r="G2794" t="s">
        <v>206</v>
      </c>
      <c r="H2794" t="s">
        <v>146</v>
      </c>
      <c r="I2794" t="s">
        <v>135</v>
      </c>
      <c r="J2794" t="s">
        <v>136</v>
      </c>
      <c r="K2794" t="s">
        <v>147</v>
      </c>
      <c r="L2794" t="s">
        <v>8270</v>
      </c>
      <c r="M2794" t="s">
        <v>8271</v>
      </c>
      <c r="N2794">
        <v>2.5961111109999999</v>
      </c>
      <c r="O2794">
        <v>0</v>
      </c>
      <c r="P2794">
        <v>24</v>
      </c>
      <c r="Q2794">
        <v>0</v>
      </c>
      <c r="R2794">
        <v>1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35.386230521238339</v>
      </c>
      <c r="Y2794">
        <v>0</v>
      </c>
      <c r="Z2794">
        <v>0.39542479078345005</v>
      </c>
      <c r="AA2794">
        <v>0</v>
      </c>
      <c r="AB2794">
        <v>0</v>
      </c>
      <c r="AC2794">
        <v>0</v>
      </c>
      <c r="AD2794">
        <v>0</v>
      </c>
      <c r="AE2794">
        <v>35.78165531202179</v>
      </c>
    </row>
    <row r="2795" spans="1:31" x14ac:dyDescent="0.25">
      <c r="A2795">
        <v>1751572</v>
      </c>
      <c r="B2795">
        <v>1</v>
      </c>
      <c r="C2795" t="s">
        <v>80</v>
      </c>
      <c r="D2795" t="s">
        <v>83</v>
      </c>
      <c r="E2795" t="s">
        <v>188</v>
      </c>
      <c r="F2795" t="s">
        <v>8272</v>
      </c>
      <c r="G2795" t="s">
        <v>177</v>
      </c>
      <c r="H2795" t="s">
        <v>134</v>
      </c>
      <c r="I2795" t="s">
        <v>135</v>
      </c>
      <c r="J2795" t="s">
        <v>136</v>
      </c>
      <c r="K2795" t="s">
        <v>147</v>
      </c>
      <c r="L2795" t="s">
        <v>8273</v>
      </c>
      <c r="M2795" t="s">
        <v>8274</v>
      </c>
      <c r="N2795">
        <v>1.7411111109999999</v>
      </c>
      <c r="O2795">
        <v>0</v>
      </c>
      <c r="P2795">
        <v>203</v>
      </c>
      <c r="Q2795">
        <v>0</v>
      </c>
      <c r="R2795">
        <v>0</v>
      </c>
      <c r="S2795">
        <v>0</v>
      </c>
      <c r="T2795">
        <v>9</v>
      </c>
      <c r="U2795">
        <v>0</v>
      </c>
      <c r="V2795">
        <v>0</v>
      </c>
      <c r="W2795">
        <v>0</v>
      </c>
      <c r="X2795">
        <v>114.39713179338186</v>
      </c>
      <c r="Y2795">
        <v>0</v>
      </c>
      <c r="Z2795">
        <v>0</v>
      </c>
      <c r="AA2795">
        <v>0</v>
      </c>
      <c r="AB2795">
        <v>2.1381372378175998</v>
      </c>
      <c r="AC2795">
        <v>0</v>
      </c>
      <c r="AD2795">
        <v>0</v>
      </c>
      <c r="AE2795">
        <v>116.53526903119946</v>
      </c>
    </row>
    <row r="2796" spans="1:31" x14ac:dyDescent="0.25">
      <c r="A2796">
        <v>1751718</v>
      </c>
      <c r="B2796">
        <v>1</v>
      </c>
      <c r="C2796" t="s">
        <v>80</v>
      </c>
      <c r="D2796" t="s">
        <v>84</v>
      </c>
      <c r="E2796" t="s">
        <v>153</v>
      </c>
      <c r="F2796" t="s">
        <v>8275</v>
      </c>
      <c r="G2796" t="s">
        <v>155</v>
      </c>
      <c r="H2796" t="s">
        <v>146</v>
      </c>
      <c r="I2796" t="s">
        <v>135</v>
      </c>
      <c r="J2796" t="s">
        <v>136</v>
      </c>
      <c r="K2796" t="s">
        <v>147</v>
      </c>
      <c r="L2796" t="s">
        <v>8276</v>
      </c>
      <c r="M2796" t="s">
        <v>8277</v>
      </c>
      <c r="N2796">
        <v>4.1169444439999996</v>
      </c>
      <c r="O2796">
        <v>0</v>
      </c>
      <c r="P2796">
        <v>93</v>
      </c>
      <c r="Q2796">
        <v>0</v>
      </c>
      <c r="R2796">
        <v>0</v>
      </c>
      <c r="S2796">
        <v>0</v>
      </c>
      <c r="T2796">
        <v>17</v>
      </c>
      <c r="U2796">
        <v>0</v>
      </c>
      <c r="V2796">
        <v>0</v>
      </c>
      <c r="W2796">
        <v>0</v>
      </c>
      <c r="X2796">
        <v>80.096160652709003</v>
      </c>
      <c r="Y2796">
        <v>0</v>
      </c>
      <c r="Z2796">
        <v>0</v>
      </c>
      <c r="AA2796">
        <v>0</v>
      </c>
      <c r="AB2796">
        <v>55.739934777659776</v>
      </c>
      <c r="AC2796">
        <v>0</v>
      </c>
      <c r="AD2796">
        <v>0</v>
      </c>
      <c r="AE2796">
        <v>135.83609543036877</v>
      </c>
    </row>
    <row r="2797" spans="1:31" x14ac:dyDescent="0.25">
      <c r="A2797">
        <v>1751741</v>
      </c>
      <c r="B2797">
        <v>1</v>
      </c>
      <c r="C2797" t="s">
        <v>80</v>
      </c>
      <c r="D2797" t="s">
        <v>106</v>
      </c>
      <c r="E2797" t="s">
        <v>158</v>
      </c>
      <c r="F2797" t="s">
        <v>8278</v>
      </c>
      <c r="G2797" t="s">
        <v>160</v>
      </c>
      <c r="H2797" t="s">
        <v>146</v>
      </c>
      <c r="I2797" t="s">
        <v>135</v>
      </c>
      <c r="J2797" t="s">
        <v>136</v>
      </c>
      <c r="K2797" t="s">
        <v>147</v>
      </c>
      <c r="L2797" t="s">
        <v>8279</v>
      </c>
      <c r="M2797" t="s">
        <v>8280</v>
      </c>
      <c r="N2797">
        <v>2.196666666</v>
      </c>
      <c r="O2797">
        <v>0</v>
      </c>
      <c r="P2797">
        <v>21</v>
      </c>
      <c r="Q2797">
        <v>0</v>
      </c>
      <c r="R2797">
        <v>1</v>
      </c>
      <c r="S2797">
        <v>0</v>
      </c>
      <c r="T2797">
        <v>1</v>
      </c>
      <c r="U2797">
        <v>0</v>
      </c>
      <c r="V2797">
        <v>0</v>
      </c>
      <c r="W2797">
        <v>0</v>
      </c>
      <c r="X2797">
        <v>15.041010750046249</v>
      </c>
      <c r="Y2797">
        <v>0</v>
      </c>
      <c r="Z2797">
        <v>1.0999876856060751</v>
      </c>
      <c r="AA2797">
        <v>0</v>
      </c>
      <c r="AB2797">
        <v>2.7405845479483331</v>
      </c>
      <c r="AC2797">
        <v>0</v>
      </c>
      <c r="AD2797">
        <v>0</v>
      </c>
      <c r="AE2797">
        <v>18.881582983600659</v>
      </c>
    </row>
    <row r="2798" spans="1:31" x14ac:dyDescent="0.25">
      <c r="A2798">
        <v>1741453</v>
      </c>
      <c r="B2798">
        <v>1</v>
      </c>
      <c r="C2798" t="s">
        <v>80</v>
      </c>
      <c r="D2798" t="s">
        <v>106</v>
      </c>
      <c r="E2798" t="s">
        <v>171</v>
      </c>
      <c r="F2798" t="s">
        <v>8281</v>
      </c>
      <c r="G2798" t="s">
        <v>181</v>
      </c>
      <c r="H2798" t="s">
        <v>146</v>
      </c>
      <c r="I2798" t="s">
        <v>135</v>
      </c>
      <c r="J2798" t="s">
        <v>136</v>
      </c>
      <c r="K2798" t="s">
        <v>147</v>
      </c>
      <c r="L2798" t="s">
        <v>8282</v>
      </c>
      <c r="M2798" t="s">
        <v>8283</v>
      </c>
      <c r="N2798">
        <v>2.6816666659999999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0.24596149671555001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0.24596149671555001</v>
      </c>
    </row>
    <row r="2799" spans="1:31" x14ac:dyDescent="0.25">
      <c r="A2799">
        <v>1751818</v>
      </c>
      <c r="B2799">
        <v>1</v>
      </c>
      <c r="C2799" t="s">
        <v>80</v>
      </c>
      <c r="D2799" t="s">
        <v>92</v>
      </c>
      <c r="E2799" t="s">
        <v>171</v>
      </c>
      <c r="F2799" t="s">
        <v>8284</v>
      </c>
      <c r="G2799" t="s">
        <v>181</v>
      </c>
      <c r="H2799" t="s">
        <v>146</v>
      </c>
      <c r="I2799" t="s">
        <v>135</v>
      </c>
      <c r="J2799" t="s">
        <v>136</v>
      </c>
      <c r="K2799" t="s">
        <v>147</v>
      </c>
      <c r="L2799" t="s">
        <v>8285</v>
      </c>
      <c r="M2799" t="s">
        <v>8286</v>
      </c>
      <c r="N2799">
        <v>0.89805555500000001</v>
      </c>
      <c r="O2799">
        <v>0</v>
      </c>
      <c r="P2799">
        <v>1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3.5949258241049997E-2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3.5949258241049997E-2</v>
      </c>
    </row>
    <row r="2800" spans="1:31" x14ac:dyDescent="0.25">
      <c r="A2800">
        <v>1741393</v>
      </c>
      <c r="B2800">
        <v>1</v>
      </c>
      <c r="C2800" t="s">
        <v>80</v>
      </c>
      <c r="D2800" t="s">
        <v>89</v>
      </c>
      <c r="E2800" t="s">
        <v>131</v>
      </c>
      <c r="F2800" t="s">
        <v>5567</v>
      </c>
      <c r="G2800" t="s">
        <v>177</v>
      </c>
      <c r="H2800" t="s">
        <v>134</v>
      </c>
      <c r="I2800" t="s">
        <v>135</v>
      </c>
      <c r="J2800" t="s">
        <v>136</v>
      </c>
      <c r="K2800" t="s">
        <v>147</v>
      </c>
      <c r="L2800" t="s">
        <v>8287</v>
      </c>
      <c r="M2800" t="s">
        <v>8288</v>
      </c>
      <c r="N2800">
        <v>0.8125</v>
      </c>
      <c r="O2800">
        <v>0</v>
      </c>
      <c r="P2800">
        <v>856</v>
      </c>
      <c r="Q2800">
        <v>0</v>
      </c>
      <c r="R2800">
        <v>2</v>
      </c>
      <c r="S2800">
        <v>3</v>
      </c>
      <c r="T2800">
        <v>48</v>
      </c>
      <c r="U2800">
        <v>1</v>
      </c>
      <c r="V2800">
        <v>0</v>
      </c>
      <c r="W2800">
        <v>0</v>
      </c>
      <c r="X2800">
        <v>242.67732953633833</v>
      </c>
      <c r="Y2800">
        <v>0</v>
      </c>
      <c r="Z2800">
        <v>0.61746133604999998</v>
      </c>
      <c r="AA2800">
        <v>155.08945983523688</v>
      </c>
      <c r="AB2800">
        <v>29.364898529118754</v>
      </c>
      <c r="AC2800">
        <v>2.5911396305437497</v>
      </c>
      <c r="AD2800">
        <v>0</v>
      </c>
      <c r="AE2800">
        <v>430.34028886728777</v>
      </c>
    </row>
    <row r="2801" spans="1:31" x14ac:dyDescent="0.25">
      <c r="A2801">
        <v>1751735</v>
      </c>
      <c r="B2801">
        <v>1</v>
      </c>
      <c r="C2801" t="s">
        <v>80</v>
      </c>
      <c r="D2801" t="s">
        <v>93</v>
      </c>
      <c r="E2801" t="s">
        <v>171</v>
      </c>
      <c r="F2801" t="s">
        <v>8289</v>
      </c>
      <c r="G2801" t="s">
        <v>181</v>
      </c>
      <c r="H2801" t="s">
        <v>146</v>
      </c>
      <c r="I2801" t="s">
        <v>135</v>
      </c>
      <c r="J2801" t="s">
        <v>136</v>
      </c>
      <c r="K2801" t="s">
        <v>147</v>
      </c>
      <c r="L2801" t="s">
        <v>8290</v>
      </c>
      <c r="M2801" t="s">
        <v>8291</v>
      </c>
      <c r="N2801">
        <v>8.9455555550000003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0.80432436128850016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0.80432436128850016</v>
      </c>
    </row>
    <row r="2802" spans="1:31" x14ac:dyDescent="0.25">
      <c r="A2802">
        <v>1741436</v>
      </c>
      <c r="B2802">
        <v>1</v>
      </c>
      <c r="C2802" t="s">
        <v>81</v>
      </c>
      <c r="D2802" t="s">
        <v>119</v>
      </c>
      <c r="E2802" t="s">
        <v>171</v>
      </c>
      <c r="F2802" t="s">
        <v>8292</v>
      </c>
      <c r="G2802" t="s">
        <v>173</v>
      </c>
      <c r="H2802" t="s">
        <v>146</v>
      </c>
      <c r="I2802" t="s">
        <v>135</v>
      </c>
      <c r="J2802" t="s">
        <v>136</v>
      </c>
      <c r="K2802" t="s">
        <v>147</v>
      </c>
      <c r="L2802" t="s">
        <v>8293</v>
      </c>
      <c r="M2802" t="s">
        <v>8294</v>
      </c>
      <c r="N2802">
        <v>2.4988888880000002</v>
      </c>
      <c r="O2802">
        <v>0</v>
      </c>
      <c r="P2802">
        <v>0</v>
      </c>
      <c r="Q2802">
        <v>0</v>
      </c>
      <c r="R2802">
        <v>2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0.39426312633586674</v>
      </c>
      <c r="AA2802">
        <v>0</v>
      </c>
      <c r="AB2802">
        <v>0</v>
      </c>
      <c r="AC2802">
        <v>0</v>
      </c>
      <c r="AD2802">
        <v>0</v>
      </c>
      <c r="AE2802">
        <v>0.39426312633586674</v>
      </c>
    </row>
    <row r="2803" spans="1:31" x14ac:dyDescent="0.25">
      <c r="A2803">
        <v>1751944</v>
      </c>
      <c r="B2803">
        <v>1</v>
      </c>
      <c r="C2803" t="s">
        <v>80</v>
      </c>
      <c r="D2803" t="s">
        <v>106</v>
      </c>
      <c r="E2803" t="s">
        <v>158</v>
      </c>
      <c r="F2803" t="s">
        <v>8295</v>
      </c>
      <c r="G2803" t="s">
        <v>221</v>
      </c>
      <c r="H2803" t="s">
        <v>146</v>
      </c>
      <c r="I2803" t="s">
        <v>135</v>
      </c>
      <c r="J2803" t="s">
        <v>136</v>
      </c>
      <c r="K2803" t="s">
        <v>147</v>
      </c>
      <c r="L2803" t="s">
        <v>8296</v>
      </c>
      <c r="M2803" t="s">
        <v>8297</v>
      </c>
      <c r="N2803">
        <v>1.6644444439999999</v>
      </c>
      <c r="O2803">
        <v>0</v>
      </c>
      <c r="P2803">
        <v>6</v>
      </c>
      <c r="Q2803">
        <v>0</v>
      </c>
      <c r="R2803">
        <v>4</v>
      </c>
      <c r="S2803">
        <v>0</v>
      </c>
      <c r="T2803">
        <v>3</v>
      </c>
      <c r="U2803">
        <v>0</v>
      </c>
      <c r="V2803">
        <v>0</v>
      </c>
      <c r="W2803">
        <v>0</v>
      </c>
      <c r="X2803">
        <v>0.90210805553916673</v>
      </c>
      <c r="Y2803">
        <v>0</v>
      </c>
      <c r="Z2803">
        <v>0.70229746103661661</v>
      </c>
      <c r="AA2803">
        <v>0</v>
      </c>
      <c r="AB2803">
        <v>0.36535928391013339</v>
      </c>
      <c r="AC2803">
        <v>0</v>
      </c>
      <c r="AD2803">
        <v>0</v>
      </c>
      <c r="AE2803">
        <v>1.9697648004859167</v>
      </c>
    </row>
    <row r="2804" spans="1:31" x14ac:dyDescent="0.25">
      <c r="A2804">
        <v>1751844</v>
      </c>
      <c r="B2804">
        <v>1</v>
      </c>
      <c r="C2804" t="s">
        <v>80</v>
      </c>
      <c r="D2804" t="s">
        <v>82</v>
      </c>
      <c r="E2804" t="s">
        <v>171</v>
      </c>
      <c r="F2804" t="s">
        <v>8298</v>
      </c>
      <c r="G2804" t="s">
        <v>181</v>
      </c>
      <c r="H2804" t="s">
        <v>146</v>
      </c>
      <c r="I2804" t="s">
        <v>135</v>
      </c>
      <c r="J2804" t="s">
        <v>136</v>
      </c>
      <c r="K2804" t="s">
        <v>147</v>
      </c>
      <c r="L2804" t="s">
        <v>8299</v>
      </c>
      <c r="M2804" t="s">
        <v>8300</v>
      </c>
      <c r="N2804">
        <v>1.808333333</v>
      </c>
      <c r="O2804">
        <v>0</v>
      </c>
      <c r="P2804">
        <v>2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0.75244988983887495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0.75244988983887495</v>
      </c>
    </row>
    <row r="2805" spans="1:31" x14ac:dyDescent="0.25">
      <c r="A2805">
        <v>1752007</v>
      </c>
      <c r="B2805">
        <v>1</v>
      </c>
      <c r="C2805" t="s">
        <v>81</v>
      </c>
      <c r="D2805" t="s">
        <v>115</v>
      </c>
      <c r="E2805" t="s">
        <v>158</v>
      </c>
      <c r="F2805" t="s">
        <v>8301</v>
      </c>
      <c r="G2805" t="s">
        <v>160</v>
      </c>
      <c r="H2805" t="s">
        <v>146</v>
      </c>
      <c r="I2805" t="s">
        <v>135</v>
      </c>
      <c r="J2805" t="s">
        <v>136</v>
      </c>
      <c r="K2805" t="s">
        <v>147</v>
      </c>
      <c r="L2805" t="s">
        <v>8302</v>
      </c>
      <c r="M2805" t="s">
        <v>8303</v>
      </c>
      <c r="N2805">
        <v>2.7425000000000002</v>
      </c>
      <c r="O2805">
        <v>0</v>
      </c>
      <c r="P2805">
        <v>8</v>
      </c>
      <c r="Q2805">
        <v>0</v>
      </c>
      <c r="R2805">
        <v>2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1.0779404275065418</v>
      </c>
      <c r="Y2805">
        <v>0</v>
      </c>
      <c r="Z2805">
        <v>0.26585429415218337</v>
      </c>
      <c r="AA2805">
        <v>0</v>
      </c>
      <c r="AB2805">
        <v>0</v>
      </c>
      <c r="AC2805">
        <v>0</v>
      </c>
      <c r="AD2805">
        <v>0</v>
      </c>
      <c r="AE2805">
        <v>1.3437947216587252</v>
      </c>
    </row>
    <row r="2806" spans="1:31" x14ac:dyDescent="0.25">
      <c r="A2806">
        <v>1751509</v>
      </c>
      <c r="B2806">
        <v>1</v>
      </c>
      <c r="C2806" t="s">
        <v>80</v>
      </c>
      <c r="D2806" t="s">
        <v>99</v>
      </c>
      <c r="E2806" t="s">
        <v>158</v>
      </c>
      <c r="F2806" t="s">
        <v>8304</v>
      </c>
      <c r="G2806" t="s">
        <v>606</v>
      </c>
      <c r="H2806" t="s">
        <v>146</v>
      </c>
      <c r="I2806" t="s">
        <v>135</v>
      </c>
      <c r="J2806" t="s">
        <v>136</v>
      </c>
      <c r="K2806" t="s">
        <v>147</v>
      </c>
      <c r="L2806" t="s">
        <v>8305</v>
      </c>
      <c r="M2806" t="s">
        <v>8306</v>
      </c>
      <c r="N2806">
        <v>2.9227777769999999</v>
      </c>
      <c r="O2806">
        <v>0</v>
      </c>
      <c r="P2806">
        <v>3</v>
      </c>
      <c r="Q2806">
        <v>0</v>
      </c>
      <c r="R2806">
        <v>1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2.3367479148969998</v>
      </c>
      <c r="Y2806">
        <v>0</v>
      </c>
      <c r="Z2806">
        <v>0.96665226907813329</v>
      </c>
      <c r="AA2806">
        <v>0</v>
      </c>
      <c r="AB2806">
        <v>0</v>
      </c>
      <c r="AC2806">
        <v>0</v>
      </c>
      <c r="AD2806">
        <v>0</v>
      </c>
      <c r="AE2806">
        <v>3.3034001839751332</v>
      </c>
    </row>
    <row r="2807" spans="1:31" x14ac:dyDescent="0.25">
      <c r="A2807">
        <v>1751615</v>
      </c>
      <c r="B2807">
        <v>1</v>
      </c>
      <c r="C2807" t="s">
        <v>81</v>
      </c>
      <c r="D2807" t="s">
        <v>118</v>
      </c>
      <c r="E2807" t="s">
        <v>171</v>
      </c>
      <c r="F2807" t="s">
        <v>8307</v>
      </c>
      <c r="G2807" t="s">
        <v>181</v>
      </c>
      <c r="H2807" t="s">
        <v>146</v>
      </c>
      <c r="I2807" t="s">
        <v>135</v>
      </c>
      <c r="J2807" t="s">
        <v>136</v>
      </c>
      <c r="K2807" t="s">
        <v>147</v>
      </c>
      <c r="L2807" t="s">
        <v>8308</v>
      </c>
      <c r="M2807" t="s">
        <v>8309</v>
      </c>
      <c r="N2807">
        <v>5.9894444440000001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</row>
    <row r="2808" spans="1:31" x14ac:dyDescent="0.25">
      <c r="A2808">
        <v>1741479</v>
      </c>
      <c r="B2808">
        <v>1</v>
      </c>
      <c r="C2808" t="s">
        <v>80</v>
      </c>
      <c r="D2808" t="s">
        <v>106</v>
      </c>
      <c r="E2808" t="s">
        <v>131</v>
      </c>
      <c r="F2808" t="s">
        <v>8310</v>
      </c>
      <c r="G2808" t="s">
        <v>133</v>
      </c>
      <c r="H2808" t="s">
        <v>134</v>
      </c>
      <c r="I2808" t="s">
        <v>135</v>
      </c>
      <c r="J2808" t="s">
        <v>136</v>
      </c>
      <c r="K2808" t="s">
        <v>147</v>
      </c>
      <c r="L2808" t="s">
        <v>8311</v>
      </c>
      <c r="M2808" t="s">
        <v>8312</v>
      </c>
      <c r="N2808">
        <v>0.138055555</v>
      </c>
      <c r="O2808">
        <v>0</v>
      </c>
      <c r="P2808">
        <v>5417</v>
      </c>
      <c r="Q2808">
        <v>0</v>
      </c>
      <c r="R2808">
        <v>17</v>
      </c>
      <c r="S2808">
        <v>1</v>
      </c>
      <c r="T2808">
        <v>677</v>
      </c>
      <c r="U2808">
        <v>0</v>
      </c>
      <c r="V2808">
        <v>4</v>
      </c>
      <c r="W2808">
        <v>0</v>
      </c>
      <c r="X2808">
        <v>156.023783051847</v>
      </c>
      <c r="Y2808">
        <v>0</v>
      </c>
      <c r="Z2808">
        <v>0.64994607051593334</v>
      </c>
      <c r="AA2808">
        <v>0.51426046572809991</v>
      </c>
      <c r="AB2808">
        <v>62.701247234919414</v>
      </c>
      <c r="AC2808">
        <v>0</v>
      </c>
      <c r="AD2808">
        <v>41.143961391854219</v>
      </c>
      <c r="AE2808">
        <v>261.03319821486468</v>
      </c>
    </row>
    <row r="2809" spans="1:31" x14ac:dyDescent="0.25">
      <c r="A2809">
        <v>1751801</v>
      </c>
      <c r="B2809">
        <v>1</v>
      </c>
      <c r="C2809" t="s">
        <v>80</v>
      </c>
      <c r="D2809" t="s">
        <v>107</v>
      </c>
      <c r="E2809" t="s">
        <v>171</v>
      </c>
      <c r="F2809" t="s">
        <v>8313</v>
      </c>
      <c r="G2809" t="s">
        <v>181</v>
      </c>
      <c r="H2809" t="s">
        <v>146</v>
      </c>
      <c r="I2809" t="s">
        <v>135</v>
      </c>
      <c r="J2809" t="s">
        <v>136</v>
      </c>
      <c r="K2809" t="s">
        <v>147</v>
      </c>
      <c r="L2809" t="s">
        <v>8314</v>
      </c>
      <c r="M2809" t="s">
        <v>8315</v>
      </c>
      <c r="N2809">
        <v>4.1100000000000003</v>
      </c>
      <c r="O2809">
        <v>0</v>
      </c>
      <c r="P2809">
        <v>1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1.7364309949897665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1.7364309949897665</v>
      </c>
    </row>
    <row r="2810" spans="1:31" x14ac:dyDescent="0.25">
      <c r="A2810">
        <v>1751901</v>
      </c>
      <c r="B2810">
        <v>1</v>
      </c>
      <c r="C2810" t="s">
        <v>80</v>
      </c>
      <c r="D2810" t="s">
        <v>97</v>
      </c>
      <c r="E2810" t="s">
        <v>158</v>
      </c>
      <c r="F2810" t="s">
        <v>8316</v>
      </c>
      <c r="G2810" t="s">
        <v>606</v>
      </c>
      <c r="H2810" t="s">
        <v>146</v>
      </c>
      <c r="I2810" t="s">
        <v>135</v>
      </c>
      <c r="J2810" t="s">
        <v>136</v>
      </c>
      <c r="K2810" t="s">
        <v>147</v>
      </c>
      <c r="L2810" t="s">
        <v>8317</v>
      </c>
      <c r="M2810" t="s">
        <v>8318</v>
      </c>
      <c r="N2810">
        <v>0.54500000000000004</v>
      </c>
      <c r="O2810">
        <v>0</v>
      </c>
      <c r="P2810">
        <v>73</v>
      </c>
      <c r="Q2810">
        <v>0</v>
      </c>
      <c r="R2810">
        <v>3</v>
      </c>
      <c r="S2810">
        <v>0</v>
      </c>
      <c r="T2810">
        <v>13</v>
      </c>
      <c r="U2810">
        <v>0</v>
      </c>
      <c r="V2810">
        <v>0</v>
      </c>
      <c r="W2810">
        <v>0</v>
      </c>
      <c r="X2810">
        <v>16.608352090861054</v>
      </c>
      <c r="Y2810">
        <v>0</v>
      </c>
      <c r="Z2810">
        <v>0.10714752283485002</v>
      </c>
      <c r="AA2810">
        <v>0</v>
      </c>
      <c r="AB2810">
        <v>3.6031361555395507</v>
      </c>
      <c r="AC2810">
        <v>0</v>
      </c>
      <c r="AD2810">
        <v>0</v>
      </c>
      <c r="AE2810">
        <v>20.318635769235456</v>
      </c>
    </row>
    <row r="2811" spans="1:31" x14ac:dyDescent="0.25">
      <c r="A2811">
        <v>1751744</v>
      </c>
      <c r="B2811">
        <v>1</v>
      </c>
      <c r="C2811" t="s">
        <v>80</v>
      </c>
      <c r="D2811" t="s">
        <v>106</v>
      </c>
      <c r="E2811" t="s">
        <v>171</v>
      </c>
      <c r="F2811" t="s">
        <v>8319</v>
      </c>
      <c r="G2811" t="s">
        <v>181</v>
      </c>
      <c r="H2811" t="s">
        <v>146</v>
      </c>
      <c r="I2811" t="s">
        <v>135</v>
      </c>
      <c r="J2811" t="s">
        <v>136</v>
      </c>
      <c r="K2811" t="s">
        <v>147</v>
      </c>
      <c r="L2811" t="s">
        <v>8320</v>
      </c>
      <c r="M2811" t="s">
        <v>8321</v>
      </c>
      <c r="N2811">
        <v>3.116666666</v>
      </c>
      <c r="O2811">
        <v>0</v>
      </c>
      <c r="P2811">
        <v>1</v>
      </c>
      <c r="Q2811">
        <v>0</v>
      </c>
      <c r="R2811">
        <v>1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0.99829064732355</v>
      </c>
      <c r="Y2811">
        <v>0</v>
      </c>
      <c r="Z2811">
        <v>9.1583259048675009E-2</v>
      </c>
      <c r="AA2811">
        <v>0</v>
      </c>
      <c r="AB2811">
        <v>0</v>
      </c>
      <c r="AC2811">
        <v>0</v>
      </c>
      <c r="AD2811">
        <v>0</v>
      </c>
      <c r="AE2811">
        <v>1.0898739063722249</v>
      </c>
    </row>
    <row r="2812" spans="1:31" x14ac:dyDescent="0.25">
      <c r="A2812">
        <v>1751644</v>
      </c>
      <c r="B2812">
        <v>1</v>
      </c>
      <c r="C2812" t="s">
        <v>80</v>
      </c>
      <c r="D2812" t="s">
        <v>100</v>
      </c>
      <c r="E2812" t="s">
        <v>131</v>
      </c>
      <c r="F2812" t="s">
        <v>8322</v>
      </c>
      <c r="G2812" t="s">
        <v>177</v>
      </c>
      <c r="H2812" t="s">
        <v>134</v>
      </c>
      <c r="I2812" t="s">
        <v>193</v>
      </c>
      <c r="J2812" t="s">
        <v>136</v>
      </c>
      <c r="K2812" t="s">
        <v>147</v>
      </c>
      <c r="L2812" t="s">
        <v>8323</v>
      </c>
      <c r="M2812" t="s">
        <v>8324</v>
      </c>
      <c r="N2812">
        <v>8.3333300000000001E-4</v>
      </c>
      <c r="O2812">
        <v>0</v>
      </c>
      <c r="P2812">
        <v>4094</v>
      </c>
      <c r="Q2812">
        <v>2</v>
      </c>
      <c r="R2812">
        <v>154</v>
      </c>
      <c r="S2812">
        <v>9</v>
      </c>
      <c r="T2812">
        <v>353</v>
      </c>
      <c r="U2812">
        <v>4</v>
      </c>
      <c r="V2812">
        <v>6</v>
      </c>
      <c r="W2812">
        <v>0</v>
      </c>
      <c r="X2812">
        <v>0.97137911797838605</v>
      </c>
      <c r="Y2812">
        <v>1.2098891414500002E-3</v>
      </c>
      <c r="Z2812">
        <v>7.7740080918074994E-2</v>
      </c>
      <c r="AA2812">
        <v>0.13874581768575003</v>
      </c>
      <c r="AB2812">
        <v>0.24120906922480048</v>
      </c>
      <c r="AC2812">
        <v>4.00169201551E-2</v>
      </c>
      <c r="AD2812">
        <v>0.21784552044077504</v>
      </c>
      <c r="AE2812">
        <v>1.6881464155443366</v>
      </c>
    </row>
    <row r="2813" spans="1:31" x14ac:dyDescent="0.25">
      <c r="A2813">
        <v>1751721</v>
      </c>
      <c r="B2813">
        <v>1</v>
      </c>
      <c r="C2813" t="s">
        <v>80</v>
      </c>
      <c r="D2813" t="s">
        <v>93</v>
      </c>
      <c r="E2813" t="s">
        <v>158</v>
      </c>
      <c r="F2813" t="s">
        <v>8325</v>
      </c>
      <c r="G2813" t="s">
        <v>221</v>
      </c>
      <c r="H2813" t="s">
        <v>146</v>
      </c>
      <c r="I2813" t="s">
        <v>135</v>
      </c>
      <c r="J2813" t="s">
        <v>136</v>
      </c>
      <c r="K2813" t="s">
        <v>147</v>
      </c>
      <c r="L2813" t="s">
        <v>8326</v>
      </c>
      <c r="M2813" t="s">
        <v>8327</v>
      </c>
      <c r="N2813">
        <v>7.6661111110000002</v>
      </c>
      <c r="O2813">
        <v>0</v>
      </c>
      <c r="P2813">
        <v>13</v>
      </c>
      <c r="Q2813">
        <v>0</v>
      </c>
      <c r="R2813">
        <v>4</v>
      </c>
      <c r="S2813">
        <v>0</v>
      </c>
      <c r="T2813">
        <v>2</v>
      </c>
      <c r="U2813">
        <v>0</v>
      </c>
      <c r="V2813">
        <v>0</v>
      </c>
      <c r="W2813">
        <v>0</v>
      </c>
      <c r="X2813">
        <v>27.428108755261508</v>
      </c>
      <c r="Y2813">
        <v>0</v>
      </c>
      <c r="Z2813">
        <v>22.732281323843004</v>
      </c>
      <c r="AA2813">
        <v>0</v>
      </c>
      <c r="AB2813">
        <v>17.429419950054001</v>
      </c>
      <c r="AC2813">
        <v>0</v>
      </c>
      <c r="AD2813">
        <v>0</v>
      </c>
      <c r="AE2813">
        <v>67.589810029158514</v>
      </c>
    </row>
    <row r="2814" spans="1:31" x14ac:dyDescent="0.25">
      <c r="A2814">
        <v>1751970</v>
      </c>
      <c r="B2814">
        <v>1</v>
      </c>
      <c r="C2814" t="s">
        <v>80</v>
      </c>
      <c r="D2814" t="s">
        <v>96</v>
      </c>
      <c r="E2814" t="s">
        <v>171</v>
      </c>
      <c r="F2814" t="s">
        <v>8328</v>
      </c>
      <c r="G2814" t="s">
        <v>181</v>
      </c>
      <c r="H2814" t="s">
        <v>146</v>
      </c>
      <c r="I2814" t="s">
        <v>135</v>
      </c>
      <c r="J2814" t="s">
        <v>136</v>
      </c>
      <c r="K2814" t="s">
        <v>147</v>
      </c>
      <c r="L2814" t="s">
        <v>8329</v>
      </c>
      <c r="M2814" t="s">
        <v>8330</v>
      </c>
      <c r="N2814">
        <v>2.5580555550000001</v>
      </c>
      <c r="O2814">
        <v>0</v>
      </c>
      <c r="P2814">
        <v>2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1.6224140577044917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1.6224140577044917</v>
      </c>
    </row>
    <row r="2815" spans="1:31" x14ac:dyDescent="0.25">
      <c r="A2815">
        <v>1741482</v>
      </c>
      <c r="B2815">
        <v>1</v>
      </c>
      <c r="C2815" t="s">
        <v>81</v>
      </c>
      <c r="D2815" t="s">
        <v>128</v>
      </c>
      <c r="E2815" t="s">
        <v>131</v>
      </c>
      <c r="F2815" t="s">
        <v>1550</v>
      </c>
      <c r="G2815" t="s">
        <v>177</v>
      </c>
      <c r="H2815" t="s">
        <v>134</v>
      </c>
      <c r="I2815" t="s">
        <v>135</v>
      </c>
      <c r="J2815" t="s">
        <v>136</v>
      </c>
      <c r="K2815" t="s">
        <v>147</v>
      </c>
      <c r="L2815" t="s">
        <v>8331</v>
      </c>
      <c r="M2815" t="s">
        <v>8332</v>
      </c>
      <c r="N2815">
        <v>6.1111111000000003E-2</v>
      </c>
      <c r="O2815">
        <v>0</v>
      </c>
      <c r="P2815">
        <v>968</v>
      </c>
      <c r="Q2815">
        <v>3</v>
      </c>
      <c r="R2815">
        <v>11</v>
      </c>
      <c r="S2815">
        <v>5</v>
      </c>
      <c r="T2815">
        <v>101</v>
      </c>
      <c r="U2815">
        <v>0</v>
      </c>
      <c r="V2815">
        <v>0</v>
      </c>
      <c r="W2815">
        <v>0</v>
      </c>
      <c r="X2815">
        <v>7.8047880106056668</v>
      </c>
      <c r="Y2815">
        <v>0.15423529615999998</v>
      </c>
      <c r="Z2815">
        <v>0.78712937441233344</v>
      </c>
      <c r="AA2815">
        <v>1.863649518588</v>
      </c>
      <c r="AB2815">
        <v>1.5188579136793336</v>
      </c>
      <c r="AC2815">
        <v>0</v>
      </c>
      <c r="AD2815">
        <v>0</v>
      </c>
      <c r="AE2815">
        <v>12.128660113445335</v>
      </c>
    </row>
    <row r="2816" spans="1:31" x14ac:dyDescent="0.25">
      <c r="A2816">
        <v>1752016</v>
      </c>
      <c r="B2816">
        <v>1</v>
      </c>
      <c r="C2816" t="s">
        <v>80</v>
      </c>
      <c r="D2816" t="s">
        <v>93</v>
      </c>
      <c r="E2816" t="s">
        <v>158</v>
      </c>
      <c r="F2816" t="s">
        <v>8333</v>
      </c>
      <c r="G2816" t="s">
        <v>160</v>
      </c>
      <c r="H2816" t="s">
        <v>146</v>
      </c>
      <c r="I2816" t="s">
        <v>135</v>
      </c>
      <c r="J2816" t="s">
        <v>136</v>
      </c>
      <c r="K2816" t="s">
        <v>147</v>
      </c>
      <c r="L2816" t="s">
        <v>8334</v>
      </c>
      <c r="M2816" t="s">
        <v>8335</v>
      </c>
      <c r="N2816">
        <v>0.52694444399999996</v>
      </c>
      <c r="O2816">
        <v>0</v>
      </c>
      <c r="P2816">
        <v>0</v>
      </c>
      <c r="Q2816">
        <v>0</v>
      </c>
      <c r="R2816">
        <v>8</v>
      </c>
      <c r="S2816">
        <v>0</v>
      </c>
      <c r="T2816">
        <v>1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1.0551320785450669</v>
      </c>
      <c r="AA2816">
        <v>0</v>
      </c>
      <c r="AB2816">
        <v>0.1128049943669</v>
      </c>
      <c r="AC2816">
        <v>0</v>
      </c>
      <c r="AD2816">
        <v>0</v>
      </c>
      <c r="AE2816">
        <v>1.1679370729119669</v>
      </c>
    </row>
    <row r="2817" spans="1:31" x14ac:dyDescent="0.25">
      <c r="A2817">
        <v>1741362</v>
      </c>
      <c r="B2817">
        <v>1</v>
      </c>
      <c r="C2817" t="s">
        <v>81</v>
      </c>
      <c r="D2817" t="s">
        <v>113</v>
      </c>
      <c r="E2817" t="s">
        <v>158</v>
      </c>
      <c r="F2817" t="s">
        <v>8336</v>
      </c>
      <c r="G2817" t="s">
        <v>160</v>
      </c>
      <c r="H2817" t="s">
        <v>146</v>
      </c>
      <c r="I2817" t="s">
        <v>135</v>
      </c>
      <c r="J2817" t="s">
        <v>136</v>
      </c>
      <c r="K2817" t="s">
        <v>147</v>
      </c>
      <c r="L2817" t="s">
        <v>8337</v>
      </c>
      <c r="M2817" t="s">
        <v>8338</v>
      </c>
      <c r="N2817">
        <v>0.74305555499999998</v>
      </c>
      <c r="O2817">
        <v>0</v>
      </c>
      <c r="P2817">
        <v>14</v>
      </c>
      <c r="Q2817">
        <v>0</v>
      </c>
      <c r="R2817">
        <v>14</v>
      </c>
      <c r="S2817">
        <v>0</v>
      </c>
      <c r="T2817">
        <v>3</v>
      </c>
      <c r="U2817">
        <v>0</v>
      </c>
      <c r="V2817">
        <v>0</v>
      </c>
      <c r="W2817">
        <v>0</v>
      </c>
      <c r="X2817">
        <v>1.3597099223447917</v>
      </c>
      <c r="Y2817">
        <v>0</v>
      </c>
      <c r="Z2817">
        <v>2.1785450862168751</v>
      </c>
      <c r="AA2817">
        <v>0</v>
      </c>
      <c r="AB2817">
        <v>0.91025837926333353</v>
      </c>
      <c r="AC2817">
        <v>0</v>
      </c>
      <c r="AD2817">
        <v>0</v>
      </c>
      <c r="AE2817">
        <v>4.4485133878250007</v>
      </c>
    </row>
    <row r="2818" spans="1:31" x14ac:dyDescent="0.25">
      <c r="A2818">
        <v>1751867</v>
      </c>
      <c r="B2818">
        <v>1</v>
      </c>
      <c r="C2818" t="s">
        <v>80</v>
      </c>
      <c r="D2818" t="s">
        <v>106</v>
      </c>
      <c r="E2818" t="s">
        <v>131</v>
      </c>
      <c r="F2818" t="s">
        <v>8339</v>
      </c>
      <c r="G2818" t="s">
        <v>177</v>
      </c>
      <c r="H2818" t="s">
        <v>134</v>
      </c>
      <c r="I2818" t="s">
        <v>193</v>
      </c>
      <c r="J2818" t="s">
        <v>136</v>
      </c>
      <c r="K2818" t="s">
        <v>147</v>
      </c>
      <c r="L2818" t="s">
        <v>8340</v>
      </c>
      <c r="M2818" t="s">
        <v>8341</v>
      </c>
      <c r="N2818">
        <v>0.05</v>
      </c>
      <c r="O2818">
        <v>5</v>
      </c>
      <c r="P2818">
        <v>12615</v>
      </c>
      <c r="Q2818">
        <v>48</v>
      </c>
      <c r="R2818">
        <v>474</v>
      </c>
      <c r="S2818">
        <v>34</v>
      </c>
      <c r="T2818">
        <v>2638</v>
      </c>
      <c r="U2818">
        <v>2</v>
      </c>
      <c r="V2818">
        <v>1</v>
      </c>
      <c r="W2818">
        <v>7.64814334185E-2</v>
      </c>
      <c r="X2818">
        <v>129.1159575592784</v>
      </c>
      <c r="Y2818">
        <v>2.4865619819655</v>
      </c>
      <c r="Z2818">
        <v>19.526879237738999</v>
      </c>
      <c r="AA2818">
        <v>11.117735304221998</v>
      </c>
      <c r="AB2818">
        <v>88.004126974872136</v>
      </c>
      <c r="AC2818">
        <v>2.479875627402</v>
      </c>
      <c r="AD2818">
        <v>0.12756814012500001</v>
      </c>
      <c r="AE2818">
        <v>252.93518625902254</v>
      </c>
    </row>
    <row r="2819" spans="1:31" x14ac:dyDescent="0.25">
      <c r="A2819">
        <v>1751890</v>
      </c>
      <c r="B2819">
        <v>1</v>
      </c>
      <c r="C2819" t="s">
        <v>81</v>
      </c>
      <c r="D2819" t="s">
        <v>117</v>
      </c>
      <c r="E2819" t="s">
        <v>158</v>
      </c>
      <c r="F2819" t="s">
        <v>8342</v>
      </c>
      <c r="G2819" t="s">
        <v>160</v>
      </c>
      <c r="H2819" t="s">
        <v>146</v>
      </c>
      <c r="I2819" t="s">
        <v>135</v>
      </c>
      <c r="J2819" t="s">
        <v>136</v>
      </c>
      <c r="K2819" t="s">
        <v>147</v>
      </c>
      <c r="L2819" t="s">
        <v>8343</v>
      </c>
      <c r="M2819" t="s">
        <v>8344</v>
      </c>
      <c r="N2819">
        <v>1.451944444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5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0.38970564998085</v>
      </c>
      <c r="AC2819">
        <v>0</v>
      </c>
      <c r="AD2819">
        <v>0</v>
      </c>
      <c r="AE2819">
        <v>0.38970564998085</v>
      </c>
    </row>
    <row r="2820" spans="1:31" x14ac:dyDescent="0.25">
      <c r="A2820">
        <v>1741488</v>
      </c>
      <c r="B2820">
        <v>1</v>
      </c>
      <c r="C2820" t="s">
        <v>80</v>
      </c>
      <c r="D2820" t="s">
        <v>86</v>
      </c>
      <c r="E2820" t="s">
        <v>184</v>
      </c>
      <c r="F2820" t="s">
        <v>8345</v>
      </c>
      <c r="G2820" t="s">
        <v>2662</v>
      </c>
      <c r="H2820" t="s">
        <v>134</v>
      </c>
      <c r="I2820" t="s">
        <v>135</v>
      </c>
      <c r="J2820" t="s">
        <v>136</v>
      </c>
      <c r="K2820" t="s">
        <v>147</v>
      </c>
      <c r="L2820" t="s">
        <v>8346</v>
      </c>
      <c r="M2820" t="s">
        <v>8347</v>
      </c>
      <c r="N2820">
        <v>1.101111111</v>
      </c>
      <c r="O2820">
        <v>0</v>
      </c>
      <c r="P2820">
        <v>97</v>
      </c>
      <c r="Q2820">
        <v>0</v>
      </c>
      <c r="R2820">
        <v>0</v>
      </c>
      <c r="S2820">
        <v>0</v>
      </c>
      <c r="T2820">
        <v>3</v>
      </c>
      <c r="U2820">
        <v>0</v>
      </c>
      <c r="V2820">
        <v>0</v>
      </c>
      <c r="W2820">
        <v>0</v>
      </c>
      <c r="X2820">
        <v>44.626178653947171</v>
      </c>
      <c r="Y2820">
        <v>0</v>
      </c>
      <c r="Z2820">
        <v>0</v>
      </c>
      <c r="AA2820">
        <v>0</v>
      </c>
      <c r="AB2820">
        <v>2.1979342941090998</v>
      </c>
      <c r="AC2820">
        <v>0</v>
      </c>
      <c r="AD2820">
        <v>0</v>
      </c>
      <c r="AE2820">
        <v>46.824112948056268</v>
      </c>
    </row>
    <row r="2821" spans="1:31" x14ac:dyDescent="0.25">
      <c r="A2821">
        <v>1752059</v>
      </c>
      <c r="B2821">
        <v>1</v>
      </c>
      <c r="C2821" t="s">
        <v>80</v>
      </c>
      <c r="D2821" t="s">
        <v>89</v>
      </c>
      <c r="E2821" t="s">
        <v>171</v>
      </c>
      <c r="F2821" t="s">
        <v>8348</v>
      </c>
      <c r="G2821" t="s">
        <v>181</v>
      </c>
      <c r="H2821" t="s">
        <v>146</v>
      </c>
      <c r="I2821" t="s">
        <v>135</v>
      </c>
      <c r="J2821" t="s">
        <v>136</v>
      </c>
      <c r="K2821" t="s">
        <v>147</v>
      </c>
      <c r="L2821" t="s">
        <v>8349</v>
      </c>
      <c r="M2821" t="s">
        <v>8350</v>
      </c>
      <c r="N2821">
        <v>0.66305555500000002</v>
      </c>
      <c r="O2821">
        <v>0</v>
      </c>
      <c r="P2821">
        <v>1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0.66400858039669997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0.66400858039669997</v>
      </c>
    </row>
    <row r="2822" spans="1:31" x14ac:dyDescent="0.25">
      <c r="A2822">
        <v>1741462</v>
      </c>
      <c r="B2822">
        <v>1</v>
      </c>
      <c r="C2822" t="s">
        <v>80</v>
      </c>
      <c r="D2822" t="s">
        <v>97</v>
      </c>
      <c r="E2822" t="s">
        <v>171</v>
      </c>
      <c r="F2822" t="s">
        <v>8351</v>
      </c>
      <c r="G2822" t="s">
        <v>181</v>
      </c>
      <c r="H2822" t="s">
        <v>146</v>
      </c>
      <c r="I2822" t="s">
        <v>135</v>
      </c>
      <c r="J2822" t="s">
        <v>136</v>
      </c>
      <c r="K2822" t="s">
        <v>147</v>
      </c>
      <c r="L2822" t="s">
        <v>8352</v>
      </c>
      <c r="M2822" t="s">
        <v>8353</v>
      </c>
      <c r="N2822">
        <v>4.4563888880000002</v>
      </c>
      <c r="O2822">
        <v>0</v>
      </c>
      <c r="P2822">
        <v>2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4.8047788889235914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4.8047788889235914</v>
      </c>
    </row>
    <row r="2823" spans="1:31" x14ac:dyDescent="0.25">
      <c r="A2823">
        <v>1752102</v>
      </c>
      <c r="B2823">
        <v>1</v>
      </c>
      <c r="C2823" t="s">
        <v>80</v>
      </c>
      <c r="D2823" t="s">
        <v>101</v>
      </c>
      <c r="E2823" t="s">
        <v>171</v>
      </c>
      <c r="F2823" t="s">
        <v>8354</v>
      </c>
      <c r="G2823" t="s">
        <v>181</v>
      </c>
      <c r="H2823" t="s">
        <v>146</v>
      </c>
      <c r="I2823" t="s">
        <v>135</v>
      </c>
      <c r="J2823" t="s">
        <v>136</v>
      </c>
      <c r="K2823" t="s">
        <v>147</v>
      </c>
      <c r="L2823" t="s">
        <v>8355</v>
      </c>
      <c r="M2823" t="s">
        <v>8356</v>
      </c>
      <c r="N2823">
        <v>5.1283333329999996</v>
      </c>
      <c r="O2823">
        <v>0</v>
      </c>
      <c r="P2823">
        <v>1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0.28411020320895003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0.28411020320895003</v>
      </c>
    </row>
    <row r="2824" spans="1:31" x14ac:dyDescent="0.25">
      <c r="A2824">
        <v>1751498</v>
      </c>
      <c r="B2824">
        <v>1</v>
      </c>
      <c r="C2824" t="s">
        <v>80</v>
      </c>
      <c r="D2824" t="s">
        <v>95</v>
      </c>
      <c r="E2824" t="s">
        <v>184</v>
      </c>
      <c r="F2824" t="s">
        <v>8357</v>
      </c>
      <c r="G2824" t="s">
        <v>232</v>
      </c>
      <c r="H2824" t="s">
        <v>134</v>
      </c>
      <c r="I2824" t="s">
        <v>135</v>
      </c>
      <c r="J2824" t="s">
        <v>136</v>
      </c>
      <c r="K2824" t="s">
        <v>147</v>
      </c>
      <c r="L2824" t="s">
        <v>8358</v>
      </c>
      <c r="M2824" t="s">
        <v>8359</v>
      </c>
      <c r="N2824">
        <v>0.961388888</v>
      </c>
      <c r="O2824">
        <v>0</v>
      </c>
      <c r="P2824">
        <v>124</v>
      </c>
      <c r="Q2824">
        <v>0</v>
      </c>
      <c r="R2824">
        <v>1</v>
      </c>
      <c r="S2824">
        <v>0</v>
      </c>
      <c r="T2824">
        <v>2</v>
      </c>
      <c r="U2824">
        <v>0</v>
      </c>
      <c r="V2824">
        <v>0</v>
      </c>
      <c r="W2824">
        <v>0</v>
      </c>
      <c r="X2824">
        <v>23.694236738748106</v>
      </c>
      <c r="Y2824">
        <v>0</v>
      </c>
      <c r="Z2824">
        <v>0.65530053757060003</v>
      </c>
      <c r="AA2824">
        <v>0</v>
      </c>
      <c r="AB2824">
        <v>5.6346498369974997E-2</v>
      </c>
      <c r="AC2824">
        <v>0</v>
      </c>
      <c r="AD2824">
        <v>0</v>
      </c>
      <c r="AE2824">
        <v>24.405883774688682</v>
      </c>
    </row>
    <row r="2825" spans="1:31" x14ac:dyDescent="0.25">
      <c r="A2825">
        <v>1751996</v>
      </c>
      <c r="B2825">
        <v>1</v>
      </c>
      <c r="C2825" t="s">
        <v>81</v>
      </c>
      <c r="D2825" t="s">
        <v>114</v>
      </c>
      <c r="E2825" t="s">
        <v>171</v>
      </c>
      <c r="F2825" t="s">
        <v>8360</v>
      </c>
      <c r="G2825" t="s">
        <v>181</v>
      </c>
      <c r="H2825" t="s">
        <v>146</v>
      </c>
      <c r="I2825" t="s">
        <v>135</v>
      </c>
      <c r="J2825" t="s">
        <v>136</v>
      </c>
      <c r="K2825" t="s">
        <v>147</v>
      </c>
      <c r="L2825" t="s">
        <v>8361</v>
      </c>
      <c r="M2825" t="s">
        <v>8362</v>
      </c>
      <c r="N2825">
        <v>1.2963888880000001</v>
      </c>
      <c r="O2825">
        <v>0</v>
      </c>
      <c r="P2825">
        <v>1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0.16002342586890839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0.16002342586890839</v>
      </c>
    </row>
    <row r="2826" spans="1:31" x14ac:dyDescent="0.25">
      <c r="A2826">
        <v>1741382</v>
      </c>
      <c r="B2826">
        <v>1</v>
      </c>
      <c r="C2826" t="s">
        <v>80</v>
      </c>
      <c r="D2826" t="s">
        <v>106</v>
      </c>
      <c r="E2826" t="s">
        <v>153</v>
      </c>
      <c r="F2826" t="s">
        <v>8363</v>
      </c>
      <c r="G2826" t="s">
        <v>221</v>
      </c>
      <c r="H2826" t="s">
        <v>146</v>
      </c>
      <c r="I2826" t="s">
        <v>135</v>
      </c>
      <c r="J2826" t="s">
        <v>136</v>
      </c>
      <c r="K2826" t="s">
        <v>147</v>
      </c>
      <c r="L2826" t="s">
        <v>8364</v>
      </c>
      <c r="M2826" t="s">
        <v>8365</v>
      </c>
      <c r="N2826">
        <v>1.683611111</v>
      </c>
      <c r="O2826">
        <v>0</v>
      </c>
      <c r="P2826">
        <v>5</v>
      </c>
      <c r="Q2826">
        <v>0</v>
      </c>
      <c r="R2826">
        <v>0</v>
      </c>
      <c r="S2826">
        <v>0</v>
      </c>
      <c r="T2826">
        <v>7</v>
      </c>
      <c r="U2826">
        <v>0</v>
      </c>
      <c r="V2826">
        <v>0</v>
      </c>
      <c r="W2826">
        <v>0</v>
      </c>
      <c r="X2826">
        <v>0.98381759401859181</v>
      </c>
      <c r="Y2826">
        <v>0</v>
      </c>
      <c r="Z2826">
        <v>0</v>
      </c>
      <c r="AA2826">
        <v>0</v>
      </c>
      <c r="AB2826">
        <v>2.1534150386558331</v>
      </c>
      <c r="AC2826">
        <v>0</v>
      </c>
      <c r="AD2826">
        <v>0</v>
      </c>
      <c r="AE2826">
        <v>3.1372326326744249</v>
      </c>
    </row>
    <row r="2827" spans="1:31" x14ac:dyDescent="0.25">
      <c r="A2827">
        <v>1751661</v>
      </c>
      <c r="B2827">
        <v>1</v>
      </c>
      <c r="C2827" t="s">
        <v>80</v>
      </c>
      <c r="D2827" t="s">
        <v>93</v>
      </c>
      <c r="E2827" t="s">
        <v>158</v>
      </c>
      <c r="F2827" t="s">
        <v>8366</v>
      </c>
      <c r="G2827" t="s">
        <v>160</v>
      </c>
      <c r="H2827" t="s">
        <v>146</v>
      </c>
      <c r="I2827" t="s">
        <v>135</v>
      </c>
      <c r="J2827" t="s">
        <v>136</v>
      </c>
      <c r="K2827" t="s">
        <v>147</v>
      </c>
      <c r="L2827" t="s">
        <v>8367</v>
      </c>
      <c r="M2827" t="s">
        <v>8368</v>
      </c>
      <c r="N2827">
        <v>8.7105555549999991</v>
      </c>
      <c r="O2827">
        <v>0</v>
      </c>
      <c r="P2827">
        <v>56</v>
      </c>
      <c r="Q2827">
        <v>0</v>
      </c>
      <c r="R2827">
        <v>0</v>
      </c>
      <c r="S2827">
        <v>0</v>
      </c>
      <c r="T2827">
        <v>2</v>
      </c>
      <c r="U2827">
        <v>0</v>
      </c>
      <c r="V2827">
        <v>0</v>
      </c>
      <c r="W2827">
        <v>0</v>
      </c>
      <c r="X2827">
        <v>58.495722807444537</v>
      </c>
      <c r="Y2827">
        <v>0</v>
      </c>
      <c r="Z2827">
        <v>0</v>
      </c>
      <c r="AA2827">
        <v>0</v>
      </c>
      <c r="AB2827">
        <v>5.6283436798564255</v>
      </c>
      <c r="AC2827">
        <v>0</v>
      </c>
      <c r="AD2827">
        <v>0</v>
      </c>
      <c r="AE2827">
        <v>64.124066487300965</v>
      </c>
    </row>
    <row r="2828" spans="1:31" x14ac:dyDescent="0.25">
      <c r="A2828">
        <v>1751804</v>
      </c>
      <c r="B2828">
        <v>1</v>
      </c>
      <c r="C2828" t="s">
        <v>81</v>
      </c>
      <c r="D2828" t="s">
        <v>114</v>
      </c>
      <c r="E2828" t="s">
        <v>184</v>
      </c>
      <c r="F2828" t="s">
        <v>8369</v>
      </c>
      <c r="G2828" t="s">
        <v>751</v>
      </c>
      <c r="H2828" t="s">
        <v>134</v>
      </c>
      <c r="I2828" t="s">
        <v>135</v>
      </c>
      <c r="J2828" t="s">
        <v>136</v>
      </c>
      <c r="K2828" t="s">
        <v>147</v>
      </c>
      <c r="L2828" t="s">
        <v>8370</v>
      </c>
      <c r="M2828" t="s">
        <v>8371</v>
      </c>
      <c r="N2828">
        <v>2.2780555549999999</v>
      </c>
      <c r="O2828">
        <v>0</v>
      </c>
      <c r="P2828">
        <v>0</v>
      </c>
      <c r="Q2828">
        <v>0</v>
      </c>
      <c r="R2828">
        <v>0</v>
      </c>
      <c r="S2828">
        <v>1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16.265768462056666</v>
      </c>
      <c r="AB2828">
        <v>0</v>
      </c>
      <c r="AC2828">
        <v>0</v>
      </c>
      <c r="AD2828">
        <v>0</v>
      </c>
      <c r="AE2828">
        <v>16.265768462056666</v>
      </c>
    </row>
    <row r="2829" spans="1:31" x14ac:dyDescent="0.25">
      <c r="A2829">
        <v>1751704</v>
      </c>
      <c r="B2829">
        <v>1</v>
      </c>
      <c r="C2829" t="s">
        <v>80</v>
      </c>
      <c r="D2829" t="s">
        <v>85</v>
      </c>
      <c r="E2829" t="s">
        <v>158</v>
      </c>
      <c r="F2829" t="s">
        <v>8372</v>
      </c>
      <c r="G2829" t="s">
        <v>225</v>
      </c>
      <c r="H2829" t="s">
        <v>146</v>
      </c>
      <c r="I2829" t="s">
        <v>135</v>
      </c>
      <c r="J2829" t="s">
        <v>3</v>
      </c>
      <c r="K2829" t="s">
        <v>147</v>
      </c>
      <c r="L2829" t="s">
        <v>8373</v>
      </c>
      <c r="M2829" t="s">
        <v>8374</v>
      </c>
      <c r="N2829">
        <v>2.0277777769999998</v>
      </c>
      <c r="O2829">
        <v>0</v>
      </c>
      <c r="P2829">
        <v>54</v>
      </c>
      <c r="Q2829">
        <v>0</v>
      </c>
      <c r="R2829">
        <v>0</v>
      </c>
      <c r="S2829">
        <v>0</v>
      </c>
      <c r="T2829">
        <v>4</v>
      </c>
      <c r="U2829">
        <v>0</v>
      </c>
      <c r="V2829">
        <v>0</v>
      </c>
      <c r="W2829">
        <v>0</v>
      </c>
      <c r="X2829">
        <v>26.052784495532489</v>
      </c>
      <c r="Y2829">
        <v>0</v>
      </c>
      <c r="Z2829">
        <v>0</v>
      </c>
      <c r="AA2829">
        <v>0</v>
      </c>
      <c r="AB2829">
        <v>7.2219344837336674</v>
      </c>
      <c r="AC2829">
        <v>0</v>
      </c>
      <c r="AD2829">
        <v>0</v>
      </c>
      <c r="AE2829">
        <v>33.274718979266154</v>
      </c>
    </row>
    <row r="2830" spans="1:31" x14ac:dyDescent="0.25">
      <c r="A2830">
        <v>1751810</v>
      </c>
      <c r="B2830">
        <v>1</v>
      </c>
      <c r="C2830" t="s">
        <v>80</v>
      </c>
      <c r="D2830" t="s">
        <v>108</v>
      </c>
      <c r="E2830" t="s">
        <v>158</v>
      </c>
      <c r="F2830" t="s">
        <v>8375</v>
      </c>
      <c r="G2830" t="s">
        <v>160</v>
      </c>
      <c r="H2830" t="s">
        <v>146</v>
      </c>
      <c r="I2830" t="s">
        <v>135</v>
      </c>
      <c r="J2830" t="s">
        <v>136</v>
      </c>
      <c r="K2830" t="s">
        <v>147</v>
      </c>
      <c r="L2830" t="s">
        <v>8376</v>
      </c>
      <c r="M2830" t="s">
        <v>8377</v>
      </c>
      <c r="N2830">
        <v>5.1002777769999996</v>
      </c>
      <c r="O2830">
        <v>0</v>
      </c>
      <c r="P2830">
        <v>6</v>
      </c>
      <c r="Q2830">
        <v>0</v>
      </c>
      <c r="R2830">
        <v>1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3.1169841414459749</v>
      </c>
      <c r="Y2830">
        <v>0</v>
      </c>
      <c r="Z2830">
        <v>4.5385086261300008E-2</v>
      </c>
      <c r="AA2830">
        <v>0</v>
      </c>
      <c r="AB2830">
        <v>0</v>
      </c>
      <c r="AC2830">
        <v>0</v>
      </c>
      <c r="AD2830">
        <v>0</v>
      </c>
      <c r="AE2830">
        <v>3.1623692277072748</v>
      </c>
    </row>
    <row r="2831" spans="1:31" x14ac:dyDescent="0.25">
      <c r="A2831">
        <v>1751624</v>
      </c>
      <c r="B2831">
        <v>1</v>
      </c>
      <c r="C2831" t="s">
        <v>81</v>
      </c>
      <c r="D2831" t="s">
        <v>113</v>
      </c>
      <c r="E2831" t="s">
        <v>158</v>
      </c>
      <c r="F2831" t="s">
        <v>8378</v>
      </c>
      <c r="G2831" t="s">
        <v>160</v>
      </c>
      <c r="H2831" t="s">
        <v>146</v>
      </c>
      <c r="I2831" t="s">
        <v>135</v>
      </c>
      <c r="J2831" t="s">
        <v>136</v>
      </c>
      <c r="K2831" t="s">
        <v>147</v>
      </c>
      <c r="L2831" t="s">
        <v>8379</v>
      </c>
      <c r="M2831" t="s">
        <v>8380</v>
      </c>
      <c r="N2831">
        <v>3.4966666659999999</v>
      </c>
      <c r="O2831">
        <v>0</v>
      </c>
      <c r="P2831">
        <v>6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2.1019861099428003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2.1019861099428003</v>
      </c>
    </row>
    <row r="2832" spans="1:31" x14ac:dyDescent="0.25">
      <c r="A2832">
        <v>1751933</v>
      </c>
      <c r="B2832">
        <v>1</v>
      </c>
      <c r="C2832" t="s">
        <v>80</v>
      </c>
      <c r="D2832" t="s">
        <v>85</v>
      </c>
      <c r="E2832" t="s">
        <v>153</v>
      </c>
      <c r="F2832" t="s">
        <v>8381</v>
      </c>
      <c r="G2832" t="s">
        <v>160</v>
      </c>
      <c r="H2832" t="s">
        <v>146</v>
      </c>
      <c r="I2832" t="s">
        <v>135</v>
      </c>
      <c r="J2832" t="s">
        <v>136</v>
      </c>
      <c r="K2832" t="s">
        <v>147</v>
      </c>
      <c r="L2832" t="s">
        <v>8382</v>
      </c>
      <c r="M2832" t="s">
        <v>8383</v>
      </c>
      <c r="N2832">
        <v>2.0272222219999998</v>
      </c>
      <c r="O2832">
        <v>0</v>
      </c>
      <c r="P2832">
        <v>98</v>
      </c>
      <c r="Q2832">
        <v>0</v>
      </c>
      <c r="R2832">
        <v>0</v>
      </c>
      <c r="S2832">
        <v>0</v>
      </c>
      <c r="T2832">
        <v>21</v>
      </c>
      <c r="U2832">
        <v>0</v>
      </c>
      <c r="V2832">
        <v>0</v>
      </c>
      <c r="W2832">
        <v>0</v>
      </c>
      <c r="X2832">
        <v>55.162263886061687</v>
      </c>
      <c r="Y2832">
        <v>0</v>
      </c>
      <c r="Z2832">
        <v>0</v>
      </c>
      <c r="AA2832">
        <v>0</v>
      </c>
      <c r="AB2832">
        <v>8.1262595718340851</v>
      </c>
      <c r="AC2832">
        <v>0</v>
      </c>
      <c r="AD2832">
        <v>0</v>
      </c>
      <c r="AE2832">
        <v>63.288523457895771</v>
      </c>
    </row>
    <row r="2833" spans="1:31" x14ac:dyDescent="0.25">
      <c r="A2833">
        <v>1751910</v>
      </c>
      <c r="B2833">
        <v>1</v>
      </c>
      <c r="C2833" t="s">
        <v>81</v>
      </c>
      <c r="D2833" t="s">
        <v>119</v>
      </c>
      <c r="E2833" t="s">
        <v>158</v>
      </c>
      <c r="F2833" t="s">
        <v>8384</v>
      </c>
      <c r="G2833" t="s">
        <v>160</v>
      </c>
      <c r="H2833" t="s">
        <v>146</v>
      </c>
      <c r="I2833" t="s">
        <v>135</v>
      </c>
      <c r="J2833" t="s">
        <v>136</v>
      </c>
      <c r="K2833" t="s">
        <v>147</v>
      </c>
      <c r="L2833" t="s">
        <v>8385</v>
      </c>
      <c r="M2833" t="s">
        <v>8386</v>
      </c>
      <c r="N2833">
        <v>3.514444444</v>
      </c>
      <c r="O2833">
        <v>0</v>
      </c>
      <c r="P2833">
        <v>14</v>
      </c>
      <c r="Q2833">
        <v>0</v>
      </c>
      <c r="R2833">
        <v>0</v>
      </c>
      <c r="S2833">
        <v>0</v>
      </c>
      <c r="T2833">
        <v>5</v>
      </c>
      <c r="U2833">
        <v>0</v>
      </c>
      <c r="V2833">
        <v>0</v>
      </c>
      <c r="W2833">
        <v>0</v>
      </c>
      <c r="X2833">
        <v>7.4457146249406163</v>
      </c>
      <c r="Y2833">
        <v>0</v>
      </c>
      <c r="Z2833">
        <v>0</v>
      </c>
      <c r="AA2833">
        <v>0</v>
      </c>
      <c r="AB2833">
        <v>7.9441339271407507</v>
      </c>
      <c r="AC2833">
        <v>0</v>
      </c>
      <c r="AD2833">
        <v>0</v>
      </c>
      <c r="AE2833">
        <v>15.389848552081368</v>
      </c>
    </row>
    <row r="2834" spans="1:31" x14ac:dyDescent="0.25">
      <c r="A2834">
        <v>1752019</v>
      </c>
      <c r="B2834">
        <v>1</v>
      </c>
      <c r="C2834" t="s">
        <v>81</v>
      </c>
      <c r="D2834" t="s">
        <v>113</v>
      </c>
      <c r="E2834" t="s">
        <v>171</v>
      </c>
      <c r="F2834" t="s">
        <v>8387</v>
      </c>
      <c r="G2834" t="s">
        <v>181</v>
      </c>
      <c r="H2834" t="s">
        <v>146</v>
      </c>
      <c r="I2834" t="s">
        <v>135</v>
      </c>
      <c r="J2834" t="s">
        <v>136</v>
      </c>
      <c r="K2834" t="s">
        <v>147</v>
      </c>
      <c r="L2834" t="s">
        <v>8388</v>
      </c>
      <c r="M2834" t="s">
        <v>8389</v>
      </c>
      <c r="N2834">
        <v>2.2380555549999999</v>
      </c>
      <c r="O2834">
        <v>0</v>
      </c>
      <c r="P2834">
        <v>1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0.14949669861010001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0.14949669861010001</v>
      </c>
    </row>
    <row r="2835" spans="1:31" x14ac:dyDescent="0.25">
      <c r="A2835">
        <v>1751873</v>
      </c>
      <c r="B2835">
        <v>1</v>
      </c>
      <c r="C2835" t="s">
        <v>80</v>
      </c>
      <c r="D2835" t="s">
        <v>83</v>
      </c>
      <c r="E2835" t="s">
        <v>158</v>
      </c>
      <c r="F2835" t="s">
        <v>8390</v>
      </c>
      <c r="G2835" t="s">
        <v>160</v>
      </c>
      <c r="H2835" t="s">
        <v>146</v>
      </c>
      <c r="I2835" t="s">
        <v>135</v>
      </c>
      <c r="J2835" t="s">
        <v>136</v>
      </c>
      <c r="K2835" t="s">
        <v>147</v>
      </c>
      <c r="L2835" t="s">
        <v>8391</v>
      </c>
      <c r="M2835" t="s">
        <v>8392</v>
      </c>
      <c r="N2835">
        <v>1.0963888879999999</v>
      </c>
      <c r="O2835">
        <v>0</v>
      </c>
      <c r="P2835">
        <v>83</v>
      </c>
      <c r="Q2835">
        <v>0</v>
      </c>
      <c r="R2835">
        <v>0</v>
      </c>
      <c r="S2835">
        <v>0</v>
      </c>
      <c r="T2835">
        <v>2</v>
      </c>
      <c r="U2835">
        <v>0</v>
      </c>
      <c r="V2835">
        <v>0</v>
      </c>
      <c r="W2835">
        <v>0</v>
      </c>
      <c r="X2835">
        <v>28.770851716234503</v>
      </c>
      <c r="Y2835">
        <v>0</v>
      </c>
      <c r="Z2835">
        <v>0</v>
      </c>
      <c r="AA2835">
        <v>0</v>
      </c>
      <c r="AB2835">
        <v>3.8218723454327588</v>
      </c>
      <c r="AC2835">
        <v>0</v>
      </c>
      <c r="AD2835">
        <v>0</v>
      </c>
      <c r="AE2835">
        <v>32.592724061667262</v>
      </c>
    </row>
    <row r="2836" spans="1:31" x14ac:dyDescent="0.25">
      <c r="A2836">
        <v>1751973</v>
      </c>
      <c r="B2836">
        <v>1</v>
      </c>
      <c r="C2836" t="s">
        <v>81</v>
      </c>
      <c r="D2836" t="s">
        <v>127</v>
      </c>
      <c r="E2836" t="s">
        <v>184</v>
      </c>
      <c r="F2836" t="s">
        <v>4886</v>
      </c>
      <c r="G2836" t="s">
        <v>177</v>
      </c>
      <c r="H2836" t="s">
        <v>134</v>
      </c>
      <c r="I2836" t="s">
        <v>193</v>
      </c>
      <c r="J2836" t="s">
        <v>136</v>
      </c>
      <c r="K2836" t="s">
        <v>147</v>
      </c>
      <c r="L2836" t="s">
        <v>8393</v>
      </c>
      <c r="M2836" t="s">
        <v>8394</v>
      </c>
      <c r="N2836">
        <v>5.5555550000000002E-3</v>
      </c>
      <c r="O2836">
        <v>0</v>
      </c>
      <c r="P2836">
        <v>395</v>
      </c>
      <c r="Q2836">
        <v>10</v>
      </c>
      <c r="R2836">
        <v>26</v>
      </c>
      <c r="S2836">
        <v>3</v>
      </c>
      <c r="T2836">
        <v>28</v>
      </c>
      <c r="U2836">
        <v>4</v>
      </c>
      <c r="V2836">
        <v>0</v>
      </c>
      <c r="W2836">
        <v>0</v>
      </c>
      <c r="X2836">
        <v>0.36772796184438922</v>
      </c>
      <c r="Y2836">
        <v>2.0896919009500001E-2</v>
      </c>
      <c r="Z2836">
        <v>1.0419166823666667E-2</v>
      </c>
      <c r="AA2836">
        <v>2.8711429103500001</v>
      </c>
      <c r="AB2836">
        <v>3.4143069095833339E-2</v>
      </c>
      <c r="AC2836">
        <v>0.42910371958999999</v>
      </c>
      <c r="AD2836">
        <v>0</v>
      </c>
      <c r="AE2836">
        <v>3.7334337467133896</v>
      </c>
    </row>
    <row r="2837" spans="1:31" x14ac:dyDescent="0.25">
      <c r="A2837">
        <v>1741399</v>
      </c>
      <c r="B2837">
        <v>1</v>
      </c>
      <c r="C2837" t="s">
        <v>80</v>
      </c>
      <c r="D2837" t="s">
        <v>97</v>
      </c>
      <c r="E2837" t="s">
        <v>188</v>
      </c>
      <c r="F2837" t="s">
        <v>8395</v>
      </c>
      <c r="G2837" t="s">
        <v>232</v>
      </c>
      <c r="H2837" t="s">
        <v>134</v>
      </c>
      <c r="I2837" t="s">
        <v>135</v>
      </c>
      <c r="J2837" t="s">
        <v>136</v>
      </c>
      <c r="K2837" t="s">
        <v>147</v>
      </c>
      <c r="L2837" t="s">
        <v>8396</v>
      </c>
      <c r="M2837" t="s">
        <v>8397</v>
      </c>
      <c r="N2837">
        <v>6.2169444440000001</v>
      </c>
      <c r="O2837">
        <v>5</v>
      </c>
      <c r="P2837">
        <v>621</v>
      </c>
      <c r="Q2837">
        <v>9</v>
      </c>
      <c r="R2837">
        <v>79</v>
      </c>
      <c r="S2837">
        <v>11</v>
      </c>
      <c r="T2837">
        <v>94</v>
      </c>
      <c r="U2837">
        <v>0</v>
      </c>
      <c r="V2837">
        <v>0</v>
      </c>
      <c r="W2837">
        <v>37.091507144620039</v>
      </c>
      <c r="X2837">
        <v>1078.1871132409231</v>
      </c>
      <c r="Y2837">
        <v>89.523033207584319</v>
      </c>
      <c r="Z2837">
        <v>128.61077857110664</v>
      </c>
      <c r="AA2837">
        <v>1689.0768897417704</v>
      </c>
      <c r="AB2837">
        <v>214.8605427535779</v>
      </c>
      <c r="AC2837">
        <v>0</v>
      </c>
      <c r="AD2837">
        <v>0</v>
      </c>
      <c r="AE2837">
        <v>3237.3498646595826</v>
      </c>
    </row>
    <row r="2838" spans="1:31" x14ac:dyDescent="0.25">
      <c r="A2838">
        <v>1751515</v>
      </c>
      <c r="B2838">
        <v>1</v>
      </c>
      <c r="C2838" t="s">
        <v>80</v>
      </c>
      <c r="D2838" t="s">
        <v>102</v>
      </c>
      <c r="E2838" t="s">
        <v>131</v>
      </c>
      <c r="F2838" t="s">
        <v>2399</v>
      </c>
      <c r="G2838" t="s">
        <v>177</v>
      </c>
      <c r="H2838" t="s">
        <v>134</v>
      </c>
      <c r="I2838" t="s">
        <v>135</v>
      </c>
      <c r="J2838" t="s">
        <v>136</v>
      </c>
      <c r="K2838" t="s">
        <v>147</v>
      </c>
      <c r="L2838" t="s">
        <v>8398</v>
      </c>
      <c r="M2838" t="s">
        <v>8399</v>
      </c>
      <c r="N2838">
        <v>0.111666666</v>
      </c>
      <c r="O2838">
        <v>0</v>
      </c>
      <c r="P2838">
        <v>1609</v>
      </c>
      <c r="Q2838">
        <v>11</v>
      </c>
      <c r="R2838">
        <v>466</v>
      </c>
      <c r="S2838">
        <v>13</v>
      </c>
      <c r="T2838">
        <v>188</v>
      </c>
      <c r="U2838">
        <v>6</v>
      </c>
      <c r="V2838">
        <v>0</v>
      </c>
      <c r="W2838">
        <v>0</v>
      </c>
      <c r="X2838">
        <v>26.816383256572454</v>
      </c>
      <c r="Y2838">
        <v>0.68405660790935008</v>
      </c>
      <c r="Z2838">
        <v>18.242970467599136</v>
      </c>
      <c r="AA2838">
        <v>12.263630932215001</v>
      </c>
      <c r="AB2838">
        <v>20.770172398088601</v>
      </c>
      <c r="AC2838">
        <v>59.113959967770008</v>
      </c>
      <c r="AD2838">
        <v>0</v>
      </c>
      <c r="AE2838">
        <v>137.89117363015455</v>
      </c>
    </row>
    <row r="2839" spans="1:31" x14ac:dyDescent="0.25">
      <c r="A2839">
        <v>1751893</v>
      </c>
      <c r="B2839">
        <v>1</v>
      </c>
      <c r="C2839" t="s">
        <v>81</v>
      </c>
      <c r="D2839" t="s">
        <v>119</v>
      </c>
      <c r="E2839" t="s">
        <v>188</v>
      </c>
      <c r="F2839" t="s">
        <v>4081</v>
      </c>
      <c r="G2839" t="s">
        <v>239</v>
      </c>
      <c r="H2839" t="s">
        <v>134</v>
      </c>
      <c r="I2839" t="s">
        <v>135</v>
      </c>
      <c r="J2839" t="s">
        <v>136</v>
      </c>
      <c r="K2839" t="s">
        <v>137</v>
      </c>
      <c r="L2839" t="s">
        <v>8400</v>
      </c>
      <c r="M2839" t="s">
        <v>8401</v>
      </c>
      <c r="N2839">
        <v>1.719466666</v>
      </c>
      <c r="O2839">
        <v>1</v>
      </c>
      <c r="P2839">
        <v>1265</v>
      </c>
      <c r="Q2839">
        <v>113</v>
      </c>
      <c r="R2839">
        <v>222</v>
      </c>
      <c r="S2839">
        <v>0</v>
      </c>
      <c r="T2839">
        <v>81</v>
      </c>
      <c r="U2839">
        <v>0</v>
      </c>
      <c r="V2839">
        <v>0</v>
      </c>
      <c r="W2839">
        <v>2.6474772673916666E-2</v>
      </c>
      <c r="X2839">
        <v>232.45354846051953</v>
      </c>
      <c r="Y2839">
        <v>65.210537930483</v>
      </c>
      <c r="Z2839">
        <v>70.463057114891797</v>
      </c>
      <c r="AA2839">
        <v>0</v>
      </c>
      <c r="AB2839">
        <v>70.284671844076044</v>
      </c>
      <c r="AC2839">
        <v>0</v>
      </c>
      <c r="AD2839">
        <v>0</v>
      </c>
      <c r="AE2839">
        <v>438.43829012264428</v>
      </c>
    </row>
    <row r="2840" spans="1:31" x14ac:dyDescent="0.25">
      <c r="A2840">
        <v>1751538</v>
      </c>
      <c r="B2840">
        <v>1</v>
      </c>
      <c r="C2840" t="s">
        <v>80</v>
      </c>
      <c r="D2840" t="s">
        <v>110</v>
      </c>
      <c r="E2840" t="s">
        <v>143</v>
      </c>
      <c r="F2840" t="s">
        <v>8402</v>
      </c>
      <c r="G2840" t="s">
        <v>164</v>
      </c>
      <c r="H2840" t="s">
        <v>146</v>
      </c>
      <c r="I2840" t="s">
        <v>135</v>
      </c>
      <c r="J2840" t="s">
        <v>136</v>
      </c>
      <c r="K2840" t="s">
        <v>147</v>
      </c>
      <c r="L2840" t="s">
        <v>8403</v>
      </c>
      <c r="M2840" t="s">
        <v>8404</v>
      </c>
      <c r="N2840">
        <v>0.85416666600000002</v>
      </c>
      <c r="O2840">
        <v>0</v>
      </c>
      <c r="P2840">
        <v>826</v>
      </c>
      <c r="Q2840">
        <v>0</v>
      </c>
      <c r="R2840">
        <v>0</v>
      </c>
      <c r="S2840">
        <v>0</v>
      </c>
      <c r="T2840">
        <v>52</v>
      </c>
      <c r="U2840">
        <v>0</v>
      </c>
      <c r="V2840">
        <v>0</v>
      </c>
      <c r="W2840">
        <v>0</v>
      </c>
      <c r="X2840">
        <v>194.099058595093</v>
      </c>
      <c r="Y2840">
        <v>0</v>
      </c>
      <c r="Z2840">
        <v>0</v>
      </c>
      <c r="AA2840">
        <v>0</v>
      </c>
      <c r="AB2840">
        <v>44.564403380261254</v>
      </c>
      <c r="AC2840">
        <v>0</v>
      </c>
      <c r="AD2840">
        <v>0</v>
      </c>
      <c r="AE2840">
        <v>238.66346197535427</v>
      </c>
    </row>
    <row r="2841" spans="1:31" x14ac:dyDescent="0.25">
      <c r="A2841">
        <v>1741485</v>
      </c>
      <c r="B2841">
        <v>1</v>
      </c>
      <c r="C2841" t="s">
        <v>81</v>
      </c>
      <c r="D2841" t="s">
        <v>118</v>
      </c>
      <c r="E2841" t="s">
        <v>184</v>
      </c>
      <c r="F2841" t="s">
        <v>8405</v>
      </c>
      <c r="G2841" t="s">
        <v>246</v>
      </c>
      <c r="H2841" t="s">
        <v>134</v>
      </c>
      <c r="I2841" t="s">
        <v>135</v>
      </c>
      <c r="J2841" t="s">
        <v>136</v>
      </c>
      <c r="K2841" t="s">
        <v>137</v>
      </c>
      <c r="L2841" t="s">
        <v>8406</v>
      </c>
      <c r="M2841" t="s">
        <v>8407</v>
      </c>
      <c r="N2841">
        <v>12.842222222</v>
      </c>
      <c r="O2841">
        <v>0</v>
      </c>
      <c r="P2841">
        <v>183</v>
      </c>
      <c r="Q2841">
        <v>2</v>
      </c>
      <c r="R2841">
        <v>38</v>
      </c>
      <c r="S2841">
        <v>0</v>
      </c>
      <c r="T2841">
        <v>21</v>
      </c>
      <c r="U2841">
        <v>0</v>
      </c>
      <c r="V2841">
        <v>0</v>
      </c>
      <c r="W2841">
        <v>0</v>
      </c>
      <c r="X2841">
        <v>335.08648640358524</v>
      </c>
      <c r="Y2841">
        <v>88.670154798548708</v>
      </c>
      <c r="Z2841">
        <v>39.122357365094132</v>
      </c>
      <c r="AA2841">
        <v>0</v>
      </c>
      <c r="AB2841">
        <v>224.94602170116255</v>
      </c>
      <c r="AC2841">
        <v>0</v>
      </c>
      <c r="AD2841">
        <v>0</v>
      </c>
      <c r="AE2841">
        <v>687.82502026839063</v>
      </c>
    </row>
    <row r="2842" spans="1:31" x14ac:dyDescent="0.25">
      <c r="A2842">
        <v>1752036</v>
      </c>
      <c r="B2842">
        <v>1</v>
      </c>
      <c r="C2842" t="s">
        <v>81</v>
      </c>
      <c r="D2842" t="s">
        <v>122</v>
      </c>
      <c r="E2842" t="s">
        <v>158</v>
      </c>
      <c r="F2842" t="s">
        <v>8408</v>
      </c>
      <c r="G2842" t="s">
        <v>160</v>
      </c>
      <c r="H2842" t="s">
        <v>146</v>
      </c>
      <c r="I2842" t="s">
        <v>135</v>
      </c>
      <c r="J2842" t="s">
        <v>136</v>
      </c>
      <c r="K2842" t="s">
        <v>147</v>
      </c>
      <c r="L2842" t="s">
        <v>8409</v>
      </c>
      <c r="M2842" t="s">
        <v>8410</v>
      </c>
      <c r="N2842">
        <v>0.63861111100000001</v>
      </c>
      <c r="O2842">
        <v>0</v>
      </c>
      <c r="P2842">
        <v>298</v>
      </c>
      <c r="Q2842">
        <v>0</v>
      </c>
      <c r="R2842">
        <v>0</v>
      </c>
      <c r="S2842">
        <v>0</v>
      </c>
      <c r="T2842">
        <v>22</v>
      </c>
      <c r="U2842">
        <v>0</v>
      </c>
      <c r="V2842">
        <v>0</v>
      </c>
      <c r="W2842">
        <v>0</v>
      </c>
      <c r="X2842">
        <v>53.518654638700283</v>
      </c>
      <c r="Y2842">
        <v>0</v>
      </c>
      <c r="Z2842">
        <v>0</v>
      </c>
      <c r="AA2842">
        <v>0</v>
      </c>
      <c r="AB2842">
        <v>5.763900661913067</v>
      </c>
      <c r="AC2842">
        <v>0</v>
      </c>
      <c r="AD2842">
        <v>0</v>
      </c>
      <c r="AE2842">
        <v>59.282555300613353</v>
      </c>
    </row>
    <row r="2843" spans="1:31" x14ac:dyDescent="0.25">
      <c r="A2843">
        <v>1751913</v>
      </c>
      <c r="B2843">
        <v>1</v>
      </c>
      <c r="C2843" t="s">
        <v>81</v>
      </c>
      <c r="D2843" t="s">
        <v>127</v>
      </c>
      <c r="E2843" t="s">
        <v>158</v>
      </c>
      <c r="F2843" t="s">
        <v>8411</v>
      </c>
      <c r="G2843" t="s">
        <v>160</v>
      </c>
      <c r="H2843" t="s">
        <v>146</v>
      </c>
      <c r="I2843" t="s">
        <v>135</v>
      </c>
      <c r="J2843" t="s">
        <v>136</v>
      </c>
      <c r="K2843" t="s">
        <v>147</v>
      </c>
      <c r="L2843" t="s">
        <v>8412</v>
      </c>
      <c r="M2843" t="s">
        <v>8413</v>
      </c>
      <c r="N2843">
        <v>1.5152777770000001</v>
      </c>
      <c r="O2843">
        <v>0</v>
      </c>
      <c r="P2843">
        <v>69</v>
      </c>
      <c r="Q2843">
        <v>0</v>
      </c>
      <c r="R2843">
        <v>0</v>
      </c>
      <c r="S2843">
        <v>0</v>
      </c>
      <c r="T2843">
        <v>12</v>
      </c>
      <c r="U2843">
        <v>0</v>
      </c>
      <c r="V2843">
        <v>0</v>
      </c>
      <c r="W2843">
        <v>0</v>
      </c>
      <c r="X2843">
        <v>38.740100374800029</v>
      </c>
      <c r="Y2843">
        <v>0</v>
      </c>
      <c r="Z2843">
        <v>0</v>
      </c>
      <c r="AA2843">
        <v>0</v>
      </c>
      <c r="AB2843">
        <v>6.4646742549800003</v>
      </c>
      <c r="AC2843">
        <v>0</v>
      </c>
      <c r="AD2843">
        <v>0</v>
      </c>
      <c r="AE2843">
        <v>45.204774629780033</v>
      </c>
    </row>
    <row r="2844" spans="1:31" x14ac:dyDescent="0.25">
      <c r="A2844">
        <v>1741465</v>
      </c>
      <c r="B2844">
        <v>1</v>
      </c>
      <c r="C2844" t="s">
        <v>81</v>
      </c>
      <c r="D2844" t="s">
        <v>128</v>
      </c>
      <c r="E2844" t="s">
        <v>143</v>
      </c>
      <c r="F2844" t="s">
        <v>7728</v>
      </c>
      <c r="G2844" t="s">
        <v>334</v>
      </c>
      <c r="H2844" t="s">
        <v>146</v>
      </c>
      <c r="I2844" t="s">
        <v>135</v>
      </c>
      <c r="J2844" t="s">
        <v>136</v>
      </c>
      <c r="K2844" t="s">
        <v>147</v>
      </c>
      <c r="L2844" t="s">
        <v>8414</v>
      </c>
      <c r="M2844" t="s">
        <v>8415</v>
      </c>
      <c r="N2844">
        <v>4.5480555550000004</v>
      </c>
      <c r="O2844">
        <v>0</v>
      </c>
      <c r="P2844">
        <v>67</v>
      </c>
      <c r="Q2844">
        <v>0</v>
      </c>
      <c r="R2844">
        <v>0</v>
      </c>
      <c r="S2844">
        <v>0</v>
      </c>
      <c r="T2844">
        <v>5</v>
      </c>
      <c r="U2844">
        <v>0</v>
      </c>
      <c r="V2844">
        <v>0</v>
      </c>
      <c r="W2844">
        <v>0</v>
      </c>
      <c r="X2844">
        <v>32.781278572130226</v>
      </c>
      <c r="Y2844">
        <v>0</v>
      </c>
      <c r="Z2844">
        <v>0</v>
      </c>
      <c r="AA2844">
        <v>0</v>
      </c>
      <c r="AB2844">
        <v>0.97610294442933343</v>
      </c>
      <c r="AC2844">
        <v>0</v>
      </c>
      <c r="AD2844">
        <v>0</v>
      </c>
      <c r="AE2844">
        <v>33.757381516559562</v>
      </c>
    </row>
    <row r="2845" spans="1:31" x14ac:dyDescent="0.25">
      <c r="A2845">
        <v>1752056</v>
      </c>
      <c r="B2845">
        <v>1</v>
      </c>
      <c r="C2845" t="s">
        <v>80</v>
      </c>
      <c r="D2845" t="s">
        <v>92</v>
      </c>
      <c r="E2845" t="s">
        <v>171</v>
      </c>
      <c r="F2845" t="s">
        <v>8416</v>
      </c>
      <c r="G2845" t="s">
        <v>282</v>
      </c>
      <c r="H2845" t="s">
        <v>146</v>
      </c>
      <c r="I2845" t="s">
        <v>135</v>
      </c>
      <c r="J2845" t="s">
        <v>136</v>
      </c>
      <c r="K2845" t="s">
        <v>147</v>
      </c>
      <c r="L2845" t="s">
        <v>8417</v>
      </c>
      <c r="M2845" t="s">
        <v>8418</v>
      </c>
      <c r="N2845">
        <v>1.078333333</v>
      </c>
      <c r="O2845">
        <v>0</v>
      </c>
      <c r="P2845">
        <v>3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0.95041581148575005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0.95041581148575005</v>
      </c>
    </row>
    <row r="2846" spans="1:31" x14ac:dyDescent="0.25">
      <c r="A2846">
        <v>1751993</v>
      </c>
      <c r="B2846">
        <v>1</v>
      </c>
      <c r="C2846" t="s">
        <v>80</v>
      </c>
      <c r="D2846" t="s">
        <v>100</v>
      </c>
      <c r="E2846" t="s">
        <v>171</v>
      </c>
      <c r="F2846" t="s">
        <v>8419</v>
      </c>
      <c r="G2846" t="s">
        <v>181</v>
      </c>
      <c r="H2846" t="s">
        <v>146</v>
      </c>
      <c r="I2846" t="s">
        <v>135</v>
      </c>
      <c r="J2846" t="s">
        <v>136</v>
      </c>
      <c r="K2846" t="s">
        <v>147</v>
      </c>
      <c r="L2846" t="s">
        <v>8420</v>
      </c>
      <c r="M2846" t="s">
        <v>8421</v>
      </c>
      <c r="N2846">
        <v>2.5122222220000001</v>
      </c>
      <c r="O2846">
        <v>0</v>
      </c>
      <c r="P2846">
        <v>2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1.1977016453033169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1.1977016453033169</v>
      </c>
    </row>
    <row r="2847" spans="1:31" x14ac:dyDescent="0.25">
      <c r="A2847">
        <v>1751850</v>
      </c>
      <c r="B2847">
        <v>1</v>
      </c>
      <c r="C2847" t="s">
        <v>81</v>
      </c>
      <c r="D2847" t="s">
        <v>119</v>
      </c>
      <c r="E2847" t="s">
        <v>158</v>
      </c>
      <c r="F2847" t="s">
        <v>8422</v>
      </c>
      <c r="G2847" t="s">
        <v>160</v>
      </c>
      <c r="H2847" t="s">
        <v>146</v>
      </c>
      <c r="I2847" t="s">
        <v>135</v>
      </c>
      <c r="J2847" t="s">
        <v>136</v>
      </c>
      <c r="K2847" t="s">
        <v>147</v>
      </c>
      <c r="L2847" t="s">
        <v>8423</v>
      </c>
      <c r="M2847" t="s">
        <v>8424</v>
      </c>
      <c r="N2847">
        <v>1.7152777770000001</v>
      </c>
      <c r="O2847">
        <v>0</v>
      </c>
      <c r="P2847">
        <v>15</v>
      </c>
      <c r="Q2847">
        <v>0</v>
      </c>
      <c r="R2847">
        <v>3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3.312553382718074</v>
      </c>
      <c r="Y2847">
        <v>0</v>
      </c>
      <c r="Z2847">
        <v>1.7970385384976502</v>
      </c>
      <c r="AA2847">
        <v>0</v>
      </c>
      <c r="AB2847">
        <v>0</v>
      </c>
      <c r="AC2847">
        <v>0</v>
      </c>
      <c r="AD2847">
        <v>0</v>
      </c>
      <c r="AE2847">
        <v>5.1095919212157241</v>
      </c>
    </row>
    <row r="2848" spans="1:31" x14ac:dyDescent="0.25">
      <c r="A2848">
        <v>1751701</v>
      </c>
      <c r="B2848">
        <v>1</v>
      </c>
      <c r="C2848" t="s">
        <v>80</v>
      </c>
      <c r="D2848" t="s">
        <v>99</v>
      </c>
      <c r="E2848" t="s">
        <v>171</v>
      </c>
      <c r="F2848" t="s">
        <v>8425</v>
      </c>
      <c r="G2848" t="s">
        <v>181</v>
      </c>
      <c r="H2848" t="s">
        <v>146</v>
      </c>
      <c r="I2848" t="s">
        <v>135</v>
      </c>
      <c r="J2848" t="s">
        <v>136</v>
      </c>
      <c r="K2848" t="s">
        <v>147</v>
      </c>
      <c r="L2848" t="s">
        <v>8426</v>
      </c>
      <c r="M2848" t="s">
        <v>8427</v>
      </c>
      <c r="N2848">
        <v>6.3422222220000002</v>
      </c>
      <c r="O2848">
        <v>0</v>
      </c>
      <c r="P2848">
        <v>3</v>
      </c>
      <c r="Q2848">
        <v>0</v>
      </c>
      <c r="R2848">
        <v>0</v>
      </c>
      <c r="S2848">
        <v>0</v>
      </c>
      <c r="T2848">
        <v>5</v>
      </c>
      <c r="U2848">
        <v>0</v>
      </c>
      <c r="V2848">
        <v>0</v>
      </c>
      <c r="W2848">
        <v>0</v>
      </c>
      <c r="X2848">
        <v>8.3238880942317337</v>
      </c>
      <c r="Y2848">
        <v>0</v>
      </c>
      <c r="Z2848">
        <v>0</v>
      </c>
      <c r="AA2848">
        <v>0</v>
      </c>
      <c r="AB2848">
        <v>94.295642576855954</v>
      </c>
      <c r="AC2848">
        <v>0</v>
      </c>
      <c r="AD2848">
        <v>0</v>
      </c>
      <c r="AE2848">
        <v>102.61953067108769</v>
      </c>
    </row>
    <row r="2849" spans="1:31" x14ac:dyDescent="0.25">
      <c r="A2849">
        <v>1741422</v>
      </c>
      <c r="B2849">
        <v>1</v>
      </c>
      <c r="C2849" t="s">
        <v>81</v>
      </c>
      <c r="D2849" t="s">
        <v>113</v>
      </c>
      <c r="E2849" t="s">
        <v>131</v>
      </c>
      <c r="F2849" t="s">
        <v>8428</v>
      </c>
      <c r="G2849" t="s">
        <v>177</v>
      </c>
      <c r="H2849" t="s">
        <v>134</v>
      </c>
      <c r="I2849" t="s">
        <v>135</v>
      </c>
      <c r="J2849" t="s">
        <v>136</v>
      </c>
      <c r="K2849" t="s">
        <v>147</v>
      </c>
      <c r="L2849" t="s">
        <v>8429</v>
      </c>
      <c r="M2849" t="s">
        <v>8430</v>
      </c>
      <c r="N2849">
        <v>0.5675</v>
      </c>
      <c r="O2849">
        <v>0</v>
      </c>
      <c r="P2849">
        <v>20</v>
      </c>
      <c r="Q2849">
        <v>0</v>
      </c>
      <c r="R2849">
        <v>9</v>
      </c>
      <c r="S2849">
        <v>2</v>
      </c>
      <c r="T2849">
        <v>8</v>
      </c>
      <c r="U2849">
        <v>1</v>
      </c>
      <c r="V2849">
        <v>0</v>
      </c>
      <c r="W2849">
        <v>0</v>
      </c>
      <c r="X2849">
        <v>1.3581564530309258</v>
      </c>
      <c r="Y2849">
        <v>0</v>
      </c>
      <c r="Z2849">
        <v>0.35751574755000004</v>
      </c>
      <c r="AA2849">
        <v>6.3538136192887515</v>
      </c>
      <c r="AB2849">
        <v>4.621006444907775</v>
      </c>
      <c r="AC2849">
        <v>44.092004878800005</v>
      </c>
      <c r="AD2849">
        <v>0</v>
      </c>
      <c r="AE2849">
        <v>56.782497143577459</v>
      </c>
    </row>
    <row r="2850" spans="1:31" x14ac:dyDescent="0.25">
      <c r="A2850">
        <v>1751950</v>
      </c>
      <c r="B2850">
        <v>1</v>
      </c>
      <c r="C2850" t="s">
        <v>80</v>
      </c>
      <c r="D2850" t="s">
        <v>101</v>
      </c>
      <c r="E2850" t="s">
        <v>171</v>
      </c>
      <c r="F2850" t="s">
        <v>8431</v>
      </c>
      <c r="G2850" t="s">
        <v>181</v>
      </c>
      <c r="H2850" t="s">
        <v>146</v>
      </c>
      <c r="I2850" t="s">
        <v>135</v>
      </c>
      <c r="J2850" t="s">
        <v>136</v>
      </c>
      <c r="K2850" t="s">
        <v>147</v>
      </c>
      <c r="L2850" t="s">
        <v>8432</v>
      </c>
      <c r="M2850" t="s">
        <v>8433</v>
      </c>
      <c r="N2850">
        <v>5.1463888879999997</v>
      </c>
      <c r="O2850">
        <v>0</v>
      </c>
      <c r="P2850">
        <v>0</v>
      </c>
      <c r="Q2850">
        <v>0</v>
      </c>
      <c r="R2850">
        <v>0</v>
      </c>
      <c r="S2850">
        <v>1</v>
      </c>
      <c r="T2850">
        <v>0</v>
      </c>
      <c r="U2850">
        <v>1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1.0213426956382834</v>
      </c>
      <c r="AB2850">
        <v>0</v>
      </c>
      <c r="AC2850">
        <v>6.1345445193688004</v>
      </c>
      <c r="AD2850">
        <v>0</v>
      </c>
      <c r="AE2850">
        <v>7.155887215007084</v>
      </c>
    </row>
    <row r="2851" spans="1:31" x14ac:dyDescent="0.25">
      <c r="A2851">
        <v>1741448</v>
      </c>
      <c r="B2851">
        <v>1</v>
      </c>
      <c r="C2851" t="s">
        <v>80</v>
      </c>
      <c r="D2851" t="s">
        <v>93</v>
      </c>
      <c r="E2851" t="s">
        <v>143</v>
      </c>
      <c r="F2851" t="s">
        <v>8434</v>
      </c>
      <c r="G2851" t="s">
        <v>359</v>
      </c>
      <c r="H2851" t="s">
        <v>134</v>
      </c>
      <c r="I2851" t="s">
        <v>135</v>
      </c>
      <c r="J2851" t="s">
        <v>136</v>
      </c>
      <c r="K2851" t="s">
        <v>147</v>
      </c>
      <c r="L2851" t="s">
        <v>8435</v>
      </c>
      <c r="M2851" t="s">
        <v>8436</v>
      </c>
      <c r="N2851">
        <v>15.451666665999999</v>
      </c>
      <c r="O2851">
        <v>0</v>
      </c>
      <c r="P2851">
        <v>1</v>
      </c>
      <c r="Q2851">
        <v>0</v>
      </c>
      <c r="R2851">
        <v>19</v>
      </c>
      <c r="S2851">
        <v>0</v>
      </c>
      <c r="T2851">
        <v>5</v>
      </c>
      <c r="U2851">
        <v>0</v>
      </c>
      <c r="V2851">
        <v>0</v>
      </c>
      <c r="W2851">
        <v>0</v>
      </c>
      <c r="X2851">
        <v>2.7891825910166669E-3</v>
      </c>
      <c r="Y2851">
        <v>0</v>
      </c>
      <c r="Z2851">
        <v>119.97845556678872</v>
      </c>
      <c r="AA2851">
        <v>0</v>
      </c>
      <c r="AB2851">
        <v>58.011625289942792</v>
      </c>
      <c r="AC2851">
        <v>0</v>
      </c>
      <c r="AD2851">
        <v>0</v>
      </c>
      <c r="AE2851">
        <v>177.99287003932253</v>
      </c>
    </row>
    <row r="2852" spans="1:31" x14ac:dyDescent="0.25">
      <c r="A2852">
        <v>1751527</v>
      </c>
      <c r="B2852">
        <v>1</v>
      </c>
      <c r="C2852" t="s">
        <v>81</v>
      </c>
      <c r="D2852" t="s">
        <v>123</v>
      </c>
      <c r="E2852" t="s">
        <v>158</v>
      </c>
      <c r="F2852" t="s">
        <v>8437</v>
      </c>
      <c r="G2852" t="s">
        <v>160</v>
      </c>
      <c r="H2852" t="s">
        <v>146</v>
      </c>
      <c r="I2852" t="s">
        <v>135</v>
      </c>
      <c r="J2852" t="s">
        <v>136</v>
      </c>
      <c r="K2852" t="s">
        <v>147</v>
      </c>
      <c r="L2852" t="s">
        <v>8438</v>
      </c>
      <c r="M2852" t="s">
        <v>8439</v>
      </c>
      <c r="N2852">
        <v>2.7794444440000001</v>
      </c>
      <c r="O2852">
        <v>0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0.6488337633012583</v>
      </c>
      <c r="AA2852">
        <v>0</v>
      </c>
      <c r="AB2852">
        <v>0</v>
      </c>
      <c r="AC2852">
        <v>0</v>
      </c>
      <c r="AD2852">
        <v>0</v>
      </c>
      <c r="AE2852">
        <v>0.6488337633012583</v>
      </c>
    </row>
    <row r="2853" spans="1:31" x14ac:dyDescent="0.25">
      <c r="A2853">
        <v>1741471</v>
      </c>
      <c r="B2853">
        <v>1</v>
      </c>
      <c r="C2853" t="s">
        <v>80</v>
      </c>
      <c r="D2853" t="s">
        <v>97</v>
      </c>
      <c r="E2853" t="s">
        <v>158</v>
      </c>
      <c r="F2853" t="s">
        <v>8440</v>
      </c>
      <c r="G2853" t="s">
        <v>221</v>
      </c>
      <c r="H2853" t="s">
        <v>146</v>
      </c>
      <c r="I2853" t="s">
        <v>135</v>
      </c>
      <c r="J2853" t="s">
        <v>136</v>
      </c>
      <c r="K2853" t="s">
        <v>147</v>
      </c>
      <c r="L2853" t="s">
        <v>8441</v>
      </c>
      <c r="M2853" t="s">
        <v>8442</v>
      </c>
      <c r="N2853">
        <v>5.6950000000000003</v>
      </c>
      <c r="O2853">
        <v>0</v>
      </c>
      <c r="P2853">
        <v>6</v>
      </c>
      <c r="Q2853">
        <v>0</v>
      </c>
      <c r="R2853">
        <v>4</v>
      </c>
      <c r="S2853">
        <v>0</v>
      </c>
      <c r="T2853">
        <v>1</v>
      </c>
      <c r="U2853">
        <v>0</v>
      </c>
      <c r="V2853">
        <v>0</v>
      </c>
      <c r="W2853">
        <v>0</v>
      </c>
      <c r="X2853">
        <v>16.178509000130269</v>
      </c>
      <c r="Y2853">
        <v>0</v>
      </c>
      <c r="Z2853">
        <v>2.5505508416995335</v>
      </c>
      <c r="AA2853">
        <v>0</v>
      </c>
      <c r="AB2853">
        <v>1.8029270215000004E-2</v>
      </c>
      <c r="AC2853">
        <v>0</v>
      </c>
      <c r="AD2853">
        <v>0</v>
      </c>
      <c r="AE2853">
        <v>18.747089112044801</v>
      </c>
    </row>
    <row r="2854" spans="1:31" x14ac:dyDescent="0.25">
      <c r="A2854">
        <v>1751504</v>
      </c>
      <c r="B2854">
        <v>1</v>
      </c>
      <c r="C2854" t="s">
        <v>80</v>
      </c>
      <c r="D2854" t="s">
        <v>107</v>
      </c>
      <c r="E2854" t="s">
        <v>171</v>
      </c>
      <c r="F2854" t="s">
        <v>8443</v>
      </c>
      <c r="G2854" t="s">
        <v>282</v>
      </c>
      <c r="H2854" t="s">
        <v>146</v>
      </c>
      <c r="I2854" t="s">
        <v>135</v>
      </c>
      <c r="J2854" t="s">
        <v>136</v>
      </c>
      <c r="K2854" t="s">
        <v>147</v>
      </c>
      <c r="L2854" t="s">
        <v>8444</v>
      </c>
      <c r="M2854" t="s">
        <v>8445</v>
      </c>
      <c r="N2854">
        <v>3.6663888880000002</v>
      </c>
      <c r="O2854">
        <v>0</v>
      </c>
      <c r="P2854">
        <v>1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1.1608318492924998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1.1608318492924998</v>
      </c>
    </row>
    <row r="2855" spans="1:31" x14ac:dyDescent="0.25">
      <c r="A2855">
        <v>1741494</v>
      </c>
      <c r="B2855">
        <v>1</v>
      </c>
      <c r="C2855" t="s">
        <v>80</v>
      </c>
      <c r="D2855" t="s">
        <v>110</v>
      </c>
      <c r="E2855" t="s">
        <v>158</v>
      </c>
      <c r="F2855" t="s">
        <v>8446</v>
      </c>
      <c r="G2855" t="s">
        <v>321</v>
      </c>
      <c r="H2855" t="s">
        <v>146</v>
      </c>
      <c r="I2855" t="s">
        <v>135</v>
      </c>
      <c r="J2855" t="s">
        <v>136</v>
      </c>
      <c r="K2855" t="s">
        <v>147</v>
      </c>
      <c r="L2855" t="s">
        <v>8447</v>
      </c>
      <c r="M2855" t="s">
        <v>8448</v>
      </c>
      <c r="N2855">
        <v>1.963333333</v>
      </c>
      <c r="O2855">
        <v>0</v>
      </c>
      <c r="P2855">
        <v>53</v>
      </c>
      <c r="Q2855">
        <v>0</v>
      </c>
      <c r="R2855">
        <v>0</v>
      </c>
      <c r="S2855">
        <v>0</v>
      </c>
      <c r="T2855">
        <v>7</v>
      </c>
      <c r="U2855">
        <v>0</v>
      </c>
      <c r="V2855">
        <v>0</v>
      </c>
      <c r="W2855">
        <v>0</v>
      </c>
      <c r="X2855">
        <v>39.636633719435984</v>
      </c>
      <c r="Y2855">
        <v>0</v>
      </c>
      <c r="Z2855">
        <v>0</v>
      </c>
      <c r="AA2855">
        <v>0</v>
      </c>
      <c r="AB2855">
        <v>24.928606688680102</v>
      </c>
      <c r="AC2855">
        <v>0</v>
      </c>
      <c r="AD2855">
        <v>0</v>
      </c>
      <c r="AE2855">
        <v>64.565240408116082</v>
      </c>
    </row>
    <row r="2856" spans="1:31" x14ac:dyDescent="0.25">
      <c r="A2856">
        <v>1751690</v>
      </c>
      <c r="B2856">
        <v>1</v>
      </c>
      <c r="C2856" t="s">
        <v>80</v>
      </c>
      <c r="D2856" t="s">
        <v>98</v>
      </c>
      <c r="E2856" t="s">
        <v>184</v>
      </c>
      <c r="F2856" t="s">
        <v>8449</v>
      </c>
      <c r="G2856" t="s">
        <v>2141</v>
      </c>
      <c r="H2856" t="s">
        <v>134</v>
      </c>
      <c r="I2856" t="s">
        <v>135</v>
      </c>
      <c r="J2856" t="s">
        <v>136</v>
      </c>
      <c r="K2856" t="s">
        <v>147</v>
      </c>
      <c r="L2856" t="s">
        <v>8450</v>
      </c>
      <c r="M2856" t="s">
        <v>8451</v>
      </c>
      <c r="N2856">
        <v>4.4172222220000004</v>
      </c>
      <c r="O2856">
        <v>0</v>
      </c>
      <c r="P2856">
        <v>0</v>
      </c>
      <c r="Q2856">
        <v>0</v>
      </c>
      <c r="R2856">
        <v>14</v>
      </c>
      <c r="S2856">
        <v>0</v>
      </c>
      <c r="T2856">
        <v>1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17.351351476948498</v>
      </c>
      <c r="AA2856">
        <v>0</v>
      </c>
      <c r="AB2856">
        <v>2.0047579624568672</v>
      </c>
      <c r="AC2856">
        <v>0</v>
      </c>
      <c r="AD2856">
        <v>0</v>
      </c>
      <c r="AE2856">
        <v>19.356109439405365</v>
      </c>
    </row>
    <row r="2857" spans="1:31" x14ac:dyDescent="0.25">
      <c r="A2857">
        <v>1751713</v>
      </c>
      <c r="B2857">
        <v>1</v>
      </c>
      <c r="C2857" t="s">
        <v>80</v>
      </c>
      <c r="D2857" t="s">
        <v>104</v>
      </c>
      <c r="E2857" t="s">
        <v>143</v>
      </c>
      <c r="F2857" t="s">
        <v>8452</v>
      </c>
      <c r="G2857" t="s">
        <v>606</v>
      </c>
      <c r="H2857" t="s">
        <v>146</v>
      </c>
      <c r="I2857" t="s">
        <v>135</v>
      </c>
      <c r="J2857" t="s">
        <v>136</v>
      </c>
      <c r="K2857" t="s">
        <v>147</v>
      </c>
      <c r="L2857" t="s">
        <v>8453</v>
      </c>
      <c r="M2857" t="s">
        <v>8454</v>
      </c>
      <c r="N2857">
        <v>3.5038888880000001</v>
      </c>
      <c r="O2857">
        <v>0</v>
      </c>
      <c r="P2857">
        <v>20</v>
      </c>
      <c r="Q2857">
        <v>0</v>
      </c>
      <c r="R2857">
        <v>9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13.69797228805905</v>
      </c>
      <c r="Y2857">
        <v>0</v>
      </c>
      <c r="Z2857">
        <v>57.963678108526736</v>
      </c>
      <c r="AA2857">
        <v>0</v>
      </c>
      <c r="AB2857">
        <v>0</v>
      </c>
      <c r="AC2857">
        <v>0</v>
      </c>
      <c r="AD2857">
        <v>0</v>
      </c>
      <c r="AE2857">
        <v>71.661650396585785</v>
      </c>
    </row>
    <row r="2858" spans="1:31" x14ac:dyDescent="0.25">
      <c r="A2858">
        <v>1751813</v>
      </c>
      <c r="B2858">
        <v>1</v>
      </c>
      <c r="C2858" t="s">
        <v>80</v>
      </c>
      <c r="D2858" t="s">
        <v>104</v>
      </c>
      <c r="E2858" t="s">
        <v>171</v>
      </c>
      <c r="F2858" t="s">
        <v>8455</v>
      </c>
      <c r="G2858" t="s">
        <v>181</v>
      </c>
      <c r="H2858" t="s">
        <v>146</v>
      </c>
      <c r="I2858" t="s">
        <v>135</v>
      </c>
      <c r="J2858" t="s">
        <v>136</v>
      </c>
      <c r="K2858" t="s">
        <v>147</v>
      </c>
      <c r="L2858" t="s">
        <v>8456</v>
      </c>
      <c r="M2858" t="s">
        <v>8457</v>
      </c>
      <c r="N2858">
        <v>6.8172222219999998</v>
      </c>
      <c r="O2858">
        <v>0</v>
      </c>
      <c r="P2858">
        <v>1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0.75568149409500007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0.75568149409500007</v>
      </c>
    </row>
    <row r="2859" spans="1:31" x14ac:dyDescent="0.25">
      <c r="A2859">
        <v>1751667</v>
      </c>
      <c r="B2859">
        <v>1</v>
      </c>
      <c r="C2859" t="s">
        <v>80</v>
      </c>
      <c r="D2859" t="s">
        <v>99</v>
      </c>
      <c r="E2859" t="s">
        <v>131</v>
      </c>
      <c r="F2859" t="s">
        <v>4727</v>
      </c>
      <c r="G2859" t="s">
        <v>177</v>
      </c>
      <c r="H2859" t="s">
        <v>134</v>
      </c>
      <c r="I2859" t="s">
        <v>135</v>
      </c>
      <c r="J2859" t="s">
        <v>136</v>
      </c>
      <c r="K2859" t="s">
        <v>147</v>
      </c>
      <c r="L2859" t="s">
        <v>8458</v>
      </c>
      <c r="M2859" t="s">
        <v>8459</v>
      </c>
      <c r="N2859">
        <v>0.265833333</v>
      </c>
      <c r="O2859">
        <v>4</v>
      </c>
      <c r="P2859">
        <v>806</v>
      </c>
      <c r="Q2859">
        <v>11</v>
      </c>
      <c r="R2859">
        <v>98</v>
      </c>
      <c r="S2859">
        <v>20</v>
      </c>
      <c r="T2859">
        <v>53</v>
      </c>
      <c r="U2859">
        <v>0</v>
      </c>
      <c r="V2859">
        <v>4</v>
      </c>
      <c r="W2859">
        <v>4.4291469865237501</v>
      </c>
      <c r="X2859">
        <v>39.783869563683886</v>
      </c>
      <c r="Y2859">
        <v>3.5518173675868332</v>
      </c>
      <c r="Z2859">
        <v>5.6486678885394221</v>
      </c>
      <c r="AA2859">
        <v>26.108294962554968</v>
      </c>
      <c r="AB2859">
        <v>5.3135897620521435</v>
      </c>
      <c r="AC2859">
        <v>0</v>
      </c>
      <c r="AD2859">
        <v>2.3352122290037505</v>
      </c>
      <c r="AE2859">
        <v>87.170598759944752</v>
      </c>
    </row>
    <row r="2860" spans="1:31" x14ac:dyDescent="0.25">
      <c r="A2860">
        <v>1741454</v>
      </c>
      <c r="B2860">
        <v>1</v>
      </c>
      <c r="C2860" t="s">
        <v>80</v>
      </c>
      <c r="D2860" t="s">
        <v>82</v>
      </c>
      <c r="E2860" t="s">
        <v>158</v>
      </c>
      <c r="F2860" t="s">
        <v>7414</v>
      </c>
      <c r="G2860" t="s">
        <v>206</v>
      </c>
      <c r="H2860" t="s">
        <v>146</v>
      </c>
      <c r="I2860" t="s">
        <v>135</v>
      </c>
      <c r="J2860" t="s">
        <v>136</v>
      </c>
      <c r="K2860" t="s">
        <v>147</v>
      </c>
      <c r="L2860" t="s">
        <v>8460</v>
      </c>
      <c r="M2860" t="s">
        <v>8461</v>
      </c>
      <c r="N2860">
        <v>3.6269444439999998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3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84.383043118412701</v>
      </c>
      <c r="AC2860">
        <v>0</v>
      </c>
      <c r="AD2860">
        <v>0</v>
      </c>
      <c r="AE2860">
        <v>84.383043118412701</v>
      </c>
    </row>
    <row r="2861" spans="1:31" x14ac:dyDescent="0.25">
      <c r="A2861">
        <v>1751521</v>
      </c>
      <c r="B2861">
        <v>1</v>
      </c>
      <c r="C2861" t="s">
        <v>80</v>
      </c>
      <c r="D2861" t="s">
        <v>93</v>
      </c>
      <c r="E2861" t="s">
        <v>158</v>
      </c>
      <c r="F2861" t="s">
        <v>8462</v>
      </c>
      <c r="G2861" t="s">
        <v>160</v>
      </c>
      <c r="H2861" t="s">
        <v>146</v>
      </c>
      <c r="I2861" t="s">
        <v>135</v>
      </c>
      <c r="J2861" t="s">
        <v>136</v>
      </c>
      <c r="K2861" t="s">
        <v>147</v>
      </c>
      <c r="L2861" t="s">
        <v>8463</v>
      </c>
      <c r="M2861" t="s">
        <v>8464</v>
      </c>
      <c r="N2861">
        <v>3.7605555549999998</v>
      </c>
      <c r="O2861">
        <v>0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3.1719530304200667</v>
      </c>
      <c r="AA2861">
        <v>0</v>
      </c>
      <c r="AB2861">
        <v>0</v>
      </c>
      <c r="AC2861">
        <v>0</v>
      </c>
      <c r="AD2861">
        <v>0</v>
      </c>
      <c r="AE2861">
        <v>3.1719530304200667</v>
      </c>
    </row>
    <row r="2862" spans="1:31" x14ac:dyDescent="0.25">
      <c r="A2862">
        <v>1751627</v>
      </c>
      <c r="B2862">
        <v>1</v>
      </c>
      <c r="C2862" t="s">
        <v>80</v>
      </c>
      <c r="D2862" t="s">
        <v>96</v>
      </c>
      <c r="E2862" t="s">
        <v>171</v>
      </c>
      <c r="F2862" t="s">
        <v>8465</v>
      </c>
      <c r="G2862" t="s">
        <v>181</v>
      </c>
      <c r="H2862" t="s">
        <v>146</v>
      </c>
      <c r="I2862" t="s">
        <v>135</v>
      </c>
      <c r="J2862" t="s">
        <v>136</v>
      </c>
      <c r="K2862" t="s">
        <v>147</v>
      </c>
      <c r="L2862" t="s">
        <v>8466</v>
      </c>
      <c r="M2862" t="s">
        <v>8467</v>
      </c>
      <c r="N2862">
        <v>7.0822222220000004</v>
      </c>
      <c r="O2862">
        <v>0</v>
      </c>
      <c r="P2862">
        <v>2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9.9560067201528639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9.9560067201528639</v>
      </c>
    </row>
    <row r="2863" spans="1:31" x14ac:dyDescent="0.25">
      <c r="A2863">
        <v>1741408</v>
      </c>
      <c r="B2863">
        <v>1</v>
      </c>
      <c r="C2863" t="s">
        <v>80</v>
      </c>
      <c r="D2863" t="s">
        <v>93</v>
      </c>
      <c r="E2863" t="s">
        <v>158</v>
      </c>
      <c r="F2863" t="s">
        <v>8468</v>
      </c>
      <c r="G2863" t="s">
        <v>160</v>
      </c>
      <c r="H2863" t="s">
        <v>146</v>
      </c>
      <c r="I2863" t="s">
        <v>135</v>
      </c>
      <c r="J2863" t="s">
        <v>136</v>
      </c>
      <c r="K2863" t="s">
        <v>147</v>
      </c>
      <c r="L2863" t="s">
        <v>8469</v>
      </c>
      <c r="M2863" t="s">
        <v>8470</v>
      </c>
      <c r="N2863">
        <v>10.355555555</v>
      </c>
      <c r="O2863">
        <v>0</v>
      </c>
      <c r="P2863">
        <v>50</v>
      </c>
      <c r="Q2863">
        <v>0</v>
      </c>
      <c r="R2863">
        <v>0</v>
      </c>
      <c r="S2863">
        <v>0</v>
      </c>
      <c r="T2863">
        <v>1</v>
      </c>
      <c r="U2863">
        <v>0</v>
      </c>
      <c r="V2863">
        <v>0</v>
      </c>
      <c r="W2863">
        <v>0</v>
      </c>
      <c r="X2863">
        <v>101.26915444708348</v>
      </c>
      <c r="Y2863">
        <v>0</v>
      </c>
      <c r="Z2863">
        <v>0</v>
      </c>
      <c r="AA2863">
        <v>0</v>
      </c>
      <c r="AB2863">
        <v>2.1737476258332</v>
      </c>
      <c r="AC2863">
        <v>0</v>
      </c>
      <c r="AD2863">
        <v>0</v>
      </c>
      <c r="AE2863">
        <v>103.44290207291668</v>
      </c>
    </row>
    <row r="2864" spans="1:31" x14ac:dyDescent="0.25">
      <c r="A2864">
        <v>1751819</v>
      </c>
      <c r="B2864">
        <v>1</v>
      </c>
      <c r="C2864" t="s">
        <v>81</v>
      </c>
      <c r="D2864" t="s">
        <v>113</v>
      </c>
      <c r="E2864" t="s">
        <v>188</v>
      </c>
      <c r="F2864" t="s">
        <v>8471</v>
      </c>
      <c r="G2864" t="s">
        <v>4436</v>
      </c>
      <c r="H2864" t="s">
        <v>134</v>
      </c>
      <c r="I2864" t="s">
        <v>135</v>
      </c>
      <c r="J2864" t="s">
        <v>136</v>
      </c>
      <c r="K2864" t="s">
        <v>147</v>
      </c>
      <c r="L2864" t="s">
        <v>8285</v>
      </c>
      <c r="M2864" t="s">
        <v>8472</v>
      </c>
      <c r="N2864">
        <v>1.7044444439999999</v>
      </c>
      <c r="O2864">
        <v>0</v>
      </c>
      <c r="P2864">
        <v>76</v>
      </c>
      <c r="Q2864">
        <v>0</v>
      </c>
      <c r="R2864">
        <v>0</v>
      </c>
      <c r="S2864">
        <v>0</v>
      </c>
      <c r="T2864">
        <v>1</v>
      </c>
      <c r="U2864">
        <v>0</v>
      </c>
      <c r="V2864">
        <v>0</v>
      </c>
      <c r="W2864">
        <v>0</v>
      </c>
      <c r="X2864">
        <v>22.598690140341393</v>
      </c>
      <c r="Y2864">
        <v>0</v>
      </c>
      <c r="Z2864">
        <v>0</v>
      </c>
      <c r="AA2864">
        <v>0</v>
      </c>
      <c r="AB2864">
        <v>0.26273423499600002</v>
      </c>
      <c r="AC2864">
        <v>0</v>
      </c>
      <c r="AD2864">
        <v>0</v>
      </c>
      <c r="AE2864">
        <v>22.861424375337393</v>
      </c>
    </row>
    <row r="2865" spans="1:31" x14ac:dyDescent="0.25">
      <c r="A2865">
        <v>1752022</v>
      </c>
      <c r="B2865">
        <v>1</v>
      </c>
      <c r="C2865" t="s">
        <v>80</v>
      </c>
      <c r="D2865" t="s">
        <v>101</v>
      </c>
      <c r="E2865" t="s">
        <v>171</v>
      </c>
      <c r="F2865" t="s">
        <v>8473</v>
      </c>
      <c r="G2865" t="s">
        <v>282</v>
      </c>
      <c r="H2865" t="s">
        <v>146</v>
      </c>
      <c r="I2865" t="s">
        <v>135</v>
      </c>
      <c r="J2865" t="s">
        <v>136</v>
      </c>
      <c r="K2865" t="s">
        <v>147</v>
      </c>
      <c r="L2865" t="s">
        <v>8474</v>
      </c>
      <c r="M2865" t="s">
        <v>8475</v>
      </c>
      <c r="N2865">
        <v>1.621388888</v>
      </c>
      <c r="O2865">
        <v>0</v>
      </c>
      <c r="P2865">
        <v>1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0.33063116438270834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0.33063116438270834</v>
      </c>
    </row>
    <row r="2866" spans="1:31" x14ac:dyDescent="0.25">
      <c r="A2866">
        <v>1751922</v>
      </c>
      <c r="B2866">
        <v>1</v>
      </c>
      <c r="C2866" t="s">
        <v>81</v>
      </c>
      <c r="D2866" t="s">
        <v>127</v>
      </c>
      <c r="E2866" t="s">
        <v>143</v>
      </c>
      <c r="F2866" t="s">
        <v>8476</v>
      </c>
      <c r="G2866" t="s">
        <v>145</v>
      </c>
      <c r="H2866" t="s">
        <v>146</v>
      </c>
      <c r="I2866" t="s">
        <v>135</v>
      </c>
      <c r="J2866" t="s">
        <v>136</v>
      </c>
      <c r="K2866" t="s">
        <v>147</v>
      </c>
      <c r="L2866" t="s">
        <v>8477</v>
      </c>
      <c r="M2866" t="s">
        <v>8478</v>
      </c>
      <c r="N2866">
        <v>1.060277777</v>
      </c>
      <c r="O2866">
        <v>0</v>
      </c>
      <c r="P2866">
        <v>21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5.132134701962908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5.132134701962908</v>
      </c>
    </row>
    <row r="2867" spans="1:31" x14ac:dyDescent="0.25">
      <c r="A2867">
        <v>1751896</v>
      </c>
      <c r="B2867">
        <v>1</v>
      </c>
      <c r="C2867" t="s">
        <v>81</v>
      </c>
      <c r="D2867" t="s">
        <v>118</v>
      </c>
      <c r="E2867" t="s">
        <v>153</v>
      </c>
      <c r="F2867" t="s">
        <v>8479</v>
      </c>
      <c r="G2867" t="s">
        <v>155</v>
      </c>
      <c r="H2867" t="s">
        <v>146</v>
      </c>
      <c r="I2867" t="s">
        <v>135</v>
      </c>
      <c r="J2867" t="s">
        <v>136</v>
      </c>
      <c r="K2867" t="s">
        <v>147</v>
      </c>
      <c r="L2867" t="s">
        <v>8480</v>
      </c>
      <c r="M2867" t="s">
        <v>8481</v>
      </c>
      <c r="N2867">
        <v>3.1380555550000002</v>
      </c>
      <c r="O2867">
        <v>0</v>
      </c>
      <c r="P2867">
        <v>118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81.627484258825561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81.627484258825561</v>
      </c>
    </row>
    <row r="2868" spans="1:31" x14ac:dyDescent="0.25">
      <c r="A2868">
        <v>1741368</v>
      </c>
      <c r="B2868">
        <v>1</v>
      </c>
      <c r="C2868" t="s">
        <v>81</v>
      </c>
      <c r="D2868" t="s">
        <v>118</v>
      </c>
      <c r="E2868" t="s">
        <v>158</v>
      </c>
      <c r="F2868" t="s">
        <v>8145</v>
      </c>
      <c r="G2868" t="s">
        <v>160</v>
      </c>
      <c r="H2868" t="s">
        <v>146</v>
      </c>
      <c r="I2868" t="s">
        <v>135</v>
      </c>
      <c r="J2868" t="s">
        <v>136</v>
      </c>
      <c r="K2868" t="s">
        <v>147</v>
      </c>
      <c r="L2868" t="s">
        <v>8482</v>
      </c>
      <c r="M2868" t="s">
        <v>8483</v>
      </c>
      <c r="N2868">
        <v>1.6997222219999999</v>
      </c>
      <c r="O2868">
        <v>0</v>
      </c>
      <c r="P2868">
        <v>4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1.8812220137569087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1.8812220137569087</v>
      </c>
    </row>
    <row r="2869" spans="1:31" x14ac:dyDescent="0.25">
      <c r="A2869">
        <v>1751541</v>
      </c>
      <c r="B2869">
        <v>1</v>
      </c>
      <c r="C2869" t="s">
        <v>81</v>
      </c>
      <c r="D2869" t="s">
        <v>118</v>
      </c>
      <c r="E2869" t="s">
        <v>158</v>
      </c>
      <c r="F2869" t="s">
        <v>8484</v>
      </c>
      <c r="G2869" t="s">
        <v>160</v>
      </c>
      <c r="H2869" t="s">
        <v>146</v>
      </c>
      <c r="I2869" t="s">
        <v>135</v>
      </c>
      <c r="J2869" t="s">
        <v>136</v>
      </c>
      <c r="K2869" t="s">
        <v>147</v>
      </c>
      <c r="L2869" t="s">
        <v>8485</v>
      </c>
      <c r="M2869" t="s">
        <v>8486</v>
      </c>
      <c r="N2869">
        <v>1.961944444</v>
      </c>
      <c r="O2869">
        <v>0</v>
      </c>
      <c r="P2869">
        <v>6</v>
      </c>
      <c r="Q2869">
        <v>0</v>
      </c>
      <c r="R2869">
        <v>1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0.6127865587414999</v>
      </c>
      <c r="Y2869">
        <v>0</v>
      </c>
      <c r="Z2869">
        <v>0.20931882381713338</v>
      </c>
      <c r="AA2869">
        <v>0</v>
      </c>
      <c r="AB2869">
        <v>0</v>
      </c>
      <c r="AC2869">
        <v>0</v>
      </c>
      <c r="AD2869">
        <v>0</v>
      </c>
      <c r="AE2869">
        <v>0.8221053825586333</v>
      </c>
    </row>
    <row r="2870" spans="1:31" x14ac:dyDescent="0.25">
      <c r="A2870">
        <v>1752088</v>
      </c>
      <c r="B2870">
        <v>1</v>
      </c>
      <c r="C2870" t="s">
        <v>80</v>
      </c>
      <c r="D2870" t="s">
        <v>96</v>
      </c>
      <c r="E2870" t="s">
        <v>171</v>
      </c>
      <c r="F2870" t="s">
        <v>8487</v>
      </c>
      <c r="G2870" t="s">
        <v>282</v>
      </c>
      <c r="H2870" t="s">
        <v>146</v>
      </c>
      <c r="I2870" t="s">
        <v>135</v>
      </c>
      <c r="J2870" t="s">
        <v>136</v>
      </c>
      <c r="K2870" t="s">
        <v>147</v>
      </c>
      <c r="L2870" t="s">
        <v>8488</v>
      </c>
      <c r="M2870" t="s">
        <v>8489</v>
      </c>
      <c r="N2870">
        <v>1.6325000000000001</v>
      </c>
      <c r="O2870">
        <v>0</v>
      </c>
      <c r="P2870">
        <v>1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9.2034286013775016E-2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9.2034286013775016E-2</v>
      </c>
    </row>
    <row r="2871" spans="1:31" x14ac:dyDescent="0.25">
      <c r="A2871">
        <v>1741411</v>
      </c>
      <c r="B2871">
        <v>1</v>
      </c>
      <c r="C2871" t="s">
        <v>81</v>
      </c>
      <c r="D2871" t="s">
        <v>127</v>
      </c>
      <c r="E2871" t="s">
        <v>143</v>
      </c>
      <c r="F2871" t="s">
        <v>8490</v>
      </c>
      <c r="G2871" t="s">
        <v>145</v>
      </c>
      <c r="H2871" t="s">
        <v>146</v>
      </c>
      <c r="I2871" t="s">
        <v>135</v>
      </c>
      <c r="J2871" t="s">
        <v>136</v>
      </c>
      <c r="K2871" t="s">
        <v>147</v>
      </c>
      <c r="L2871" t="s">
        <v>8491</v>
      </c>
      <c r="M2871" t="s">
        <v>8492</v>
      </c>
      <c r="N2871">
        <v>1.349722222</v>
      </c>
      <c r="O2871">
        <v>0</v>
      </c>
      <c r="P2871">
        <v>62</v>
      </c>
      <c r="Q2871">
        <v>0</v>
      </c>
      <c r="R2871">
        <v>14</v>
      </c>
      <c r="S2871">
        <v>0</v>
      </c>
      <c r="T2871">
        <v>5</v>
      </c>
      <c r="U2871">
        <v>0</v>
      </c>
      <c r="V2871">
        <v>0</v>
      </c>
      <c r="W2871">
        <v>0</v>
      </c>
      <c r="X2871">
        <v>11.960061214511091</v>
      </c>
      <c r="Y2871">
        <v>0</v>
      </c>
      <c r="Z2871">
        <v>3.4278423755999667</v>
      </c>
      <c r="AA2871">
        <v>0</v>
      </c>
      <c r="AB2871">
        <v>1.7229493841699333</v>
      </c>
      <c r="AC2871">
        <v>0</v>
      </c>
      <c r="AD2871">
        <v>0</v>
      </c>
      <c r="AE2871">
        <v>17.110852974280991</v>
      </c>
    </row>
    <row r="2872" spans="1:31" x14ac:dyDescent="0.25">
      <c r="A2872">
        <v>1751567</v>
      </c>
      <c r="B2872">
        <v>1</v>
      </c>
      <c r="C2872" t="s">
        <v>80</v>
      </c>
      <c r="D2872" t="s">
        <v>103</v>
      </c>
      <c r="E2872" t="s">
        <v>184</v>
      </c>
      <c r="F2872" t="s">
        <v>8493</v>
      </c>
      <c r="G2872" t="s">
        <v>232</v>
      </c>
      <c r="H2872" t="s">
        <v>134</v>
      </c>
      <c r="I2872" t="s">
        <v>135</v>
      </c>
      <c r="J2872" t="s">
        <v>136</v>
      </c>
      <c r="K2872" t="s">
        <v>147</v>
      </c>
      <c r="L2872" t="s">
        <v>8494</v>
      </c>
      <c r="M2872" t="s">
        <v>8495</v>
      </c>
      <c r="N2872">
        <v>1.77</v>
      </c>
      <c r="O2872">
        <v>0</v>
      </c>
      <c r="P2872">
        <v>35</v>
      </c>
      <c r="Q2872">
        <v>0</v>
      </c>
      <c r="R2872">
        <v>7</v>
      </c>
      <c r="S2872">
        <v>0</v>
      </c>
      <c r="T2872">
        <v>1</v>
      </c>
      <c r="U2872">
        <v>0</v>
      </c>
      <c r="V2872">
        <v>0</v>
      </c>
      <c r="W2872">
        <v>0</v>
      </c>
      <c r="X2872">
        <v>13.272585371688894</v>
      </c>
      <c r="Y2872">
        <v>0</v>
      </c>
      <c r="Z2872">
        <v>1.7912138353577998</v>
      </c>
      <c r="AA2872">
        <v>0</v>
      </c>
      <c r="AB2872">
        <v>0.90540415483012504</v>
      </c>
      <c r="AC2872">
        <v>0</v>
      </c>
      <c r="AD2872">
        <v>0</v>
      </c>
      <c r="AE2872">
        <v>15.969203361876819</v>
      </c>
    </row>
    <row r="2873" spans="1:31" x14ac:dyDescent="0.25">
      <c r="A2873">
        <v>1741388</v>
      </c>
      <c r="B2873">
        <v>1</v>
      </c>
      <c r="C2873" t="s">
        <v>80</v>
      </c>
      <c r="D2873" t="s">
        <v>93</v>
      </c>
      <c r="E2873" t="s">
        <v>131</v>
      </c>
      <c r="F2873" t="s">
        <v>1121</v>
      </c>
      <c r="G2873" t="s">
        <v>359</v>
      </c>
      <c r="H2873" t="s">
        <v>134</v>
      </c>
      <c r="I2873" t="s">
        <v>135</v>
      </c>
      <c r="J2873" t="s">
        <v>136</v>
      </c>
      <c r="K2873" t="s">
        <v>147</v>
      </c>
      <c r="L2873" t="s">
        <v>8496</v>
      </c>
      <c r="M2873" t="s">
        <v>8497</v>
      </c>
      <c r="N2873">
        <v>4.2516666660000002</v>
      </c>
      <c r="O2873">
        <v>0</v>
      </c>
      <c r="P2873">
        <v>12</v>
      </c>
      <c r="Q2873">
        <v>6</v>
      </c>
      <c r="R2873">
        <v>56</v>
      </c>
      <c r="S2873">
        <v>0</v>
      </c>
      <c r="T2873">
        <v>27</v>
      </c>
      <c r="U2873">
        <v>0</v>
      </c>
      <c r="V2873">
        <v>0</v>
      </c>
      <c r="W2873">
        <v>0</v>
      </c>
      <c r="X2873">
        <v>12.014526571202866</v>
      </c>
      <c r="Y2873">
        <v>10.041850655921799</v>
      </c>
      <c r="Z2873">
        <v>98.14877698621298</v>
      </c>
      <c r="AA2873">
        <v>0</v>
      </c>
      <c r="AB2873">
        <v>34.457075611934563</v>
      </c>
      <c r="AC2873">
        <v>0</v>
      </c>
      <c r="AD2873">
        <v>0</v>
      </c>
      <c r="AE2873">
        <v>154.66222982527219</v>
      </c>
    </row>
    <row r="2874" spans="1:31" x14ac:dyDescent="0.25">
      <c r="A2874">
        <v>1751853</v>
      </c>
      <c r="B2874">
        <v>1</v>
      </c>
      <c r="C2874" t="s">
        <v>80</v>
      </c>
      <c r="D2874" t="s">
        <v>93</v>
      </c>
      <c r="E2874" t="s">
        <v>158</v>
      </c>
      <c r="F2874" t="s">
        <v>8498</v>
      </c>
      <c r="G2874" t="s">
        <v>160</v>
      </c>
      <c r="H2874" t="s">
        <v>146</v>
      </c>
      <c r="I2874" t="s">
        <v>135</v>
      </c>
      <c r="J2874" t="s">
        <v>136</v>
      </c>
      <c r="K2874" t="s">
        <v>147</v>
      </c>
      <c r="L2874" t="s">
        <v>8499</v>
      </c>
      <c r="M2874" t="s">
        <v>8500</v>
      </c>
      <c r="N2874">
        <v>4.8724999999999996</v>
      </c>
      <c r="O2874">
        <v>0</v>
      </c>
      <c r="P2874">
        <v>0</v>
      </c>
      <c r="Q2874">
        <v>0</v>
      </c>
      <c r="R2874">
        <v>1</v>
      </c>
      <c r="S2874">
        <v>0</v>
      </c>
      <c r="T2874">
        <v>3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0.98391299794345821</v>
      </c>
      <c r="AA2874">
        <v>0</v>
      </c>
      <c r="AB2874">
        <v>6.5781486732113335</v>
      </c>
      <c r="AC2874">
        <v>0</v>
      </c>
      <c r="AD2874">
        <v>0</v>
      </c>
      <c r="AE2874">
        <v>7.5620616711547921</v>
      </c>
    </row>
    <row r="2875" spans="1:31" x14ac:dyDescent="0.25">
      <c r="A2875">
        <v>1751959</v>
      </c>
      <c r="B2875">
        <v>1</v>
      </c>
      <c r="C2875" t="s">
        <v>80</v>
      </c>
      <c r="D2875" t="s">
        <v>110</v>
      </c>
      <c r="E2875" t="s">
        <v>158</v>
      </c>
      <c r="F2875" t="s">
        <v>8501</v>
      </c>
      <c r="G2875" t="s">
        <v>160</v>
      </c>
      <c r="H2875" t="s">
        <v>146</v>
      </c>
      <c r="I2875" t="s">
        <v>135</v>
      </c>
      <c r="J2875" t="s">
        <v>136</v>
      </c>
      <c r="K2875" t="s">
        <v>147</v>
      </c>
      <c r="L2875" t="s">
        <v>8502</v>
      </c>
      <c r="M2875" t="s">
        <v>8503</v>
      </c>
      <c r="N2875">
        <v>1.5938888879999999</v>
      </c>
      <c r="O2875">
        <v>0</v>
      </c>
      <c r="P2875">
        <v>134</v>
      </c>
      <c r="Q2875">
        <v>0</v>
      </c>
      <c r="R2875">
        <v>0</v>
      </c>
      <c r="S2875">
        <v>0</v>
      </c>
      <c r="T2875">
        <v>19</v>
      </c>
      <c r="U2875">
        <v>0</v>
      </c>
      <c r="V2875">
        <v>0</v>
      </c>
      <c r="W2875">
        <v>0</v>
      </c>
      <c r="X2875">
        <v>70.124298474756827</v>
      </c>
      <c r="Y2875">
        <v>0</v>
      </c>
      <c r="Z2875">
        <v>0</v>
      </c>
      <c r="AA2875">
        <v>0</v>
      </c>
      <c r="AB2875">
        <v>38.287329995965216</v>
      </c>
      <c r="AC2875">
        <v>0</v>
      </c>
      <c r="AD2875">
        <v>0</v>
      </c>
      <c r="AE2875">
        <v>108.41162847072204</v>
      </c>
    </row>
    <row r="2876" spans="1:31" x14ac:dyDescent="0.25">
      <c r="A2876">
        <v>1741431</v>
      </c>
      <c r="B2876">
        <v>1</v>
      </c>
      <c r="C2876" t="s">
        <v>80</v>
      </c>
      <c r="D2876" t="s">
        <v>85</v>
      </c>
      <c r="E2876" t="s">
        <v>171</v>
      </c>
      <c r="F2876" t="s">
        <v>8504</v>
      </c>
      <c r="G2876" t="s">
        <v>173</v>
      </c>
      <c r="H2876" t="s">
        <v>146</v>
      </c>
      <c r="I2876" t="s">
        <v>135</v>
      </c>
      <c r="J2876" t="s">
        <v>136</v>
      </c>
      <c r="K2876" t="s">
        <v>147</v>
      </c>
      <c r="L2876" t="s">
        <v>8505</v>
      </c>
      <c r="M2876" t="s">
        <v>8506</v>
      </c>
      <c r="N2876">
        <v>3.8169444440000002</v>
      </c>
      <c r="O2876">
        <v>0</v>
      </c>
      <c r="P2876">
        <v>20</v>
      </c>
      <c r="Q2876">
        <v>0</v>
      </c>
      <c r="R2876">
        <v>0</v>
      </c>
      <c r="S2876">
        <v>0</v>
      </c>
      <c r="T2876">
        <v>2</v>
      </c>
      <c r="U2876">
        <v>0</v>
      </c>
      <c r="V2876">
        <v>0</v>
      </c>
      <c r="W2876">
        <v>0</v>
      </c>
      <c r="X2876">
        <v>16.616333494408334</v>
      </c>
      <c r="Y2876">
        <v>0</v>
      </c>
      <c r="Z2876">
        <v>0</v>
      </c>
      <c r="AA2876">
        <v>0</v>
      </c>
      <c r="AB2876">
        <v>2.1157483320998254</v>
      </c>
      <c r="AC2876">
        <v>0</v>
      </c>
      <c r="AD2876">
        <v>0</v>
      </c>
      <c r="AE2876">
        <v>18.732081826508161</v>
      </c>
    </row>
    <row r="2877" spans="1:31" x14ac:dyDescent="0.25">
      <c r="A2877">
        <v>1751796</v>
      </c>
      <c r="B2877">
        <v>1</v>
      </c>
      <c r="C2877" t="s">
        <v>81</v>
      </c>
      <c r="D2877" t="s">
        <v>112</v>
      </c>
      <c r="E2877" t="s">
        <v>171</v>
      </c>
      <c r="F2877" t="s">
        <v>8507</v>
      </c>
      <c r="G2877" t="s">
        <v>181</v>
      </c>
      <c r="H2877" t="s">
        <v>146</v>
      </c>
      <c r="I2877" t="s">
        <v>135</v>
      </c>
      <c r="J2877" t="s">
        <v>136</v>
      </c>
      <c r="K2877" t="s">
        <v>147</v>
      </c>
      <c r="L2877" t="s">
        <v>8508</v>
      </c>
      <c r="M2877" t="s">
        <v>8509</v>
      </c>
      <c r="N2877">
        <v>4.3597222220000003</v>
      </c>
      <c r="O2877">
        <v>0</v>
      </c>
      <c r="P2877">
        <v>1</v>
      </c>
      <c r="Q2877">
        <v>0</v>
      </c>
      <c r="R2877">
        <v>1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0.14366630755114168</v>
      </c>
      <c r="Y2877">
        <v>0</v>
      </c>
      <c r="Z2877">
        <v>7.5634923617499995E-3</v>
      </c>
      <c r="AA2877">
        <v>0</v>
      </c>
      <c r="AB2877">
        <v>0</v>
      </c>
      <c r="AC2877">
        <v>0</v>
      </c>
      <c r="AD2877">
        <v>0</v>
      </c>
      <c r="AE2877">
        <v>0.15122979991289168</v>
      </c>
    </row>
    <row r="2878" spans="1:31" x14ac:dyDescent="0.25">
      <c r="A2878">
        <v>1752045</v>
      </c>
      <c r="B2878">
        <v>1</v>
      </c>
      <c r="C2878" t="s">
        <v>80</v>
      </c>
      <c r="D2878" t="s">
        <v>89</v>
      </c>
      <c r="E2878" t="s">
        <v>171</v>
      </c>
      <c r="F2878" t="s">
        <v>8510</v>
      </c>
      <c r="G2878" t="s">
        <v>181</v>
      </c>
      <c r="H2878" t="s">
        <v>146</v>
      </c>
      <c r="I2878" t="s">
        <v>135</v>
      </c>
      <c r="J2878" t="s">
        <v>136</v>
      </c>
      <c r="K2878" t="s">
        <v>147</v>
      </c>
      <c r="L2878" t="s">
        <v>8511</v>
      </c>
      <c r="M2878" t="s">
        <v>8512</v>
      </c>
      <c r="N2878">
        <v>0.90555555499999996</v>
      </c>
      <c r="O2878">
        <v>0</v>
      </c>
      <c r="P2878">
        <v>7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4.0668012373274998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4.0668012373274998</v>
      </c>
    </row>
    <row r="2879" spans="1:31" x14ac:dyDescent="0.25">
      <c r="A2879">
        <v>1741474</v>
      </c>
      <c r="B2879">
        <v>1</v>
      </c>
      <c r="C2879" t="s">
        <v>80</v>
      </c>
      <c r="D2879" t="s">
        <v>100</v>
      </c>
      <c r="E2879" t="s">
        <v>158</v>
      </c>
      <c r="F2879" t="s">
        <v>8513</v>
      </c>
      <c r="G2879" t="s">
        <v>160</v>
      </c>
      <c r="H2879" t="s">
        <v>146</v>
      </c>
      <c r="I2879" t="s">
        <v>135</v>
      </c>
      <c r="J2879" t="s">
        <v>136</v>
      </c>
      <c r="K2879" t="s">
        <v>147</v>
      </c>
      <c r="L2879" t="s">
        <v>8514</v>
      </c>
      <c r="M2879" t="s">
        <v>8515</v>
      </c>
      <c r="N2879">
        <v>1.403333333</v>
      </c>
      <c r="O2879">
        <v>0</v>
      </c>
      <c r="P2879">
        <v>1</v>
      </c>
      <c r="Q2879">
        <v>0</v>
      </c>
      <c r="R2879">
        <v>4</v>
      </c>
      <c r="S2879">
        <v>0</v>
      </c>
      <c r="T2879">
        <v>1</v>
      </c>
      <c r="U2879">
        <v>0</v>
      </c>
      <c r="V2879">
        <v>0</v>
      </c>
      <c r="W2879">
        <v>0</v>
      </c>
      <c r="X2879">
        <v>1.7764380794766669E-2</v>
      </c>
      <c r="Y2879">
        <v>0</v>
      </c>
      <c r="Z2879">
        <v>0.61907158356490843</v>
      </c>
      <c r="AA2879">
        <v>0</v>
      </c>
      <c r="AB2879">
        <v>0</v>
      </c>
      <c r="AC2879">
        <v>0</v>
      </c>
      <c r="AD2879">
        <v>0</v>
      </c>
      <c r="AE2879">
        <v>0.63683596435967516</v>
      </c>
    </row>
    <row r="2880" spans="1:31" x14ac:dyDescent="0.25">
      <c r="A2880">
        <v>1751693</v>
      </c>
      <c r="B2880">
        <v>1</v>
      </c>
      <c r="C2880" t="s">
        <v>80</v>
      </c>
      <c r="D2880" t="s">
        <v>82</v>
      </c>
      <c r="E2880" t="s">
        <v>171</v>
      </c>
      <c r="F2880" t="s">
        <v>8516</v>
      </c>
      <c r="G2880" t="s">
        <v>181</v>
      </c>
      <c r="H2880" t="s">
        <v>146</v>
      </c>
      <c r="I2880" t="s">
        <v>135</v>
      </c>
      <c r="J2880" t="s">
        <v>136</v>
      </c>
      <c r="K2880" t="s">
        <v>147</v>
      </c>
      <c r="L2880" t="s">
        <v>8517</v>
      </c>
      <c r="M2880" t="s">
        <v>8518</v>
      </c>
      <c r="N2880">
        <v>3.9441666660000001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0.64075718929528325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0.64075718929528325</v>
      </c>
    </row>
    <row r="2881" spans="1:31" x14ac:dyDescent="0.25">
      <c r="A2881">
        <v>1752002</v>
      </c>
      <c r="B2881">
        <v>1</v>
      </c>
      <c r="C2881" t="s">
        <v>81</v>
      </c>
      <c r="D2881" t="s">
        <v>113</v>
      </c>
      <c r="E2881" t="s">
        <v>158</v>
      </c>
      <c r="F2881" t="s">
        <v>8519</v>
      </c>
      <c r="G2881" t="s">
        <v>758</v>
      </c>
      <c r="H2881" t="s">
        <v>146</v>
      </c>
      <c r="I2881" t="s">
        <v>135</v>
      </c>
      <c r="J2881" t="s">
        <v>136</v>
      </c>
      <c r="K2881" t="s">
        <v>147</v>
      </c>
      <c r="L2881" t="s">
        <v>8520</v>
      </c>
      <c r="M2881" t="s">
        <v>8521</v>
      </c>
      <c r="N2881">
        <v>1.802777777</v>
      </c>
      <c r="O2881">
        <v>0</v>
      </c>
      <c r="P2881">
        <v>28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6.7860571553833022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6.7860571553833022</v>
      </c>
    </row>
    <row r="2882" spans="1:31" x14ac:dyDescent="0.25">
      <c r="A2882">
        <v>1751501</v>
      </c>
      <c r="B2882">
        <v>1</v>
      </c>
      <c r="C2882" t="s">
        <v>80</v>
      </c>
      <c r="D2882" t="s">
        <v>93</v>
      </c>
      <c r="E2882" t="s">
        <v>158</v>
      </c>
      <c r="F2882" t="s">
        <v>6980</v>
      </c>
      <c r="G2882" t="s">
        <v>606</v>
      </c>
      <c r="H2882" t="s">
        <v>146</v>
      </c>
      <c r="I2882" t="s">
        <v>135</v>
      </c>
      <c r="J2882" t="s">
        <v>136</v>
      </c>
      <c r="K2882" t="s">
        <v>147</v>
      </c>
      <c r="L2882" t="s">
        <v>8522</v>
      </c>
      <c r="M2882" t="s">
        <v>8523</v>
      </c>
      <c r="N2882">
        <v>7.7869444440000004</v>
      </c>
      <c r="O2882">
        <v>0</v>
      </c>
      <c r="P2882">
        <v>52</v>
      </c>
      <c r="Q2882">
        <v>0</v>
      </c>
      <c r="R2882">
        <v>3</v>
      </c>
      <c r="S2882">
        <v>0</v>
      </c>
      <c r="T2882">
        <v>3</v>
      </c>
      <c r="U2882">
        <v>0</v>
      </c>
      <c r="V2882">
        <v>0</v>
      </c>
      <c r="W2882">
        <v>0</v>
      </c>
      <c r="X2882">
        <v>58.776441838069481</v>
      </c>
      <c r="Y2882">
        <v>0</v>
      </c>
      <c r="Z2882">
        <v>3.333673413193067</v>
      </c>
      <c r="AA2882">
        <v>0</v>
      </c>
      <c r="AB2882">
        <v>10.677550042968901</v>
      </c>
      <c r="AC2882">
        <v>0</v>
      </c>
      <c r="AD2882">
        <v>0</v>
      </c>
      <c r="AE2882">
        <v>72.787665294231445</v>
      </c>
    </row>
    <row r="2883" spans="1:31" x14ac:dyDescent="0.25">
      <c r="A2883">
        <v>1751833</v>
      </c>
      <c r="B2883">
        <v>1</v>
      </c>
      <c r="C2883" t="s">
        <v>81</v>
      </c>
      <c r="D2883" t="s">
        <v>123</v>
      </c>
      <c r="E2883" t="s">
        <v>158</v>
      </c>
      <c r="F2883" t="s">
        <v>8524</v>
      </c>
      <c r="G2883" t="s">
        <v>758</v>
      </c>
      <c r="H2883" t="s">
        <v>146</v>
      </c>
      <c r="I2883" t="s">
        <v>135</v>
      </c>
      <c r="J2883" t="s">
        <v>136</v>
      </c>
      <c r="K2883" t="s">
        <v>147</v>
      </c>
      <c r="L2883" t="s">
        <v>8525</v>
      </c>
      <c r="M2883" t="s">
        <v>8526</v>
      </c>
      <c r="N2883">
        <v>6.6063888879999997</v>
      </c>
      <c r="O2883">
        <v>0</v>
      </c>
      <c r="P2883">
        <v>2</v>
      </c>
      <c r="Q2883">
        <v>0</v>
      </c>
      <c r="R2883">
        <v>6</v>
      </c>
      <c r="S2883">
        <v>0</v>
      </c>
      <c r="T2883">
        <v>4</v>
      </c>
      <c r="U2883">
        <v>0</v>
      </c>
      <c r="V2883">
        <v>0</v>
      </c>
      <c r="W2883">
        <v>0</v>
      </c>
      <c r="X2883">
        <v>3.5959981926310678</v>
      </c>
      <c r="Y2883">
        <v>0</v>
      </c>
      <c r="Z2883">
        <v>1.6140551946227248</v>
      </c>
      <c r="AA2883">
        <v>0</v>
      </c>
      <c r="AB2883">
        <v>22.547687825476501</v>
      </c>
      <c r="AC2883">
        <v>0</v>
      </c>
      <c r="AD2883">
        <v>0</v>
      </c>
      <c r="AE2883">
        <v>27.757741212730295</v>
      </c>
    </row>
    <row r="2884" spans="1:31" x14ac:dyDescent="0.25">
      <c r="A2884">
        <v>1751524</v>
      </c>
      <c r="B2884">
        <v>1</v>
      </c>
      <c r="C2884" t="s">
        <v>81</v>
      </c>
      <c r="D2884" t="s">
        <v>119</v>
      </c>
      <c r="E2884" t="s">
        <v>184</v>
      </c>
      <c r="F2884" t="s">
        <v>8527</v>
      </c>
      <c r="G2884" t="s">
        <v>239</v>
      </c>
      <c r="H2884" t="s">
        <v>134</v>
      </c>
      <c r="I2884" t="s">
        <v>135</v>
      </c>
      <c r="J2884" t="s">
        <v>136</v>
      </c>
      <c r="K2884" t="s">
        <v>137</v>
      </c>
      <c r="L2884" t="s">
        <v>8528</v>
      </c>
      <c r="M2884" t="s">
        <v>8529</v>
      </c>
      <c r="N2884">
        <v>7.8666666660000004</v>
      </c>
      <c r="O2884">
        <v>0</v>
      </c>
      <c r="P2884">
        <v>764</v>
      </c>
      <c r="Q2884">
        <v>72</v>
      </c>
      <c r="R2884">
        <v>117</v>
      </c>
      <c r="S2884">
        <v>0</v>
      </c>
      <c r="T2884">
        <v>44</v>
      </c>
      <c r="U2884">
        <v>0</v>
      </c>
      <c r="V2884">
        <v>0</v>
      </c>
      <c r="W2884">
        <v>0</v>
      </c>
      <c r="X2884">
        <v>661.14661824606264</v>
      </c>
      <c r="Y2884">
        <v>96.878228380157935</v>
      </c>
      <c r="Z2884">
        <v>191.46113799580809</v>
      </c>
      <c r="AA2884">
        <v>0</v>
      </c>
      <c r="AB2884">
        <v>185.57776226955212</v>
      </c>
      <c r="AC2884">
        <v>0</v>
      </c>
      <c r="AD2884">
        <v>0</v>
      </c>
      <c r="AE2884">
        <v>1135.0637468915806</v>
      </c>
    </row>
    <row r="2885" spans="1:31" x14ac:dyDescent="0.25">
      <c r="A2885">
        <v>1751839</v>
      </c>
      <c r="B2885">
        <v>1</v>
      </c>
      <c r="C2885" t="s">
        <v>81</v>
      </c>
      <c r="D2885" t="s">
        <v>115</v>
      </c>
      <c r="E2885" t="s">
        <v>158</v>
      </c>
      <c r="F2885" t="s">
        <v>8530</v>
      </c>
      <c r="G2885" t="s">
        <v>160</v>
      </c>
      <c r="H2885" t="s">
        <v>146</v>
      </c>
      <c r="I2885" t="s">
        <v>135</v>
      </c>
      <c r="J2885" t="s">
        <v>136</v>
      </c>
      <c r="K2885" t="s">
        <v>147</v>
      </c>
      <c r="L2885" t="s">
        <v>8531</v>
      </c>
      <c r="M2885" t="s">
        <v>8532</v>
      </c>
      <c r="N2885">
        <v>0.79361111100000004</v>
      </c>
      <c r="O2885">
        <v>0</v>
      </c>
      <c r="P2885">
        <v>15</v>
      </c>
      <c r="Q2885">
        <v>0</v>
      </c>
      <c r="R2885">
        <v>1</v>
      </c>
      <c r="S2885">
        <v>0</v>
      </c>
      <c r="T2885">
        <v>2</v>
      </c>
      <c r="U2885">
        <v>0</v>
      </c>
      <c r="V2885">
        <v>0</v>
      </c>
      <c r="W2885">
        <v>0</v>
      </c>
      <c r="X2885">
        <v>1.3355690247680247</v>
      </c>
      <c r="Y2885">
        <v>0</v>
      </c>
      <c r="Z2885">
        <v>9.4270539820049987E-2</v>
      </c>
      <c r="AA2885">
        <v>0</v>
      </c>
      <c r="AB2885">
        <v>0.74871444140145837</v>
      </c>
      <c r="AC2885">
        <v>0</v>
      </c>
      <c r="AD2885">
        <v>0</v>
      </c>
      <c r="AE2885">
        <v>2.1785540059895334</v>
      </c>
    </row>
    <row r="2886" spans="1:31" x14ac:dyDescent="0.25">
      <c r="A2886">
        <v>1751770</v>
      </c>
      <c r="B2886">
        <v>1</v>
      </c>
      <c r="C2886" t="s">
        <v>80</v>
      </c>
      <c r="D2886" t="s">
        <v>93</v>
      </c>
      <c r="E2886" t="s">
        <v>158</v>
      </c>
      <c r="F2886" t="s">
        <v>8533</v>
      </c>
      <c r="G2886" t="s">
        <v>160</v>
      </c>
      <c r="H2886" t="s">
        <v>146</v>
      </c>
      <c r="I2886" t="s">
        <v>135</v>
      </c>
      <c r="J2886" t="s">
        <v>136</v>
      </c>
      <c r="K2886" t="s">
        <v>147</v>
      </c>
      <c r="L2886" t="s">
        <v>8534</v>
      </c>
      <c r="M2886" t="s">
        <v>8535</v>
      </c>
      <c r="N2886">
        <v>10.733333332999999</v>
      </c>
      <c r="O2886">
        <v>0</v>
      </c>
      <c r="P2886">
        <v>0</v>
      </c>
      <c r="Q2886">
        <v>0</v>
      </c>
      <c r="R2886">
        <v>3</v>
      </c>
      <c r="S2886">
        <v>0</v>
      </c>
      <c r="T2886">
        <v>1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7.2767541854874995E-2</v>
      </c>
      <c r="AA2886">
        <v>0</v>
      </c>
      <c r="AB2886">
        <v>0.42801320532435838</v>
      </c>
      <c r="AC2886">
        <v>0</v>
      </c>
      <c r="AD2886">
        <v>0</v>
      </c>
      <c r="AE2886">
        <v>0.50078074717923338</v>
      </c>
    </row>
    <row r="2887" spans="1:31" x14ac:dyDescent="0.25">
      <c r="A2887">
        <v>1752065</v>
      </c>
      <c r="B2887">
        <v>1</v>
      </c>
      <c r="C2887" t="s">
        <v>80</v>
      </c>
      <c r="D2887" t="s">
        <v>93</v>
      </c>
      <c r="E2887" t="s">
        <v>158</v>
      </c>
      <c r="F2887" t="s">
        <v>8536</v>
      </c>
      <c r="G2887" t="s">
        <v>160</v>
      </c>
      <c r="H2887" t="s">
        <v>146</v>
      </c>
      <c r="I2887" t="s">
        <v>135</v>
      </c>
      <c r="J2887" t="s">
        <v>136</v>
      </c>
      <c r="K2887" t="s">
        <v>147</v>
      </c>
      <c r="L2887" t="s">
        <v>8537</v>
      </c>
      <c r="M2887" t="s">
        <v>8538</v>
      </c>
      <c r="N2887">
        <v>4.8669444439999996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3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4.7799360578712742</v>
      </c>
      <c r="AC2887">
        <v>0</v>
      </c>
      <c r="AD2887">
        <v>0</v>
      </c>
      <c r="AE2887">
        <v>4.7799360578712742</v>
      </c>
    </row>
    <row r="2888" spans="1:31" x14ac:dyDescent="0.25">
      <c r="A2888">
        <v>1741491</v>
      </c>
      <c r="B2888">
        <v>1</v>
      </c>
      <c r="C2888" t="s">
        <v>80</v>
      </c>
      <c r="D2888" t="s">
        <v>84</v>
      </c>
      <c r="E2888" t="s">
        <v>158</v>
      </c>
      <c r="F2888" t="s">
        <v>8539</v>
      </c>
      <c r="G2888" t="s">
        <v>606</v>
      </c>
      <c r="H2888" t="s">
        <v>146</v>
      </c>
      <c r="I2888" t="s">
        <v>135</v>
      </c>
      <c r="J2888" t="s">
        <v>136</v>
      </c>
      <c r="K2888" t="s">
        <v>147</v>
      </c>
      <c r="L2888" t="s">
        <v>8540</v>
      </c>
      <c r="M2888" t="s">
        <v>8541</v>
      </c>
      <c r="N2888">
        <v>0.96305555499999995</v>
      </c>
      <c r="O2888">
        <v>0</v>
      </c>
      <c r="P2888">
        <v>22</v>
      </c>
      <c r="Q2888">
        <v>0</v>
      </c>
      <c r="R2888">
        <v>0</v>
      </c>
      <c r="S2888">
        <v>0</v>
      </c>
      <c r="T2888">
        <v>15</v>
      </c>
      <c r="U2888">
        <v>0</v>
      </c>
      <c r="V2888">
        <v>0</v>
      </c>
      <c r="W2888">
        <v>0</v>
      </c>
      <c r="X2888">
        <v>8.7877447341893991</v>
      </c>
      <c r="Y2888">
        <v>0</v>
      </c>
      <c r="Z2888">
        <v>0</v>
      </c>
      <c r="AA2888">
        <v>0</v>
      </c>
      <c r="AB2888">
        <v>15.909532835265901</v>
      </c>
      <c r="AC2888">
        <v>0</v>
      </c>
      <c r="AD2888">
        <v>0</v>
      </c>
      <c r="AE2888">
        <v>24.697277569455302</v>
      </c>
    </row>
    <row r="2889" spans="1:31" x14ac:dyDescent="0.25">
      <c r="A2889">
        <v>1741451</v>
      </c>
      <c r="B2889">
        <v>1</v>
      </c>
      <c r="C2889" t="s">
        <v>81</v>
      </c>
      <c r="D2889" t="s">
        <v>123</v>
      </c>
      <c r="E2889" t="s">
        <v>158</v>
      </c>
      <c r="F2889" t="s">
        <v>8542</v>
      </c>
      <c r="G2889" t="s">
        <v>160</v>
      </c>
      <c r="H2889" t="s">
        <v>146</v>
      </c>
      <c r="I2889" t="s">
        <v>135</v>
      </c>
      <c r="J2889" t="s">
        <v>136</v>
      </c>
      <c r="K2889" t="s">
        <v>147</v>
      </c>
      <c r="L2889" t="s">
        <v>8543</v>
      </c>
      <c r="M2889" t="s">
        <v>8544</v>
      </c>
      <c r="N2889">
        <v>2.0611111110000002</v>
      </c>
      <c r="O2889">
        <v>0</v>
      </c>
      <c r="P2889">
        <v>24</v>
      </c>
      <c r="Q2889">
        <v>0</v>
      </c>
      <c r="R2889">
        <v>3</v>
      </c>
      <c r="S2889">
        <v>0</v>
      </c>
      <c r="T2889">
        <v>3</v>
      </c>
      <c r="U2889">
        <v>0</v>
      </c>
      <c r="V2889">
        <v>0</v>
      </c>
      <c r="W2889">
        <v>0</v>
      </c>
      <c r="X2889">
        <v>13.589688588847</v>
      </c>
      <c r="Y2889">
        <v>0</v>
      </c>
      <c r="Z2889">
        <v>0.68525011131269997</v>
      </c>
      <c r="AA2889">
        <v>0</v>
      </c>
      <c r="AB2889">
        <v>11.593845659946751</v>
      </c>
      <c r="AC2889">
        <v>0</v>
      </c>
      <c r="AD2889">
        <v>0</v>
      </c>
      <c r="AE2889">
        <v>25.868784360106453</v>
      </c>
    </row>
    <row r="2890" spans="1:31" x14ac:dyDescent="0.25">
      <c r="A2890">
        <v>1751584</v>
      </c>
      <c r="B2890">
        <v>1</v>
      </c>
      <c r="C2890" t="s">
        <v>80</v>
      </c>
      <c r="D2890" t="s">
        <v>93</v>
      </c>
      <c r="E2890" t="s">
        <v>131</v>
      </c>
      <c r="F2890" t="s">
        <v>8545</v>
      </c>
      <c r="G2890" t="s">
        <v>177</v>
      </c>
      <c r="H2890" t="s">
        <v>134</v>
      </c>
      <c r="I2890" t="s">
        <v>135</v>
      </c>
      <c r="J2890" t="s">
        <v>136</v>
      </c>
      <c r="K2890" t="s">
        <v>147</v>
      </c>
      <c r="L2890" t="s">
        <v>8546</v>
      </c>
      <c r="M2890" t="s">
        <v>8547</v>
      </c>
      <c r="N2890">
        <v>2.3622222220000002</v>
      </c>
      <c r="O2890">
        <v>3</v>
      </c>
      <c r="P2890">
        <v>12</v>
      </c>
      <c r="Q2890">
        <v>39</v>
      </c>
      <c r="R2890">
        <v>168</v>
      </c>
      <c r="S2890">
        <v>11</v>
      </c>
      <c r="T2890">
        <v>37</v>
      </c>
      <c r="U2890">
        <v>0</v>
      </c>
      <c r="V2890">
        <v>0</v>
      </c>
      <c r="W2890">
        <v>15.449535567242167</v>
      </c>
      <c r="X2890">
        <v>13.928563577559366</v>
      </c>
      <c r="Y2890">
        <v>177.72838410125166</v>
      </c>
      <c r="Z2890">
        <v>301.94493601199514</v>
      </c>
      <c r="AA2890">
        <v>255.16380640907184</v>
      </c>
      <c r="AB2890">
        <v>64.046666662140268</v>
      </c>
      <c r="AC2890">
        <v>0</v>
      </c>
      <c r="AD2890">
        <v>0</v>
      </c>
      <c r="AE2890">
        <v>828.26189232926049</v>
      </c>
    </row>
    <row r="2891" spans="1:31" x14ac:dyDescent="0.25">
      <c r="A2891">
        <v>1741497</v>
      </c>
      <c r="B2891">
        <v>1</v>
      </c>
      <c r="C2891" t="s">
        <v>80</v>
      </c>
      <c r="D2891" t="s">
        <v>106</v>
      </c>
      <c r="E2891" t="s">
        <v>158</v>
      </c>
      <c r="F2891" t="s">
        <v>8548</v>
      </c>
      <c r="G2891" t="s">
        <v>160</v>
      </c>
      <c r="H2891" t="s">
        <v>146</v>
      </c>
      <c r="I2891" t="s">
        <v>135</v>
      </c>
      <c r="J2891" t="s">
        <v>136</v>
      </c>
      <c r="K2891" t="s">
        <v>147</v>
      </c>
      <c r="L2891" t="s">
        <v>8549</v>
      </c>
      <c r="M2891" t="s">
        <v>8550</v>
      </c>
      <c r="N2891">
        <v>1.6711111110000001</v>
      </c>
      <c r="O2891">
        <v>0</v>
      </c>
      <c r="P2891">
        <v>0</v>
      </c>
      <c r="Q2891">
        <v>0</v>
      </c>
      <c r="R2891">
        <v>3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2.6810194273632</v>
      </c>
      <c r="AA2891">
        <v>0</v>
      </c>
      <c r="AB2891">
        <v>0</v>
      </c>
      <c r="AC2891">
        <v>0</v>
      </c>
      <c r="AD2891">
        <v>0</v>
      </c>
      <c r="AE2891">
        <v>2.6810194273632</v>
      </c>
    </row>
    <row r="2892" spans="1:31" x14ac:dyDescent="0.25">
      <c r="A2892">
        <v>1751587</v>
      </c>
      <c r="B2892">
        <v>1</v>
      </c>
      <c r="C2892" t="s">
        <v>80</v>
      </c>
      <c r="D2892" t="s">
        <v>93</v>
      </c>
      <c r="E2892" t="s">
        <v>171</v>
      </c>
      <c r="F2892" t="s">
        <v>8551</v>
      </c>
      <c r="G2892" t="s">
        <v>181</v>
      </c>
      <c r="H2892" t="s">
        <v>146</v>
      </c>
      <c r="I2892" t="s">
        <v>135</v>
      </c>
      <c r="J2892" t="s">
        <v>136</v>
      </c>
      <c r="K2892" t="s">
        <v>147</v>
      </c>
      <c r="L2892" t="s">
        <v>8552</v>
      </c>
      <c r="M2892" t="s">
        <v>8553</v>
      </c>
      <c r="N2892">
        <v>8.6425000000000001</v>
      </c>
      <c r="O2892">
        <v>0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1.6685767840682499</v>
      </c>
      <c r="AA2892">
        <v>0</v>
      </c>
      <c r="AB2892">
        <v>0</v>
      </c>
      <c r="AC2892">
        <v>0</v>
      </c>
      <c r="AD2892">
        <v>0</v>
      </c>
      <c r="AE2892">
        <v>1.6685767840682499</v>
      </c>
    </row>
    <row r="2893" spans="1:31" x14ac:dyDescent="0.25">
      <c r="A2893">
        <v>1741391</v>
      </c>
      <c r="B2893">
        <v>1</v>
      </c>
      <c r="C2893" t="s">
        <v>80</v>
      </c>
      <c r="D2893" t="s">
        <v>97</v>
      </c>
      <c r="E2893" t="s">
        <v>267</v>
      </c>
      <c r="F2893" t="s">
        <v>8554</v>
      </c>
      <c r="G2893" t="s">
        <v>133</v>
      </c>
      <c r="H2893" t="s">
        <v>134</v>
      </c>
      <c r="I2893" t="s">
        <v>135</v>
      </c>
      <c r="J2893" t="s">
        <v>136</v>
      </c>
      <c r="K2893" t="s">
        <v>147</v>
      </c>
      <c r="L2893" t="s">
        <v>8555</v>
      </c>
      <c r="M2893" t="s">
        <v>8556</v>
      </c>
      <c r="N2893">
        <v>0.221111111</v>
      </c>
      <c r="O2893">
        <v>54</v>
      </c>
      <c r="P2893">
        <v>7358</v>
      </c>
      <c r="Q2893">
        <v>5</v>
      </c>
      <c r="R2893">
        <v>193</v>
      </c>
      <c r="S2893">
        <v>21</v>
      </c>
      <c r="T2893">
        <v>673</v>
      </c>
      <c r="U2893">
        <v>0</v>
      </c>
      <c r="V2893">
        <v>1</v>
      </c>
      <c r="W2893">
        <v>112.89909191699411</v>
      </c>
      <c r="X2893">
        <v>640.13973880217543</v>
      </c>
      <c r="Y2893">
        <v>0.44622869180479996</v>
      </c>
      <c r="Z2893">
        <v>14.342530802890005</v>
      </c>
      <c r="AA2893">
        <v>104.97024726407436</v>
      </c>
      <c r="AB2893">
        <v>86.778910516275985</v>
      </c>
      <c r="AC2893">
        <v>0</v>
      </c>
      <c r="AD2893">
        <v>11.421764182465889</v>
      </c>
      <c r="AE2893">
        <v>970.99851217668049</v>
      </c>
    </row>
    <row r="2894" spans="1:31" x14ac:dyDescent="0.25">
      <c r="A2894">
        <v>1752062</v>
      </c>
      <c r="B2894">
        <v>1</v>
      </c>
      <c r="C2894" t="s">
        <v>80</v>
      </c>
      <c r="D2894" t="s">
        <v>101</v>
      </c>
      <c r="E2894" t="s">
        <v>171</v>
      </c>
      <c r="F2894" t="s">
        <v>8557</v>
      </c>
      <c r="G2894" t="s">
        <v>181</v>
      </c>
      <c r="H2894" t="s">
        <v>146</v>
      </c>
      <c r="I2894" t="s">
        <v>135</v>
      </c>
      <c r="J2894" t="s">
        <v>136</v>
      </c>
      <c r="K2894" t="s">
        <v>147</v>
      </c>
      <c r="L2894" t="s">
        <v>8558</v>
      </c>
      <c r="M2894" t="s">
        <v>8559</v>
      </c>
      <c r="N2894">
        <v>3.7461111109999998</v>
      </c>
      <c r="O2894">
        <v>0</v>
      </c>
      <c r="P2894">
        <v>1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2.3453194232257499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2.3453194232257499</v>
      </c>
    </row>
    <row r="2895" spans="1:31" x14ac:dyDescent="0.25">
      <c r="A2895">
        <v>1751985</v>
      </c>
      <c r="B2895">
        <v>1</v>
      </c>
      <c r="C2895" t="s">
        <v>81</v>
      </c>
      <c r="D2895" t="s">
        <v>127</v>
      </c>
      <c r="E2895" t="s">
        <v>171</v>
      </c>
      <c r="F2895" t="s">
        <v>8560</v>
      </c>
      <c r="G2895" t="s">
        <v>181</v>
      </c>
      <c r="H2895" t="s">
        <v>146</v>
      </c>
      <c r="I2895" t="s">
        <v>135</v>
      </c>
      <c r="J2895" t="s">
        <v>136</v>
      </c>
      <c r="K2895" t="s">
        <v>147</v>
      </c>
      <c r="L2895" t="s">
        <v>8561</v>
      </c>
      <c r="M2895" t="s">
        <v>8562</v>
      </c>
      <c r="N2895">
        <v>2.8619444440000001</v>
      </c>
      <c r="O2895">
        <v>0</v>
      </c>
      <c r="P2895">
        <v>1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0.34758286533254168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0.34758286533254168</v>
      </c>
    </row>
    <row r="2896" spans="1:31" x14ac:dyDescent="0.25">
      <c r="A2896">
        <v>1751544</v>
      </c>
      <c r="B2896">
        <v>1</v>
      </c>
      <c r="C2896" t="s">
        <v>80</v>
      </c>
      <c r="D2896" t="s">
        <v>99</v>
      </c>
      <c r="E2896" t="s">
        <v>131</v>
      </c>
      <c r="F2896" t="s">
        <v>8563</v>
      </c>
      <c r="G2896" t="s">
        <v>246</v>
      </c>
      <c r="H2896" t="s">
        <v>134</v>
      </c>
      <c r="I2896" t="s">
        <v>135</v>
      </c>
      <c r="J2896" t="s">
        <v>136</v>
      </c>
      <c r="K2896" t="s">
        <v>137</v>
      </c>
      <c r="L2896" t="s">
        <v>8564</v>
      </c>
      <c r="M2896" t="s">
        <v>8565</v>
      </c>
      <c r="N2896">
        <v>3.7261111109999998</v>
      </c>
      <c r="O2896">
        <v>0</v>
      </c>
      <c r="P2896">
        <v>379</v>
      </c>
      <c r="Q2896">
        <v>0</v>
      </c>
      <c r="R2896">
        <v>0</v>
      </c>
      <c r="S2896">
        <v>0</v>
      </c>
      <c r="T2896">
        <v>115</v>
      </c>
      <c r="U2896">
        <v>0</v>
      </c>
      <c r="V2896">
        <v>0</v>
      </c>
      <c r="W2896">
        <v>0</v>
      </c>
      <c r="X2896">
        <v>487.08295497070281</v>
      </c>
      <c r="Y2896">
        <v>0</v>
      </c>
      <c r="Z2896">
        <v>0</v>
      </c>
      <c r="AA2896">
        <v>0</v>
      </c>
      <c r="AB2896">
        <v>394.94680210468476</v>
      </c>
      <c r="AC2896">
        <v>0</v>
      </c>
      <c r="AD2896">
        <v>0</v>
      </c>
      <c r="AE2896">
        <v>882.02975707538758</v>
      </c>
    </row>
    <row r="2897" spans="1:31" x14ac:dyDescent="0.25">
      <c r="A2897">
        <v>1741371</v>
      </c>
      <c r="B2897">
        <v>1</v>
      </c>
      <c r="C2897" t="s">
        <v>80</v>
      </c>
      <c r="D2897" t="s">
        <v>93</v>
      </c>
      <c r="E2897" t="s">
        <v>158</v>
      </c>
      <c r="F2897" t="s">
        <v>6980</v>
      </c>
      <c r="G2897" t="s">
        <v>160</v>
      </c>
      <c r="H2897" t="s">
        <v>146</v>
      </c>
      <c r="I2897" t="s">
        <v>135</v>
      </c>
      <c r="J2897" t="s">
        <v>136</v>
      </c>
      <c r="K2897" t="s">
        <v>147</v>
      </c>
      <c r="L2897" t="s">
        <v>8566</v>
      </c>
      <c r="M2897" t="s">
        <v>8567</v>
      </c>
      <c r="N2897">
        <v>2.9302777770000001</v>
      </c>
      <c r="O2897">
        <v>0</v>
      </c>
      <c r="P2897">
        <v>52</v>
      </c>
      <c r="Q2897">
        <v>0</v>
      </c>
      <c r="R2897">
        <v>3</v>
      </c>
      <c r="S2897">
        <v>0</v>
      </c>
      <c r="T2897">
        <v>3</v>
      </c>
      <c r="U2897">
        <v>0</v>
      </c>
      <c r="V2897">
        <v>0</v>
      </c>
      <c r="W2897">
        <v>0</v>
      </c>
      <c r="X2897">
        <v>20.398289944508143</v>
      </c>
      <c r="Y2897">
        <v>0</v>
      </c>
      <c r="Z2897">
        <v>0.90901728510186652</v>
      </c>
      <c r="AA2897">
        <v>0</v>
      </c>
      <c r="AB2897">
        <v>2.2491848625519002</v>
      </c>
      <c r="AC2897">
        <v>0</v>
      </c>
      <c r="AD2897">
        <v>0</v>
      </c>
      <c r="AE2897">
        <v>23.556492092161911</v>
      </c>
    </row>
    <row r="2898" spans="1:31" x14ac:dyDescent="0.25">
      <c r="A2898">
        <v>1741428</v>
      </c>
      <c r="B2898">
        <v>1</v>
      </c>
      <c r="C2898" t="s">
        <v>81</v>
      </c>
      <c r="D2898" t="s">
        <v>123</v>
      </c>
      <c r="E2898" t="s">
        <v>158</v>
      </c>
      <c r="F2898" t="s">
        <v>8568</v>
      </c>
      <c r="G2898" t="s">
        <v>221</v>
      </c>
      <c r="H2898" t="s">
        <v>146</v>
      </c>
      <c r="I2898" t="s">
        <v>135</v>
      </c>
      <c r="J2898" t="s">
        <v>136</v>
      </c>
      <c r="K2898" t="s">
        <v>147</v>
      </c>
      <c r="L2898" t="s">
        <v>8569</v>
      </c>
      <c r="M2898" t="s">
        <v>8570</v>
      </c>
      <c r="N2898">
        <v>1.7166666660000001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2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12.092750594784999</v>
      </c>
      <c r="AC2898">
        <v>0</v>
      </c>
      <c r="AD2898">
        <v>0</v>
      </c>
      <c r="AE2898">
        <v>12.092750594784999</v>
      </c>
    </row>
    <row r="2899" spans="1:31" x14ac:dyDescent="0.25">
      <c r="A2899">
        <v>1751750</v>
      </c>
      <c r="B2899">
        <v>1</v>
      </c>
      <c r="C2899" t="s">
        <v>81</v>
      </c>
      <c r="D2899" t="s">
        <v>125</v>
      </c>
      <c r="E2899" t="s">
        <v>143</v>
      </c>
      <c r="F2899" t="s">
        <v>8571</v>
      </c>
      <c r="G2899" t="s">
        <v>145</v>
      </c>
      <c r="H2899" t="s">
        <v>146</v>
      </c>
      <c r="I2899" t="s">
        <v>135</v>
      </c>
      <c r="J2899" t="s">
        <v>136</v>
      </c>
      <c r="K2899" t="s">
        <v>147</v>
      </c>
      <c r="L2899" t="s">
        <v>8572</v>
      </c>
      <c r="M2899" t="s">
        <v>8573</v>
      </c>
      <c r="N2899">
        <v>1.3588888880000001</v>
      </c>
      <c r="O2899">
        <v>0</v>
      </c>
      <c r="P2899">
        <v>0</v>
      </c>
      <c r="Q2899">
        <v>0</v>
      </c>
      <c r="R2899">
        <v>3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0.45175439925507505</v>
      </c>
      <c r="AA2899">
        <v>0</v>
      </c>
      <c r="AB2899">
        <v>0</v>
      </c>
      <c r="AC2899">
        <v>0</v>
      </c>
      <c r="AD2899">
        <v>0</v>
      </c>
      <c r="AE2899">
        <v>0.45175439925507505</v>
      </c>
    </row>
    <row r="2900" spans="1:31" x14ac:dyDescent="0.25">
      <c r="A2900">
        <v>1751756</v>
      </c>
      <c r="B2900">
        <v>1</v>
      </c>
      <c r="C2900" t="s">
        <v>80</v>
      </c>
      <c r="D2900" t="s">
        <v>89</v>
      </c>
      <c r="E2900" t="s">
        <v>158</v>
      </c>
      <c r="F2900" t="s">
        <v>8574</v>
      </c>
      <c r="G2900" t="s">
        <v>221</v>
      </c>
      <c r="H2900" t="s">
        <v>146</v>
      </c>
      <c r="I2900" t="s">
        <v>135</v>
      </c>
      <c r="J2900" t="s">
        <v>136</v>
      </c>
      <c r="K2900" t="s">
        <v>147</v>
      </c>
      <c r="L2900" t="s">
        <v>8575</v>
      </c>
      <c r="M2900" t="s">
        <v>8576</v>
      </c>
      <c r="N2900">
        <v>2.3047222220000001</v>
      </c>
      <c r="O2900">
        <v>0</v>
      </c>
      <c r="P2900">
        <v>11</v>
      </c>
      <c r="Q2900">
        <v>0</v>
      </c>
      <c r="R2900">
        <v>17</v>
      </c>
      <c r="S2900">
        <v>0</v>
      </c>
      <c r="T2900">
        <v>3</v>
      </c>
      <c r="U2900">
        <v>0</v>
      </c>
      <c r="V2900">
        <v>0</v>
      </c>
      <c r="W2900">
        <v>0</v>
      </c>
      <c r="X2900">
        <v>11.769958963215071</v>
      </c>
      <c r="Y2900">
        <v>0</v>
      </c>
      <c r="Z2900">
        <v>7.379583371085924</v>
      </c>
      <c r="AA2900">
        <v>0</v>
      </c>
      <c r="AB2900">
        <v>0.23311657856895832</v>
      </c>
      <c r="AC2900">
        <v>0</v>
      </c>
      <c r="AD2900">
        <v>0</v>
      </c>
      <c r="AE2900">
        <v>19.382658912869953</v>
      </c>
    </row>
    <row r="2901" spans="1:31" x14ac:dyDescent="0.25">
      <c r="A2901">
        <v>1751899</v>
      </c>
      <c r="B2901">
        <v>1</v>
      </c>
      <c r="C2901" t="s">
        <v>80</v>
      </c>
      <c r="D2901" t="s">
        <v>107</v>
      </c>
      <c r="E2901" t="s">
        <v>184</v>
      </c>
      <c r="F2901" t="s">
        <v>8577</v>
      </c>
      <c r="G2901" t="s">
        <v>177</v>
      </c>
      <c r="H2901" t="s">
        <v>134</v>
      </c>
      <c r="I2901" t="s">
        <v>193</v>
      </c>
      <c r="J2901" t="s">
        <v>136</v>
      </c>
      <c r="K2901" t="s">
        <v>147</v>
      </c>
      <c r="L2901" t="s">
        <v>8578</v>
      </c>
      <c r="M2901" t="s">
        <v>8579</v>
      </c>
      <c r="N2901">
        <v>6.6666659999999999E-3</v>
      </c>
      <c r="O2901">
        <v>0</v>
      </c>
      <c r="P2901">
        <v>3086</v>
      </c>
      <c r="Q2901">
        <v>0</v>
      </c>
      <c r="R2901">
        <v>1</v>
      </c>
      <c r="S2901">
        <v>0</v>
      </c>
      <c r="T2901">
        <v>80</v>
      </c>
      <c r="U2901">
        <v>1</v>
      </c>
      <c r="V2901">
        <v>1</v>
      </c>
      <c r="W2901">
        <v>0</v>
      </c>
      <c r="X2901">
        <v>4.6882793098193858</v>
      </c>
      <c r="Y2901">
        <v>0</v>
      </c>
      <c r="Z2901">
        <v>1.5091379532000001E-3</v>
      </c>
      <c r="AA2901">
        <v>0</v>
      </c>
      <c r="AB2901">
        <v>0.37990662772560013</v>
      </c>
      <c r="AC2901">
        <v>0.40506736419200007</v>
      </c>
      <c r="AD2901">
        <v>6.7082944080000019E-4</v>
      </c>
      <c r="AE2901">
        <v>5.4754332691309866</v>
      </c>
    </row>
    <row r="2902" spans="1:31" x14ac:dyDescent="0.25">
      <c r="A2902">
        <v>1752048</v>
      </c>
      <c r="B2902">
        <v>1</v>
      </c>
      <c r="C2902" t="s">
        <v>81</v>
      </c>
      <c r="D2902" t="s">
        <v>121</v>
      </c>
      <c r="E2902" t="s">
        <v>158</v>
      </c>
      <c r="F2902" t="s">
        <v>8580</v>
      </c>
      <c r="G2902" t="s">
        <v>160</v>
      </c>
      <c r="H2902" t="s">
        <v>146</v>
      </c>
      <c r="I2902" t="s">
        <v>135</v>
      </c>
      <c r="J2902" t="s">
        <v>136</v>
      </c>
      <c r="K2902" t="s">
        <v>147</v>
      </c>
      <c r="L2902" t="s">
        <v>8581</v>
      </c>
      <c r="M2902" t="s">
        <v>8582</v>
      </c>
      <c r="N2902">
        <v>0.74388888799999997</v>
      </c>
      <c r="O2902">
        <v>0</v>
      </c>
      <c r="P2902">
        <v>8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1.0691940722889002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1.0691940722889002</v>
      </c>
    </row>
    <row r="2903" spans="1:31" x14ac:dyDescent="0.25">
      <c r="A2903">
        <v>1751550</v>
      </c>
      <c r="B2903">
        <v>1</v>
      </c>
      <c r="C2903" t="s">
        <v>80</v>
      </c>
      <c r="D2903" t="s">
        <v>103</v>
      </c>
      <c r="E2903" t="s">
        <v>158</v>
      </c>
      <c r="F2903" t="s">
        <v>8583</v>
      </c>
      <c r="G2903" t="s">
        <v>221</v>
      </c>
      <c r="H2903" t="s">
        <v>146</v>
      </c>
      <c r="I2903" t="s">
        <v>135</v>
      </c>
      <c r="J2903" t="s">
        <v>136</v>
      </c>
      <c r="K2903" t="s">
        <v>147</v>
      </c>
      <c r="L2903" t="s">
        <v>8584</v>
      </c>
      <c r="M2903" t="s">
        <v>8585</v>
      </c>
      <c r="N2903">
        <v>2.8805555549999999</v>
      </c>
      <c r="O2903">
        <v>0</v>
      </c>
      <c r="P2903">
        <v>98</v>
      </c>
      <c r="Q2903">
        <v>0</v>
      </c>
      <c r="R2903">
        <v>0</v>
      </c>
      <c r="S2903">
        <v>0</v>
      </c>
      <c r="T2903">
        <v>11</v>
      </c>
      <c r="U2903">
        <v>0</v>
      </c>
      <c r="V2903">
        <v>0</v>
      </c>
      <c r="W2903">
        <v>0</v>
      </c>
      <c r="X2903">
        <v>75.753305009556939</v>
      </c>
      <c r="Y2903">
        <v>0</v>
      </c>
      <c r="Z2903">
        <v>0</v>
      </c>
      <c r="AA2903">
        <v>0</v>
      </c>
      <c r="AB2903">
        <v>23.136956981705836</v>
      </c>
      <c r="AC2903">
        <v>0</v>
      </c>
      <c r="AD2903">
        <v>0</v>
      </c>
      <c r="AE2903">
        <v>98.890261991262776</v>
      </c>
    </row>
    <row r="2904" spans="1:31" x14ac:dyDescent="0.25">
      <c r="A2904">
        <v>1751882</v>
      </c>
      <c r="B2904">
        <v>1</v>
      </c>
      <c r="C2904" t="s">
        <v>80</v>
      </c>
      <c r="D2904" t="s">
        <v>92</v>
      </c>
      <c r="E2904" t="s">
        <v>171</v>
      </c>
      <c r="F2904" t="s">
        <v>8586</v>
      </c>
      <c r="G2904" t="s">
        <v>173</v>
      </c>
      <c r="H2904" t="s">
        <v>146</v>
      </c>
      <c r="I2904" t="s">
        <v>135</v>
      </c>
      <c r="J2904" t="s">
        <v>136</v>
      </c>
      <c r="K2904" t="s">
        <v>147</v>
      </c>
      <c r="L2904" t="s">
        <v>8587</v>
      </c>
      <c r="M2904" t="s">
        <v>8588</v>
      </c>
      <c r="N2904">
        <v>2.4925000000000002</v>
      </c>
      <c r="O2904">
        <v>0</v>
      </c>
      <c r="P2904">
        <v>13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4.8835311763203002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4.8835311763203002</v>
      </c>
    </row>
    <row r="2905" spans="1:31" x14ac:dyDescent="0.25">
      <c r="A2905">
        <v>1751696</v>
      </c>
      <c r="B2905">
        <v>1</v>
      </c>
      <c r="C2905" t="s">
        <v>81</v>
      </c>
      <c r="D2905" t="s">
        <v>123</v>
      </c>
      <c r="E2905" t="s">
        <v>158</v>
      </c>
      <c r="F2905" t="s">
        <v>8589</v>
      </c>
      <c r="G2905" t="s">
        <v>160</v>
      </c>
      <c r="H2905" t="s">
        <v>146</v>
      </c>
      <c r="I2905" t="s">
        <v>135</v>
      </c>
      <c r="J2905" t="s">
        <v>136</v>
      </c>
      <c r="K2905" t="s">
        <v>147</v>
      </c>
      <c r="L2905" t="s">
        <v>8590</v>
      </c>
      <c r="M2905" t="s">
        <v>8591</v>
      </c>
      <c r="N2905">
        <v>1.6486111109999999</v>
      </c>
      <c r="O2905">
        <v>0</v>
      </c>
      <c r="P2905">
        <v>16</v>
      </c>
      <c r="Q2905">
        <v>0</v>
      </c>
      <c r="R2905">
        <v>5</v>
      </c>
      <c r="S2905">
        <v>0</v>
      </c>
      <c r="T2905">
        <v>4</v>
      </c>
      <c r="U2905">
        <v>0</v>
      </c>
      <c r="V2905">
        <v>0</v>
      </c>
      <c r="W2905">
        <v>0</v>
      </c>
      <c r="X2905">
        <v>3.178588248234417</v>
      </c>
      <c r="Y2905">
        <v>0</v>
      </c>
      <c r="Z2905">
        <v>1.3947136420288333</v>
      </c>
      <c r="AA2905">
        <v>0</v>
      </c>
      <c r="AB2905">
        <v>0.36728341375149998</v>
      </c>
      <c r="AC2905">
        <v>0</v>
      </c>
      <c r="AD2905">
        <v>0</v>
      </c>
      <c r="AE2905">
        <v>4.9405853040147507</v>
      </c>
    </row>
    <row r="2906" spans="1:31" x14ac:dyDescent="0.25">
      <c r="A2906">
        <v>1751719</v>
      </c>
      <c r="B2906">
        <v>1</v>
      </c>
      <c r="C2906" t="s">
        <v>80</v>
      </c>
      <c r="D2906" t="s">
        <v>104</v>
      </c>
      <c r="E2906" t="s">
        <v>171</v>
      </c>
      <c r="F2906" t="s">
        <v>8592</v>
      </c>
      <c r="G2906" t="s">
        <v>181</v>
      </c>
      <c r="H2906" t="s">
        <v>146</v>
      </c>
      <c r="I2906" t="s">
        <v>135</v>
      </c>
      <c r="J2906" t="s">
        <v>136</v>
      </c>
      <c r="K2906" t="s">
        <v>147</v>
      </c>
      <c r="L2906" t="s">
        <v>8593</v>
      </c>
      <c r="M2906" t="s">
        <v>8594</v>
      </c>
      <c r="N2906">
        <v>6.5949999999999998</v>
      </c>
      <c r="O2906">
        <v>0</v>
      </c>
      <c r="P2906">
        <v>4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3.3288004989634836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3.3288004989634836</v>
      </c>
    </row>
    <row r="2907" spans="1:31" x14ac:dyDescent="0.25">
      <c r="A2907">
        <v>1751596</v>
      </c>
      <c r="B2907">
        <v>1</v>
      </c>
      <c r="C2907" t="s">
        <v>81</v>
      </c>
      <c r="D2907" t="s">
        <v>115</v>
      </c>
      <c r="E2907" t="s">
        <v>143</v>
      </c>
      <c r="F2907" t="s">
        <v>8595</v>
      </c>
      <c r="G2907" t="s">
        <v>145</v>
      </c>
      <c r="H2907" t="s">
        <v>146</v>
      </c>
      <c r="I2907" t="s">
        <v>135</v>
      </c>
      <c r="J2907" t="s">
        <v>136</v>
      </c>
      <c r="K2907" t="s">
        <v>147</v>
      </c>
      <c r="L2907" t="s">
        <v>8596</v>
      </c>
      <c r="M2907" t="s">
        <v>8597</v>
      </c>
      <c r="N2907">
        <v>1.156111111</v>
      </c>
      <c r="O2907">
        <v>0</v>
      </c>
      <c r="P2907">
        <v>21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1.4175293366740003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1.4175293366740003</v>
      </c>
    </row>
    <row r="2908" spans="1:31" x14ac:dyDescent="0.25">
      <c r="A2908">
        <v>1751742</v>
      </c>
      <c r="B2908">
        <v>1</v>
      </c>
      <c r="C2908" t="s">
        <v>80</v>
      </c>
      <c r="D2908" t="s">
        <v>88</v>
      </c>
      <c r="E2908" t="s">
        <v>171</v>
      </c>
      <c r="F2908" t="s">
        <v>8598</v>
      </c>
      <c r="G2908" t="s">
        <v>282</v>
      </c>
      <c r="H2908" t="s">
        <v>146</v>
      </c>
      <c r="I2908" t="s">
        <v>135</v>
      </c>
      <c r="J2908" t="s">
        <v>136</v>
      </c>
      <c r="K2908" t="s">
        <v>147</v>
      </c>
      <c r="L2908" t="s">
        <v>8599</v>
      </c>
      <c r="M2908" t="s">
        <v>8600</v>
      </c>
      <c r="N2908">
        <v>0.96527777699999995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1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1.3555814736221665</v>
      </c>
      <c r="AC2908">
        <v>0</v>
      </c>
      <c r="AD2908">
        <v>0</v>
      </c>
      <c r="AE2908">
        <v>1.3555814736221665</v>
      </c>
    </row>
    <row r="2909" spans="1:31" x14ac:dyDescent="0.25">
      <c r="A2909">
        <v>1751865</v>
      </c>
      <c r="B2909">
        <v>1</v>
      </c>
      <c r="C2909" t="s">
        <v>81</v>
      </c>
      <c r="D2909" t="s">
        <v>114</v>
      </c>
      <c r="E2909" t="s">
        <v>158</v>
      </c>
      <c r="F2909" t="s">
        <v>8601</v>
      </c>
      <c r="G2909" t="s">
        <v>160</v>
      </c>
      <c r="H2909" t="s">
        <v>146</v>
      </c>
      <c r="I2909" t="s">
        <v>135</v>
      </c>
      <c r="J2909" t="s">
        <v>136</v>
      </c>
      <c r="K2909" t="s">
        <v>147</v>
      </c>
      <c r="L2909" t="s">
        <v>8602</v>
      </c>
      <c r="M2909" t="s">
        <v>8603</v>
      </c>
      <c r="N2909">
        <v>2.5836111110000002</v>
      </c>
      <c r="O2909">
        <v>0</v>
      </c>
      <c r="P2909">
        <v>35</v>
      </c>
      <c r="Q2909">
        <v>0</v>
      </c>
      <c r="R2909">
        <v>0</v>
      </c>
      <c r="S2909">
        <v>0</v>
      </c>
      <c r="T2909">
        <v>5</v>
      </c>
      <c r="U2909">
        <v>0</v>
      </c>
      <c r="V2909">
        <v>0</v>
      </c>
      <c r="W2909">
        <v>0</v>
      </c>
      <c r="X2909">
        <v>9.9958911011597227</v>
      </c>
      <c r="Y2909">
        <v>0</v>
      </c>
      <c r="Z2909">
        <v>0</v>
      </c>
      <c r="AA2909">
        <v>0</v>
      </c>
      <c r="AB2909">
        <v>7.1487091380013501</v>
      </c>
      <c r="AC2909">
        <v>0</v>
      </c>
      <c r="AD2909">
        <v>0</v>
      </c>
      <c r="AE2909">
        <v>17.144600239161072</v>
      </c>
    </row>
    <row r="2910" spans="1:31" x14ac:dyDescent="0.25">
      <c r="A2910">
        <v>1751533</v>
      </c>
      <c r="B2910">
        <v>1</v>
      </c>
      <c r="C2910" t="s">
        <v>80</v>
      </c>
      <c r="D2910" t="s">
        <v>90</v>
      </c>
      <c r="E2910" t="s">
        <v>143</v>
      </c>
      <c r="F2910" t="s">
        <v>8604</v>
      </c>
      <c r="G2910" t="s">
        <v>164</v>
      </c>
      <c r="H2910" t="s">
        <v>146</v>
      </c>
      <c r="I2910" t="s">
        <v>135</v>
      </c>
      <c r="J2910" t="s">
        <v>136</v>
      </c>
      <c r="K2910" t="s">
        <v>147</v>
      </c>
      <c r="L2910" t="s">
        <v>8605</v>
      </c>
      <c r="M2910" t="s">
        <v>8606</v>
      </c>
      <c r="N2910">
        <v>0.19916666599999999</v>
      </c>
      <c r="O2910">
        <v>0</v>
      </c>
      <c r="P2910">
        <v>554</v>
      </c>
      <c r="Q2910">
        <v>0</v>
      </c>
      <c r="R2910">
        <v>0</v>
      </c>
      <c r="S2910">
        <v>0</v>
      </c>
      <c r="T2910">
        <v>9</v>
      </c>
      <c r="U2910">
        <v>0</v>
      </c>
      <c r="V2910">
        <v>0</v>
      </c>
      <c r="W2910">
        <v>0</v>
      </c>
      <c r="X2910">
        <v>28.273549290842315</v>
      </c>
      <c r="Y2910">
        <v>0</v>
      </c>
      <c r="Z2910">
        <v>0</v>
      </c>
      <c r="AA2910">
        <v>0</v>
      </c>
      <c r="AB2910">
        <v>2.9547077466230749</v>
      </c>
      <c r="AC2910">
        <v>0</v>
      </c>
      <c r="AD2910">
        <v>0</v>
      </c>
      <c r="AE2910">
        <v>31.22825703746539</v>
      </c>
    </row>
    <row r="2911" spans="1:31" x14ac:dyDescent="0.25">
      <c r="A2911">
        <v>1741394</v>
      </c>
      <c r="B2911">
        <v>1</v>
      </c>
      <c r="C2911" t="s">
        <v>80</v>
      </c>
      <c r="D2911" t="s">
        <v>93</v>
      </c>
      <c r="E2911" t="s">
        <v>158</v>
      </c>
      <c r="F2911" t="s">
        <v>6225</v>
      </c>
      <c r="G2911" t="s">
        <v>221</v>
      </c>
      <c r="H2911" t="s">
        <v>146</v>
      </c>
      <c r="I2911" t="s">
        <v>135</v>
      </c>
      <c r="J2911" t="s">
        <v>136</v>
      </c>
      <c r="K2911" t="s">
        <v>147</v>
      </c>
      <c r="L2911" t="s">
        <v>8607</v>
      </c>
      <c r="M2911" t="s">
        <v>8608</v>
      </c>
      <c r="N2911">
        <v>2.363888888</v>
      </c>
      <c r="O2911">
        <v>0</v>
      </c>
      <c r="P2911">
        <v>0</v>
      </c>
      <c r="Q2911">
        <v>0</v>
      </c>
      <c r="R2911">
        <v>14</v>
      </c>
      <c r="S2911">
        <v>0</v>
      </c>
      <c r="T2911">
        <v>4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12.935183070740708</v>
      </c>
      <c r="AA2911">
        <v>0</v>
      </c>
      <c r="AB2911">
        <v>1.8829117738122081</v>
      </c>
      <c r="AC2911">
        <v>0</v>
      </c>
      <c r="AD2911">
        <v>0</v>
      </c>
      <c r="AE2911">
        <v>14.818094844552917</v>
      </c>
    </row>
    <row r="2912" spans="1:31" x14ac:dyDescent="0.25">
      <c r="A2912">
        <v>1752028</v>
      </c>
      <c r="B2912">
        <v>1</v>
      </c>
      <c r="C2912" t="s">
        <v>80</v>
      </c>
      <c r="D2912" t="s">
        <v>82</v>
      </c>
      <c r="E2912" t="s">
        <v>171</v>
      </c>
      <c r="F2912" t="s">
        <v>8609</v>
      </c>
      <c r="G2912" t="s">
        <v>173</v>
      </c>
      <c r="H2912" t="s">
        <v>146</v>
      </c>
      <c r="I2912" t="s">
        <v>135</v>
      </c>
      <c r="J2912" t="s">
        <v>136</v>
      </c>
      <c r="K2912" t="s">
        <v>147</v>
      </c>
      <c r="L2912" t="s">
        <v>8610</v>
      </c>
      <c r="M2912" t="s">
        <v>8611</v>
      </c>
      <c r="N2912">
        <v>1.1247222219999999</v>
      </c>
      <c r="O2912">
        <v>0</v>
      </c>
      <c r="P2912">
        <v>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</row>
    <row r="2913" spans="1:31" x14ac:dyDescent="0.25">
      <c r="A2913">
        <v>1751928</v>
      </c>
      <c r="B2913">
        <v>1</v>
      </c>
      <c r="C2913" t="s">
        <v>80</v>
      </c>
      <c r="D2913" t="s">
        <v>82</v>
      </c>
      <c r="E2913" t="s">
        <v>171</v>
      </c>
      <c r="F2913" t="s">
        <v>8612</v>
      </c>
      <c r="G2913" t="s">
        <v>181</v>
      </c>
      <c r="H2913" t="s">
        <v>146</v>
      </c>
      <c r="I2913" t="s">
        <v>135</v>
      </c>
      <c r="J2913" t="s">
        <v>136</v>
      </c>
      <c r="K2913" t="s">
        <v>147</v>
      </c>
      <c r="L2913" t="s">
        <v>8613</v>
      </c>
      <c r="M2913" t="s">
        <v>8614</v>
      </c>
      <c r="N2913">
        <v>4.0750000000000002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1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3.7648045436977502</v>
      </c>
      <c r="AC2913">
        <v>0</v>
      </c>
      <c r="AD2913">
        <v>0</v>
      </c>
      <c r="AE2913">
        <v>3.7648045436977502</v>
      </c>
    </row>
    <row r="2914" spans="1:31" x14ac:dyDescent="0.25">
      <c r="A2914">
        <v>1741460</v>
      </c>
      <c r="B2914">
        <v>1</v>
      </c>
      <c r="C2914" t="s">
        <v>80</v>
      </c>
      <c r="D2914" t="s">
        <v>93</v>
      </c>
      <c r="E2914" t="s">
        <v>158</v>
      </c>
      <c r="F2914" t="s">
        <v>8615</v>
      </c>
      <c r="G2914" t="s">
        <v>221</v>
      </c>
      <c r="H2914" t="s">
        <v>146</v>
      </c>
      <c r="I2914" t="s">
        <v>135</v>
      </c>
      <c r="J2914" t="s">
        <v>136</v>
      </c>
      <c r="K2914" t="s">
        <v>147</v>
      </c>
      <c r="L2914" t="s">
        <v>8616</v>
      </c>
      <c r="M2914" t="s">
        <v>8617</v>
      </c>
      <c r="N2914">
        <v>5.2016666660000004</v>
      </c>
      <c r="O2914">
        <v>0</v>
      </c>
      <c r="P2914">
        <v>26</v>
      </c>
      <c r="Q2914">
        <v>0</v>
      </c>
      <c r="R2914">
        <v>0</v>
      </c>
      <c r="S2914">
        <v>0</v>
      </c>
      <c r="T2914">
        <v>2</v>
      </c>
      <c r="U2914">
        <v>0</v>
      </c>
      <c r="V2914">
        <v>0</v>
      </c>
      <c r="W2914">
        <v>0</v>
      </c>
      <c r="X2914">
        <v>19.086942850258936</v>
      </c>
      <c r="Y2914">
        <v>0</v>
      </c>
      <c r="Z2914">
        <v>0</v>
      </c>
      <c r="AA2914">
        <v>0</v>
      </c>
      <c r="AB2914">
        <v>0.71082248682850002</v>
      </c>
      <c r="AC2914">
        <v>0</v>
      </c>
      <c r="AD2914">
        <v>0</v>
      </c>
      <c r="AE2914">
        <v>19.797765337087437</v>
      </c>
    </row>
    <row r="2915" spans="1:31" x14ac:dyDescent="0.25">
      <c r="A2915">
        <v>1751965</v>
      </c>
      <c r="B2915">
        <v>1</v>
      </c>
      <c r="C2915" t="s">
        <v>80</v>
      </c>
      <c r="D2915" t="s">
        <v>83</v>
      </c>
      <c r="E2915" t="s">
        <v>171</v>
      </c>
      <c r="F2915" t="s">
        <v>8618</v>
      </c>
      <c r="G2915" t="s">
        <v>173</v>
      </c>
      <c r="H2915" t="s">
        <v>146</v>
      </c>
      <c r="I2915" t="s">
        <v>135</v>
      </c>
      <c r="J2915" t="s">
        <v>136</v>
      </c>
      <c r="K2915" t="s">
        <v>147</v>
      </c>
      <c r="L2915" t="s">
        <v>8619</v>
      </c>
      <c r="M2915" t="s">
        <v>8620</v>
      </c>
      <c r="N2915">
        <v>2.011111111</v>
      </c>
      <c r="O2915">
        <v>0</v>
      </c>
      <c r="P2915">
        <v>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0.48639133360333336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0.48639133360333336</v>
      </c>
    </row>
    <row r="2916" spans="1:31" x14ac:dyDescent="0.25">
      <c r="A2916">
        <v>1751659</v>
      </c>
      <c r="B2916">
        <v>1</v>
      </c>
      <c r="C2916" t="s">
        <v>81</v>
      </c>
      <c r="D2916" t="s">
        <v>117</v>
      </c>
      <c r="E2916" t="s">
        <v>171</v>
      </c>
      <c r="F2916" t="s">
        <v>1808</v>
      </c>
      <c r="G2916" t="s">
        <v>181</v>
      </c>
      <c r="H2916" t="s">
        <v>146</v>
      </c>
      <c r="I2916" t="s">
        <v>135</v>
      </c>
      <c r="J2916" t="s">
        <v>136</v>
      </c>
      <c r="K2916" t="s">
        <v>147</v>
      </c>
      <c r="L2916" t="s">
        <v>8621</v>
      </c>
      <c r="M2916" t="s">
        <v>8622</v>
      </c>
      <c r="N2916">
        <v>3.3513888879999998</v>
      </c>
      <c r="O2916">
        <v>0</v>
      </c>
      <c r="P2916">
        <v>1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0.20377237911481669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0.20377237911481669</v>
      </c>
    </row>
    <row r="2917" spans="1:31" x14ac:dyDescent="0.25">
      <c r="A2917">
        <v>1751988</v>
      </c>
      <c r="B2917">
        <v>1</v>
      </c>
      <c r="C2917" t="s">
        <v>81</v>
      </c>
      <c r="D2917" t="s">
        <v>127</v>
      </c>
      <c r="E2917" t="s">
        <v>143</v>
      </c>
      <c r="F2917" t="s">
        <v>8623</v>
      </c>
      <c r="G2917" t="s">
        <v>160</v>
      </c>
      <c r="H2917" t="s">
        <v>146</v>
      </c>
      <c r="I2917" t="s">
        <v>135</v>
      </c>
      <c r="J2917" t="s">
        <v>136</v>
      </c>
      <c r="K2917" t="s">
        <v>147</v>
      </c>
      <c r="L2917" t="s">
        <v>8624</v>
      </c>
      <c r="M2917" t="s">
        <v>8625</v>
      </c>
      <c r="N2917">
        <v>3.741944444</v>
      </c>
      <c r="O2917">
        <v>0</v>
      </c>
      <c r="P2917">
        <v>1</v>
      </c>
      <c r="Q2917">
        <v>0</v>
      </c>
      <c r="R2917">
        <v>4</v>
      </c>
      <c r="S2917">
        <v>0</v>
      </c>
      <c r="T2917">
        <v>1</v>
      </c>
      <c r="U2917">
        <v>0</v>
      </c>
      <c r="V2917">
        <v>0</v>
      </c>
      <c r="W2917">
        <v>0</v>
      </c>
      <c r="X2917">
        <v>4.8848187864945007</v>
      </c>
      <c r="Y2917">
        <v>0</v>
      </c>
      <c r="Z2917">
        <v>8.4828790851044342</v>
      </c>
      <c r="AA2917">
        <v>0</v>
      </c>
      <c r="AB2917">
        <v>0.39294383638725006</v>
      </c>
      <c r="AC2917">
        <v>0</v>
      </c>
      <c r="AD2917">
        <v>0</v>
      </c>
      <c r="AE2917">
        <v>13.760641707986185</v>
      </c>
    </row>
    <row r="2918" spans="1:31" x14ac:dyDescent="0.25">
      <c r="A2918">
        <v>1741437</v>
      </c>
      <c r="B2918">
        <v>1</v>
      </c>
      <c r="C2918" t="s">
        <v>80</v>
      </c>
      <c r="D2918" t="s">
        <v>93</v>
      </c>
      <c r="E2918" t="s">
        <v>158</v>
      </c>
      <c r="F2918" t="s">
        <v>8626</v>
      </c>
      <c r="G2918" t="s">
        <v>160</v>
      </c>
      <c r="H2918" t="s">
        <v>146</v>
      </c>
      <c r="I2918" t="s">
        <v>135</v>
      </c>
      <c r="J2918" t="s">
        <v>136</v>
      </c>
      <c r="K2918" t="s">
        <v>147</v>
      </c>
      <c r="L2918" t="s">
        <v>8627</v>
      </c>
      <c r="M2918" t="s">
        <v>8628</v>
      </c>
      <c r="N2918">
        <v>0.57416666599999999</v>
      </c>
      <c r="O2918">
        <v>0</v>
      </c>
      <c r="P2918">
        <v>26</v>
      </c>
      <c r="Q2918">
        <v>0</v>
      </c>
      <c r="R2918">
        <v>2</v>
      </c>
      <c r="S2918">
        <v>0</v>
      </c>
      <c r="T2918">
        <v>6</v>
      </c>
      <c r="U2918">
        <v>0</v>
      </c>
      <c r="V2918">
        <v>0</v>
      </c>
      <c r="W2918">
        <v>0</v>
      </c>
      <c r="X2918">
        <v>3.6784789405379574</v>
      </c>
      <c r="Y2918">
        <v>0</v>
      </c>
      <c r="Z2918">
        <v>0.25416705808516665</v>
      </c>
      <c r="AA2918">
        <v>0</v>
      </c>
      <c r="AB2918">
        <v>1.1403740616924167</v>
      </c>
      <c r="AC2918">
        <v>0</v>
      </c>
      <c r="AD2918">
        <v>0</v>
      </c>
      <c r="AE2918">
        <v>5.0730200603155406</v>
      </c>
    </row>
    <row r="2919" spans="1:31" x14ac:dyDescent="0.25">
      <c r="A2919">
        <v>1741480</v>
      </c>
      <c r="B2919">
        <v>1</v>
      </c>
      <c r="C2919" t="s">
        <v>80</v>
      </c>
      <c r="D2919" t="s">
        <v>106</v>
      </c>
      <c r="E2919" t="s">
        <v>131</v>
      </c>
      <c r="F2919" t="s">
        <v>8629</v>
      </c>
      <c r="G2919" t="s">
        <v>133</v>
      </c>
      <c r="H2919" t="s">
        <v>134</v>
      </c>
      <c r="I2919" t="s">
        <v>135</v>
      </c>
      <c r="J2919" t="s">
        <v>136</v>
      </c>
      <c r="K2919" t="s">
        <v>137</v>
      </c>
      <c r="L2919" t="s">
        <v>8630</v>
      </c>
      <c r="M2919" t="s">
        <v>8631</v>
      </c>
      <c r="N2919">
        <v>0.193583333</v>
      </c>
      <c r="O2919">
        <v>0</v>
      </c>
      <c r="P2919">
        <v>5416</v>
      </c>
      <c r="Q2919">
        <v>0</v>
      </c>
      <c r="R2919">
        <v>17</v>
      </c>
      <c r="S2919">
        <v>1</v>
      </c>
      <c r="T2919">
        <v>677</v>
      </c>
      <c r="U2919">
        <v>0</v>
      </c>
      <c r="V2919">
        <v>4</v>
      </c>
      <c r="W2919">
        <v>0</v>
      </c>
      <c r="X2919">
        <v>218.75979005580945</v>
      </c>
      <c r="Y2919">
        <v>0</v>
      </c>
      <c r="Z2919">
        <v>0.91149378500926692</v>
      </c>
      <c r="AA2919">
        <v>0.72120632718809996</v>
      </c>
      <c r="AB2919">
        <v>87.9331374702993</v>
      </c>
      <c r="AC2919">
        <v>0</v>
      </c>
      <c r="AD2919">
        <v>57.700887505276455</v>
      </c>
      <c r="AE2919">
        <v>366.02651514358257</v>
      </c>
    </row>
    <row r="2920" spans="1:31" x14ac:dyDescent="0.25">
      <c r="A2920">
        <v>1741374</v>
      </c>
      <c r="B2920">
        <v>1</v>
      </c>
      <c r="C2920" t="s">
        <v>81</v>
      </c>
      <c r="D2920" t="s">
        <v>113</v>
      </c>
      <c r="E2920" t="s">
        <v>131</v>
      </c>
      <c r="F2920" t="s">
        <v>8632</v>
      </c>
      <c r="G2920" t="s">
        <v>133</v>
      </c>
      <c r="H2920" t="s">
        <v>134</v>
      </c>
      <c r="I2920" t="s">
        <v>135</v>
      </c>
      <c r="J2920" t="s">
        <v>136</v>
      </c>
      <c r="K2920" t="s">
        <v>147</v>
      </c>
      <c r="L2920" t="s">
        <v>8633</v>
      </c>
      <c r="M2920" t="s">
        <v>8634</v>
      </c>
      <c r="N2920">
        <v>0.318611111</v>
      </c>
      <c r="O2920">
        <v>0</v>
      </c>
      <c r="P2920">
        <v>654</v>
      </c>
      <c r="Q2920">
        <v>36</v>
      </c>
      <c r="R2920">
        <v>243</v>
      </c>
      <c r="S2920">
        <v>4</v>
      </c>
      <c r="T2920">
        <v>31</v>
      </c>
      <c r="U2920">
        <v>1</v>
      </c>
      <c r="V2920">
        <v>0</v>
      </c>
      <c r="W2920">
        <v>0</v>
      </c>
      <c r="X2920">
        <v>36.662503656390243</v>
      </c>
      <c r="Y2920">
        <v>12.026778497662802</v>
      </c>
      <c r="Z2920">
        <v>36.761968702734741</v>
      </c>
      <c r="AA2920">
        <v>13.307915722727966</v>
      </c>
      <c r="AB2920">
        <v>3.9198931636924765</v>
      </c>
      <c r="AC2920">
        <v>3.4146633229188255</v>
      </c>
      <c r="AD2920">
        <v>0</v>
      </c>
      <c r="AE2920">
        <v>106.09372306612707</v>
      </c>
    </row>
    <row r="2921" spans="1:31" x14ac:dyDescent="0.25">
      <c r="A2921">
        <v>1751951</v>
      </c>
      <c r="B2921">
        <v>1</v>
      </c>
      <c r="C2921" t="s">
        <v>81</v>
      </c>
      <c r="D2921" t="s">
        <v>112</v>
      </c>
      <c r="E2921" t="s">
        <v>188</v>
      </c>
      <c r="F2921" t="s">
        <v>8635</v>
      </c>
      <c r="G2921" t="s">
        <v>133</v>
      </c>
      <c r="H2921" t="s">
        <v>134</v>
      </c>
      <c r="I2921" t="s">
        <v>135</v>
      </c>
      <c r="J2921" t="s">
        <v>136</v>
      </c>
      <c r="K2921" t="s">
        <v>137</v>
      </c>
      <c r="L2921" t="s">
        <v>8636</v>
      </c>
      <c r="M2921" t="s">
        <v>8637</v>
      </c>
      <c r="N2921">
        <v>5.1438888000000002E-2</v>
      </c>
      <c r="O2921">
        <v>0</v>
      </c>
      <c r="P2921">
        <v>710</v>
      </c>
      <c r="Q2921">
        <v>5</v>
      </c>
      <c r="R2921">
        <v>88</v>
      </c>
      <c r="S2921">
        <v>13</v>
      </c>
      <c r="T2921">
        <v>85</v>
      </c>
      <c r="U2921">
        <v>3</v>
      </c>
      <c r="V2921">
        <v>3</v>
      </c>
      <c r="W2921">
        <v>0</v>
      </c>
      <c r="X2921">
        <v>8.1706558473886552</v>
      </c>
      <c r="Y2921">
        <v>16.503513318036003</v>
      </c>
      <c r="Z2921">
        <v>0.34463542945954995</v>
      </c>
      <c r="AA2921">
        <v>10.404481361018599</v>
      </c>
      <c r="AB2921">
        <v>2.4595286861098002</v>
      </c>
      <c r="AC2921">
        <v>19.079731026668153</v>
      </c>
      <c r="AD2921">
        <v>7.4264741723655341</v>
      </c>
      <c r="AE2921">
        <v>64.389019841046292</v>
      </c>
    </row>
    <row r="2922" spans="1:31" x14ac:dyDescent="0.25">
      <c r="A2922">
        <v>1751945</v>
      </c>
      <c r="B2922">
        <v>1</v>
      </c>
      <c r="C2922" t="s">
        <v>80</v>
      </c>
      <c r="D2922" t="s">
        <v>94</v>
      </c>
      <c r="E2922" t="s">
        <v>158</v>
      </c>
      <c r="F2922" t="s">
        <v>8638</v>
      </c>
      <c r="G2922" t="s">
        <v>160</v>
      </c>
      <c r="H2922" t="s">
        <v>146</v>
      </c>
      <c r="I2922" t="s">
        <v>135</v>
      </c>
      <c r="J2922" t="s">
        <v>136</v>
      </c>
      <c r="K2922" t="s">
        <v>147</v>
      </c>
      <c r="L2922" t="s">
        <v>8639</v>
      </c>
      <c r="M2922" t="s">
        <v>8640</v>
      </c>
      <c r="N2922">
        <v>3.9086111109999999</v>
      </c>
      <c r="O2922">
        <v>0</v>
      </c>
      <c r="P2922">
        <v>0</v>
      </c>
      <c r="Q2922">
        <v>0</v>
      </c>
      <c r="R2922">
        <v>2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3.5353474214330665</v>
      </c>
      <c r="AA2922">
        <v>0</v>
      </c>
      <c r="AB2922">
        <v>0</v>
      </c>
      <c r="AC2922">
        <v>0</v>
      </c>
      <c r="AD2922">
        <v>0</v>
      </c>
      <c r="AE2922">
        <v>3.5353474214330665</v>
      </c>
    </row>
    <row r="2923" spans="1:31" x14ac:dyDescent="0.25">
      <c r="A2923">
        <v>1751702</v>
      </c>
      <c r="B2923">
        <v>1</v>
      </c>
      <c r="C2923" t="s">
        <v>80</v>
      </c>
      <c r="D2923" t="s">
        <v>83</v>
      </c>
      <c r="E2923" t="s">
        <v>171</v>
      </c>
      <c r="F2923" t="s">
        <v>8641</v>
      </c>
      <c r="G2923" t="s">
        <v>181</v>
      </c>
      <c r="H2923" t="s">
        <v>146</v>
      </c>
      <c r="I2923" t="s">
        <v>135</v>
      </c>
      <c r="J2923" t="s">
        <v>136</v>
      </c>
      <c r="K2923" t="s">
        <v>147</v>
      </c>
      <c r="L2923" t="s">
        <v>8642</v>
      </c>
      <c r="M2923" t="s">
        <v>8643</v>
      </c>
      <c r="N2923">
        <v>1.000277777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1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0.96055195883333333</v>
      </c>
      <c r="AC2923">
        <v>0</v>
      </c>
      <c r="AD2923">
        <v>0</v>
      </c>
      <c r="AE2923">
        <v>0.96055195883333333</v>
      </c>
    </row>
    <row r="2924" spans="1:31" x14ac:dyDescent="0.25">
      <c r="A2924">
        <v>1751553</v>
      </c>
      <c r="B2924">
        <v>1</v>
      </c>
      <c r="C2924" t="s">
        <v>80</v>
      </c>
      <c r="D2924" t="s">
        <v>83</v>
      </c>
      <c r="E2924" t="s">
        <v>171</v>
      </c>
      <c r="F2924" t="s">
        <v>8644</v>
      </c>
      <c r="G2924" t="s">
        <v>173</v>
      </c>
      <c r="H2924" t="s">
        <v>146</v>
      </c>
      <c r="I2924" t="s">
        <v>135</v>
      </c>
      <c r="J2924" t="s">
        <v>136</v>
      </c>
      <c r="K2924" t="s">
        <v>147</v>
      </c>
      <c r="L2924" t="s">
        <v>8645</v>
      </c>
      <c r="M2924" t="s">
        <v>8646</v>
      </c>
      <c r="N2924">
        <v>2.0919444440000001</v>
      </c>
      <c r="O2924">
        <v>0</v>
      </c>
      <c r="P2924">
        <v>1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0.41965903089020828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0.41965903089020828</v>
      </c>
    </row>
    <row r="2925" spans="1:31" x14ac:dyDescent="0.25">
      <c r="A2925">
        <v>1751653</v>
      </c>
      <c r="B2925">
        <v>1</v>
      </c>
      <c r="C2925" t="s">
        <v>81</v>
      </c>
      <c r="D2925" t="s">
        <v>118</v>
      </c>
      <c r="E2925" t="s">
        <v>184</v>
      </c>
      <c r="F2925" t="s">
        <v>8647</v>
      </c>
      <c r="G2925" t="s">
        <v>232</v>
      </c>
      <c r="H2925" t="s">
        <v>134</v>
      </c>
      <c r="I2925" t="s">
        <v>135</v>
      </c>
      <c r="J2925" t="s">
        <v>136</v>
      </c>
      <c r="K2925" t="s">
        <v>147</v>
      </c>
      <c r="L2925" t="s">
        <v>8648</v>
      </c>
      <c r="M2925" t="s">
        <v>8649</v>
      </c>
      <c r="N2925">
        <v>3.156111111</v>
      </c>
      <c r="O2925">
        <v>0</v>
      </c>
      <c r="P2925">
        <v>0</v>
      </c>
      <c r="Q2925">
        <v>1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3.1579538182014333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3.1579538182014333</v>
      </c>
    </row>
    <row r="2926" spans="1:31" x14ac:dyDescent="0.25">
      <c r="A2926">
        <v>1751802</v>
      </c>
      <c r="B2926">
        <v>1</v>
      </c>
      <c r="C2926" t="s">
        <v>81</v>
      </c>
      <c r="D2926" t="s">
        <v>123</v>
      </c>
      <c r="E2926" t="s">
        <v>188</v>
      </c>
      <c r="F2926" t="s">
        <v>6349</v>
      </c>
      <c r="G2926" t="s">
        <v>359</v>
      </c>
      <c r="H2926" t="s">
        <v>134</v>
      </c>
      <c r="I2926" t="s">
        <v>135</v>
      </c>
      <c r="J2926" t="s">
        <v>136</v>
      </c>
      <c r="K2926" t="s">
        <v>147</v>
      </c>
      <c r="L2926" t="s">
        <v>8650</v>
      </c>
      <c r="M2926" t="s">
        <v>8651</v>
      </c>
      <c r="N2926">
        <v>0.36194444399999998</v>
      </c>
      <c r="O2926">
        <v>3</v>
      </c>
      <c r="P2926">
        <v>531</v>
      </c>
      <c r="Q2926">
        <v>231</v>
      </c>
      <c r="R2926">
        <v>97</v>
      </c>
      <c r="S2926">
        <v>15</v>
      </c>
      <c r="T2926">
        <v>49</v>
      </c>
      <c r="U2926">
        <v>0</v>
      </c>
      <c r="V2926">
        <v>0</v>
      </c>
      <c r="W2926">
        <v>5.9678139657715015</v>
      </c>
      <c r="X2926">
        <v>29.847091075808656</v>
      </c>
      <c r="Y2926">
        <v>54.155002712933303</v>
      </c>
      <c r="Z2926">
        <v>18.43167174046879</v>
      </c>
      <c r="AA2926">
        <v>11.786278136865052</v>
      </c>
      <c r="AB2926">
        <v>8.3971150109320689</v>
      </c>
      <c r="AC2926">
        <v>0</v>
      </c>
      <c r="AD2926">
        <v>0</v>
      </c>
      <c r="AE2926">
        <v>128.58497264277935</v>
      </c>
    </row>
    <row r="2927" spans="1:31" x14ac:dyDescent="0.25">
      <c r="A2927">
        <v>1751908</v>
      </c>
      <c r="B2927">
        <v>1</v>
      </c>
      <c r="C2927" t="s">
        <v>80</v>
      </c>
      <c r="D2927" t="s">
        <v>99</v>
      </c>
      <c r="E2927" t="s">
        <v>184</v>
      </c>
      <c r="F2927" t="s">
        <v>8652</v>
      </c>
      <c r="G2927" t="s">
        <v>246</v>
      </c>
      <c r="H2927" t="s">
        <v>134</v>
      </c>
      <c r="I2927" t="s">
        <v>135</v>
      </c>
      <c r="J2927" t="s">
        <v>136</v>
      </c>
      <c r="K2927" t="s">
        <v>137</v>
      </c>
      <c r="L2927" t="s">
        <v>8653</v>
      </c>
      <c r="M2927" t="s">
        <v>8654</v>
      </c>
      <c r="N2927">
        <v>0.56849166600000001</v>
      </c>
      <c r="O2927">
        <v>0</v>
      </c>
      <c r="P2927">
        <v>83</v>
      </c>
      <c r="Q2927">
        <v>0</v>
      </c>
      <c r="R2927">
        <v>0</v>
      </c>
      <c r="S2927">
        <v>0</v>
      </c>
      <c r="T2927">
        <v>2</v>
      </c>
      <c r="U2927">
        <v>0</v>
      </c>
      <c r="V2927">
        <v>0</v>
      </c>
      <c r="W2927">
        <v>0</v>
      </c>
      <c r="X2927">
        <v>7.1306690621907327</v>
      </c>
      <c r="Y2927">
        <v>0</v>
      </c>
      <c r="Z2927">
        <v>0</v>
      </c>
      <c r="AA2927">
        <v>0</v>
      </c>
      <c r="AB2927">
        <v>1.0279730238164333</v>
      </c>
      <c r="AC2927">
        <v>0</v>
      </c>
      <c r="AD2927">
        <v>0</v>
      </c>
      <c r="AE2927">
        <v>8.1586420860071662</v>
      </c>
    </row>
    <row r="2928" spans="1:31" x14ac:dyDescent="0.25">
      <c r="A2928">
        <v>1751576</v>
      </c>
      <c r="B2928">
        <v>1</v>
      </c>
      <c r="C2928" t="s">
        <v>80</v>
      </c>
      <c r="D2928" t="s">
        <v>101</v>
      </c>
      <c r="E2928" t="s">
        <v>158</v>
      </c>
      <c r="F2928" t="s">
        <v>8655</v>
      </c>
      <c r="G2928" t="s">
        <v>334</v>
      </c>
      <c r="H2928" t="s">
        <v>146</v>
      </c>
      <c r="I2928" t="s">
        <v>135</v>
      </c>
      <c r="J2928" t="s">
        <v>136</v>
      </c>
      <c r="K2928" t="s">
        <v>147</v>
      </c>
      <c r="L2928" t="s">
        <v>8656</v>
      </c>
      <c r="M2928" t="s">
        <v>8657</v>
      </c>
      <c r="N2928">
        <v>4.49</v>
      </c>
      <c r="O2928">
        <v>0</v>
      </c>
      <c r="P2928">
        <v>1</v>
      </c>
      <c r="Q2928">
        <v>0</v>
      </c>
      <c r="R2928">
        <v>0</v>
      </c>
      <c r="S2928">
        <v>0</v>
      </c>
      <c r="T2928">
        <v>2</v>
      </c>
      <c r="U2928">
        <v>0</v>
      </c>
      <c r="V2928">
        <v>0</v>
      </c>
      <c r="W2928">
        <v>0</v>
      </c>
      <c r="X2928">
        <v>1.0471210199352001</v>
      </c>
      <c r="Y2928">
        <v>0</v>
      </c>
      <c r="Z2928">
        <v>0</v>
      </c>
      <c r="AA2928">
        <v>0</v>
      </c>
      <c r="AB2928">
        <v>5.0789674110456673</v>
      </c>
      <c r="AC2928">
        <v>0</v>
      </c>
      <c r="AD2928">
        <v>0</v>
      </c>
      <c r="AE2928">
        <v>6.1260884309808672</v>
      </c>
    </row>
    <row r="2929" spans="1:31" x14ac:dyDescent="0.25">
      <c r="A2929">
        <v>1751862</v>
      </c>
      <c r="B2929">
        <v>1</v>
      </c>
      <c r="C2929" t="s">
        <v>80</v>
      </c>
      <c r="D2929" t="s">
        <v>99</v>
      </c>
      <c r="E2929" t="s">
        <v>171</v>
      </c>
      <c r="F2929" t="s">
        <v>8658</v>
      </c>
      <c r="G2929" t="s">
        <v>181</v>
      </c>
      <c r="H2929" t="s">
        <v>146</v>
      </c>
      <c r="I2929" t="s">
        <v>135</v>
      </c>
      <c r="J2929" t="s">
        <v>136</v>
      </c>
      <c r="K2929" t="s">
        <v>147</v>
      </c>
      <c r="L2929" t="s">
        <v>8659</v>
      </c>
      <c r="M2929" t="s">
        <v>8660</v>
      </c>
      <c r="N2929">
        <v>3.6363888879999999</v>
      </c>
      <c r="O2929">
        <v>0</v>
      </c>
      <c r="P2929">
        <v>4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4.8727373966944993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4.8727373966944993</v>
      </c>
    </row>
    <row r="2930" spans="1:31" x14ac:dyDescent="0.25">
      <c r="A2930">
        <v>1751739</v>
      </c>
      <c r="B2930">
        <v>1</v>
      </c>
      <c r="C2930" t="s">
        <v>80</v>
      </c>
      <c r="D2930" t="s">
        <v>84</v>
      </c>
      <c r="E2930" t="s">
        <v>158</v>
      </c>
      <c r="F2930" t="s">
        <v>8661</v>
      </c>
      <c r="G2930" t="s">
        <v>221</v>
      </c>
      <c r="H2930" t="s">
        <v>146</v>
      </c>
      <c r="I2930" t="s">
        <v>135</v>
      </c>
      <c r="J2930" t="s">
        <v>136</v>
      </c>
      <c r="K2930" t="s">
        <v>147</v>
      </c>
      <c r="L2930" t="s">
        <v>8662</v>
      </c>
      <c r="M2930" t="s">
        <v>8663</v>
      </c>
      <c r="N2930">
        <v>7.0619444439999999</v>
      </c>
      <c r="O2930">
        <v>0</v>
      </c>
      <c r="P2930">
        <v>180</v>
      </c>
      <c r="Q2930">
        <v>0</v>
      </c>
      <c r="R2930">
        <v>0</v>
      </c>
      <c r="S2930">
        <v>0</v>
      </c>
      <c r="T2930">
        <v>2</v>
      </c>
      <c r="U2930">
        <v>0</v>
      </c>
      <c r="V2930">
        <v>0</v>
      </c>
      <c r="W2930">
        <v>0</v>
      </c>
      <c r="X2930">
        <v>265.53310980057404</v>
      </c>
      <c r="Y2930">
        <v>0</v>
      </c>
      <c r="Z2930">
        <v>0</v>
      </c>
      <c r="AA2930">
        <v>0</v>
      </c>
      <c r="AB2930">
        <v>33.550289647673161</v>
      </c>
      <c r="AC2930">
        <v>0</v>
      </c>
      <c r="AD2930">
        <v>0</v>
      </c>
      <c r="AE2930">
        <v>299.08339944824718</v>
      </c>
    </row>
    <row r="2931" spans="1:31" x14ac:dyDescent="0.25">
      <c r="A2931">
        <v>1751570</v>
      </c>
      <c r="B2931">
        <v>1</v>
      </c>
      <c r="C2931" t="s">
        <v>81</v>
      </c>
      <c r="D2931" t="s">
        <v>122</v>
      </c>
      <c r="E2931" t="s">
        <v>158</v>
      </c>
      <c r="F2931" t="s">
        <v>8664</v>
      </c>
      <c r="G2931" t="s">
        <v>160</v>
      </c>
      <c r="H2931" t="s">
        <v>146</v>
      </c>
      <c r="I2931" t="s">
        <v>135</v>
      </c>
      <c r="J2931" t="s">
        <v>136</v>
      </c>
      <c r="K2931" t="s">
        <v>147</v>
      </c>
      <c r="L2931" t="s">
        <v>8665</v>
      </c>
      <c r="M2931" t="s">
        <v>8666</v>
      </c>
      <c r="N2931">
        <v>5.3036111110000004</v>
      </c>
      <c r="O2931">
        <v>0</v>
      </c>
      <c r="P2931">
        <v>2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5.5277305867166247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5.5277305867166247</v>
      </c>
    </row>
    <row r="2932" spans="1:31" x14ac:dyDescent="0.25">
      <c r="A2932">
        <v>1751716</v>
      </c>
      <c r="B2932">
        <v>1</v>
      </c>
      <c r="C2932" t="s">
        <v>80</v>
      </c>
      <c r="D2932" t="s">
        <v>101</v>
      </c>
      <c r="E2932" t="s">
        <v>171</v>
      </c>
      <c r="F2932" t="s">
        <v>8667</v>
      </c>
      <c r="G2932" t="s">
        <v>164</v>
      </c>
      <c r="H2932" t="s">
        <v>146</v>
      </c>
      <c r="I2932" t="s">
        <v>135</v>
      </c>
      <c r="J2932" t="s">
        <v>136</v>
      </c>
      <c r="K2932" t="s">
        <v>147</v>
      </c>
      <c r="L2932" t="s">
        <v>8668</v>
      </c>
      <c r="M2932" t="s">
        <v>8669</v>
      </c>
      <c r="N2932">
        <v>1.859444444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1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5.1817347051925342</v>
      </c>
      <c r="AC2932">
        <v>0</v>
      </c>
      <c r="AD2932">
        <v>0</v>
      </c>
      <c r="AE2932">
        <v>5.1817347051925342</v>
      </c>
    </row>
    <row r="2933" spans="1:31" x14ac:dyDescent="0.25">
      <c r="A2933">
        <v>1752031</v>
      </c>
      <c r="B2933">
        <v>1</v>
      </c>
      <c r="C2933" t="s">
        <v>80</v>
      </c>
      <c r="D2933" t="s">
        <v>90</v>
      </c>
      <c r="E2933" t="s">
        <v>171</v>
      </c>
      <c r="F2933" t="s">
        <v>8670</v>
      </c>
      <c r="G2933" t="s">
        <v>181</v>
      </c>
      <c r="H2933" t="s">
        <v>146</v>
      </c>
      <c r="I2933" t="s">
        <v>135</v>
      </c>
      <c r="J2933" t="s">
        <v>136</v>
      </c>
      <c r="K2933" t="s">
        <v>147</v>
      </c>
      <c r="L2933" t="s">
        <v>8671</v>
      </c>
      <c r="M2933" t="s">
        <v>8526</v>
      </c>
      <c r="N2933">
        <v>1.5708333329999999</v>
      </c>
      <c r="O2933">
        <v>0</v>
      </c>
      <c r="P2933">
        <v>6</v>
      </c>
      <c r="Q2933">
        <v>0</v>
      </c>
      <c r="R2933">
        <v>0</v>
      </c>
      <c r="S2933">
        <v>0</v>
      </c>
      <c r="T2933">
        <v>1</v>
      </c>
      <c r="U2933">
        <v>0</v>
      </c>
      <c r="V2933">
        <v>0</v>
      </c>
      <c r="W2933">
        <v>0</v>
      </c>
      <c r="X2933">
        <v>2.0760095470797499</v>
      </c>
      <c r="Y2933">
        <v>0</v>
      </c>
      <c r="Z2933">
        <v>0</v>
      </c>
      <c r="AA2933">
        <v>0</v>
      </c>
      <c r="AB2933">
        <v>0.25465268423437498</v>
      </c>
      <c r="AC2933">
        <v>0</v>
      </c>
      <c r="AD2933">
        <v>0</v>
      </c>
      <c r="AE2933">
        <v>2.330662231314125</v>
      </c>
    </row>
    <row r="2934" spans="1:31" x14ac:dyDescent="0.25">
      <c r="A2934">
        <v>1751676</v>
      </c>
      <c r="B2934">
        <v>1</v>
      </c>
      <c r="C2934" t="s">
        <v>80</v>
      </c>
      <c r="D2934" t="s">
        <v>94</v>
      </c>
      <c r="E2934" t="s">
        <v>131</v>
      </c>
      <c r="F2934" t="s">
        <v>2598</v>
      </c>
      <c r="G2934" t="s">
        <v>177</v>
      </c>
      <c r="H2934" t="s">
        <v>134</v>
      </c>
      <c r="I2934" t="s">
        <v>193</v>
      </c>
      <c r="J2934" t="s">
        <v>136</v>
      </c>
      <c r="K2934" t="s">
        <v>147</v>
      </c>
      <c r="L2934" t="s">
        <v>8672</v>
      </c>
      <c r="M2934" t="s">
        <v>8673</v>
      </c>
      <c r="N2934">
        <v>3.7222221999999999E-2</v>
      </c>
      <c r="O2934">
        <v>0</v>
      </c>
      <c r="P2934">
        <v>2701</v>
      </c>
      <c r="Q2934">
        <v>0</v>
      </c>
      <c r="R2934">
        <v>13</v>
      </c>
      <c r="S2934">
        <v>1</v>
      </c>
      <c r="T2934">
        <v>854</v>
      </c>
      <c r="U2934">
        <v>0</v>
      </c>
      <c r="V2934">
        <v>0</v>
      </c>
      <c r="W2934">
        <v>0</v>
      </c>
      <c r="X2934">
        <v>24.750202063850825</v>
      </c>
      <c r="Y2934">
        <v>0</v>
      </c>
      <c r="Z2934">
        <v>0.20071510769199999</v>
      </c>
      <c r="AA2934">
        <v>2.4001705971830001</v>
      </c>
      <c r="AB2934">
        <v>15.410866097144376</v>
      </c>
      <c r="AC2934">
        <v>0</v>
      </c>
      <c r="AD2934">
        <v>0</v>
      </c>
      <c r="AE2934">
        <v>42.761953865870204</v>
      </c>
    </row>
    <row r="2935" spans="1:31" x14ac:dyDescent="0.25">
      <c r="A2935">
        <v>1751971</v>
      </c>
      <c r="B2935">
        <v>1</v>
      </c>
      <c r="C2935" t="s">
        <v>81</v>
      </c>
      <c r="D2935" t="s">
        <v>116</v>
      </c>
      <c r="E2935" t="s">
        <v>184</v>
      </c>
      <c r="F2935" t="s">
        <v>8674</v>
      </c>
      <c r="G2935" t="s">
        <v>359</v>
      </c>
      <c r="H2935" t="s">
        <v>134</v>
      </c>
      <c r="I2935" t="s">
        <v>135</v>
      </c>
      <c r="J2935" t="s">
        <v>136</v>
      </c>
      <c r="K2935" t="s">
        <v>147</v>
      </c>
      <c r="L2935" t="s">
        <v>8675</v>
      </c>
      <c r="M2935" t="s">
        <v>8676</v>
      </c>
      <c r="N2935">
        <v>1.157777777</v>
      </c>
      <c r="O2935">
        <v>0</v>
      </c>
      <c r="P2935">
        <v>60</v>
      </c>
      <c r="Q2935">
        <v>34</v>
      </c>
      <c r="R2935">
        <v>36</v>
      </c>
      <c r="S2935">
        <v>1</v>
      </c>
      <c r="T2935">
        <v>0</v>
      </c>
      <c r="U2935">
        <v>0</v>
      </c>
      <c r="V2935">
        <v>0</v>
      </c>
      <c r="W2935">
        <v>0</v>
      </c>
      <c r="X2935">
        <v>0.89481949337733302</v>
      </c>
      <c r="Y2935">
        <v>4.3137793616930757</v>
      </c>
      <c r="Z2935">
        <v>0.63515547051256649</v>
      </c>
      <c r="AA2935">
        <v>0.10610575111698334</v>
      </c>
      <c r="AB2935">
        <v>0</v>
      </c>
      <c r="AC2935">
        <v>0</v>
      </c>
      <c r="AD2935">
        <v>0</v>
      </c>
      <c r="AE2935">
        <v>5.9498600766999585</v>
      </c>
    </row>
    <row r="2936" spans="1:31" x14ac:dyDescent="0.25">
      <c r="A2936">
        <v>1751530</v>
      </c>
      <c r="B2936">
        <v>1</v>
      </c>
      <c r="C2936" t="s">
        <v>81</v>
      </c>
      <c r="D2936" t="s">
        <v>128</v>
      </c>
      <c r="E2936" t="s">
        <v>158</v>
      </c>
      <c r="F2936" t="s">
        <v>8677</v>
      </c>
      <c r="G2936" t="s">
        <v>606</v>
      </c>
      <c r="H2936" t="s">
        <v>146</v>
      </c>
      <c r="I2936" t="s">
        <v>135</v>
      </c>
      <c r="J2936" t="s">
        <v>136</v>
      </c>
      <c r="K2936" t="s">
        <v>147</v>
      </c>
      <c r="L2936" t="s">
        <v>8678</v>
      </c>
      <c r="M2936" t="s">
        <v>8679</v>
      </c>
      <c r="N2936">
        <v>4.5113888879999999</v>
      </c>
      <c r="O2936">
        <v>0</v>
      </c>
      <c r="P2936">
        <v>32</v>
      </c>
      <c r="Q2936">
        <v>0</v>
      </c>
      <c r="R2936">
        <v>0</v>
      </c>
      <c r="S2936">
        <v>0</v>
      </c>
      <c r="T2936">
        <v>2</v>
      </c>
      <c r="U2936">
        <v>0</v>
      </c>
      <c r="V2936">
        <v>0</v>
      </c>
      <c r="W2936">
        <v>0</v>
      </c>
      <c r="X2936">
        <v>31.281616164982516</v>
      </c>
      <c r="Y2936">
        <v>0</v>
      </c>
      <c r="Z2936">
        <v>0</v>
      </c>
      <c r="AA2936">
        <v>0</v>
      </c>
      <c r="AB2936">
        <v>2.1325922402829747</v>
      </c>
      <c r="AC2936">
        <v>0</v>
      </c>
      <c r="AD2936">
        <v>0</v>
      </c>
      <c r="AE2936">
        <v>33.414208405265491</v>
      </c>
    </row>
    <row r="2937" spans="1:31" x14ac:dyDescent="0.25">
      <c r="A2937">
        <v>1751925</v>
      </c>
      <c r="B2937">
        <v>1</v>
      </c>
      <c r="C2937" t="s">
        <v>81</v>
      </c>
      <c r="D2937" t="s">
        <v>120</v>
      </c>
      <c r="E2937" t="s">
        <v>143</v>
      </c>
      <c r="F2937" t="s">
        <v>8680</v>
      </c>
      <c r="G2937" t="s">
        <v>145</v>
      </c>
      <c r="H2937" t="s">
        <v>146</v>
      </c>
      <c r="I2937" t="s">
        <v>135</v>
      </c>
      <c r="J2937" t="s">
        <v>136</v>
      </c>
      <c r="K2937" t="s">
        <v>147</v>
      </c>
      <c r="L2937" t="s">
        <v>8681</v>
      </c>
      <c r="M2937" t="s">
        <v>8682</v>
      </c>
      <c r="N2937">
        <v>1.361111111</v>
      </c>
      <c r="O2937">
        <v>0</v>
      </c>
      <c r="P2937">
        <v>0</v>
      </c>
      <c r="Q2937">
        <v>0</v>
      </c>
      <c r="R2937">
        <v>10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3.4413323149120996</v>
      </c>
      <c r="AA2937">
        <v>0</v>
      </c>
      <c r="AB2937">
        <v>0</v>
      </c>
      <c r="AC2937">
        <v>0</v>
      </c>
      <c r="AD2937">
        <v>0</v>
      </c>
      <c r="AE2937">
        <v>3.4413323149120996</v>
      </c>
    </row>
    <row r="2938" spans="1:31" x14ac:dyDescent="0.25">
      <c r="A2938">
        <v>1751991</v>
      </c>
      <c r="B2938">
        <v>1</v>
      </c>
      <c r="C2938" t="s">
        <v>81</v>
      </c>
      <c r="D2938" t="s">
        <v>119</v>
      </c>
      <c r="E2938" t="s">
        <v>158</v>
      </c>
      <c r="F2938" t="s">
        <v>8422</v>
      </c>
      <c r="G2938" t="s">
        <v>160</v>
      </c>
      <c r="H2938" t="s">
        <v>146</v>
      </c>
      <c r="I2938" t="s">
        <v>135</v>
      </c>
      <c r="J2938" t="s">
        <v>136</v>
      </c>
      <c r="K2938" t="s">
        <v>147</v>
      </c>
      <c r="L2938" t="s">
        <v>8683</v>
      </c>
      <c r="M2938" t="s">
        <v>8684</v>
      </c>
      <c r="N2938">
        <v>1.9713888879999999</v>
      </c>
      <c r="O2938">
        <v>0</v>
      </c>
      <c r="P2938">
        <v>15</v>
      </c>
      <c r="Q2938">
        <v>0</v>
      </c>
      <c r="R2938">
        <v>3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4.7579047004203989</v>
      </c>
      <c r="Y2938">
        <v>0</v>
      </c>
      <c r="Z2938">
        <v>1.9595810211908005</v>
      </c>
      <c r="AA2938">
        <v>0</v>
      </c>
      <c r="AB2938">
        <v>0</v>
      </c>
      <c r="AC2938">
        <v>0</v>
      </c>
      <c r="AD2938">
        <v>0</v>
      </c>
      <c r="AE2938">
        <v>6.7174857216111992</v>
      </c>
    </row>
    <row r="2939" spans="1:31" x14ac:dyDescent="0.25">
      <c r="A2939">
        <v>1751613</v>
      </c>
      <c r="B2939">
        <v>1</v>
      </c>
      <c r="C2939" t="s">
        <v>80</v>
      </c>
      <c r="D2939" t="s">
        <v>108</v>
      </c>
      <c r="E2939" t="s">
        <v>158</v>
      </c>
      <c r="F2939" t="s">
        <v>5438</v>
      </c>
      <c r="G2939" t="s">
        <v>160</v>
      </c>
      <c r="H2939" t="s">
        <v>146</v>
      </c>
      <c r="I2939" t="s">
        <v>135</v>
      </c>
      <c r="J2939" t="s">
        <v>136</v>
      </c>
      <c r="K2939" t="s">
        <v>147</v>
      </c>
      <c r="L2939" t="s">
        <v>8685</v>
      </c>
      <c r="M2939" t="s">
        <v>8686</v>
      </c>
      <c r="N2939">
        <v>2.2491666659999998</v>
      </c>
      <c r="O2939">
        <v>0</v>
      </c>
      <c r="P2939">
        <v>12</v>
      </c>
      <c r="Q2939">
        <v>0</v>
      </c>
      <c r="R2939">
        <v>2</v>
      </c>
      <c r="S2939">
        <v>0</v>
      </c>
      <c r="T2939">
        <v>1</v>
      </c>
      <c r="U2939">
        <v>0</v>
      </c>
      <c r="V2939">
        <v>0</v>
      </c>
      <c r="W2939">
        <v>0</v>
      </c>
      <c r="X2939">
        <v>3.3600160365114751</v>
      </c>
      <c r="Y2939">
        <v>0</v>
      </c>
      <c r="Z2939">
        <v>0.20149476798991667</v>
      </c>
      <c r="AA2939">
        <v>0</v>
      </c>
      <c r="AB2939">
        <v>1.214799674215</v>
      </c>
      <c r="AC2939">
        <v>0</v>
      </c>
      <c r="AD2939">
        <v>0</v>
      </c>
      <c r="AE2939">
        <v>4.7763104787163915</v>
      </c>
    </row>
    <row r="2940" spans="1:31" x14ac:dyDescent="0.25">
      <c r="A2940">
        <v>1741463</v>
      </c>
      <c r="B2940">
        <v>1</v>
      </c>
      <c r="C2940" t="s">
        <v>80</v>
      </c>
      <c r="D2940" t="s">
        <v>93</v>
      </c>
      <c r="E2940" t="s">
        <v>143</v>
      </c>
      <c r="F2940" t="s">
        <v>8687</v>
      </c>
      <c r="G2940" t="s">
        <v>145</v>
      </c>
      <c r="H2940" t="s">
        <v>146</v>
      </c>
      <c r="I2940" t="s">
        <v>135</v>
      </c>
      <c r="J2940" t="s">
        <v>136</v>
      </c>
      <c r="K2940" t="s">
        <v>147</v>
      </c>
      <c r="L2940" t="s">
        <v>8688</v>
      </c>
      <c r="M2940" t="s">
        <v>8689</v>
      </c>
      <c r="N2940">
        <v>2.6086111110000001</v>
      </c>
      <c r="O2940">
        <v>0</v>
      </c>
      <c r="P2940">
        <v>0</v>
      </c>
      <c r="Q2940">
        <v>0</v>
      </c>
      <c r="R2940">
        <v>13</v>
      </c>
      <c r="S2940">
        <v>0</v>
      </c>
      <c r="T2940">
        <v>2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12.536339387235879</v>
      </c>
      <c r="AA2940">
        <v>0</v>
      </c>
      <c r="AB2940">
        <v>13.976367477839267</v>
      </c>
      <c r="AC2940">
        <v>0</v>
      </c>
      <c r="AD2940">
        <v>0</v>
      </c>
      <c r="AE2940">
        <v>26.512706865075145</v>
      </c>
    </row>
    <row r="2941" spans="1:31" x14ac:dyDescent="0.25">
      <c r="A2941">
        <v>1741414</v>
      </c>
      <c r="B2941">
        <v>1</v>
      </c>
      <c r="C2941" t="s">
        <v>80</v>
      </c>
      <c r="D2941" t="s">
        <v>103</v>
      </c>
      <c r="E2941" t="s">
        <v>188</v>
      </c>
      <c r="F2941" t="s">
        <v>8690</v>
      </c>
      <c r="G2941" t="s">
        <v>438</v>
      </c>
      <c r="H2941" t="s">
        <v>134</v>
      </c>
      <c r="I2941" t="s">
        <v>135</v>
      </c>
      <c r="J2941" t="s">
        <v>136</v>
      </c>
      <c r="K2941" t="s">
        <v>147</v>
      </c>
      <c r="L2941" t="s">
        <v>8691</v>
      </c>
      <c r="M2941" t="s">
        <v>8692</v>
      </c>
      <c r="N2941">
        <v>0.71527777699999995</v>
      </c>
      <c r="O2941">
        <v>0</v>
      </c>
      <c r="P2941">
        <v>0</v>
      </c>
      <c r="Q2941">
        <v>0</v>
      </c>
      <c r="R2941">
        <v>0</v>
      </c>
      <c r="S2941">
        <v>4</v>
      </c>
      <c r="T2941">
        <v>0</v>
      </c>
      <c r="U2941">
        <v>20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21.811992559125748</v>
      </c>
      <c r="AB2941">
        <v>0</v>
      </c>
      <c r="AC2941">
        <v>657.00685859366615</v>
      </c>
      <c r="AD2941">
        <v>0</v>
      </c>
      <c r="AE2941">
        <v>678.81885115279192</v>
      </c>
    </row>
    <row r="2942" spans="1:31" x14ac:dyDescent="0.25">
      <c r="A2942">
        <v>1751948</v>
      </c>
      <c r="B2942">
        <v>1</v>
      </c>
      <c r="C2942" t="s">
        <v>80</v>
      </c>
      <c r="D2942" t="s">
        <v>108</v>
      </c>
      <c r="E2942" t="s">
        <v>158</v>
      </c>
      <c r="F2942" t="s">
        <v>8693</v>
      </c>
      <c r="G2942" t="s">
        <v>160</v>
      </c>
      <c r="H2942" t="s">
        <v>146</v>
      </c>
      <c r="I2942" t="s">
        <v>135</v>
      </c>
      <c r="J2942" t="s">
        <v>136</v>
      </c>
      <c r="K2942" t="s">
        <v>147</v>
      </c>
      <c r="L2942" t="s">
        <v>8694</v>
      </c>
      <c r="M2942" t="s">
        <v>8695</v>
      </c>
      <c r="N2942">
        <v>1.035555555</v>
      </c>
      <c r="O2942">
        <v>0</v>
      </c>
      <c r="P2942">
        <v>0</v>
      </c>
      <c r="Q2942">
        <v>0</v>
      </c>
      <c r="R2942">
        <v>11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1.5466731242753999</v>
      </c>
      <c r="AA2942">
        <v>0</v>
      </c>
      <c r="AB2942">
        <v>0</v>
      </c>
      <c r="AC2942">
        <v>0</v>
      </c>
      <c r="AD2942">
        <v>0</v>
      </c>
      <c r="AE2942">
        <v>1.5466731242753999</v>
      </c>
    </row>
    <row r="2943" spans="1:31" x14ac:dyDescent="0.25">
      <c r="A2943">
        <v>1751842</v>
      </c>
      <c r="B2943">
        <v>1</v>
      </c>
      <c r="C2943" t="s">
        <v>81</v>
      </c>
      <c r="D2943" t="s">
        <v>127</v>
      </c>
      <c r="E2943" t="s">
        <v>158</v>
      </c>
      <c r="F2943" t="s">
        <v>8411</v>
      </c>
      <c r="G2943" t="s">
        <v>160</v>
      </c>
      <c r="H2943" t="s">
        <v>146</v>
      </c>
      <c r="I2943" t="s">
        <v>135</v>
      </c>
      <c r="J2943" t="s">
        <v>136</v>
      </c>
      <c r="K2943" t="s">
        <v>147</v>
      </c>
      <c r="L2943" t="s">
        <v>8380</v>
      </c>
      <c r="M2943" t="s">
        <v>8696</v>
      </c>
      <c r="N2943">
        <v>1.7947222220000001</v>
      </c>
      <c r="O2943">
        <v>0</v>
      </c>
      <c r="P2943">
        <v>69</v>
      </c>
      <c r="Q2943">
        <v>0</v>
      </c>
      <c r="R2943">
        <v>0</v>
      </c>
      <c r="S2943">
        <v>0</v>
      </c>
      <c r="T2943">
        <v>12</v>
      </c>
      <c r="U2943">
        <v>0</v>
      </c>
      <c r="V2943">
        <v>0</v>
      </c>
      <c r="W2943">
        <v>0</v>
      </c>
      <c r="X2943">
        <v>43.116215635611098</v>
      </c>
      <c r="Y2943">
        <v>0</v>
      </c>
      <c r="Z2943">
        <v>0</v>
      </c>
      <c r="AA2943">
        <v>0</v>
      </c>
      <c r="AB2943">
        <v>8.7848605860439974</v>
      </c>
      <c r="AC2943">
        <v>0</v>
      </c>
      <c r="AD2943">
        <v>0</v>
      </c>
      <c r="AE2943">
        <v>51.901076221655096</v>
      </c>
    </row>
    <row r="2944" spans="1:31" x14ac:dyDescent="0.25">
      <c r="A2944">
        <v>1741477</v>
      </c>
      <c r="B2944">
        <v>1</v>
      </c>
      <c r="C2944" t="s">
        <v>81</v>
      </c>
      <c r="D2944" t="s">
        <v>113</v>
      </c>
      <c r="E2944" t="s">
        <v>171</v>
      </c>
      <c r="F2944" t="s">
        <v>8697</v>
      </c>
      <c r="G2944" t="s">
        <v>173</v>
      </c>
      <c r="H2944" t="s">
        <v>146</v>
      </c>
      <c r="I2944" t="s">
        <v>135</v>
      </c>
      <c r="J2944" t="s">
        <v>136</v>
      </c>
      <c r="K2944" t="s">
        <v>147</v>
      </c>
      <c r="L2944" t="s">
        <v>8698</v>
      </c>
      <c r="M2944" t="s">
        <v>8699</v>
      </c>
      <c r="N2944">
        <v>2.6063888880000001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1.9800839714999999E-3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1.9800839714999999E-3</v>
      </c>
    </row>
    <row r="2945" spans="1:31" x14ac:dyDescent="0.25">
      <c r="A2945">
        <v>1741420</v>
      </c>
      <c r="B2945">
        <v>1</v>
      </c>
      <c r="C2945" t="s">
        <v>81</v>
      </c>
      <c r="D2945" t="s">
        <v>126</v>
      </c>
      <c r="E2945" t="s">
        <v>188</v>
      </c>
      <c r="F2945" t="s">
        <v>8024</v>
      </c>
      <c r="G2945" t="s">
        <v>177</v>
      </c>
      <c r="H2945" t="s">
        <v>134</v>
      </c>
      <c r="I2945" t="s">
        <v>193</v>
      </c>
      <c r="J2945" t="s">
        <v>136</v>
      </c>
      <c r="K2945" t="s">
        <v>147</v>
      </c>
      <c r="L2945" t="s">
        <v>8700</v>
      </c>
      <c r="M2945" t="s">
        <v>8701</v>
      </c>
      <c r="N2945">
        <v>4.4444439999999997E-3</v>
      </c>
      <c r="O2945">
        <v>3</v>
      </c>
      <c r="P2945">
        <v>1351</v>
      </c>
      <c r="Q2945">
        <v>62</v>
      </c>
      <c r="R2945">
        <v>393</v>
      </c>
      <c r="S2945">
        <v>14</v>
      </c>
      <c r="T2945">
        <v>66</v>
      </c>
      <c r="U2945">
        <v>0</v>
      </c>
      <c r="V2945">
        <v>0</v>
      </c>
      <c r="W2945">
        <v>5.0170140523999995E-3</v>
      </c>
      <c r="X2945">
        <v>0.51024382635520027</v>
      </c>
      <c r="Y2945">
        <v>1.1584207339389336</v>
      </c>
      <c r="Z2945">
        <v>0.20541044402186651</v>
      </c>
      <c r="AA2945">
        <v>0.36335050098666677</v>
      </c>
      <c r="AB2945">
        <v>0.29899410105706681</v>
      </c>
      <c r="AC2945">
        <v>0</v>
      </c>
      <c r="AD2945">
        <v>0</v>
      </c>
      <c r="AE2945">
        <v>2.5414366204121337</v>
      </c>
    </row>
    <row r="2946" spans="1:31" x14ac:dyDescent="0.25">
      <c r="A2946">
        <v>1752091</v>
      </c>
      <c r="B2946">
        <v>1</v>
      </c>
      <c r="C2946" t="s">
        <v>80</v>
      </c>
      <c r="D2946" t="s">
        <v>83</v>
      </c>
      <c r="E2946" t="s">
        <v>158</v>
      </c>
      <c r="F2946" t="s">
        <v>8702</v>
      </c>
      <c r="G2946" t="s">
        <v>221</v>
      </c>
      <c r="H2946" t="s">
        <v>146</v>
      </c>
      <c r="I2946" t="s">
        <v>135</v>
      </c>
      <c r="J2946" t="s">
        <v>136</v>
      </c>
      <c r="K2946" t="s">
        <v>147</v>
      </c>
      <c r="L2946" t="s">
        <v>8703</v>
      </c>
      <c r="M2946" t="s">
        <v>8704</v>
      </c>
      <c r="N2946">
        <v>5.7594444439999997</v>
      </c>
      <c r="O2946">
        <v>0</v>
      </c>
      <c r="P2946">
        <v>213</v>
      </c>
      <c r="Q2946">
        <v>0</v>
      </c>
      <c r="R2946">
        <v>0</v>
      </c>
      <c r="S2946">
        <v>0</v>
      </c>
      <c r="T2946">
        <v>5</v>
      </c>
      <c r="U2946">
        <v>0</v>
      </c>
      <c r="V2946">
        <v>0</v>
      </c>
      <c r="W2946">
        <v>0</v>
      </c>
      <c r="X2946">
        <v>285.93258200473485</v>
      </c>
      <c r="Y2946">
        <v>0</v>
      </c>
      <c r="Z2946">
        <v>0</v>
      </c>
      <c r="AA2946">
        <v>0</v>
      </c>
      <c r="AB2946">
        <v>7.5327903569432504</v>
      </c>
      <c r="AC2946">
        <v>0</v>
      </c>
      <c r="AD2946">
        <v>0</v>
      </c>
      <c r="AE2946">
        <v>293.46537236167808</v>
      </c>
    </row>
    <row r="2947" spans="1:31" x14ac:dyDescent="0.25">
      <c r="A2947">
        <v>1751656</v>
      </c>
      <c r="B2947">
        <v>1</v>
      </c>
      <c r="C2947" t="s">
        <v>80</v>
      </c>
      <c r="D2947" t="s">
        <v>93</v>
      </c>
      <c r="E2947" t="s">
        <v>184</v>
      </c>
      <c r="F2947" t="s">
        <v>8705</v>
      </c>
      <c r="G2947" t="s">
        <v>232</v>
      </c>
      <c r="H2947" t="s">
        <v>134</v>
      </c>
      <c r="I2947" t="s">
        <v>135</v>
      </c>
      <c r="J2947" t="s">
        <v>136</v>
      </c>
      <c r="K2947" t="s">
        <v>147</v>
      </c>
      <c r="L2947" t="s">
        <v>8706</v>
      </c>
      <c r="M2947" t="s">
        <v>8707</v>
      </c>
      <c r="N2947">
        <v>4.3463888879999999</v>
      </c>
      <c r="O2947">
        <v>0</v>
      </c>
      <c r="P2947">
        <v>5</v>
      </c>
      <c r="Q2947">
        <v>0</v>
      </c>
      <c r="R2947">
        <v>11</v>
      </c>
      <c r="S2947">
        <v>0</v>
      </c>
      <c r="T2947">
        <v>9</v>
      </c>
      <c r="U2947">
        <v>0</v>
      </c>
      <c r="V2947">
        <v>0</v>
      </c>
      <c r="W2947">
        <v>0</v>
      </c>
      <c r="X2947">
        <v>4.9434883831447758</v>
      </c>
      <c r="Y2947">
        <v>0</v>
      </c>
      <c r="Z2947">
        <v>13.141339709069671</v>
      </c>
      <c r="AA2947">
        <v>0</v>
      </c>
      <c r="AB2947">
        <v>14.228426328405167</v>
      </c>
      <c r="AC2947">
        <v>0</v>
      </c>
      <c r="AD2947">
        <v>0</v>
      </c>
      <c r="AE2947">
        <v>32.313254420619614</v>
      </c>
    </row>
    <row r="2948" spans="1:31" x14ac:dyDescent="0.25">
      <c r="A2948">
        <v>1751507</v>
      </c>
      <c r="B2948">
        <v>1</v>
      </c>
      <c r="C2948" t="s">
        <v>80</v>
      </c>
      <c r="D2948" t="s">
        <v>105</v>
      </c>
      <c r="E2948" t="s">
        <v>143</v>
      </c>
      <c r="F2948" t="s">
        <v>8708</v>
      </c>
      <c r="G2948" t="s">
        <v>2855</v>
      </c>
      <c r="H2948" t="s">
        <v>146</v>
      </c>
      <c r="I2948" t="s">
        <v>135</v>
      </c>
      <c r="J2948" t="s">
        <v>136</v>
      </c>
      <c r="K2948" t="s">
        <v>147</v>
      </c>
      <c r="L2948" t="s">
        <v>8709</v>
      </c>
      <c r="M2948" t="s">
        <v>8710</v>
      </c>
      <c r="N2948">
        <v>0.116111111</v>
      </c>
      <c r="O2948">
        <v>0</v>
      </c>
      <c r="P2948">
        <v>197</v>
      </c>
      <c r="Q2948">
        <v>0</v>
      </c>
      <c r="R2948">
        <v>0</v>
      </c>
      <c r="S2948">
        <v>0</v>
      </c>
      <c r="T2948">
        <v>9</v>
      </c>
      <c r="U2948">
        <v>0</v>
      </c>
      <c r="V2948">
        <v>0</v>
      </c>
      <c r="W2948">
        <v>0</v>
      </c>
      <c r="X2948">
        <v>7.8045513064991994</v>
      </c>
      <c r="Y2948">
        <v>0</v>
      </c>
      <c r="Z2948">
        <v>0</v>
      </c>
      <c r="AA2948">
        <v>0</v>
      </c>
      <c r="AB2948">
        <v>1.6688272887540831</v>
      </c>
      <c r="AC2948">
        <v>0</v>
      </c>
      <c r="AD2948">
        <v>0</v>
      </c>
      <c r="AE2948">
        <v>9.4733785952532834</v>
      </c>
    </row>
    <row r="2949" spans="1:31" x14ac:dyDescent="0.25">
      <c r="A2949">
        <v>1751556</v>
      </c>
      <c r="B2949">
        <v>1</v>
      </c>
      <c r="C2949" t="s">
        <v>81</v>
      </c>
      <c r="D2949" t="s">
        <v>113</v>
      </c>
      <c r="E2949" t="s">
        <v>158</v>
      </c>
      <c r="F2949" t="s">
        <v>8711</v>
      </c>
      <c r="G2949" t="s">
        <v>160</v>
      </c>
      <c r="H2949" t="s">
        <v>146</v>
      </c>
      <c r="I2949" t="s">
        <v>135</v>
      </c>
      <c r="J2949" t="s">
        <v>136</v>
      </c>
      <c r="K2949" t="s">
        <v>147</v>
      </c>
      <c r="L2949" t="s">
        <v>8712</v>
      </c>
      <c r="M2949" t="s">
        <v>8713</v>
      </c>
      <c r="N2949">
        <v>1.173333333</v>
      </c>
      <c r="O2949">
        <v>0</v>
      </c>
      <c r="P2949">
        <v>92</v>
      </c>
      <c r="Q2949">
        <v>0</v>
      </c>
      <c r="R2949">
        <v>1</v>
      </c>
      <c r="S2949">
        <v>0</v>
      </c>
      <c r="T2949">
        <v>6</v>
      </c>
      <c r="U2949">
        <v>0</v>
      </c>
      <c r="V2949">
        <v>1</v>
      </c>
      <c r="W2949">
        <v>0</v>
      </c>
      <c r="X2949">
        <v>17.341872961549996</v>
      </c>
      <c r="Y2949">
        <v>0</v>
      </c>
      <c r="Z2949">
        <v>0.84615165233800005</v>
      </c>
      <c r="AA2949">
        <v>0</v>
      </c>
      <c r="AB2949">
        <v>2.7224547986903995</v>
      </c>
      <c r="AC2949">
        <v>0</v>
      </c>
      <c r="AD2949">
        <v>7.0282412008565336</v>
      </c>
      <c r="AE2949">
        <v>27.938720613434931</v>
      </c>
    </row>
    <row r="2950" spans="1:31" x14ac:dyDescent="0.25">
      <c r="A2950">
        <v>1751788</v>
      </c>
      <c r="B2950">
        <v>1</v>
      </c>
      <c r="C2950" t="s">
        <v>80</v>
      </c>
      <c r="D2950" t="s">
        <v>90</v>
      </c>
      <c r="E2950" t="s">
        <v>171</v>
      </c>
      <c r="F2950" t="s">
        <v>8714</v>
      </c>
      <c r="G2950" t="s">
        <v>181</v>
      </c>
      <c r="H2950" t="s">
        <v>146</v>
      </c>
      <c r="I2950" t="s">
        <v>135</v>
      </c>
      <c r="J2950" t="s">
        <v>136</v>
      </c>
      <c r="K2950" t="s">
        <v>147</v>
      </c>
      <c r="L2950" t="s">
        <v>8715</v>
      </c>
      <c r="M2950" t="s">
        <v>8716</v>
      </c>
      <c r="N2950">
        <v>2.8705555550000001</v>
      </c>
      <c r="O2950">
        <v>0</v>
      </c>
      <c r="P2950">
        <v>2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2.1376621681879664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2.1376621681879664</v>
      </c>
    </row>
    <row r="2951" spans="1:31" x14ac:dyDescent="0.25">
      <c r="A2951">
        <v>1751834</v>
      </c>
      <c r="B2951">
        <v>1</v>
      </c>
      <c r="C2951" t="s">
        <v>80</v>
      </c>
      <c r="D2951" t="s">
        <v>104</v>
      </c>
      <c r="E2951" t="s">
        <v>171</v>
      </c>
      <c r="F2951" t="s">
        <v>8717</v>
      </c>
      <c r="G2951" t="s">
        <v>282</v>
      </c>
      <c r="H2951" t="s">
        <v>146</v>
      </c>
      <c r="I2951" t="s">
        <v>135</v>
      </c>
      <c r="J2951" t="s">
        <v>136</v>
      </c>
      <c r="K2951" t="s">
        <v>147</v>
      </c>
      <c r="L2951" t="s">
        <v>8718</v>
      </c>
      <c r="M2951" t="s">
        <v>8719</v>
      </c>
      <c r="N2951">
        <v>1.3225</v>
      </c>
      <c r="O2951">
        <v>0</v>
      </c>
      <c r="P2951">
        <v>1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0.55046598143879999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0.55046598143879999</v>
      </c>
    </row>
    <row r="2952" spans="1:31" x14ac:dyDescent="0.25">
      <c r="A2952">
        <v>1751980</v>
      </c>
      <c r="B2952">
        <v>1</v>
      </c>
      <c r="C2952" t="s">
        <v>80</v>
      </c>
      <c r="D2952" t="s">
        <v>93</v>
      </c>
      <c r="E2952" t="s">
        <v>131</v>
      </c>
      <c r="F2952" t="s">
        <v>8720</v>
      </c>
      <c r="G2952" t="s">
        <v>177</v>
      </c>
      <c r="H2952" t="s">
        <v>134</v>
      </c>
      <c r="I2952" t="s">
        <v>135</v>
      </c>
      <c r="J2952" t="s">
        <v>136</v>
      </c>
      <c r="K2952" t="s">
        <v>147</v>
      </c>
      <c r="L2952" t="s">
        <v>8721</v>
      </c>
      <c r="M2952" t="s">
        <v>8722</v>
      </c>
      <c r="N2952">
        <v>0.71027777700000005</v>
      </c>
      <c r="O2952">
        <v>0</v>
      </c>
      <c r="P2952">
        <v>7</v>
      </c>
      <c r="Q2952">
        <v>6</v>
      </c>
      <c r="R2952">
        <v>45</v>
      </c>
      <c r="S2952">
        <v>0</v>
      </c>
      <c r="T2952">
        <v>18</v>
      </c>
      <c r="U2952">
        <v>0</v>
      </c>
      <c r="V2952">
        <v>0</v>
      </c>
      <c r="W2952">
        <v>0</v>
      </c>
      <c r="X2952">
        <v>1.5773570452780001</v>
      </c>
      <c r="Y2952">
        <v>1.8780540915240997</v>
      </c>
      <c r="Z2952">
        <v>18.381692994367398</v>
      </c>
      <c r="AA2952">
        <v>0</v>
      </c>
      <c r="AB2952">
        <v>6.5043397750623484</v>
      </c>
      <c r="AC2952">
        <v>0</v>
      </c>
      <c r="AD2952">
        <v>0</v>
      </c>
      <c r="AE2952">
        <v>28.341443906231845</v>
      </c>
    </row>
    <row r="2953" spans="1:31" x14ac:dyDescent="0.25">
      <c r="A2953">
        <v>1751957</v>
      </c>
      <c r="B2953">
        <v>1</v>
      </c>
      <c r="C2953" t="s">
        <v>81</v>
      </c>
      <c r="D2953" t="s">
        <v>123</v>
      </c>
      <c r="E2953" t="s">
        <v>171</v>
      </c>
      <c r="F2953" t="s">
        <v>8723</v>
      </c>
      <c r="G2953" t="s">
        <v>181</v>
      </c>
      <c r="H2953" t="s">
        <v>146</v>
      </c>
      <c r="I2953" t="s">
        <v>135</v>
      </c>
      <c r="J2953" t="s">
        <v>136</v>
      </c>
      <c r="K2953" t="s">
        <v>147</v>
      </c>
      <c r="L2953" t="s">
        <v>8724</v>
      </c>
      <c r="M2953" t="s">
        <v>8725</v>
      </c>
      <c r="N2953">
        <v>1.2675000000000001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1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</row>
    <row r="2954" spans="1:31" x14ac:dyDescent="0.25">
      <c r="A2954">
        <v>1751619</v>
      </c>
      <c r="B2954">
        <v>1</v>
      </c>
      <c r="C2954" t="s">
        <v>80</v>
      </c>
      <c r="D2954" t="s">
        <v>104</v>
      </c>
      <c r="E2954" t="s">
        <v>171</v>
      </c>
      <c r="F2954" t="s">
        <v>8726</v>
      </c>
      <c r="G2954" t="s">
        <v>181</v>
      </c>
      <c r="H2954" t="s">
        <v>146</v>
      </c>
      <c r="I2954" t="s">
        <v>135</v>
      </c>
      <c r="J2954" t="s">
        <v>136</v>
      </c>
      <c r="K2954" t="s">
        <v>147</v>
      </c>
      <c r="L2954" t="s">
        <v>8727</v>
      </c>
      <c r="M2954" t="s">
        <v>8728</v>
      </c>
      <c r="N2954">
        <v>1.8444444440000001</v>
      </c>
      <c r="O2954">
        <v>0</v>
      </c>
      <c r="P2954">
        <v>3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1.4166914240711999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1.4166914240711999</v>
      </c>
    </row>
    <row r="2955" spans="1:31" x14ac:dyDescent="0.25">
      <c r="A2955">
        <v>1751934</v>
      </c>
      <c r="B2955">
        <v>1</v>
      </c>
      <c r="C2955" t="s">
        <v>80</v>
      </c>
      <c r="D2955" t="s">
        <v>88</v>
      </c>
      <c r="E2955" t="s">
        <v>143</v>
      </c>
      <c r="F2955" t="s">
        <v>8729</v>
      </c>
      <c r="G2955" t="s">
        <v>164</v>
      </c>
      <c r="H2955" t="s">
        <v>146</v>
      </c>
      <c r="I2955" t="s">
        <v>135</v>
      </c>
      <c r="J2955" t="s">
        <v>136</v>
      </c>
      <c r="K2955" t="s">
        <v>147</v>
      </c>
      <c r="L2955" t="s">
        <v>8730</v>
      </c>
      <c r="M2955" t="s">
        <v>8731</v>
      </c>
      <c r="N2955">
        <v>1.5325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68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55.896765199272821</v>
      </c>
      <c r="AC2955">
        <v>0</v>
      </c>
      <c r="AD2955">
        <v>0</v>
      </c>
      <c r="AE2955">
        <v>55.896765199272821</v>
      </c>
    </row>
    <row r="2956" spans="1:31" x14ac:dyDescent="0.25">
      <c r="A2956">
        <v>1751911</v>
      </c>
      <c r="B2956">
        <v>1</v>
      </c>
      <c r="C2956" t="s">
        <v>80</v>
      </c>
      <c r="D2956" t="s">
        <v>93</v>
      </c>
      <c r="E2956" t="s">
        <v>184</v>
      </c>
      <c r="F2956" t="s">
        <v>8705</v>
      </c>
      <c r="G2956" t="s">
        <v>168</v>
      </c>
      <c r="H2956" t="s">
        <v>134</v>
      </c>
      <c r="I2956" t="s">
        <v>135</v>
      </c>
      <c r="J2956" t="s">
        <v>136</v>
      </c>
      <c r="K2956" t="s">
        <v>147</v>
      </c>
      <c r="L2956" t="s">
        <v>8732</v>
      </c>
      <c r="M2956" t="s">
        <v>8733</v>
      </c>
      <c r="N2956">
        <v>2.4449999999999998</v>
      </c>
      <c r="O2956">
        <v>0</v>
      </c>
      <c r="P2956">
        <v>5</v>
      </c>
      <c r="Q2956">
        <v>0</v>
      </c>
      <c r="R2956">
        <v>11</v>
      </c>
      <c r="S2956">
        <v>0</v>
      </c>
      <c r="T2956">
        <v>9</v>
      </c>
      <c r="U2956">
        <v>0</v>
      </c>
      <c r="V2956">
        <v>0</v>
      </c>
      <c r="W2956">
        <v>0</v>
      </c>
      <c r="X2956">
        <v>2.7850342579459504</v>
      </c>
      <c r="Y2956">
        <v>0</v>
      </c>
      <c r="Z2956">
        <v>6.9770494822680007</v>
      </c>
      <c r="AA2956">
        <v>0</v>
      </c>
      <c r="AB2956">
        <v>7.0236890975726007</v>
      </c>
      <c r="AC2956">
        <v>0</v>
      </c>
      <c r="AD2956">
        <v>0</v>
      </c>
      <c r="AE2956">
        <v>16.785772837786553</v>
      </c>
    </row>
    <row r="2957" spans="1:31" x14ac:dyDescent="0.25">
      <c r="A2957">
        <v>1751765</v>
      </c>
      <c r="B2957">
        <v>1</v>
      </c>
      <c r="C2957" t="s">
        <v>80</v>
      </c>
      <c r="D2957" t="s">
        <v>109</v>
      </c>
      <c r="E2957" t="s">
        <v>158</v>
      </c>
      <c r="F2957" t="s">
        <v>8734</v>
      </c>
      <c r="G2957" t="s">
        <v>160</v>
      </c>
      <c r="H2957" t="s">
        <v>146</v>
      </c>
      <c r="I2957" t="s">
        <v>135</v>
      </c>
      <c r="J2957" t="s">
        <v>136</v>
      </c>
      <c r="K2957" t="s">
        <v>147</v>
      </c>
      <c r="L2957" t="s">
        <v>8735</v>
      </c>
      <c r="M2957" t="s">
        <v>8736</v>
      </c>
      <c r="N2957">
        <v>1.1174999999999999</v>
      </c>
      <c r="O2957">
        <v>0</v>
      </c>
      <c r="P2957">
        <v>0</v>
      </c>
      <c r="Q2957">
        <v>0</v>
      </c>
      <c r="R2957">
        <v>1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0.11489923813057501</v>
      </c>
      <c r="AA2957">
        <v>0</v>
      </c>
      <c r="AB2957">
        <v>0.38460809594610001</v>
      </c>
      <c r="AC2957">
        <v>0</v>
      </c>
      <c r="AD2957">
        <v>0</v>
      </c>
      <c r="AE2957">
        <v>0.49950733407667502</v>
      </c>
    </row>
    <row r="2958" spans="1:31" x14ac:dyDescent="0.25">
      <c r="A2958">
        <v>1751688</v>
      </c>
      <c r="B2958">
        <v>1</v>
      </c>
      <c r="C2958" t="s">
        <v>81</v>
      </c>
      <c r="D2958" t="s">
        <v>114</v>
      </c>
      <c r="E2958" t="s">
        <v>184</v>
      </c>
      <c r="F2958" t="s">
        <v>8737</v>
      </c>
      <c r="G2958" t="s">
        <v>239</v>
      </c>
      <c r="H2958" t="s">
        <v>134</v>
      </c>
      <c r="I2958" t="s">
        <v>135</v>
      </c>
      <c r="J2958" t="s">
        <v>136</v>
      </c>
      <c r="K2958" t="s">
        <v>137</v>
      </c>
      <c r="L2958" t="s">
        <v>8738</v>
      </c>
      <c r="M2958" t="s">
        <v>8739</v>
      </c>
      <c r="N2958">
        <v>0.41111111099999997</v>
      </c>
      <c r="O2958">
        <v>0</v>
      </c>
      <c r="P2958">
        <v>280</v>
      </c>
      <c r="Q2958">
        <v>0</v>
      </c>
      <c r="R2958">
        <v>0</v>
      </c>
      <c r="S2958">
        <v>0</v>
      </c>
      <c r="T2958">
        <v>13</v>
      </c>
      <c r="U2958">
        <v>0</v>
      </c>
      <c r="V2958">
        <v>0</v>
      </c>
      <c r="W2958">
        <v>0</v>
      </c>
      <c r="X2958">
        <v>18.376511167136677</v>
      </c>
      <c r="Y2958">
        <v>0</v>
      </c>
      <c r="Z2958">
        <v>0</v>
      </c>
      <c r="AA2958">
        <v>0</v>
      </c>
      <c r="AB2958">
        <v>2.777264154813333</v>
      </c>
      <c r="AC2958">
        <v>0</v>
      </c>
      <c r="AD2958">
        <v>0</v>
      </c>
      <c r="AE2958">
        <v>21.153775321950011</v>
      </c>
    </row>
    <row r="2959" spans="1:31" x14ac:dyDescent="0.25">
      <c r="A2959">
        <v>1752080</v>
      </c>
      <c r="B2959">
        <v>1</v>
      </c>
      <c r="C2959" t="s">
        <v>80</v>
      </c>
      <c r="D2959" t="s">
        <v>103</v>
      </c>
      <c r="E2959" t="s">
        <v>153</v>
      </c>
      <c r="F2959" t="s">
        <v>8740</v>
      </c>
      <c r="G2959" t="s">
        <v>155</v>
      </c>
      <c r="H2959" t="s">
        <v>146</v>
      </c>
      <c r="I2959" t="s">
        <v>135</v>
      </c>
      <c r="J2959" t="s">
        <v>136</v>
      </c>
      <c r="K2959" t="s">
        <v>147</v>
      </c>
      <c r="L2959" t="s">
        <v>8741</v>
      </c>
      <c r="M2959" t="s">
        <v>8742</v>
      </c>
      <c r="N2959">
        <v>0.69388888800000004</v>
      </c>
      <c r="O2959">
        <v>0</v>
      </c>
      <c r="P2959">
        <v>35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7.394424909740497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7.394424909740497</v>
      </c>
    </row>
    <row r="2960" spans="1:31" x14ac:dyDescent="0.25">
      <c r="A2960">
        <v>1741406</v>
      </c>
      <c r="B2960">
        <v>1</v>
      </c>
      <c r="C2960" t="s">
        <v>80</v>
      </c>
      <c r="D2960" t="s">
        <v>87</v>
      </c>
      <c r="E2960" t="s">
        <v>131</v>
      </c>
      <c r="F2960" t="s">
        <v>8743</v>
      </c>
      <c r="G2960" t="s">
        <v>177</v>
      </c>
      <c r="H2960" t="s">
        <v>134</v>
      </c>
      <c r="I2960" t="s">
        <v>135</v>
      </c>
      <c r="J2960" t="s">
        <v>136</v>
      </c>
      <c r="K2960" t="s">
        <v>147</v>
      </c>
      <c r="L2960" t="s">
        <v>8744</v>
      </c>
      <c r="M2960" t="s">
        <v>8745</v>
      </c>
      <c r="N2960">
        <v>0.221111111</v>
      </c>
      <c r="O2960">
        <v>0</v>
      </c>
      <c r="P2960">
        <v>1442</v>
      </c>
      <c r="Q2960">
        <v>0</v>
      </c>
      <c r="R2960">
        <v>0</v>
      </c>
      <c r="S2960">
        <v>30</v>
      </c>
      <c r="T2960">
        <v>308</v>
      </c>
      <c r="U2960">
        <v>29</v>
      </c>
      <c r="V2960">
        <v>47</v>
      </c>
      <c r="W2960">
        <v>0</v>
      </c>
      <c r="X2960">
        <v>80.500341687352858</v>
      </c>
      <c r="Y2960">
        <v>0</v>
      </c>
      <c r="Z2960">
        <v>0</v>
      </c>
      <c r="AA2960">
        <v>203.56907168190116</v>
      </c>
      <c r="AB2960">
        <v>110.40718517958977</v>
      </c>
      <c r="AC2960">
        <v>178.28267384001973</v>
      </c>
      <c r="AD2960">
        <v>201.25427555834779</v>
      </c>
      <c r="AE2960">
        <v>774.01354794721124</v>
      </c>
    </row>
    <row r="2961" spans="1:31" x14ac:dyDescent="0.25">
      <c r="A2961">
        <v>1741446</v>
      </c>
      <c r="B2961">
        <v>1</v>
      </c>
      <c r="C2961" t="s">
        <v>81</v>
      </c>
      <c r="D2961" t="s">
        <v>128</v>
      </c>
      <c r="E2961" t="s">
        <v>188</v>
      </c>
      <c r="F2961" t="s">
        <v>8746</v>
      </c>
      <c r="G2961" t="s">
        <v>177</v>
      </c>
      <c r="H2961" t="s">
        <v>134</v>
      </c>
      <c r="I2961" t="s">
        <v>135</v>
      </c>
      <c r="J2961" t="s">
        <v>136</v>
      </c>
      <c r="K2961" t="s">
        <v>147</v>
      </c>
      <c r="L2961" t="s">
        <v>8747</v>
      </c>
      <c r="M2961" t="s">
        <v>8748</v>
      </c>
      <c r="N2961">
        <v>0.21416666600000001</v>
      </c>
      <c r="O2961">
        <v>1</v>
      </c>
      <c r="P2961">
        <v>553</v>
      </c>
      <c r="Q2961">
        <v>2</v>
      </c>
      <c r="R2961">
        <v>3</v>
      </c>
      <c r="S2961">
        <v>3</v>
      </c>
      <c r="T2961">
        <v>36</v>
      </c>
      <c r="U2961">
        <v>0</v>
      </c>
      <c r="V2961">
        <v>0</v>
      </c>
      <c r="W2961">
        <v>4.6837727833825005E-2</v>
      </c>
      <c r="X2961">
        <v>11.533048564204698</v>
      </c>
      <c r="Y2961">
        <v>0.22064026183720001</v>
      </c>
      <c r="Z2961">
        <v>5.1698649542075002E-2</v>
      </c>
      <c r="AA2961">
        <v>2.5730151995772754</v>
      </c>
      <c r="AB2961">
        <v>4.1037094656233757</v>
      </c>
      <c r="AC2961">
        <v>0</v>
      </c>
      <c r="AD2961">
        <v>0</v>
      </c>
      <c r="AE2961">
        <v>18.528949868618451</v>
      </c>
    </row>
    <row r="2962" spans="1:31" x14ac:dyDescent="0.25">
      <c r="A2962">
        <v>1751725</v>
      </c>
      <c r="B2962">
        <v>1</v>
      </c>
      <c r="C2962" t="s">
        <v>80</v>
      </c>
      <c r="D2962" t="s">
        <v>109</v>
      </c>
      <c r="E2962" t="s">
        <v>158</v>
      </c>
      <c r="F2962" t="s">
        <v>8749</v>
      </c>
      <c r="G2962" t="s">
        <v>160</v>
      </c>
      <c r="H2962" t="s">
        <v>146</v>
      </c>
      <c r="I2962" t="s">
        <v>135</v>
      </c>
      <c r="J2962" t="s">
        <v>136</v>
      </c>
      <c r="K2962" t="s">
        <v>147</v>
      </c>
      <c r="L2962" t="s">
        <v>8750</v>
      </c>
      <c r="M2962" t="s">
        <v>8751</v>
      </c>
      <c r="N2962">
        <v>2.8933333330000002</v>
      </c>
      <c r="O2962">
        <v>0</v>
      </c>
      <c r="P2962">
        <v>4</v>
      </c>
      <c r="Q2962">
        <v>0</v>
      </c>
      <c r="R2962">
        <v>3</v>
      </c>
      <c r="S2962">
        <v>0</v>
      </c>
      <c r="T2962">
        <v>3</v>
      </c>
      <c r="U2962">
        <v>0</v>
      </c>
      <c r="V2962">
        <v>0</v>
      </c>
      <c r="W2962">
        <v>0</v>
      </c>
      <c r="X2962">
        <v>2.7620717046765</v>
      </c>
      <c r="Y2962">
        <v>0</v>
      </c>
      <c r="Z2962">
        <v>0.24544429881300001</v>
      </c>
      <c r="AA2962">
        <v>0</v>
      </c>
      <c r="AB2962">
        <v>9.5512824259810998</v>
      </c>
      <c r="AC2962">
        <v>0</v>
      </c>
      <c r="AD2962">
        <v>0</v>
      </c>
      <c r="AE2962">
        <v>12.558798429470599</v>
      </c>
    </row>
    <row r="2963" spans="1:31" x14ac:dyDescent="0.25">
      <c r="A2963">
        <v>1751579</v>
      </c>
      <c r="B2963">
        <v>1</v>
      </c>
      <c r="C2963" t="s">
        <v>80</v>
      </c>
      <c r="D2963" t="s">
        <v>82</v>
      </c>
      <c r="E2963" t="s">
        <v>171</v>
      </c>
      <c r="F2963" t="s">
        <v>8752</v>
      </c>
      <c r="G2963" t="s">
        <v>181</v>
      </c>
      <c r="H2963" t="s">
        <v>146</v>
      </c>
      <c r="I2963" t="s">
        <v>135</v>
      </c>
      <c r="J2963" t="s">
        <v>136</v>
      </c>
      <c r="K2963" t="s">
        <v>147</v>
      </c>
      <c r="L2963" t="s">
        <v>8753</v>
      </c>
      <c r="M2963" t="s">
        <v>8754</v>
      </c>
      <c r="N2963">
        <v>3.0758333329999998</v>
      </c>
      <c r="O2963">
        <v>0</v>
      </c>
      <c r="P2963">
        <v>3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0.63865077056724995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0.63865077056724995</v>
      </c>
    </row>
    <row r="2964" spans="1:31" x14ac:dyDescent="0.25">
      <c r="A2964">
        <v>1751871</v>
      </c>
      <c r="B2964">
        <v>1</v>
      </c>
      <c r="C2964" t="s">
        <v>81</v>
      </c>
      <c r="D2964" t="s">
        <v>117</v>
      </c>
      <c r="E2964" t="s">
        <v>171</v>
      </c>
      <c r="F2964" t="s">
        <v>8755</v>
      </c>
      <c r="G2964" t="s">
        <v>181</v>
      </c>
      <c r="H2964" t="s">
        <v>146</v>
      </c>
      <c r="I2964" t="s">
        <v>135</v>
      </c>
      <c r="J2964" t="s">
        <v>136</v>
      </c>
      <c r="K2964" t="s">
        <v>147</v>
      </c>
      <c r="L2964" t="s">
        <v>8756</v>
      </c>
      <c r="M2964" t="s">
        <v>8757</v>
      </c>
      <c r="N2964">
        <v>4.2761111109999996</v>
      </c>
      <c r="O2964">
        <v>0</v>
      </c>
      <c r="P2964">
        <v>7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5.8827671919916664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5.8827671919916664</v>
      </c>
    </row>
    <row r="2965" spans="1:31" x14ac:dyDescent="0.25">
      <c r="A2965">
        <v>1751539</v>
      </c>
      <c r="B2965">
        <v>1</v>
      </c>
      <c r="C2965" t="s">
        <v>80</v>
      </c>
      <c r="D2965" t="s">
        <v>84</v>
      </c>
      <c r="E2965" t="s">
        <v>171</v>
      </c>
      <c r="F2965" t="s">
        <v>8758</v>
      </c>
      <c r="G2965" t="s">
        <v>225</v>
      </c>
      <c r="H2965" t="s">
        <v>146</v>
      </c>
      <c r="I2965" t="s">
        <v>135</v>
      </c>
      <c r="J2965" t="s">
        <v>136</v>
      </c>
      <c r="K2965" t="s">
        <v>147</v>
      </c>
      <c r="L2965" t="s">
        <v>8759</v>
      </c>
      <c r="M2965" t="s">
        <v>8760</v>
      </c>
      <c r="N2965">
        <v>1.626944444</v>
      </c>
      <c r="O2965">
        <v>0</v>
      </c>
      <c r="P2965">
        <v>5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2.8291078159152088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2.8291078159152088</v>
      </c>
    </row>
    <row r="2966" spans="1:31" x14ac:dyDescent="0.25">
      <c r="A2966">
        <v>1741386</v>
      </c>
      <c r="B2966">
        <v>1</v>
      </c>
      <c r="C2966" t="s">
        <v>80</v>
      </c>
      <c r="D2966" t="s">
        <v>99</v>
      </c>
      <c r="E2966" t="s">
        <v>131</v>
      </c>
      <c r="F2966" t="s">
        <v>4727</v>
      </c>
      <c r="G2966" t="s">
        <v>177</v>
      </c>
      <c r="H2966" t="s">
        <v>134</v>
      </c>
      <c r="I2966" t="s">
        <v>135</v>
      </c>
      <c r="J2966" t="s">
        <v>136</v>
      </c>
      <c r="K2966" t="s">
        <v>147</v>
      </c>
      <c r="L2966" t="s">
        <v>8761</v>
      </c>
      <c r="M2966" t="s">
        <v>8762</v>
      </c>
      <c r="N2966">
        <v>0.27750000000000002</v>
      </c>
      <c r="O2966">
        <v>4</v>
      </c>
      <c r="P2966">
        <v>806</v>
      </c>
      <c r="Q2966">
        <v>11</v>
      </c>
      <c r="R2966">
        <v>98</v>
      </c>
      <c r="S2966">
        <v>20</v>
      </c>
      <c r="T2966">
        <v>53</v>
      </c>
      <c r="U2966">
        <v>0</v>
      </c>
      <c r="V2966">
        <v>4</v>
      </c>
      <c r="W2966">
        <v>3.8376197051836503</v>
      </c>
      <c r="X2966">
        <v>34.433663916143445</v>
      </c>
      <c r="Y2966">
        <v>2.8539890842365008</v>
      </c>
      <c r="Z2966">
        <v>4.1419309451528257</v>
      </c>
      <c r="AA2966">
        <v>18.279336731142823</v>
      </c>
      <c r="AB2966">
        <v>3.0472243607396252</v>
      </c>
      <c r="AC2966">
        <v>0</v>
      </c>
      <c r="AD2966">
        <v>0.89884924675425004</v>
      </c>
      <c r="AE2966">
        <v>67.492613989353117</v>
      </c>
    </row>
    <row r="2967" spans="1:31" x14ac:dyDescent="0.25">
      <c r="A2967">
        <v>1751496</v>
      </c>
      <c r="B2967">
        <v>1</v>
      </c>
      <c r="C2967" t="s">
        <v>80</v>
      </c>
      <c r="D2967" t="s">
        <v>109</v>
      </c>
      <c r="E2967" t="s">
        <v>143</v>
      </c>
      <c r="F2967" t="s">
        <v>8763</v>
      </c>
      <c r="G2967" t="s">
        <v>334</v>
      </c>
      <c r="H2967" t="s">
        <v>146</v>
      </c>
      <c r="I2967" t="s">
        <v>135</v>
      </c>
      <c r="J2967" t="s">
        <v>136</v>
      </c>
      <c r="K2967" t="s">
        <v>147</v>
      </c>
      <c r="L2967" t="s">
        <v>8764</v>
      </c>
      <c r="M2967" t="s">
        <v>8765</v>
      </c>
      <c r="N2967">
        <v>1.7597222219999999</v>
      </c>
      <c r="O2967">
        <v>0</v>
      </c>
      <c r="P2967">
        <v>38</v>
      </c>
      <c r="Q2967">
        <v>0</v>
      </c>
      <c r="R2967">
        <v>4</v>
      </c>
      <c r="S2967">
        <v>0</v>
      </c>
      <c r="T2967">
        <v>11</v>
      </c>
      <c r="U2967">
        <v>0</v>
      </c>
      <c r="V2967">
        <v>0</v>
      </c>
      <c r="W2967">
        <v>0</v>
      </c>
      <c r="X2967">
        <v>10.16317160663092</v>
      </c>
      <c r="Y2967">
        <v>0</v>
      </c>
      <c r="Z2967">
        <v>3.8060923717761503</v>
      </c>
      <c r="AA2967">
        <v>0</v>
      </c>
      <c r="AB2967">
        <v>5.4323520908909506</v>
      </c>
      <c r="AC2967">
        <v>0</v>
      </c>
      <c r="AD2967">
        <v>0</v>
      </c>
      <c r="AE2967">
        <v>19.401616069298022</v>
      </c>
    </row>
    <row r="2968" spans="1:31" x14ac:dyDescent="0.25">
      <c r="A2968">
        <v>1741486</v>
      </c>
      <c r="B2968">
        <v>1</v>
      </c>
      <c r="C2968" t="s">
        <v>81</v>
      </c>
      <c r="D2968" t="s">
        <v>112</v>
      </c>
      <c r="E2968" t="s">
        <v>188</v>
      </c>
      <c r="F2968" t="s">
        <v>8766</v>
      </c>
      <c r="G2968" t="s">
        <v>133</v>
      </c>
      <c r="H2968" t="s">
        <v>134</v>
      </c>
      <c r="I2968" t="s">
        <v>135</v>
      </c>
      <c r="J2968" t="s">
        <v>136</v>
      </c>
      <c r="K2968" t="s">
        <v>137</v>
      </c>
      <c r="L2968" t="s">
        <v>8767</v>
      </c>
      <c r="M2968" t="s">
        <v>8768</v>
      </c>
      <c r="N2968">
        <v>0.57888888800000005</v>
      </c>
      <c r="O2968">
        <v>0</v>
      </c>
      <c r="P2968">
        <v>710</v>
      </c>
      <c r="Q2968">
        <v>5</v>
      </c>
      <c r="R2968">
        <v>88</v>
      </c>
      <c r="S2968">
        <v>13</v>
      </c>
      <c r="T2968">
        <v>85</v>
      </c>
      <c r="U2968">
        <v>3</v>
      </c>
      <c r="V2968">
        <v>3</v>
      </c>
      <c r="W2968">
        <v>0</v>
      </c>
      <c r="X2968">
        <v>98.62651821057058</v>
      </c>
      <c r="Y2968">
        <v>201.39359939625496</v>
      </c>
      <c r="Z2968">
        <v>4.3979733108691326</v>
      </c>
      <c r="AA2968">
        <v>140.9638962876642</v>
      </c>
      <c r="AB2968">
        <v>30.774796147474373</v>
      </c>
      <c r="AC2968">
        <v>241.86645399359338</v>
      </c>
      <c r="AD2968">
        <v>98.392466326688719</v>
      </c>
      <c r="AE2968">
        <v>816.41570367311533</v>
      </c>
    </row>
    <row r="2969" spans="1:31" x14ac:dyDescent="0.25">
      <c r="A2969">
        <v>1741466</v>
      </c>
      <c r="B2969">
        <v>1</v>
      </c>
      <c r="C2969" t="s">
        <v>81</v>
      </c>
      <c r="D2969" t="s">
        <v>128</v>
      </c>
      <c r="E2969" t="s">
        <v>143</v>
      </c>
      <c r="F2969" t="s">
        <v>8769</v>
      </c>
      <c r="G2969" t="s">
        <v>145</v>
      </c>
      <c r="H2969" t="s">
        <v>146</v>
      </c>
      <c r="I2969" t="s">
        <v>135</v>
      </c>
      <c r="J2969" t="s">
        <v>136</v>
      </c>
      <c r="K2969" t="s">
        <v>147</v>
      </c>
      <c r="L2969" t="s">
        <v>8770</v>
      </c>
      <c r="M2969" t="s">
        <v>8771</v>
      </c>
      <c r="N2969">
        <v>4.011666666</v>
      </c>
      <c r="O2969">
        <v>0</v>
      </c>
      <c r="P2969">
        <v>99</v>
      </c>
      <c r="Q2969">
        <v>0</v>
      </c>
      <c r="R2969">
        <v>6</v>
      </c>
      <c r="S2969">
        <v>0</v>
      </c>
      <c r="T2969">
        <v>3</v>
      </c>
      <c r="U2969">
        <v>0</v>
      </c>
      <c r="V2969">
        <v>0</v>
      </c>
      <c r="W2969">
        <v>0</v>
      </c>
      <c r="X2969">
        <v>47.683895351671737</v>
      </c>
      <c r="Y2969">
        <v>0</v>
      </c>
      <c r="Z2969">
        <v>0.65982003273410006</v>
      </c>
      <c r="AA2969">
        <v>0</v>
      </c>
      <c r="AB2969">
        <v>6.224897806605699</v>
      </c>
      <c r="AC2969">
        <v>0</v>
      </c>
      <c r="AD2969">
        <v>0</v>
      </c>
      <c r="AE2969">
        <v>54.568613191011536</v>
      </c>
    </row>
    <row r="2970" spans="1:31" x14ac:dyDescent="0.25">
      <c r="A2970">
        <v>1741429</v>
      </c>
      <c r="B2970">
        <v>1</v>
      </c>
      <c r="C2970" t="s">
        <v>80</v>
      </c>
      <c r="D2970" t="s">
        <v>92</v>
      </c>
      <c r="E2970" t="s">
        <v>188</v>
      </c>
      <c r="F2970" t="s">
        <v>8772</v>
      </c>
      <c r="G2970" t="s">
        <v>177</v>
      </c>
      <c r="H2970" t="s">
        <v>134</v>
      </c>
      <c r="I2970" t="s">
        <v>135</v>
      </c>
      <c r="J2970" t="s">
        <v>136</v>
      </c>
      <c r="K2970" t="s">
        <v>147</v>
      </c>
      <c r="L2970" t="s">
        <v>8773</v>
      </c>
      <c r="M2970" t="s">
        <v>8774</v>
      </c>
      <c r="N2970">
        <v>0.69805555500000005</v>
      </c>
      <c r="O2970">
        <v>0</v>
      </c>
      <c r="P2970">
        <v>661</v>
      </c>
      <c r="Q2970">
        <v>0</v>
      </c>
      <c r="R2970">
        <v>6</v>
      </c>
      <c r="S2970">
        <v>1</v>
      </c>
      <c r="T2970">
        <v>49</v>
      </c>
      <c r="U2970">
        <v>0</v>
      </c>
      <c r="V2970">
        <v>1</v>
      </c>
      <c r="W2970">
        <v>0</v>
      </c>
      <c r="X2970">
        <v>75.697892681044848</v>
      </c>
      <c r="Y2970">
        <v>0</v>
      </c>
      <c r="Z2970">
        <v>0.95195096709667504</v>
      </c>
      <c r="AA2970">
        <v>6.3435991730315511</v>
      </c>
      <c r="AB2970">
        <v>20.274791350199958</v>
      </c>
      <c r="AC2970">
        <v>0</v>
      </c>
      <c r="AD2970">
        <v>6.6392360002499992E-4</v>
      </c>
      <c r="AE2970">
        <v>103.26889809497307</v>
      </c>
    </row>
    <row r="2971" spans="1:31" x14ac:dyDescent="0.25">
      <c r="A2971">
        <v>1751745</v>
      </c>
      <c r="B2971">
        <v>1</v>
      </c>
      <c r="C2971" t="s">
        <v>80</v>
      </c>
      <c r="D2971" t="s">
        <v>84</v>
      </c>
      <c r="E2971" t="s">
        <v>171</v>
      </c>
      <c r="F2971" t="s">
        <v>8775</v>
      </c>
      <c r="G2971" t="s">
        <v>181</v>
      </c>
      <c r="H2971" t="s">
        <v>146</v>
      </c>
      <c r="I2971" t="s">
        <v>135</v>
      </c>
      <c r="J2971" t="s">
        <v>136</v>
      </c>
      <c r="K2971" t="s">
        <v>147</v>
      </c>
      <c r="L2971" t="s">
        <v>8776</v>
      </c>
      <c r="M2971" t="s">
        <v>8777</v>
      </c>
      <c r="N2971">
        <v>2.5175000000000001</v>
      </c>
      <c r="O2971">
        <v>0</v>
      </c>
      <c r="P2971">
        <v>29</v>
      </c>
      <c r="Q2971">
        <v>0</v>
      </c>
      <c r="R2971">
        <v>0</v>
      </c>
      <c r="S2971">
        <v>0</v>
      </c>
      <c r="T2971">
        <v>2</v>
      </c>
      <c r="U2971">
        <v>0</v>
      </c>
      <c r="V2971">
        <v>0</v>
      </c>
      <c r="W2971">
        <v>0</v>
      </c>
      <c r="X2971">
        <v>21.634423043133864</v>
      </c>
      <c r="Y2971">
        <v>0</v>
      </c>
      <c r="Z2971">
        <v>0</v>
      </c>
      <c r="AA2971">
        <v>0</v>
      </c>
      <c r="AB2971">
        <v>18.886094064195422</v>
      </c>
      <c r="AC2971">
        <v>0</v>
      </c>
      <c r="AD2971">
        <v>0</v>
      </c>
      <c r="AE2971">
        <v>40.520517107329283</v>
      </c>
    </row>
    <row r="2972" spans="1:31" x14ac:dyDescent="0.25">
      <c r="A2972">
        <v>1751994</v>
      </c>
      <c r="B2972">
        <v>1</v>
      </c>
      <c r="C2972" t="s">
        <v>80</v>
      </c>
      <c r="D2972" t="s">
        <v>94</v>
      </c>
      <c r="E2972" t="s">
        <v>171</v>
      </c>
      <c r="F2972" t="s">
        <v>8778</v>
      </c>
      <c r="G2972" t="s">
        <v>181</v>
      </c>
      <c r="H2972" t="s">
        <v>146</v>
      </c>
      <c r="I2972" t="s">
        <v>135</v>
      </c>
      <c r="J2972" t="s">
        <v>136</v>
      </c>
      <c r="K2972" t="s">
        <v>147</v>
      </c>
      <c r="L2972" t="s">
        <v>8779</v>
      </c>
      <c r="M2972" t="s">
        <v>8780</v>
      </c>
      <c r="N2972">
        <v>5.5322222219999997</v>
      </c>
      <c r="O2972">
        <v>0</v>
      </c>
      <c r="P2972">
        <v>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7.2791382639733337E-2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7.2791382639733337E-2</v>
      </c>
    </row>
    <row r="2973" spans="1:31" x14ac:dyDescent="0.25">
      <c r="A2973">
        <v>1751808</v>
      </c>
      <c r="B2973">
        <v>1</v>
      </c>
      <c r="C2973" t="s">
        <v>81</v>
      </c>
      <c r="D2973" t="s">
        <v>113</v>
      </c>
      <c r="E2973" t="s">
        <v>158</v>
      </c>
      <c r="F2973" t="s">
        <v>8781</v>
      </c>
      <c r="G2973" t="s">
        <v>160</v>
      </c>
      <c r="H2973" t="s">
        <v>146</v>
      </c>
      <c r="I2973" t="s">
        <v>135</v>
      </c>
      <c r="J2973" t="s">
        <v>136</v>
      </c>
      <c r="K2973" t="s">
        <v>147</v>
      </c>
      <c r="L2973" t="s">
        <v>8782</v>
      </c>
      <c r="M2973" t="s">
        <v>8602</v>
      </c>
      <c r="N2973">
        <v>1.3819444439999999</v>
      </c>
      <c r="O2973">
        <v>0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0.70948957666683332</v>
      </c>
      <c r="AA2973">
        <v>0</v>
      </c>
      <c r="AB2973">
        <v>0</v>
      </c>
      <c r="AC2973">
        <v>0</v>
      </c>
      <c r="AD2973">
        <v>0</v>
      </c>
      <c r="AE2973">
        <v>0.70948957666683332</v>
      </c>
    </row>
    <row r="2974" spans="1:31" x14ac:dyDescent="0.25">
      <c r="A2974">
        <v>1751602</v>
      </c>
      <c r="B2974">
        <v>1</v>
      </c>
      <c r="C2974" t="s">
        <v>81</v>
      </c>
      <c r="D2974" t="s">
        <v>114</v>
      </c>
      <c r="E2974" t="s">
        <v>184</v>
      </c>
      <c r="F2974" t="s">
        <v>8783</v>
      </c>
      <c r="G2974" t="s">
        <v>278</v>
      </c>
      <c r="H2974" t="s">
        <v>134</v>
      </c>
      <c r="I2974" t="s">
        <v>135</v>
      </c>
      <c r="J2974" t="s">
        <v>136</v>
      </c>
      <c r="K2974" t="s">
        <v>137</v>
      </c>
      <c r="L2974" t="s">
        <v>8784</v>
      </c>
      <c r="M2974" t="s">
        <v>8785</v>
      </c>
      <c r="N2974">
        <v>0.61084722199999997</v>
      </c>
      <c r="O2974">
        <v>0</v>
      </c>
      <c r="P2974">
        <v>364</v>
      </c>
      <c r="Q2974">
        <v>0</v>
      </c>
      <c r="R2974">
        <v>5</v>
      </c>
      <c r="S2974">
        <v>0</v>
      </c>
      <c r="T2974">
        <v>8</v>
      </c>
      <c r="U2974">
        <v>0</v>
      </c>
      <c r="V2974">
        <v>0</v>
      </c>
      <c r="W2974">
        <v>0</v>
      </c>
      <c r="X2974">
        <v>32.13594038416668</v>
      </c>
      <c r="Y2974">
        <v>0</v>
      </c>
      <c r="Z2974">
        <v>0.34134665977500006</v>
      </c>
      <c r="AA2974">
        <v>0</v>
      </c>
      <c r="AB2974">
        <v>2.6218581394133342</v>
      </c>
      <c r="AC2974">
        <v>0</v>
      </c>
      <c r="AD2974">
        <v>0</v>
      </c>
      <c r="AE2974">
        <v>35.099145183355013</v>
      </c>
    </row>
    <row r="2975" spans="1:31" x14ac:dyDescent="0.25">
      <c r="A2975">
        <v>1741423</v>
      </c>
      <c r="B2975">
        <v>1</v>
      </c>
      <c r="C2975" t="s">
        <v>81</v>
      </c>
      <c r="D2975" t="s">
        <v>127</v>
      </c>
      <c r="E2975" t="s">
        <v>143</v>
      </c>
      <c r="F2975" t="s">
        <v>8786</v>
      </c>
      <c r="G2975" t="s">
        <v>145</v>
      </c>
      <c r="H2975" t="s">
        <v>146</v>
      </c>
      <c r="I2975" t="s">
        <v>135</v>
      </c>
      <c r="J2975" t="s">
        <v>136</v>
      </c>
      <c r="K2975" t="s">
        <v>147</v>
      </c>
      <c r="L2975" t="s">
        <v>8364</v>
      </c>
      <c r="M2975" t="s">
        <v>8787</v>
      </c>
      <c r="N2975">
        <v>7.6377777770000002</v>
      </c>
      <c r="O2975">
        <v>0</v>
      </c>
      <c r="P2975">
        <v>8</v>
      </c>
      <c r="Q2975">
        <v>0</v>
      </c>
      <c r="R2975">
        <v>5</v>
      </c>
      <c r="S2975">
        <v>0</v>
      </c>
      <c r="T2975">
        <v>2</v>
      </c>
      <c r="U2975">
        <v>0</v>
      </c>
      <c r="V2975">
        <v>0</v>
      </c>
      <c r="W2975">
        <v>0</v>
      </c>
      <c r="X2975">
        <v>11.798307107706405</v>
      </c>
      <c r="Y2975">
        <v>0</v>
      </c>
      <c r="Z2975">
        <v>20.101645005502899</v>
      </c>
      <c r="AA2975">
        <v>0</v>
      </c>
      <c r="AB2975">
        <v>3.7000105252226003</v>
      </c>
      <c r="AC2975">
        <v>0</v>
      </c>
      <c r="AD2975">
        <v>0</v>
      </c>
      <c r="AE2975">
        <v>35.599962638431904</v>
      </c>
    </row>
    <row r="2976" spans="1:31" x14ac:dyDescent="0.25">
      <c r="A2976">
        <v>1752000</v>
      </c>
      <c r="B2976">
        <v>1</v>
      </c>
      <c r="C2976" t="s">
        <v>81</v>
      </c>
      <c r="D2976" t="s">
        <v>118</v>
      </c>
      <c r="E2976" t="s">
        <v>143</v>
      </c>
      <c r="F2976" t="s">
        <v>5906</v>
      </c>
      <c r="G2976" t="s">
        <v>145</v>
      </c>
      <c r="H2976" t="s">
        <v>146</v>
      </c>
      <c r="I2976" t="s">
        <v>135</v>
      </c>
      <c r="J2976" t="s">
        <v>136</v>
      </c>
      <c r="K2976" t="s">
        <v>147</v>
      </c>
      <c r="L2976" t="s">
        <v>8788</v>
      </c>
      <c r="M2976" t="s">
        <v>8789</v>
      </c>
      <c r="N2976">
        <v>1.6883333330000001</v>
      </c>
      <c r="O2976">
        <v>0</v>
      </c>
      <c r="P2976">
        <v>21</v>
      </c>
      <c r="Q2976">
        <v>0</v>
      </c>
      <c r="R2976">
        <v>0</v>
      </c>
      <c r="S2976">
        <v>0</v>
      </c>
      <c r="T2976">
        <v>1</v>
      </c>
      <c r="U2976">
        <v>0</v>
      </c>
      <c r="V2976">
        <v>0</v>
      </c>
      <c r="W2976">
        <v>0</v>
      </c>
      <c r="X2976">
        <v>3.984882226437934</v>
      </c>
      <c r="Y2976">
        <v>0</v>
      </c>
      <c r="Z2976">
        <v>0</v>
      </c>
      <c r="AA2976">
        <v>0</v>
      </c>
      <c r="AB2976">
        <v>7.8229965243733338E-2</v>
      </c>
      <c r="AC2976">
        <v>0</v>
      </c>
      <c r="AD2976">
        <v>0</v>
      </c>
      <c r="AE2976">
        <v>4.0631121916816673</v>
      </c>
    </row>
    <row r="2977" spans="1:31" x14ac:dyDescent="0.25">
      <c r="A2977">
        <v>1751954</v>
      </c>
      <c r="B2977">
        <v>1</v>
      </c>
      <c r="C2977" t="s">
        <v>81</v>
      </c>
      <c r="D2977" t="s">
        <v>127</v>
      </c>
      <c r="E2977" t="s">
        <v>171</v>
      </c>
      <c r="F2977" t="s">
        <v>8790</v>
      </c>
      <c r="G2977" t="s">
        <v>181</v>
      </c>
      <c r="H2977" t="s">
        <v>146</v>
      </c>
      <c r="I2977" t="s">
        <v>135</v>
      </c>
      <c r="J2977" t="s">
        <v>136</v>
      </c>
      <c r="K2977" t="s">
        <v>147</v>
      </c>
      <c r="L2977" t="s">
        <v>8791</v>
      </c>
      <c r="M2977" t="s">
        <v>8792</v>
      </c>
      <c r="N2977">
        <v>1.3547222219999999</v>
      </c>
      <c r="O2977">
        <v>0</v>
      </c>
      <c r="P2977">
        <v>9</v>
      </c>
      <c r="Q2977">
        <v>0</v>
      </c>
      <c r="R2977">
        <v>0</v>
      </c>
      <c r="S2977">
        <v>0</v>
      </c>
      <c r="T2977">
        <v>2</v>
      </c>
      <c r="U2977">
        <v>0</v>
      </c>
      <c r="V2977">
        <v>0</v>
      </c>
      <c r="W2977">
        <v>0</v>
      </c>
      <c r="X2977">
        <v>2.5060435754202337</v>
      </c>
      <c r="Y2977">
        <v>0</v>
      </c>
      <c r="Z2977">
        <v>0</v>
      </c>
      <c r="AA2977">
        <v>0</v>
      </c>
      <c r="AB2977">
        <v>0.58945554498480002</v>
      </c>
      <c r="AC2977">
        <v>0</v>
      </c>
      <c r="AD2977">
        <v>0</v>
      </c>
      <c r="AE2977">
        <v>3.0954991204050337</v>
      </c>
    </row>
    <row r="2978" spans="1:31" x14ac:dyDescent="0.25">
      <c r="A2978">
        <v>1751977</v>
      </c>
      <c r="B2978">
        <v>1</v>
      </c>
      <c r="C2978" t="s">
        <v>80</v>
      </c>
      <c r="D2978" t="s">
        <v>107</v>
      </c>
      <c r="E2978" t="s">
        <v>171</v>
      </c>
      <c r="F2978" t="s">
        <v>5423</v>
      </c>
      <c r="G2978" t="s">
        <v>282</v>
      </c>
      <c r="H2978" t="s">
        <v>146</v>
      </c>
      <c r="I2978" t="s">
        <v>135</v>
      </c>
      <c r="J2978" t="s">
        <v>136</v>
      </c>
      <c r="K2978" t="s">
        <v>147</v>
      </c>
      <c r="L2978" t="s">
        <v>8793</v>
      </c>
      <c r="M2978" t="s">
        <v>8794</v>
      </c>
      <c r="N2978">
        <v>2.7036111109999998</v>
      </c>
      <c r="O2978">
        <v>0</v>
      </c>
      <c r="P2978">
        <v>9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9.9455768145142489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9.9455768145142489</v>
      </c>
    </row>
    <row r="2979" spans="1:31" x14ac:dyDescent="0.25">
      <c r="A2979">
        <v>1751768</v>
      </c>
      <c r="B2979">
        <v>1</v>
      </c>
      <c r="C2979" t="s">
        <v>80</v>
      </c>
      <c r="D2979" t="s">
        <v>97</v>
      </c>
      <c r="E2979" t="s">
        <v>171</v>
      </c>
      <c r="F2979" t="s">
        <v>8795</v>
      </c>
      <c r="G2979" t="s">
        <v>181</v>
      </c>
      <c r="H2979" t="s">
        <v>146</v>
      </c>
      <c r="I2979" t="s">
        <v>135</v>
      </c>
      <c r="J2979" t="s">
        <v>136</v>
      </c>
      <c r="K2979" t="s">
        <v>147</v>
      </c>
      <c r="L2979" t="s">
        <v>8796</v>
      </c>
      <c r="M2979" t="s">
        <v>8797</v>
      </c>
      <c r="N2979">
        <v>3.517222222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1.1256753243698667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1.1256753243698667</v>
      </c>
    </row>
    <row r="2980" spans="1:31" x14ac:dyDescent="0.25">
      <c r="A2980">
        <v>1741489</v>
      </c>
      <c r="B2980">
        <v>1</v>
      </c>
      <c r="C2980" t="s">
        <v>81</v>
      </c>
      <c r="D2980" t="s">
        <v>127</v>
      </c>
      <c r="E2980" t="s">
        <v>143</v>
      </c>
      <c r="F2980" t="s">
        <v>8798</v>
      </c>
      <c r="G2980" t="s">
        <v>145</v>
      </c>
      <c r="H2980" t="s">
        <v>146</v>
      </c>
      <c r="I2980" t="s">
        <v>135</v>
      </c>
      <c r="J2980" t="s">
        <v>136</v>
      </c>
      <c r="K2980" t="s">
        <v>147</v>
      </c>
      <c r="L2980" t="s">
        <v>8799</v>
      </c>
      <c r="M2980" t="s">
        <v>8800</v>
      </c>
      <c r="N2980">
        <v>7.9736111110000003</v>
      </c>
      <c r="O2980">
        <v>0</v>
      </c>
      <c r="P2980">
        <v>55</v>
      </c>
      <c r="Q2980">
        <v>0</v>
      </c>
      <c r="R2980">
        <v>5</v>
      </c>
      <c r="S2980">
        <v>0</v>
      </c>
      <c r="T2980">
        <v>11</v>
      </c>
      <c r="U2980">
        <v>0</v>
      </c>
      <c r="V2980">
        <v>1</v>
      </c>
      <c r="W2980">
        <v>0</v>
      </c>
      <c r="X2980">
        <v>79.103391709301746</v>
      </c>
      <c r="Y2980">
        <v>0</v>
      </c>
      <c r="Z2980">
        <v>6.4392534943411999</v>
      </c>
      <c r="AA2980">
        <v>0</v>
      </c>
      <c r="AB2980">
        <v>90.695878595295241</v>
      </c>
      <c r="AC2980">
        <v>0</v>
      </c>
      <c r="AD2980">
        <v>0</v>
      </c>
      <c r="AE2980">
        <v>176.23852379893819</v>
      </c>
    </row>
    <row r="2981" spans="1:31" x14ac:dyDescent="0.25">
      <c r="A2981">
        <v>1751522</v>
      </c>
      <c r="B2981">
        <v>1</v>
      </c>
      <c r="C2981" t="s">
        <v>81</v>
      </c>
      <c r="D2981" t="s">
        <v>128</v>
      </c>
      <c r="E2981" t="s">
        <v>158</v>
      </c>
      <c r="F2981" t="s">
        <v>8801</v>
      </c>
      <c r="G2981" t="s">
        <v>758</v>
      </c>
      <c r="H2981" t="s">
        <v>146</v>
      </c>
      <c r="I2981" t="s">
        <v>135</v>
      </c>
      <c r="J2981" t="s">
        <v>136</v>
      </c>
      <c r="K2981" t="s">
        <v>147</v>
      </c>
      <c r="L2981" t="s">
        <v>8802</v>
      </c>
      <c r="M2981" t="s">
        <v>8803</v>
      </c>
      <c r="N2981">
        <v>4.3908333329999998</v>
      </c>
      <c r="O2981">
        <v>0</v>
      </c>
      <c r="P2981">
        <v>24</v>
      </c>
      <c r="Q2981">
        <v>0</v>
      </c>
      <c r="R2981">
        <v>0</v>
      </c>
      <c r="S2981">
        <v>0</v>
      </c>
      <c r="T2981">
        <v>3</v>
      </c>
      <c r="U2981">
        <v>0</v>
      </c>
      <c r="V2981">
        <v>0</v>
      </c>
      <c r="W2981">
        <v>0</v>
      </c>
      <c r="X2981">
        <v>12.47004126594239</v>
      </c>
      <c r="Y2981">
        <v>0</v>
      </c>
      <c r="Z2981">
        <v>0</v>
      </c>
      <c r="AA2981">
        <v>0</v>
      </c>
      <c r="AB2981">
        <v>1.6257381459605</v>
      </c>
      <c r="AC2981">
        <v>0</v>
      </c>
      <c r="AD2981">
        <v>0</v>
      </c>
      <c r="AE2981">
        <v>14.095779411902891</v>
      </c>
    </row>
    <row r="2982" spans="1:31" x14ac:dyDescent="0.25">
      <c r="A2982">
        <v>1752077</v>
      </c>
      <c r="B2982">
        <v>1</v>
      </c>
      <c r="C2982" t="s">
        <v>80</v>
      </c>
      <c r="D2982" t="s">
        <v>91</v>
      </c>
      <c r="E2982" t="s">
        <v>171</v>
      </c>
      <c r="F2982" t="s">
        <v>8804</v>
      </c>
      <c r="G2982" t="s">
        <v>181</v>
      </c>
      <c r="H2982" t="s">
        <v>146</v>
      </c>
      <c r="I2982" t="s">
        <v>135</v>
      </c>
      <c r="J2982" t="s">
        <v>136</v>
      </c>
      <c r="K2982" t="s">
        <v>147</v>
      </c>
      <c r="L2982" t="s">
        <v>8805</v>
      </c>
      <c r="M2982" t="s">
        <v>8806</v>
      </c>
      <c r="N2982">
        <v>1.088055555</v>
      </c>
      <c r="O2982">
        <v>0</v>
      </c>
      <c r="P2982">
        <v>1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3.0784109602691664E-2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3.0784109602691664E-2</v>
      </c>
    </row>
    <row r="2983" spans="1:31" x14ac:dyDescent="0.25">
      <c r="A2983">
        <v>1752017</v>
      </c>
      <c r="B2983">
        <v>1</v>
      </c>
      <c r="C2983" t="s">
        <v>80</v>
      </c>
      <c r="D2983" t="s">
        <v>82</v>
      </c>
      <c r="E2983" t="s">
        <v>158</v>
      </c>
      <c r="F2983" t="s">
        <v>8807</v>
      </c>
      <c r="G2983" t="s">
        <v>160</v>
      </c>
      <c r="H2983" t="s">
        <v>146</v>
      </c>
      <c r="I2983" t="s">
        <v>135</v>
      </c>
      <c r="J2983" t="s">
        <v>136</v>
      </c>
      <c r="K2983" t="s">
        <v>147</v>
      </c>
      <c r="L2983" t="s">
        <v>8808</v>
      </c>
      <c r="M2983" t="s">
        <v>8809</v>
      </c>
      <c r="N2983">
        <v>0.56361111100000005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30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27.575825563995824</v>
      </c>
      <c r="AC2983">
        <v>0</v>
      </c>
      <c r="AD2983">
        <v>0</v>
      </c>
      <c r="AE2983">
        <v>27.575825563995824</v>
      </c>
    </row>
    <row r="2984" spans="1:31" x14ac:dyDescent="0.25">
      <c r="A2984">
        <v>1751536</v>
      </c>
      <c r="B2984">
        <v>1</v>
      </c>
      <c r="C2984" t="s">
        <v>81</v>
      </c>
      <c r="D2984" t="s">
        <v>112</v>
      </c>
      <c r="E2984" t="s">
        <v>184</v>
      </c>
      <c r="F2984" t="s">
        <v>8810</v>
      </c>
      <c r="G2984" t="s">
        <v>359</v>
      </c>
      <c r="H2984" t="s">
        <v>134</v>
      </c>
      <c r="I2984" t="s">
        <v>135</v>
      </c>
      <c r="J2984" t="s">
        <v>136</v>
      </c>
      <c r="K2984" t="s">
        <v>147</v>
      </c>
      <c r="L2984" t="s">
        <v>8811</v>
      </c>
      <c r="M2984" t="s">
        <v>8812</v>
      </c>
      <c r="N2984">
        <v>2.4111111109999999</v>
      </c>
      <c r="O2984">
        <v>0</v>
      </c>
      <c r="P2984">
        <v>0</v>
      </c>
      <c r="Q2984">
        <v>0</v>
      </c>
      <c r="R2984">
        <v>2</v>
      </c>
      <c r="S2984">
        <v>0</v>
      </c>
      <c r="T2984">
        <v>1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3.4716748756991334</v>
      </c>
      <c r="AA2984">
        <v>0</v>
      </c>
      <c r="AB2984">
        <v>10.960663474969449</v>
      </c>
      <c r="AC2984">
        <v>0</v>
      </c>
      <c r="AD2984">
        <v>0</v>
      </c>
      <c r="AE2984">
        <v>14.432338350668582</v>
      </c>
    </row>
    <row r="2985" spans="1:31" x14ac:dyDescent="0.25">
      <c r="A2985">
        <v>1741449</v>
      </c>
      <c r="B2985">
        <v>1</v>
      </c>
      <c r="C2985" t="s">
        <v>80</v>
      </c>
      <c r="D2985" t="s">
        <v>87</v>
      </c>
      <c r="E2985" t="s">
        <v>131</v>
      </c>
      <c r="F2985" t="s">
        <v>8813</v>
      </c>
      <c r="G2985" t="s">
        <v>177</v>
      </c>
      <c r="H2985" t="s">
        <v>134</v>
      </c>
      <c r="I2985" t="s">
        <v>135</v>
      </c>
      <c r="J2985" t="s">
        <v>136</v>
      </c>
      <c r="K2985" t="s">
        <v>147</v>
      </c>
      <c r="L2985" t="s">
        <v>8814</v>
      </c>
      <c r="M2985" t="s">
        <v>8815</v>
      </c>
      <c r="N2985">
        <v>1.4583333329999999</v>
      </c>
      <c r="O2985">
        <v>0</v>
      </c>
      <c r="P2985">
        <v>8545</v>
      </c>
      <c r="Q2985">
        <v>0</v>
      </c>
      <c r="R2985">
        <v>0</v>
      </c>
      <c r="S2985">
        <v>16</v>
      </c>
      <c r="T2985">
        <v>781</v>
      </c>
      <c r="U2985">
        <v>20</v>
      </c>
      <c r="V2985">
        <v>29</v>
      </c>
      <c r="W2985">
        <v>0</v>
      </c>
      <c r="X2985">
        <v>3252.4625908321445</v>
      </c>
      <c r="Y2985">
        <v>0</v>
      </c>
      <c r="Z2985">
        <v>0</v>
      </c>
      <c r="AA2985">
        <v>670.66891386339933</v>
      </c>
      <c r="AB2985">
        <v>1296.19017922534</v>
      </c>
      <c r="AC2985">
        <v>2528.7508232062137</v>
      </c>
      <c r="AD2985">
        <v>912.34577474215519</v>
      </c>
      <c r="AE2985">
        <v>8660.4182818692516</v>
      </c>
    </row>
    <row r="2986" spans="1:31" x14ac:dyDescent="0.25">
      <c r="A2986">
        <v>1751705</v>
      </c>
      <c r="B2986">
        <v>1</v>
      </c>
      <c r="C2986" t="s">
        <v>80</v>
      </c>
      <c r="D2986" t="s">
        <v>93</v>
      </c>
      <c r="E2986" t="s">
        <v>158</v>
      </c>
      <c r="F2986" t="s">
        <v>8816</v>
      </c>
      <c r="G2986" t="s">
        <v>160</v>
      </c>
      <c r="H2986" t="s">
        <v>146</v>
      </c>
      <c r="I2986" t="s">
        <v>135</v>
      </c>
      <c r="J2986" t="s">
        <v>136</v>
      </c>
      <c r="K2986" t="s">
        <v>147</v>
      </c>
      <c r="L2986" t="s">
        <v>8817</v>
      </c>
      <c r="M2986" t="s">
        <v>8818</v>
      </c>
      <c r="N2986">
        <v>9.2799999999999994</v>
      </c>
      <c r="O2986">
        <v>0</v>
      </c>
      <c r="P2986">
        <v>16</v>
      </c>
      <c r="Q2986">
        <v>0</v>
      </c>
      <c r="R2986">
        <v>3</v>
      </c>
      <c r="S2986">
        <v>0</v>
      </c>
      <c r="T2986">
        <v>2</v>
      </c>
      <c r="U2986">
        <v>0</v>
      </c>
      <c r="V2986">
        <v>0</v>
      </c>
      <c r="W2986">
        <v>0</v>
      </c>
      <c r="X2986">
        <v>33.57962928048034</v>
      </c>
      <c r="Y2986">
        <v>0</v>
      </c>
      <c r="Z2986">
        <v>13.049309247767168</v>
      </c>
      <c r="AA2986">
        <v>0</v>
      </c>
      <c r="AB2986">
        <v>29.617660745382999</v>
      </c>
      <c r="AC2986">
        <v>0</v>
      </c>
      <c r="AD2986">
        <v>0</v>
      </c>
      <c r="AE2986">
        <v>76.246599273630508</v>
      </c>
    </row>
    <row r="2987" spans="1:31" x14ac:dyDescent="0.25">
      <c r="A2987">
        <v>1751848</v>
      </c>
      <c r="B2987">
        <v>1</v>
      </c>
      <c r="C2987" t="s">
        <v>80</v>
      </c>
      <c r="D2987" t="s">
        <v>105</v>
      </c>
      <c r="E2987" t="s">
        <v>171</v>
      </c>
      <c r="F2987" t="s">
        <v>8819</v>
      </c>
      <c r="G2987" t="s">
        <v>181</v>
      </c>
      <c r="H2987" t="s">
        <v>146</v>
      </c>
      <c r="I2987" t="s">
        <v>135</v>
      </c>
      <c r="J2987" t="s">
        <v>136</v>
      </c>
      <c r="K2987" t="s">
        <v>147</v>
      </c>
      <c r="L2987" t="s">
        <v>8820</v>
      </c>
      <c r="M2987" t="s">
        <v>8821</v>
      </c>
      <c r="N2987">
        <v>1.9750000000000001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1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5.4768218904E-3</v>
      </c>
      <c r="AC2987">
        <v>0</v>
      </c>
      <c r="AD2987">
        <v>0</v>
      </c>
      <c r="AE2987">
        <v>5.4768218904E-3</v>
      </c>
    </row>
    <row r="2988" spans="1:31" x14ac:dyDescent="0.25">
      <c r="A2988">
        <v>1752040</v>
      </c>
      <c r="B2988">
        <v>1</v>
      </c>
      <c r="C2988" t="s">
        <v>80</v>
      </c>
      <c r="D2988" t="s">
        <v>96</v>
      </c>
      <c r="E2988" t="s">
        <v>171</v>
      </c>
      <c r="F2988" t="s">
        <v>8822</v>
      </c>
      <c r="G2988" t="s">
        <v>181</v>
      </c>
      <c r="H2988" t="s">
        <v>146</v>
      </c>
      <c r="I2988" t="s">
        <v>135</v>
      </c>
      <c r="J2988" t="s">
        <v>136</v>
      </c>
      <c r="K2988" t="s">
        <v>147</v>
      </c>
      <c r="L2988" t="s">
        <v>8823</v>
      </c>
      <c r="M2988" t="s">
        <v>8824</v>
      </c>
      <c r="N2988">
        <v>2.969166666</v>
      </c>
      <c r="O2988">
        <v>0</v>
      </c>
      <c r="P2988">
        <v>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2.1813689165157752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2.1813689165157752</v>
      </c>
    </row>
    <row r="2989" spans="1:31" x14ac:dyDescent="0.25">
      <c r="A2989">
        <v>1751891</v>
      </c>
      <c r="B2989">
        <v>1</v>
      </c>
      <c r="C2989" t="s">
        <v>81</v>
      </c>
      <c r="D2989" t="s">
        <v>128</v>
      </c>
      <c r="E2989" t="s">
        <v>143</v>
      </c>
      <c r="F2989" t="s">
        <v>5008</v>
      </c>
      <c r="G2989" t="s">
        <v>145</v>
      </c>
      <c r="H2989" t="s">
        <v>146</v>
      </c>
      <c r="I2989" t="s">
        <v>135</v>
      </c>
      <c r="J2989" t="s">
        <v>136</v>
      </c>
      <c r="K2989" t="s">
        <v>147</v>
      </c>
      <c r="L2989" t="s">
        <v>8825</v>
      </c>
      <c r="M2989" t="s">
        <v>8826</v>
      </c>
      <c r="N2989">
        <v>5.4702777769999997</v>
      </c>
      <c r="O2989">
        <v>0</v>
      </c>
      <c r="P2989">
        <v>26</v>
      </c>
      <c r="Q2989">
        <v>0</v>
      </c>
      <c r="R2989">
        <v>3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9.5782683922977228</v>
      </c>
      <c r="Y2989">
        <v>0</v>
      </c>
      <c r="Z2989">
        <v>0.43589597919811668</v>
      </c>
      <c r="AA2989">
        <v>0</v>
      </c>
      <c r="AB2989">
        <v>0</v>
      </c>
      <c r="AC2989">
        <v>0</v>
      </c>
      <c r="AD2989">
        <v>0</v>
      </c>
      <c r="AE2989">
        <v>10.014164371495839</v>
      </c>
    </row>
    <row r="2990" spans="1:31" x14ac:dyDescent="0.25">
      <c r="A2990">
        <v>1752083</v>
      </c>
      <c r="B2990">
        <v>1</v>
      </c>
      <c r="C2990" t="s">
        <v>80</v>
      </c>
      <c r="D2990" t="s">
        <v>82</v>
      </c>
      <c r="E2990" t="s">
        <v>158</v>
      </c>
      <c r="F2990" t="s">
        <v>8827</v>
      </c>
      <c r="G2990" t="s">
        <v>221</v>
      </c>
      <c r="H2990" t="s">
        <v>146</v>
      </c>
      <c r="I2990" t="s">
        <v>135</v>
      </c>
      <c r="J2990" t="s">
        <v>136</v>
      </c>
      <c r="K2990" t="s">
        <v>147</v>
      </c>
      <c r="L2990" t="s">
        <v>8828</v>
      </c>
      <c r="M2990" t="s">
        <v>8829</v>
      </c>
      <c r="N2990">
        <v>2.556944444</v>
      </c>
      <c r="O2990">
        <v>0</v>
      </c>
      <c r="P2990">
        <v>44</v>
      </c>
      <c r="Q2990">
        <v>0</v>
      </c>
      <c r="R2990">
        <v>0</v>
      </c>
      <c r="S2990">
        <v>0</v>
      </c>
      <c r="T2990">
        <v>8</v>
      </c>
      <c r="U2990">
        <v>0</v>
      </c>
      <c r="V2990">
        <v>0</v>
      </c>
      <c r="W2990">
        <v>0</v>
      </c>
      <c r="X2990">
        <v>31.255038410496468</v>
      </c>
      <c r="Y2990">
        <v>0</v>
      </c>
      <c r="Z2990">
        <v>0</v>
      </c>
      <c r="AA2990">
        <v>0</v>
      </c>
      <c r="AB2990">
        <v>2.5224998957019165</v>
      </c>
      <c r="AC2990">
        <v>0</v>
      </c>
      <c r="AD2990">
        <v>0</v>
      </c>
      <c r="AE2990">
        <v>33.777538306198387</v>
      </c>
    </row>
    <row r="2991" spans="1:31" x14ac:dyDescent="0.25">
      <c r="A2991">
        <v>1751519</v>
      </c>
      <c r="B2991">
        <v>1</v>
      </c>
      <c r="C2991" t="s">
        <v>81</v>
      </c>
      <c r="D2991" t="s">
        <v>118</v>
      </c>
      <c r="E2991" t="s">
        <v>158</v>
      </c>
      <c r="F2991" t="s">
        <v>5929</v>
      </c>
      <c r="G2991" t="s">
        <v>246</v>
      </c>
      <c r="H2991" t="s">
        <v>146</v>
      </c>
      <c r="I2991" t="s">
        <v>135</v>
      </c>
      <c r="J2991" t="s">
        <v>136</v>
      </c>
      <c r="K2991" t="s">
        <v>137</v>
      </c>
      <c r="L2991" t="s">
        <v>8830</v>
      </c>
      <c r="M2991" t="s">
        <v>8831</v>
      </c>
      <c r="N2991">
        <v>7.3863980549999999</v>
      </c>
      <c r="O2991">
        <v>0</v>
      </c>
      <c r="P2991">
        <v>17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11.499758612789368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11.499758612789368</v>
      </c>
    </row>
    <row r="2992" spans="1:31" x14ac:dyDescent="0.25">
      <c r="A2992">
        <v>1752103</v>
      </c>
      <c r="B2992">
        <v>1</v>
      </c>
      <c r="C2992" t="s">
        <v>80</v>
      </c>
      <c r="D2992" t="s">
        <v>92</v>
      </c>
      <c r="E2992" t="s">
        <v>171</v>
      </c>
      <c r="F2992" t="s">
        <v>8832</v>
      </c>
      <c r="G2992" t="s">
        <v>181</v>
      </c>
      <c r="H2992" t="s">
        <v>146</v>
      </c>
      <c r="I2992" t="s">
        <v>135</v>
      </c>
      <c r="J2992" t="s">
        <v>136</v>
      </c>
      <c r="K2992" t="s">
        <v>147</v>
      </c>
      <c r="L2992" t="s">
        <v>8833</v>
      </c>
      <c r="M2992" t="s">
        <v>8834</v>
      </c>
      <c r="N2992">
        <v>1.0708333329999999</v>
      </c>
      <c r="O2992">
        <v>0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0.27786625062100001</v>
      </c>
      <c r="AA2992">
        <v>0</v>
      </c>
      <c r="AB2992">
        <v>0</v>
      </c>
      <c r="AC2992">
        <v>0</v>
      </c>
      <c r="AD2992">
        <v>0</v>
      </c>
      <c r="AE2992">
        <v>0.27786625062100001</v>
      </c>
    </row>
    <row r="2993" spans="1:31" x14ac:dyDescent="0.25">
      <c r="A2993">
        <v>1741469</v>
      </c>
      <c r="B2993">
        <v>1</v>
      </c>
      <c r="C2993" t="s">
        <v>80</v>
      </c>
      <c r="D2993" t="s">
        <v>85</v>
      </c>
      <c r="E2993" t="s">
        <v>143</v>
      </c>
      <c r="F2993" t="s">
        <v>8835</v>
      </c>
      <c r="G2993" t="s">
        <v>145</v>
      </c>
      <c r="H2993" t="s">
        <v>146</v>
      </c>
      <c r="I2993" t="s">
        <v>135</v>
      </c>
      <c r="J2993" t="s">
        <v>136</v>
      </c>
      <c r="K2993" t="s">
        <v>147</v>
      </c>
      <c r="L2993" t="s">
        <v>8836</v>
      </c>
      <c r="M2993" t="s">
        <v>8837</v>
      </c>
      <c r="N2993">
        <v>0.449444444</v>
      </c>
      <c r="O2993">
        <v>0</v>
      </c>
      <c r="P2993">
        <v>711</v>
      </c>
      <c r="Q2993">
        <v>0</v>
      </c>
      <c r="R2993">
        <v>0</v>
      </c>
      <c r="S2993">
        <v>0</v>
      </c>
      <c r="T2993">
        <v>34</v>
      </c>
      <c r="U2993">
        <v>0</v>
      </c>
      <c r="V2993">
        <v>0</v>
      </c>
      <c r="W2993">
        <v>0</v>
      </c>
      <c r="X2993">
        <v>78.202999895699037</v>
      </c>
      <c r="Y2993">
        <v>0</v>
      </c>
      <c r="Z2993">
        <v>0</v>
      </c>
      <c r="AA2993">
        <v>0</v>
      </c>
      <c r="AB2993">
        <v>6.042312266639466</v>
      </c>
      <c r="AC2993">
        <v>0</v>
      </c>
      <c r="AD2993">
        <v>0</v>
      </c>
      <c r="AE2993">
        <v>84.245312162338507</v>
      </c>
    </row>
    <row r="2994" spans="1:31" x14ac:dyDescent="0.25">
      <c r="A2994">
        <v>1741426</v>
      </c>
      <c r="B2994">
        <v>1</v>
      </c>
      <c r="C2994" t="s">
        <v>80</v>
      </c>
      <c r="D2994" t="s">
        <v>93</v>
      </c>
      <c r="E2994" t="s">
        <v>158</v>
      </c>
      <c r="F2994" t="s">
        <v>8838</v>
      </c>
      <c r="G2994" t="s">
        <v>160</v>
      </c>
      <c r="H2994" t="s">
        <v>146</v>
      </c>
      <c r="I2994" t="s">
        <v>135</v>
      </c>
      <c r="J2994" t="s">
        <v>136</v>
      </c>
      <c r="K2994" t="s">
        <v>147</v>
      </c>
      <c r="L2994" t="s">
        <v>8839</v>
      </c>
      <c r="M2994" t="s">
        <v>8840</v>
      </c>
      <c r="N2994">
        <v>12.396944444000001</v>
      </c>
      <c r="O2994">
        <v>0</v>
      </c>
      <c r="P2994">
        <v>0</v>
      </c>
      <c r="Q2994">
        <v>0</v>
      </c>
      <c r="R2994">
        <v>2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5.1072748053432173</v>
      </c>
      <c r="AA2994">
        <v>0</v>
      </c>
      <c r="AB2994">
        <v>0</v>
      </c>
      <c r="AC2994">
        <v>0</v>
      </c>
      <c r="AD2994">
        <v>0</v>
      </c>
      <c r="AE2994">
        <v>5.1072748053432173</v>
      </c>
    </row>
    <row r="2995" spans="1:31" x14ac:dyDescent="0.25">
      <c r="A2995">
        <v>1751997</v>
      </c>
      <c r="B2995">
        <v>1</v>
      </c>
      <c r="C2995" t="s">
        <v>81</v>
      </c>
      <c r="D2995" t="s">
        <v>118</v>
      </c>
      <c r="E2995" t="s">
        <v>158</v>
      </c>
      <c r="F2995" t="s">
        <v>8841</v>
      </c>
      <c r="G2995" t="s">
        <v>160</v>
      </c>
      <c r="H2995" t="s">
        <v>146</v>
      </c>
      <c r="I2995" t="s">
        <v>135</v>
      </c>
      <c r="J2995" t="s">
        <v>136</v>
      </c>
      <c r="K2995" t="s">
        <v>147</v>
      </c>
      <c r="L2995" t="s">
        <v>8842</v>
      </c>
      <c r="M2995" t="s">
        <v>8843</v>
      </c>
      <c r="N2995">
        <v>2.233055555</v>
      </c>
      <c r="O2995">
        <v>0</v>
      </c>
      <c r="P2995">
        <v>37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20.083570041781183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20.083570041781183</v>
      </c>
    </row>
    <row r="2996" spans="1:31" x14ac:dyDescent="0.25">
      <c r="A2996">
        <v>1752049</v>
      </c>
      <c r="B2996">
        <v>1</v>
      </c>
      <c r="C2996" t="s">
        <v>80</v>
      </c>
      <c r="D2996" t="s">
        <v>83</v>
      </c>
      <c r="E2996" t="s">
        <v>171</v>
      </c>
      <c r="F2996" t="s">
        <v>8844</v>
      </c>
      <c r="G2996" t="s">
        <v>181</v>
      </c>
      <c r="H2996" t="s">
        <v>146</v>
      </c>
      <c r="I2996" t="s">
        <v>135</v>
      </c>
      <c r="J2996" t="s">
        <v>136</v>
      </c>
      <c r="K2996" t="s">
        <v>147</v>
      </c>
      <c r="L2996" t="s">
        <v>8845</v>
      </c>
      <c r="M2996" t="s">
        <v>8846</v>
      </c>
      <c r="N2996">
        <v>1.2641666659999999</v>
      </c>
      <c r="O2996">
        <v>0</v>
      </c>
      <c r="P2996">
        <v>4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2.7739296112563752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2.7739296112563752</v>
      </c>
    </row>
    <row r="2997" spans="1:31" x14ac:dyDescent="0.25">
      <c r="A2997">
        <v>1752026</v>
      </c>
      <c r="B2997">
        <v>1</v>
      </c>
      <c r="C2997" t="s">
        <v>81</v>
      </c>
      <c r="D2997" t="s">
        <v>117</v>
      </c>
      <c r="E2997" t="s">
        <v>131</v>
      </c>
      <c r="F2997" t="s">
        <v>8847</v>
      </c>
      <c r="G2997" t="s">
        <v>177</v>
      </c>
      <c r="H2997" t="s">
        <v>134</v>
      </c>
      <c r="I2997" t="s">
        <v>135</v>
      </c>
      <c r="J2997" t="s">
        <v>136</v>
      </c>
      <c r="K2997" t="s">
        <v>147</v>
      </c>
      <c r="L2997" t="s">
        <v>8848</v>
      </c>
      <c r="M2997" t="s">
        <v>8849</v>
      </c>
      <c r="N2997">
        <v>1.3272222220000001</v>
      </c>
      <c r="O2997">
        <v>1</v>
      </c>
      <c r="P2997">
        <v>375</v>
      </c>
      <c r="Q2997">
        <v>35</v>
      </c>
      <c r="R2997">
        <v>37</v>
      </c>
      <c r="S2997">
        <v>4</v>
      </c>
      <c r="T2997">
        <v>33</v>
      </c>
      <c r="U2997">
        <v>2</v>
      </c>
      <c r="V2997">
        <v>0</v>
      </c>
      <c r="W2997">
        <v>0.28467207559693336</v>
      </c>
      <c r="X2997">
        <v>91.894865755140145</v>
      </c>
      <c r="Y2997">
        <v>52.688953209986593</v>
      </c>
      <c r="Z2997">
        <v>7.2460093186726509</v>
      </c>
      <c r="AA2997">
        <v>107.88491094167748</v>
      </c>
      <c r="AB2997">
        <v>26.374767357024943</v>
      </c>
      <c r="AC2997">
        <v>38.554374611708795</v>
      </c>
      <c r="AD2997">
        <v>0</v>
      </c>
      <c r="AE2997">
        <v>324.92855326980754</v>
      </c>
    </row>
    <row r="2998" spans="1:31" x14ac:dyDescent="0.25">
      <c r="A2998">
        <v>1752003</v>
      </c>
      <c r="B2998">
        <v>1</v>
      </c>
      <c r="C2998" t="s">
        <v>81</v>
      </c>
      <c r="D2998" t="s">
        <v>120</v>
      </c>
      <c r="E2998" t="s">
        <v>171</v>
      </c>
      <c r="F2998" t="s">
        <v>8850</v>
      </c>
      <c r="G2998" t="s">
        <v>181</v>
      </c>
      <c r="H2998" t="s">
        <v>146</v>
      </c>
      <c r="I2998" t="s">
        <v>135</v>
      </c>
      <c r="J2998" t="s">
        <v>136</v>
      </c>
      <c r="K2998" t="s">
        <v>147</v>
      </c>
      <c r="L2998" t="s">
        <v>8851</v>
      </c>
      <c r="M2998" t="s">
        <v>8852</v>
      </c>
      <c r="N2998">
        <v>2.2952777769999999</v>
      </c>
      <c r="O2998">
        <v>0</v>
      </c>
      <c r="P2998">
        <v>3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0.62421270612670832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0.62421270612670832</v>
      </c>
    </row>
    <row r="2999" spans="1:31" x14ac:dyDescent="0.25">
      <c r="A2999">
        <v>1751525</v>
      </c>
      <c r="B2999">
        <v>1</v>
      </c>
      <c r="C2999" t="s">
        <v>80</v>
      </c>
      <c r="D2999" t="s">
        <v>97</v>
      </c>
      <c r="E2999" t="s">
        <v>158</v>
      </c>
      <c r="F2999" t="s">
        <v>8853</v>
      </c>
      <c r="G2999" t="s">
        <v>221</v>
      </c>
      <c r="H2999" t="s">
        <v>146</v>
      </c>
      <c r="I2999" t="s">
        <v>135</v>
      </c>
      <c r="J2999" t="s">
        <v>136</v>
      </c>
      <c r="K2999" t="s">
        <v>147</v>
      </c>
      <c r="L2999" t="s">
        <v>8854</v>
      </c>
      <c r="M2999" t="s">
        <v>8855</v>
      </c>
      <c r="N2999">
        <v>1.743055555</v>
      </c>
      <c r="O2999">
        <v>0</v>
      </c>
      <c r="P2999">
        <v>4</v>
      </c>
      <c r="Q2999">
        <v>0</v>
      </c>
      <c r="R2999">
        <v>4</v>
      </c>
      <c r="S2999">
        <v>0</v>
      </c>
      <c r="T2999">
        <v>1</v>
      </c>
      <c r="U2999">
        <v>0</v>
      </c>
      <c r="V2999">
        <v>0</v>
      </c>
      <c r="W2999">
        <v>0</v>
      </c>
      <c r="X2999">
        <v>18.7512517623585</v>
      </c>
      <c r="Y2999">
        <v>0</v>
      </c>
      <c r="Z2999">
        <v>5.5378649244369083</v>
      </c>
      <c r="AA2999">
        <v>0</v>
      </c>
      <c r="AB2999">
        <v>1.1288486944302916</v>
      </c>
      <c r="AC2999">
        <v>0</v>
      </c>
      <c r="AD2999">
        <v>0</v>
      </c>
      <c r="AE2999">
        <v>25.417965381225702</v>
      </c>
    </row>
    <row r="3000" spans="1:31" x14ac:dyDescent="0.25">
      <c r="A3000">
        <v>1751857</v>
      </c>
      <c r="B3000">
        <v>1</v>
      </c>
      <c r="C3000" t="s">
        <v>81</v>
      </c>
      <c r="D3000" t="s">
        <v>120</v>
      </c>
      <c r="E3000" t="s">
        <v>143</v>
      </c>
      <c r="F3000" t="s">
        <v>8856</v>
      </c>
      <c r="G3000" t="s">
        <v>145</v>
      </c>
      <c r="H3000" t="s">
        <v>146</v>
      </c>
      <c r="I3000" t="s">
        <v>135</v>
      </c>
      <c r="J3000" t="s">
        <v>136</v>
      </c>
      <c r="K3000" t="s">
        <v>147</v>
      </c>
      <c r="L3000" t="s">
        <v>8857</v>
      </c>
      <c r="M3000" t="s">
        <v>8858</v>
      </c>
      <c r="N3000">
        <v>2.3199999999999998</v>
      </c>
      <c r="O3000">
        <v>0</v>
      </c>
      <c r="P3000">
        <v>0</v>
      </c>
      <c r="Q3000">
        <v>0</v>
      </c>
      <c r="R3000">
        <v>4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7.846453506222101</v>
      </c>
      <c r="AA3000">
        <v>0</v>
      </c>
      <c r="AB3000">
        <v>0</v>
      </c>
      <c r="AC3000">
        <v>0</v>
      </c>
      <c r="AD3000">
        <v>0</v>
      </c>
      <c r="AE3000">
        <v>7.846453506222101</v>
      </c>
    </row>
    <row r="3001" spans="1:31" x14ac:dyDescent="0.25">
      <c r="A3001">
        <v>1751548</v>
      </c>
      <c r="B3001">
        <v>1</v>
      </c>
      <c r="C3001" t="s">
        <v>80</v>
      </c>
      <c r="D3001" t="s">
        <v>90</v>
      </c>
      <c r="E3001" t="s">
        <v>171</v>
      </c>
      <c r="F3001" t="s">
        <v>8859</v>
      </c>
      <c r="G3001" t="s">
        <v>181</v>
      </c>
      <c r="H3001" t="s">
        <v>146</v>
      </c>
      <c r="I3001" t="s">
        <v>135</v>
      </c>
      <c r="J3001" t="s">
        <v>136</v>
      </c>
      <c r="K3001" t="s">
        <v>147</v>
      </c>
      <c r="L3001" t="s">
        <v>8860</v>
      </c>
      <c r="M3001" t="s">
        <v>8861</v>
      </c>
      <c r="N3001">
        <v>2.2252777770000001</v>
      </c>
      <c r="O3001">
        <v>0</v>
      </c>
      <c r="P3001">
        <v>3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4.2793798486305663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4.2793798486305663</v>
      </c>
    </row>
    <row r="3002" spans="1:31" x14ac:dyDescent="0.25">
      <c r="A3002">
        <v>1751571</v>
      </c>
      <c r="B3002">
        <v>1</v>
      </c>
      <c r="C3002" t="s">
        <v>81</v>
      </c>
      <c r="D3002" t="s">
        <v>118</v>
      </c>
      <c r="E3002" t="s">
        <v>171</v>
      </c>
      <c r="F3002" t="s">
        <v>8862</v>
      </c>
      <c r="G3002" t="s">
        <v>181</v>
      </c>
      <c r="H3002" t="s">
        <v>146</v>
      </c>
      <c r="I3002" t="s">
        <v>135</v>
      </c>
      <c r="J3002" t="s">
        <v>136</v>
      </c>
      <c r="K3002" t="s">
        <v>147</v>
      </c>
      <c r="L3002" t="s">
        <v>8863</v>
      </c>
      <c r="M3002" t="s">
        <v>8864</v>
      </c>
      <c r="N3002">
        <v>1.160833333</v>
      </c>
      <c r="O3002">
        <v>0</v>
      </c>
      <c r="P3002">
        <v>0</v>
      </c>
      <c r="Q3002">
        <v>0</v>
      </c>
      <c r="R3002">
        <v>2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0.97011463739761661</v>
      </c>
      <c r="AA3002">
        <v>0</v>
      </c>
      <c r="AB3002">
        <v>0</v>
      </c>
      <c r="AC3002">
        <v>0</v>
      </c>
      <c r="AD3002">
        <v>0</v>
      </c>
      <c r="AE3002">
        <v>0.97011463739761661</v>
      </c>
    </row>
    <row r="3003" spans="1:31" x14ac:dyDescent="0.25">
      <c r="A3003">
        <v>1751840</v>
      </c>
      <c r="B3003">
        <v>1</v>
      </c>
      <c r="C3003" t="s">
        <v>81</v>
      </c>
      <c r="D3003" t="s">
        <v>113</v>
      </c>
      <c r="E3003" t="s">
        <v>158</v>
      </c>
      <c r="F3003" t="s">
        <v>8865</v>
      </c>
      <c r="G3003" t="s">
        <v>4222</v>
      </c>
      <c r="H3003" t="s">
        <v>146</v>
      </c>
      <c r="I3003" t="s">
        <v>135</v>
      </c>
      <c r="J3003" t="s">
        <v>136</v>
      </c>
      <c r="K3003" t="s">
        <v>147</v>
      </c>
      <c r="L3003" t="s">
        <v>8866</v>
      </c>
      <c r="M3003" t="s">
        <v>8867</v>
      </c>
      <c r="N3003">
        <v>1.917777777</v>
      </c>
      <c r="O3003">
        <v>0</v>
      </c>
      <c r="P3003">
        <v>25</v>
      </c>
      <c r="Q3003">
        <v>0</v>
      </c>
      <c r="R3003">
        <v>1</v>
      </c>
      <c r="S3003">
        <v>0</v>
      </c>
      <c r="T3003">
        <v>4</v>
      </c>
      <c r="U3003">
        <v>0</v>
      </c>
      <c r="V3003">
        <v>0</v>
      </c>
      <c r="W3003">
        <v>0</v>
      </c>
      <c r="X3003">
        <v>4.6896765752717995</v>
      </c>
      <c r="Y3003">
        <v>0</v>
      </c>
      <c r="Z3003">
        <v>4.6960003134333329E-2</v>
      </c>
      <c r="AA3003">
        <v>0</v>
      </c>
      <c r="AB3003">
        <v>4.4568590455427488</v>
      </c>
      <c r="AC3003">
        <v>0</v>
      </c>
      <c r="AD3003">
        <v>0</v>
      </c>
      <c r="AE3003">
        <v>9.1934956239488805</v>
      </c>
    </row>
    <row r="3004" spans="1:31" x14ac:dyDescent="0.25">
      <c r="A3004">
        <v>1751817</v>
      </c>
      <c r="B3004">
        <v>1</v>
      </c>
      <c r="C3004" t="s">
        <v>80</v>
      </c>
      <c r="D3004" t="s">
        <v>110</v>
      </c>
      <c r="E3004" t="s">
        <v>158</v>
      </c>
      <c r="F3004" t="s">
        <v>8868</v>
      </c>
      <c r="G3004" t="s">
        <v>321</v>
      </c>
      <c r="H3004" t="s">
        <v>146</v>
      </c>
      <c r="I3004" t="s">
        <v>135</v>
      </c>
      <c r="J3004" t="s">
        <v>136</v>
      </c>
      <c r="K3004" t="s">
        <v>147</v>
      </c>
      <c r="L3004" t="s">
        <v>8869</v>
      </c>
      <c r="M3004" t="s">
        <v>8870</v>
      </c>
      <c r="N3004">
        <v>0.65138888800000005</v>
      </c>
      <c r="O3004">
        <v>0</v>
      </c>
      <c r="P3004">
        <v>82</v>
      </c>
      <c r="Q3004">
        <v>0</v>
      </c>
      <c r="R3004">
        <v>0</v>
      </c>
      <c r="S3004">
        <v>0</v>
      </c>
      <c r="T3004">
        <v>18</v>
      </c>
      <c r="U3004">
        <v>0</v>
      </c>
      <c r="V3004">
        <v>0</v>
      </c>
      <c r="W3004">
        <v>0</v>
      </c>
      <c r="X3004">
        <v>12.885061354748334</v>
      </c>
      <c r="Y3004">
        <v>0</v>
      </c>
      <c r="Z3004">
        <v>0</v>
      </c>
      <c r="AA3004">
        <v>0</v>
      </c>
      <c r="AB3004">
        <v>10.170085467972502</v>
      </c>
      <c r="AC3004">
        <v>0</v>
      </c>
      <c r="AD3004">
        <v>0</v>
      </c>
      <c r="AE3004">
        <v>23.055146822720836</v>
      </c>
    </row>
    <row r="3005" spans="1:31" x14ac:dyDescent="0.25">
      <c r="A3005">
        <v>1751780</v>
      </c>
      <c r="B3005">
        <v>1</v>
      </c>
      <c r="C3005" t="s">
        <v>80</v>
      </c>
      <c r="D3005" t="s">
        <v>96</v>
      </c>
      <c r="E3005" t="s">
        <v>158</v>
      </c>
      <c r="F3005" t="s">
        <v>7362</v>
      </c>
      <c r="G3005" t="s">
        <v>758</v>
      </c>
      <c r="H3005" t="s">
        <v>146</v>
      </c>
      <c r="I3005" t="s">
        <v>135</v>
      </c>
      <c r="J3005" t="s">
        <v>136</v>
      </c>
      <c r="K3005" t="s">
        <v>147</v>
      </c>
      <c r="L3005" t="s">
        <v>8871</v>
      </c>
      <c r="M3005" t="s">
        <v>8872</v>
      </c>
      <c r="N3005">
        <v>1.504444444</v>
      </c>
      <c r="O3005">
        <v>0</v>
      </c>
      <c r="P3005">
        <v>95</v>
      </c>
      <c r="Q3005">
        <v>0</v>
      </c>
      <c r="R3005">
        <v>0</v>
      </c>
      <c r="S3005">
        <v>0</v>
      </c>
      <c r="T3005">
        <v>16</v>
      </c>
      <c r="U3005">
        <v>0</v>
      </c>
      <c r="V3005">
        <v>0</v>
      </c>
      <c r="W3005">
        <v>0</v>
      </c>
      <c r="X3005">
        <v>74.652167057642458</v>
      </c>
      <c r="Y3005">
        <v>0</v>
      </c>
      <c r="Z3005">
        <v>0</v>
      </c>
      <c r="AA3005">
        <v>0</v>
      </c>
      <c r="AB3005">
        <v>12.745762932623466</v>
      </c>
      <c r="AC3005">
        <v>0</v>
      </c>
      <c r="AD3005">
        <v>0</v>
      </c>
      <c r="AE3005">
        <v>87.397929990265922</v>
      </c>
    </row>
    <row r="3006" spans="1:31" x14ac:dyDescent="0.25">
      <c r="A3006">
        <v>1741452</v>
      </c>
      <c r="B3006">
        <v>1</v>
      </c>
      <c r="C3006" t="s">
        <v>81</v>
      </c>
      <c r="D3006" t="s">
        <v>117</v>
      </c>
      <c r="E3006" t="s">
        <v>158</v>
      </c>
      <c r="F3006" t="s">
        <v>8873</v>
      </c>
      <c r="G3006" t="s">
        <v>758</v>
      </c>
      <c r="H3006" t="s">
        <v>146</v>
      </c>
      <c r="I3006" t="s">
        <v>135</v>
      </c>
      <c r="J3006" t="s">
        <v>136</v>
      </c>
      <c r="K3006" t="s">
        <v>147</v>
      </c>
      <c r="L3006" t="s">
        <v>8874</v>
      </c>
      <c r="M3006" t="s">
        <v>8875</v>
      </c>
      <c r="N3006">
        <v>0.9</v>
      </c>
      <c r="O3006">
        <v>0</v>
      </c>
      <c r="P3006">
        <v>18</v>
      </c>
      <c r="Q3006">
        <v>0</v>
      </c>
      <c r="R3006">
        <v>0</v>
      </c>
      <c r="S3006">
        <v>0</v>
      </c>
      <c r="T3006">
        <v>9</v>
      </c>
      <c r="U3006">
        <v>0</v>
      </c>
      <c r="V3006">
        <v>0</v>
      </c>
      <c r="W3006">
        <v>0</v>
      </c>
      <c r="X3006">
        <v>3.5512704798844998</v>
      </c>
      <c r="Y3006">
        <v>0</v>
      </c>
      <c r="Z3006">
        <v>0</v>
      </c>
      <c r="AA3006">
        <v>0</v>
      </c>
      <c r="AB3006">
        <v>3.2247953301495</v>
      </c>
      <c r="AC3006">
        <v>0</v>
      </c>
      <c r="AD3006">
        <v>0</v>
      </c>
      <c r="AE3006">
        <v>6.7760658100339999</v>
      </c>
    </row>
    <row r="3007" spans="1:31" x14ac:dyDescent="0.25">
      <c r="A3007">
        <v>1751800</v>
      </c>
      <c r="B3007">
        <v>1</v>
      </c>
      <c r="C3007" t="s">
        <v>80</v>
      </c>
      <c r="D3007" t="s">
        <v>83</v>
      </c>
      <c r="E3007" t="s">
        <v>171</v>
      </c>
      <c r="F3007" t="s">
        <v>8876</v>
      </c>
      <c r="G3007" t="s">
        <v>225</v>
      </c>
      <c r="H3007" t="s">
        <v>146</v>
      </c>
      <c r="I3007" t="s">
        <v>135</v>
      </c>
      <c r="J3007" t="s">
        <v>136</v>
      </c>
      <c r="K3007" t="s">
        <v>147</v>
      </c>
      <c r="L3007" t="s">
        <v>8877</v>
      </c>
      <c r="M3007" t="s">
        <v>8878</v>
      </c>
      <c r="N3007">
        <v>5.0541666660000004</v>
      </c>
      <c r="O3007">
        <v>0</v>
      </c>
      <c r="P3007">
        <v>28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27.805494327790655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27.805494327790655</v>
      </c>
    </row>
    <row r="3008" spans="1:31" x14ac:dyDescent="0.25">
      <c r="A3008">
        <v>1751920</v>
      </c>
      <c r="B3008">
        <v>1</v>
      </c>
      <c r="C3008" t="s">
        <v>80</v>
      </c>
      <c r="D3008" t="s">
        <v>106</v>
      </c>
      <c r="E3008" t="s">
        <v>131</v>
      </c>
      <c r="F3008" t="s">
        <v>8879</v>
      </c>
      <c r="G3008" t="s">
        <v>133</v>
      </c>
      <c r="H3008" t="s">
        <v>134</v>
      </c>
      <c r="I3008" t="s">
        <v>135</v>
      </c>
      <c r="J3008" t="s">
        <v>136</v>
      </c>
      <c r="K3008" t="s">
        <v>137</v>
      </c>
      <c r="L3008" t="s">
        <v>8880</v>
      </c>
      <c r="M3008" t="s">
        <v>8881</v>
      </c>
      <c r="N3008">
        <v>0.29006944400000001</v>
      </c>
      <c r="O3008">
        <v>0</v>
      </c>
      <c r="P3008">
        <v>5015</v>
      </c>
      <c r="Q3008">
        <v>0</v>
      </c>
      <c r="R3008">
        <v>40</v>
      </c>
      <c r="S3008">
        <v>4</v>
      </c>
      <c r="T3008">
        <v>268</v>
      </c>
      <c r="U3008">
        <v>0</v>
      </c>
      <c r="V3008">
        <v>0</v>
      </c>
      <c r="W3008">
        <v>0</v>
      </c>
      <c r="X3008">
        <v>281.06412654596448</v>
      </c>
      <c r="Y3008">
        <v>0</v>
      </c>
      <c r="Z3008">
        <v>5.6711491069763742</v>
      </c>
      <c r="AA3008">
        <v>10.570893439903502</v>
      </c>
      <c r="AB3008">
        <v>77.925344251322301</v>
      </c>
      <c r="AC3008">
        <v>0</v>
      </c>
      <c r="AD3008">
        <v>0</v>
      </c>
      <c r="AE3008">
        <v>375.23151334416667</v>
      </c>
    </row>
    <row r="3009" spans="1:31" x14ac:dyDescent="0.25">
      <c r="A3009">
        <v>1751588</v>
      </c>
      <c r="B3009">
        <v>1</v>
      </c>
      <c r="C3009" t="s">
        <v>81</v>
      </c>
      <c r="D3009" t="s">
        <v>128</v>
      </c>
      <c r="E3009" t="s">
        <v>171</v>
      </c>
      <c r="F3009" t="s">
        <v>8882</v>
      </c>
      <c r="G3009" t="s">
        <v>282</v>
      </c>
      <c r="H3009" t="s">
        <v>146</v>
      </c>
      <c r="I3009" t="s">
        <v>135</v>
      </c>
      <c r="J3009" t="s">
        <v>136</v>
      </c>
      <c r="K3009" t="s">
        <v>147</v>
      </c>
      <c r="L3009" t="s">
        <v>8883</v>
      </c>
      <c r="M3009" t="s">
        <v>8884</v>
      </c>
      <c r="N3009">
        <v>4.5486111109999996</v>
      </c>
      <c r="O3009">
        <v>0</v>
      </c>
      <c r="P3009">
        <v>3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4.2198142606163751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4.2198142606163751</v>
      </c>
    </row>
    <row r="3010" spans="1:31" x14ac:dyDescent="0.25">
      <c r="A3010">
        <v>1741392</v>
      </c>
      <c r="B3010">
        <v>1</v>
      </c>
      <c r="C3010" t="s">
        <v>81</v>
      </c>
      <c r="D3010" t="s">
        <v>127</v>
      </c>
      <c r="E3010" t="s">
        <v>158</v>
      </c>
      <c r="F3010" t="s">
        <v>8885</v>
      </c>
      <c r="G3010" t="s">
        <v>160</v>
      </c>
      <c r="H3010" t="s">
        <v>146</v>
      </c>
      <c r="I3010" t="s">
        <v>135</v>
      </c>
      <c r="J3010" t="s">
        <v>136</v>
      </c>
      <c r="K3010" t="s">
        <v>147</v>
      </c>
      <c r="L3010" t="s">
        <v>8886</v>
      </c>
      <c r="M3010" t="s">
        <v>8887</v>
      </c>
      <c r="N3010">
        <v>5.0858333330000001</v>
      </c>
      <c r="O3010">
        <v>0</v>
      </c>
      <c r="P3010">
        <v>26</v>
      </c>
      <c r="Q3010">
        <v>0</v>
      </c>
      <c r="R3010">
        <v>6</v>
      </c>
      <c r="S3010">
        <v>0</v>
      </c>
      <c r="T3010">
        <v>5</v>
      </c>
      <c r="U3010">
        <v>0</v>
      </c>
      <c r="V3010">
        <v>0</v>
      </c>
      <c r="W3010">
        <v>0</v>
      </c>
      <c r="X3010">
        <v>16.804453777062136</v>
      </c>
      <c r="Y3010">
        <v>0</v>
      </c>
      <c r="Z3010">
        <v>1.014138058001</v>
      </c>
      <c r="AA3010">
        <v>0</v>
      </c>
      <c r="AB3010">
        <v>6.1967221950768669</v>
      </c>
      <c r="AC3010">
        <v>0</v>
      </c>
      <c r="AD3010">
        <v>0</v>
      </c>
      <c r="AE3010">
        <v>24.015314030140001</v>
      </c>
    </row>
    <row r="3011" spans="1:31" x14ac:dyDescent="0.25">
      <c r="A3011">
        <v>1741458</v>
      </c>
      <c r="B3011">
        <v>1</v>
      </c>
      <c r="C3011" t="s">
        <v>81</v>
      </c>
      <c r="D3011" t="s">
        <v>123</v>
      </c>
      <c r="E3011" t="s">
        <v>158</v>
      </c>
      <c r="F3011" t="s">
        <v>8888</v>
      </c>
      <c r="G3011" t="s">
        <v>160</v>
      </c>
      <c r="H3011" t="s">
        <v>146</v>
      </c>
      <c r="I3011" t="s">
        <v>135</v>
      </c>
      <c r="J3011" t="s">
        <v>136</v>
      </c>
      <c r="K3011" t="s">
        <v>147</v>
      </c>
      <c r="L3011" t="s">
        <v>8889</v>
      </c>
      <c r="M3011" t="s">
        <v>8890</v>
      </c>
      <c r="N3011">
        <v>2.8366666660000002</v>
      </c>
      <c r="O3011">
        <v>0</v>
      </c>
      <c r="P3011">
        <v>33</v>
      </c>
      <c r="Q3011">
        <v>0</v>
      </c>
      <c r="R3011">
        <v>0</v>
      </c>
      <c r="S3011">
        <v>0</v>
      </c>
      <c r="T3011">
        <v>3</v>
      </c>
      <c r="U3011">
        <v>0</v>
      </c>
      <c r="V3011">
        <v>0</v>
      </c>
      <c r="W3011">
        <v>0</v>
      </c>
      <c r="X3011">
        <v>24.097210109674073</v>
      </c>
      <c r="Y3011">
        <v>0</v>
      </c>
      <c r="Z3011">
        <v>0</v>
      </c>
      <c r="AA3011">
        <v>0</v>
      </c>
      <c r="AB3011">
        <v>1.3396032723600002</v>
      </c>
      <c r="AC3011">
        <v>0</v>
      </c>
      <c r="AD3011">
        <v>0</v>
      </c>
      <c r="AE3011">
        <v>25.436813382034074</v>
      </c>
    </row>
    <row r="3012" spans="1:31" x14ac:dyDescent="0.25">
      <c r="A3012">
        <v>1752106</v>
      </c>
      <c r="B3012">
        <v>1</v>
      </c>
      <c r="C3012" t="s">
        <v>80</v>
      </c>
      <c r="D3012" t="s">
        <v>93</v>
      </c>
      <c r="E3012" t="s">
        <v>131</v>
      </c>
      <c r="F3012" t="s">
        <v>8891</v>
      </c>
      <c r="G3012" t="s">
        <v>133</v>
      </c>
      <c r="H3012" t="s">
        <v>134</v>
      </c>
      <c r="I3012" t="s">
        <v>135</v>
      </c>
      <c r="J3012" t="s">
        <v>136</v>
      </c>
      <c r="K3012" t="s">
        <v>147</v>
      </c>
      <c r="L3012" t="s">
        <v>8892</v>
      </c>
      <c r="M3012" t="s">
        <v>8893</v>
      </c>
      <c r="N3012">
        <v>0.18916666600000001</v>
      </c>
      <c r="O3012">
        <v>0</v>
      </c>
      <c r="P3012">
        <v>662</v>
      </c>
      <c r="Q3012">
        <v>15</v>
      </c>
      <c r="R3012">
        <v>185</v>
      </c>
      <c r="S3012">
        <v>5</v>
      </c>
      <c r="T3012">
        <v>173</v>
      </c>
      <c r="U3012">
        <v>0</v>
      </c>
      <c r="V3012">
        <v>0</v>
      </c>
      <c r="W3012">
        <v>0</v>
      </c>
      <c r="X3012">
        <v>41.286065476213942</v>
      </c>
      <c r="Y3012">
        <v>1.4401204562500252</v>
      </c>
      <c r="Z3012">
        <v>11.656563986188601</v>
      </c>
      <c r="AA3012">
        <v>6.7417871114755759</v>
      </c>
      <c r="AB3012">
        <v>15.948252606518322</v>
      </c>
      <c r="AC3012">
        <v>0</v>
      </c>
      <c r="AD3012">
        <v>0</v>
      </c>
      <c r="AE3012">
        <v>77.072789636646462</v>
      </c>
    </row>
    <row r="3013" spans="1:31" x14ac:dyDescent="0.25">
      <c r="A3013">
        <v>1741415</v>
      </c>
      <c r="B3013">
        <v>1</v>
      </c>
      <c r="C3013" t="s">
        <v>80</v>
      </c>
      <c r="D3013" t="s">
        <v>93</v>
      </c>
      <c r="E3013" t="s">
        <v>158</v>
      </c>
      <c r="F3013" t="s">
        <v>8133</v>
      </c>
      <c r="G3013" t="s">
        <v>160</v>
      </c>
      <c r="H3013" t="s">
        <v>146</v>
      </c>
      <c r="I3013" t="s">
        <v>135</v>
      </c>
      <c r="J3013" t="s">
        <v>136</v>
      </c>
      <c r="K3013" t="s">
        <v>147</v>
      </c>
      <c r="L3013" t="s">
        <v>8894</v>
      </c>
      <c r="M3013" t="s">
        <v>8895</v>
      </c>
      <c r="N3013">
        <v>2.0766666659999999</v>
      </c>
      <c r="O3013">
        <v>0</v>
      </c>
      <c r="P3013">
        <v>0</v>
      </c>
      <c r="Q3013">
        <v>0</v>
      </c>
      <c r="R3013">
        <v>2</v>
      </c>
      <c r="S3013">
        <v>0</v>
      </c>
      <c r="T3013">
        <v>3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0.75199224077624993</v>
      </c>
      <c r="AA3013">
        <v>0</v>
      </c>
      <c r="AB3013">
        <v>2.5916592306518749</v>
      </c>
      <c r="AC3013">
        <v>0</v>
      </c>
      <c r="AD3013">
        <v>0</v>
      </c>
      <c r="AE3013">
        <v>3.3436514714281249</v>
      </c>
    </row>
    <row r="3014" spans="1:31" x14ac:dyDescent="0.25">
      <c r="A3014">
        <v>1741478</v>
      </c>
      <c r="B3014">
        <v>1</v>
      </c>
      <c r="C3014" t="s">
        <v>80</v>
      </c>
      <c r="D3014" t="s">
        <v>104</v>
      </c>
      <c r="E3014" t="s">
        <v>158</v>
      </c>
      <c r="F3014" t="s">
        <v>8896</v>
      </c>
      <c r="G3014" t="s">
        <v>160</v>
      </c>
      <c r="H3014" t="s">
        <v>146</v>
      </c>
      <c r="I3014" t="s">
        <v>135</v>
      </c>
      <c r="J3014" t="s">
        <v>136</v>
      </c>
      <c r="K3014" t="s">
        <v>147</v>
      </c>
      <c r="L3014" t="s">
        <v>8897</v>
      </c>
      <c r="M3014" t="s">
        <v>8898</v>
      </c>
      <c r="N3014">
        <v>1.7741666659999999</v>
      </c>
      <c r="O3014">
        <v>0</v>
      </c>
      <c r="P3014">
        <v>5</v>
      </c>
      <c r="Q3014">
        <v>0</v>
      </c>
      <c r="R3014">
        <v>6</v>
      </c>
      <c r="S3014">
        <v>0</v>
      </c>
      <c r="T3014">
        <v>1</v>
      </c>
      <c r="U3014">
        <v>0</v>
      </c>
      <c r="V3014">
        <v>0</v>
      </c>
      <c r="W3014">
        <v>0</v>
      </c>
      <c r="X3014">
        <v>1.329868920917183</v>
      </c>
      <c r="Y3014">
        <v>0</v>
      </c>
      <c r="Z3014">
        <v>1.7062063949825168</v>
      </c>
      <c r="AA3014">
        <v>0</v>
      </c>
      <c r="AB3014">
        <v>9.2673547957766331</v>
      </c>
      <c r="AC3014">
        <v>0</v>
      </c>
      <c r="AD3014">
        <v>0</v>
      </c>
      <c r="AE3014">
        <v>12.303430111676333</v>
      </c>
    </row>
    <row r="3015" spans="1:31" x14ac:dyDescent="0.25">
      <c r="A3015">
        <v>1751794</v>
      </c>
      <c r="B3015">
        <v>1</v>
      </c>
      <c r="C3015" t="s">
        <v>80</v>
      </c>
      <c r="D3015" t="s">
        <v>88</v>
      </c>
      <c r="E3015" t="s">
        <v>171</v>
      </c>
      <c r="F3015" t="s">
        <v>3381</v>
      </c>
      <c r="G3015" t="s">
        <v>173</v>
      </c>
      <c r="H3015" t="s">
        <v>146</v>
      </c>
      <c r="I3015" t="s">
        <v>135</v>
      </c>
      <c r="J3015" t="s">
        <v>136</v>
      </c>
      <c r="K3015" t="s">
        <v>147</v>
      </c>
      <c r="L3015" t="s">
        <v>8899</v>
      </c>
      <c r="M3015" t="s">
        <v>8900</v>
      </c>
      <c r="N3015">
        <v>3.6683333330000001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11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12.814680894369657</v>
      </c>
      <c r="AC3015">
        <v>0</v>
      </c>
      <c r="AD3015">
        <v>0</v>
      </c>
      <c r="AE3015">
        <v>12.814680894369657</v>
      </c>
    </row>
    <row r="3016" spans="1:31" x14ac:dyDescent="0.25">
      <c r="A3016">
        <v>1752043</v>
      </c>
      <c r="B3016">
        <v>1</v>
      </c>
      <c r="C3016" t="s">
        <v>80</v>
      </c>
      <c r="D3016" t="s">
        <v>83</v>
      </c>
      <c r="E3016" t="s">
        <v>158</v>
      </c>
      <c r="F3016" t="s">
        <v>8702</v>
      </c>
      <c r="G3016" t="s">
        <v>221</v>
      </c>
      <c r="H3016" t="s">
        <v>146</v>
      </c>
      <c r="I3016" t="s">
        <v>135</v>
      </c>
      <c r="J3016" t="s">
        <v>136</v>
      </c>
      <c r="K3016" t="s">
        <v>147</v>
      </c>
      <c r="L3016" t="s">
        <v>8901</v>
      </c>
      <c r="M3016" t="s">
        <v>8902</v>
      </c>
      <c r="N3016">
        <v>1.7638888880000001</v>
      </c>
      <c r="O3016">
        <v>0</v>
      </c>
      <c r="P3016">
        <v>213</v>
      </c>
      <c r="Q3016">
        <v>0</v>
      </c>
      <c r="R3016">
        <v>0</v>
      </c>
      <c r="S3016">
        <v>0</v>
      </c>
      <c r="T3016">
        <v>5</v>
      </c>
      <c r="U3016">
        <v>0</v>
      </c>
      <c r="V3016">
        <v>0</v>
      </c>
      <c r="W3016">
        <v>0</v>
      </c>
      <c r="X3016">
        <v>121.32586224013632</v>
      </c>
      <c r="Y3016">
        <v>0</v>
      </c>
      <c r="Z3016">
        <v>0</v>
      </c>
      <c r="AA3016">
        <v>0</v>
      </c>
      <c r="AB3016">
        <v>2.9129323269462497</v>
      </c>
      <c r="AC3016">
        <v>0</v>
      </c>
      <c r="AD3016">
        <v>0</v>
      </c>
      <c r="AE3016">
        <v>124.23879456708256</v>
      </c>
    </row>
    <row r="3017" spans="1:31" x14ac:dyDescent="0.25">
      <c r="A3017">
        <v>1741372</v>
      </c>
      <c r="B3017">
        <v>1</v>
      </c>
      <c r="C3017" t="s">
        <v>80</v>
      </c>
      <c r="D3017" t="s">
        <v>97</v>
      </c>
      <c r="E3017" t="s">
        <v>188</v>
      </c>
      <c r="F3017" t="s">
        <v>5990</v>
      </c>
      <c r="G3017" t="s">
        <v>177</v>
      </c>
      <c r="H3017" t="s">
        <v>134</v>
      </c>
      <c r="I3017" t="s">
        <v>135</v>
      </c>
      <c r="J3017" t="s">
        <v>136</v>
      </c>
      <c r="K3017" t="s">
        <v>147</v>
      </c>
      <c r="L3017" t="s">
        <v>8903</v>
      </c>
      <c r="M3017" t="s">
        <v>8904</v>
      </c>
      <c r="N3017">
        <v>0.80361111100000004</v>
      </c>
      <c r="O3017">
        <v>0</v>
      </c>
      <c r="P3017">
        <v>100</v>
      </c>
      <c r="Q3017">
        <v>0</v>
      </c>
      <c r="R3017">
        <v>6</v>
      </c>
      <c r="S3017">
        <v>2</v>
      </c>
      <c r="T3017">
        <v>3</v>
      </c>
      <c r="U3017">
        <v>0</v>
      </c>
      <c r="V3017">
        <v>0</v>
      </c>
      <c r="W3017">
        <v>0</v>
      </c>
      <c r="X3017">
        <v>43.895865523348334</v>
      </c>
      <c r="Y3017">
        <v>0</v>
      </c>
      <c r="Z3017">
        <v>2.3965479615695839</v>
      </c>
      <c r="AA3017">
        <v>188.16132260403342</v>
      </c>
      <c r="AB3017">
        <v>2.5607612323743338</v>
      </c>
      <c r="AC3017">
        <v>0</v>
      </c>
      <c r="AD3017">
        <v>0</v>
      </c>
      <c r="AE3017">
        <v>237.01449732132568</v>
      </c>
    </row>
    <row r="3018" spans="1:31" x14ac:dyDescent="0.25">
      <c r="A3018">
        <v>1752092</v>
      </c>
      <c r="B3018">
        <v>1</v>
      </c>
      <c r="C3018" t="s">
        <v>80</v>
      </c>
      <c r="D3018" t="s">
        <v>85</v>
      </c>
      <c r="E3018" t="s">
        <v>171</v>
      </c>
      <c r="F3018" t="s">
        <v>8905</v>
      </c>
      <c r="G3018" t="s">
        <v>173</v>
      </c>
      <c r="H3018" t="s">
        <v>146</v>
      </c>
      <c r="I3018" t="s">
        <v>135</v>
      </c>
      <c r="J3018" t="s">
        <v>136</v>
      </c>
      <c r="K3018" t="s">
        <v>147</v>
      </c>
      <c r="L3018" t="s">
        <v>8906</v>
      </c>
      <c r="M3018" t="s">
        <v>8489</v>
      </c>
      <c r="N3018">
        <v>1.3163888880000001</v>
      </c>
      <c r="O3018">
        <v>0</v>
      </c>
      <c r="P3018">
        <v>0</v>
      </c>
      <c r="Q3018">
        <v>0</v>
      </c>
      <c r="R3018">
        <v>0</v>
      </c>
      <c r="S3018">
        <v>1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2.9339355203096171</v>
      </c>
      <c r="AB3018">
        <v>0</v>
      </c>
      <c r="AC3018">
        <v>0</v>
      </c>
      <c r="AD3018">
        <v>0</v>
      </c>
      <c r="AE3018">
        <v>2.9339355203096171</v>
      </c>
    </row>
    <row r="3019" spans="1:31" x14ac:dyDescent="0.25">
      <c r="A3019">
        <v>1751608</v>
      </c>
      <c r="B3019">
        <v>1</v>
      </c>
      <c r="C3019" t="s">
        <v>80</v>
      </c>
      <c r="D3019" t="s">
        <v>96</v>
      </c>
      <c r="E3019" t="s">
        <v>184</v>
      </c>
      <c r="F3019" t="s">
        <v>8907</v>
      </c>
      <c r="G3019" t="s">
        <v>232</v>
      </c>
      <c r="H3019" t="s">
        <v>134</v>
      </c>
      <c r="I3019" t="s">
        <v>135</v>
      </c>
      <c r="J3019" t="s">
        <v>136</v>
      </c>
      <c r="K3019" t="s">
        <v>147</v>
      </c>
      <c r="L3019" t="s">
        <v>8448</v>
      </c>
      <c r="M3019" t="s">
        <v>8908</v>
      </c>
      <c r="N3019">
        <v>2.1569444440000001</v>
      </c>
      <c r="O3019">
        <v>0</v>
      </c>
      <c r="P3019">
        <v>72</v>
      </c>
      <c r="Q3019">
        <v>0</v>
      </c>
      <c r="R3019">
        <v>2</v>
      </c>
      <c r="S3019">
        <v>0</v>
      </c>
      <c r="T3019">
        <v>4</v>
      </c>
      <c r="U3019">
        <v>0</v>
      </c>
      <c r="V3019">
        <v>0</v>
      </c>
      <c r="W3019">
        <v>0</v>
      </c>
      <c r="X3019">
        <v>143.36125869144325</v>
      </c>
      <c r="Y3019">
        <v>0</v>
      </c>
      <c r="Z3019">
        <v>3.6304619667350005E-2</v>
      </c>
      <c r="AA3019">
        <v>0</v>
      </c>
      <c r="AB3019">
        <v>5.698760529197533</v>
      </c>
      <c r="AC3019">
        <v>0</v>
      </c>
      <c r="AD3019">
        <v>0</v>
      </c>
      <c r="AE3019">
        <v>149.09632384030814</v>
      </c>
    </row>
    <row r="3020" spans="1:31" x14ac:dyDescent="0.25">
      <c r="A3020">
        <v>1751508</v>
      </c>
      <c r="B3020">
        <v>1</v>
      </c>
      <c r="C3020" t="s">
        <v>81</v>
      </c>
      <c r="D3020" t="s">
        <v>112</v>
      </c>
      <c r="E3020" t="s">
        <v>184</v>
      </c>
      <c r="F3020" t="s">
        <v>8909</v>
      </c>
      <c r="G3020" t="s">
        <v>239</v>
      </c>
      <c r="H3020" t="s">
        <v>134</v>
      </c>
      <c r="I3020" t="s">
        <v>135</v>
      </c>
      <c r="J3020" t="s">
        <v>136</v>
      </c>
      <c r="K3020" t="s">
        <v>137</v>
      </c>
      <c r="L3020" t="s">
        <v>8910</v>
      </c>
      <c r="M3020" t="s">
        <v>8911</v>
      </c>
      <c r="N3020">
        <v>7.5672861109999996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235.08957946185831</v>
      </c>
      <c r="AD3020">
        <v>0</v>
      </c>
      <c r="AE3020">
        <v>235.08957946185831</v>
      </c>
    </row>
    <row r="3021" spans="1:31" x14ac:dyDescent="0.25">
      <c r="A3021">
        <v>1751900</v>
      </c>
      <c r="B3021">
        <v>1</v>
      </c>
      <c r="C3021" t="s">
        <v>80</v>
      </c>
      <c r="D3021" t="s">
        <v>93</v>
      </c>
      <c r="E3021" t="s">
        <v>158</v>
      </c>
      <c r="F3021" t="s">
        <v>8912</v>
      </c>
      <c r="G3021" t="s">
        <v>160</v>
      </c>
      <c r="H3021" t="s">
        <v>146</v>
      </c>
      <c r="I3021" t="s">
        <v>135</v>
      </c>
      <c r="J3021" t="s">
        <v>136</v>
      </c>
      <c r="K3021" t="s">
        <v>147</v>
      </c>
      <c r="L3021" t="s">
        <v>8269</v>
      </c>
      <c r="M3021" t="s">
        <v>8913</v>
      </c>
      <c r="N3021">
        <v>3.4102777770000001</v>
      </c>
      <c r="O3021">
        <v>0</v>
      </c>
      <c r="P3021">
        <v>7</v>
      </c>
      <c r="Q3021">
        <v>0</v>
      </c>
      <c r="R3021">
        <v>2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2.8363326886889335</v>
      </c>
      <c r="Y3021">
        <v>0</v>
      </c>
      <c r="Z3021">
        <v>1.8940065208155001</v>
      </c>
      <c r="AA3021">
        <v>0</v>
      </c>
      <c r="AB3021">
        <v>0</v>
      </c>
      <c r="AC3021">
        <v>0</v>
      </c>
      <c r="AD3021">
        <v>0</v>
      </c>
      <c r="AE3021">
        <v>4.7303392095044341</v>
      </c>
    </row>
    <row r="3022" spans="1:31" x14ac:dyDescent="0.25">
      <c r="A3022">
        <v>1751883</v>
      </c>
      <c r="B3022">
        <v>1</v>
      </c>
      <c r="C3022" t="s">
        <v>80</v>
      </c>
      <c r="D3022" t="s">
        <v>100</v>
      </c>
      <c r="E3022" t="s">
        <v>171</v>
      </c>
      <c r="F3022" t="s">
        <v>8914</v>
      </c>
      <c r="G3022" t="s">
        <v>181</v>
      </c>
      <c r="H3022" t="s">
        <v>146</v>
      </c>
      <c r="I3022" t="s">
        <v>135</v>
      </c>
      <c r="J3022" t="s">
        <v>136</v>
      </c>
      <c r="K3022" t="s">
        <v>147</v>
      </c>
      <c r="L3022" t="s">
        <v>8915</v>
      </c>
      <c r="M3022" t="s">
        <v>8916</v>
      </c>
      <c r="N3022">
        <v>1.480277777</v>
      </c>
      <c r="O3022">
        <v>0</v>
      </c>
      <c r="P3022">
        <v>3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2.3923281722516254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2.3923281722516254</v>
      </c>
    </row>
    <row r="3023" spans="1:31" x14ac:dyDescent="0.25">
      <c r="A3023">
        <v>1741472</v>
      </c>
      <c r="B3023">
        <v>1</v>
      </c>
      <c r="C3023" t="s">
        <v>81</v>
      </c>
      <c r="D3023" t="s">
        <v>127</v>
      </c>
      <c r="E3023" t="s">
        <v>171</v>
      </c>
      <c r="F3023" t="s">
        <v>8917</v>
      </c>
      <c r="G3023" t="s">
        <v>282</v>
      </c>
      <c r="H3023" t="s">
        <v>146</v>
      </c>
      <c r="I3023" t="s">
        <v>135</v>
      </c>
      <c r="J3023" t="s">
        <v>136</v>
      </c>
      <c r="K3023" t="s">
        <v>147</v>
      </c>
      <c r="L3023" t="s">
        <v>8918</v>
      </c>
      <c r="M3023" t="s">
        <v>8919</v>
      </c>
      <c r="N3023">
        <v>1.5461111110000001</v>
      </c>
      <c r="O3023">
        <v>0</v>
      </c>
      <c r="P3023">
        <v>2</v>
      </c>
      <c r="Q3023">
        <v>0</v>
      </c>
      <c r="R3023">
        <v>0</v>
      </c>
      <c r="S3023">
        <v>0</v>
      </c>
      <c r="T3023">
        <v>1</v>
      </c>
      <c r="U3023">
        <v>0</v>
      </c>
      <c r="V3023">
        <v>0</v>
      </c>
      <c r="W3023">
        <v>0</v>
      </c>
      <c r="X3023">
        <v>0.50967481480640009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0.50967481480640009</v>
      </c>
    </row>
    <row r="3024" spans="1:31" x14ac:dyDescent="0.25">
      <c r="A3024">
        <v>1751860</v>
      </c>
      <c r="B3024">
        <v>1</v>
      </c>
      <c r="C3024" t="s">
        <v>80</v>
      </c>
      <c r="D3024" t="s">
        <v>93</v>
      </c>
      <c r="E3024" t="s">
        <v>171</v>
      </c>
      <c r="F3024" t="s">
        <v>8920</v>
      </c>
      <c r="G3024" t="s">
        <v>181</v>
      </c>
      <c r="H3024" t="s">
        <v>146</v>
      </c>
      <c r="I3024" t="s">
        <v>135</v>
      </c>
      <c r="J3024" t="s">
        <v>136</v>
      </c>
      <c r="K3024" t="s">
        <v>147</v>
      </c>
      <c r="L3024" t="s">
        <v>8921</v>
      </c>
      <c r="M3024" t="s">
        <v>8922</v>
      </c>
      <c r="N3024">
        <v>7.8674999999999997</v>
      </c>
      <c r="O3024">
        <v>0</v>
      </c>
      <c r="P3024">
        <v>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0.9380903207490251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0.9380903207490251</v>
      </c>
    </row>
    <row r="3025" spans="1:31" x14ac:dyDescent="0.25">
      <c r="A3025">
        <v>1741495</v>
      </c>
      <c r="B3025">
        <v>1</v>
      </c>
      <c r="C3025" t="s">
        <v>81</v>
      </c>
      <c r="D3025" t="s">
        <v>118</v>
      </c>
      <c r="E3025" t="s">
        <v>184</v>
      </c>
      <c r="F3025" t="s">
        <v>8923</v>
      </c>
      <c r="G3025" t="s">
        <v>246</v>
      </c>
      <c r="H3025" t="s">
        <v>134</v>
      </c>
      <c r="I3025" t="s">
        <v>135</v>
      </c>
      <c r="J3025" t="s">
        <v>136</v>
      </c>
      <c r="K3025" t="s">
        <v>137</v>
      </c>
      <c r="L3025" t="s">
        <v>8924</v>
      </c>
      <c r="M3025" t="s">
        <v>8925</v>
      </c>
      <c r="N3025">
        <v>12.718598888000001</v>
      </c>
      <c r="O3025">
        <v>0</v>
      </c>
      <c r="P3025">
        <v>102</v>
      </c>
      <c r="Q3025">
        <v>0</v>
      </c>
      <c r="R3025">
        <v>15</v>
      </c>
      <c r="S3025">
        <v>0</v>
      </c>
      <c r="T3025">
        <v>5</v>
      </c>
      <c r="U3025">
        <v>0</v>
      </c>
      <c r="V3025">
        <v>0</v>
      </c>
      <c r="W3025">
        <v>0</v>
      </c>
      <c r="X3025">
        <v>208.19914140201431</v>
      </c>
      <c r="Y3025">
        <v>0</v>
      </c>
      <c r="Z3025">
        <v>11.054839397486155</v>
      </c>
      <c r="AA3025">
        <v>0</v>
      </c>
      <c r="AB3025">
        <v>5.8850746423032509</v>
      </c>
      <c r="AC3025">
        <v>0</v>
      </c>
      <c r="AD3025">
        <v>0</v>
      </c>
      <c r="AE3025">
        <v>225.13905544180369</v>
      </c>
    </row>
    <row r="3026" spans="1:31" x14ac:dyDescent="0.25">
      <c r="A3026">
        <v>1751737</v>
      </c>
      <c r="B3026">
        <v>1</v>
      </c>
      <c r="C3026" t="s">
        <v>80</v>
      </c>
      <c r="D3026" t="s">
        <v>106</v>
      </c>
      <c r="E3026" t="s">
        <v>171</v>
      </c>
      <c r="F3026" t="s">
        <v>8926</v>
      </c>
      <c r="G3026" t="s">
        <v>181</v>
      </c>
      <c r="H3026" t="s">
        <v>146</v>
      </c>
      <c r="I3026" t="s">
        <v>135</v>
      </c>
      <c r="J3026" t="s">
        <v>136</v>
      </c>
      <c r="K3026" t="s">
        <v>147</v>
      </c>
      <c r="L3026" t="s">
        <v>8927</v>
      </c>
      <c r="M3026" t="s">
        <v>8928</v>
      </c>
      <c r="N3026">
        <v>2.105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9.0786153956849996E-2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9.0786153956849996E-2</v>
      </c>
    </row>
    <row r="3027" spans="1:31" x14ac:dyDescent="0.25">
      <c r="A3027">
        <v>1751837</v>
      </c>
      <c r="B3027">
        <v>1</v>
      </c>
      <c r="C3027" t="s">
        <v>80</v>
      </c>
      <c r="D3027" t="s">
        <v>105</v>
      </c>
      <c r="E3027" t="s">
        <v>188</v>
      </c>
      <c r="F3027" t="s">
        <v>8929</v>
      </c>
      <c r="G3027" t="s">
        <v>177</v>
      </c>
      <c r="H3027" t="s">
        <v>134</v>
      </c>
      <c r="I3027" t="s">
        <v>135</v>
      </c>
      <c r="J3027" t="s">
        <v>136</v>
      </c>
      <c r="K3027" t="s">
        <v>147</v>
      </c>
      <c r="L3027" t="s">
        <v>8930</v>
      </c>
      <c r="M3027" t="s">
        <v>8931</v>
      </c>
      <c r="N3027">
        <v>0.57638888799999999</v>
      </c>
      <c r="O3027">
        <v>4</v>
      </c>
      <c r="P3027">
        <v>2319</v>
      </c>
      <c r="Q3027">
        <v>4</v>
      </c>
      <c r="R3027">
        <v>18</v>
      </c>
      <c r="S3027">
        <v>20</v>
      </c>
      <c r="T3027">
        <v>263</v>
      </c>
      <c r="U3027">
        <v>2</v>
      </c>
      <c r="V3027">
        <v>1</v>
      </c>
      <c r="W3027">
        <v>4.5765236270704337</v>
      </c>
      <c r="X3027">
        <v>313.8543672285299</v>
      </c>
      <c r="Y3027">
        <v>49.485199093545489</v>
      </c>
      <c r="Z3027">
        <v>3.6889226743475261</v>
      </c>
      <c r="AA3027">
        <v>55.655450715332272</v>
      </c>
      <c r="AB3027">
        <v>157.92668154358699</v>
      </c>
      <c r="AC3027">
        <v>189.18762922134724</v>
      </c>
      <c r="AD3027">
        <v>2.6371982294312084</v>
      </c>
      <c r="AE3027">
        <v>777.01197233319112</v>
      </c>
    </row>
    <row r="3028" spans="1:31" x14ac:dyDescent="0.25">
      <c r="A3028">
        <v>1751691</v>
      </c>
      <c r="B3028">
        <v>1</v>
      </c>
      <c r="C3028" t="s">
        <v>80</v>
      </c>
      <c r="D3028" t="s">
        <v>105</v>
      </c>
      <c r="E3028" t="s">
        <v>188</v>
      </c>
      <c r="F3028" t="s">
        <v>8932</v>
      </c>
      <c r="G3028" t="s">
        <v>246</v>
      </c>
      <c r="H3028" t="s">
        <v>134</v>
      </c>
      <c r="I3028" t="s">
        <v>135</v>
      </c>
      <c r="J3028" t="s">
        <v>136</v>
      </c>
      <c r="K3028" t="s">
        <v>137</v>
      </c>
      <c r="L3028" t="s">
        <v>8933</v>
      </c>
      <c r="M3028" t="s">
        <v>8934</v>
      </c>
      <c r="N3028">
        <v>0.80057666599999999</v>
      </c>
      <c r="O3028">
        <v>4</v>
      </c>
      <c r="P3028">
        <v>683</v>
      </c>
      <c r="Q3028">
        <v>13</v>
      </c>
      <c r="R3028">
        <v>144</v>
      </c>
      <c r="S3028">
        <v>6</v>
      </c>
      <c r="T3028">
        <v>67</v>
      </c>
      <c r="U3028">
        <v>0</v>
      </c>
      <c r="V3028">
        <v>0</v>
      </c>
      <c r="W3028">
        <v>0.75563187107250007</v>
      </c>
      <c r="X3028">
        <v>109.22348431943608</v>
      </c>
      <c r="Y3028">
        <v>53.210541125361544</v>
      </c>
      <c r="Z3028">
        <v>31.645440314718513</v>
      </c>
      <c r="AA3028">
        <v>7.8977723513733</v>
      </c>
      <c r="AB3028">
        <v>29.758101477293536</v>
      </c>
      <c r="AC3028">
        <v>0</v>
      </c>
      <c r="AD3028">
        <v>0</v>
      </c>
      <c r="AE3028">
        <v>232.49097145925549</v>
      </c>
    </row>
    <row r="3029" spans="1:31" x14ac:dyDescent="0.25">
      <c r="A3029">
        <v>1751877</v>
      </c>
      <c r="B3029">
        <v>1</v>
      </c>
      <c r="C3029" t="s">
        <v>80</v>
      </c>
      <c r="D3029" t="s">
        <v>97</v>
      </c>
      <c r="E3029" t="s">
        <v>158</v>
      </c>
      <c r="F3029" t="s">
        <v>8935</v>
      </c>
      <c r="G3029" t="s">
        <v>160</v>
      </c>
      <c r="H3029" t="s">
        <v>146</v>
      </c>
      <c r="I3029" t="s">
        <v>135</v>
      </c>
      <c r="J3029" t="s">
        <v>136</v>
      </c>
      <c r="K3029" t="s">
        <v>147</v>
      </c>
      <c r="L3029" t="s">
        <v>8936</v>
      </c>
      <c r="M3029" t="s">
        <v>8937</v>
      </c>
      <c r="N3029">
        <v>4.2811111110000004</v>
      </c>
      <c r="O3029">
        <v>0</v>
      </c>
      <c r="P3029">
        <v>12</v>
      </c>
      <c r="Q3029">
        <v>0</v>
      </c>
      <c r="R3029">
        <v>23</v>
      </c>
      <c r="S3029">
        <v>0</v>
      </c>
      <c r="T3029">
        <v>3</v>
      </c>
      <c r="U3029">
        <v>0</v>
      </c>
      <c r="V3029">
        <v>0</v>
      </c>
      <c r="W3029">
        <v>0</v>
      </c>
      <c r="X3029">
        <v>24.287185114354397</v>
      </c>
      <c r="Y3029">
        <v>0</v>
      </c>
      <c r="Z3029">
        <v>21.567465332321067</v>
      </c>
      <c r="AA3029">
        <v>0</v>
      </c>
      <c r="AB3029">
        <v>28.992155882852437</v>
      </c>
      <c r="AC3029">
        <v>0</v>
      </c>
      <c r="AD3029">
        <v>0</v>
      </c>
      <c r="AE3029">
        <v>74.846806329527908</v>
      </c>
    </row>
    <row r="3030" spans="1:31" x14ac:dyDescent="0.25">
      <c r="A3030">
        <v>1751983</v>
      </c>
      <c r="B3030">
        <v>1</v>
      </c>
      <c r="C3030" t="s">
        <v>80</v>
      </c>
      <c r="D3030" t="s">
        <v>82</v>
      </c>
      <c r="E3030" t="s">
        <v>158</v>
      </c>
      <c r="F3030" t="s">
        <v>8938</v>
      </c>
      <c r="G3030" t="s">
        <v>160</v>
      </c>
      <c r="H3030" t="s">
        <v>146</v>
      </c>
      <c r="I3030" t="s">
        <v>135</v>
      </c>
      <c r="J3030" t="s">
        <v>136</v>
      </c>
      <c r="K3030" t="s">
        <v>147</v>
      </c>
      <c r="L3030" t="s">
        <v>8939</v>
      </c>
      <c r="M3030" t="s">
        <v>8940</v>
      </c>
      <c r="N3030">
        <v>1.3997222220000001</v>
      </c>
      <c r="O3030">
        <v>0</v>
      </c>
      <c r="P3030">
        <v>58</v>
      </c>
      <c r="Q3030">
        <v>0</v>
      </c>
      <c r="R3030">
        <v>0</v>
      </c>
      <c r="S3030">
        <v>0</v>
      </c>
      <c r="T3030">
        <v>1</v>
      </c>
      <c r="U3030">
        <v>0</v>
      </c>
      <c r="V3030">
        <v>0</v>
      </c>
      <c r="W3030">
        <v>0</v>
      </c>
      <c r="X3030">
        <v>26.326837782220384</v>
      </c>
      <c r="Y3030">
        <v>0</v>
      </c>
      <c r="Z3030">
        <v>0</v>
      </c>
      <c r="AA3030">
        <v>0</v>
      </c>
      <c r="AB3030">
        <v>1.7063148718E-3</v>
      </c>
      <c r="AC3030">
        <v>0</v>
      </c>
      <c r="AD3030">
        <v>0</v>
      </c>
      <c r="AE3030">
        <v>26.328544097092184</v>
      </c>
    </row>
    <row r="3031" spans="1:31" x14ac:dyDescent="0.25">
      <c r="A3031">
        <v>1751820</v>
      </c>
      <c r="B3031">
        <v>1</v>
      </c>
      <c r="C3031" t="s">
        <v>80</v>
      </c>
      <c r="D3031" t="s">
        <v>96</v>
      </c>
      <c r="E3031" t="s">
        <v>171</v>
      </c>
      <c r="F3031" t="s">
        <v>8941</v>
      </c>
      <c r="G3031" t="s">
        <v>282</v>
      </c>
      <c r="H3031" t="s">
        <v>146</v>
      </c>
      <c r="I3031" t="s">
        <v>135</v>
      </c>
      <c r="J3031" t="s">
        <v>136</v>
      </c>
      <c r="K3031" t="s">
        <v>147</v>
      </c>
      <c r="L3031" t="s">
        <v>8942</v>
      </c>
      <c r="M3031" t="s">
        <v>8943</v>
      </c>
      <c r="N3031">
        <v>4.9411111109999997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1.1987338387147002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1.1987338387147002</v>
      </c>
    </row>
    <row r="3032" spans="1:31" x14ac:dyDescent="0.25">
      <c r="A3032">
        <v>1751731</v>
      </c>
      <c r="B3032">
        <v>1</v>
      </c>
      <c r="C3032" t="s">
        <v>81</v>
      </c>
      <c r="D3032" t="s">
        <v>128</v>
      </c>
      <c r="E3032" t="s">
        <v>188</v>
      </c>
      <c r="F3032" t="s">
        <v>8944</v>
      </c>
      <c r="G3032" t="s">
        <v>177</v>
      </c>
      <c r="H3032" t="s">
        <v>134</v>
      </c>
      <c r="I3032" t="s">
        <v>135</v>
      </c>
      <c r="J3032" t="s">
        <v>136</v>
      </c>
      <c r="K3032" t="s">
        <v>147</v>
      </c>
      <c r="L3032" t="s">
        <v>8945</v>
      </c>
      <c r="M3032" t="s">
        <v>8946</v>
      </c>
      <c r="N3032">
        <v>0.14138888799999999</v>
      </c>
      <c r="O3032">
        <v>0</v>
      </c>
      <c r="P3032">
        <v>249</v>
      </c>
      <c r="Q3032">
        <v>0</v>
      </c>
      <c r="R3032">
        <v>1</v>
      </c>
      <c r="S3032">
        <v>0</v>
      </c>
      <c r="T3032">
        <v>18</v>
      </c>
      <c r="U3032">
        <v>0</v>
      </c>
      <c r="V3032">
        <v>0</v>
      </c>
      <c r="W3032">
        <v>0</v>
      </c>
      <c r="X3032">
        <v>4.4377517023169899</v>
      </c>
      <c r="Y3032">
        <v>0</v>
      </c>
      <c r="Z3032">
        <v>0.10030514725233335</v>
      </c>
      <c r="AA3032">
        <v>0</v>
      </c>
      <c r="AB3032">
        <v>0.48988585249266664</v>
      </c>
      <c r="AC3032">
        <v>0</v>
      </c>
      <c r="AD3032">
        <v>0</v>
      </c>
      <c r="AE3032">
        <v>5.0279427020619902</v>
      </c>
    </row>
    <row r="3033" spans="1:31" x14ac:dyDescent="0.25">
      <c r="A3033">
        <v>1752023</v>
      </c>
      <c r="B3033">
        <v>1</v>
      </c>
      <c r="C3033" t="s">
        <v>80</v>
      </c>
      <c r="D3033" t="s">
        <v>84</v>
      </c>
      <c r="E3033" t="s">
        <v>171</v>
      </c>
      <c r="F3033" t="s">
        <v>8947</v>
      </c>
      <c r="G3033" t="s">
        <v>173</v>
      </c>
      <c r="H3033" t="s">
        <v>146</v>
      </c>
      <c r="I3033" t="s">
        <v>135</v>
      </c>
      <c r="J3033" t="s">
        <v>136</v>
      </c>
      <c r="K3033" t="s">
        <v>147</v>
      </c>
      <c r="L3033" t="s">
        <v>8948</v>
      </c>
      <c r="M3033" t="s">
        <v>8949</v>
      </c>
      <c r="N3033">
        <v>1.315833333</v>
      </c>
      <c r="O3033">
        <v>0</v>
      </c>
      <c r="P3033">
        <v>2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0.81408432813828324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0.81408432813828324</v>
      </c>
    </row>
    <row r="3034" spans="1:31" x14ac:dyDescent="0.25">
      <c r="A3034">
        <v>1751966</v>
      </c>
      <c r="B3034">
        <v>1</v>
      </c>
      <c r="C3034" t="s">
        <v>80</v>
      </c>
      <c r="D3034" t="s">
        <v>98</v>
      </c>
      <c r="E3034" t="s">
        <v>158</v>
      </c>
      <c r="F3034" t="s">
        <v>1302</v>
      </c>
      <c r="G3034" t="s">
        <v>160</v>
      </c>
      <c r="H3034" t="s">
        <v>146</v>
      </c>
      <c r="I3034" t="s">
        <v>135</v>
      </c>
      <c r="J3034" t="s">
        <v>136</v>
      </c>
      <c r="K3034" t="s">
        <v>147</v>
      </c>
      <c r="L3034" t="s">
        <v>8950</v>
      </c>
      <c r="M3034" t="s">
        <v>8467</v>
      </c>
      <c r="N3034">
        <v>0.67055555499999997</v>
      </c>
      <c r="O3034">
        <v>0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0.82554567463080009</v>
      </c>
      <c r="AA3034">
        <v>0</v>
      </c>
      <c r="AB3034">
        <v>0</v>
      </c>
      <c r="AC3034">
        <v>0</v>
      </c>
      <c r="AD3034">
        <v>0</v>
      </c>
      <c r="AE3034">
        <v>0.82554567463080009</v>
      </c>
    </row>
    <row r="3035" spans="1:31" x14ac:dyDescent="0.25">
      <c r="A3035">
        <v>1751585</v>
      </c>
      <c r="B3035">
        <v>1</v>
      </c>
      <c r="C3035" t="s">
        <v>81</v>
      </c>
      <c r="D3035" t="s">
        <v>128</v>
      </c>
      <c r="E3035" t="s">
        <v>171</v>
      </c>
      <c r="F3035" t="s">
        <v>8951</v>
      </c>
      <c r="G3035" t="s">
        <v>181</v>
      </c>
      <c r="H3035" t="s">
        <v>146</v>
      </c>
      <c r="I3035" t="s">
        <v>135</v>
      </c>
      <c r="J3035" t="s">
        <v>136</v>
      </c>
      <c r="K3035" t="s">
        <v>147</v>
      </c>
      <c r="L3035" t="s">
        <v>8952</v>
      </c>
      <c r="M3035" t="s">
        <v>8953</v>
      </c>
      <c r="N3035">
        <v>3.59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1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4.146495149261667E-2</v>
      </c>
      <c r="AC3035">
        <v>0</v>
      </c>
      <c r="AD3035">
        <v>0</v>
      </c>
      <c r="AE3035">
        <v>4.146495149261667E-2</v>
      </c>
    </row>
    <row r="3036" spans="1:31" x14ac:dyDescent="0.25">
      <c r="A3036">
        <v>1751591</v>
      </c>
      <c r="B3036">
        <v>1</v>
      </c>
      <c r="C3036" t="s">
        <v>80</v>
      </c>
      <c r="D3036" t="s">
        <v>110</v>
      </c>
      <c r="E3036" t="s">
        <v>171</v>
      </c>
      <c r="F3036" t="s">
        <v>8954</v>
      </c>
      <c r="G3036" t="s">
        <v>181</v>
      </c>
      <c r="H3036" t="s">
        <v>146</v>
      </c>
      <c r="I3036" t="s">
        <v>135</v>
      </c>
      <c r="J3036" t="s">
        <v>136</v>
      </c>
      <c r="K3036" t="s">
        <v>147</v>
      </c>
      <c r="L3036" t="s">
        <v>8955</v>
      </c>
      <c r="M3036" t="s">
        <v>8956</v>
      </c>
      <c r="N3036">
        <v>1.3208333329999999</v>
      </c>
      <c r="O3036">
        <v>0</v>
      </c>
      <c r="P3036">
        <v>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</row>
    <row r="3037" spans="1:31" x14ac:dyDescent="0.25">
      <c r="A3037">
        <v>1741412</v>
      </c>
      <c r="B3037">
        <v>1</v>
      </c>
      <c r="C3037" t="s">
        <v>80</v>
      </c>
      <c r="D3037" t="s">
        <v>86</v>
      </c>
      <c r="E3037" t="s">
        <v>184</v>
      </c>
      <c r="F3037" t="s">
        <v>8345</v>
      </c>
      <c r="G3037" t="s">
        <v>177</v>
      </c>
      <c r="H3037" t="s">
        <v>134</v>
      </c>
      <c r="I3037" t="s">
        <v>135</v>
      </c>
      <c r="J3037" t="s">
        <v>136</v>
      </c>
      <c r="K3037" t="s">
        <v>147</v>
      </c>
      <c r="L3037" t="s">
        <v>8957</v>
      </c>
      <c r="M3037" t="s">
        <v>8346</v>
      </c>
      <c r="N3037">
        <v>2.6833333330000002</v>
      </c>
      <c r="O3037">
        <v>0</v>
      </c>
      <c r="P3037">
        <v>97</v>
      </c>
      <c r="Q3037">
        <v>0</v>
      </c>
      <c r="R3037">
        <v>0</v>
      </c>
      <c r="S3037">
        <v>0</v>
      </c>
      <c r="T3037">
        <v>3</v>
      </c>
      <c r="U3037">
        <v>0</v>
      </c>
      <c r="V3037">
        <v>0</v>
      </c>
      <c r="W3037">
        <v>0</v>
      </c>
      <c r="X3037">
        <v>97.42027709060568</v>
      </c>
      <c r="Y3037">
        <v>0</v>
      </c>
      <c r="Z3037">
        <v>0</v>
      </c>
      <c r="AA3037">
        <v>0</v>
      </c>
      <c r="AB3037">
        <v>4.1095332580634993</v>
      </c>
      <c r="AC3037">
        <v>0</v>
      </c>
      <c r="AD3037">
        <v>0</v>
      </c>
      <c r="AE3037">
        <v>101.52981034866917</v>
      </c>
    </row>
    <row r="3038" spans="1:31" x14ac:dyDescent="0.25">
      <c r="A3038">
        <v>1751960</v>
      </c>
      <c r="B3038">
        <v>1</v>
      </c>
      <c r="C3038" t="s">
        <v>81</v>
      </c>
      <c r="D3038" t="s">
        <v>126</v>
      </c>
      <c r="E3038" t="s">
        <v>143</v>
      </c>
      <c r="F3038" t="s">
        <v>8958</v>
      </c>
      <c r="G3038" t="s">
        <v>145</v>
      </c>
      <c r="H3038" t="s">
        <v>146</v>
      </c>
      <c r="I3038" t="s">
        <v>135</v>
      </c>
      <c r="J3038" t="s">
        <v>136</v>
      </c>
      <c r="K3038" t="s">
        <v>147</v>
      </c>
      <c r="L3038" t="s">
        <v>8959</v>
      </c>
      <c r="M3038" t="s">
        <v>8960</v>
      </c>
      <c r="N3038">
        <v>1.075555555</v>
      </c>
      <c r="O3038">
        <v>0</v>
      </c>
      <c r="P3038">
        <v>90</v>
      </c>
      <c r="Q3038">
        <v>0</v>
      </c>
      <c r="R3038">
        <v>0</v>
      </c>
      <c r="S3038">
        <v>0</v>
      </c>
      <c r="T3038">
        <v>5</v>
      </c>
      <c r="U3038">
        <v>0</v>
      </c>
      <c r="V3038">
        <v>0</v>
      </c>
      <c r="W3038">
        <v>0</v>
      </c>
      <c r="X3038">
        <v>11.835905035069498</v>
      </c>
      <c r="Y3038">
        <v>0</v>
      </c>
      <c r="Z3038">
        <v>0</v>
      </c>
      <c r="AA3038">
        <v>0</v>
      </c>
      <c r="AB3038">
        <v>2.0417119562294497</v>
      </c>
      <c r="AC3038">
        <v>0</v>
      </c>
      <c r="AD3038">
        <v>0</v>
      </c>
      <c r="AE3038">
        <v>13.877616991298947</v>
      </c>
    </row>
    <row r="3039" spans="1:31" x14ac:dyDescent="0.25">
      <c r="A3039">
        <v>1741432</v>
      </c>
      <c r="B3039">
        <v>1</v>
      </c>
      <c r="C3039" t="s">
        <v>80</v>
      </c>
      <c r="D3039" t="s">
        <v>87</v>
      </c>
      <c r="E3039" t="s">
        <v>184</v>
      </c>
      <c r="F3039" t="s">
        <v>8961</v>
      </c>
      <c r="G3039" t="s">
        <v>232</v>
      </c>
      <c r="H3039" t="s">
        <v>134</v>
      </c>
      <c r="I3039" t="s">
        <v>135</v>
      </c>
      <c r="J3039" t="s">
        <v>136</v>
      </c>
      <c r="K3039" t="s">
        <v>147</v>
      </c>
      <c r="L3039" t="s">
        <v>8962</v>
      </c>
      <c r="M3039" t="s">
        <v>8963</v>
      </c>
      <c r="N3039">
        <v>4.2850000000000001</v>
      </c>
      <c r="O3039">
        <v>0</v>
      </c>
      <c r="P3039">
        <v>170</v>
      </c>
      <c r="Q3039">
        <v>0</v>
      </c>
      <c r="R3039">
        <v>0</v>
      </c>
      <c r="S3039">
        <v>0</v>
      </c>
      <c r="T3039">
        <v>7</v>
      </c>
      <c r="U3039">
        <v>0</v>
      </c>
      <c r="V3039">
        <v>0</v>
      </c>
      <c r="W3039">
        <v>0</v>
      </c>
      <c r="X3039">
        <v>268.72486070641287</v>
      </c>
      <c r="Y3039">
        <v>0</v>
      </c>
      <c r="Z3039">
        <v>0</v>
      </c>
      <c r="AA3039">
        <v>0</v>
      </c>
      <c r="AB3039">
        <v>6.831103171964835</v>
      </c>
      <c r="AC3039">
        <v>0</v>
      </c>
      <c r="AD3039">
        <v>0</v>
      </c>
      <c r="AE3039">
        <v>275.55596387837772</v>
      </c>
    </row>
    <row r="3040" spans="1:31" x14ac:dyDescent="0.25">
      <c r="A3040">
        <v>1741369</v>
      </c>
      <c r="B3040">
        <v>1</v>
      </c>
      <c r="C3040" t="s">
        <v>80</v>
      </c>
      <c r="D3040" t="s">
        <v>89</v>
      </c>
      <c r="E3040" t="s">
        <v>131</v>
      </c>
      <c r="F3040" t="s">
        <v>5567</v>
      </c>
      <c r="G3040" t="s">
        <v>177</v>
      </c>
      <c r="H3040" t="s">
        <v>134</v>
      </c>
      <c r="I3040" t="s">
        <v>135</v>
      </c>
      <c r="J3040" t="s">
        <v>136</v>
      </c>
      <c r="K3040" t="s">
        <v>147</v>
      </c>
      <c r="L3040" t="s">
        <v>8964</v>
      </c>
      <c r="M3040" t="s">
        <v>8965</v>
      </c>
      <c r="N3040">
        <v>0.389444444</v>
      </c>
      <c r="O3040">
        <v>0</v>
      </c>
      <c r="P3040">
        <v>856</v>
      </c>
      <c r="Q3040">
        <v>0</v>
      </c>
      <c r="R3040">
        <v>2</v>
      </c>
      <c r="S3040">
        <v>3</v>
      </c>
      <c r="T3040">
        <v>48</v>
      </c>
      <c r="U3040">
        <v>1</v>
      </c>
      <c r="V3040">
        <v>0</v>
      </c>
      <c r="W3040">
        <v>0</v>
      </c>
      <c r="X3040">
        <v>141.55742323862921</v>
      </c>
      <c r="Y3040">
        <v>0</v>
      </c>
      <c r="Z3040">
        <v>0.30387014001486667</v>
      </c>
      <c r="AA3040">
        <v>78.653185866783687</v>
      </c>
      <c r="AB3040">
        <v>14.594777607655905</v>
      </c>
      <c r="AC3040">
        <v>1.3092314626215</v>
      </c>
      <c r="AD3040">
        <v>0</v>
      </c>
      <c r="AE3040">
        <v>236.41848831570519</v>
      </c>
    </row>
    <row r="3041" spans="1:31" x14ac:dyDescent="0.25">
      <c r="A3041">
        <v>1741475</v>
      </c>
      <c r="B3041">
        <v>1</v>
      </c>
      <c r="C3041" t="s">
        <v>80</v>
      </c>
      <c r="D3041" t="s">
        <v>96</v>
      </c>
      <c r="E3041" t="s">
        <v>171</v>
      </c>
      <c r="F3041" t="s">
        <v>8966</v>
      </c>
      <c r="G3041" t="s">
        <v>181</v>
      </c>
      <c r="H3041" t="s">
        <v>146</v>
      </c>
      <c r="I3041" t="s">
        <v>135</v>
      </c>
      <c r="J3041" t="s">
        <v>136</v>
      </c>
      <c r="K3041" t="s">
        <v>147</v>
      </c>
      <c r="L3041" t="s">
        <v>8967</v>
      </c>
      <c r="M3041" t="s">
        <v>8968</v>
      </c>
      <c r="N3041">
        <v>1.2438888880000001</v>
      </c>
      <c r="O3041">
        <v>0</v>
      </c>
      <c r="P3041">
        <v>1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2.665886068623867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2.665886068623867</v>
      </c>
    </row>
    <row r="3042" spans="1:31" x14ac:dyDescent="0.25">
      <c r="A3042">
        <v>1751797</v>
      </c>
      <c r="B3042">
        <v>1</v>
      </c>
      <c r="C3042" t="s">
        <v>80</v>
      </c>
      <c r="D3042" t="s">
        <v>90</v>
      </c>
      <c r="E3042" t="s">
        <v>143</v>
      </c>
      <c r="F3042" t="s">
        <v>8969</v>
      </c>
      <c r="G3042" t="s">
        <v>221</v>
      </c>
      <c r="H3042" t="s">
        <v>146</v>
      </c>
      <c r="I3042" t="s">
        <v>135</v>
      </c>
      <c r="J3042" t="s">
        <v>136</v>
      </c>
      <c r="K3042" t="s">
        <v>147</v>
      </c>
      <c r="L3042" t="s">
        <v>8970</v>
      </c>
      <c r="M3042" t="s">
        <v>8971</v>
      </c>
      <c r="N3042">
        <v>0.94527777700000004</v>
      </c>
      <c r="O3042">
        <v>0</v>
      </c>
      <c r="P3042">
        <v>0</v>
      </c>
      <c r="Q3042">
        <v>0</v>
      </c>
      <c r="R3042">
        <v>0</v>
      </c>
      <c r="S3042">
        <v>1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7.4285740499130419</v>
      </c>
      <c r="AB3042">
        <v>0</v>
      </c>
      <c r="AC3042">
        <v>0</v>
      </c>
      <c r="AD3042">
        <v>0</v>
      </c>
      <c r="AE3042">
        <v>7.4285740499130419</v>
      </c>
    </row>
    <row r="3043" spans="1:31" x14ac:dyDescent="0.25">
      <c r="A3043">
        <v>1751903</v>
      </c>
      <c r="B3043">
        <v>1</v>
      </c>
      <c r="C3043" t="s">
        <v>81</v>
      </c>
      <c r="D3043" t="s">
        <v>113</v>
      </c>
      <c r="E3043" t="s">
        <v>184</v>
      </c>
      <c r="F3043" t="s">
        <v>8972</v>
      </c>
      <c r="G3043" t="s">
        <v>4436</v>
      </c>
      <c r="H3043" t="s">
        <v>134</v>
      </c>
      <c r="I3043" t="s">
        <v>135</v>
      </c>
      <c r="J3043" t="s">
        <v>136</v>
      </c>
      <c r="K3043" t="s">
        <v>147</v>
      </c>
      <c r="L3043" t="s">
        <v>8973</v>
      </c>
      <c r="M3043" t="s">
        <v>8974</v>
      </c>
      <c r="N3043">
        <v>3.241666666</v>
      </c>
      <c r="O3043">
        <v>0</v>
      </c>
      <c r="P3043">
        <v>26</v>
      </c>
      <c r="Q3043">
        <v>0</v>
      </c>
      <c r="R3043">
        <v>0</v>
      </c>
      <c r="S3043">
        <v>2</v>
      </c>
      <c r="T3043">
        <v>0</v>
      </c>
      <c r="U3043">
        <v>2</v>
      </c>
      <c r="V3043">
        <v>0</v>
      </c>
      <c r="W3043">
        <v>0</v>
      </c>
      <c r="X3043">
        <v>11.874938145210255</v>
      </c>
      <c r="Y3043">
        <v>0</v>
      </c>
      <c r="Z3043">
        <v>0</v>
      </c>
      <c r="AA3043">
        <v>301.71410319724203</v>
      </c>
      <c r="AB3043">
        <v>0</v>
      </c>
      <c r="AC3043">
        <v>408.16684249493545</v>
      </c>
      <c r="AD3043">
        <v>0</v>
      </c>
      <c r="AE3043">
        <v>721.75588383738773</v>
      </c>
    </row>
    <row r="3044" spans="1:31" x14ac:dyDescent="0.25">
      <c r="A3044">
        <v>1751505</v>
      </c>
      <c r="B3044">
        <v>1</v>
      </c>
      <c r="C3044" t="s">
        <v>81</v>
      </c>
      <c r="D3044" t="s">
        <v>128</v>
      </c>
      <c r="E3044" t="s">
        <v>184</v>
      </c>
      <c r="F3044" t="s">
        <v>8975</v>
      </c>
      <c r="G3044" t="s">
        <v>239</v>
      </c>
      <c r="H3044" t="s">
        <v>134</v>
      </c>
      <c r="I3044" t="s">
        <v>135</v>
      </c>
      <c r="J3044" t="s">
        <v>136</v>
      </c>
      <c r="K3044" t="s">
        <v>137</v>
      </c>
      <c r="L3044" t="s">
        <v>8976</v>
      </c>
      <c r="M3044" t="s">
        <v>8977</v>
      </c>
      <c r="N3044">
        <v>5.6794444439999996</v>
      </c>
      <c r="O3044">
        <v>0</v>
      </c>
      <c r="P3044">
        <v>35</v>
      </c>
      <c r="Q3044">
        <v>0</v>
      </c>
      <c r="R3044">
        <v>0</v>
      </c>
      <c r="S3044">
        <v>0</v>
      </c>
      <c r="T3044">
        <v>1</v>
      </c>
      <c r="U3044">
        <v>0</v>
      </c>
      <c r="V3044">
        <v>0</v>
      </c>
      <c r="W3044">
        <v>0</v>
      </c>
      <c r="X3044">
        <v>105.62130764344499</v>
      </c>
      <c r="Y3044">
        <v>0</v>
      </c>
      <c r="Z3044">
        <v>0</v>
      </c>
      <c r="AA3044">
        <v>0</v>
      </c>
      <c r="AB3044">
        <v>19.896439049796417</v>
      </c>
      <c r="AC3044">
        <v>0</v>
      </c>
      <c r="AD3044">
        <v>0</v>
      </c>
      <c r="AE3044">
        <v>125.51774669324141</v>
      </c>
    </row>
    <row r="3045" spans="1:31" x14ac:dyDescent="0.25">
      <c r="A3045">
        <v>1751754</v>
      </c>
      <c r="B3045">
        <v>1</v>
      </c>
      <c r="C3045" t="s">
        <v>80</v>
      </c>
      <c r="D3045" t="s">
        <v>105</v>
      </c>
      <c r="E3045" t="s">
        <v>158</v>
      </c>
      <c r="F3045" t="s">
        <v>8978</v>
      </c>
      <c r="G3045" t="s">
        <v>160</v>
      </c>
      <c r="H3045" t="s">
        <v>146</v>
      </c>
      <c r="I3045" t="s">
        <v>135</v>
      </c>
      <c r="J3045" t="s">
        <v>136</v>
      </c>
      <c r="K3045" t="s">
        <v>147</v>
      </c>
      <c r="L3045" t="s">
        <v>8979</v>
      </c>
      <c r="M3045" t="s">
        <v>8980</v>
      </c>
      <c r="N3045">
        <v>1.2652777770000001</v>
      </c>
      <c r="O3045">
        <v>0</v>
      </c>
      <c r="P3045">
        <v>9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1.5308144504712917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1.5308144504712917</v>
      </c>
    </row>
    <row r="3046" spans="1:31" x14ac:dyDescent="0.25">
      <c r="A3046">
        <v>1751654</v>
      </c>
      <c r="B3046">
        <v>1</v>
      </c>
      <c r="C3046" t="s">
        <v>80</v>
      </c>
      <c r="D3046" t="s">
        <v>83</v>
      </c>
      <c r="E3046" t="s">
        <v>158</v>
      </c>
      <c r="F3046" t="s">
        <v>8981</v>
      </c>
      <c r="G3046" t="s">
        <v>160</v>
      </c>
      <c r="H3046" t="s">
        <v>146</v>
      </c>
      <c r="I3046" t="s">
        <v>135</v>
      </c>
      <c r="J3046" t="s">
        <v>136</v>
      </c>
      <c r="K3046" t="s">
        <v>147</v>
      </c>
      <c r="L3046" t="s">
        <v>8982</v>
      </c>
      <c r="M3046" t="s">
        <v>8983</v>
      </c>
      <c r="N3046">
        <v>1.655</v>
      </c>
      <c r="O3046">
        <v>0</v>
      </c>
      <c r="P3046">
        <v>165</v>
      </c>
      <c r="Q3046">
        <v>0</v>
      </c>
      <c r="R3046">
        <v>0</v>
      </c>
      <c r="S3046">
        <v>0</v>
      </c>
      <c r="T3046">
        <v>11</v>
      </c>
      <c r="U3046">
        <v>0</v>
      </c>
      <c r="V3046">
        <v>2</v>
      </c>
      <c r="W3046">
        <v>0</v>
      </c>
      <c r="X3046">
        <v>91.849932018856805</v>
      </c>
      <c r="Y3046">
        <v>0</v>
      </c>
      <c r="Z3046">
        <v>0</v>
      </c>
      <c r="AA3046">
        <v>0</v>
      </c>
      <c r="AB3046">
        <v>10.8570968488985</v>
      </c>
      <c r="AC3046">
        <v>0</v>
      </c>
      <c r="AD3046">
        <v>247.89777831462297</v>
      </c>
      <c r="AE3046">
        <v>350.60480718237829</v>
      </c>
    </row>
    <row r="3047" spans="1:31" x14ac:dyDescent="0.25">
      <c r="A3047">
        <v>1751932</v>
      </c>
      <c r="B3047">
        <v>1</v>
      </c>
      <c r="C3047" t="s">
        <v>81</v>
      </c>
      <c r="D3047" t="s">
        <v>112</v>
      </c>
      <c r="E3047" t="s">
        <v>171</v>
      </c>
      <c r="F3047" t="s">
        <v>8984</v>
      </c>
      <c r="G3047" t="s">
        <v>181</v>
      </c>
      <c r="H3047" t="s">
        <v>146</v>
      </c>
      <c r="I3047" t="s">
        <v>135</v>
      </c>
      <c r="J3047" t="s">
        <v>136</v>
      </c>
      <c r="K3047" t="s">
        <v>147</v>
      </c>
      <c r="L3047" t="s">
        <v>8985</v>
      </c>
      <c r="M3047" t="s">
        <v>8986</v>
      </c>
      <c r="N3047">
        <v>1.2455555549999999</v>
      </c>
      <c r="O3047">
        <v>0</v>
      </c>
      <c r="P3047">
        <v>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8.4846101873700008E-2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8.4846101873700008E-2</v>
      </c>
    </row>
    <row r="3048" spans="1:31" x14ac:dyDescent="0.25">
      <c r="A3048">
        <v>1751886</v>
      </c>
      <c r="B3048">
        <v>1</v>
      </c>
      <c r="C3048" t="s">
        <v>81</v>
      </c>
      <c r="D3048" t="s">
        <v>120</v>
      </c>
      <c r="E3048" t="s">
        <v>171</v>
      </c>
      <c r="F3048" t="s">
        <v>8987</v>
      </c>
      <c r="G3048" t="s">
        <v>181</v>
      </c>
      <c r="H3048" t="s">
        <v>146</v>
      </c>
      <c r="I3048" t="s">
        <v>135</v>
      </c>
      <c r="J3048" t="s">
        <v>136</v>
      </c>
      <c r="K3048" t="s">
        <v>147</v>
      </c>
      <c r="L3048" t="s">
        <v>8988</v>
      </c>
      <c r="M3048" t="s">
        <v>8989</v>
      </c>
      <c r="N3048">
        <v>3.1844444439999999</v>
      </c>
      <c r="O3048">
        <v>0</v>
      </c>
      <c r="P3048">
        <v>1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0.28582900260066668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0.28582900260066668</v>
      </c>
    </row>
    <row r="3049" spans="1:31" x14ac:dyDescent="0.25">
      <c r="A3049">
        <v>1751909</v>
      </c>
      <c r="B3049">
        <v>1</v>
      </c>
      <c r="C3049" t="s">
        <v>80</v>
      </c>
      <c r="D3049" t="s">
        <v>95</v>
      </c>
      <c r="E3049" t="s">
        <v>171</v>
      </c>
      <c r="F3049" t="s">
        <v>8990</v>
      </c>
      <c r="G3049" t="s">
        <v>181</v>
      </c>
      <c r="H3049" t="s">
        <v>146</v>
      </c>
      <c r="I3049" t="s">
        <v>135</v>
      </c>
      <c r="J3049" t="s">
        <v>136</v>
      </c>
      <c r="K3049" t="s">
        <v>147</v>
      </c>
      <c r="L3049" t="s">
        <v>8991</v>
      </c>
      <c r="M3049" t="s">
        <v>8992</v>
      </c>
      <c r="N3049">
        <v>20.567499999999999</v>
      </c>
      <c r="O3049">
        <v>0</v>
      </c>
      <c r="P3049">
        <v>1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7.6743402948119988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7.6743402948119988</v>
      </c>
    </row>
    <row r="3050" spans="1:31" x14ac:dyDescent="0.25">
      <c r="A3050">
        <v>1751594</v>
      </c>
      <c r="B3050">
        <v>1</v>
      </c>
      <c r="C3050" t="s">
        <v>80</v>
      </c>
      <c r="D3050" t="s">
        <v>107</v>
      </c>
      <c r="E3050" t="s">
        <v>171</v>
      </c>
      <c r="F3050" t="s">
        <v>8993</v>
      </c>
      <c r="G3050" t="s">
        <v>282</v>
      </c>
      <c r="H3050" t="s">
        <v>146</v>
      </c>
      <c r="I3050" t="s">
        <v>135</v>
      </c>
      <c r="J3050" t="s">
        <v>136</v>
      </c>
      <c r="K3050" t="s">
        <v>147</v>
      </c>
      <c r="L3050" t="s">
        <v>8994</v>
      </c>
      <c r="M3050" t="s">
        <v>8995</v>
      </c>
      <c r="N3050">
        <v>4.8019444440000001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1.19037362521545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1.19037362521545</v>
      </c>
    </row>
    <row r="3051" spans="1:31" x14ac:dyDescent="0.25">
      <c r="A3051">
        <v>1751763</v>
      </c>
      <c r="B3051">
        <v>1</v>
      </c>
      <c r="C3051" t="s">
        <v>81</v>
      </c>
      <c r="D3051" t="s">
        <v>113</v>
      </c>
      <c r="E3051" t="s">
        <v>131</v>
      </c>
      <c r="F3051" t="s">
        <v>8996</v>
      </c>
      <c r="G3051" t="s">
        <v>177</v>
      </c>
      <c r="H3051" t="s">
        <v>134</v>
      </c>
      <c r="I3051" t="s">
        <v>135</v>
      </c>
      <c r="J3051" t="s">
        <v>136</v>
      </c>
      <c r="K3051" t="s">
        <v>147</v>
      </c>
      <c r="L3051" t="s">
        <v>8997</v>
      </c>
      <c r="M3051" t="s">
        <v>8998</v>
      </c>
      <c r="N3051">
        <v>0.76166666599999999</v>
      </c>
      <c r="O3051">
        <v>0</v>
      </c>
      <c r="P3051">
        <v>654</v>
      </c>
      <c r="Q3051">
        <v>26</v>
      </c>
      <c r="R3051">
        <v>24</v>
      </c>
      <c r="S3051">
        <v>6</v>
      </c>
      <c r="T3051">
        <v>25</v>
      </c>
      <c r="U3051">
        <v>2</v>
      </c>
      <c r="V3051">
        <v>0</v>
      </c>
      <c r="W3051">
        <v>0</v>
      </c>
      <c r="X3051">
        <v>83.776005863936675</v>
      </c>
      <c r="Y3051">
        <v>31.45545234478335</v>
      </c>
      <c r="Z3051">
        <v>23.677609777566552</v>
      </c>
      <c r="AA3051">
        <v>94.323655710250904</v>
      </c>
      <c r="AB3051">
        <v>6.3829776500090007</v>
      </c>
      <c r="AC3051">
        <v>119.5867233067346</v>
      </c>
      <c r="AD3051">
        <v>0</v>
      </c>
      <c r="AE3051">
        <v>359.20242465328107</v>
      </c>
    </row>
    <row r="3052" spans="1:31" x14ac:dyDescent="0.25">
      <c r="A3052">
        <v>1751617</v>
      </c>
      <c r="B3052">
        <v>1</v>
      </c>
      <c r="C3052" t="s">
        <v>81</v>
      </c>
      <c r="D3052" t="s">
        <v>128</v>
      </c>
      <c r="E3052" t="s">
        <v>171</v>
      </c>
      <c r="F3052" t="s">
        <v>8999</v>
      </c>
      <c r="G3052" t="s">
        <v>181</v>
      </c>
      <c r="H3052" t="s">
        <v>146</v>
      </c>
      <c r="I3052" t="s">
        <v>135</v>
      </c>
      <c r="J3052" t="s">
        <v>136</v>
      </c>
      <c r="K3052" t="s">
        <v>147</v>
      </c>
      <c r="L3052" t="s">
        <v>9000</v>
      </c>
      <c r="M3052" t="s">
        <v>9001</v>
      </c>
      <c r="N3052">
        <v>8.5858333330000001</v>
      </c>
      <c r="O3052">
        <v>0</v>
      </c>
      <c r="P3052">
        <v>1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0.27318707778725004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0.27318707778725004</v>
      </c>
    </row>
    <row r="3053" spans="1:31" x14ac:dyDescent="0.25">
      <c r="A3053">
        <v>1751723</v>
      </c>
      <c r="B3053">
        <v>1</v>
      </c>
      <c r="C3053" t="s">
        <v>81</v>
      </c>
      <c r="D3053" t="s">
        <v>125</v>
      </c>
      <c r="E3053" t="s">
        <v>188</v>
      </c>
      <c r="F3053" t="s">
        <v>9002</v>
      </c>
      <c r="G3053" t="s">
        <v>177</v>
      </c>
      <c r="H3053" t="s">
        <v>134</v>
      </c>
      <c r="I3053" t="s">
        <v>135</v>
      </c>
      <c r="J3053" t="s">
        <v>136</v>
      </c>
      <c r="K3053" t="s">
        <v>147</v>
      </c>
      <c r="L3053" t="s">
        <v>9003</v>
      </c>
      <c r="M3053" t="s">
        <v>9004</v>
      </c>
      <c r="N3053">
        <v>0.78888888800000001</v>
      </c>
      <c r="O3053">
        <v>0</v>
      </c>
      <c r="P3053">
        <v>317</v>
      </c>
      <c r="Q3053">
        <v>2</v>
      </c>
      <c r="R3053">
        <v>3</v>
      </c>
      <c r="S3053">
        <v>1</v>
      </c>
      <c r="T3053">
        <v>18</v>
      </c>
      <c r="U3053">
        <v>0</v>
      </c>
      <c r="V3053">
        <v>0</v>
      </c>
      <c r="W3053">
        <v>0</v>
      </c>
      <c r="X3053">
        <v>19.714504546426241</v>
      </c>
      <c r="Y3053">
        <v>14.994261163926453</v>
      </c>
      <c r="Z3053">
        <v>5.028330547680001E-2</v>
      </c>
      <c r="AA3053">
        <v>0.92504306493976662</v>
      </c>
      <c r="AB3053">
        <v>1.2173029144590002</v>
      </c>
      <c r="AC3053">
        <v>0</v>
      </c>
      <c r="AD3053">
        <v>0</v>
      </c>
      <c r="AE3053">
        <v>36.901394995228259</v>
      </c>
    </row>
    <row r="3054" spans="1:31" x14ac:dyDescent="0.25">
      <c r="A3054">
        <v>1751972</v>
      </c>
      <c r="B3054">
        <v>1</v>
      </c>
      <c r="C3054" t="s">
        <v>80</v>
      </c>
      <c r="D3054" t="s">
        <v>97</v>
      </c>
      <c r="E3054" t="s">
        <v>184</v>
      </c>
      <c r="F3054" t="s">
        <v>9005</v>
      </c>
      <c r="G3054" t="s">
        <v>177</v>
      </c>
      <c r="H3054" t="s">
        <v>134</v>
      </c>
      <c r="I3054" t="s">
        <v>135</v>
      </c>
      <c r="J3054" t="s">
        <v>136</v>
      </c>
      <c r="K3054" t="s">
        <v>147</v>
      </c>
      <c r="L3054" t="s">
        <v>9006</v>
      </c>
      <c r="M3054" t="s">
        <v>9007</v>
      </c>
      <c r="N3054">
        <v>1.8988888880000001</v>
      </c>
      <c r="O3054">
        <v>0</v>
      </c>
      <c r="P3054">
        <v>786</v>
      </c>
      <c r="Q3054">
        <v>0</v>
      </c>
      <c r="R3054">
        <v>5</v>
      </c>
      <c r="S3054">
        <v>0</v>
      </c>
      <c r="T3054">
        <v>54</v>
      </c>
      <c r="U3054">
        <v>0</v>
      </c>
      <c r="V3054">
        <v>0</v>
      </c>
      <c r="W3054">
        <v>0</v>
      </c>
      <c r="X3054">
        <v>652.93161022693698</v>
      </c>
      <c r="Y3054">
        <v>0</v>
      </c>
      <c r="Z3054">
        <v>1.8827636752548003</v>
      </c>
      <c r="AA3054">
        <v>0</v>
      </c>
      <c r="AB3054">
        <v>120.59465048457125</v>
      </c>
      <c r="AC3054">
        <v>0</v>
      </c>
      <c r="AD3054">
        <v>0</v>
      </c>
      <c r="AE3054">
        <v>775.40902438676301</v>
      </c>
    </row>
    <row r="3055" spans="1:31" x14ac:dyDescent="0.25">
      <c r="A3055">
        <v>1752032</v>
      </c>
      <c r="B3055">
        <v>1</v>
      </c>
      <c r="C3055" t="s">
        <v>80</v>
      </c>
      <c r="D3055" t="s">
        <v>93</v>
      </c>
      <c r="E3055" t="s">
        <v>158</v>
      </c>
      <c r="F3055" t="s">
        <v>6997</v>
      </c>
      <c r="G3055" t="s">
        <v>160</v>
      </c>
      <c r="H3055" t="s">
        <v>146</v>
      </c>
      <c r="I3055" t="s">
        <v>135</v>
      </c>
      <c r="J3055" t="s">
        <v>136</v>
      </c>
      <c r="K3055" t="s">
        <v>147</v>
      </c>
      <c r="L3055" t="s">
        <v>9008</v>
      </c>
      <c r="M3055" t="s">
        <v>9009</v>
      </c>
      <c r="N3055">
        <v>0.40416666600000001</v>
      </c>
      <c r="O3055">
        <v>0</v>
      </c>
      <c r="P3055">
        <v>0</v>
      </c>
      <c r="Q3055">
        <v>0</v>
      </c>
      <c r="R3055">
        <v>9</v>
      </c>
      <c r="S3055">
        <v>0</v>
      </c>
      <c r="T3055">
        <v>4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0.77726337640312493</v>
      </c>
      <c r="AA3055">
        <v>0</v>
      </c>
      <c r="AB3055">
        <v>0.24916063417474998</v>
      </c>
      <c r="AC3055">
        <v>0</v>
      </c>
      <c r="AD3055">
        <v>0</v>
      </c>
      <c r="AE3055">
        <v>1.026424010577875</v>
      </c>
    </row>
    <row r="3056" spans="1:31" x14ac:dyDescent="0.25">
      <c r="A3056">
        <v>1741444</v>
      </c>
      <c r="B3056">
        <v>1</v>
      </c>
      <c r="C3056" t="s">
        <v>80</v>
      </c>
      <c r="D3056" t="s">
        <v>97</v>
      </c>
      <c r="E3056" t="s">
        <v>267</v>
      </c>
      <c r="F3056" t="s">
        <v>5778</v>
      </c>
      <c r="G3056" t="s">
        <v>177</v>
      </c>
      <c r="H3056" t="s">
        <v>214</v>
      </c>
      <c r="I3056" t="s">
        <v>135</v>
      </c>
      <c r="J3056" t="s">
        <v>136</v>
      </c>
      <c r="K3056" t="s">
        <v>147</v>
      </c>
      <c r="L3056" t="s">
        <v>9010</v>
      </c>
      <c r="M3056" t="s">
        <v>9011</v>
      </c>
      <c r="N3056">
        <v>0.83388888800000005</v>
      </c>
      <c r="O3056">
        <v>17</v>
      </c>
      <c r="P3056">
        <v>11987</v>
      </c>
      <c r="Q3056">
        <v>18</v>
      </c>
      <c r="R3056">
        <v>354</v>
      </c>
      <c r="S3056">
        <v>60</v>
      </c>
      <c r="T3056">
        <v>1169</v>
      </c>
      <c r="U3056">
        <v>5</v>
      </c>
      <c r="V3056">
        <v>6</v>
      </c>
      <c r="W3056">
        <v>58.297876093612885</v>
      </c>
      <c r="X3056">
        <v>2164.4430109044729</v>
      </c>
      <c r="Y3056">
        <v>17.259797783855198</v>
      </c>
      <c r="Z3056">
        <v>69.241706032843723</v>
      </c>
      <c r="AA3056">
        <v>613.70082553111558</v>
      </c>
      <c r="AB3056">
        <v>630.95173059979709</v>
      </c>
      <c r="AC3056">
        <v>150.50293372509228</v>
      </c>
      <c r="AD3056">
        <v>3.2852123440391665</v>
      </c>
      <c r="AE3056">
        <v>3707.683093014829</v>
      </c>
    </row>
    <row r="3057" spans="1:31" x14ac:dyDescent="0.25">
      <c r="A3057">
        <v>1752078</v>
      </c>
      <c r="B3057">
        <v>1</v>
      </c>
      <c r="C3057" t="s">
        <v>80</v>
      </c>
      <c r="D3057" t="s">
        <v>101</v>
      </c>
      <c r="E3057" t="s">
        <v>143</v>
      </c>
      <c r="F3057" t="s">
        <v>9012</v>
      </c>
      <c r="G3057" t="s">
        <v>164</v>
      </c>
      <c r="H3057" t="s">
        <v>146</v>
      </c>
      <c r="I3057" t="s">
        <v>135</v>
      </c>
      <c r="J3057" t="s">
        <v>136</v>
      </c>
      <c r="K3057" t="s">
        <v>147</v>
      </c>
      <c r="L3057" t="s">
        <v>9013</v>
      </c>
      <c r="M3057" t="s">
        <v>9014</v>
      </c>
      <c r="N3057">
        <v>0.60888888799999996</v>
      </c>
      <c r="O3057">
        <v>0</v>
      </c>
      <c r="P3057">
        <v>0</v>
      </c>
      <c r="Q3057">
        <v>0</v>
      </c>
      <c r="R3057">
        <v>0</v>
      </c>
      <c r="S3057">
        <v>1</v>
      </c>
      <c r="T3057">
        <v>0</v>
      </c>
      <c r="U3057">
        <v>1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0.11350823109853334</v>
      </c>
      <c r="AB3057">
        <v>0</v>
      </c>
      <c r="AC3057">
        <v>0.65129863010586675</v>
      </c>
      <c r="AD3057">
        <v>0</v>
      </c>
      <c r="AE3057">
        <v>0.76480686120440011</v>
      </c>
    </row>
    <row r="3058" spans="1:31" x14ac:dyDescent="0.25">
      <c r="A3058">
        <v>1751577</v>
      </c>
      <c r="B3058">
        <v>1</v>
      </c>
      <c r="C3058" t="s">
        <v>80</v>
      </c>
      <c r="D3058" t="s">
        <v>93</v>
      </c>
      <c r="E3058" t="s">
        <v>158</v>
      </c>
      <c r="F3058" t="s">
        <v>9015</v>
      </c>
      <c r="G3058" t="s">
        <v>221</v>
      </c>
      <c r="H3058" t="s">
        <v>146</v>
      </c>
      <c r="I3058" t="s">
        <v>135</v>
      </c>
      <c r="J3058" t="s">
        <v>136</v>
      </c>
      <c r="K3058" t="s">
        <v>147</v>
      </c>
      <c r="L3058" t="s">
        <v>9016</v>
      </c>
      <c r="M3058" t="s">
        <v>9017</v>
      </c>
      <c r="N3058">
        <v>4.9916666660000004</v>
      </c>
      <c r="O3058">
        <v>0</v>
      </c>
      <c r="P3058">
        <v>14</v>
      </c>
      <c r="Q3058">
        <v>0</v>
      </c>
      <c r="R3058">
        <v>0</v>
      </c>
      <c r="S3058">
        <v>0</v>
      </c>
      <c r="T3058">
        <v>1</v>
      </c>
      <c r="U3058">
        <v>0</v>
      </c>
      <c r="V3058">
        <v>0</v>
      </c>
      <c r="W3058">
        <v>0</v>
      </c>
      <c r="X3058">
        <v>7.8792129272272486</v>
      </c>
      <c r="Y3058">
        <v>0</v>
      </c>
      <c r="Z3058">
        <v>0</v>
      </c>
      <c r="AA3058">
        <v>0</v>
      </c>
      <c r="AB3058">
        <v>0.48419642893725001</v>
      </c>
      <c r="AC3058">
        <v>0</v>
      </c>
      <c r="AD3058">
        <v>0</v>
      </c>
      <c r="AE3058">
        <v>8.3634093561644995</v>
      </c>
    </row>
    <row r="3059" spans="1:31" x14ac:dyDescent="0.25">
      <c r="A3059">
        <v>1751677</v>
      </c>
      <c r="B3059">
        <v>1</v>
      </c>
      <c r="C3059" t="s">
        <v>80</v>
      </c>
      <c r="D3059" t="s">
        <v>82</v>
      </c>
      <c r="E3059" t="s">
        <v>158</v>
      </c>
      <c r="F3059" t="s">
        <v>9018</v>
      </c>
      <c r="G3059" t="s">
        <v>239</v>
      </c>
      <c r="H3059" t="s">
        <v>146</v>
      </c>
      <c r="I3059" t="s">
        <v>135</v>
      </c>
      <c r="J3059" t="s">
        <v>136</v>
      </c>
      <c r="K3059" t="s">
        <v>137</v>
      </c>
      <c r="L3059" t="s">
        <v>9019</v>
      </c>
      <c r="M3059" t="s">
        <v>9020</v>
      </c>
      <c r="N3059">
        <v>1.4169888879999999</v>
      </c>
      <c r="O3059">
        <v>0</v>
      </c>
      <c r="P3059">
        <v>221</v>
      </c>
      <c r="Q3059">
        <v>0</v>
      </c>
      <c r="R3059">
        <v>0</v>
      </c>
      <c r="S3059">
        <v>0</v>
      </c>
      <c r="T3059">
        <v>7</v>
      </c>
      <c r="U3059">
        <v>0</v>
      </c>
      <c r="V3059">
        <v>0</v>
      </c>
      <c r="W3059">
        <v>0</v>
      </c>
      <c r="X3059">
        <v>84.181689783516489</v>
      </c>
      <c r="Y3059">
        <v>0</v>
      </c>
      <c r="Z3059">
        <v>0</v>
      </c>
      <c r="AA3059">
        <v>0</v>
      </c>
      <c r="AB3059">
        <v>4.6387491677243666</v>
      </c>
      <c r="AC3059">
        <v>0</v>
      </c>
      <c r="AD3059">
        <v>0</v>
      </c>
      <c r="AE3059">
        <v>88.82043895124086</v>
      </c>
    </row>
    <row r="3060" spans="1:31" x14ac:dyDescent="0.25">
      <c r="A3060">
        <v>1751926</v>
      </c>
      <c r="B3060">
        <v>1</v>
      </c>
      <c r="C3060" t="s">
        <v>81</v>
      </c>
      <c r="D3060" t="s">
        <v>112</v>
      </c>
      <c r="E3060" t="s">
        <v>171</v>
      </c>
      <c r="F3060" t="s">
        <v>9021</v>
      </c>
      <c r="G3060" t="s">
        <v>282</v>
      </c>
      <c r="H3060" t="s">
        <v>146</v>
      </c>
      <c r="I3060" t="s">
        <v>135</v>
      </c>
      <c r="J3060" t="s">
        <v>136</v>
      </c>
      <c r="K3060" t="s">
        <v>147</v>
      </c>
      <c r="L3060" t="s">
        <v>9022</v>
      </c>
      <c r="M3060" t="s">
        <v>9023</v>
      </c>
      <c r="N3060">
        <v>2.9697222220000001</v>
      </c>
      <c r="O3060">
        <v>0</v>
      </c>
      <c r="P3060">
        <v>1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0.22202303016539168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0.22202303016539168</v>
      </c>
    </row>
    <row r="3061" spans="1:31" x14ac:dyDescent="0.25">
      <c r="A3061">
        <v>1751531</v>
      </c>
      <c r="B3061">
        <v>1</v>
      </c>
      <c r="C3061" t="s">
        <v>80</v>
      </c>
      <c r="D3061" t="s">
        <v>82</v>
      </c>
      <c r="E3061" t="s">
        <v>158</v>
      </c>
      <c r="F3061" t="s">
        <v>9024</v>
      </c>
      <c r="G3061" t="s">
        <v>239</v>
      </c>
      <c r="H3061" t="s">
        <v>146</v>
      </c>
      <c r="I3061" t="s">
        <v>135</v>
      </c>
      <c r="J3061" t="s">
        <v>136</v>
      </c>
      <c r="K3061" t="s">
        <v>137</v>
      </c>
      <c r="L3061" t="s">
        <v>9025</v>
      </c>
      <c r="M3061" t="s">
        <v>9026</v>
      </c>
      <c r="N3061">
        <v>0.74111111100000004</v>
      </c>
      <c r="O3061">
        <v>0</v>
      </c>
      <c r="P3061">
        <v>380</v>
      </c>
      <c r="Q3061">
        <v>0</v>
      </c>
      <c r="R3061">
        <v>0</v>
      </c>
      <c r="S3061">
        <v>0</v>
      </c>
      <c r="T3061">
        <v>65</v>
      </c>
      <c r="U3061">
        <v>0</v>
      </c>
      <c r="V3061">
        <v>0</v>
      </c>
      <c r="W3061">
        <v>0</v>
      </c>
      <c r="X3061">
        <v>91.111100580920677</v>
      </c>
      <c r="Y3061">
        <v>0</v>
      </c>
      <c r="Z3061">
        <v>0</v>
      </c>
      <c r="AA3061">
        <v>0</v>
      </c>
      <c r="AB3061">
        <v>37.160060344800016</v>
      </c>
      <c r="AC3061">
        <v>0</v>
      </c>
      <c r="AD3061">
        <v>0</v>
      </c>
      <c r="AE3061">
        <v>128.27116092572069</v>
      </c>
    </row>
    <row r="3062" spans="1:31" x14ac:dyDescent="0.25">
      <c r="A3062">
        <v>1752072</v>
      </c>
      <c r="B3062">
        <v>1</v>
      </c>
      <c r="C3062" t="s">
        <v>81</v>
      </c>
      <c r="D3062" t="s">
        <v>118</v>
      </c>
      <c r="E3062" t="s">
        <v>158</v>
      </c>
      <c r="F3062" t="s">
        <v>7916</v>
      </c>
      <c r="G3062" t="s">
        <v>160</v>
      </c>
      <c r="H3062" t="s">
        <v>146</v>
      </c>
      <c r="I3062" t="s">
        <v>135</v>
      </c>
      <c r="J3062" t="s">
        <v>136</v>
      </c>
      <c r="K3062" t="s">
        <v>147</v>
      </c>
      <c r="L3062" t="s">
        <v>9027</v>
      </c>
      <c r="M3062" t="s">
        <v>9028</v>
      </c>
      <c r="N3062">
        <v>2.5227777769999999</v>
      </c>
      <c r="O3062">
        <v>0</v>
      </c>
      <c r="P3062">
        <v>39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17.127459920667199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17.127459920667199</v>
      </c>
    </row>
    <row r="3063" spans="1:31" x14ac:dyDescent="0.25">
      <c r="A3063">
        <v>1741484</v>
      </c>
      <c r="B3063">
        <v>1</v>
      </c>
      <c r="C3063" t="s">
        <v>81</v>
      </c>
      <c r="D3063" t="s">
        <v>119</v>
      </c>
      <c r="E3063" t="s">
        <v>188</v>
      </c>
      <c r="F3063" t="s">
        <v>4081</v>
      </c>
      <c r="G3063" t="s">
        <v>133</v>
      </c>
      <c r="H3063" t="s">
        <v>134</v>
      </c>
      <c r="I3063" t="s">
        <v>135</v>
      </c>
      <c r="J3063" t="s">
        <v>136</v>
      </c>
      <c r="K3063" t="s">
        <v>137</v>
      </c>
      <c r="L3063" t="s">
        <v>9029</v>
      </c>
      <c r="M3063" t="s">
        <v>9030</v>
      </c>
      <c r="N3063">
        <v>0.70833333300000001</v>
      </c>
      <c r="O3063">
        <v>1</v>
      </c>
      <c r="P3063">
        <v>1265</v>
      </c>
      <c r="Q3063">
        <v>113</v>
      </c>
      <c r="R3063">
        <v>222</v>
      </c>
      <c r="S3063">
        <v>0</v>
      </c>
      <c r="T3063">
        <v>81</v>
      </c>
      <c r="U3063">
        <v>0</v>
      </c>
      <c r="V3063">
        <v>0</v>
      </c>
      <c r="W3063">
        <v>1.1940511425000001E-2</v>
      </c>
      <c r="X3063">
        <v>104.51190256647872</v>
      </c>
      <c r="Y3063">
        <v>30.615307464530009</v>
      </c>
      <c r="Z3063">
        <v>32.748328518515002</v>
      </c>
      <c r="AA3063">
        <v>0</v>
      </c>
      <c r="AB3063">
        <v>31.021140037077505</v>
      </c>
      <c r="AC3063">
        <v>0</v>
      </c>
      <c r="AD3063">
        <v>0</v>
      </c>
      <c r="AE3063">
        <v>198.90861909802624</v>
      </c>
    </row>
    <row r="3064" spans="1:31" x14ac:dyDescent="0.25">
      <c r="A3064">
        <v>1751869</v>
      </c>
      <c r="B3064">
        <v>1</v>
      </c>
      <c r="C3064" t="s">
        <v>80</v>
      </c>
      <c r="D3064" t="s">
        <v>97</v>
      </c>
      <c r="E3064" t="s">
        <v>171</v>
      </c>
      <c r="F3064" t="s">
        <v>9031</v>
      </c>
      <c r="G3064" t="s">
        <v>282</v>
      </c>
      <c r="H3064" t="s">
        <v>146</v>
      </c>
      <c r="I3064" t="s">
        <v>135</v>
      </c>
      <c r="J3064" t="s">
        <v>136</v>
      </c>
      <c r="K3064" t="s">
        <v>147</v>
      </c>
      <c r="L3064" t="s">
        <v>9032</v>
      </c>
      <c r="M3064" t="s">
        <v>9033</v>
      </c>
      <c r="N3064">
        <v>5.3483333330000002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1.0017516145612502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1.0017516145612502</v>
      </c>
    </row>
    <row r="3065" spans="1:31" x14ac:dyDescent="0.25">
      <c r="A3065">
        <v>1751537</v>
      </c>
      <c r="B3065">
        <v>1</v>
      </c>
      <c r="C3065" t="s">
        <v>81</v>
      </c>
      <c r="D3065" t="s">
        <v>119</v>
      </c>
      <c r="E3065" t="s">
        <v>143</v>
      </c>
      <c r="F3065" t="s">
        <v>9034</v>
      </c>
      <c r="G3065" t="s">
        <v>145</v>
      </c>
      <c r="H3065" t="s">
        <v>146</v>
      </c>
      <c r="I3065" t="s">
        <v>135</v>
      </c>
      <c r="J3065" t="s">
        <v>136</v>
      </c>
      <c r="K3065" t="s">
        <v>147</v>
      </c>
      <c r="L3065" t="s">
        <v>9035</v>
      </c>
      <c r="M3065" t="s">
        <v>9036</v>
      </c>
      <c r="N3065">
        <v>1.532777777</v>
      </c>
      <c r="O3065">
        <v>0</v>
      </c>
      <c r="P3065">
        <v>69</v>
      </c>
      <c r="Q3065">
        <v>0</v>
      </c>
      <c r="R3065">
        <v>9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6.1385057881936271</v>
      </c>
      <c r="Y3065">
        <v>0</v>
      </c>
      <c r="Z3065">
        <v>1.3440855141129502</v>
      </c>
      <c r="AA3065">
        <v>0</v>
      </c>
      <c r="AB3065">
        <v>0</v>
      </c>
      <c r="AC3065">
        <v>0</v>
      </c>
      <c r="AD3065">
        <v>0</v>
      </c>
      <c r="AE3065">
        <v>7.4825913023065773</v>
      </c>
    </row>
    <row r="3066" spans="1:31" x14ac:dyDescent="0.25">
      <c r="A3066">
        <v>1751637</v>
      </c>
      <c r="B3066">
        <v>1</v>
      </c>
      <c r="C3066" t="s">
        <v>80</v>
      </c>
      <c r="D3066" t="s">
        <v>96</v>
      </c>
      <c r="E3066" t="s">
        <v>171</v>
      </c>
      <c r="F3066" t="s">
        <v>9037</v>
      </c>
      <c r="G3066" t="s">
        <v>181</v>
      </c>
      <c r="H3066" t="s">
        <v>146</v>
      </c>
      <c r="I3066" t="s">
        <v>135</v>
      </c>
      <c r="J3066" t="s">
        <v>136</v>
      </c>
      <c r="K3066" t="s">
        <v>147</v>
      </c>
      <c r="L3066" t="s">
        <v>9038</v>
      </c>
      <c r="M3066" t="s">
        <v>9039</v>
      </c>
      <c r="N3066">
        <v>9.1713888879999992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0.37707965123166665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0.37707965123166665</v>
      </c>
    </row>
    <row r="3067" spans="1:31" x14ac:dyDescent="0.25">
      <c r="A3067">
        <v>1751614</v>
      </c>
      <c r="B3067">
        <v>1</v>
      </c>
      <c r="C3067" t="s">
        <v>80</v>
      </c>
      <c r="D3067" t="s">
        <v>89</v>
      </c>
      <c r="E3067" t="s">
        <v>184</v>
      </c>
      <c r="F3067" t="s">
        <v>9040</v>
      </c>
      <c r="G3067" t="s">
        <v>177</v>
      </c>
      <c r="H3067" t="s">
        <v>134</v>
      </c>
      <c r="I3067" t="s">
        <v>135</v>
      </c>
      <c r="J3067" t="s">
        <v>136</v>
      </c>
      <c r="K3067" t="s">
        <v>147</v>
      </c>
      <c r="L3067" t="s">
        <v>9041</v>
      </c>
      <c r="M3067" t="s">
        <v>9042</v>
      </c>
      <c r="N3067">
        <v>0.19805555499999999</v>
      </c>
      <c r="O3067">
        <v>4</v>
      </c>
      <c r="P3067">
        <v>918</v>
      </c>
      <c r="Q3067">
        <v>2</v>
      </c>
      <c r="R3067">
        <v>72</v>
      </c>
      <c r="S3067">
        <v>11</v>
      </c>
      <c r="T3067">
        <v>82</v>
      </c>
      <c r="U3067">
        <v>7</v>
      </c>
      <c r="V3067">
        <v>0</v>
      </c>
      <c r="W3067">
        <v>26.650672335167293</v>
      </c>
      <c r="X3067">
        <v>102.81191818775225</v>
      </c>
      <c r="Y3067">
        <v>1.2317569523728336</v>
      </c>
      <c r="Z3067">
        <v>3.5931520435813584</v>
      </c>
      <c r="AA3067">
        <v>33.65060194219955</v>
      </c>
      <c r="AB3067">
        <v>24.916111436871947</v>
      </c>
      <c r="AC3067">
        <v>62.553662331466612</v>
      </c>
      <c r="AD3067">
        <v>0</v>
      </c>
      <c r="AE3067">
        <v>255.40787522941184</v>
      </c>
    </row>
    <row r="3068" spans="1:31" x14ac:dyDescent="0.25">
      <c r="A3068">
        <v>1741464</v>
      </c>
      <c r="B3068">
        <v>1</v>
      </c>
      <c r="C3068" t="s">
        <v>80</v>
      </c>
      <c r="D3068" t="s">
        <v>93</v>
      </c>
      <c r="E3068" t="s">
        <v>158</v>
      </c>
      <c r="F3068" t="s">
        <v>9043</v>
      </c>
      <c r="G3068" t="s">
        <v>221</v>
      </c>
      <c r="H3068" t="s">
        <v>146</v>
      </c>
      <c r="I3068" t="s">
        <v>135</v>
      </c>
      <c r="J3068" t="s">
        <v>136</v>
      </c>
      <c r="K3068" t="s">
        <v>147</v>
      </c>
      <c r="L3068" t="s">
        <v>9044</v>
      </c>
      <c r="M3068" t="s">
        <v>9045</v>
      </c>
      <c r="N3068">
        <v>3.8547222219999999</v>
      </c>
      <c r="O3068">
        <v>0</v>
      </c>
      <c r="P3068">
        <v>0</v>
      </c>
      <c r="Q3068">
        <v>0</v>
      </c>
      <c r="R3068">
        <v>4</v>
      </c>
      <c r="S3068">
        <v>0</v>
      </c>
      <c r="T3068">
        <v>2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5.9367296816869173</v>
      </c>
      <c r="AA3068">
        <v>0</v>
      </c>
      <c r="AB3068">
        <v>3.0010601581035834</v>
      </c>
      <c r="AC3068">
        <v>0</v>
      </c>
      <c r="AD3068">
        <v>0</v>
      </c>
      <c r="AE3068">
        <v>8.9377898397905007</v>
      </c>
    </row>
    <row r="3069" spans="1:31" x14ac:dyDescent="0.25">
      <c r="A3069">
        <v>1751806</v>
      </c>
      <c r="B3069">
        <v>1</v>
      </c>
      <c r="C3069" t="s">
        <v>80</v>
      </c>
      <c r="D3069" t="s">
        <v>101</v>
      </c>
      <c r="E3069" t="s">
        <v>158</v>
      </c>
      <c r="F3069" t="s">
        <v>9046</v>
      </c>
      <c r="G3069" t="s">
        <v>292</v>
      </c>
      <c r="H3069" t="s">
        <v>146</v>
      </c>
      <c r="I3069" t="s">
        <v>135</v>
      </c>
      <c r="J3069" t="s">
        <v>136</v>
      </c>
      <c r="K3069" t="s">
        <v>147</v>
      </c>
      <c r="L3069" t="s">
        <v>9047</v>
      </c>
      <c r="M3069" t="s">
        <v>9048</v>
      </c>
      <c r="N3069">
        <v>4.4341666660000003</v>
      </c>
      <c r="O3069">
        <v>0</v>
      </c>
      <c r="P3069">
        <v>95</v>
      </c>
      <c r="Q3069">
        <v>0</v>
      </c>
      <c r="R3069">
        <v>0</v>
      </c>
      <c r="S3069">
        <v>0</v>
      </c>
      <c r="T3069">
        <v>40</v>
      </c>
      <c r="U3069">
        <v>0</v>
      </c>
      <c r="V3069">
        <v>0</v>
      </c>
      <c r="W3069">
        <v>0</v>
      </c>
      <c r="X3069">
        <v>118.3617578456191</v>
      </c>
      <c r="Y3069">
        <v>0</v>
      </c>
      <c r="Z3069">
        <v>0</v>
      </c>
      <c r="AA3069">
        <v>0</v>
      </c>
      <c r="AB3069">
        <v>78.124234957484362</v>
      </c>
      <c r="AC3069">
        <v>0</v>
      </c>
      <c r="AD3069">
        <v>0</v>
      </c>
      <c r="AE3069">
        <v>196.48599280310344</v>
      </c>
    </row>
    <row r="3070" spans="1:31" x14ac:dyDescent="0.25">
      <c r="A3070">
        <v>1751849</v>
      </c>
      <c r="B3070">
        <v>1</v>
      </c>
      <c r="C3070" t="s">
        <v>80</v>
      </c>
      <c r="D3070" t="s">
        <v>89</v>
      </c>
      <c r="E3070" t="s">
        <v>171</v>
      </c>
      <c r="F3070" t="s">
        <v>9049</v>
      </c>
      <c r="G3070" t="s">
        <v>181</v>
      </c>
      <c r="H3070" t="s">
        <v>146</v>
      </c>
      <c r="I3070" t="s">
        <v>135</v>
      </c>
      <c r="J3070" t="s">
        <v>136</v>
      </c>
      <c r="K3070" t="s">
        <v>147</v>
      </c>
      <c r="L3070" t="s">
        <v>9050</v>
      </c>
      <c r="M3070" t="s">
        <v>9051</v>
      </c>
      <c r="N3070">
        <v>1.2975000000000001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0.42192543816252503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0.42192543816252503</v>
      </c>
    </row>
    <row r="3071" spans="1:31" x14ac:dyDescent="0.25">
      <c r="A3071">
        <v>1751949</v>
      </c>
      <c r="B3071">
        <v>1</v>
      </c>
      <c r="C3071" t="s">
        <v>81</v>
      </c>
      <c r="D3071" t="s">
        <v>124</v>
      </c>
      <c r="E3071" t="s">
        <v>158</v>
      </c>
      <c r="F3071" t="s">
        <v>9052</v>
      </c>
      <c r="G3071" t="s">
        <v>160</v>
      </c>
      <c r="H3071" t="s">
        <v>146</v>
      </c>
      <c r="I3071" t="s">
        <v>135</v>
      </c>
      <c r="J3071" t="s">
        <v>136</v>
      </c>
      <c r="K3071" t="s">
        <v>147</v>
      </c>
      <c r="L3071" t="s">
        <v>9053</v>
      </c>
      <c r="M3071" t="s">
        <v>9054</v>
      </c>
      <c r="N3071">
        <v>1.296944444</v>
      </c>
      <c r="O3071">
        <v>0</v>
      </c>
      <c r="P3071">
        <v>44</v>
      </c>
      <c r="Q3071">
        <v>0</v>
      </c>
      <c r="R3071">
        <v>6</v>
      </c>
      <c r="S3071">
        <v>0</v>
      </c>
      <c r="T3071">
        <v>3</v>
      </c>
      <c r="U3071">
        <v>0</v>
      </c>
      <c r="V3071">
        <v>0</v>
      </c>
      <c r="W3071">
        <v>0</v>
      </c>
      <c r="X3071">
        <v>9.3895433770446015</v>
      </c>
      <c r="Y3071">
        <v>0</v>
      </c>
      <c r="Z3071">
        <v>0.71404413191925009</v>
      </c>
      <c r="AA3071">
        <v>0</v>
      </c>
      <c r="AB3071">
        <v>1.5348062707492667</v>
      </c>
      <c r="AC3071">
        <v>0</v>
      </c>
      <c r="AD3071">
        <v>0</v>
      </c>
      <c r="AE3071">
        <v>11.638393779713118</v>
      </c>
    </row>
    <row r="3072" spans="1:31" x14ac:dyDescent="0.25">
      <c r="A3072">
        <v>1741378</v>
      </c>
      <c r="B3072">
        <v>1</v>
      </c>
      <c r="C3072" t="s">
        <v>80</v>
      </c>
      <c r="D3072" t="s">
        <v>89</v>
      </c>
      <c r="E3072" t="s">
        <v>131</v>
      </c>
      <c r="F3072" t="s">
        <v>5567</v>
      </c>
      <c r="G3072" t="s">
        <v>177</v>
      </c>
      <c r="H3072" t="s">
        <v>134</v>
      </c>
      <c r="I3072" t="s">
        <v>135</v>
      </c>
      <c r="J3072" t="s">
        <v>136</v>
      </c>
      <c r="K3072" t="s">
        <v>147</v>
      </c>
      <c r="L3072" t="s">
        <v>9055</v>
      </c>
      <c r="M3072" t="s">
        <v>9056</v>
      </c>
      <c r="N3072">
        <v>0.89972222199999996</v>
      </c>
      <c r="O3072">
        <v>0</v>
      </c>
      <c r="P3072">
        <v>856</v>
      </c>
      <c r="Q3072">
        <v>0</v>
      </c>
      <c r="R3072">
        <v>2</v>
      </c>
      <c r="S3072">
        <v>3</v>
      </c>
      <c r="T3072">
        <v>48</v>
      </c>
      <c r="U3072">
        <v>1</v>
      </c>
      <c r="V3072">
        <v>0</v>
      </c>
      <c r="W3072">
        <v>0</v>
      </c>
      <c r="X3072">
        <v>289.11839659786961</v>
      </c>
      <c r="Y3072">
        <v>0</v>
      </c>
      <c r="Z3072">
        <v>0.69606710173706676</v>
      </c>
      <c r="AA3072">
        <v>177.05549469032425</v>
      </c>
      <c r="AB3072">
        <v>32.552158908737859</v>
      </c>
      <c r="AC3072">
        <v>2.9730900170097501</v>
      </c>
      <c r="AD3072">
        <v>0</v>
      </c>
      <c r="AE3072">
        <v>502.39520731567853</v>
      </c>
    </row>
    <row r="3073" spans="1:31" x14ac:dyDescent="0.25">
      <c r="A3073">
        <v>1751929</v>
      </c>
      <c r="B3073">
        <v>1</v>
      </c>
      <c r="C3073" t="s">
        <v>81</v>
      </c>
      <c r="D3073" t="s">
        <v>118</v>
      </c>
      <c r="E3073" t="s">
        <v>188</v>
      </c>
      <c r="F3073" t="s">
        <v>9057</v>
      </c>
      <c r="G3073" t="s">
        <v>177</v>
      </c>
      <c r="H3073" t="s">
        <v>134</v>
      </c>
      <c r="I3073" t="s">
        <v>135</v>
      </c>
      <c r="J3073" t="s">
        <v>136</v>
      </c>
      <c r="K3073" t="s">
        <v>147</v>
      </c>
      <c r="L3073" t="s">
        <v>9058</v>
      </c>
      <c r="M3073" t="s">
        <v>9059</v>
      </c>
      <c r="N3073">
        <v>1.2819444440000001</v>
      </c>
      <c r="O3073">
        <v>0</v>
      </c>
      <c r="P3073">
        <v>1</v>
      </c>
      <c r="Q3073">
        <v>13</v>
      </c>
      <c r="R3073">
        <v>8</v>
      </c>
      <c r="S3073">
        <v>9</v>
      </c>
      <c r="T3073">
        <v>0</v>
      </c>
      <c r="U3073">
        <v>10</v>
      </c>
      <c r="V3073">
        <v>0</v>
      </c>
      <c r="W3073">
        <v>0</v>
      </c>
      <c r="X3073">
        <v>0.30523593466190002</v>
      </c>
      <c r="Y3073">
        <v>23.06454512378415</v>
      </c>
      <c r="Z3073">
        <v>6.8782332413473837</v>
      </c>
      <c r="AA3073">
        <v>146.88634298374672</v>
      </c>
      <c r="AB3073">
        <v>0</v>
      </c>
      <c r="AC3073">
        <v>1780.7834214680713</v>
      </c>
      <c r="AD3073">
        <v>0</v>
      </c>
      <c r="AE3073">
        <v>1957.9177787516114</v>
      </c>
    </row>
    <row r="3074" spans="1:31" x14ac:dyDescent="0.25">
      <c r="A3074">
        <v>1751597</v>
      </c>
      <c r="B3074">
        <v>1</v>
      </c>
      <c r="C3074" t="s">
        <v>81</v>
      </c>
      <c r="D3074" t="s">
        <v>123</v>
      </c>
      <c r="E3074" t="s">
        <v>184</v>
      </c>
      <c r="F3074" t="s">
        <v>9060</v>
      </c>
      <c r="G3074" t="s">
        <v>177</v>
      </c>
      <c r="H3074" t="s">
        <v>134</v>
      </c>
      <c r="I3074" t="s">
        <v>135</v>
      </c>
      <c r="J3074" t="s">
        <v>136</v>
      </c>
      <c r="K3074" t="s">
        <v>147</v>
      </c>
      <c r="L3074" t="s">
        <v>9061</v>
      </c>
      <c r="M3074" t="s">
        <v>9062</v>
      </c>
      <c r="N3074">
        <v>0.66527777700000001</v>
      </c>
      <c r="O3074">
        <v>0</v>
      </c>
      <c r="P3074">
        <v>474</v>
      </c>
      <c r="Q3074">
        <v>0</v>
      </c>
      <c r="R3074">
        <v>15</v>
      </c>
      <c r="S3074">
        <v>0</v>
      </c>
      <c r="T3074">
        <v>36</v>
      </c>
      <c r="U3074">
        <v>0</v>
      </c>
      <c r="V3074">
        <v>0</v>
      </c>
      <c r="W3074">
        <v>0</v>
      </c>
      <c r="X3074">
        <v>78.214147953823215</v>
      </c>
      <c r="Y3074">
        <v>0</v>
      </c>
      <c r="Z3074">
        <v>1.5400880525894505</v>
      </c>
      <c r="AA3074">
        <v>0</v>
      </c>
      <c r="AB3074">
        <v>10.879203646052083</v>
      </c>
      <c r="AC3074">
        <v>0</v>
      </c>
      <c r="AD3074">
        <v>0</v>
      </c>
      <c r="AE3074">
        <v>90.633439652464745</v>
      </c>
    </row>
    <row r="3075" spans="1:31" x14ac:dyDescent="0.25">
      <c r="A3075">
        <v>1751906</v>
      </c>
      <c r="B3075">
        <v>1</v>
      </c>
      <c r="C3075" t="s">
        <v>81</v>
      </c>
      <c r="D3075" t="s">
        <v>112</v>
      </c>
      <c r="E3075" t="s">
        <v>158</v>
      </c>
      <c r="F3075" t="s">
        <v>9063</v>
      </c>
      <c r="G3075" t="s">
        <v>160</v>
      </c>
      <c r="H3075" t="s">
        <v>146</v>
      </c>
      <c r="I3075" t="s">
        <v>135</v>
      </c>
      <c r="J3075" t="s">
        <v>136</v>
      </c>
      <c r="K3075" t="s">
        <v>147</v>
      </c>
      <c r="L3075" t="s">
        <v>9064</v>
      </c>
      <c r="M3075" t="s">
        <v>9065</v>
      </c>
      <c r="N3075">
        <v>3.1025</v>
      </c>
      <c r="O3075">
        <v>0</v>
      </c>
      <c r="P3075">
        <v>29</v>
      </c>
      <c r="Q3075">
        <v>0</v>
      </c>
      <c r="R3075">
        <v>15</v>
      </c>
      <c r="S3075">
        <v>0</v>
      </c>
      <c r="T3075">
        <v>3</v>
      </c>
      <c r="U3075">
        <v>0</v>
      </c>
      <c r="V3075">
        <v>0</v>
      </c>
      <c r="W3075">
        <v>0</v>
      </c>
      <c r="X3075">
        <v>8.3796224389828513</v>
      </c>
      <c r="Y3075">
        <v>0</v>
      </c>
      <c r="Z3075">
        <v>2.9856598523898747</v>
      </c>
      <c r="AA3075">
        <v>0</v>
      </c>
      <c r="AB3075">
        <v>1.7041514137716001</v>
      </c>
      <c r="AC3075">
        <v>0</v>
      </c>
      <c r="AD3075">
        <v>0</v>
      </c>
      <c r="AE3075">
        <v>13.069433705144325</v>
      </c>
    </row>
    <row r="3076" spans="1:31" x14ac:dyDescent="0.25">
      <c r="A3076">
        <v>1751574</v>
      </c>
      <c r="B3076">
        <v>1</v>
      </c>
      <c r="C3076" t="s">
        <v>81</v>
      </c>
      <c r="D3076" t="s">
        <v>128</v>
      </c>
      <c r="E3076" t="s">
        <v>184</v>
      </c>
      <c r="F3076" t="s">
        <v>9066</v>
      </c>
      <c r="G3076" t="s">
        <v>359</v>
      </c>
      <c r="H3076" t="s">
        <v>134</v>
      </c>
      <c r="I3076" t="s">
        <v>135</v>
      </c>
      <c r="J3076" t="s">
        <v>136</v>
      </c>
      <c r="K3076" t="s">
        <v>147</v>
      </c>
      <c r="L3076" t="s">
        <v>9067</v>
      </c>
      <c r="M3076" t="s">
        <v>9068</v>
      </c>
      <c r="N3076">
        <v>7.3883333330000003</v>
      </c>
      <c r="O3076">
        <v>0</v>
      </c>
      <c r="P3076">
        <v>0</v>
      </c>
      <c r="Q3076">
        <v>0</v>
      </c>
      <c r="R3076">
        <v>0</v>
      </c>
      <c r="S3076">
        <v>1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0.82378465102790011</v>
      </c>
      <c r="AB3076">
        <v>0</v>
      </c>
      <c r="AC3076">
        <v>0</v>
      </c>
      <c r="AD3076">
        <v>0</v>
      </c>
      <c r="AE3076">
        <v>0.82378465102790011</v>
      </c>
    </row>
    <row r="3077" spans="1:31" x14ac:dyDescent="0.25">
      <c r="A3077">
        <v>1751720</v>
      </c>
      <c r="B3077">
        <v>1</v>
      </c>
      <c r="C3077" t="s">
        <v>81</v>
      </c>
      <c r="D3077" t="s">
        <v>114</v>
      </c>
      <c r="E3077" t="s">
        <v>184</v>
      </c>
      <c r="F3077" t="s">
        <v>9069</v>
      </c>
      <c r="G3077" t="s">
        <v>177</v>
      </c>
      <c r="H3077" t="s">
        <v>134</v>
      </c>
      <c r="I3077" t="s">
        <v>135</v>
      </c>
      <c r="J3077" t="s">
        <v>136</v>
      </c>
      <c r="K3077" t="s">
        <v>147</v>
      </c>
      <c r="L3077" t="s">
        <v>9070</v>
      </c>
      <c r="M3077" t="s">
        <v>9071</v>
      </c>
      <c r="N3077">
        <v>0.68944444400000005</v>
      </c>
      <c r="O3077">
        <v>0</v>
      </c>
      <c r="P3077">
        <v>1300</v>
      </c>
      <c r="Q3077">
        <v>0</v>
      </c>
      <c r="R3077">
        <v>1</v>
      </c>
      <c r="S3077">
        <v>3</v>
      </c>
      <c r="T3077">
        <v>52</v>
      </c>
      <c r="U3077">
        <v>0</v>
      </c>
      <c r="V3077">
        <v>1</v>
      </c>
      <c r="W3077">
        <v>0</v>
      </c>
      <c r="X3077">
        <v>161.31932985854502</v>
      </c>
      <c r="Y3077">
        <v>0</v>
      </c>
      <c r="Z3077">
        <v>3.5687575992000002E-2</v>
      </c>
      <c r="AA3077">
        <v>22.910974988314663</v>
      </c>
      <c r="AB3077">
        <v>25.643082823035265</v>
      </c>
      <c r="AC3077">
        <v>0</v>
      </c>
      <c r="AD3077">
        <v>1.9050243520000003E-3</v>
      </c>
      <c r="AE3077">
        <v>209.91098027023895</v>
      </c>
    </row>
    <row r="3078" spans="1:31" x14ac:dyDescent="0.25">
      <c r="A3078">
        <v>1751829</v>
      </c>
      <c r="B3078">
        <v>1</v>
      </c>
      <c r="C3078" t="s">
        <v>80</v>
      </c>
      <c r="D3078" t="s">
        <v>89</v>
      </c>
      <c r="E3078" t="s">
        <v>171</v>
      </c>
      <c r="F3078" t="s">
        <v>9072</v>
      </c>
      <c r="G3078" t="s">
        <v>181</v>
      </c>
      <c r="H3078" t="s">
        <v>146</v>
      </c>
      <c r="I3078" t="s">
        <v>135</v>
      </c>
      <c r="J3078" t="s">
        <v>136</v>
      </c>
      <c r="K3078" t="s">
        <v>147</v>
      </c>
      <c r="L3078" t="s">
        <v>9073</v>
      </c>
      <c r="M3078" t="s">
        <v>9074</v>
      </c>
      <c r="N3078">
        <v>2.4644444440000002</v>
      </c>
      <c r="O3078">
        <v>0</v>
      </c>
      <c r="P3078">
        <v>3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1.7622661860575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1.7622661860575</v>
      </c>
    </row>
    <row r="3079" spans="1:31" x14ac:dyDescent="0.25">
      <c r="A3079">
        <v>1741441</v>
      </c>
      <c r="B3079">
        <v>1</v>
      </c>
      <c r="C3079" t="s">
        <v>80</v>
      </c>
      <c r="D3079" t="s">
        <v>104</v>
      </c>
      <c r="E3079" t="s">
        <v>158</v>
      </c>
      <c r="F3079" t="s">
        <v>9075</v>
      </c>
      <c r="G3079" t="s">
        <v>160</v>
      </c>
      <c r="H3079" t="s">
        <v>146</v>
      </c>
      <c r="I3079" t="s">
        <v>135</v>
      </c>
      <c r="J3079" t="s">
        <v>136</v>
      </c>
      <c r="K3079" t="s">
        <v>147</v>
      </c>
      <c r="L3079" t="s">
        <v>9076</v>
      </c>
      <c r="M3079" t="s">
        <v>9077</v>
      </c>
      <c r="N3079">
        <v>1.454722222</v>
      </c>
      <c r="O3079">
        <v>0</v>
      </c>
      <c r="P3079">
        <v>38</v>
      </c>
      <c r="Q3079">
        <v>0</v>
      </c>
      <c r="R3079">
        <v>1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10.350489053177149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10.350489053177149</v>
      </c>
    </row>
    <row r="3080" spans="1:31" x14ac:dyDescent="0.25">
      <c r="A3080">
        <v>1751975</v>
      </c>
      <c r="B3080">
        <v>1</v>
      </c>
      <c r="C3080" t="s">
        <v>80</v>
      </c>
      <c r="D3080" t="s">
        <v>104</v>
      </c>
      <c r="E3080" t="s">
        <v>171</v>
      </c>
      <c r="F3080" t="s">
        <v>9078</v>
      </c>
      <c r="G3080" t="s">
        <v>225</v>
      </c>
      <c r="H3080" t="s">
        <v>146</v>
      </c>
      <c r="I3080" t="s">
        <v>135</v>
      </c>
      <c r="J3080" t="s">
        <v>136</v>
      </c>
      <c r="K3080" t="s">
        <v>147</v>
      </c>
      <c r="L3080" t="s">
        <v>9079</v>
      </c>
      <c r="M3080" t="s">
        <v>9080</v>
      </c>
      <c r="N3080">
        <v>2.7141666660000001</v>
      </c>
      <c r="O3080">
        <v>0</v>
      </c>
      <c r="P3080">
        <v>1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</row>
    <row r="3081" spans="1:31" x14ac:dyDescent="0.25">
      <c r="A3081">
        <v>1752075</v>
      </c>
      <c r="B3081">
        <v>1</v>
      </c>
      <c r="C3081" t="s">
        <v>81</v>
      </c>
      <c r="D3081" t="s">
        <v>112</v>
      </c>
      <c r="E3081" t="s">
        <v>158</v>
      </c>
      <c r="F3081" t="s">
        <v>9081</v>
      </c>
      <c r="G3081" t="s">
        <v>160</v>
      </c>
      <c r="H3081" t="s">
        <v>146</v>
      </c>
      <c r="I3081" t="s">
        <v>135</v>
      </c>
      <c r="J3081" t="s">
        <v>136</v>
      </c>
      <c r="K3081" t="s">
        <v>147</v>
      </c>
      <c r="L3081" t="s">
        <v>9082</v>
      </c>
      <c r="M3081" t="s">
        <v>9083</v>
      </c>
      <c r="N3081">
        <v>2.3277777770000001</v>
      </c>
      <c r="O3081">
        <v>0</v>
      </c>
      <c r="P3081">
        <v>0</v>
      </c>
      <c r="Q3081">
        <v>0</v>
      </c>
      <c r="R3081">
        <v>3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0.88344349631700014</v>
      </c>
      <c r="AA3081">
        <v>0</v>
      </c>
      <c r="AB3081">
        <v>0</v>
      </c>
      <c r="AC3081">
        <v>0</v>
      </c>
      <c r="AD3081">
        <v>0</v>
      </c>
      <c r="AE3081">
        <v>0.88344349631700014</v>
      </c>
    </row>
    <row r="3082" spans="1:31" x14ac:dyDescent="0.25">
      <c r="A3082">
        <v>1751823</v>
      </c>
      <c r="B3082">
        <v>1</v>
      </c>
      <c r="C3082" t="s">
        <v>81</v>
      </c>
      <c r="D3082" t="s">
        <v>118</v>
      </c>
      <c r="E3082" t="s">
        <v>184</v>
      </c>
      <c r="F3082" t="s">
        <v>9084</v>
      </c>
      <c r="G3082" t="s">
        <v>232</v>
      </c>
      <c r="H3082" t="s">
        <v>134</v>
      </c>
      <c r="I3082" t="s">
        <v>135</v>
      </c>
      <c r="J3082" t="s">
        <v>136</v>
      </c>
      <c r="K3082" t="s">
        <v>147</v>
      </c>
      <c r="L3082" t="s">
        <v>9085</v>
      </c>
      <c r="M3082" t="s">
        <v>9086</v>
      </c>
      <c r="N3082">
        <v>8.1158333329999994</v>
      </c>
      <c r="O3082">
        <v>0</v>
      </c>
      <c r="P3082">
        <v>7</v>
      </c>
      <c r="Q3082">
        <v>3</v>
      </c>
      <c r="R3082">
        <v>0</v>
      </c>
      <c r="S3082">
        <v>1</v>
      </c>
      <c r="T3082">
        <v>0</v>
      </c>
      <c r="U3082">
        <v>0</v>
      </c>
      <c r="V3082">
        <v>0</v>
      </c>
      <c r="W3082">
        <v>0</v>
      </c>
      <c r="X3082">
        <v>17.984889241589826</v>
      </c>
      <c r="Y3082">
        <v>12.900741152030115</v>
      </c>
      <c r="Z3082">
        <v>0</v>
      </c>
      <c r="AA3082">
        <v>1.0318289105028335</v>
      </c>
      <c r="AB3082">
        <v>0</v>
      </c>
      <c r="AC3082">
        <v>0</v>
      </c>
      <c r="AD3082">
        <v>0</v>
      </c>
      <c r="AE3082">
        <v>31.917459304122776</v>
      </c>
    </row>
    <row r="3083" spans="1:31" x14ac:dyDescent="0.25">
      <c r="A3083">
        <v>1751989</v>
      </c>
      <c r="B3083">
        <v>1</v>
      </c>
      <c r="C3083" t="s">
        <v>80</v>
      </c>
      <c r="D3083" t="s">
        <v>91</v>
      </c>
      <c r="E3083" t="s">
        <v>158</v>
      </c>
      <c r="F3083" t="s">
        <v>9087</v>
      </c>
      <c r="G3083" t="s">
        <v>160</v>
      </c>
      <c r="H3083" t="s">
        <v>146</v>
      </c>
      <c r="I3083" t="s">
        <v>135</v>
      </c>
      <c r="J3083" t="s">
        <v>136</v>
      </c>
      <c r="K3083" t="s">
        <v>147</v>
      </c>
      <c r="L3083" t="s">
        <v>9088</v>
      </c>
      <c r="M3083" t="s">
        <v>9089</v>
      </c>
      <c r="N3083">
        <v>0.89111111099999996</v>
      </c>
      <c r="O3083">
        <v>0</v>
      </c>
      <c r="P3083">
        <v>0</v>
      </c>
      <c r="Q3083">
        <v>0</v>
      </c>
      <c r="R3083">
        <v>3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0.32075873183520837</v>
      </c>
      <c r="AA3083">
        <v>0</v>
      </c>
      <c r="AB3083">
        <v>0</v>
      </c>
      <c r="AC3083">
        <v>0</v>
      </c>
      <c r="AD3083">
        <v>0</v>
      </c>
      <c r="AE3083">
        <v>0.32075873183520837</v>
      </c>
    </row>
    <row r="3084" spans="1:31" x14ac:dyDescent="0.25">
      <c r="A3084">
        <v>1751660</v>
      </c>
      <c r="B3084">
        <v>1</v>
      </c>
      <c r="C3084" t="s">
        <v>80</v>
      </c>
      <c r="D3084" t="s">
        <v>88</v>
      </c>
      <c r="E3084" t="s">
        <v>171</v>
      </c>
      <c r="F3084" t="s">
        <v>9090</v>
      </c>
      <c r="G3084" t="s">
        <v>225</v>
      </c>
      <c r="H3084" t="s">
        <v>146</v>
      </c>
      <c r="I3084" t="s">
        <v>135</v>
      </c>
      <c r="J3084" t="s">
        <v>136</v>
      </c>
      <c r="K3084" t="s">
        <v>147</v>
      </c>
      <c r="L3084" t="s">
        <v>8324</v>
      </c>
      <c r="M3084" t="s">
        <v>9091</v>
      </c>
      <c r="N3084">
        <v>7.6958333330000004</v>
      </c>
      <c r="O3084">
        <v>0</v>
      </c>
      <c r="P3084">
        <v>3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3.7299280898346989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3.7299280898346989</v>
      </c>
    </row>
    <row r="3085" spans="1:31" x14ac:dyDescent="0.25">
      <c r="A3085">
        <v>1741481</v>
      </c>
      <c r="B3085">
        <v>1</v>
      </c>
      <c r="C3085" t="s">
        <v>80</v>
      </c>
      <c r="D3085" t="s">
        <v>96</v>
      </c>
      <c r="E3085" t="s">
        <v>171</v>
      </c>
      <c r="F3085" t="s">
        <v>9092</v>
      </c>
      <c r="G3085" t="s">
        <v>181</v>
      </c>
      <c r="H3085" t="s">
        <v>146</v>
      </c>
      <c r="I3085" t="s">
        <v>135</v>
      </c>
      <c r="J3085" t="s">
        <v>136</v>
      </c>
      <c r="K3085" t="s">
        <v>147</v>
      </c>
      <c r="L3085" t="s">
        <v>9093</v>
      </c>
      <c r="M3085" t="s">
        <v>9094</v>
      </c>
      <c r="N3085">
        <v>3.690555555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1.8485250963294333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1.8485250963294333</v>
      </c>
    </row>
    <row r="3086" spans="1:31" x14ac:dyDescent="0.25">
      <c r="A3086">
        <v>1741438</v>
      </c>
      <c r="B3086">
        <v>1</v>
      </c>
      <c r="C3086" t="s">
        <v>80</v>
      </c>
      <c r="D3086" t="s">
        <v>100</v>
      </c>
      <c r="E3086" t="s">
        <v>188</v>
      </c>
      <c r="F3086" t="s">
        <v>1190</v>
      </c>
      <c r="G3086" t="s">
        <v>177</v>
      </c>
      <c r="H3086" t="s">
        <v>134</v>
      </c>
      <c r="I3086" t="s">
        <v>135</v>
      </c>
      <c r="J3086" t="s">
        <v>136</v>
      </c>
      <c r="K3086" t="s">
        <v>147</v>
      </c>
      <c r="L3086" t="s">
        <v>9095</v>
      </c>
      <c r="M3086" t="s">
        <v>9096</v>
      </c>
      <c r="N3086">
        <v>1.6516666659999999</v>
      </c>
      <c r="O3086">
        <v>0</v>
      </c>
      <c r="P3086">
        <v>329</v>
      </c>
      <c r="Q3086">
        <v>8</v>
      </c>
      <c r="R3086">
        <v>32</v>
      </c>
      <c r="S3086">
        <v>1</v>
      </c>
      <c r="T3086">
        <v>27</v>
      </c>
      <c r="U3086">
        <v>0</v>
      </c>
      <c r="V3086">
        <v>0</v>
      </c>
      <c r="W3086">
        <v>0</v>
      </c>
      <c r="X3086">
        <v>159.97922477719715</v>
      </c>
      <c r="Y3086">
        <v>10.7217316819522</v>
      </c>
      <c r="Z3086">
        <v>54.918481212323265</v>
      </c>
      <c r="AA3086">
        <v>20.634665072554</v>
      </c>
      <c r="AB3086">
        <v>20.906485927990079</v>
      </c>
      <c r="AC3086">
        <v>0</v>
      </c>
      <c r="AD3086">
        <v>0</v>
      </c>
      <c r="AE3086">
        <v>267.16058867201673</v>
      </c>
    </row>
    <row r="3087" spans="1:31" x14ac:dyDescent="0.25">
      <c r="A3087">
        <v>1751517</v>
      </c>
      <c r="B3087">
        <v>1</v>
      </c>
      <c r="C3087" t="s">
        <v>80</v>
      </c>
      <c r="D3087" t="s">
        <v>85</v>
      </c>
      <c r="E3087" t="s">
        <v>158</v>
      </c>
      <c r="F3087" t="s">
        <v>9097</v>
      </c>
      <c r="G3087" t="s">
        <v>305</v>
      </c>
      <c r="H3087" t="s">
        <v>146</v>
      </c>
      <c r="I3087" t="s">
        <v>135</v>
      </c>
      <c r="J3087" t="s">
        <v>136</v>
      </c>
      <c r="K3087" t="s">
        <v>147</v>
      </c>
      <c r="L3087" t="s">
        <v>9098</v>
      </c>
      <c r="M3087" t="s">
        <v>9099</v>
      </c>
      <c r="N3087">
        <v>0.883611111</v>
      </c>
      <c r="O3087">
        <v>0</v>
      </c>
      <c r="P3087">
        <v>104</v>
      </c>
      <c r="Q3087">
        <v>0</v>
      </c>
      <c r="R3087">
        <v>0</v>
      </c>
      <c r="S3087">
        <v>0</v>
      </c>
      <c r="T3087">
        <v>7</v>
      </c>
      <c r="U3087">
        <v>0</v>
      </c>
      <c r="V3087">
        <v>0</v>
      </c>
      <c r="W3087">
        <v>0</v>
      </c>
      <c r="X3087">
        <v>26.175557271683488</v>
      </c>
      <c r="Y3087">
        <v>0</v>
      </c>
      <c r="Z3087">
        <v>0</v>
      </c>
      <c r="AA3087">
        <v>0</v>
      </c>
      <c r="AB3087">
        <v>9.9778425011754077</v>
      </c>
      <c r="AC3087">
        <v>0</v>
      </c>
      <c r="AD3087">
        <v>0</v>
      </c>
      <c r="AE3087">
        <v>36.153399772858897</v>
      </c>
    </row>
    <row r="3088" spans="1:31" x14ac:dyDescent="0.25">
      <c r="A3088">
        <v>1751889</v>
      </c>
      <c r="B3088">
        <v>1</v>
      </c>
      <c r="C3088" t="s">
        <v>80</v>
      </c>
      <c r="D3088" t="s">
        <v>105</v>
      </c>
      <c r="E3088" t="s">
        <v>158</v>
      </c>
      <c r="F3088" t="s">
        <v>9100</v>
      </c>
      <c r="G3088" t="s">
        <v>164</v>
      </c>
      <c r="H3088" t="s">
        <v>146</v>
      </c>
      <c r="I3088" t="s">
        <v>135</v>
      </c>
      <c r="J3088" t="s">
        <v>136</v>
      </c>
      <c r="K3088" t="s">
        <v>147</v>
      </c>
      <c r="L3088" t="s">
        <v>9101</v>
      </c>
      <c r="M3088" t="s">
        <v>9102</v>
      </c>
      <c r="N3088">
        <v>1.5947222219999999</v>
      </c>
      <c r="O3088">
        <v>0</v>
      </c>
      <c r="P3088">
        <v>82</v>
      </c>
      <c r="Q3088">
        <v>0</v>
      </c>
      <c r="R3088">
        <v>5</v>
      </c>
      <c r="S3088">
        <v>0</v>
      </c>
      <c r="T3088">
        <v>5</v>
      </c>
      <c r="U3088">
        <v>0</v>
      </c>
      <c r="V3088">
        <v>0</v>
      </c>
      <c r="W3088">
        <v>0</v>
      </c>
      <c r="X3088">
        <v>32.012689122257967</v>
      </c>
      <c r="Y3088">
        <v>0</v>
      </c>
      <c r="Z3088">
        <v>0.32464634636408329</v>
      </c>
      <c r="AA3088">
        <v>0</v>
      </c>
      <c r="AB3088">
        <v>4.6443495013397325</v>
      </c>
      <c r="AC3088">
        <v>0</v>
      </c>
      <c r="AD3088">
        <v>0</v>
      </c>
      <c r="AE3088">
        <v>36.981684969961783</v>
      </c>
    </row>
    <row r="3089" spans="1:31" x14ac:dyDescent="0.25">
      <c r="A3089">
        <v>1751760</v>
      </c>
      <c r="B3089">
        <v>1</v>
      </c>
      <c r="C3089" t="s">
        <v>81</v>
      </c>
      <c r="D3089" t="s">
        <v>124</v>
      </c>
      <c r="E3089" t="s">
        <v>131</v>
      </c>
      <c r="F3089" t="s">
        <v>6876</v>
      </c>
      <c r="G3089" t="s">
        <v>213</v>
      </c>
      <c r="H3089" t="s">
        <v>214</v>
      </c>
      <c r="I3089" t="s">
        <v>135</v>
      </c>
      <c r="J3089" t="s">
        <v>136</v>
      </c>
      <c r="K3089" t="s">
        <v>137</v>
      </c>
      <c r="L3089" t="s">
        <v>9103</v>
      </c>
      <c r="M3089" t="s">
        <v>9104</v>
      </c>
      <c r="N3089">
        <v>3.0225638880000001</v>
      </c>
      <c r="O3089">
        <v>1</v>
      </c>
      <c r="P3089">
        <v>347</v>
      </c>
      <c r="Q3089">
        <v>89</v>
      </c>
      <c r="R3089">
        <v>78</v>
      </c>
      <c r="S3089">
        <v>3</v>
      </c>
      <c r="T3089">
        <v>24</v>
      </c>
      <c r="U3089">
        <v>0</v>
      </c>
      <c r="V3089">
        <v>0</v>
      </c>
      <c r="W3089">
        <v>2.4745121934936001</v>
      </c>
      <c r="X3089">
        <v>122.76392663910293</v>
      </c>
      <c r="Y3089">
        <v>125.61702926770192</v>
      </c>
      <c r="Z3089">
        <v>60.532722928586267</v>
      </c>
      <c r="AA3089">
        <v>7.5558053015082001</v>
      </c>
      <c r="AB3089">
        <v>80.073969649402599</v>
      </c>
      <c r="AC3089">
        <v>0</v>
      </c>
      <c r="AD3089">
        <v>0</v>
      </c>
      <c r="AE3089">
        <v>399.01796597979552</v>
      </c>
    </row>
    <row r="3090" spans="1:31" x14ac:dyDescent="0.25">
      <c r="A3090">
        <v>1741418</v>
      </c>
      <c r="B3090">
        <v>1</v>
      </c>
      <c r="C3090" t="s">
        <v>81</v>
      </c>
      <c r="D3090" t="s">
        <v>113</v>
      </c>
      <c r="E3090" t="s">
        <v>131</v>
      </c>
      <c r="F3090" t="s">
        <v>726</v>
      </c>
      <c r="G3090" t="s">
        <v>177</v>
      </c>
      <c r="H3090" t="s">
        <v>134</v>
      </c>
      <c r="I3090" t="s">
        <v>193</v>
      </c>
      <c r="J3090" t="s">
        <v>136</v>
      </c>
      <c r="K3090" t="s">
        <v>147</v>
      </c>
      <c r="L3090" t="s">
        <v>9105</v>
      </c>
      <c r="M3090" t="s">
        <v>9106</v>
      </c>
      <c r="N3090">
        <v>6.9444440000000001E-3</v>
      </c>
      <c r="O3090">
        <v>0</v>
      </c>
      <c r="P3090">
        <v>1221</v>
      </c>
      <c r="Q3090">
        <v>2</v>
      </c>
      <c r="R3090">
        <v>388</v>
      </c>
      <c r="S3090">
        <v>2</v>
      </c>
      <c r="T3090">
        <v>54</v>
      </c>
      <c r="U3090">
        <v>0</v>
      </c>
      <c r="V3090">
        <v>1</v>
      </c>
      <c r="W3090">
        <v>0</v>
      </c>
      <c r="X3090">
        <v>0.7251819321649311</v>
      </c>
      <c r="Y3090">
        <v>4.7783759249999998E-3</v>
      </c>
      <c r="Z3090">
        <v>0.19518259383041658</v>
      </c>
      <c r="AA3090">
        <v>1.3937733682291665E-2</v>
      </c>
      <c r="AB3090">
        <v>0.10799128632333332</v>
      </c>
      <c r="AC3090">
        <v>0</v>
      </c>
      <c r="AD3090">
        <v>0</v>
      </c>
      <c r="AE3090">
        <v>1.0470719219259728</v>
      </c>
    </row>
    <row r="3091" spans="1:31" x14ac:dyDescent="0.25">
      <c r="A3091">
        <v>1751746</v>
      </c>
      <c r="B3091">
        <v>1</v>
      </c>
      <c r="C3091" t="s">
        <v>80</v>
      </c>
      <c r="D3091" t="s">
        <v>92</v>
      </c>
      <c r="E3091" t="s">
        <v>171</v>
      </c>
      <c r="F3091" t="s">
        <v>9107</v>
      </c>
      <c r="G3091" t="s">
        <v>282</v>
      </c>
      <c r="H3091" t="s">
        <v>146</v>
      </c>
      <c r="I3091" t="s">
        <v>135</v>
      </c>
      <c r="J3091" t="s">
        <v>136</v>
      </c>
      <c r="K3091" t="s">
        <v>147</v>
      </c>
      <c r="L3091" t="s">
        <v>9108</v>
      </c>
      <c r="M3091" t="s">
        <v>9109</v>
      </c>
      <c r="N3091">
        <v>3.2875000000000001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1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4.2241575905911253</v>
      </c>
      <c r="AC3091">
        <v>0</v>
      </c>
      <c r="AD3091">
        <v>0</v>
      </c>
      <c r="AE3091">
        <v>4.2241575905911253</v>
      </c>
    </row>
    <row r="3092" spans="1:31" x14ac:dyDescent="0.25">
      <c r="A3092">
        <v>1741375</v>
      </c>
      <c r="B3092">
        <v>1</v>
      </c>
      <c r="C3092" t="s">
        <v>81</v>
      </c>
      <c r="D3092" t="s">
        <v>127</v>
      </c>
      <c r="E3092" t="s">
        <v>158</v>
      </c>
      <c r="F3092" t="s">
        <v>9110</v>
      </c>
      <c r="G3092" t="s">
        <v>2175</v>
      </c>
      <c r="H3092" t="s">
        <v>146</v>
      </c>
      <c r="I3092" t="s">
        <v>135</v>
      </c>
      <c r="J3092" t="s">
        <v>136</v>
      </c>
      <c r="K3092" t="s">
        <v>147</v>
      </c>
      <c r="L3092" t="s">
        <v>9111</v>
      </c>
      <c r="M3092" t="s">
        <v>9112</v>
      </c>
      <c r="N3092">
        <v>2.5625</v>
      </c>
      <c r="O3092">
        <v>0</v>
      </c>
      <c r="P3092">
        <v>6</v>
      </c>
      <c r="Q3092">
        <v>0</v>
      </c>
      <c r="R3092">
        <v>3</v>
      </c>
      <c r="S3092">
        <v>0</v>
      </c>
      <c r="T3092">
        <v>1</v>
      </c>
      <c r="U3092">
        <v>0</v>
      </c>
      <c r="V3092">
        <v>0</v>
      </c>
      <c r="W3092">
        <v>0</v>
      </c>
      <c r="X3092">
        <v>3.8898429431618755</v>
      </c>
      <c r="Y3092">
        <v>0</v>
      </c>
      <c r="Z3092">
        <v>0.76986066899000005</v>
      </c>
      <c r="AA3092">
        <v>0</v>
      </c>
      <c r="AB3092">
        <v>0.63365404502083333</v>
      </c>
      <c r="AC3092">
        <v>0</v>
      </c>
      <c r="AD3092">
        <v>0</v>
      </c>
      <c r="AE3092">
        <v>5.2933576571727086</v>
      </c>
    </row>
    <row r="3093" spans="1:31" x14ac:dyDescent="0.25">
      <c r="A3093">
        <v>1752001</v>
      </c>
      <c r="B3093">
        <v>1</v>
      </c>
      <c r="C3093" t="s">
        <v>80</v>
      </c>
      <c r="D3093" t="s">
        <v>97</v>
      </c>
      <c r="E3093" t="s">
        <v>188</v>
      </c>
      <c r="F3093" t="s">
        <v>9113</v>
      </c>
      <c r="G3093" t="s">
        <v>177</v>
      </c>
      <c r="H3093" t="s">
        <v>134</v>
      </c>
      <c r="I3093" t="s">
        <v>193</v>
      </c>
      <c r="J3093" t="s">
        <v>136</v>
      </c>
      <c r="K3093" t="s">
        <v>147</v>
      </c>
      <c r="L3093" t="s">
        <v>9114</v>
      </c>
      <c r="M3093" t="s">
        <v>9115</v>
      </c>
      <c r="N3093">
        <v>1.4999999999999999E-2</v>
      </c>
      <c r="O3093">
        <v>2</v>
      </c>
      <c r="P3093">
        <v>615</v>
      </c>
      <c r="Q3093">
        <v>2</v>
      </c>
      <c r="R3093">
        <v>188</v>
      </c>
      <c r="S3093">
        <v>1</v>
      </c>
      <c r="T3093">
        <v>96</v>
      </c>
      <c r="U3093">
        <v>0</v>
      </c>
      <c r="V3093">
        <v>0</v>
      </c>
      <c r="W3093">
        <v>2.5356250136700002E-2</v>
      </c>
      <c r="X3093">
        <v>5.167068559105954</v>
      </c>
      <c r="Y3093">
        <v>2.013415875315E-2</v>
      </c>
      <c r="Z3093">
        <v>1.0068151083435009</v>
      </c>
      <c r="AA3093">
        <v>0.13237112837520001</v>
      </c>
      <c r="AB3093">
        <v>1.4183549053218001</v>
      </c>
      <c r="AC3093">
        <v>0</v>
      </c>
      <c r="AD3093">
        <v>0</v>
      </c>
      <c r="AE3093">
        <v>7.7701001100363047</v>
      </c>
    </row>
    <row r="3094" spans="1:31" x14ac:dyDescent="0.25">
      <c r="A3094">
        <v>1751878</v>
      </c>
      <c r="B3094">
        <v>1</v>
      </c>
      <c r="C3094" t="s">
        <v>81</v>
      </c>
      <c r="D3094" t="s">
        <v>118</v>
      </c>
      <c r="E3094" t="s">
        <v>158</v>
      </c>
      <c r="F3094" t="s">
        <v>9116</v>
      </c>
      <c r="G3094" t="s">
        <v>160</v>
      </c>
      <c r="H3094" t="s">
        <v>146</v>
      </c>
      <c r="I3094" t="s">
        <v>135</v>
      </c>
      <c r="J3094" t="s">
        <v>136</v>
      </c>
      <c r="K3094" t="s">
        <v>147</v>
      </c>
      <c r="L3094" t="s">
        <v>9117</v>
      </c>
      <c r="M3094" t="s">
        <v>9118</v>
      </c>
      <c r="N3094">
        <v>1.72</v>
      </c>
      <c r="O3094">
        <v>0</v>
      </c>
      <c r="P3094">
        <v>47</v>
      </c>
      <c r="Q3094">
        <v>0</v>
      </c>
      <c r="R3094">
        <v>1</v>
      </c>
      <c r="S3094">
        <v>0</v>
      </c>
      <c r="T3094">
        <v>1</v>
      </c>
      <c r="U3094">
        <v>0</v>
      </c>
      <c r="V3094">
        <v>0</v>
      </c>
      <c r="W3094">
        <v>0</v>
      </c>
      <c r="X3094">
        <v>19.277993456149165</v>
      </c>
      <c r="Y3094">
        <v>0</v>
      </c>
      <c r="Z3094">
        <v>0.22615772602799999</v>
      </c>
      <c r="AA3094">
        <v>0</v>
      </c>
      <c r="AB3094">
        <v>0.19694568317348335</v>
      </c>
      <c r="AC3094">
        <v>0</v>
      </c>
      <c r="AD3094">
        <v>0</v>
      </c>
      <c r="AE3094">
        <v>19.701096865350646</v>
      </c>
    </row>
    <row r="3095" spans="1:31" x14ac:dyDescent="0.25">
      <c r="A3095">
        <v>1751523</v>
      </c>
      <c r="B3095">
        <v>1</v>
      </c>
      <c r="C3095" t="s">
        <v>80</v>
      </c>
      <c r="D3095" t="s">
        <v>103</v>
      </c>
      <c r="E3095" t="s">
        <v>184</v>
      </c>
      <c r="F3095" t="s">
        <v>9119</v>
      </c>
      <c r="G3095" t="s">
        <v>177</v>
      </c>
      <c r="H3095" t="s">
        <v>134</v>
      </c>
      <c r="I3095" t="s">
        <v>135</v>
      </c>
      <c r="J3095" t="s">
        <v>136</v>
      </c>
      <c r="K3095" t="s">
        <v>147</v>
      </c>
      <c r="L3095" t="s">
        <v>8528</v>
      </c>
      <c r="M3095" t="s">
        <v>9120</v>
      </c>
      <c r="N3095">
        <v>0.80472222199999999</v>
      </c>
      <c r="O3095">
        <v>0</v>
      </c>
      <c r="P3095">
        <v>109</v>
      </c>
      <c r="Q3095">
        <v>0</v>
      </c>
      <c r="R3095">
        <v>19</v>
      </c>
      <c r="S3095">
        <v>0</v>
      </c>
      <c r="T3095">
        <v>15</v>
      </c>
      <c r="U3095">
        <v>0</v>
      </c>
      <c r="V3095">
        <v>0</v>
      </c>
      <c r="W3095">
        <v>0</v>
      </c>
      <c r="X3095">
        <v>22.118647557687442</v>
      </c>
      <c r="Y3095">
        <v>0</v>
      </c>
      <c r="Z3095">
        <v>14.38014289331147</v>
      </c>
      <c r="AA3095">
        <v>0</v>
      </c>
      <c r="AB3095">
        <v>17.843578433331235</v>
      </c>
      <c r="AC3095">
        <v>0</v>
      </c>
      <c r="AD3095">
        <v>0</v>
      </c>
      <c r="AE3095">
        <v>54.342368884330142</v>
      </c>
    </row>
    <row r="3096" spans="1:31" x14ac:dyDescent="0.25">
      <c r="A3096">
        <v>1741404</v>
      </c>
      <c r="B3096">
        <v>1</v>
      </c>
      <c r="C3096" t="s">
        <v>81</v>
      </c>
      <c r="D3096" t="s">
        <v>127</v>
      </c>
      <c r="E3096" t="s">
        <v>158</v>
      </c>
      <c r="F3096" t="s">
        <v>9110</v>
      </c>
      <c r="G3096" t="s">
        <v>758</v>
      </c>
      <c r="H3096" t="s">
        <v>146</v>
      </c>
      <c r="I3096" t="s">
        <v>135</v>
      </c>
      <c r="J3096" t="s">
        <v>136</v>
      </c>
      <c r="K3096" t="s">
        <v>147</v>
      </c>
      <c r="L3096" t="s">
        <v>9121</v>
      </c>
      <c r="M3096" t="s">
        <v>9122</v>
      </c>
      <c r="N3096">
        <v>1.8352777769999999</v>
      </c>
      <c r="O3096">
        <v>0</v>
      </c>
      <c r="P3096">
        <v>6</v>
      </c>
      <c r="Q3096">
        <v>0</v>
      </c>
      <c r="R3096">
        <v>3</v>
      </c>
      <c r="S3096">
        <v>0</v>
      </c>
      <c r="T3096">
        <v>1</v>
      </c>
      <c r="U3096">
        <v>0</v>
      </c>
      <c r="V3096">
        <v>0</v>
      </c>
      <c r="W3096">
        <v>0</v>
      </c>
      <c r="X3096">
        <v>2.6208408061195576</v>
      </c>
      <c r="Y3096">
        <v>0</v>
      </c>
      <c r="Z3096">
        <v>0.64425406123306672</v>
      </c>
      <c r="AA3096">
        <v>0</v>
      </c>
      <c r="AB3096">
        <v>0.48182628107624992</v>
      </c>
      <c r="AC3096">
        <v>0</v>
      </c>
      <c r="AD3096">
        <v>0</v>
      </c>
      <c r="AE3096">
        <v>3.746921148428874</v>
      </c>
    </row>
    <row r="3097" spans="1:31" x14ac:dyDescent="0.25">
      <c r="A3097">
        <v>1751732</v>
      </c>
      <c r="B3097">
        <v>1</v>
      </c>
      <c r="C3097" t="s">
        <v>81</v>
      </c>
      <c r="D3097" t="s">
        <v>123</v>
      </c>
      <c r="E3097" t="s">
        <v>171</v>
      </c>
      <c r="F3097" t="s">
        <v>9123</v>
      </c>
      <c r="G3097" t="s">
        <v>181</v>
      </c>
      <c r="H3097" t="s">
        <v>146</v>
      </c>
      <c r="I3097" t="s">
        <v>135</v>
      </c>
      <c r="J3097" t="s">
        <v>136</v>
      </c>
      <c r="K3097" t="s">
        <v>147</v>
      </c>
      <c r="L3097" t="s">
        <v>9124</v>
      </c>
      <c r="M3097" t="s">
        <v>9125</v>
      </c>
      <c r="N3097">
        <v>2.9197222219999999</v>
      </c>
      <c r="O3097">
        <v>0</v>
      </c>
      <c r="P3097">
        <v>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0.32481343069287499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0.32481343069287499</v>
      </c>
    </row>
    <row r="3098" spans="1:31" x14ac:dyDescent="0.25">
      <c r="A3098">
        <v>1751583</v>
      </c>
      <c r="B3098">
        <v>1</v>
      </c>
      <c r="C3098" t="s">
        <v>80</v>
      </c>
      <c r="D3098" t="s">
        <v>92</v>
      </c>
      <c r="E3098" t="s">
        <v>171</v>
      </c>
      <c r="F3098" t="s">
        <v>9126</v>
      </c>
      <c r="G3098" t="s">
        <v>282</v>
      </c>
      <c r="H3098" t="s">
        <v>146</v>
      </c>
      <c r="I3098" t="s">
        <v>135</v>
      </c>
      <c r="J3098" t="s">
        <v>136</v>
      </c>
      <c r="K3098" t="s">
        <v>147</v>
      </c>
      <c r="L3098" t="s">
        <v>9127</v>
      </c>
      <c r="M3098" t="s">
        <v>9128</v>
      </c>
      <c r="N3098">
        <v>3.0147222220000001</v>
      </c>
      <c r="O3098">
        <v>0</v>
      </c>
      <c r="P3098">
        <v>1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0.76794220609535002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0.76794220609535002</v>
      </c>
    </row>
    <row r="3099" spans="1:31" x14ac:dyDescent="0.25">
      <c r="A3099">
        <v>1751729</v>
      </c>
      <c r="B3099">
        <v>1</v>
      </c>
      <c r="C3099" t="s">
        <v>80</v>
      </c>
      <c r="D3099" t="s">
        <v>91</v>
      </c>
      <c r="E3099" t="s">
        <v>143</v>
      </c>
      <c r="F3099" t="s">
        <v>9129</v>
      </c>
      <c r="G3099" t="s">
        <v>2314</v>
      </c>
      <c r="H3099" t="s">
        <v>146</v>
      </c>
      <c r="I3099" t="s">
        <v>135</v>
      </c>
      <c r="J3099" t="s">
        <v>136</v>
      </c>
      <c r="K3099" t="s">
        <v>147</v>
      </c>
      <c r="L3099" t="s">
        <v>9130</v>
      </c>
      <c r="M3099" t="s">
        <v>9131</v>
      </c>
      <c r="N3099">
        <v>1.975833333</v>
      </c>
      <c r="O3099">
        <v>0</v>
      </c>
      <c r="P3099">
        <v>4</v>
      </c>
      <c r="Q3099">
        <v>0</v>
      </c>
      <c r="R3099">
        <v>18</v>
      </c>
      <c r="S3099">
        <v>0</v>
      </c>
      <c r="T3099">
        <v>1</v>
      </c>
      <c r="U3099">
        <v>0</v>
      </c>
      <c r="V3099">
        <v>0</v>
      </c>
      <c r="W3099">
        <v>0</v>
      </c>
      <c r="X3099">
        <v>2.4513836615729501</v>
      </c>
      <c r="Y3099">
        <v>0</v>
      </c>
      <c r="Z3099">
        <v>6.5024916422571026</v>
      </c>
      <c r="AA3099">
        <v>0</v>
      </c>
      <c r="AB3099">
        <v>5.4872668594450005</v>
      </c>
      <c r="AC3099">
        <v>0</v>
      </c>
      <c r="AD3099">
        <v>0</v>
      </c>
      <c r="AE3099">
        <v>14.441142163275053</v>
      </c>
    </row>
    <row r="3100" spans="1:31" x14ac:dyDescent="0.25">
      <c r="A3100">
        <v>1751563</v>
      </c>
      <c r="B3100">
        <v>1</v>
      </c>
      <c r="C3100" t="s">
        <v>80</v>
      </c>
      <c r="D3100" t="s">
        <v>106</v>
      </c>
      <c r="E3100" t="s">
        <v>158</v>
      </c>
      <c r="F3100" t="s">
        <v>9132</v>
      </c>
      <c r="G3100" t="s">
        <v>758</v>
      </c>
      <c r="H3100" t="s">
        <v>146</v>
      </c>
      <c r="I3100" t="s">
        <v>135</v>
      </c>
      <c r="J3100" t="s">
        <v>136</v>
      </c>
      <c r="K3100" t="s">
        <v>147</v>
      </c>
      <c r="L3100" t="s">
        <v>9133</v>
      </c>
      <c r="M3100" t="s">
        <v>9134</v>
      </c>
      <c r="N3100">
        <v>6.7802777770000002</v>
      </c>
      <c r="O3100">
        <v>0</v>
      </c>
      <c r="P3100">
        <v>12</v>
      </c>
      <c r="Q3100">
        <v>0</v>
      </c>
      <c r="R3100">
        <v>1</v>
      </c>
      <c r="S3100">
        <v>0</v>
      </c>
      <c r="T3100">
        <v>1</v>
      </c>
      <c r="U3100">
        <v>0</v>
      </c>
      <c r="V3100">
        <v>0</v>
      </c>
      <c r="W3100">
        <v>0</v>
      </c>
      <c r="X3100">
        <v>6.47778831959375</v>
      </c>
      <c r="Y3100">
        <v>0</v>
      </c>
      <c r="Z3100">
        <v>0.64884225290447506</v>
      </c>
      <c r="AA3100">
        <v>0</v>
      </c>
      <c r="AB3100">
        <v>26.611558817540008</v>
      </c>
      <c r="AC3100">
        <v>0</v>
      </c>
      <c r="AD3100">
        <v>0</v>
      </c>
      <c r="AE3100">
        <v>33.738189390038229</v>
      </c>
    </row>
    <row r="3101" spans="1:31" x14ac:dyDescent="0.25">
      <c r="A3101">
        <v>1751706</v>
      </c>
      <c r="B3101">
        <v>1</v>
      </c>
      <c r="C3101" t="s">
        <v>81</v>
      </c>
      <c r="D3101" t="s">
        <v>128</v>
      </c>
      <c r="E3101" t="s">
        <v>158</v>
      </c>
      <c r="F3101" t="s">
        <v>9135</v>
      </c>
      <c r="G3101" t="s">
        <v>160</v>
      </c>
      <c r="H3101" t="s">
        <v>146</v>
      </c>
      <c r="I3101" t="s">
        <v>135</v>
      </c>
      <c r="J3101" t="s">
        <v>136</v>
      </c>
      <c r="K3101" t="s">
        <v>147</v>
      </c>
      <c r="L3101" t="s">
        <v>9136</v>
      </c>
      <c r="M3101" t="s">
        <v>9137</v>
      </c>
      <c r="N3101">
        <v>2.2738888880000001</v>
      </c>
      <c r="O3101">
        <v>0</v>
      </c>
      <c r="P3101">
        <v>8</v>
      </c>
      <c r="Q3101">
        <v>0</v>
      </c>
      <c r="R3101">
        <v>8</v>
      </c>
      <c r="S3101">
        <v>0</v>
      </c>
      <c r="T3101">
        <v>1</v>
      </c>
      <c r="U3101">
        <v>0</v>
      </c>
      <c r="V3101">
        <v>0</v>
      </c>
      <c r="W3101">
        <v>0</v>
      </c>
      <c r="X3101">
        <v>6.144644976467351</v>
      </c>
      <c r="Y3101">
        <v>0</v>
      </c>
      <c r="Z3101">
        <v>4.0460132143448018</v>
      </c>
      <c r="AA3101">
        <v>0</v>
      </c>
      <c r="AB3101">
        <v>3.2476509979993331</v>
      </c>
      <c r="AC3101">
        <v>0</v>
      </c>
      <c r="AD3101">
        <v>0</v>
      </c>
      <c r="AE3101">
        <v>13.438309188811486</v>
      </c>
    </row>
    <row r="3102" spans="1:31" x14ac:dyDescent="0.25">
      <c r="A3102">
        <v>1751586</v>
      </c>
      <c r="B3102">
        <v>1</v>
      </c>
      <c r="C3102" t="s">
        <v>80</v>
      </c>
      <c r="D3102" t="s">
        <v>82</v>
      </c>
      <c r="E3102" t="s">
        <v>158</v>
      </c>
      <c r="F3102" t="s">
        <v>9138</v>
      </c>
      <c r="G3102" t="s">
        <v>239</v>
      </c>
      <c r="H3102" t="s">
        <v>146</v>
      </c>
      <c r="I3102" t="s">
        <v>135</v>
      </c>
      <c r="J3102" t="s">
        <v>136</v>
      </c>
      <c r="K3102" t="s">
        <v>137</v>
      </c>
      <c r="L3102" t="s">
        <v>9139</v>
      </c>
      <c r="M3102" t="s">
        <v>9140</v>
      </c>
      <c r="N3102">
        <v>0.449722222</v>
      </c>
      <c r="O3102">
        <v>0</v>
      </c>
      <c r="P3102">
        <v>103</v>
      </c>
      <c r="Q3102">
        <v>0</v>
      </c>
      <c r="R3102">
        <v>0</v>
      </c>
      <c r="S3102">
        <v>0</v>
      </c>
      <c r="T3102">
        <v>11</v>
      </c>
      <c r="U3102">
        <v>0</v>
      </c>
      <c r="V3102">
        <v>0</v>
      </c>
      <c r="W3102">
        <v>0</v>
      </c>
      <c r="X3102">
        <v>13.759707709727881</v>
      </c>
      <c r="Y3102">
        <v>0</v>
      </c>
      <c r="Z3102">
        <v>0</v>
      </c>
      <c r="AA3102">
        <v>0</v>
      </c>
      <c r="AB3102">
        <v>0.91083996409023349</v>
      </c>
      <c r="AC3102">
        <v>0</v>
      </c>
      <c r="AD3102">
        <v>0</v>
      </c>
      <c r="AE3102">
        <v>14.670547673818113</v>
      </c>
    </row>
    <row r="3103" spans="1:31" x14ac:dyDescent="0.25">
      <c r="A3103">
        <v>1751892</v>
      </c>
      <c r="B3103">
        <v>1</v>
      </c>
      <c r="C3103" t="s">
        <v>80</v>
      </c>
      <c r="D3103" t="s">
        <v>106</v>
      </c>
      <c r="E3103" t="s">
        <v>131</v>
      </c>
      <c r="F3103" t="s">
        <v>7600</v>
      </c>
      <c r="G3103" t="s">
        <v>133</v>
      </c>
      <c r="H3103" t="s">
        <v>134</v>
      </c>
      <c r="I3103" t="s">
        <v>135</v>
      </c>
      <c r="J3103" t="s">
        <v>136</v>
      </c>
      <c r="K3103" t="s">
        <v>147</v>
      </c>
      <c r="L3103" t="s">
        <v>9141</v>
      </c>
      <c r="M3103" t="s">
        <v>9142</v>
      </c>
      <c r="N3103">
        <v>0.89694444399999995</v>
      </c>
      <c r="O3103">
        <v>1</v>
      </c>
      <c r="P3103">
        <v>2</v>
      </c>
      <c r="Q3103">
        <v>18</v>
      </c>
      <c r="R3103">
        <v>231</v>
      </c>
      <c r="S3103">
        <v>5</v>
      </c>
      <c r="T3103">
        <v>43</v>
      </c>
      <c r="U3103">
        <v>0</v>
      </c>
      <c r="V3103">
        <v>0</v>
      </c>
      <c r="W3103">
        <v>0.40207276085375004</v>
      </c>
      <c r="X3103">
        <v>1.3269535450407499</v>
      </c>
      <c r="Y3103">
        <v>11.2200190549111</v>
      </c>
      <c r="Z3103">
        <v>185.75578200228315</v>
      </c>
      <c r="AA3103">
        <v>62.177802853304257</v>
      </c>
      <c r="AB3103">
        <v>104.93866992273632</v>
      </c>
      <c r="AC3103">
        <v>0</v>
      </c>
      <c r="AD3103">
        <v>0</v>
      </c>
      <c r="AE3103">
        <v>365.82130013912933</v>
      </c>
    </row>
    <row r="3104" spans="1:31" x14ac:dyDescent="0.25">
      <c r="A3104">
        <v>1741364</v>
      </c>
      <c r="B3104">
        <v>1</v>
      </c>
      <c r="C3104" t="s">
        <v>80</v>
      </c>
      <c r="D3104" t="s">
        <v>97</v>
      </c>
      <c r="E3104" t="s">
        <v>267</v>
      </c>
      <c r="F3104" t="s">
        <v>5778</v>
      </c>
      <c r="G3104" t="s">
        <v>177</v>
      </c>
      <c r="H3104" t="s">
        <v>134</v>
      </c>
      <c r="I3104" t="s">
        <v>135</v>
      </c>
      <c r="J3104" t="s">
        <v>136</v>
      </c>
      <c r="K3104" t="s">
        <v>147</v>
      </c>
      <c r="L3104" t="s">
        <v>9143</v>
      </c>
      <c r="M3104" t="s">
        <v>9144</v>
      </c>
      <c r="N3104">
        <v>0.33250000000000002</v>
      </c>
      <c r="O3104">
        <v>17</v>
      </c>
      <c r="P3104">
        <v>11987</v>
      </c>
      <c r="Q3104">
        <v>18</v>
      </c>
      <c r="R3104">
        <v>354</v>
      </c>
      <c r="S3104">
        <v>60</v>
      </c>
      <c r="T3104">
        <v>1169</v>
      </c>
      <c r="U3104">
        <v>5</v>
      </c>
      <c r="V3104">
        <v>6</v>
      </c>
      <c r="W3104">
        <v>24.744433280689503</v>
      </c>
      <c r="X3104">
        <v>911.97483366538711</v>
      </c>
      <c r="Y3104">
        <v>5.0040610571112003</v>
      </c>
      <c r="Z3104">
        <v>20.064929321946604</v>
      </c>
      <c r="AA3104">
        <v>184.76443564407734</v>
      </c>
      <c r="AB3104">
        <v>172.47820577757369</v>
      </c>
      <c r="AC3104">
        <v>33.894853767331192</v>
      </c>
      <c r="AD3104">
        <v>0.58071484325767497</v>
      </c>
      <c r="AE3104">
        <v>1353.5064673573743</v>
      </c>
    </row>
    <row r="3105" spans="1:31" x14ac:dyDescent="0.25">
      <c r="A3105">
        <v>1751543</v>
      </c>
      <c r="B3105">
        <v>1</v>
      </c>
      <c r="C3105" t="s">
        <v>80</v>
      </c>
      <c r="D3105" t="s">
        <v>94</v>
      </c>
      <c r="E3105" t="s">
        <v>184</v>
      </c>
      <c r="F3105" t="s">
        <v>9145</v>
      </c>
      <c r="G3105" t="s">
        <v>177</v>
      </c>
      <c r="H3105" t="s">
        <v>134</v>
      </c>
      <c r="I3105" t="s">
        <v>135</v>
      </c>
      <c r="J3105" t="s">
        <v>136</v>
      </c>
      <c r="K3105" t="s">
        <v>147</v>
      </c>
      <c r="L3105" t="s">
        <v>9146</v>
      </c>
      <c r="M3105" t="s">
        <v>9147</v>
      </c>
      <c r="N3105">
        <v>0.72694444400000002</v>
      </c>
      <c r="O3105">
        <v>0</v>
      </c>
      <c r="P3105">
        <v>40</v>
      </c>
      <c r="Q3105">
        <v>0</v>
      </c>
      <c r="R3105">
        <v>4</v>
      </c>
      <c r="S3105">
        <v>0</v>
      </c>
      <c r="T3105">
        <v>3</v>
      </c>
      <c r="U3105">
        <v>0</v>
      </c>
      <c r="V3105">
        <v>0</v>
      </c>
      <c r="W3105">
        <v>0</v>
      </c>
      <c r="X3105">
        <v>3.5967529354434751</v>
      </c>
      <c r="Y3105">
        <v>0</v>
      </c>
      <c r="Z3105">
        <v>0.11206894701613332</v>
      </c>
      <c r="AA3105">
        <v>0</v>
      </c>
      <c r="AB3105">
        <v>0.18847884418549166</v>
      </c>
      <c r="AC3105">
        <v>0</v>
      </c>
      <c r="AD3105">
        <v>0</v>
      </c>
      <c r="AE3105">
        <v>3.8973007266451001</v>
      </c>
    </row>
    <row r="3106" spans="1:31" x14ac:dyDescent="0.25">
      <c r="A3106">
        <v>1751961</v>
      </c>
      <c r="B3106">
        <v>1</v>
      </c>
      <c r="C3106" t="s">
        <v>81</v>
      </c>
      <c r="D3106" t="s">
        <v>113</v>
      </c>
      <c r="E3106" t="s">
        <v>188</v>
      </c>
      <c r="F3106" t="s">
        <v>9148</v>
      </c>
      <c r="G3106" t="s">
        <v>177</v>
      </c>
      <c r="H3106" t="s">
        <v>134</v>
      </c>
      <c r="I3106" t="s">
        <v>135</v>
      </c>
      <c r="J3106" t="s">
        <v>136</v>
      </c>
      <c r="K3106" t="s">
        <v>147</v>
      </c>
      <c r="L3106" t="s">
        <v>9149</v>
      </c>
      <c r="M3106" t="s">
        <v>9150</v>
      </c>
      <c r="N3106">
        <v>1.5047222220000001</v>
      </c>
      <c r="O3106">
        <v>0</v>
      </c>
      <c r="P3106">
        <v>309</v>
      </c>
      <c r="Q3106">
        <v>18</v>
      </c>
      <c r="R3106">
        <v>2</v>
      </c>
      <c r="S3106">
        <v>6</v>
      </c>
      <c r="T3106">
        <v>6</v>
      </c>
      <c r="U3106">
        <v>2</v>
      </c>
      <c r="V3106">
        <v>0</v>
      </c>
      <c r="W3106">
        <v>0</v>
      </c>
      <c r="X3106">
        <v>78.577252679346884</v>
      </c>
      <c r="Y3106">
        <v>44.62038502870422</v>
      </c>
      <c r="Z3106">
        <v>3.5059408128183751</v>
      </c>
      <c r="AA3106">
        <v>154.29679305024757</v>
      </c>
      <c r="AB3106">
        <v>3.2607801738283837</v>
      </c>
      <c r="AC3106">
        <v>161.83097022189716</v>
      </c>
      <c r="AD3106">
        <v>0</v>
      </c>
      <c r="AE3106">
        <v>446.09212196684257</v>
      </c>
    </row>
    <row r="3107" spans="1:31" x14ac:dyDescent="0.25">
      <c r="A3107">
        <v>1752084</v>
      </c>
      <c r="B3107">
        <v>1</v>
      </c>
      <c r="C3107" t="s">
        <v>80</v>
      </c>
      <c r="D3107" t="s">
        <v>89</v>
      </c>
      <c r="E3107" t="s">
        <v>171</v>
      </c>
      <c r="F3107" t="s">
        <v>9151</v>
      </c>
      <c r="G3107" t="s">
        <v>282</v>
      </c>
      <c r="H3107" t="s">
        <v>146</v>
      </c>
      <c r="I3107" t="s">
        <v>135</v>
      </c>
      <c r="J3107" t="s">
        <v>136</v>
      </c>
      <c r="K3107" t="s">
        <v>147</v>
      </c>
      <c r="L3107" t="s">
        <v>9152</v>
      </c>
      <c r="M3107" t="s">
        <v>9153</v>
      </c>
      <c r="N3107">
        <v>0.94805555500000005</v>
      </c>
      <c r="O3107">
        <v>0</v>
      </c>
      <c r="P3107">
        <v>1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1.1212616319286499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1.1212616319286499</v>
      </c>
    </row>
    <row r="3108" spans="1:31" x14ac:dyDescent="0.25">
      <c r="A3108">
        <v>1741384</v>
      </c>
      <c r="B3108">
        <v>1</v>
      </c>
      <c r="C3108" t="s">
        <v>80</v>
      </c>
      <c r="D3108" t="s">
        <v>95</v>
      </c>
      <c r="E3108" t="s">
        <v>171</v>
      </c>
      <c r="F3108" t="s">
        <v>9154</v>
      </c>
      <c r="G3108" t="s">
        <v>173</v>
      </c>
      <c r="H3108" t="s">
        <v>146</v>
      </c>
      <c r="I3108" t="s">
        <v>135</v>
      </c>
      <c r="J3108" t="s">
        <v>136</v>
      </c>
      <c r="K3108" t="s">
        <v>147</v>
      </c>
      <c r="L3108" t="s">
        <v>9155</v>
      </c>
      <c r="M3108" t="s">
        <v>9156</v>
      </c>
      <c r="N3108">
        <v>1.129444444</v>
      </c>
      <c r="O3108">
        <v>0</v>
      </c>
      <c r="P3108">
        <v>5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1.5411356885603997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1.5411356885603997</v>
      </c>
    </row>
    <row r="3109" spans="1:31" x14ac:dyDescent="0.25">
      <c r="A3109">
        <v>1752104</v>
      </c>
      <c r="B3109">
        <v>1</v>
      </c>
      <c r="C3109" t="s">
        <v>80</v>
      </c>
      <c r="D3109" t="s">
        <v>89</v>
      </c>
      <c r="E3109" t="s">
        <v>171</v>
      </c>
      <c r="F3109" t="s">
        <v>9151</v>
      </c>
      <c r="G3109" t="s">
        <v>282</v>
      </c>
      <c r="H3109" t="s">
        <v>146</v>
      </c>
      <c r="I3109" t="s">
        <v>135</v>
      </c>
      <c r="J3109" t="s">
        <v>136</v>
      </c>
      <c r="K3109" t="s">
        <v>147</v>
      </c>
      <c r="L3109" t="s">
        <v>9157</v>
      </c>
      <c r="M3109" t="s">
        <v>9158</v>
      </c>
      <c r="N3109">
        <v>3.2261111109999998</v>
      </c>
      <c r="O3109">
        <v>0</v>
      </c>
      <c r="P3109">
        <v>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3.0938442025678006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3.0938442025678006</v>
      </c>
    </row>
    <row r="3110" spans="1:31" x14ac:dyDescent="0.25">
      <c r="A3110">
        <v>1752041</v>
      </c>
      <c r="B3110">
        <v>1</v>
      </c>
      <c r="C3110" t="s">
        <v>80</v>
      </c>
      <c r="D3110" t="s">
        <v>82</v>
      </c>
      <c r="E3110" t="s">
        <v>158</v>
      </c>
      <c r="F3110" t="s">
        <v>9159</v>
      </c>
      <c r="G3110" t="s">
        <v>2314</v>
      </c>
      <c r="H3110" t="s">
        <v>146</v>
      </c>
      <c r="I3110" t="s">
        <v>135</v>
      </c>
      <c r="J3110" t="s">
        <v>136</v>
      </c>
      <c r="K3110" t="s">
        <v>147</v>
      </c>
      <c r="L3110" t="s">
        <v>9160</v>
      </c>
      <c r="M3110" t="s">
        <v>9161</v>
      </c>
      <c r="N3110">
        <v>2.1608333329999998</v>
      </c>
      <c r="O3110">
        <v>0</v>
      </c>
      <c r="P3110">
        <v>214</v>
      </c>
      <c r="Q3110">
        <v>0</v>
      </c>
      <c r="R3110">
        <v>0</v>
      </c>
      <c r="S3110">
        <v>0</v>
      </c>
      <c r="T3110">
        <v>7</v>
      </c>
      <c r="U3110">
        <v>0</v>
      </c>
      <c r="V3110">
        <v>0</v>
      </c>
      <c r="W3110">
        <v>0</v>
      </c>
      <c r="X3110">
        <v>144.48613965378755</v>
      </c>
      <c r="Y3110">
        <v>0</v>
      </c>
      <c r="Z3110">
        <v>0</v>
      </c>
      <c r="AA3110">
        <v>0</v>
      </c>
      <c r="AB3110">
        <v>0.75022720610472504</v>
      </c>
      <c r="AC3110">
        <v>0</v>
      </c>
      <c r="AD3110">
        <v>0</v>
      </c>
      <c r="AE3110">
        <v>145.23636685989226</v>
      </c>
    </row>
    <row r="3111" spans="1:31" x14ac:dyDescent="0.25">
      <c r="A3111">
        <v>1751500</v>
      </c>
      <c r="B3111">
        <v>1</v>
      </c>
      <c r="C3111" t="s">
        <v>80</v>
      </c>
      <c r="D3111" t="s">
        <v>99</v>
      </c>
      <c r="E3111" t="s">
        <v>158</v>
      </c>
      <c r="F3111" t="s">
        <v>9162</v>
      </c>
      <c r="G3111" t="s">
        <v>606</v>
      </c>
      <c r="H3111" t="s">
        <v>146</v>
      </c>
      <c r="I3111" t="s">
        <v>135</v>
      </c>
      <c r="J3111" t="s">
        <v>136</v>
      </c>
      <c r="K3111" t="s">
        <v>147</v>
      </c>
      <c r="L3111" t="s">
        <v>9163</v>
      </c>
      <c r="M3111" t="s">
        <v>9164</v>
      </c>
      <c r="N3111">
        <v>8.8533333330000001</v>
      </c>
      <c r="O3111">
        <v>0</v>
      </c>
      <c r="P3111">
        <v>28</v>
      </c>
      <c r="Q3111">
        <v>0</v>
      </c>
      <c r="R3111">
        <v>0</v>
      </c>
      <c r="S3111">
        <v>0</v>
      </c>
      <c r="T3111">
        <v>1</v>
      </c>
      <c r="U3111">
        <v>0</v>
      </c>
      <c r="V3111">
        <v>0</v>
      </c>
      <c r="W3111">
        <v>0</v>
      </c>
      <c r="X3111">
        <v>53.237292208850171</v>
      </c>
      <c r="Y3111">
        <v>0</v>
      </c>
      <c r="Z3111">
        <v>0</v>
      </c>
      <c r="AA3111">
        <v>0</v>
      </c>
      <c r="AB3111">
        <v>7.7509725419959494</v>
      </c>
      <c r="AC3111">
        <v>0</v>
      </c>
      <c r="AD3111">
        <v>0</v>
      </c>
      <c r="AE3111">
        <v>60.98826475084612</v>
      </c>
    </row>
    <row r="3112" spans="1:31" x14ac:dyDescent="0.25">
      <c r="A3112">
        <v>1751898</v>
      </c>
      <c r="B3112">
        <v>1</v>
      </c>
      <c r="C3112" t="s">
        <v>80</v>
      </c>
      <c r="D3112" t="s">
        <v>89</v>
      </c>
      <c r="E3112" t="s">
        <v>158</v>
      </c>
      <c r="F3112" t="s">
        <v>9165</v>
      </c>
      <c r="G3112" t="s">
        <v>160</v>
      </c>
      <c r="H3112" t="s">
        <v>146</v>
      </c>
      <c r="I3112" t="s">
        <v>135</v>
      </c>
      <c r="J3112" t="s">
        <v>136</v>
      </c>
      <c r="K3112" t="s">
        <v>147</v>
      </c>
      <c r="L3112" t="s">
        <v>9166</v>
      </c>
      <c r="M3112" t="s">
        <v>9167</v>
      </c>
      <c r="N3112">
        <v>0.71555555500000001</v>
      </c>
      <c r="O3112">
        <v>0</v>
      </c>
      <c r="P3112">
        <v>153</v>
      </c>
      <c r="Q3112">
        <v>0</v>
      </c>
      <c r="R3112">
        <v>0</v>
      </c>
      <c r="S3112">
        <v>0</v>
      </c>
      <c r="T3112">
        <v>9</v>
      </c>
      <c r="U3112">
        <v>0</v>
      </c>
      <c r="V3112">
        <v>0</v>
      </c>
      <c r="W3112">
        <v>0</v>
      </c>
      <c r="X3112">
        <v>49.415515448381342</v>
      </c>
      <c r="Y3112">
        <v>0</v>
      </c>
      <c r="Z3112">
        <v>0</v>
      </c>
      <c r="AA3112">
        <v>0</v>
      </c>
      <c r="AB3112">
        <v>1.9793931756766667</v>
      </c>
      <c r="AC3112">
        <v>0</v>
      </c>
      <c r="AD3112">
        <v>0</v>
      </c>
      <c r="AE3112">
        <v>51.394908624058012</v>
      </c>
    </row>
    <row r="3113" spans="1:31" x14ac:dyDescent="0.25">
      <c r="A3113">
        <v>1751749</v>
      </c>
      <c r="B3113">
        <v>1</v>
      </c>
      <c r="C3113" t="s">
        <v>80</v>
      </c>
      <c r="D3113" t="s">
        <v>83</v>
      </c>
      <c r="E3113" t="s">
        <v>171</v>
      </c>
      <c r="F3113" t="s">
        <v>9168</v>
      </c>
      <c r="G3113" t="s">
        <v>181</v>
      </c>
      <c r="H3113" t="s">
        <v>146</v>
      </c>
      <c r="I3113" t="s">
        <v>135</v>
      </c>
      <c r="J3113" t="s">
        <v>136</v>
      </c>
      <c r="K3113" t="s">
        <v>147</v>
      </c>
      <c r="L3113" t="s">
        <v>9003</v>
      </c>
      <c r="M3113" t="s">
        <v>9169</v>
      </c>
      <c r="N3113">
        <v>1.2424999999999999</v>
      </c>
      <c r="O3113">
        <v>0</v>
      </c>
      <c r="P3113">
        <v>3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1.3385639610843751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1.3385639610843751</v>
      </c>
    </row>
    <row r="3114" spans="1:31" x14ac:dyDescent="0.25">
      <c r="A3114">
        <v>1741470</v>
      </c>
      <c r="B3114">
        <v>1</v>
      </c>
      <c r="C3114" t="s">
        <v>80</v>
      </c>
      <c r="D3114" t="s">
        <v>88</v>
      </c>
      <c r="E3114" t="s">
        <v>158</v>
      </c>
      <c r="F3114" t="s">
        <v>9170</v>
      </c>
      <c r="G3114" t="s">
        <v>321</v>
      </c>
      <c r="H3114" t="s">
        <v>146</v>
      </c>
      <c r="I3114" t="s">
        <v>135</v>
      </c>
      <c r="J3114" t="s">
        <v>136</v>
      </c>
      <c r="K3114" t="s">
        <v>147</v>
      </c>
      <c r="L3114" t="s">
        <v>9171</v>
      </c>
      <c r="M3114" t="s">
        <v>8570</v>
      </c>
      <c r="N3114">
        <v>0.58333333300000001</v>
      </c>
      <c r="O3114">
        <v>0</v>
      </c>
      <c r="P3114">
        <v>51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12.797382512744001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12.797382512744001</v>
      </c>
    </row>
    <row r="3115" spans="1:31" x14ac:dyDescent="0.25">
      <c r="A3115">
        <v>1751998</v>
      </c>
      <c r="B3115">
        <v>1</v>
      </c>
      <c r="C3115" t="s">
        <v>80</v>
      </c>
      <c r="D3115" t="s">
        <v>93</v>
      </c>
      <c r="E3115" t="s">
        <v>171</v>
      </c>
      <c r="F3115" t="s">
        <v>9172</v>
      </c>
      <c r="G3115" t="s">
        <v>181</v>
      </c>
      <c r="H3115" t="s">
        <v>146</v>
      </c>
      <c r="I3115" t="s">
        <v>135</v>
      </c>
      <c r="J3115" t="s">
        <v>136</v>
      </c>
      <c r="K3115" t="s">
        <v>147</v>
      </c>
      <c r="L3115" t="s">
        <v>8989</v>
      </c>
      <c r="M3115" t="s">
        <v>9173</v>
      </c>
      <c r="N3115">
        <v>3.7397222220000002</v>
      </c>
      <c r="O3115">
        <v>0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0.25780163226696667</v>
      </c>
      <c r="AA3115">
        <v>0</v>
      </c>
      <c r="AB3115">
        <v>0</v>
      </c>
      <c r="AC3115">
        <v>0</v>
      </c>
      <c r="AD3115">
        <v>0</v>
      </c>
      <c r="AE3115">
        <v>0.25780163226696667</v>
      </c>
    </row>
    <row r="3116" spans="1:31" x14ac:dyDescent="0.25">
      <c r="A3116">
        <v>1751812</v>
      </c>
      <c r="B3116">
        <v>1</v>
      </c>
      <c r="C3116" t="s">
        <v>80</v>
      </c>
      <c r="D3116" t="s">
        <v>104</v>
      </c>
      <c r="E3116" t="s">
        <v>171</v>
      </c>
      <c r="F3116" t="s">
        <v>9174</v>
      </c>
      <c r="G3116" t="s">
        <v>181</v>
      </c>
      <c r="H3116" t="s">
        <v>146</v>
      </c>
      <c r="I3116" t="s">
        <v>135</v>
      </c>
      <c r="J3116" t="s">
        <v>136</v>
      </c>
      <c r="K3116" t="s">
        <v>147</v>
      </c>
      <c r="L3116" t="s">
        <v>9175</v>
      </c>
      <c r="M3116" t="s">
        <v>9176</v>
      </c>
      <c r="N3116">
        <v>5.1341666659999996</v>
      </c>
      <c r="O3116">
        <v>0</v>
      </c>
      <c r="P3116">
        <v>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0.12496378992240001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0.12496378992240001</v>
      </c>
    </row>
    <row r="3117" spans="1:31" x14ac:dyDescent="0.25">
      <c r="A3117">
        <v>1751835</v>
      </c>
      <c r="B3117">
        <v>1</v>
      </c>
      <c r="C3117" t="s">
        <v>80</v>
      </c>
      <c r="D3117" t="s">
        <v>93</v>
      </c>
      <c r="E3117" t="s">
        <v>131</v>
      </c>
      <c r="F3117" t="s">
        <v>4709</v>
      </c>
      <c r="G3117" t="s">
        <v>5411</v>
      </c>
      <c r="H3117" t="s">
        <v>134</v>
      </c>
      <c r="I3117" t="s">
        <v>135</v>
      </c>
      <c r="J3117" t="s">
        <v>136</v>
      </c>
      <c r="K3117" t="s">
        <v>147</v>
      </c>
      <c r="L3117" t="s">
        <v>9177</v>
      </c>
      <c r="M3117" t="s">
        <v>9178</v>
      </c>
      <c r="N3117">
        <v>0.69277777699999998</v>
      </c>
      <c r="O3117">
        <v>0</v>
      </c>
      <c r="P3117">
        <v>1016</v>
      </c>
      <c r="Q3117">
        <v>0</v>
      </c>
      <c r="R3117">
        <v>246</v>
      </c>
      <c r="S3117">
        <v>4</v>
      </c>
      <c r="T3117">
        <v>258</v>
      </c>
      <c r="U3117">
        <v>0</v>
      </c>
      <c r="V3117">
        <v>0</v>
      </c>
      <c r="W3117">
        <v>0</v>
      </c>
      <c r="X3117">
        <v>92.047933789167004</v>
      </c>
      <c r="Y3117">
        <v>0</v>
      </c>
      <c r="Z3117">
        <v>18.084783751140698</v>
      </c>
      <c r="AA3117">
        <v>6.3252867258148324</v>
      </c>
      <c r="AB3117">
        <v>53.707372460094568</v>
      </c>
      <c r="AC3117">
        <v>0</v>
      </c>
      <c r="AD3117">
        <v>0</v>
      </c>
      <c r="AE3117">
        <v>170.16537672621712</v>
      </c>
    </row>
    <row r="3118" spans="1:31" x14ac:dyDescent="0.25">
      <c r="A3118">
        <v>1751958</v>
      </c>
      <c r="B3118">
        <v>1</v>
      </c>
      <c r="C3118" t="s">
        <v>80</v>
      </c>
      <c r="D3118" t="s">
        <v>96</v>
      </c>
      <c r="E3118" t="s">
        <v>171</v>
      </c>
      <c r="F3118" t="s">
        <v>9179</v>
      </c>
      <c r="G3118" t="s">
        <v>181</v>
      </c>
      <c r="H3118" t="s">
        <v>146</v>
      </c>
      <c r="I3118" t="s">
        <v>135</v>
      </c>
      <c r="J3118" t="s">
        <v>136</v>
      </c>
      <c r="K3118" t="s">
        <v>147</v>
      </c>
      <c r="L3118" t="s">
        <v>9180</v>
      </c>
      <c r="M3118" t="s">
        <v>9181</v>
      </c>
      <c r="N3118">
        <v>5.4847222220000003</v>
      </c>
      <c r="O3118">
        <v>0</v>
      </c>
      <c r="P3118">
        <v>1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5.4102729192563332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5.4102729192563332</v>
      </c>
    </row>
    <row r="3119" spans="1:31" x14ac:dyDescent="0.25">
      <c r="A3119">
        <v>1751789</v>
      </c>
      <c r="B3119">
        <v>1</v>
      </c>
      <c r="C3119" t="s">
        <v>80</v>
      </c>
      <c r="D3119" t="s">
        <v>90</v>
      </c>
      <c r="E3119" t="s">
        <v>171</v>
      </c>
      <c r="F3119" t="s">
        <v>9182</v>
      </c>
      <c r="G3119" t="s">
        <v>173</v>
      </c>
      <c r="H3119" t="s">
        <v>146</v>
      </c>
      <c r="I3119" t="s">
        <v>135</v>
      </c>
      <c r="J3119" t="s">
        <v>136</v>
      </c>
      <c r="K3119" t="s">
        <v>147</v>
      </c>
      <c r="L3119" t="s">
        <v>9183</v>
      </c>
      <c r="M3119" t="s">
        <v>9184</v>
      </c>
      <c r="N3119">
        <v>4.0808333330000002</v>
      </c>
      <c r="O3119">
        <v>0</v>
      </c>
      <c r="P3119">
        <v>15</v>
      </c>
      <c r="Q3119">
        <v>0</v>
      </c>
      <c r="R3119">
        <v>0</v>
      </c>
      <c r="S3119">
        <v>0</v>
      </c>
      <c r="T3119">
        <v>2</v>
      </c>
      <c r="U3119">
        <v>0</v>
      </c>
      <c r="V3119">
        <v>0</v>
      </c>
      <c r="W3119">
        <v>0</v>
      </c>
      <c r="X3119">
        <v>17.407892209609869</v>
      </c>
      <c r="Y3119">
        <v>0</v>
      </c>
      <c r="Z3119">
        <v>0</v>
      </c>
      <c r="AA3119">
        <v>0</v>
      </c>
      <c r="AB3119">
        <v>0.6956619203488501</v>
      </c>
      <c r="AC3119">
        <v>0</v>
      </c>
      <c r="AD3119">
        <v>0</v>
      </c>
      <c r="AE3119">
        <v>18.10355412995872</v>
      </c>
    </row>
    <row r="3120" spans="1:31" x14ac:dyDescent="0.25">
      <c r="A3120">
        <v>1751666</v>
      </c>
      <c r="B3120">
        <v>1</v>
      </c>
      <c r="C3120" t="s">
        <v>81</v>
      </c>
      <c r="D3120" t="s">
        <v>115</v>
      </c>
      <c r="E3120" t="s">
        <v>158</v>
      </c>
      <c r="F3120" t="s">
        <v>9185</v>
      </c>
      <c r="G3120" t="s">
        <v>160</v>
      </c>
      <c r="H3120" t="s">
        <v>146</v>
      </c>
      <c r="I3120" t="s">
        <v>135</v>
      </c>
      <c r="J3120" t="s">
        <v>136</v>
      </c>
      <c r="K3120" t="s">
        <v>147</v>
      </c>
      <c r="L3120" t="s">
        <v>9186</v>
      </c>
      <c r="M3120" t="s">
        <v>9187</v>
      </c>
      <c r="N3120">
        <v>1.049722222</v>
      </c>
      <c r="O3120">
        <v>0</v>
      </c>
      <c r="P3120">
        <v>9</v>
      </c>
      <c r="Q3120">
        <v>0</v>
      </c>
      <c r="R3120">
        <v>1</v>
      </c>
      <c r="S3120">
        <v>0</v>
      </c>
      <c r="T3120">
        <v>1</v>
      </c>
      <c r="U3120">
        <v>0</v>
      </c>
      <c r="V3120">
        <v>0</v>
      </c>
      <c r="W3120">
        <v>0</v>
      </c>
      <c r="X3120">
        <v>0.43180176189020841</v>
      </c>
      <c r="Y3120">
        <v>0</v>
      </c>
      <c r="Z3120">
        <v>0.12161629739525003</v>
      </c>
      <c r="AA3120">
        <v>0</v>
      </c>
      <c r="AB3120">
        <v>2.9239069758953673</v>
      </c>
      <c r="AC3120">
        <v>0</v>
      </c>
      <c r="AD3120">
        <v>0</v>
      </c>
      <c r="AE3120">
        <v>3.4773250351808258</v>
      </c>
    </row>
    <row r="3121" spans="1:31" x14ac:dyDescent="0.25">
      <c r="A3121">
        <v>1741493</v>
      </c>
      <c r="B3121">
        <v>1</v>
      </c>
      <c r="C3121" t="s">
        <v>80</v>
      </c>
      <c r="D3121" t="s">
        <v>106</v>
      </c>
      <c r="E3121" t="s">
        <v>184</v>
      </c>
      <c r="F3121" t="s">
        <v>9188</v>
      </c>
      <c r="G3121" t="s">
        <v>246</v>
      </c>
      <c r="H3121" t="s">
        <v>134</v>
      </c>
      <c r="I3121" t="s">
        <v>135</v>
      </c>
      <c r="J3121" t="s">
        <v>136</v>
      </c>
      <c r="K3121" t="s">
        <v>137</v>
      </c>
      <c r="L3121" t="s">
        <v>9189</v>
      </c>
      <c r="M3121" t="s">
        <v>9190</v>
      </c>
      <c r="N3121">
        <v>7.9027777769999998</v>
      </c>
      <c r="O3121">
        <v>0</v>
      </c>
      <c r="P3121">
        <v>301</v>
      </c>
      <c r="Q3121">
        <v>0</v>
      </c>
      <c r="R3121">
        <v>2</v>
      </c>
      <c r="S3121">
        <v>0</v>
      </c>
      <c r="T3121">
        <v>25</v>
      </c>
      <c r="U3121">
        <v>0</v>
      </c>
      <c r="V3121">
        <v>0</v>
      </c>
      <c r="W3121">
        <v>0</v>
      </c>
      <c r="X3121">
        <v>463.8548378432169</v>
      </c>
      <c r="Y3121">
        <v>0</v>
      </c>
      <c r="Z3121">
        <v>5.4655177416871501</v>
      </c>
      <c r="AA3121">
        <v>0</v>
      </c>
      <c r="AB3121">
        <v>170.63462315111988</v>
      </c>
      <c r="AC3121">
        <v>0</v>
      </c>
      <c r="AD3121">
        <v>0</v>
      </c>
      <c r="AE3121">
        <v>639.95497873602392</v>
      </c>
    </row>
    <row r="3122" spans="1:31" x14ac:dyDescent="0.25">
      <c r="A3122">
        <v>1751726</v>
      </c>
      <c r="B3122">
        <v>1</v>
      </c>
      <c r="C3122" t="s">
        <v>80</v>
      </c>
      <c r="D3122" t="s">
        <v>104</v>
      </c>
      <c r="E3122" t="s">
        <v>171</v>
      </c>
      <c r="F3122" t="s">
        <v>9191</v>
      </c>
      <c r="G3122" t="s">
        <v>181</v>
      </c>
      <c r="H3122" t="s">
        <v>146</v>
      </c>
      <c r="I3122" t="s">
        <v>135</v>
      </c>
      <c r="J3122" t="s">
        <v>136</v>
      </c>
      <c r="K3122" t="s">
        <v>147</v>
      </c>
      <c r="L3122" t="s">
        <v>9192</v>
      </c>
      <c r="M3122" t="s">
        <v>9193</v>
      </c>
      <c r="N3122">
        <v>5.7547222219999998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1.86816184162125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1.86816184162125</v>
      </c>
    </row>
    <row r="3123" spans="1:31" x14ac:dyDescent="0.25">
      <c r="A3123">
        <v>1741447</v>
      </c>
      <c r="B3123">
        <v>1</v>
      </c>
      <c r="C3123" t="s">
        <v>81</v>
      </c>
      <c r="D3123" t="s">
        <v>123</v>
      </c>
      <c r="E3123" t="s">
        <v>158</v>
      </c>
      <c r="F3123" t="s">
        <v>9194</v>
      </c>
      <c r="G3123" t="s">
        <v>160</v>
      </c>
      <c r="H3123" t="s">
        <v>146</v>
      </c>
      <c r="I3123" t="s">
        <v>135</v>
      </c>
      <c r="J3123" t="s">
        <v>136</v>
      </c>
      <c r="K3123" t="s">
        <v>147</v>
      </c>
      <c r="L3123" t="s">
        <v>9195</v>
      </c>
      <c r="M3123" t="s">
        <v>9196</v>
      </c>
      <c r="N3123">
        <v>2.4541666659999999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19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42.541369333479913</v>
      </c>
      <c r="AC3123">
        <v>0</v>
      </c>
      <c r="AD3123">
        <v>0</v>
      </c>
      <c r="AE3123">
        <v>42.541369333479913</v>
      </c>
    </row>
    <row r="3124" spans="1:31" x14ac:dyDescent="0.25">
      <c r="A3124">
        <v>1751875</v>
      </c>
      <c r="B3124">
        <v>1</v>
      </c>
      <c r="C3124" t="s">
        <v>80</v>
      </c>
      <c r="D3124" t="s">
        <v>85</v>
      </c>
      <c r="E3124" t="s">
        <v>153</v>
      </c>
      <c r="F3124" t="s">
        <v>9197</v>
      </c>
      <c r="G3124" t="s">
        <v>160</v>
      </c>
      <c r="H3124" t="s">
        <v>146</v>
      </c>
      <c r="I3124" t="s">
        <v>135</v>
      </c>
      <c r="J3124" t="s">
        <v>136</v>
      </c>
      <c r="K3124" t="s">
        <v>147</v>
      </c>
      <c r="L3124" t="s">
        <v>9198</v>
      </c>
      <c r="M3124" t="s">
        <v>9199</v>
      </c>
      <c r="N3124">
        <v>1.523055555</v>
      </c>
      <c r="O3124">
        <v>0</v>
      </c>
      <c r="P3124">
        <v>94</v>
      </c>
      <c r="Q3124">
        <v>0</v>
      </c>
      <c r="R3124">
        <v>0</v>
      </c>
      <c r="S3124">
        <v>0</v>
      </c>
      <c r="T3124">
        <v>30</v>
      </c>
      <c r="U3124">
        <v>0</v>
      </c>
      <c r="V3124">
        <v>0</v>
      </c>
      <c r="W3124">
        <v>0</v>
      </c>
      <c r="X3124">
        <v>28.043988036022721</v>
      </c>
      <c r="Y3124">
        <v>0</v>
      </c>
      <c r="Z3124">
        <v>0</v>
      </c>
      <c r="AA3124">
        <v>0</v>
      </c>
      <c r="AB3124">
        <v>14.438864132761069</v>
      </c>
      <c r="AC3124">
        <v>0</v>
      </c>
      <c r="AD3124">
        <v>0</v>
      </c>
      <c r="AE3124">
        <v>42.482852168783793</v>
      </c>
    </row>
    <row r="3125" spans="1:31" x14ac:dyDescent="0.25">
      <c r="A3125">
        <v>1751895</v>
      </c>
      <c r="B3125">
        <v>1</v>
      </c>
      <c r="C3125" t="s">
        <v>81</v>
      </c>
      <c r="D3125" t="s">
        <v>127</v>
      </c>
      <c r="E3125" t="s">
        <v>184</v>
      </c>
      <c r="F3125" t="s">
        <v>9200</v>
      </c>
      <c r="G3125" t="s">
        <v>359</v>
      </c>
      <c r="H3125" t="s">
        <v>134</v>
      </c>
      <c r="I3125" t="s">
        <v>135</v>
      </c>
      <c r="J3125" t="s">
        <v>136</v>
      </c>
      <c r="K3125" t="s">
        <v>147</v>
      </c>
      <c r="L3125" t="s">
        <v>9201</v>
      </c>
      <c r="M3125" t="s">
        <v>9202</v>
      </c>
      <c r="N3125">
        <v>0.63833333299999995</v>
      </c>
      <c r="O3125">
        <v>0</v>
      </c>
      <c r="P3125">
        <v>209</v>
      </c>
      <c r="Q3125">
        <v>0</v>
      </c>
      <c r="R3125">
        <v>0</v>
      </c>
      <c r="S3125">
        <v>0</v>
      </c>
      <c r="T3125">
        <v>13</v>
      </c>
      <c r="U3125">
        <v>0</v>
      </c>
      <c r="V3125">
        <v>0</v>
      </c>
      <c r="W3125">
        <v>0</v>
      </c>
      <c r="X3125">
        <v>28.069466728496316</v>
      </c>
      <c r="Y3125">
        <v>0</v>
      </c>
      <c r="Z3125">
        <v>0</v>
      </c>
      <c r="AA3125">
        <v>0</v>
      </c>
      <c r="AB3125">
        <v>1.7667532511779169</v>
      </c>
      <c r="AC3125">
        <v>0</v>
      </c>
      <c r="AD3125">
        <v>0</v>
      </c>
      <c r="AE3125">
        <v>29.836219979674233</v>
      </c>
    </row>
    <row r="3126" spans="1:31" x14ac:dyDescent="0.25">
      <c r="A3126">
        <v>1751540</v>
      </c>
      <c r="B3126">
        <v>1</v>
      </c>
      <c r="C3126" t="s">
        <v>80</v>
      </c>
      <c r="D3126" t="s">
        <v>96</v>
      </c>
      <c r="E3126" t="s">
        <v>171</v>
      </c>
      <c r="F3126" t="s">
        <v>9203</v>
      </c>
      <c r="G3126" t="s">
        <v>181</v>
      </c>
      <c r="H3126" t="s">
        <v>146</v>
      </c>
      <c r="I3126" t="s">
        <v>135</v>
      </c>
      <c r="J3126" t="s">
        <v>136</v>
      </c>
      <c r="K3126" t="s">
        <v>147</v>
      </c>
      <c r="L3126" t="s">
        <v>9204</v>
      </c>
      <c r="M3126" t="s">
        <v>9205</v>
      </c>
      <c r="N3126">
        <v>7.4583333329999997</v>
      </c>
      <c r="O3126">
        <v>0</v>
      </c>
      <c r="P3126">
        <v>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6.9492236651066672E-2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6.9492236651066672E-2</v>
      </c>
    </row>
    <row r="3127" spans="1:31" x14ac:dyDescent="0.25">
      <c r="A3127">
        <v>1751872</v>
      </c>
      <c r="B3127">
        <v>1</v>
      </c>
      <c r="C3127" t="s">
        <v>81</v>
      </c>
      <c r="D3127" t="s">
        <v>128</v>
      </c>
      <c r="E3127" t="s">
        <v>171</v>
      </c>
      <c r="F3127" t="s">
        <v>9206</v>
      </c>
      <c r="G3127" t="s">
        <v>181</v>
      </c>
      <c r="H3127" t="s">
        <v>146</v>
      </c>
      <c r="I3127" t="s">
        <v>135</v>
      </c>
      <c r="J3127" t="s">
        <v>136</v>
      </c>
      <c r="K3127" t="s">
        <v>147</v>
      </c>
      <c r="L3127" t="s">
        <v>9207</v>
      </c>
      <c r="M3127" t="s">
        <v>9208</v>
      </c>
      <c r="N3127">
        <v>1.615277777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5.2000498829999991E-4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5.2000498829999991E-4</v>
      </c>
    </row>
    <row r="3128" spans="1:31" x14ac:dyDescent="0.25">
      <c r="A3128">
        <v>1741410</v>
      </c>
      <c r="B3128">
        <v>1</v>
      </c>
      <c r="C3128" t="s">
        <v>80</v>
      </c>
      <c r="D3128" t="s">
        <v>87</v>
      </c>
      <c r="E3128" t="s">
        <v>131</v>
      </c>
      <c r="F3128" t="s">
        <v>9209</v>
      </c>
      <c r="G3128" t="s">
        <v>177</v>
      </c>
      <c r="H3128" t="s">
        <v>134</v>
      </c>
      <c r="I3128" t="s">
        <v>135</v>
      </c>
      <c r="J3128" t="s">
        <v>136</v>
      </c>
      <c r="K3128" t="s">
        <v>147</v>
      </c>
      <c r="L3128" t="s">
        <v>9210</v>
      </c>
      <c r="M3128" t="s">
        <v>9211</v>
      </c>
      <c r="N3128">
        <v>1.118055555</v>
      </c>
      <c r="O3128">
        <v>0</v>
      </c>
      <c r="P3128">
        <v>1442</v>
      </c>
      <c r="Q3128">
        <v>0</v>
      </c>
      <c r="R3128">
        <v>0</v>
      </c>
      <c r="S3128">
        <v>30</v>
      </c>
      <c r="T3128">
        <v>308</v>
      </c>
      <c r="U3128">
        <v>29</v>
      </c>
      <c r="V3128">
        <v>47</v>
      </c>
      <c r="W3128">
        <v>0</v>
      </c>
      <c r="X3128">
        <v>415.75871567313101</v>
      </c>
      <c r="Y3128">
        <v>0</v>
      </c>
      <c r="Z3128">
        <v>0</v>
      </c>
      <c r="AA3128">
        <v>1051.1442842913957</v>
      </c>
      <c r="AB3128">
        <v>580.26081983960773</v>
      </c>
      <c r="AC3128">
        <v>935.48075177039914</v>
      </c>
      <c r="AD3128">
        <v>1077.8756577065776</v>
      </c>
      <c r="AE3128">
        <v>4060.5202292811118</v>
      </c>
    </row>
    <row r="3129" spans="1:31" x14ac:dyDescent="0.25">
      <c r="A3129">
        <v>1751915</v>
      </c>
      <c r="B3129">
        <v>1</v>
      </c>
      <c r="C3129" t="s">
        <v>81</v>
      </c>
      <c r="D3129" t="s">
        <v>118</v>
      </c>
      <c r="E3129" t="s">
        <v>171</v>
      </c>
      <c r="F3129" t="s">
        <v>9212</v>
      </c>
      <c r="G3129" t="s">
        <v>181</v>
      </c>
      <c r="H3129" t="s">
        <v>146</v>
      </c>
      <c r="I3129" t="s">
        <v>135</v>
      </c>
      <c r="J3129" t="s">
        <v>136</v>
      </c>
      <c r="K3129" t="s">
        <v>147</v>
      </c>
      <c r="L3129" t="s">
        <v>9213</v>
      </c>
      <c r="M3129" t="s">
        <v>9214</v>
      </c>
      <c r="N3129">
        <v>3.813055555</v>
      </c>
      <c r="O3129">
        <v>0</v>
      </c>
      <c r="P3129">
        <v>1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</row>
    <row r="3130" spans="1:31" x14ac:dyDescent="0.25">
      <c r="A3130">
        <v>1741387</v>
      </c>
      <c r="B3130">
        <v>1</v>
      </c>
      <c r="C3130" t="s">
        <v>80</v>
      </c>
      <c r="D3130" t="s">
        <v>96</v>
      </c>
      <c r="E3130" t="s">
        <v>184</v>
      </c>
      <c r="F3130" t="s">
        <v>9215</v>
      </c>
      <c r="G3130" t="s">
        <v>720</v>
      </c>
      <c r="H3130" t="s">
        <v>134</v>
      </c>
      <c r="I3130" t="s">
        <v>135</v>
      </c>
      <c r="J3130" t="s">
        <v>136</v>
      </c>
      <c r="K3130" t="s">
        <v>147</v>
      </c>
      <c r="L3130" t="s">
        <v>9216</v>
      </c>
      <c r="M3130" t="s">
        <v>9217</v>
      </c>
      <c r="N3130">
        <v>0.47222222200000002</v>
      </c>
      <c r="O3130">
        <v>0</v>
      </c>
      <c r="P3130">
        <v>54</v>
      </c>
      <c r="Q3130">
        <v>0</v>
      </c>
      <c r="R3130">
        <v>1</v>
      </c>
      <c r="S3130">
        <v>0</v>
      </c>
      <c r="T3130">
        <v>22</v>
      </c>
      <c r="U3130">
        <v>0</v>
      </c>
      <c r="V3130">
        <v>0</v>
      </c>
      <c r="W3130">
        <v>0</v>
      </c>
      <c r="X3130">
        <v>13.229304750828833</v>
      </c>
      <c r="Y3130">
        <v>0</v>
      </c>
      <c r="Z3130">
        <v>1.9393241666666667E-3</v>
      </c>
      <c r="AA3130">
        <v>0</v>
      </c>
      <c r="AB3130">
        <v>12.34998328690134</v>
      </c>
      <c r="AC3130">
        <v>0</v>
      </c>
      <c r="AD3130">
        <v>0</v>
      </c>
      <c r="AE3130">
        <v>25.58122736189684</v>
      </c>
    </row>
    <row r="3131" spans="1:31" x14ac:dyDescent="0.25">
      <c r="A3131">
        <v>1751497</v>
      </c>
      <c r="B3131">
        <v>1</v>
      </c>
      <c r="C3131" t="s">
        <v>81</v>
      </c>
      <c r="D3131" t="s">
        <v>127</v>
      </c>
      <c r="E3131" t="s">
        <v>158</v>
      </c>
      <c r="F3131" t="s">
        <v>9218</v>
      </c>
      <c r="G3131" t="s">
        <v>606</v>
      </c>
      <c r="H3131" t="s">
        <v>146</v>
      </c>
      <c r="I3131" t="s">
        <v>135</v>
      </c>
      <c r="J3131" t="s">
        <v>136</v>
      </c>
      <c r="K3131" t="s">
        <v>147</v>
      </c>
      <c r="L3131" t="s">
        <v>9219</v>
      </c>
      <c r="M3131" t="s">
        <v>9220</v>
      </c>
      <c r="N3131">
        <v>2.3197222219999998</v>
      </c>
      <c r="O3131">
        <v>0</v>
      </c>
      <c r="P3131">
        <v>27</v>
      </c>
      <c r="Q3131">
        <v>0</v>
      </c>
      <c r="R3131">
        <v>6</v>
      </c>
      <c r="S3131">
        <v>0</v>
      </c>
      <c r="T3131">
        <v>2</v>
      </c>
      <c r="U3131">
        <v>0</v>
      </c>
      <c r="V3131">
        <v>0</v>
      </c>
      <c r="W3131">
        <v>0</v>
      </c>
      <c r="X3131">
        <v>11.266731520430719</v>
      </c>
      <c r="Y3131">
        <v>0</v>
      </c>
      <c r="Z3131">
        <v>1.0142885787230582</v>
      </c>
      <c r="AA3131">
        <v>0</v>
      </c>
      <c r="AB3131">
        <v>3.0456096012921328</v>
      </c>
      <c r="AC3131">
        <v>0</v>
      </c>
      <c r="AD3131">
        <v>0</v>
      </c>
      <c r="AE3131">
        <v>15.32662970044591</v>
      </c>
    </row>
    <row r="3132" spans="1:31" x14ac:dyDescent="0.25">
      <c r="A3132">
        <v>1741467</v>
      </c>
      <c r="B3132">
        <v>1</v>
      </c>
      <c r="C3132" t="s">
        <v>80</v>
      </c>
      <c r="D3132" t="s">
        <v>82</v>
      </c>
      <c r="E3132" t="s">
        <v>143</v>
      </c>
      <c r="F3132" t="s">
        <v>9221</v>
      </c>
      <c r="G3132" t="s">
        <v>246</v>
      </c>
      <c r="H3132" t="s">
        <v>146</v>
      </c>
      <c r="I3132" t="s">
        <v>135</v>
      </c>
      <c r="J3132" t="s">
        <v>136</v>
      </c>
      <c r="K3132" t="s">
        <v>137</v>
      </c>
      <c r="L3132" t="s">
        <v>9222</v>
      </c>
      <c r="M3132" t="s">
        <v>9223</v>
      </c>
      <c r="N3132">
        <v>7.3050416660000002</v>
      </c>
      <c r="O3132">
        <v>0</v>
      </c>
      <c r="P3132">
        <v>941</v>
      </c>
      <c r="Q3132">
        <v>0</v>
      </c>
      <c r="R3132">
        <v>0</v>
      </c>
      <c r="S3132">
        <v>0</v>
      </c>
      <c r="T3132">
        <v>50</v>
      </c>
      <c r="U3132">
        <v>0</v>
      </c>
      <c r="V3132">
        <v>0</v>
      </c>
      <c r="W3132">
        <v>0</v>
      </c>
      <c r="X3132">
        <v>2273.7887384830383</v>
      </c>
      <c r="Y3132">
        <v>0</v>
      </c>
      <c r="Z3132">
        <v>0</v>
      </c>
      <c r="AA3132">
        <v>0</v>
      </c>
      <c r="AB3132">
        <v>140.27299046868313</v>
      </c>
      <c r="AC3132">
        <v>0</v>
      </c>
      <c r="AD3132">
        <v>0</v>
      </c>
      <c r="AE3132">
        <v>2414.0617289517213</v>
      </c>
    </row>
    <row r="3133" spans="1:31" x14ac:dyDescent="0.25">
      <c r="A3133">
        <v>1741430</v>
      </c>
      <c r="B3133">
        <v>1</v>
      </c>
      <c r="C3133" t="s">
        <v>80</v>
      </c>
      <c r="D3133" t="s">
        <v>101</v>
      </c>
      <c r="E3133" t="s">
        <v>158</v>
      </c>
      <c r="F3133" t="s">
        <v>4633</v>
      </c>
      <c r="G3133" t="s">
        <v>160</v>
      </c>
      <c r="H3133" t="s">
        <v>146</v>
      </c>
      <c r="I3133" t="s">
        <v>135</v>
      </c>
      <c r="J3133" t="s">
        <v>136</v>
      </c>
      <c r="K3133" t="s">
        <v>147</v>
      </c>
      <c r="L3133" t="s">
        <v>9224</v>
      </c>
      <c r="M3133" t="s">
        <v>9225</v>
      </c>
      <c r="N3133">
        <v>1.5466666659999999</v>
      </c>
      <c r="O3133">
        <v>0</v>
      </c>
      <c r="P3133">
        <v>18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4.1365618905774006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4.1365618905774006</v>
      </c>
    </row>
    <row r="3134" spans="1:31" x14ac:dyDescent="0.25">
      <c r="A3134">
        <v>1751852</v>
      </c>
      <c r="B3134">
        <v>1</v>
      </c>
      <c r="C3134" t="s">
        <v>80</v>
      </c>
      <c r="D3134" t="s">
        <v>100</v>
      </c>
      <c r="E3134" t="s">
        <v>171</v>
      </c>
      <c r="F3134" t="s">
        <v>9226</v>
      </c>
      <c r="G3134" t="s">
        <v>1996</v>
      </c>
      <c r="H3134" t="s">
        <v>146</v>
      </c>
      <c r="I3134" t="s">
        <v>135</v>
      </c>
      <c r="J3134" t="s">
        <v>136</v>
      </c>
      <c r="K3134" t="s">
        <v>147</v>
      </c>
      <c r="L3134" t="s">
        <v>9227</v>
      </c>
      <c r="M3134" t="s">
        <v>9228</v>
      </c>
      <c r="N3134">
        <v>1.666666666</v>
      </c>
      <c r="O3134">
        <v>0</v>
      </c>
      <c r="P3134">
        <v>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1.8188887909718663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1.8188887909718663</v>
      </c>
    </row>
    <row r="3135" spans="1:31" x14ac:dyDescent="0.25">
      <c r="A3135">
        <v>1752216</v>
      </c>
      <c r="B3135">
        <v>1</v>
      </c>
      <c r="C3135" t="s">
        <v>80</v>
      </c>
      <c r="D3135" t="s">
        <v>84</v>
      </c>
      <c r="E3135" t="s">
        <v>171</v>
      </c>
      <c r="F3135" t="s">
        <v>9229</v>
      </c>
      <c r="G3135" t="s">
        <v>181</v>
      </c>
      <c r="H3135" t="s">
        <v>146</v>
      </c>
      <c r="I3135" t="s">
        <v>135</v>
      </c>
      <c r="J3135" t="s">
        <v>136</v>
      </c>
      <c r="K3135" t="s">
        <v>147</v>
      </c>
      <c r="L3135" t="s">
        <v>9230</v>
      </c>
      <c r="M3135" t="s">
        <v>9231</v>
      </c>
      <c r="N3135">
        <v>2.8902777770000001</v>
      </c>
      <c r="O3135">
        <v>0</v>
      </c>
      <c r="P3135">
        <v>5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3.7117236173097505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3.7117236173097505</v>
      </c>
    </row>
    <row r="3136" spans="1:31" x14ac:dyDescent="0.25">
      <c r="A3136">
        <v>1752239</v>
      </c>
      <c r="B3136">
        <v>1</v>
      </c>
      <c r="C3136" t="s">
        <v>80</v>
      </c>
      <c r="D3136" t="s">
        <v>82</v>
      </c>
      <c r="E3136" t="s">
        <v>158</v>
      </c>
      <c r="F3136" t="s">
        <v>9232</v>
      </c>
      <c r="G3136" t="s">
        <v>758</v>
      </c>
      <c r="H3136" t="s">
        <v>146</v>
      </c>
      <c r="I3136" t="s">
        <v>135</v>
      </c>
      <c r="J3136" t="s">
        <v>136</v>
      </c>
      <c r="K3136" t="s">
        <v>147</v>
      </c>
      <c r="L3136" t="s">
        <v>9233</v>
      </c>
      <c r="M3136" t="s">
        <v>9234</v>
      </c>
      <c r="N3136">
        <v>2.5686111110000001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5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9.2775353733533308</v>
      </c>
      <c r="AC3136">
        <v>0</v>
      </c>
      <c r="AD3136">
        <v>0</v>
      </c>
      <c r="AE3136">
        <v>9.2775353733533308</v>
      </c>
    </row>
    <row r="3137" spans="1:31" x14ac:dyDescent="0.25">
      <c r="A3137">
        <v>1772399</v>
      </c>
      <c r="B3137">
        <v>1</v>
      </c>
      <c r="C3137" t="s">
        <v>80</v>
      </c>
      <c r="D3137" t="s">
        <v>97</v>
      </c>
      <c r="E3137" t="s">
        <v>171</v>
      </c>
      <c r="F3137" t="s">
        <v>9235</v>
      </c>
      <c r="G3137" t="s">
        <v>282</v>
      </c>
      <c r="H3137" t="s">
        <v>146</v>
      </c>
      <c r="I3137" t="s">
        <v>135</v>
      </c>
      <c r="J3137" t="s">
        <v>136</v>
      </c>
      <c r="K3137" t="s">
        <v>147</v>
      </c>
      <c r="L3137" t="s">
        <v>9236</v>
      </c>
      <c r="M3137" t="s">
        <v>9237</v>
      </c>
      <c r="N3137">
        <v>6.3738888879999998</v>
      </c>
      <c r="O3137">
        <v>0</v>
      </c>
      <c r="P3137">
        <v>2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6.3012805591055834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6.3012805591055834</v>
      </c>
    </row>
    <row r="3138" spans="1:31" x14ac:dyDescent="0.25">
      <c r="A3138">
        <v>1752379</v>
      </c>
      <c r="B3138">
        <v>1</v>
      </c>
      <c r="C3138" t="s">
        <v>80</v>
      </c>
      <c r="D3138" t="s">
        <v>90</v>
      </c>
      <c r="E3138" t="s">
        <v>153</v>
      </c>
      <c r="F3138" t="s">
        <v>9238</v>
      </c>
      <c r="G3138" t="s">
        <v>164</v>
      </c>
      <c r="H3138" t="s">
        <v>146</v>
      </c>
      <c r="I3138" t="s">
        <v>135</v>
      </c>
      <c r="J3138" t="s">
        <v>136</v>
      </c>
      <c r="K3138" t="s">
        <v>147</v>
      </c>
      <c r="L3138" t="s">
        <v>9239</v>
      </c>
      <c r="M3138" t="s">
        <v>9240</v>
      </c>
      <c r="N3138">
        <v>4.0294444440000001</v>
      </c>
      <c r="O3138">
        <v>0</v>
      </c>
      <c r="P3138">
        <v>62</v>
      </c>
      <c r="Q3138">
        <v>0</v>
      </c>
      <c r="R3138">
        <v>0</v>
      </c>
      <c r="S3138">
        <v>0</v>
      </c>
      <c r="T3138">
        <v>1</v>
      </c>
      <c r="U3138">
        <v>0</v>
      </c>
      <c r="V3138">
        <v>0</v>
      </c>
      <c r="W3138">
        <v>0</v>
      </c>
      <c r="X3138">
        <v>74.92782323841999</v>
      </c>
      <c r="Y3138">
        <v>0</v>
      </c>
      <c r="Z3138">
        <v>0</v>
      </c>
      <c r="AA3138">
        <v>0</v>
      </c>
      <c r="AB3138">
        <v>5.1152365930720665</v>
      </c>
      <c r="AC3138">
        <v>0</v>
      </c>
      <c r="AD3138">
        <v>0</v>
      </c>
      <c r="AE3138">
        <v>80.043059831492059</v>
      </c>
    </row>
    <row r="3139" spans="1:31" x14ac:dyDescent="0.25">
      <c r="A3139">
        <v>1772422</v>
      </c>
      <c r="B3139">
        <v>1</v>
      </c>
      <c r="C3139" t="s">
        <v>80</v>
      </c>
      <c r="D3139" t="s">
        <v>82</v>
      </c>
      <c r="E3139" t="s">
        <v>158</v>
      </c>
      <c r="F3139" t="s">
        <v>9241</v>
      </c>
      <c r="G3139" t="s">
        <v>239</v>
      </c>
      <c r="H3139" t="s">
        <v>146</v>
      </c>
      <c r="I3139" t="s">
        <v>135</v>
      </c>
      <c r="J3139" t="s">
        <v>136</v>
      </c>
      <c r="K3139" t="s">
        <v>137</v>
      </c>
      <c r="L3139" t="s">
        <v>9242</v>
      </c>
      <c r="M3139" t="s">
        <v>9243</v>
      </c>
      <c r="N3139">
        <v>0.79666666600000002</v>
      </c>
      <c r="O3139">
        <v>0</v>
      </c>
      <c r="P3139">
        <v>149</v>
      </c>
      <c r="Q3139">
        <v>0</v>
      </c>
      <c r="R3139">
        <v>0</v>
      </c>
      <c r="S3139">
        <v>0</v>
      </c>
      <c r="T3139">
        <v>2</v>
      </c>
      <c r="U3139">
        <v>0</v>
      </c>
      <c r="V3139">
        <v>0</v>
      </c>
      <c r="W3139">
        <v>0</v>
      </c>
      <c r="X3139">
        <v>32.061942494390841</v>
      </c>
      <c r="Y3139">
        <v>0</v>
      </c>
      <c r="Z3139">
        <v>0</v>
      </c>
      <c r="AA3139">
        <v>0</v>
      </c>
      <c r="AB3139">
        <v>2.0656688419445999</v>
      </c>
      <c r="AC3139">
        <v>0</v>
      </c>
      <c r="AD3139">
        <v>0</v>
      </c>
      <c r="AE3139">
        <v>34.127611336335441</v>
      </c>
    </row>
    <row r="3140" spans="1:31" x14ac:dyDescent="0.25">
      <c r="A3140">
        <v>1752233</v>
      </c>
      <c r="B3140">
        <v>1</v>
      </c>
      <c r="C3140" t="s">
        <v>80</v>
      </c>
      <c r="D3140" t="s">
        <v>96</v>
      </c>
      <c r="E3140" t="s">
        <v>171</v>
      </c>
      <c r="F3140" t="s">
        <v>9244</v>
      </c>
      <c r="G3140" t="s">
        <v>181</v>
      </c>
      <c r="H3140" t="s">
        <v>146</v>
      </c>
      <c r="I3140" t="s">
        <v>135</v>
      </c>
      <c r="J3140" t="s">
        <v>136</v>
      </c>
      <c r="K3140" t="s">
        <v>147</v>
      </c>
      <c r="L3140" t="s">
        <v>9245</v>
      </c>
      <c r="M3140" t="s">
        <v>9246</v>
      </c>
      <c r="N3140">
        <v>8.4577777770000004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17.037885620623999</v>
      </c>
      <c r="AC3140">
        <v>0</v>
      </c>
      <c r="AD3140">
        <v>0</v>
      </c>
      <c r="AE3140">
        <v>17.037885620623999</v>
      </c>
    </row>
    <row r="3141" spans="1:31" x14ac:dyDescent="0.25">
      <c r="A3141">
        <v>1772485</v>
      </c>
      <c r="B3141">
        <v>1</v>
      </c>
      <c r="C3141" t="s">
        <v>81</v>
      </c>
      <c r="D3141" t="s">
        <v>127</v>
      </c>
      <c r="E3141" t="s">
        <v>184</v>
      </c>
      <c r="F3141" t="s">
        <v>9247</v>
      </c>
      <c r="G3141" t="s">
        <v>177</v>
      </c>
      <c r="H3141" t="s">
        <v>134</v>
      </c>
      <c r="I3141" t="s">
        <v>135</v>
      </c>
      <c r="J3141" t="s">
        <v>136</v>
      </c>
      <c r="K3141" t="s">
        <v>147</v>
      </c>
      <c r="L3141" t="s">
        <v>9248</v>
      </c>
      <c r="M3141" t="s">
        <v>9249</v>
      </c>
      <c r="N3141">
        <v>1.7294444440000001</v>
      </c>
      <c r="O3141">
        <v>0</v>
      </c>
      <c r="P3141">
        <v>0</v>
      </c>
      <c r="Q3141">
        <v>9</v>
      </c>
      <c r="R3141">
        <v>9</v>
      </c>
      <c r="S3141">
        <v>1</v>
      </c>
      <c r="T3141">
        <v>1</v>
      </c>
      <c r="U3141">
        <v>0</v>
      </c>
      <c r="V3141">
        <v>0</v>
      </c>
      <c r="W3141">
        <v>0</v>
      </c>
      <c r="X3141">
        <v>0</v>
      </c>
      <c r="Y3141">
        <v>3.8030889262960006</v>
      </c>
      <c r="Z3141">
        <v>0.93881494606343341</v>
      </c>
      <c r="AA3141">
        <v>2.0160939449539415</v>
      </c>
      <c r="AB3141">
        <v>6.0487344918357753</v>
      </c>
      <c r="AC3141">
        <v>0</v>
      </c>
      <c r="AD3141">
        <v>0</v>
      </c>
      <c r="AE3141">
        <v>12.806732309149151</v>
      </c>
    </row>
    <row r="3142" spans="1:31" x14ac:dyDescent="0.25">
      <c r="A3142">
        <v>1772591</v>
      </c>
      <c r="B3142">
        <v>1</v>
      </c>
      <c r="C3142" t="s">
        <v>80</v>
      </c>
      <c r="D3142" t="s">
        <v>108</v>
      </c>
      <c r="E3142" t="s">
        <v>158</v>
      </c>
      <c r="F3142" t="s">
        <v>9250</v>
      </c>
      <c r="G3142" t="s">
        <v>758</v>
      </c>
      <c r="H3142" t="s">
        <v>146</v>
      </c>
      <c r="I3142" t="s">
        <v>135</v>
      </c>
      <c r="J3142" t="s">
        <v>136</v>
      </c>
      <c r="K3142" t="s">
        <v>147</v>
      </c>
      <c r="L3142" t="s">
        <v>9251</v>
      </c>
      <c r="M3142" t="s">
        <v>9252</v>
      </c>
      <c r="N3142">
        <v>2.0019444439999998</v>
      </c>
      <c r="O3142">
        <v>0</v>
      </c>
      <c r="P3142">
        <v>2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0.24536967671626669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0.24536967671626669</v>
      </c>
    </row>
    <row r="3143" spans="1:31" x14ac:dyDescent="0.25">
      <c r="A3143">
        <v>1752362</v>
      </c>
      <c r="B3143">
        <v>1</v>
      </c>
      <c r="C3143" t="s">
        <v>80</v>
      </c>
      <c r="D3143" t="s">
        <v>102</v>
      </c>
      <c r="E3143" t="s">
        <v>158</v>
      </c>
      <c r="F3143" t="s">
        <v>9253</v>
      </c>
      <c r="G3143" t="s">
        <v>160</v>
      </c>
      <c r="H3143" t="s">
        <v>146</v>
      </c>
      <c r="I3143" t="s">
        <v>135</v>
      </c>
      <c r="J3143" t="s">
        <v>136</v>
      </c>
      <c r="K3143" t="s">
        <v>147</v>
      </c>
      <c r="L3143" t="s">
        <v>9254</v>
      </c>
      <c r="M3143" t="s">
        <v>9255</v>
      </c>
      <c r="N3143">
        <v>1.288611111</v>
      </c>
      <c r="O3143">
        <v>0</v>
      </c>
      <c r="P3143">
        <v>28</v>
      </c>
      <c r="Q3143">
        <v>0</v>
      </c>
      <c r="R3143">
        <v>0</v>
      </c>
      <c r="S3143">
        <v>0</v>
      </c>
      <c r="T3143">
        <v>3</v>
      </c>
      <c r="U3143">
        <v>0</v>
      </c>
      <c r="V3143">
        <v>0</v>
      </c>
      <c r="W3143">
        <v>0</v>
      </c>
      <c r="X3143">
        <v>4.8310733081767996</v>
      </c>
      <c r="Y3143">
        <v>0</v>
      </c>
      <c r="Z3143">
        <v>0</v>
      </c>
      <c r="AA3143">
        <v>0</v>
      </c>
      <c r="AB3143">
        <v>3.6387846821999997E-2</v>
      </c>
      <c r="AC3143">
        <v>0</v>
      </c>
      <c r="AD3143">
        <v>0</v>
      </c>
      <c r="AE3143">
        <v>4.8674611549987992</v>
      </c>
    </row>
    <row r="3144" spans="1:31" x14ac:dyDescent="0.25">
      <c r="A3144">
        <v>1772648</v>
      </c>
      <c r="B3144">
        <v>1</v>
      </c>
      <c r="C3144" t="s">
        <v>81</v>
      </c>
      <c r="D3144" t="s">
        <v>120</v>
      </c>
      <c r="E3144" t="s">
        <v>171</v>
      </c>
      <c r="F3144" t="s">
        <v>9256</v>
      </c>
      <c r="G3144" t="s">
        <v>181</v>
      </c>
      <c r="H3144" t="s">
        <v>146</v>
      </c>
      <c r="I3144" t="s">
        <v>135</v>
      </c>
      <c r="J3144" t="s">
        <v>136</v>
      </c>
      <c r="K3144" t="s">
        <v>147</v>
      </c>
      <c r="L3144" t="s">
        <v>9257</v>
      </c>
      <c r="M3144" t="s">
        <v>9258</v>
      </c>
      <c r="N3144">
        <v>2.3219444440000001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0.7437758212582084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0.7437758212582084</v>
      </c>
    </row>
    <row r="3145" spans="1:31" x14ac:dyDescent="0.25">
      <c r="A3145">
        <v>1772548</v>
      </c>
      <c r="B3145">
        <v>1</v>
      </c>
      <c r="C3145" t="s">
        <v>81</v>
      </c>
      <c r="D3145" t="s">
        <v>127</v>
      </c>
      <c r="E3145" t="s">
        <v>143</v>
      </c>
      <c r="F3145" t="s">
        <v>9259</v>
      </c>
      <c r="G3145" t="s">
        <v>145</v>
      </c>
      <c r="H3145" t="s">
        <v>146</v>
      </c>
      <c r="I3145" t="s">
        <v>135</v>
      </c>
      <c r="J3145" t="s">
        <v>136</v>
      </c>
      <c r="K3145" t="s">
        <v>147</v>
      </c>
      <c r="L3145" t="s">
        <v>9260</v>
      </c>
      <c r="M3145" t="s">
        <v>9261</v>
      </c>
      <c r="N3145">
        <v>2.1888888880000001</v>
      </c>
      <c r="O3145">
        <v>0</v>
      </c>
      <c r="P3145">
        <v>54</v>
      </c>
      <c r="Q3145">
        <v>0</v>
      </c>
      <c r="R3145">
        <v>1</v>
      </c>
      <c r="S3145">
        <v>0</v>
      </c>
      <c r="T3145">
        <v>7</v>
      </c>
      <c r="U3145">
        <v>0</v>
      </c>
      <c r="V3145">
        <v>0</v>
      </c>
      <c r="W3145">
        <v>0</v>
      </c>
      <c r="X3145">
        <v>25.253979914431845</v>
      </c>
      <c r="Y3145">
        <v>0</v>
      </c>
      <c r="Z3145">
        <v>1.7314892410331333</v>
      </c>
      <c r="AA3145">
        <v>0</v>
      </c>
      <c r="AB3145">
        <v>24.448724586860131</v>
      </c>
      <c r="AC3145">
        <v>0</v>
      </c>
      <c r="AD3145">
        <v>0</v>
      </c>
      <c r="AE3145">
        <v>51.434193742325107</v>
      </c>
    </row>
    <row r="3146" spans="1:31" x14ac:dyDescent="0.25">
      <c r="A3146">
        <v>1752133</v>
      </c>
      <c r="B3146">
        <v>1</v>
      </c>
      <c r="C3146" t="s">
        <v>80</v>
      </c>
      <c r="D3146" t="s">
        <v>107</v>
      </c>
      <c r="E3146" t="s">
        <v>188</v>
      </c>
      <c r="F3146" t="s">
        <v>9262</v>
      </c>
      <c r="G3146" t="s">
        <v>177</v>
      </c>
      <c r="H3146" t="s">
        <v>134</v>
      </c>
      <c r="I3146" t="s">
        <v>135</v>
      </c>
      <c r="J3146" t="s">
        <v>136</v>
      </c>
      <c r="K3146" t="s">
        <v>147</v>
      </c>
      <c r="L3146" t="s">
        <v>9263</v>
      </c>
      <c r="M3146" t="s">
        <v>9264</v>
      </c>
      <c r="N3146">
        <v>0.70888888800000005</v>
      </c>
      <c r="O3146">
        <v>3</v>
      </c>
      <c r="P3146">
        <v>443</v>
      </c>
      <c r="Q3146">
        <v>3</v>
      </c>
      <c r="R3146">
        <v>8</v>
      </c>
      <c r="S3146">
        <v>9</v>
      </c>
      <c r="T3146">
        <v>35</v>
      </c>
      <c r="U3146">
        <v>0</v>
      </c>
      <c r="V3146">
        <v>0</v>
      </c>
      <c r="W3146">
        <v>0.21815800017253337</v>
      </c>
      <c r="X3146">
        <v>36.290156133984276</v>
      </c>
      <c r="Y3146">
        <v>273.08181680124937</v>
      </c>
      <c r="Z3146">
        <v>0.40175164929280005</v>
      </c>
      <c r="AA3146">
        <v>262.23073214688031</v>
      </c>
      <c r="AB3146">
        <v>4.7961878280778008</v>
      </c>
      <c r="AC3146">
        <v>0</v>
      </c>
      <c r="AD3146">
        <v>0</v>
      </c>
      <c r="AE3146">
        <v>577.01880255965716</v>
      </c>
    </row>
    <row r="3147" spans="1:31" x14ac:dyDescent="0.25">
      <c r="A3147">
        <v>1752339</v>
      </c>
      <c r="B3147">
        <v>1</v>
      </c>
      <c r="C3147" t="s">
        <v>81</v>
      </c>
      <c r="D3147" t="s">
        <v>127</v>
      </c>
      <c r="E3147" t="s">
        <v>158</v>
      </c>
      <c r="F3147" t="s">
        <v>9265</v>
      </c>
      <c r="G3147" t="s">
        <v>206</v>
      </c>
      <c r="H3147" t="s">
        <v>146</v>
      </c>
      <c r="I3147" t="s">
        <v>135</v>
      </c>
      <c r="J3147" t="s">
        <v>136</v>
      </c>
      <c r="K3147" t="s">
        <v>147</v>
      </c>
      <c r="L3147" t="s">
        <v>9266</v>
      </c>
      <c r="M3147" t="s">
        <v>9267</v>
      </c>
      <c r="N3147">
        <v>8.6155555550000003</v>
      </c>
      <c r="O3147">
        <v>0</v>
      </c>
      <c r="P3147">
        <v>1</v>
      </c>
      <c r="Q3147">
        <v>0</v>
      </c>
      <c r="R3147">
        <v>2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0.73499389650749991</v>
      </c>
      <c r="Y3147">
        <v>0</v>
      </c>
      <c r="Z3147">
        <v>1.1808223660674997</v>
      </c>
      <c r="AA3147">
        <v>0</v>
      </c>
      <c r="AB3147">
        <v>0</v>
      </c>
      <c r="AC3147">
        <v>0</v>
      </c>
      <c r="AD3147">
        <v>0</v>
      </c>
      <c r="AE3147">
        <v>1.9158162625749995</v>
      </c>
    </row>
    <row r="3148" spans="1:31" x14ac:dyDescent="0.25">
      <c r="A3148">
        <v>1772568</v>
      </c>
      <c r="B3148">
        <v>1</v>
      </c>
      <c r="C3148" t="s">
        <v>80</v>
      </c>
      <c r="D3148" t="s">
        <v>89</v>
      </c>
      <c r="E3148" t="s">
        <v>171</v>
      </c>
      <c r="F3148" t="s">
        <v>9268</v>
      </c>
      <c r="G3148" t="s">
        <v>181</v>
      </c>
      <c r="H3148" t="s">
        <v>146</v>
      </c>
      <c r="I3148" t="s">
        <v>135</v>
      </c>
      <c r="J3148" t="s">
        <v>136</v>
      </c>
      <c r="K3148" t="s">
        <v>147</v>
      </c>
      <c r="L3148" t="s">
        <v>9269</v>
      </c>
      <c r="M3148" t="s">
        <v>9270</v>
      </c>
      <c r="N3148">
        <v>2.085555555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1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0.77648775035133333</v>
      </c>
      <c r="AC3148">
        <v>0</v>
      </c>
      <c r="AD3148">
        <v>0</v>
      </c>
      <c r="AE3148">
        <v>0.77648775035133333</v>
      </c>
    </row>
    <row r="3149" spans="1:31" x14ac:dyDescent="0.25">
      <c r="A3149">
        <v>1772462</v>
      </c>
      <c r="B3149">
        <v>1</v>
      </c>
      <c r="C3149" t="s">
        <v>81</v>
      </c>
      <c r="D3149" t="s">
        <v>119</v>
      </c>
      <c r="E3149" t="s">
        <v>131</v>
      </c>
      <c r="F3149" t="s">
        <v>2386</v>
      </c>
      <c r="G3149" t="s">
        <v>177</v>
      </c>
      <c r="H3149" t="s">
        <v>134</v>
      </c>
      <c r="I3149" t="s">
        <v>135</v>
      </c>
      <c r="J3149" t="s">
        <v>136</v>
      </c>
      <c r="K3149" t="s">
        <v>147</v>
      </c>
      <c r="L3149" t="s">
        <v>9271</v>
      </c>
      <c r="M3149" t="s">
        <v>9272</v>
      </c>
      <c r="N3149">
        <v>0.50249999999999995</v>
      </c>
      <c r="O3149">
        <v>0</v>
      </c>
      <c r="P3149">
        <v>1489</v>
      </c>
      <c r="Q3149">
        <v>76</v>
      </c>
      <c r="R3149">
        <v>100</v>
      </c>
      <c r="S3149">
        <v>1</v>
      </c>
      <c r="T3149">
        <v>98</v>
      </c>
      <c r="U3149">
        <v>0</v>
      </c>
      <c r="V3149">
        <v>0</v>
      </c>
      <c r="W3149">
        <v>0</v>
      </c>
      <c r="X3149">
        <v>116.44847798522314</v>
      </c>
      <c r="Y3149">
        <v>86.694515914256414</v>
      </c>
      <c r="Z3149">
        <v>37.45398986495416</v>
      </c>
      <c r="AA3149">
        <v>3.6163466191717335</v>
      </c>
      <c r="AB3149">
        <v>13.424325880929551</v>
      </c>
      <c r="AC3149">
        <v>0</v>
      </c>
      <c r="AD3149">
        <v>0</v>
      </c>
      <c r="AE3149">
        <v>257.637656264535</v>
      </c>
    </row>
    <row r="3150" spans="1:31" x14ac:dyDescent="0.25">
      <c r="A3150">
        <v>1772697</v>
      </c>
      <c r="B3150">
        <v>1</v>
      </c>
      <c r="C3150" t="s">
        <v>80</v>
      </c>
      <c r="D3150" t="s">
        <v>95</v>
      </c>
      <c r="E3150" t="s">
        <v>158</v>
      </c>
      <c r="F3150" t="s">
        <v>9273</v>
      </c>
      <c r="G3150" t="s">
        <v>164</v>
      </c>
      <c r="H3150" t="s">
        <v>146</v>
      </c>
      <c r="I3150" t="s">
        <v>135</v>
      </c>
      <c r="J3150" t="s">
        <v>136</v>
      </c>
      <c r="K3150" t="s">
        <v>147</v>
      </c>
      <c r="L3150" t="s">
        <v>9274</v>
      </c>
      <c r="M3150" t="s">
        <v>9275</v>
      </c>
      <c r="N3150">
        <v>1.7627777769999999</v>
      </c>
      <c r="O3150">
        <v>0</v>
      </c>
      <c r="P3150">
        <v>18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4.6068520597377507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4.6068520597377507</v>
      </c>
    </row>
    <row r="3151" spans="1:31" x14ac:dyDescent="0.25">
      <c r="A3151">
        <v>1772405</v>
      </c>
      <c r="B3151">
        <v>1</v>
      </c>
      <c r="C3151" t="s">
        <v>80</v>
      </c>
      <c r="D3151" t="s">
        <v>86</v>
      </c>
      <c r="E3151" t="s">
        <v>143</v>
      </c>
      <c r="F3151" t="s">
        <v>9276</v>
      </c>
      <c r="G3151" t="s">
        <v>239</v>
      </c>
      <c r="H3151" t="s">
        <v>146</v>
      </c>
      <c r="I3151" t="s">
        <v>135</v>
      </c>
      <c r="J3151" t="s">
        <v>136</v>
      </c>
      <c r="K3151" t="s">
        <v>137</v>
      </c>
      <c r="L3151" t="s">
        <v>9277</v>
      </c>
      <c r="M3151" t="s">
        <v>9278</v>
      </c>
      <c r="N3151">
        <v>0.83290361099999999</v>
      </c>
      <c r="O3151">
        <v>0</v>
      </c>
      <c r="P3151">
        <v>276</v>
      </c>
      <c r="Q3151">
        <v>0</v>
      </c>
      <c r="R3151">
        <v>2</v>
      </c>
      <c r="S3151">
        <v>0</v>
      </c>
      <c r="T3151">
        <v>9</v>
      </c>
      <c r="U3151">
        <v>0</v>
      </c>
      <c r="V3151">
        <v>0</v>
      </c>
      <c r="W3151">
        <v>0</v>
      </c>
      <c r="X3151">
        <v>84.147882255443776</v>
      </c>
      <c r="Y3151">
        <v>0</v>
      </c>
      <c r="Z3151">
        <v>0.2728632385275</v>
      </c>
      <c r="AA3151">
        <v>0</v>
      </c>
      <c r="AB3151">
        <v>15.606223254223032</v>
      </c>
      <c r="AC3151">
        <v>0</v>
      </c>
      <c r="AD3151">
        <v>0</v>
      </c>
      <c r="AE3151">
        <v>100.02696874819432</v>
      </c>
    </row>
    <row r="3152" spans="1:31" x14ac:dyDescent="0.25">
      <c r="A3152">
        <v>1772654</v>
      </c>
      <c r="B3152">
        <v>1</v>
      </c>
      <c r="C3152" t="s">
        <v>81</v>
      </c>
      <c r="D3152" t="s">
        <v>122</v>
      </c>
      <c r="E3152" t="s">
        <v>184</v>
      </c>
      <c r="F3152" t="s">
        <v>9279</v>
      </c>
      <c r="G3152" t="s">
        <v>232</v>
      </c>
      <c r="H3152" t="s">
        <v>134</v>
      </c>
      <c r="I3152" t="s">
        <v>135</v>
      </c>
      <c r="J3152" t="s">
        <v>136</v>
      </c>
      <c r="K3152" t="s">
        <v>147</v>
      </c>
      <c r="L3152" t="s">
        <v>9280</v>
      </c>
      <c r="M3152" t="s">
        <v>9281</v>
      </c>
      <c r="N3152">
        <v>3.2036111109999998</v>
      </c>
      <c r="O3152">
        <v>0</v>
      </c>
      <c r="P3152">
        <v>9</v>
      </c>
      <c r="Q3152">
        <v>0</v>
      </c>
      <c r="R3152">
        <v>0</v>
      </c>
      <c r="S3152">
        <v>0</v>
      </c>
      <c r="T3152">
        <v>1</v>
      </c>
      <c r="U3152">
        <v>0</v>
      </c>
      <c r="V3152">
        <v>0</v>
      </c>
      <c r="W3152">
        <v>0</v>
      </c>
      <c r="X3152">
        <v>2.8287267747928007</v>
      </c>
      <c r="Y3152">
        <v>0</v>
      </c>
      <c r="Z3152">
        <v>0</v>
      </c>
      <c r="AA3152">
        <v>0</v>
      </c>
      <c r="AB3152">
        <v>8.1435487015166674E-2</v>
      </c>
      <c r="AC3152">
        <v>0</v>
      </c>
      <c r="AD3152">
        <v>0</v>
      </c>
      <c r="AE3152">
        <v>2.9101622618079674</v>
      </c>
    </row>
    <row r="3153" spans="1:31" x14ac:dyDescent="0.25">
      <c r="A3153">
        <v>1752296</v>
      </c>
      <c r="B3153">
        <v>1</v>
      </c>
      <c r="C3153" t="s">
        <v>81</v>
      </c>
      <c r="D3153" t="s">
        <v>117</v>
      </c>
      <c r="E3153" t="s">
        <v>184</v>
      </c>
      <c r="F3153" t="s">
        <v>9282</v>
      </c>
      <c r="G3153" t="s">
        <v>246</v>
      </c>
      <c r="H3153" t="s">
        <v>134</v>
      </c>
      <c r="I3153" t="s">
        <v>135</v>
      </c>
      <c r="J3153" t="s">
        <v>136</v>
      </c>
      <c r="K3153" t="s">
        <v>137</v>
      </c>
      <c r="L3153" t="s">
        <v>9283</v>
      </c>
      <c r="M3153" t="s">
        <v>9284</v>
      </c>
      <c r="N3153">
        <v>2.7291972219999998</v>
      </c>
      <c r="O3153">
        <v>0</v>
      </c>
      <c r="P3153">
        <v>147</v>
      </c>
      <c r="Q3153">
        <v>0</v>
      </c>
      <c r="R3153">
        <v>2</v>
      </c>
      <c r="S3153">
        <v>1</v>
      </c>
      <c r="T3153">
        <v>0</v>
      </c>
      <c r="U3153">
        <v>0</v>
      </c>
      <c r="V3153">
        <v>0</v>
      </c>
      <c r="W3153">
        <v>0</v>
      </c>
      <c r="X3153">
        <v>51.5284484120088</v>
      </c>
      <c r="Y3153">
        <v>0</v>
      </c>
      <c r="Z3153">
        <v>0.26259245240715001</v>
      </c>
      <c r="AA3153">
        <v>8.0668947346666672E-2</v>
      </c>
      <c r="AB3153">
        <v>0</v>
      </c>
      <c r="AC3153">
        <v>0</v>
      </c>
      <c r="AD3153">
        <v>0</v>
      </c>
      <c r="AE3153">
        <v>51.871709811762614</v>
      </c>
    </row>
    <row r="3154" spans="1:31" x14ac:dyDescent="0.25">
      <c r="A3154">
        <v>1772634</v>
      </c>
      <c r="B3154">
        <v>1</v>
      </c>
      <c r="C3154" t="s">
        <v>80</v>
      </c>
      <c r="D3154" t="s">
        <v>83</v>
      </c>
      <c r="E3154" t="s">
        <v>171</v>
      </c>
      <c r="F3154" t="s">
        <v>9285</v>
      </c>
      <c r="G3154" t="s">
        <v>181</v>
      </c>
      <c r="H3154" t="s">
        <v>146</v>
      </c>
      <c r="I3154" t="s">
        <v>135</v>
      </c>
      <c r="J3154" t="s">
        <v>136</v>
      </c>
      <c r="K3154" t="s">
        <v>147</v>
      </c>
      <c r="L3154" t="s">
        <v>9286</v>
      </c>
      <c r="M3154" t="s">
        <v>9287</v>
      </c>
      <c r="N3154">
        <v>0.98166666599999997</v>
      </c>
      <c r="O3154">
        <v>0</v>
      </c>
      <c r="P3154">
        <v>2</v>
      </c>
      <c r="Q3154">
        <v>0</v>
      </c>
      <c r="R3154">
        <v>0</v>
      </c>
      <c r="S3154">
        <v>0</v>
      </c>
      <c r="T3154">
        <v>1</v>
      </c>
      <c r="U3154">
        <v>0</v>
      </c>
      <c r="V3154">
        <v>0</v>
      </c>
      <c r="W3154">
        <v>0</v>
      </c>
      <c r="X3154">
        <v>0.80877422115451669</v>
      </c>
      <c r="Y3154">
        <v>0</v>
      </c>
      <c r="Z3154">
        <v>0</v>
      </c>
      <c r="AA3154">
        <v>0</v>
      </c>
      <c r="AB3154">
        <v>0.25141152664583333</v>
      </c>
      <c r="AC3154">
        <v>0</v>
      </c>
      <c r="AD3154">
        <v>0</v>
      </c>
      <c r="AE3154">
        <v>1.06018574780035</v>
      </c>
    </row>
    <row r="3155" spans="1:31" x14ac:dyDescent="0.25">
      <c r="A3155">
        <v>1772465</v>
      </c>
      <c r="B3155">
        <v>1</v>
      </c>
      <c r="C3155" t="s">
        <v>80</v>
      </c>
      <c r="D3155" t="s">
        <v>106</v>
      </c>
      <c r="E3155" t="s">
        <v>184</v>
      </c>
      <c r="F3155" t="s">
        <v>9288</v>
      </c>
      <c r="G3155" t="s">
        <v>232</v>
      </c>
      <c r="H3155" t="s">
        <v>134</v>
      </c>
      <c r="I3155" t="s">
        <v>135</v>
      </c>
      <c r="J3155" t="s">
        <v>136</v>
      </c>
      <c r="K3155" t="s">
        <v>147</v>
      </c>
      <c r="L3155" t="s">
        <v>9289</v>
      </c>
      <c r="M3155" t="s">
        <v>9290</v>
      </c>
      <c r="N3155">
        <v>2.8477777770000001</v>
      </c>
      <c r="O3155">
        <v>0</v>
      </c>
      <c r="P3155">
        <v>1</v>
      </c>
      <c r="Q3155">
        <v>0</v>
      </c>
      <c r="R3155">
        <v>2</v>
      </c>
      <c r="S3155">
        <v>0</v>
      </c>
      <c r="T3155">
        <v>4</v>
      </c>
      <c r="U3155">
        <v>0</v>
      </c>
      <c r="V3155">
        <v>0</v>
      </c>
      <c r="W3155">
        <v>0</v>
      </c>
      <c r="X3155">
        <v>0.10235634439534999</v>
      </c>
      <c r="Y3155">
        <v>0</v>
      </c>
      <c r="Z3155">
        <v>3.9196695666105996</v>
      </c>
      <c r="AA3155">
        <v>0</v>
      </c>
      <c r="AB3155">
        <v>62.261335310837552</v>
      </c>
      <c r="AC3155">
        <v>0</v>
      </c>
      <c r="AD3155">
        <v>0</v>
      </c>
      <c r="AE3155">
        <v>66.283361221843506</v>
      </c>
    </row>
    <row r="3156" spans="1:31" x14ac:dyDescent="0.25">
      <c r="A3156">
        <v>1772565</v>
      </c>
      <c r="B3156">
        <v>1</v>
      </c>
      <c r="C3156" t="s">
        <v>80</v>
      </c>
      <c r="D3156" t="s">
        <v>104</v>
      </c>
      <c r="E3156" t="s">
        <v>184</v>
      </c>
      <c r="F3156" t="s">
        <v>9291</v>
      </c>
      <c r="G3156" t="s">
        <v>177</v>
      </c>
      <c r="H3156" t="s">
        <v>134</v>
      </c>
      <c r="I3156" t="s">
        <v>135</v>
      </c>
      <c r="J3156" t="s">
        <v>136</v>
      </c>
      <c r="K3156" t="s">
        <v>147</v>
      </c>
      <c r="L3156" t="s">
        <v>9292</v>
      </c>
      <c r="M3156" t="s">
        <v>9293</v>
      </c>
      <c r="N3156">
        <v>0.36944444399999998</v>
      </c>
      <c r="O3156">
        <v>3</v>
      </c>
      <c r="P3156">
        <v>0</v>
      </c>
      <c r="Q3156">
        <v>16</v>
      </c>
      <c r="R3156">
        <v>0</v>
      </c>
      <c r="S3156">
        <v>11</v>
      </c>
      <c r="T3156">
        <v>0</v>
      </c>
      <c r="U3156">
        <v>1</v>
      </c>
      <c r="V3156">
        <v>0</v>
      </c>
      <c r="W3156">
        <v>0.28422652102950002</v>
      </c>
      <c r="X3156">
        <v>0</v>
      </c>
      <c r="Y3156">
        <v>1.8187542457490002</v>
      </c>
      <c r="Z3156">
        <v>0</v>
      </c>
      <c r="AA3156">
        <v>19.816035127770586</v>
      </c>
      <c r="AB3156">
        <v>0</v>
      </c>
      <c r="AC3156">
        <v>4.6734169002995838</v>
      </c>
      <c r="AD3156">
        <v>0</v>
      </c>
      <c r="AE3156">
        <v>26.592432794848669</v>
      </c>
    </row>
    <row r="3157" spans="1:31" x14ac:dyDescent="0.25">
      <c r="A3157">
        <v>1752359</v>
      </c>
      <c r="B3157">
        <v>1</v>
      </c>
      <c r="C3157" t="s">
        <v>80</v>
      </c>
      <c r="D3157" t="s">
        <v>104</v>
      </c>
      <c r="E3157" t="s">
        <v>131</v>
      </c>
      <c r="F3157" t="s">
        <v>9294</v>
      </c>
      <c r="G3157" t="s">
        <v>177</v>
      </c>
      <c r="H3157" t="s">
        <v>134</v>
      </c>
      <c r="I3157" t="s">
        <v>135</v>
      </c>
      <c r="J3157" t="s">
        <v>136</v>
      </c>
      <c r="K3157" t="s">
        <v>147</v>
      </c>
      <c r="L3157" t="s">
        <v>9295</v>
      </c>
      <c r="M3157" t="s">
        <v>9296</v>
      </c>
      <c r="N3157">
        <v>0.95722222199999996</v>
      </c>
      <c r="O3157">
        <v>4</v>
      </c>
      <c r="P3157">
        <v>1729</v>
      </c>
      <c r="Q3157">
        <v>0</v>
      </c>
      <c r="R3157">
        <v>8</v>
      </c>
      <c r="S3157">
        <v>1</v>
      </c>
      <c r="T3157">
        <v>141</v>
      </c>
      <c r="U3157">
        <v>0</v>
      </c>
      <c r="V3157">
        <v>2</v>
      </c>
      <c r="W3157">
        <v>0.99942777336540001</v>
      </c>
      <c r="X3157">
        <v>590.77493514303376</v>
      </c>
      <c r="Y3157">
        <v>0</v>
      </c>
      <c r="Z3157">
        <v>7.5607456414223515</v>
      </c>
      <c r="AA3157">
        <v>2.6587818534625502</v>
      </c>
      <c r="AB3157">
        <v>110.20829816994345</v>
      </c>
      <c r="AC3157">
        <v>0</v>
      </c>
      <c r="AD3157">
        <v>41.561484255034159</v>
      </c>
      <c r="AE3157">
        <v>753.76367283626166</v>
      </c>
    </row>
    <row r="3158" spans="1:31" x14ac:dyDescent="0.25">
      <c r="A3158">
        <v>1752236</v>
      </c>
      <c r="B3158">
        <v>1</v>
      </c>
      <c r="C3158" t="s">
        <v>80</v>
      </c>
      <c r="D3158" t="s">
        <v>82</v>
      </c>
      <c r="E3158" t="s">
        <v>171</v>
      </c>
      <c r="F3158" t="s">
        <v>9297</v>
      </c>
      <c r="G3158" t="s">
        <v>181</v>
      </c>
      <c r="H3158" t="s">
        <v>146</v>
      </c>
      <c r="I3158" t="s">
        <v>135</v>
      </c>
      <c r="J3158" t="s">
        <v>136</v>
      </c>
      <c r="K3158" t="s">
        <v>147</v>
      </c>
      <c r="L3158" t="s">
        <v>9298</v>
      </c>
      <c r="M3158" t="s">
        <v>9299</v>
      </c>
      <c r="N3158">
        <v>3.9708333329999999</v>
      </c>
      <c r="O3158">
        <v>0</v>
      </c>
      <c r="P3158">
        <v>2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7.5985508056730175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7.5985508056730175</v>
      </c>
    </row>
    <row r="3159" spans="1:31" x14ac:dyDescent="0.25">
      <c r="A3159">
        <v>1752173</v>
      </c>
      <c r="B3159">
        <v>1</v>
      </c>
      <c r="C3159" t="s">
        <v>81</v>
      </c>
      <c r="D3159" t="s">
        <v>120</v>
      </c>
      <c r="E3159" t="s">
        <v>188</v>
      </c>
      <c r="F3159" t="s">
        <v>9300</v>
      </c>
      <c r="G3159" t="s">
        <v>177</v>
      </c>
      <c r="H3159" t="s">
        <v>134</v>
      </c>
      <c r="I3159" t="s">
        <v>135</v>
      </c>
      <c r="J3159" t="s">
        <v>136</v>
      </c>
      <c r="K3159" t="s">
        <v>147</v>
      </c>
      <c r="L3159" t="s">
        <v>9301</v>
      </c>
      <c r="M3159" t="s">
        <v>9302</v>
      </c>
      <c r="N3159">
        <v>2.4591666659999998</v>
      </c>
      <c r="O3159">
        <v>0</v>
      </c>
      <c r="P3159">
        <v>0</v>
      </c>
      <c r="Q3159">
        <v>9</v>
      </c>
      <c r="R3159">
        <v>26</v>
      </c>
      <c r="S3159">
        <v>1</v>
      </c>
      <c r="T3159">
        <v>0</v>
      </c>
      <c r="U3159">
        <v>1</v>
      </c>
      <c r="V3159">
        <v>0</v>
      </c>
      <c r="W3159">
        <v>0</v>
      </c>
      <c r="X3159">
        <v>0</v>
      </c>
      <c r="Y3159">
        <v>335.05273014842055</v>
      </c>
      <c r="Z3159">
        <v>78.725157811639363</v>
      </c>
      <c r="AA3159">
        <v>30.659059425520837</v>
      </c>
      <c r="AB3159">
        <v>0</v>
      </c>
      <c r="AC3159">
        <v>279.64478171110403</v>
      </c>
      <c r="AD3159">
        <v>0</v>
      </c>
      <c r="AE3159">
        <v>724.08172909668474</v>
      </c>
    </row>
    <row r="3160" spans="1:31" x14ac:dyDescent="0.25">
      <c r="A3160">
        <v>1772628</v>
      </c>
      <c r="B3160">
        <v>1</v>
      </c>
      <c r="C3160" t="s">
        <v>80</v>
      </c>
      <c r="D3160" t="s">
        <v>83</v>
      </c>
      <c r="E3160" t="s">
        <v>171</v>
      </c>
      <c r="F3160" t="s">
        <v>9303</v>
      </c>
      <c r="G3160" t="s">
        <v>181</v>
      </c>
      <c r="H3160" t="s">
        <v>146</v>
      </c>
      <c r="I3160" t="s">
        <v>135</v>
      </c>
      <c r="J3160" t="s">
        <v>136</v>
      </c>
      <c r="K3160" t="s">
        <v>147</v>
      </c>
      <c r="L3160" t="s">
        <v>9304</v>
      </c>
      <c r="M3160" t="s">
        <v>9305</v>
      </c>
      <c r="N3160">
        <v>0.959166666</v>
      </c>
      <c r="O3160">
        <v>0</v>
      </c>
      <c r="P3160">
        <v>4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1.3743826141239002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1.3743826141239002</v>
      </c>
    </row>
    <row r="3161" spans="1:31" x14ac:dyDescent="0.25">
      <c r="A3161">
        <v>1752113</v>
      </c>
      <c r="B3161">
        <v>1</v>
      </c>
      <c r="C3161" t="s">
        <v>80</v>
      </c>
      <c r="D3161" t="s">
        <v>96</v>
      </c>
      <c r="E3161" t="s">
        <v>171</v>
      </c>
      <c r="F3161" t="s">
        <v>9306</v>
      </c>
      <c r="G3161" t="s">
        <v>282</v>
      </c>
      <c r="H3161" t="s">
        <v>146</v>
      </c>
      <c r="I3161" t="s">
        <v>135</v>
      </c>
      <c r="J3161" t="s">
        <v>136</v>
      </c>
      <c r="K3161" t="s">
        <v>147</v>
      </c>
      <c r="L3161" t="s">
        <v>9307</v>
      </c>
      <c r="M3161" t="s">
        <v>9308</v>
      </c>
      <c r="N3161">
        <v>2.0325000000000002</v>
      </c>
      <c r="O3161">
        <v>0</v>
      </c>
      <c r="P3161">
        <v>2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9.40579116498E-2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9.40579116498E-2</v>
      </c>
    </row>
    <row r="3162" spans="1:31" x14ac:dyDescent="0.25">
      <c r="A3162">
        <v>1772425</v>
      </c>
      <c r="B3162">
        <v>1</v>
      </c>
      <c r="C3162" t="s">
        <v>80</v>
      </c>
      <c r="D3162" t="s">
        <v>102</v>
      </c>
      <c r="E3162" t="s">
        <v>171</v>
      </c>
      <c r="F3162" t="s">
        <v>9309</v>
      </c>
      <c r="G3162" t="s">
        <v>181</v>
      </c>
      <c r="H3162" t="s">
        <v>146</v>
      </c>
      <c r="I3162" t="s">
        <v>135</v>
      </c>
      <c r="J3162" t="s">
        <v>136</v>
      </c>
      <c r="K3162" t="s">
        <v>147</v>
      </c>
      <c r="L3162" t="s">
        <v>9310</v>
      </c>
      <c r="M3162" t="s">
        <v>9311</v>
      </c>
      <c r="N3162">
        <v>2.028888888</v>
      </c>
      <c r="O3162">
        <v>0</v>
      </c>
      <c r="P3162">
        <v>1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0.17427536584639999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0.17427536584639999</v>
      </c>
    </row>
    <row r="3163" spans="1:31" x14ac:dyDescent="0.25">
      <c r="A3163">
        <v>1772674</v>
      </c>
      <c r="B3163">
        <v>1</v>
      </c>
      <c r="C3163" t="s">
        <v>81</v>
      </c>
      <c r="D3163" t="s">
        <v>123</v>
      </c>
      <c r="E3163" t="s">
        <v>171</v>
      </c>
      <c r="F3163" t="s">
        <v>9312</v>
      </c>
      <c r="G3163" t="s">
        <v>181</v>
      </c>
      <c r="H3163" t="s">
        <v>146</v>
      </c>
      <c r="I3163" t="s">
        <v>135</v>
      </c>
      <c r="J3163" t="s">
        <v>136</v>
      </c>
      <c r="K3163" t="s">
        <v>147</v>
      </c>
      <c r="L3163" t="s">
        <v>9313</v>
      </c>
      <c r="M3163" t="s">
        <v>9314</v>
      </c>
      <c r="N3163">
        <v>1.2327777769999999</v>
      </c>
      <c r="O3163">
        <v>0</v>
      </c>
      <c r="P3163">
        <v>1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6.8846359398500008E-3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6.8846359398500008E-3</v>
      </c>
    </row>
    <row r="3164" spans="1:31" x14ac:dyDescent="0.25">
      <c r="A3164">
        <v>1772488</v>
      </c>
      <c r="B3164">
        <v>1</v>
      </c>
      <c r="C3164" t="s">
        <v>80</v>
      </c>
      <c r="D3164" t="s">
        <v>92</v>
      </c>
      <c r="E3164" t="s">
        <v>171</v>
      </c>
      <c r="F3164" t="s">
        <v>9315</v>
      </c>
      <c r="G3164" t="s">
        <v>181</v>
      </c>
      <c r="H3164" t="s">
        <v>146</v>
      </c>
      <c r="I3164" t="s">
        <v>135</v>
      </c>
      <c r="J3164" t="s">
        <v>136</v>
      </c>
      <c r="K3164" t="s">
        <v>147</v>
      </c>
      <c r="L3164" t="s">
        <v>9316</v>
      </c>
      <c r="M3164" t="s">
        <v>9317</v>
      </c>
      <c r="N3164">
        <v>2.9402777769999999</v>
      </c>
      <c r="O3164">
        <v>0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0.42144271459249993</v>
      </c>
      <c r="AA3164">
        <v>0</v>
      </c>
      <c r="AB3164">
        <v>0</v>
      </c>
      <c r="AC3164">
        <v>0</v>
      </c>
      <c r="AD3164">
        <v>0</v>
      </c>
      <c r="AE3164">
        <v>0.42144271459249993</v>
      </c>
    </row>
    <row r="3165" spans="1:31" x14ac:dyDescent="0.25">
      <c r="A3165">
        <v>1752130</v>
      </c>
      <c r="B3165">
        <v>1</v>
      </c>
      <c r="C3165" t="s">
        <v>80</v>
      </c>
      <c r="D3165" t="s">
        <v>90</v>
      </c>
      <c r="E3165" t="s">
        <v>158</v>
      </c>
      <c r="F3165" t="s">
        <v>9318</v>
      </c>
      <c r="G3165" t="s">
        <v>606</v>
      </c>
      <c r="H3165" t="s">
        <v>146</v>
      </c>
      <c r="I3165" t="s">
        <v>135</v>
      </c>
      <c r="J3165" t="s">
        <v>136</v>
      </c>
      <c r="K3165" t="s">
        <v>147</v>
      </c>
      <c r="L3165" t="s">
        <v>9319</v>
      </c>
      <c r="M3165" t="s">
        <v>9320</v>
      </c>
      <c r="N3165">
        <v>1.2852777769999999</v>
      </c>
      <c r="O3165">
        <v>0</v>
      </c>
      <c r="P3165">
        <v>324</v>
      </c>
      <c r="Q3165">
        <v>0</v>
      </c>
      <c r="R3165">
        <v>0</v>
      </c>
      <c r="S3165">
        <v>0</v>
      </c>
      <c r="T3165">
        <v>40</v>
      </c>
      <c r="U3165">
        <v>0</v>
      </c>
      <c r="V3165">
        <v>1</v>
      </c>
      <c r="W3165">
        <v>0</v>
      </c>
      <c r="X3165">
        <v>93.492809949596122</v>
      </c>
      <c r="Y3165">
        <v>0</v>
      </c>
      <c r="Z3165">
        <v>0</v>
      </c>
      <c r="AA3165">
        <v>0</v>
      </c>
      <c r="AB3165">
        <v>7.7437255479279656</v>
      </c>
      <c r="AC3165">
        <v>0</v>
      </c>
      <c r="AD3165">
        <v>1.3962851669740832</v>
      </c>
      <c r="AE3165">
        <v>102.63282066449817</v>
      </c>
    </row>
    <row r="3166" spans="1:31" x14ac:dyDescent="0.25">
      <c r="A3166">
        <v>1772571</v>
      </c>
      <c r="B3166">
        <v>1</v>
      </c>
      <c r="C3166" t="s">
        <v>81</v>
      </c>
      <c r="D3166" t="s">
        <v>118</v>
      </c>
      <c r="E3166" t="s">
        <v>143</v>
      </c>
      <c r="F3166" t="s">
        <v>9321</v>
      </c>
      <c r="G3166" t="s">
        <v>145</v>
      </c>
      <c r="H3166" t="s">
        <v>146</v>
      </c>
      <c r="I3166" t="s">
        <v>135</v>
      </c>
      <c r="J3166" t="s">
        <v>136</v>
      </c>
      <c r="K3166" t="s">
        <v>147</v>
      </c>
      <c r="L3166" t="s">
        <v>9322</v>
      </c>
      <c r="M3166" t="s">
        <v>9323</v>
      </c>
      <c r="N3166">
        <v>0.73583333299999998</v>
      </c>
      <c r="O3166">
        <v>0</v>
      </c>
      <c r="P3166">
        <v>739</v>
      </c>
      <c r="Q3166">
        <v>0</v>
      </c>
      <c r="R3166">
        <v>1</v>
      </c>
      <c r="S3166">
        <v>0</v>
      </c>
      <c r="T3166">
        <v>43</v>
      </c>
      <c r="U3166">
        <v>0</v>
      </c>
      <c r="V3166">
        <v>0</v>
      </c>
      <c r="W3166">
        <v>0</v>
      </c>
      <c r="X3166">
        <v>127.60903635572834</v>
      </c>
      <c r="Y3166">
        <v>0</v>
      </c>
      <c r="Z3166">
        <v>4.2934791073349993E-2</v>
      </c>
      <c r="AA3166">
        <v>0</v>
      </c>
      <c r="AB3166">
        <v>16.753241705753503</v>
      </c>
      <c r="AC3166">
        <v>0</v>
      </c>
      <c r="AD3166">
        <v>0</v>
      </c>
      <c r="AE3166">
        <v>144.4052128525552</v>
      </c>
    </row>
    <row r="3167" spans="1:31" x14ac:dyDescent="0.25">
      <c r="A3167">
        <v>1752136</v>
      </c>
      <c r="B3167">
        <v>1</v>
      </c>
      <c r="C3167" t="s">
        <v>80</v>
      </c>
      <c r="D3167" t="s">
        <v>107</v>
      </c>
      <c r="E3167" t="s">
        <v>184</v>
      </c>
      <c r="F3167" t="s">
        <v>9324</v>
      </c>
      <c r="G3167" t="s">
        <v>177</v>
      </c>
      <c r="H3167" t="s">
        <v>134</v>
      </c>
      <c r="I3167" t="s">
        <v>135</v>
      </c>
      <c r="J3167" t="s">
        <v>136</v>
      </c>
      <c r="K3167" t="s">
        <v>147</v>
      </c>
      <c r="L3167" t="s">
        <v>9325</v>
      </c>
      <c r="M3167" t="s">
        <v>9326</v>
      </c>
      <c r="N3167">
        <v>1.2436111110000001</v>
      </c>
      <c r="O3167">
        <v>0</v>
      </c>
      <c r="P3167">
        <v>3085</v>
      </c>
      <c r="Q3167">
        <v>0</v>
      </c>
      <c r="R3167">
        <v>1</v>
      </c>
      <c r="S3167">
        <v>0</v>
      </c>
      <c r="T3167">
        <v>79</v>
      </c>
      <c r="U3167">
        <v>1</v>
      </c>
      <c r="V3167">
        <v>1</v>
      </c>
      <c r="W3167">
        <v>0</v>
      </c>
      <c r="X3167">
        <v>780.55025947208287</v>
      </c>
      <c r="Y3167">
        <v>0</v>
      </c>
      <c r="Z3167">
        <v>0.2432894362047</v>
      </c>
      <c r="AA3167">
        <v>0</v>
      </c>
      <c r="AB3167">
        <v>43.016979502014784</v>
      </c>
      <c r="AC3167">
        <v>39.662022323003335</v>
      </c>
      <c r="AD3167">
        <v>5.1163420694100008E-2</v>
      </c>
      <c r="AE3167">
        <v>863.52371415399989</v>
      </c>
    </row>
    <row r="3168" spans="1:31" x14ac:dyDescent="0.25">
      <c r="A3168">
        <v>1772694</v>
      </c>
      <c r="B3168">
        <v>1</v>
      </c>
      <c r="C3168" t="s">
        <v>80</v>
      </c>
      <c r="D3168" t="s">
        <v>103</v>
      </c>
      <c r="E3168" t="s">
        <v>171</v>
      </c>
      <c r="F3168" t="s">
        <v>9327</v>
      </c>
      <c r="G3168" t="s">
        <v>181</v>
      </c>
      <c r="H3168" t="s">
        <v>146</v>
      </c>
      <c r="I3168" t="s">
        <v>135</v>
      </c>
      <c r="J3168" t="s">
        <v>136</v>
      </c>
      <c r="K3168" t="s">
        <v>147</v>
      </c>
      <c r="L3168" t="s">
        <v>9328</v>
      </c>
      <c r="M3168" t="s">
        <v>9329</v>
      </c>
      <c r="N3168">
        <v>1.0113888879999999</v>
      </c>
      <c r="O3168">
        <v>0</v>
      </c>
      <c r="P3168">
        <v>3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1.0042394207906671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1.0042394207906671</v>
      </c>
    </row>
    <row r="3169" spans="1:31" x14ac:dyDescent="0.25">
      <c r="A3169">
        <v>1772545</v>
      </c>
      <c r="B3169">
        <v>1</v>
      </c>
      <c r="C3169" t="s">
        <v>80</v>
      </c>
      <c r="D3169" t="s">
        <v>98</v>
      </c>
      <c r="E3169" t="s">
        <v>184</v>
      </c>
      <c r="F3169" t="s">
        <v>9330</v>
      </c>
      <c r="G3169" t="s">
        <v>232</v>
      </c>
      <c r="H3169" t="s">
        <v>134</v>
      </c>
      <c r="I3169" t="s">
        <v>135</v>
      </c>
      <c r="J3169" t="s">
        <v>136</v>
      </c>
      <c r="K3169" t="s">
        <v>147</v>
      </c>
      <c r="L3169" t="s">
        <v>9331</v>
      </c>
      <c r="M3169" t="s">
        <v>9332</v>
      </c>
      <c r="N3169">
        <v>0.82888888800000005</v>
      </c>
      <c r="O3169">
        <v>0</v>
      </c>
      <c r="P3169">
        <v>25</v>
      </c>
      <c r="Q3169">
        <v>0</v>
      </c>
      <c r="R3169">
        <v>0</v>
      </c>
      <c r="S3169">
        <v>0</v>
      </c>
      <c r="T3169">
        <v>5</v>
      </c>
      <c r="U3169">
        <v>0</v>
      </c>
      <c r="V3169">
        <v>0</v>
      </c>
      <c r="W3169">
        <v>0</v>
      </c>
      <c r="X3169">
        <v>4.7583594268572673</v>
      </c>
      <c r="Y3169">
        <v>0</v>
      </c>
      <c r="Z3169">
        <v>0</v>
      </c>
      <c r="AA3169">
        <v>0</v>
      </c>
      <c r="AB3169">
        <v>1.7498300569796665</v>
      </c>
      <c r="AC3169">
        <v>0</v>
      </c>
      <c r="AD3169">
        <v>0</v>
      </c>
      <c r="AE3169">
        <v>6.5081894838369339</v>
      </c>
    </row>
    <row r="3170" spans="1:31" x14ac:dyDescent="0.25">
      <c r="A3170">
        <v>1752150</v>
      </c>
      <c r="B3170">
        <v>1</v>
      </c>
      <c r="C3170" t="s">
        <v>81</v>
      </c>
      <c r="D3170" t="s">
        <v>128</v>
      </c>
      <c r="E3170" t="s">
        <v>131</v>
      </c>
      <c r="F3170" t="s">
        <v>9333</v>
      </c>
      <c r="G3170" t="s">
        <v>177</v>
      </c>
      <c r="H3170" t="s">
        <v>134</v>
      </c>
      <c r="I3170" t="s">
        <v>135</v>
      </c>
      <c r="J3170" t="s">
        <v>136</v>
      </c>
      <c r="K3170" t="s">
        <v>147</v>
      </c>
      <c r="L3170" t="s">
        <v>9334</v>
      </c>
      <c r="M3170" t="s">
        <v>9335</v>
      </c>
      <c r="N3170">
        <v>7.4166666000000006E-2</v>
      </c>
      <c r="O3170">
        <v>0</v>
      </c>
      <c r="P3170">
        <v>0</v>
      </c>
      <c r="Q3170">
        <v>10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0.22829686710425001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0.22829686710425001</v>
      </c>
    </row>
    <row r="3171" spans="1:31" x14ac:dyDescent="0.25">
      <c r="A3171">
        <v>1752385</v>
      </c>
      <c r="B3171">
        <v>1</v>
      </c>
      <c r="C3171" t="s">
        <v>81</v>
      </c>
      <c r="D3171" t="s">
        <v>112</v>
      </c>
      <c r="E3171" t="s">
        <v>158</v>
      </c>
      <c r="F3171" t="s">
        <v>9336</v>
      </c>
      <c r="G3171" t="s">
        <v>1568</v>
      </c>
      <c r="H3171" t="s">
        <v>146</v>
      </c>
      <c r="I3171" t="s">
        <v>135</v>
      </c>
      <c r="J3171" t="s">
        <v>136</v>
      </c>
      <c r="K3171" t="s">
        <v>147</v>
      </c>
      <c r="L3171" t="s">
        <v>9337</v>
      </c>
      <c r="M3171" t="s">
        <v>9338</v>
      </c>
      <c r="N3171">
        <v>5.3202777770000003</v>
      </c>
      <c r="O3171">
        <v>0</v>
      </c>
      <c r="P3171">
        <v>12</v>
      </c>
      <c r="Q3171">
        <v>0</v>
      </c>
      <c r="R3171">
        <v>0</v>
      </c>
      <c r="S3171">
        <v>0</v>
      </c>
      <c r="T3171">
        <v>1</v>
      </c>
      <c r="U3171">
        <v>0</v>
      </c>
      <c r="V3171">
        <v>0</v>
      </c>
      <c r="W3171">
        <v>0</v>
      </c>
      <c r="X3171">
        <v>1.603490334954867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1.603490334954867</v>
      </c>
    </row>
    <row r="3172" spans="1:31" x14ac:dyDescent="0.25">
      <c r="A3172">
        <v>1752193</v>
      </c>
      <c r="B3172">
        <v>1</v>
      </c>
      <c r="C3172" t="s">
        <v>80</v>
      </c>
      <c r="D3172" t="s">
        <v>93</v>
      </c>
      <c r="E3172" t="s">
        <v>184</v>
      </c>
      <c r="F3172" t="s">
        <v>9339</v>
      </c>
      <c r="G3172" t="s">
        <v>246</v>
      </c>
      <c r="H3172" t="s">
        <v>134</v>
      </c>
      <c r="I3172" t="s">
        <v>135</v>
      </c>
      <c r="J3172" t="s">
        <v>136</v>
      </c>
      <c r="K3172" t="s">
        <v>137</v>
      </c>
      <c r="L3172" t="s">
        <v>9340</v>
      </c>
      <c r="M3172" t="s">
        <v>9341</v>
      </c>
      <c r="N3172">
        <v>8.1355555549999998</v>
      </c>
      <c r="O3172">
        <v>0</v>
      </c>
      <c r="P3172">
        <v>14</v>
      </c>
      <c r="Q3172">
        <v>0</v>
      </c>
      <c r="R3172">
        <v>29</v>
      </c>
      <c r="S3172">
        <v>0</v>
      </c>
      <c r="T3172">
        <v>21</v>
      </c>
      <c r="U3172">
        <v>0</v>
      </c>
      <c r="V3172">
        <v>0</v>
      </c>
      <c r="W3172">
        <v>0</v>
      </c>
      <c r="X3172">
        <v>16.38003272825576</v>
      </c>
      <c r="Y3172">
        <v>0</v>
      </c>
      <c r="Z3172">
        <v>114.37919839123717</v>
      </c>
      <c r="AA3172">
        <v>0</v>
      </c>
      <c r="AB3172">
        <v>70.135517609224806</v>
      </c>
      <c r="AC3172">
        <v>0</v>
      </c>
      <c r="AD3172">
        <v>0</v>
      </c>
      <c r="AE3172">
        <v>200.89474872871773</v>
      </c>
    </row>
    <row r="3173" spans="1:31" x14ac:dyDescent="0.25">
      <c r="A3173">
        <v>1752262</v>
      </c>
      <c r="B3173">
        <v>1</v>
      </c>
      <c r="C3173" t="s">
        <v>80</v>
      </c>
      <c r="D3173" t="s">
        <v>105</v>
      </c>
      <c r="E3173" t="s">
        <v>184</v>
      </c>
      <c r="F3173" t="s">
        <v>9342</v>
      </c>
      <c r="G3173" t="s">
        <v>239</v>
      </c>
      <c r="H3173" t="s">
        <v>134</v>
      </c>
      <c r="I3173" t="s">
        <v>135</v>
      </c>
      <c r="J3173" t="s">
        <v>136</v>
      </c>
      <c r="K3173" t="s">
        <v>137</v>
      </c>
      <c r="L3173" t="s">
        <v>9343</v>
      </c>
      <c r="M3173" t="s">
        <v>9344</v>
      </c>
      <c r="N3173">
        <v>2.3648036110000001</v>
      </c>
      <c r="O3173">
        <v>0</v>
      </c>
      <c r="P3173">
        <v>179</v>
      </c>
      <c r="Q3173">
        <v>0</v>
      </c>
      <c r="R3173">
        <v>0</v>
      </c>
      <c r="S3173">
        <v>0</v>
      </c>
      <c r="T3173">
        <v>92</v>
      </c>
      <c r="U3173">
        <v>0</v>
      </c>
      <c r="V3173">
        <v>0</v>
      </c>
      <c r="W3173">
        <v>0</v>
      </c>
      <c r="X3173">
        <v>117.45937222214263</v>
      </c>
      <c r="Y3173">
        <v>0</v>
      </c>
      <c r="Z3173">
        <v>0</v>
      </c>
      <c r="AA3173">
        <v>0</v>
      </c>
      <c r="AB3173">
        <v>117.88490137226194</v>
      </c>
      <c r="AC3173">
        <v>0</v>
      </c>
      <c r="AD3173">
        <v>0</v>
      </c>
      <c r="AE3173">
        <v>235.34427359440457</v>
      </c>
    </row>
    <row r="3174" spans="1:31" x14ac:dyDescent="0.25">
      <c r="A3174">
        <v>1772491</v>
      </c>
      <c r="B3174">
        <v>1</v>
      </c>
      <c r="C3174" t="s">
        <v>80</v>
      </c>
      <c r="D3174" t="s">
        <v>101</v>
      </c>
      <c r="E3174" t="s">
        <v>171</v>
      </c>
      <c r="F3174" t="s">
        <v>9345</v>
      </c>
      <c r="G3174" t="s">
        <v>173</v>
      </c>
      <c r="H3174" t="s">
        <v>146</v>
      </c>
      <c r="I3174" t="s">
        <v>135</v>
      </c>
      <c r="J3174" t="s">
        <v>136</v>
      </c>
      <c r="K3174" t="s">
        <v>147</v>
      </c>
      <c r="L3174" t="s">
        <v>9346</v>
      </c>
      <c r="M3174" t="s">
        <v>9347</v>
      </c>
      <c r="N3174">
        <v>2.5061111110000001</v>
      </c>
      <c r="O3174">
        <v>0</v>
      </c>
      <c r="P3174">
        <v>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0.77637962254886683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0.77637962254886683</v>
      </c>
    </row>
    <row r="3175" spans="1:31" x14ac:dyDescent="0.25">
      <c r="A3175">
        <v>1772537</v>
      </c>
      <c r="B3175">
        <v>1</v>
      </c>
      <c r="C3175" t="s">
        <v>80</v>
      </c>
      <c r="D3175" t="s">
        <v>90</v>
      </c>
      <c r="E3175" t="s">
        <v>171</v>
      </c>
      <c r="F3175" t="s">
        <v>9348</v>
      </c>
      <c r="G3175" t="s">
        <v>181</v>
      </c>
      <c r="H3175" t="s">
        <v>146</v>
      </c>
      <c r="I3175" t="s">
        <v>135</v>
      </c>
      <c r="J3175" t="s">
        <v>136</v>
      </c>
      <c r="K3175" t="s">
        <v>147</v>
      </c>
      <c r="L3175" t="s">
        <v>9349</v>
      </c>
      <c r="M3175" t="s">
        <v>9350</v>
      </c>
      <c r="N3175">
        <v>5.0052777769999999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3.2325235290040002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3.2325235290040002</v>
      </c>
    </row>
    <row r="3176" spans="1:31" x14ac:dyDescent="0.25">
      <c r="A3176">
        <v>1752331</v>
      </c>
      <c r="B3176">
        <v>1</v>
      </c>
      <c r="C3176" t="s">
        <v>80</v>
      </c>
      <c r="D3176" t="s">
        <v>97</v>
      </c>
      <c r="E3176" t="s">
        <v>171</v>
      </c>
      <c r="F3176" t="s">
        <v>9351</v>
      </c>
      <c r="G3176" t="s">
        <v>181</v>
      </c>
      <c r="H3176" t="s">
        <v>146</v>
      </c>
      <c r="I3176" t="s">
        <v>135</v>
      </c>
      <c r="J3176" t="s">
        <v>136</v>
      </c>
      <c r="K3176" t="s">
        <v>147</v>
      </c>
      <c r="L3176" t="s">
        <v>9352</v>
      </c>
      <c r="M3176" t="s">
        <v>9353</v>
      </c>
      <c r="N3176">
        <v>7.841111111</v>
      </c>
      <c r="O3176">
        <v>0</v>
      </c>
      <c r="P3176">
        <v>1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11.781227614470751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11.781227614470751</v>
      </c>
    </row>
    <row r="3177" spans="1:31" x14ac:dyDescent="0.25">
      <c r="A3177">
        <v>1752268</v>
      </c>
      <c r="B3177">
        <v>1</v>
      </c>
      <c r="C3177" t="s">
        <v>80</v>
      </c>
      <c r="D3177" t="s">
        <v>88</v>
      </c>
      <c r="E3177" t="s">
        <v>158</v>
      </c>
      <c r="F3177" t="s">
        <v>9354</v>
      </c>
      <c r="G3177" t="s">
        <v>239</v>
      </c>
      <c r="H3177" t="s">
        <v>146</v>
      </c>
      <c r="I3177" t="s">
        <v>135</v>
      </c>
      <c r="J3177" t="s">
        <v>136</v>
      </c>
      <c r="K3177" t="s">
        <v>137</v>
      </c>
      <c r="L3177" t="s">
        <v>9355</v>
      </c>
      <c r="M3177" t="s">
        <v>9356</v>
      </c>
      <c r="N3177">
        <v>0.66731555499999995</v>
      </c>
      <c r="O3177">
        <v>0</v>
      </c>
      <c r="P3177">
        <v>62</v>
      </c>
      <c r="Q3177">
        <v>0</v>
      </c>
      <c r="R3177">
        <v>0</v>
      </c>
      <c r="S3177">
        <v>0</v>
      </c>
      <c r="T3177">
        <v>1</v>
      </c>
      <c r="U3177">
        <v>0</v>
      </c>
      <c r="V3177">
        <v>0</v>
      </c>
      <c r="W3177">
        <v>0</v>
      </c>
      <c r="X3177">
        <v>16.49517280978305</v>
      </c>
      <c r="Y3177">
        <v>0</v>
      </c>
      <c r="Z3177">
        <v>0</v>
      </c>
      <c r="AA3177">
        <v>0</v>
      </c>
      <c r="AB3177">
        <v>2.8225028393880001</v>
      </c>
      <c r="AC3177">
        <v>0</v>
      </c>
      <c r="AD3177">
        <v>0</v>
      </c>
      <c r="AE3177">
        <v>19.317675649171051</v>
      </c>
    </row>
    <row r="3178" spans="1:31" x14ac:dyDescent="0.25">
      <c r="A3178">
        <v>1772474</v>
      </c>
      <c r="B3178">
        <v>1</v>
      </c>
      <c r="C3178" t="s">
        <v>80</v>
      </c>
      <c r="D3178" t="s">
        <v>82</v>
      </c>
      <c r="E3178" t="s">
        <v>171</v>
      </c>
      <c r="F3178" t="s">
        <v>9357</v>
      </c>
      <c r="G3178" t="s">
        <v>173</v>
      </c>
      <c r="H3178" t="s">
        <v>146</v>
      </c>
      <c r="I3178" t="s">
        <v>135</v>
      </c>
      <c r="J3178" t="s">
        <v>136</v>
      </c>
      <c r="K3178" t="s">
        <v>147</v>
      </c>
      <c r="L3178" t="s">
        <v>9358</v>
      </c>
      <c r="M3178" t="s">
        <v>9359</v>
      </c>
      <c r="N3178">
        <v>5.9574999999999996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2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3.214312852330051</v>
      </c>
      <c r="AC3178">
        <v>0</v>
      </c>
      <c r="AD3178">
        <v>0</v>
      </c>
      <c r="AE3178">
        <v>3.214312852330051</v>
      </c>
    </row>
    <row r="3179" spans="1:31" x14ac:dyDescent="0.25">
      <c r="A3179">
        <v>1752162</v>
      </c>
      <c r="B3179">
        <v>1</v>
      </c>
      <c r="C3179" t="s">
        <v>81</v>
      </c>
      <c r="D3179" t="s">
        <v>127</v>
      </c>
      <c r="E3179" t="s">
        <v>158</v>
      </c>
      <c r="F3179" t="s">
        <v>9360</v>
      </c>
      <c r="G3179" t="s">
        <v>160</v>
      </c>
      <c r="H3179" t="s">
        <v>146</v>
      </c>
      <c r="I3179" t="s">
        <v>135</v>
      </c>
      <c r="J3179" t="s">
        <v>136</v>
      </c>
      <c r="K3179" t="s">
        <v>147</v>
      </c>
      <c r="L3179" t="s">
        <v>9361</v>
      </c>
      <c r="M3179" t="s">
        <v>9362</v>
      </c>
      <c r="N3179">
        <v>4.9119444440000004</v>
      </c>
      <c r="O3179">
        <v>0</v>
      </c>
      <c r="P3179">
        <v>35</v>
      </c>
      <c r="Q3179">
        <v>0</v>
      </c>
      <c r="R3179">
        <v>0</v>
      </c>
      <c r="S3179">
        <v>0</v>
      </c>
      <c r="T3179">
        <v>6</v>
      </c>
      <c r="U3179">
        <v>0</v>
      </c>
      <c r="V3179">
        <v>0</v>
      </c>
      <c r="W3179">
        <v>0</v>
      </c>
      <c r="X3179">
        <v>24.63870092653967</v>
      </c>
      <c r="Y3179">
        <v>0</v>
      </c>
      <c r="Z3179">
        <v>0</v>
      </c>
      <c r="AA3179">
        <v>0</v>
      </c>
      <c r="AB3179">
        <v>1.0247367180213751</v>
      </c>
      <c r="AC3179">
        <v>0</v>
      </c>
      <c r="AD3179">
        <v>0</v>
      </c>
      <c r="AE3179">
        <v>25.663437644561046</v>
      </c>
    </row>
    <row r="3180" spans="1:31" x14ac:dyDescent="0.25">
      <c r="A3180">
        <v>1752116</v>
      </c>
      <c r="B3180">
        <v>1</v>
      </c>
      <c r="C3180" t="s">
        <v>81</v>
      </c>
      <c r="D3180" t="s">
        <v>128</v>
      </c>
      <c r="E3180" t="s">
        <v>188</v>
      </c>
      <c r="F3180" t="s">
        <v>5579</v>
      </c>
      <c r="G3180" t="s">
        <v>177</v>
      </c>
      <c r="H3180" t="s">
        <v>134</v>
      </c>
      <c r="I3180" t="s">
        <v>135</v>
      </c>
      <c r="J3180" t="s">
        <v>136</v>
      </c>
      <c r="K3180" t="s">
        <v>147</v>
      </c>
      <c r="L3180" t="s">
        <v>9363</v>
      </c>
      <c r="M3180" t="s">
        <v>9364</v>
      </c>
      <c r="N3180">
        <v>0.35944444399999997</v>
      </c>
      <c r="O3180">
        <v>0</v>
      </c>
      <c r="P3180">
        <v>1149</v>
      </c>
      <c r="Q3180">
        <v>4</v>
      </c>
      <c r="R3180">
        <v>1</v>
      </c>
      <c r="S3180">
        <v>3</v>
      </c>
      <c r="T3180">
        <v>78</v>
      </c>
      <c r="U3180">
        <v>0</v>
      </c>
      <c r="V3180">
        <v>0</v>
      </c>
      <c r="W3180">
        <v>0</v>
      </c>
      <c r="X3180">
        <v>38.59097440327038</v>
      </c>
      <c r="Y3180">
        <v>0.64385264588734992</v>
      </c>
      <c r="Z3180">
        <v>8.990649888000002E-4</v>
      </c>
      <c r="AA3180">
        <v>4.745001044699233</v>
      </c>
      <c r="AB3180">
        <v>2.5710787717451002</v>
      </c>
      <c r="AC3180">
        <v>0</v>
      </c>
      <c r="AD3180">
        <v>0</v>
      </c>
      <c r="AE3180">
        <v>46.551805930590866</v>
      </c>
    </row>
    <row r="3181" spans="1:31" x14ac:dyDescent="0.25">
      <c r="A3181">
        <v>1772637</v>
      </c>
      <c r="B3181">
        <v>1</v>
      </c>
      <c r="C3181" t="s">
        <v>80</v>
      </c>
      <c r="D3181" t="s">
        <v>106</v>
      </c>
      <c r="E3181" t="s">
        <v>184</v>
      </c>
      <c r="F3181" t="s">
        <v>9365</v>
      </c>
      <c r="G3181" t="s">
        <v>359</v>
      </c>
      <c r="H3181" t="s">
        <v>134</v>
      </c>
      <c r="I3181" t="s">
        <v>135</v>
      </c>
      <c r="J3181" t="s">
        <v>136</v>
      </c>
      <c r="K3181" t="s">
        <v>147</v>
      </c>
      <c r="L3181" t="s">
        <v>9366</v>
      </c>
      <c r="M3181" t="s">
        <v>9367</v>
      </c>
      <c r="N3181">
        <v>0.896666666</v>
      </c>
      <c r="O3181">
        <v>0</v>
      </c>
      <c r="P3181">
        <v>54</v>
      </c>
      <c r="Q3181">
        <v>0</v>
      </c>
      <c r="R3181">
        <v>2</v>
      </c>
      <c r="S3181">
        <v>0</v>
      </c>
      <c r="T3181">
        <v>3</v>
      </c>
      <c r="U3181">
        <v>0</v>
      </c>
      <c r="V3181">
        <v>0</v>
      </c>
      <c r="W3181">
        <v>0</v>
      </c>
      <c r="X3181">
        <v>7.7545750838035747</v>
      </c>
      <c r="Y3181">
        <v>0</v>
      </c>
      <c r="Z3181">
        <v>0.10771977655852502</v>
      </c>
      <c r="AA3181">
        <v>0</v>
      </c>
      <c r="AB3181">
        <v>0.4894838664608</v>
      </c>
      <c r="AC3181">
        <v>0</v>
      </c>
      <c r="AD3181">
        <v>0</v>
      </c>
      <c r="AE3181">
        <v>8.3517787268229</v>
      </c>
    </row>
    <row r="3182" spans="1:31" x14ac:dyDescent="0.25">
      <c r="A3182">
        <v>1752325</v>
      </c>
      <c r="B3182">
        <v>1</v>
      </c>
      <c r="C3182" t="s">
        <v>81</v>
      </c>
      <c r="D3182" t="s">
        <v>127</v>
      </c>
      <c r="E3182" t="s">
        <v>171</v>
      </c>
      <c r="F3182" t="s">
        <v>9368</v>
      </c>
      <c r="G3182" t="s">
        <v>173</v>
      </c>
      <c r="H3182" t="s">
        <v>146</v>
      </c>
      <c r="I3182" t="s">
        <v>135</v>
      </c>
      <c r="J3182" t="s">
        <v>136</v>
      </c>
      <c r="K3182" t="s">
        <v>147</v>
      </c>
      <c r="L3182" t="s">
        <v>9369</v>
      </c>
      <c r="M3182" t="s">
        <v>9370</v>
      </c>
      <c r="N3182">
        <v>1.324166666</v>
      </c>
      <c r="O3182">
        <v>0</v>
      </c>
      <c r="P3182">
        <v>5</v>
      </c>
      <c r="Q3182">
        <v>0</v>
      </c>
      <c r="R3182">
        <v>0</v>
      </c>
      <c r="S3182">
        <v>0</v>
      </c>
      <c r="T3182">
        <v>1</v>
      </c>
      <c r="U3182">
        <v>0</v>
      </c>
      <c r="V3182">
        <v>0</v>
      </c>
      <c r="W3182">
        <v>0</v>
      </c>
      <c r="X3182">
        <v>1.7042811644347498</v>
      </c>
      <c r="Y3182">
        <v>0</v>
      </c>
      <c r="Z3182">
        <v>0</v>
      </c>
      <c r="AA3182">
        <v>0</v>
      </c>
      <c r="AB3182">
        <v>0.1281497576875</v>
      </c>
      <c r="AC3182">
        <v>0</v>
      </c>
      <c r="AD3182">
        <v>0</v>
      </c>
      <c r="AE3182">
        <v>1.8324309221222497</v>
      </c>
    </row>
    <row r="3183" spans="1:31" x14ac:dyDescent="0.25">
      <c r="A3183">
        <v>1752371</v>
      </c>
      <c r="B3183">
        <v>1</v>
      </c>
      <c r="C3183" t="s">
        <v>81</v>
      </c>
      <c r="D3183" t="s">
        <v>113</v>
      </c>
      <c r="E3183" t="s">
        <v>184</v>
      </c>
      <c r="F3183" t="s">
        <v>9371</v>
      </c>
      <c r="G3183" t="s">
        <v>177</v>
      </c>
      <c r="H3183" t="s">
        <v>134</v>
      </c>
      <c r="I3183" t="s">
        <v>135</v>
      </c>
      <c r="J3183" t="s">
        <v>136</v>
      </c>
      <c r="K3183" t="s">
        <v>147</v>
      </c>
      <c r="L3183" t="s">
        <v>9372</v>
      </c>
      <c r="M3183" t="s">
        <v>9373</v>
      </c>
      <c r="N3183">
        <v>0.74</v>
      </c>
      <c r="O3183">
        <v>0</v>
      </c>
      <c r="P3183">
        <v>2</v>
      </c>
      <c r="Q3183">
        <v>0</v>
      </c>
      <c r="R3183">
        <v>3</v>
      </c>
      <c r="S3183">
        <v>0</v>
      </c>
      <c r="T3183">
        <v>170</v>
      </c>
      <c r="U3183">
        <v>0</v>
      </c>
      <c r="V3183">
        <v>0</v>
      </c>
      <c r="W3183">
        <v>0</v>
      </c>
      <c r="X3183">
        <v>0.32690802549480003</v>
      </c>
      <c r="Y3183">
        <v>0</v>
      </c>
      <c r="Z3183">
        <v>0.67839725699999998</v>
      </c>
      <c r="AA3183">
        <v>0</v>
      </c>
      <c r="AB3183">
        <v>32.342860260503983</v>
      </c>
      <c r="AC3183">
        <v>0</v>
      </c>
      <c r="AD3183">
        <v>0</v>
      </c>
      <c r="AE3183">
        <v>33.348165542998785</v>
      </c>
    </row>
    <row r="3184" spans="1:31" x14ac:dyDescent="0.25">
      <c r="A3184">
        <v>1772677</v>
      </c>
      <c r="B3184">
        <v>1</v>
      </c>
      <c r="C3184" t="s">
        <v>80</v>
      </c>
      <c r="D3184" t="s">
        <v>88</v>
      </c>
      <c r="E3184" t="s">
        <v>184</v>
      </c>
      <c r="F3184" t="s">
        <v>5262</v>
      </c>
      <c r="G3184" t="s">
        <v>829</v>
      </c>
      <c r="H3184" t="s">
        <v>134</v>
      </c>
      <c r="I3184" t="s">
        <v>135</v>
      </c>
      <c r="J3184" t="s">
        <v>136</v>
      </c>
      <c r="K3184" t="s">
        <v>147</v>
      </c>
      <c r="L3184" t="s">
        <v>9374</v>
      </c>
      <c r="M3184" t="s">
        <v>9375</v>
      </c>
      <c r="N3184">
        <v>1.0233333330000001</v>
      </c>
      <c r="O3184">
        <v>0</v>
      </c>
      <c r="P3184">
        <v>32</v>
      </c>
      <c r="Q3184">
        <v>0</v>
      </c>
      <c r="R3184">
        <v>0</v>
      </c>
      <c r="S3184">
        <v>0</v>
      </c>
      <c r="T3184">
        <v>2</v>
      </c>
      <c r="U3184">
        <v>0</v>
      </c>
      <c r="V3184">
        <v>0</v>
      </c>
      <c r="W3184">
        <v>0</v>
      </c>
      <c r="X3184">
        <v>14.6758358797596</v>
      </c>
      <c r="Y3184">
        <v>0</v>
      </c>
      <c r="Z3184">
        <v>0</v>
      </c>
      <c r="AA3184">
        <v>0</v>
      </c>
      <c r="AB3184">
        <v>0.55021296184759994</v>
      </c>
      <c r="AC3184">
        <v>0</v>
      </c>
      <c r="AD3184">
        <v>0</v>
      </c>
      <c r="AE3184">
        <v>15.226048841607199</v>
      </c>
    </row>
    <row r="3185" spans="1:31" x14ac:dyDescent="0.25">
      <c r="A3185">
        <v>1772683</v>
      </c>
      <c r="B3185">
        <v>1</v>
      </c>
      <c r="C3185" t="s">
        <v>81</v>
      </c>
      <c r="D3185" t="s">
        <v>116</v>
      </c>
      <c r="E3185" t="s">
        <v>158</v>
      </c>
      <c r="F3185" t="s">
        <v>1503</v>
      </c>
      <c r="G3185" t="s">
        <v>160</v>
      </c>
      <c r="H3185" t="s">
        <v>146</v>
      </c>
      <c r="I3185" t="s">
        <v>135</v>
      </c>
      <c r="J3185" t="s">
        <v>136</v>
      </c>
      <c r="K3185" t="s">
        <v>147</v>
      </c>
      <c r="L3185" t="s">
        <v>9376</v>
      </c>
      <c r="M3185" t="s">
        <v>9377</v>
      </c>
      <c r="N3185">
        <v>2.7980555549999999</v>
      </c>
      <c r="O3185">
        <v>0</v>
      </c>
      <c r="P3185">
        <v>10</v>
      </c>
      <c r="Q3185">
        <v>0</v>
      </c>
      <c r="R3185">
        <v>0</v>
      </c>
      <c r="S3185">
        <v>0</v>
      </c>
      <c r="T3185">
        <v>4</v>
      </c>
      <c r="U3185">
        <v>0</v>
      </c>
      <c r="V3185">
        <v>0</v>
      </c>
      <c r="W3185">
        <v>0</v>
      </c>
      <c r="X3185">
        <v>2.0856128054282594</v>
      </c>
      <c r="Y3185">
        <v>0</v>
      </c>
      <c r="Z3185">
        <v>0</v>
      </c>
      <c r="AA3185">
        <v>0</v>
      </c>
      <c r="AB3185">
        <v>2.7872370830429998</v>
      </c>
      <c r="AC3185">
        <v>0</v>
      </c>
      <c r="AD3185">
        <v>0</v>
      </c>
      <c r="AE3185">
        <v>4.8728498884712597</v>
      </c>
    </row>
    <row r="3186" spans="1:31" x14ac:dyDescent="0.25">
      <c r="A3186">
        <v>1752122</v>
      </c>
      <c r="B3186">
        <v>1</v>
      </c>
      <c r="C3186" t="s">
        <v>80</v>
      </c>
      <c r="D3186" t="s">
        <v>82</v>
      </c>
      <c r="E3186" t="s">
        <v>184</v>
      </c>
      <c r="F3186" t="s">
        <v>9378</v>
      </c>
      <c r="G3186" t="s">
        <v>133</v>
      </c>
      <c r="H3186" t="s">
        <v>134</v>
      </c>
      <c r="I3186" t="s">
        <v>193</v>
      </c>
      <c r="J3186" t="s">
        <v>136</v>
      </c>
      <c r="K3186" t="s">
        <v>137</v>
      </c>
      <c r="L3186" t="s">
        <v>9379</v>
      </c>
      <c r="M3186" t="s">
        <v>9380</v>
      </c>
      <c r="N3186">
        <v>1.2500000000000001E-2</v>
      </c>
      <c r="O3186">
        <v>0</v>
      </c>
      <c r="P3186">
        <v>2653</v>
      </c>
      <c r="Q3186">
        <v>0</v>
      </c>
      <c r="R3186">
        <v>0</v>
      </c>
      <c r="S3186">
        <v>0</v>
      </c>
      <c r="T3186">
        <v>234</v>
      </c>
      <c r="U3186">
        <v>0</v>
      </c>
      <c r="V3186">
        <v>0</v>
      </c>
      <c r="W3186">
        <v>0</v>
      </c>
      <c r="X3186">
        <v>8.4712321085936164</v>
      </c>
      <c r="Y3186">
        <v>0</v>
      </c>
      <c r="Z3186">
        <v>0</v>
      </c>
      <c r="AA3186">
        <v>0</v>
      </c>
      <c r="AB3186">
        <v>0.93548137681949972</v>
      </c>
      <c r="AC3186">
        <v>0</v>
      </c>
      <c r="AD3186">
        <v>0</v>
      </c>
      <c r="AE3186">
        <v>9.4067134854131158</v>
      </c>
    </row>
    <row r="3187" spans="1:31" x14ac:dyDescent="0.25">
      <c r="A3187">
        <v>1752368</v>
      </c>
      <c r="B3187">
        <v>1</v>
      </c>
      <c r="C3187" t="s">
        <v>80</v>
      </c>
      <c r="D3187" t="s">
        <v>103</v>
      </c>
      <c r="E3187" t="s">
        <v>143</v>
      </c>
      <c r="F3187" t="s">
        <v>9381</v>
      </c>
      <c r="G3187" t="s">
        <v>221</v>
      </c>
      <c r="H3187" t="s">
        <v>146</v>
      </c>
      <c r="I3187" t="s">
        <v>135</v>
      </c>
      <c r="J3187" t="s">
        <v>136</v>
      </c>
      <c r="K3187" t="s">
        <v>147</v>
      </c>
      <c r="L3187" t="s">
        <v>9382</v>
      </c>
      <c r="M3187" t="s">
        <v>9383</v>
      </c>
      <c r="N3187">
        <v>0.35222222199999997</v>
      </c>
      <c r="O3187">
        <v>0</v>
      </c>
      <c r="P3187">
        <v>78</v>
      </c>
      <c r="Q3187">
        <v>0</v>
      </c>
      <c r="R3187">
        <v>4</v>
      </c>
      <c r="S3187">
        <v>0</v>
      </c>
      <c r="T3187">
        <v>13</v>
      </c>
      <c r="U3187">
        <v>0</v>
      </c>
      <c r="V3187">
        <v>0</v>
      </c>
      <c r="W3187">
        <v>0</v>
      </c>
      <c r="X3187">
        <v>6.1302576868559377</v>
      </c>
      <c r="Y3187">
        <v>0</v>
      </c>
      <c r="Z3187">
        <v>5.9737619750000005E-2</v>
      </c>
      <c r="AA3187">
        <v>0</v>
      </c>
      <c r="AB3187">
        <v>17.232732433327662</v>
      </c>
      <c r="AC3187">
        <v>0</v>
      </c>
      <c r="AD3187">
        <v>0</v>
      </c>
      <c r="AE3187">
        <v>23.422727739933599</v>
      </c>
    </row>
    <row r="3188" spans="1:31" x14ac:dyDescent="0.25">
      <c r="A3188">
        <v>1772574</v>
      </c>
      <c r="B3188">
        <v>1</v>
      </c>
      <c r="C3188" t="s">
        <v>80</v>
      </c>
      <c r="D3188" t="s">
        <v>88</v>
      </c>
      <c r="E3188" t="s">
        <v>143</v>
      </c>
      <c r="F3188" t="s">
        <v>9384</v>
      </c>
      <c r="G3188" t="s">
        <v>2855</v>
      </c>
      <c r="H3188" t="s">
        <v>146</v>
      </c>
      <c r="I3188" t="s">
        <v>135</v>
      </c>
      <c r="J3188" t="s">
        <v>136</v>
      </c>
      <c r="K3188" t="s">
        <v>147</v>
      </c>
      <c r="L3188" t="s">
        <v>9385</v>
      </c>
      <c r="M3188" t="s">
        <v>9386</v>
      </c>
      <c r="N3188">
        <v>0.30805555499999998</v>
      </c>
      <c r="O3188">
        <v>0</v>
      </c>
      <c r="P3188">
        <v>621</v>
      </c>
      <c r="Q3188">
        <v>0</v>
      </c>
      <c r="R3188">
        <v>0</v>
      </c>
      <c r="S3188">
        <v>0</v>
      </c>
      <c r="T3188">
        <v>20</v>
      </c>
      <c r="U3188">
        <v>0</v>
      </c>
      <c r="V3188">
        <v>0</v>
      </c>
      <c r="W3188">
        <v>0</v>
      </c>
      <c r="X3188">
        <v>49.76723449894822</v>
      </c>
      <c r="Y3188">
        <v>0</v>
      </c>
      <c r="Z3188">
        <v>0</v>
      </c>
      <c r="AA3188">
        <v>0</v>
      </c>
      <c r="AB3188">
        <v>7.479313342559335</v>
      </c>
      <c r="AC3188">
        <v>0</v>
      </c>
      <c r="AD3188">
        <v>0</v>
      </c>
      <c r="AE3188">
        <v>57.246547841507557</v>
      </c>
    </row>
    <row r="3189" spans="1:31" x14ac:dyDescent="0.25">
      <c r="A3189">
        <v>1752345</v>
      </c>
      <c r="B3189">
        <v>1</v>
      </c>
      <c r="C3189" t="s">
        <v>80</v>
      </c>
      <c r="D3189" t="s">
        <v>97</v>
      </c>
      <c r="E3189" t="s">
        <v>153</v>
      </c>
      <c r="F3189" t="s">
        <v>9387</v>
      </c>
      <c r="G3189" t="s">
        <v>1486</v>
      </c>
      <c r="H3189" t="s">
        <v>146</v>
      </c>
      <c r="I3189" t="s">
        <v>135</v>
      </c>
      <c r="J3189" t="s">
        <v>136</v>
      </c>
      <c r="K3189" t="s">
        <v>147</v>
      </c>
      <c r="L3189" t="s">
        <v>9388</v>
      </c>
      <c r="M3189" t="s">
        <v>9389</v>
      </c>
      <c r="N3189">
        <v>4.1780555550000003</v>
      </c>
      <c r="O3189">
        <v>0</v>
      </c>
      <c r="P3189">
        <v>40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65.31314942819391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65.31314942819391</v>
      </c>
    </row>
    <row r="3190" spans="1:31" x14ac:dyDescent="0.25">
      <c r="A3190">
        <v>1772431</v>
      </c>
      <c r="B3190">
        <v>1</v>
      </c>
      <c r="C3190" t="s">
        <v>81</v>
      </c>
      <c r="D3190" t="s">
        <v>113</v>
      </c>
      <c r="E3190" t="s">
        <v>158</v>
      </c>
      <c r="F3190" t="s">
        <v>9390</v>
      </c>
      <c r="G3190" t="s">
        <v>334</v>
      </c>
      <c r="H3190" t="s">
        <v>146</v>
      </c>
      <c r="I3190" t="s">
        <v>135</v>
      </c>
      <c r="J3190" t="s">
        <v>136</v>
      </c>
      <c r="K3190" t="s">
        <v>147</v>
      </c>
      <c r="L3190" t="s">
        <v>9391</v>
      </c>
      <c r="M3190" t="s">
        <v>9392</v>
      </c>
      <c r="N3190">
        <v>1.5719444440000001</v>
      </c>
      <c r="O3190">
        <v>0</v>
      </c>
      <c r="P3190">
        <v>22</v>
      </c>
      <c r="Q3190">
        <v>0</v>
      </c>
      <c r="R3190">
        <v>0</v>
      </c>
      <c r="S3190">
        <v>0</v>
      </c>
      <c r="T3190">
        <v>43</v>
      </c>
      <c r="U3190">
        <v>0</v>
      </c>
      <c r="V3190">
        <v>0</v>
      </c>
      <c r="W3190">
        <v>0</v>
      </c>
      <c r="X3190">
        <v>7.6812731051161496</v>
      </c>
      <c r="Y3190">
        <v>0</v>
      </c>
      <c r="Z3190">
        <v>0</v>
      </c>
      <c r="AA3190">
        <v>0</v>
      </c>
      <c r="AB3190">
        <v>22.132316930171513</v>
      </c>
      <c r="AC3190">
        <v>0</v>
      </c>
      <c r="AD3190">
        <v>0</v>
      </c>
      <c r="AE3190">
        <v>29.81359003528766</v>
      </c>
    </row>
    <row r="3191" spans="1:31" x14ac:dyDescent="0.25">
      <c r="A3191">
        <v>1772454</v>
      </c>
      <c r="B3191">
        <v>1</v>
      </c>
      <c r="C3191" t="s">
        <v>81</v>
      </c>
      <c r="D3191" t="s">
        <v>116</v>
      </c>
      <c r="E3191" t="s">
        <v>158</v>
      </c>
      <c r="F3191" t="s">
        <v>9393</v>
      </c>
      <c r="G3191" t="s">
        <v>160</v>
      </c>
      <c r="H3191" t="s">
        <v>146</v>
      </c>
      <c r="I3191" t="s">
        <v>135</v>
      </c>
      <c r="J3191" t="s">
        <v>136</v>
      </c>
      <c r="K3191" t="s">
        <v>147</v>
      </c>
      <c r="L3191" t="s">
        <v>9394</v>
      </c>
      <c r="M3191" t="s">
        <v>9395</v>
      </c>
      <c r="N3191">
        <v>4.1302777769999999</v>
      </c>
      <c r="O3191">
        <v>0</v>
      </c>
      <c r="P3191">
        <v>4</v>
      </c>
      <c r="Q3191">
        <v>0</v>
      </c>
      <c r="R3191">
        <v>0</v>
      </c>
      <c r="S3191">
        <v>0</v>
      </c>
      <c r="T3191">
        <v>17</v>
      </c>
      <c r="U3191">
        <v>0</v>
      </c>
      <c r="V3191">
        <v>0</v>
      </c>
      <c r="W3191">
        <v>0</v>
      </c>
      <c r="X3191">
        <v>2.3863762883939672</v>
      </c>
      <c r="Y3191">
        <v>0</v>
      </c>
      <c r="Z3191">
        <v>0</v>
      </c>
      <c r="AA3191">
        <v>0</v>
      </c>
      <c r="AB3191">
        <v>25.769467146051419</v>
      </c>
      <c r="AC3191">
        <v>0</v>
      </c>
      <c r="AD3191">
        <v>0</v>
      </c>
      <c r="AE3191">
        <v>28.155843434445387</v>
      </c>
    </row>
    <row r="3192" spans="1:31" x14ac:dyDescent="0.25">
      <c r="A3192">
        <v>1752202</v>
      </c>
      <c r="B3192">
        <v>1</v>
      </c>
      <c r="C3192" t="s">
        <v>80</v>
      </c>
      <c r="D3192" t="s">
        <v>104</v>
      </c>
      <c r="E3192" t="s">
        <v>143</v>
      </c>
      <c r="F3192" t="s">
        <v>9396</v>
      </c>
      <c r="G3192" t="s">
        <v>160</v>
      </c>
      <c r="H3192" t="s">
        <v>146</v>
      </c>
      <c r="I3192" t="s">
        <v>135</v>
      </c>
      <c r="J3192" t="s">
        <v>136</v>
      </c>
      <c r="K3192" t="s">
        <v>147</v>
      </c>
      <c r="L3192" t="s">
        <v>9397</v>
      </c>
      <c r="M3192" t="s">
        <v>9398</v>
      </c>
      <c r="N3192">
        <v>2.0772222220000001</v>
      </c>
      <c r="O3192">
        <v>0</v>
      </c>
      <c r="P3192">
        <v>5</v>
      </c>
      <c r="Q3192">
        <v>0</v>
      </c>
      <c r="R3192">
        <v>14</v>
      </c>
      <c r="S3192">
        <v>0</v>
      </c>
      <c r="T3192">
        <v>9</v>
      </c>
      <c r="U3192">
        <v>0</v>
      </c>
      <c r="V3192">
        <v>0</v>
      </c>
      <c r="W3192">
        <v>0</v>
      </c>
      <c r="X3192">
        <v>3.7504532786746667</v>
      </c>
      <c r="Y3192">
        <v>0</v>
      </c>
      <c r="Z3192">
        <v>8.4454331754754026</v>
      </c>
      <c r="AA3192">
        <v>0</v>
      </c>
      <c r="AB3192">
        <v>24.085919612908246</v>
      </c>
      <c r="AC3192">
        <v>0</v>
      </c>
      <c r="AD3192">
        <v>0</v>
      </c>
      <c r="AE3192">
        <v>36.281806067058312</v>
      </c>
    </row>
    <row r="3193" spans="1:31" x14ac:dyDescent="0.25">
      <c r="A3193">
        <v>1752182</v>
      </c>
      <c r="B3193">
        <v>1</v>
      </c>
      <c r="C3193" t="s">
        <v>80</v>
      </c>
      <c r="D3193" t="s">
        <v>105</v>
      </c>
      <c r="E3193" t="s">
        <v>184</v>
      </c>
      <c r="F3193" t="s">
        <v>9399</v>
      </c>
      <c r="G3193" t="s">
        <v>239</v>
      </c>
      <c r="H3193" t="s">
        <v>134</v>
      </c>
      <c r="I3193" t="s">
        <v>135</v>
      </c>
      <c r="J3193" t="s">
        <v>136</v>
      </c>
      <c r="K3193" t="s">
        <v>137</v>
      </c>
      <c r="L3193" t="s">
        <v>9400</v>
      </c>
      <c r="M3193" t="s">
        <v>9401</v>
      </c>
      <c r="N3193">
        <v>0.59300916599999998</v>
      </c>
      <c r="O3193">
        <v>1</v>
      </c>
      <c r="P3193">
        <v>1818</v>
      </c>
      <c r="Q3193">
        <v>0</v>
      </c>
      <c r="R3193">
        <v>0</v>
      </c>
      <c r="S3193">
        <v>2</v>
      </c>
      <c r="T3193">
        <v>165</v>
      </c>
      <c r="U3193">
        <v>0</v>
      </c>
      <c r="V3193">
        <v>0</v>
      </c>
      <c r="W3193">
        <v>7.5337346951667499</v>
      </c>
      <c r="X3193">
        <v>299.69443083046747</v>
      </c>
      <c r="Y3193">
        <v>0</v>
      </c>
      <c r="Z3193">
        <v>0</v>
      </c>
      <c r="AA3193">
        <v>35.862125544155163</v>
      </c>
      <c r="AB3193">
        <v>66.372004668094149</v>
      </c>
      <c r="AC3193">
        <v>0</v>
      </c>
      <c r="AD3193">
        <v>0</v>
      </c>
      <c r="AE3193">
        <v>409.46229573788355</v>
      </c>
    </row>
    <row r="3194" spans="1:31" x14ac:dyDescent="0.25">
      <c r="A3194">
        <v>1772617</v>
      </c>
      <c r="B3194">
        <v>1</v>
      </c>
      <c r="C3194" t="s">
        <v>80</v>
      </c>
      <c r="D3194" t="s">
        <v>103</v>
      </c>
      <c r="E3194" t="s">
        <v>184</v>
      </c>
      <c r="F3194" t="s">
        <v>9402</v>
      </c>
      <c r="G3194" t="s">
        <v>232</v>
      </c>
      <c r="H3194" t="s">
        <v>134</v>
      </c>
      <c r="I3194" t="s">
        <v>135</v>
      </c>
      <c r="J3194" t="s">
        <v>136</v>
      </c>
      <c r="K3194" t="s">
        <v>147</v>
      </c>
      <c r="L3194" t="s">
        <v>9403</v>
      </c>
      <c r="M3194" t="s">
        <v>9404</v>
      </c>
      <c r="N3194">
        <v>1.566944444</v>
      </c>
      <c r="O3194">
        <v>0</v>
      </c>
      <c r="P3194">
        <v>106</v>
      </c>
      <c r="Q3194">
        <v>0</v>
      </c>
      <c r="R3194">
        <v>11</v>
      </c>
      <c r="S3194">
        <v>0</v>
      </c>
      <c r="T3194">
        <v>25</v>
      </c>
      <c r="U3194">
        <v>0</v>
      </c>
      <c r="V3194">
        <v>0</v>
      </c>
      <c r="W3194">
        <v>0</v>
      </c>
      <c r="X3194">
        <v>39.060959207309253</v>
      </c>
      <c r="Y3194">
        <v>0</v>
      </c>
      <c r="Z3194">
        <v>0.59624940735833332</v>
      </c>
      <c r="AA3194">
        <v>0</v>
      </c>
      <c r="AB3194">
        <v>17.881546481912842</v>
      </c>
      <c r="AC3194">
        <v>0</v>
      </c>
      <c r="AD3194">
        <v>0</v>
      </c>
      <c r="AE3194">
        <v>57.538755096580431</v>
      </c>
    </row>
    <row r="3195" spans="1:31" x14ac:dyDescent="0.25">
      <c r="A3195">
        <v>1772497</v>
      </c>
      <c r="B3195">
        <v>1</v>
      </c>
      <c r="C3195" t="s">
        <v>80</v>
      </c>
      <c r="D3195" t="s">
        <v>83</v>
      </c>
      <c r="E3195" t="s">
        <v>171</v>
      </c>
      <c r="F3195" t="s">
        <v>9405</v>
      </c>
      <c r="G3195" t="s">
        <v>181</v>
      </c>
      <c r="H3195" t="s">
        <v>146</v>
      </c>
      <c r="I3195" t="s">
        <v>135</v>
      </c>
      <c r="J3195" t="s">
        <v>136</v>
      </c>
      <c r="K3195" t="s">
        <v>147</v>
      </c>
      <c r="L3195" t="s">
        <v>9406</v>
      </c>
      <c r="M3195" t="s">
        <v>9407</v>
      </c>
      <c r="N3195">
        <v>1.294166666</v>
      </c>
      <c r="O3195">
        <v>0</v>
      </c>
      <c r="P3195">
        <v>3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1.2928409994702501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1.2928409994702501</v>
      </c>
    </row>
    <row r="3196" spans="1:31" x14ac:dyDescent="0.25">
      <c r="A3196">
        <v>1752388</v>
      </c>
      <c r="B3196">
        <v>1</v>
      </c>
      <c r="C3196" t="s">
        <v>81</v>
      </c>
      <c r="D3196" t="s">
        <v>127</v>
      </c>
      <c r="E3196" t="s">
        <v>184</v>
      </c>
      <c r="F3196" t="s">
        <v>9408</v>
      </c>
      <c r="G3196" t="s">
        <v>177</v>
      </c>
      <c r="H3196" t="s">
        <v>134</v>
      </c>
      <c r="I3196" t="s">
        <v>135</v>
      </c>
      <c r="J3196" t="s">
        <v>136</v>
      </c>
      <c r="K3196" t="s">
        <v>147</v>
      </c>
      <c r="L3196" t="s">
        <v>9409</v>
      </c>
      <c r="M3196" t="s">
        <v>9410</v>
      </c>
      <c r="N3196">
        <v>0.95444444399999995</v>
      </c>
      <c r="O3196">
        <v>0</v>
      </c>
      <c r="P3196">
        <v>45</v>
      </c>
      <c r="Q3196">
        <v>0</v>
      </c>
      <c r="R3196">
        <v>13</v>
      </c>
      <c r="S3196">
        <v>0</v>
      </c>
      <c r="T3196">
        <v>6</v>
      </c>
      <c r="U3196">
        <v>0</v>
      </c>
      <c r="V3196">
        <v>0</v>
      </c>
      <c r="W3196">
        <v>0</v>
      </c>
      <c r="X3196">
        <v>10.532846009250067</v>
      </c>
      <c r="Y3196">
        <v>0</v>
      </c>
      <c r="Z3196">
        <v>2.6797056529015002</v>
      </c>
      <c r="AA3196">
        <v>0</v>
      </c>
      <c r="AB3196">
        <v>3.3766588067962675</v>
      </c>
      <c r="AC3196">
        <v>0</v>
      </c>
      <c r="AD3196">
        <v>0</v>
      </c>
      <c r="AE3196">
        <v>16.589210468947833</v>
      </c>
    </row>
    <row r="3197" spans="1:31" x14ac:dyDescent="0.25">
      <c r="A3197">
        <v>1752139</v>
      </c>
      <c r="B3197">
        <v>1</v>
      </c>
      <c r="C3197" t="s">
        <v>81</v>
      </c>
      <c r="D3197" t="s">
        <v>112</v>
      </c>
      <c r="E3197" t="s">
        <v>184</v>
      </c>
      <c r="F3197" t="s">
        <v>9411</v>
      </c>
      <c r="G3197" t="s">
        <v>177</v>
      </c>
      <c r="H3197" t="s">
        <v>134</v>
      </c>
      <c r="I3197" t="s">
        <v>193</v>
      </c>
      <c r="J3197" t="s">
        <v>136</v>
      </c>
      <c r="K3197" t="s">
        <v>147</v>
      </c>
      <c r="L3197" t="s">
        <v>9412</v>
      </c>
      <c r="M3197" t="s">
        <v>9413</v>
      </c>
      <c r="N3197">
        <v>6.9444440000000001E-3</v>
      </c>
      <c r="O3197">
        <v>0</v>
      </c>
      <c r="P3197">
        <v>462</v>
      </c>
      <c r="Q3197">
        <v>0</v>
      </c>
      <c r="R3197">
        <v>49</v>
      </c>
      <c r="S3197">
        <v>0</v>
      </c>
      <c r="T3197">
        <v>47</v>
      </c>
      <c r="U3197">
        <v>0</v>
      </c>
      <c r="V3197">
        <v>0</v>
      </c>
      <c r="W3197">
        <v>0</v>
      </c>
      <c r="X3197">
        <v>0.49991654028708332</v>
      </c>
      <c r="Y3197">
        <v>0</v>
      </c>
      <c r="Z3197">
        <v>7.3309903865000012E-2</v>
      </c>
      <c r="AA3197">
        <v>0</v>
      </c>
      <c r="AB3197">
        <v>4.1986878150208337E-2</v>
      </c>
      <c r="AC3197">
        <v>0</v>
      </c>
      <c r="AD3197">
        <v>0</v>
      </c>
      <c r="AE3197">
        <v>0.61521332230229164</v>
      </c>
    </row>
    <row r="3198" spans="1:31" x14ac:dyDescent="0.25">
      <c r="A3198">
        <v>1772660</v>
      </c>
      <c r="B3198">
        <v>1</v>
      </c>
      <c r="C3198" t="s">
        <v>80</v>
      </c>
      <c r="D3198" t="s">
        <v>100</v>
      </c>
      <c r="E3198" t="s">
        <v>184</v>
      </c>
      <c r="F3198" t="s">
        <v>9414</v>
      </c>
      <c r="G3198" t="s">
        <v>168</v>
      </c>
      <c r="H3198" t="s">
        <v>134</v>
      </c>
      <c r="I3198" t="s">
        <v>135</v>
      </c>
      <c r="J3198" t="s">
        <v>136</v>
      </c>
      <c r="K3198" t="s">
        <v>147</v>
      </c>
      <c r="L3198" t="s">
        <v>9415</v>
      </c>
      <c r="M3198" t="s">
        <v>9416</v>
      </c>
      <c r="N3198">
        <v>5.7630555550000002</v>
      </c>
      <c r="O3198">
        <v>0</v>
      </c>
      <c r="P3198">
        <v>45</v>
      </c>
      <c r="Q3198">
        <v>0</v>
      </c>
      <c r="R3198">
        <v>19</v>
      </c>
      <c r="S3198">
        <v>0</v>
      </c>
      <c r="T3198">
        <v>13</v>
      </c>
      <c r="U3198">
        <v>0</v>
      </c>
      <c r="V3198">
        <v>0</v>
      </c>
      <c r="W3198">
        <v>0</v>
      </c>
      <c r="X3198">
        <v>76.844735068730685</v>
      </c>
      <c r="Y3198">
        <v>0</v>
      </c>
      <c r="Z3198">
        <v>16.190193970562131</v>
      </c>
      <c r="AA3198">
        <v>0</v>
      </c>
      <c r="AB3198">
        <v>59.237226010995187</v>
      </c>
      <c r="AC3198">
        <v>0</v>
      </c>
      <c r="AD3198">
        <v>0</v>
      </c>
      <c r="AE3198">
        <v>152.27215505028801</v>
      </c>
    </row>
    <row r="3199" spans="1:31" x14ac:dyDescent="0.25">
      <c r="A3199">
        <v>1772411</v>
      </c>
      <c r="B3199">
        <v>1</v>
      </c>
      <c r="C3199" t="s">
        <v>80</v>
      </c>
      <c r="D3199" t="s">
        <v>82</v>
      </c>
      <c r="E3199" t="s">
        <v>171</v>
      </c>
      <c r="F3199" t="s">
        <v>9417</v>
      </c>
      <c r="G3199" t="s">
        <v>181</v>
      </c>
      <c r="H3199" t="s">
        <v>146</v>
      </c>
      <c r="I3199" t="s">
        <v>135</v>
      </c>
      <c r="J3199" t="s">
        <v>136</v>
      </c>
      <c r="K3199" t="s">
        <v>147</v>
      </c>
      <c r="L3199" t="s">
        <v>9418</v>
      </c>
      <c r="M3199" t="s">
        <v>9419</v>
      </c>
      <c r="N3199">
        <v>3.1377777770000002</v>
      </c>
      <c r="O3199">
        <v>0</v>
      </c>
      <c r="P3199">
        <v>9</v>
      </c>
      <c r="Q3199">
        <v>0</v>
      </c>
      <c r="R3199">
        <v>0</v>
      </c>
      <c r="S3199">
        <v>0</v>
      </c>
      <c r="T3199">
        <v>1</v>
      </c>
      <c r="U3199">
        <v>0</v>
      </c>
      <c r="V3199">
        <v>0</v>
      </c>
      <c r="W3199">
        <v>0</v>
      </c>
      <c r="X3199">
        <v>6.8729574019696011</v>
      </c>
      <c r="Y3199">
        <v>0</v>
      </c>
      <c r="Z3199">
        <v>0</v>
      </c>
      <c r="AA3199">
        <v>0</v>
      </c>
      <c r="AB3199">
        <v>0.25460937999553335</v>
      </c>
      <c r="AC3199">
        <v>0</v>
      </c>
      <c r="AD3199">
        <v>0</v>
      </c>
      <c r="AE3199">
        <v>7.1275667819651343</v>
      </c>
    </row>
    <row r="3200" spans="1:31" x14ac:dyDescent="0.25">
      <c r="A3200">
        <v>1772511</v>
      </c>
      <c r="B3200">
        <v>1</v>
      </c>
      <c r="C3200" t="s">
        <v>81</v>
      </c>
      <c r="D3200" t="s">
        <v>128</v>
      </c>
      <c r="E3200" t="s">
        <v>171</v>
      </c>
      <c r="F3200" t="s">
        <v>9420</v>
      </c>
      <c r="G3200" t="s">
        <v>173</v>
      </c>
      <c r="H3200" t="s">
        <v>146</v>
      </c>
      <c r="I3200" t="s">
        <v>135</v>
      </c>
      <c r="J3200" t="s">
        <v>136</v>
      </c>
      <c r="K3200" t="s">
        <v>147</v>
      </c>
      <c r="L3200" t="s">
        <v>9421</v>
      </c>
      <c r="M3200" t="s">
        <v>9422</v>
      </c>
      <c r="N3200">
        <v>3.3255555550000002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10</v>
      </c>
      <c r="U3200">
        <v>0</v>
      </c>
      <c r="V3200">
        <v>1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19.831615012436036</v>
      </c>
      <c r="AC3200">
        <v>0</v>
      </c>
      <c r="AD3200">
        <v>10.474350748565469</v>
      </c>
      <c r="AE3200">
        <v>30.305965761001502</v>
      </c>
    </row>
    <row r="3201" spans="1:31" x14ac:dyDescent="0.25">
      <c r="A3201">
        <v>1772703</v>
      </c>
      <c r="B3201">
        <v>1</v>
      </c>
      <c r="C3201" t="s">
        <v>81</v>
      </c>
      <c r="D3201" t="s">
        <v>115</v>
      </c>
      <c r="E3201" t="s">
        <v>158</v>
      </c>
      <c r="F3201" t="s">
        <v>8530</v>
      </c>
      <c r="G3201" t="s">
        <v>160</v>
      </c>
      <c r="H3201" t="s">
        <v>146</v>
      </c>
      <c r="I3201" t="s">
        <v>135</v>
      </c>
      <c r="J3201" t="s">
        <v>136</v>
      </c>
      <c r="K3201" t="s">
        <v>147</v>
      </c>
      <c r="L3201" t="s">
        <v>9423</v>
      </c>
      <c r="M3201" t="s">
        <v>9424</v>
      </c>
      <c r="N3201">
        <v>0.65138888800000005</v>
      </c>
      <c r="O3201">
        <v>0</v>
      </c>
      <c r="P3201">
        <v>15</v>
      </c>
      <c r="Q3201">
        <v>0</v>
      </c>
      <c r="R3201">
        <v>1</v>
      </c>
      <c r="S3201">
        <v>0</v>
      </c>
      <c r="T3201">
        <v>2</v>
      </c>
      <c r="U3201">
        <v>0</v>
      </c>
      <c r="V3201">
        <v>0</v>
      </c>
      <c r="W3201">
        <v>0</v>
      </c>
      <c r="X3201">
        <v>1.4000941285950002</v>
      </c>
      <c r="Y3201">
        <v>0</v>
      </c>
      <c r="Z3201">
        <v>5.6481189558750006E-2</v>
      </c>
      <c r="AA3201">
        <v>0</v>
      </c>
      <c r="AB3201">
        <v>0.38349666750354167</v>
      </c>
      <c r="AC3201">
        <v>0</v>
      </c>
      <c r="AD3201">
        <v>0</v>
      </c>
      <c r="AE3201">
        <v>1.8400719856572918</v>
      </c>
    </row>
    <row r="3202" spans="1:31" x14ac:dyDescent="0.25">
      <c r="A3202">
        <v>1752119</v>
      </c>
      <c r="B3202">
        <v>1</v>
      </c>
      <c r="C3202" t="s">
        <v>81</v>
      </c>
      <c r="D3202" t="s">
        <v>120</v>
      </c>
      <c r="E3202" t="s">
        <v>188</v>
      </c>
      <c r="F3202" t="s">
        <v>9425</v>
      </c>
      <c r="G3202" t="s">
        <v>177</v>
      </c>
      <c r="H3202" t="s">
        <v>134</v>
      </c>
      <c r="I3202" t="s">
        <v>135</v>
      </c>
      <c r="J3202" t="s">
        <v>136</v>
      </c>
      <c r="K3202" t="s">
        <v>147</v>
      </c>
      <c r="L3202" t="s">
        <v>9426</v>
      </c>
      <c r="M3202" t="s">
        <v>9427</v>
      </c>
      <c r="N3202">
        <v>6.0941666659999996</v>
      </c>
      <c r="O3202">
        <v>0</v>
      </c>
      <c r="P3202">
        <v>0</v>
      </c>
      <c r="Q3202">
        <v>32</v>
      </c>
      <c r="R3202">
        <v>31</v>
      </c>
      <c r="S3202">
        <v>3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599.75048591471398</v>
      </c>
      <c r="Z3202">
        <v>224.50432277934215</v>
      </c>
      <c r="AA3202">
        <v>26.223594699077964</v>
      </c>
      <c r="AB3202">
        <v>0</v>
      </c>
      <c r="AC3202">
        <v>0</v>
      </c>
      <c r="AD3202">
        <v>0</v>
      </c>
      <c r="AE3202">
        <v>850.47840339313404</v>
      </c>
    </row>
    <row r="3203" spans="1:31" x14ac:dyDescent="0.25">
      <c r="A3203">
        <v>1752142</v>
      </c>
      <c r="B3203">
        <v>1</v>
      </c>
      <c r="C3203" t="s">
        <v>80</v>
      </c>
      <c r="D3203" t="s">
        <v>107</v>
      </c>
      <c r="E3203" t="s">
        <v>188</v>
      </c>
      <c r="F3203" t="s">
        <v>9428</v>
      </c>
      <c r="G3203" t="s">
        <v>2662</v>
      </c>
      <c r="H3203" t="s">
        <v>134</v>
      </c>
      <c r="I3203" t="s">
        <v>135</v>
      </c>
      <c r="J3203" t="s">
        <v>136</v>
      </c>
      <c r="K3203" t="s">
        <v>147</v>
      </c>
      <c r="L3203" t="s">
        <v>9429</v>
      </c>
      <c r="M3203" t="s">
        <v>9430</v>
      </c>
      <c r="N3203">
        <v>4.6849999999999996</v>
      </c>
      <c r="O3203">
        <v>1</v>
      </c>
      <c r="P3203">
        <v>86</v>
      </c>
      <c r="Q3203">
        <v>5</v>
      </c>
      <c r="R3203">
        <v>32</v>
      </c>
      <c r="S3203">
        <v>6</v>
      </c>
      <c r="T3203">
        <v>12</v>
      </c>
      <c r="U3203">
        <v>0</v>
      </c>
      <c r="V3203">
        <v>0</v>
      </c>
      <c r="W3203">
        <v>22.102339230815026</v>
      </c>
      <c r="X3203">
        <v>70.707995149769104</v>
      </c>
      <c r="Y3203">
        <v>50.717580053095801</v>
      </c>
      <c r="Z3203">
        <v>166.65601183842435</v>
      </c>
      <c r="AA3203">
        <v>1795.6582444565652</v>
      </c>
      <c r="AB3203">
        <v>252.53364228869276</v>
      </c>
      <c r="AC3203">
        <v>0</v>
      </c>
      <c r="AD3203">
        <v>0</v>
      </c>
      <c r="AE3203">
        <v>2358.3758130173619</v>
      </c>
    </row>
    <row r="3204" spans="1:31" x14ac:dyDescent="0.25">
      <c r="A3204">
        <v>1772517</v>
      </c>
      <c r="B3204">
        <v>1</v>
      </c>
      <c r="C3204" t="s">
        <v>80</v>
      </c>
      <c r="D3204" t="s">
        <v>84</v>
      </c>
      <c r="E3204" t="s">
        <v>158</v>
      </c>
      <c r="F3204" t="s">
        <v>2628</v>
      </c>
      <c r="G3204" t="s">
        <v>160</v>
      </c>
      <c r="H3204" t="s">
        <v>146</v>
      </c>
      <c r="I3204" t="s">
        <v>135</v>
      </c>
      <c r="J3204" t="s">
        <v>136</v>
      </c>
      <c r="K3204" t="s">
        <v>147</v>
      </c>
      <c r="L3204" t="s">
        <v>9431</v>
      </c>
      <c r="M3204" t="s">
        <v>9432</v>
      </c>
      <c r="N3204">
        <v>0.82416666599999999</v>
      </c>
      <c r="O3204">
        <v>0</v>
      </c>
      <c r="P3204">
        <v>133</v>
      </c>
      <c r="Q3204">
        <v>0</v>
      </c>
      <c r="R3204">
        <v>0</v>
      </c>
      <c r="S3204">
        <v>0</v>
      </c>
      <c r="T3204">
        <v>2</v>
      </c>
      <c r="U3204">
        <v>0</v>
      </c>
      <c r="V3204">
        <v>0</v>
      </c>
      <c r="W3204">
        <v>0</v>
      </c>
      <c r="X3204">
        <v>23.632746814255437</v>
      </c>
      <c r="Y3204">
        <v>0</v>
      </c>
      <c r="Z3204">
        <v>0</v>
      </c>
      <c r="AA3204">
        <v>0</v>
      </c>
      <c r="AB3204">
        <v>0.52149205079033334</v>
      </c>
      <c r="AC3204">
        <v>0</v>
      </c>
      <c r="AD3204">
        <v>0</v>
      </c>
      <c r="AE3204">
        <v>24.15423886504577</v>
      </c>
    </row>
    <row r="3205" spans="1:31" x14ac:dyDescent="0.25">
      <c r="A3205">
        <v>1772680</v>
      </c>
      <c r="B3205">
        <v>1</v>
      </c>
      <c r="C3205" t="s">
        <v>80</v>
      </c>
      <c r="D3205" t="s">
        <v>87</v>
      </c>
      <c r="E3205" t="s">
        <v>184</v>
      </c>
      <c r="F3205" t="s">
        <v>9433</v>
      </c>
      <c r="G3205" t="s">
        <v>232</v>
      </c>
      <c r="H3205" t="s">
        <v>134</v>
      </c>
      <c r="I3205" t="s">
        <v>135</v>
      </c>
      <c r="J3205" t="s">
        <v>136</v>
      </c>
      <c r="K3205" t="s">
        <v>147</v>
      </c>
      <c r="L3205" t="s">
        <v>9434</v>
      </c>
      <c r="M3205" t="s">
        <v>9435</v>
      </c>
      <c r="N3205">
        <v>0.80972222199999999</v>
      </c>
      <c r="O3205">
        <v>0</v>
      </c>
      <c r="P3205">
        <v>5</v>
      </c>
      <c r="Q3205">
        <v>0</v>
      </c>
      <c r="R3205">
        <v>0</v>
      </c>
      <c r="S3205">
        <v>0</v>
      </c>
      <c r="T3205">
        <v>11</v>
      </c>
      <c r="U3205">
        <v>0</v>
      </c>
      <c r="V3205">
        <v>0</v>
      </c>
      <c r="W3205">
        <v>0</v>
      </c>
      <c r="X3205">
        <v>0.21064510061329167</v>
      </c>
      <c r="Y3205">
        <v>0</v>
      </c>
      <c r="Z3205">
        <v>0</v>
      </c>
      <c r="AA3205">
        <v>0</v>
      </c>
      <c r="AB3205">
        <v>30.807957214451079</v>
      </c>
      <c r="AC3205">
        <v>0</v>
      </c>
      <c r="AD3205">
        <v>0</v>
      </c>
      <c r="AE3205">
        <v>31.018602315064371</v>
      </c>
    </row>
    <row r="3206" spans="1:31" x14ac:dyDescent="0.25">
      <c r="A3206">
        <v>1772434</v>
      </c>
      <c r="B3206">
        <v>1</v>
      </c>
      <c r="C3206" t="s">
        <v>81</v>
      </c>
      <c r="D3206" t="s">
        <v>112</v>
      </c>
      <c r="E3206" t="s">
        <v>171</v>
      </c>
      <c r="F3206" t="s">
        <v>9436</v>
      </c>
      <c r="G3206" t="s">
        <v>181</v>
      </c>
      <c r="H3206" t="s">
        <v>146</v>
      </c>
      <c r="I3206" t="s">
        <v>135</v>
      </c>
      <c r="J3206" t="s">
        <v>136</v>
      </c>
      <c r="K3206" t="s">
        <v>147</v>
      </c>
      <c r="L3206" t="s">
        <v>9437</v>
      </c>
      <c r="M3206" t="s">
        <v>9438</v>
      </c>
      <c r="N3206">
        <v>5.2063888880000002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1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0.14155385363824999</v>
      </c>
      <c r="AC3206">
        <v>0</v>
      </c>
      <c r="AD3206">
        <v>0</v>
      </c>
      <c r="AE3206">
        <v>0.14155385363824999</v>
      </c>
    </row>
    <row r="3207" spans="1:31" x14ac:dyDescent="0.25">
      <c r="A3207">
        <v>1752179</v>
      </c>
      <c r="B3207">
        <v>1</v>
      </c>
      <c r="C3207" t="s">
        <v>80</v>
      </c>
      <c r="D3207" t="s">
        <v>96</v>
      </c>
      <c r="E3207" t="s">
        <v>171</v>
      </c>
      <c r="F3207" t="s">
        <v>9439</v>
      </c>
      <c r="G3207" t="s">
        <v>181</v>
      </c>
      <c r="H3207" t="s">
        <v>146</v>
      </c>
      <c r="I3207" t="s">
        <v>135</v>
      </c>
      <c r="J3207" t="s">
        <v>136</v>
      </c>
      <c r="K3207" t="s">
        <v>147</v>
      </c>
      <c r="L3207" t="s">
        <v>9440</v>
      </c>
      <c r="M3207" t="s">
        <v>9441</v>
      </c>
      <c r="N3207">
        <v>2.2374999999999998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1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5.7679189469999996E-2</v>
      </c>
      <c r="AC3207">
        <v>0</v>
      </c>
      <c r="AD3207">
        <v>0</v>
      </c>
      <c r="AE3207">
        <v>5.7679189469999996E-2</v>
      </c>
    </row>
    <row r="3208" spans="1:31" x14ac:dyDescent="0.25">
      <c r="A3208">
        <v>1772408</v>
      </c>
      <c r="B3208">
        <v>1</v>
      </c>
      <c r="C3208" t="s">
        <v>80</v>
      </c>
      <c r="D3208" t="s">
        <v>107</v>
      </c>
      <c r="E3208" t="s">
        <v>158</v>
      </c>
      <c r="F3208" t="s">
        <v>9442</v>
      </c>
      <c r="G3208" t="s">
        <v>160</v>
      </c>
      <c r="H3208" t="s">
        <v>146</v>
      </c>
      <c r="I3208" t="s">
        <v>135</v>
      </c>
      <c r="J3208" t="s">
        <v>136</v>
      </c>
      <c r="K3208" t="s">
        <v>147</v>
      </c>
      <c r="L3208" t="s">
        <v>9443</v>
      </c>
      <c r="M3208" t="s">
        <v>9444</v>
      </c>
      <c r="N3208">
        <v>4.7933333329999996</v>
      </c>
      <c r="O3208">
        <v>0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10.804416399577441</v>
      </c>
      <c r="AA3208">
        <v>0</v>
      </c>
      <c r="AB3208">
        <v>0</v>
      </c>
      <c r="AC3208">
        <v>0</v>
      </c>
      <c r="AD3208">
        <v>0</v>
      </c>
      <c r="AE3208">
        <v>10.804416399577441</v>
      </c>
    </row>
    <row r="3209" spans="1:31" x14ac:dyDescent="0.25">
      <c r="A3209">
        <v>1772600</v>
      </c>
      <c r="B3209">
        <v>1</v>
      </c>
      <c r="C3209" t="s">
        <v>81</v>
      </c>
      <c r="D3209" t="s">
        <v>118</v>
      </c>
      <c r="E3209" t="s">
        <v>188</v>
      </c>
      <c r="F3209" t="s">
        <v>9445</v>
      </c>
      <c r="G3209" t="s">
        <v>4943</v>
      </c>
      <c r="H3209" t="s">
        <v>134</v>
      </c>
      <c r="I3209" t="s">
        <v>135</v>
      </c>
      <c r="J3209" t="s">
        <v>136</v>
      </c>
      <c r="K3209" t="s">
        <v>147</v>
      </c>
      <c r="L3209" t="s">
        <v>9446</v>
      </c>
      <c r="M3209" t="s">
        <v>9447</v>
      </c>
      <c r="N3209">
        <v>1.0433333330000001</v>
      </c>
      <c r="O3209">
        <v>7</v>
      </c>
      <c r="P3209">
        <v>268</v>
      </c>
      <c r="Q3209">
        <v>61</v>
      </c>
      <c r="R3209">
        <v>13</v>
      </c>
      <c r="S3209">
        <v>20</v>
      </c>
      <c r="T3209">
        <v>10</v>
      </c>
      <c r="U3209">
        <v>6</v>
      </c>
      <c r="V3209">
        <v>0</v>
      </c>
      <c r="W3209">
        <v>1.8018332554612002</v>
      </c>
      <c r="X3209">
        <v>59.70345556911095</v>
      </c>
      <c r="Y3209">
        <v>104.90378578749498</v>
      </c>
      <c r="Z3209">
        <v>3.3763420391594337</v>
      </c>
      <c r="AA3209">
        <v>80.076964932760049</v>
      </c>
      <c r="AB3209">
        <v>11.391139925790101</v>
      </c>
      <c r="AC3209">
        <v>348.15041505629415</v>
      </c>
      <c r="AD3209">
        <v>0</v>
      </c>
      <c r="AE3209">
        <v>609.4039365660708</v>
      </c>
    </row>
    <row r="3210" spans="1:31" x14ac:dyDescent="0.25">
      <c r="A3210">
        <v>1752205</v>
      </c>
      <c r="B3210">
        <v>1</v>
      </c>
      <c r="C3210" t="s">
        <v>80</v>
      </c>
      <c r="D3210" t="s">
        <v>94</v>
      </c>
      <c r="E3210" t="s">
        <v>158</v>
      </c>
      <c r="F3210" t="s">
        <v>9448</v>
      </c>
      <c r="G3210" t="s">
        <v>246</v>
      </c>
      <c r="H3210" t="s">
        <v>146</v>
      </c>
      <c r="I3210" t="s">
        <v>135</v>
      </c>
      <c r="J3210" t="s">
        <v>136</v>
      </c>
      <c r="K3210" t="s">
        <v>137</v>
      </c>
      <c r="L3210" t="s">
        <v>9449</v>
      </c>
      <c r="M3210" t="s">
        <v>9450</v>
      </c>
      <c r="N3210">
        <v>6.4818527770000003</v>
      </c>
      <c r="O3210">
        <v>0</v>
      </c>
      <c r="P3210">
        <v>288</v>
      </c>
      <c r="Q3210">
        <v>0</v>
      </c>
      <c r="R3210">
        <v>0</v>
      </c>
      <c r="S3210">
        <v>0</v>
      </c>
      <c r="T3210">
        <v>28</v>
      </c>
      <c r="U3210">
        <v>0</v>
      </c>
      <c r="V3210">
        <v>0</v>
      </c>
      <c r="W3210">
        <v>0</v>
      </c>
      <c r="X3210">
        <v>505.81324791723688</v>
      </c>
      <c r="Y3210">
        <v>0</v>
      </c>
      <c r="Z3210">
        <v>0</v>
      </c>
      <c r="AA3210">
        <v>0</v>
      </c>
      <c r="AB3210">
        <v>119.08949475868167</v>
      </c>
      <c r="AC3210">
        <v>0</v>
      </c>
      <c r="AD3210">
        <v>0</v>
      </c>
      <c r="AE3210">
        <v>624.90274267591849</v>
      </c>
    </row>
    <row r="3211" spans="1:31" x14ac:dyDescent="0.25">
      <c r="A3211">
        <v>1772620</v>
      </c>
      <c r="B3211">
        <v>1</v>
      </c>
      <c r="C3211" t="s">
        <v>80</v>
      </c>
      <c r="D3211" t="s">
        <v>105</v>
      </c>
      <c r="E3211" t="s">
        <v>158</v>
      </c>
      <c r="F3211" t="s">
        <v>9451</v>
      </c>
      <c r="G3211" t="s">
        <v>160</v>
      </c>
      <c r="H3211" t="s">
        <v>146</v>
      </c>
      <c r="I3211" t="s">
        <v>135</v>
      </c>
      <c r="J3211" t="s">
        <v>136</v>
      </c>
      <c r="K3211" t="s">
        <v>147</v>
      </c>
      <c r="L3211" t="s">
        <v>9452</v>
      </c>
      <c r="M3211" t="s">
        <v>9453</v>
      </c>
      <c r="N3211">
        <v>1.1158333330000001</v>
      </c>
      <c r="O3211">
        <v>0</v>
      </c>
      <c r="P3211">
        <v>49</v>
      </c>
      <c r="Q3211">
        <v>0</v>
      </c>
      <c r="R3211">
        <v>0</v>
      </c>
      <c r="S3211">
        <v>0</v>
      </c>
      <c r="T3211">
        <v>4</v>
      </c>
      <c r="U3211">
        <v>0</v>
      </c>
      <c r="V3211">
        <v>0</v>
      </c>
      <c r="W3211">
        <v>0</v>
      </c>
      <c r="X3211">
        <v>19.362409039911107</v>
      </c>
      <c r="Y3211">
        <v>0</v>
      </c>
      <c r="Z3211">
        <v>0</v>
      </c>
      <c r="AA3211">
        <v>0</v>
      </c>
      <c r="AB3211">
        <v>0.97595784392099993</v>
      </c>
      <c r="AC3211">
        <v>0</v>
      </c>
      <c r="AD3211">
        <v>0</v>
      </c>
      <c r="AE3211">
        <v>20.338366883832109</v>
      </c>
    </row>
    <row r="3212" spans="1:31" x14ac:dyDescent="0.25">
      <c r="A3212">
        <v>1772594</v>
      </c>
      <c r="B3212">
        <v>1</v>
      </c>
      <c r="C3212" t="s">
        <v>80</v>
      </c>
      <c r="D3212" t="s">
        <v>100</v>
      </c>
      <c r="E3212" t="s">
        <v>158</v>
      </c>
      <c r="F3212" t="s">
        <v>9454</v>
      </c>
      <c r="G3212" t="s">
        <v>221</v>
      </c>
      <c r="H3212" t="s">
        <v>146</v>
      </c>
      <c r="I3212" t="s">
        <v>135</v>
      </c>
      <c r="J3212" t="s">
        <v>136</v>
      </c>
      <c r="K3212" t="s">
        <v>147</v>
      </c>
      <c r="L3212" t="s">
        <v>9455</v>
      </c>
      <c r="M3212" t="s">
        <v>9456</v>
      </c>
      <c r="N3212">
        <v>2.0175000000000001</v>
      </c>
      <c r="O3212">
        <v>0</v>
      </c>
      <c r="P3212">
        <v>151</v>
      </c>
      <c r="Q3212">
        <v>0</v>
      </c>
      <c r="R3212">
        <v>0</v>
      </c>
      <c r="S3212">
        <v>0</v>
      </c>
      <c r="T3212">
        <v>7</v>
      </c>
      <c r="U3212">
        <v>0</v>
      </c>
      <c r="V3212">
        <v>0</v>
      </c>
      <c r="W3212">
        <v>0</v>
      </c>
      <c r="X3212">
        <v>84.20219234242046</v>
      </c>
      <c r="Y3212">
        <v>0</v>
      </c>
      <c r="Z3212">
        <v>0</v>
      </c>
      <c r="AA3212">
        <v>0</v>
      </c>
      <c r="AB3212">
        <v>4.9543392158466757</v>
      </c>
      <c r="AC3212">
        <v>0</v>
      </c>
      <c r="AD3212">
        <v>0</v>
      </c>
      <c r="AE3212">
        <v>89.156531558267133</v>
      </c>
    </row>
    <row r="3213" spans="1:31" x14ac:dyDescent="0.25">
      <c r="A3213">
        <v>1772663</v>
      </c>
      <c r="B3213">
        <v>1</v>
      </c>
      <c r="C3213" t="s">
        <v>81</v>
      </c>
      <c r="D3213" t="s">
        <v>113</v>
      </c>
      <c r="E3213" t="s">
        <v>188</v>
      </c>
      <c r="F3213" t="s">
        <v>3390</v>
      </c>
      <c r="G3213" t="s">
        <v>177</v>
      </c>
      <c r="H3213" t="s">
        <v>134</v>
      </c>
      <c r="I3213" t="s">
        <v>135</v>
      </c>
      <c r="J3213" t="s">
        <v>136</v>
      </c>
      <c r="K3213" t="s">
        <v>147</v>
      </c>
      <c r="L3213" t="s">
        <v>9457</v>
      </c>
      <c r="M3213" t="s">
        <v>9458</v>
      </c>
      <c r="N3213">
        <v>1.0519444440000001</v>
      </c>
      <c r="O3213">
        <v>0</v>
      </c>
      <c r="P3213">
        <v>206</v>
      </c>
      <c r="Q3213">
        <v>89</v>
      </c>
      <c r="R3213">
        <v>174</v>
      </c>
      <c r="S3213">
        <v>3</v>
      </c>
      <c r="T3213">
        <v>8</v>
      </c>
      <c r="U3213">
        <v>0</v>
      </c>
      <c r="V3213">
        <v>0</v>
      </c>
      <c r="W3213">
        <v>0</v>
      </c>
      <c r="X3213">
        <v>40.083047433973157</v>
      </c>
      <c r="Y3213">
        <v>82.821412109126967</v>
      </c>
      <c r="Z3213">
        <v>103.315553789115</v>
      </c>
      <c r="AA3213">
        <v>8.8415149726564017</v>
      </c>
      <c r="AB3213">
        <v>3.3723387536986662</v>
      </c>
      <c r="AC3213">
        <v>0</v>
      </c>
      <c r="AD3213">
        <v>0</v>
      </c>
      <c r="AE3213">
        <v>238.4338670585702</v>
      </c>
    </row>
    <row r="3214" spans="1:31" x14ac:dyDescent="0.25">
      <c r="A3214">
        <v>1752242</v>
      </c>
      <c r="B3214">
        <v>1</v>
      </c>
      <c r="C3214" t="s">
        <v>80</v>
      </c>
      <c r="D3214" t="s">
        <v>86</v>
      </c>
      <c r="E3214" t="s">
        <v>143</v>
      </c>
      <c r="F3214" t="s">
        <v>9459</v>
      </c>
      <c r="G3214" t="s">
        <v>239</v>
      </c>
      <c r="H3214" t="s">
        <v>146</v>
      </c>
      <c r="I3214" t="s">
        <v>135</v>
      </c>
      <c r="J3214" t="s">
        <v>136</v>
      </c>
      <c r="K3214" t="s">
        <v>137</v>
      </c>
      <c r="L3214" t="s">
        <v>9460</v>
      </c>
      <c r="M3214" t="s">
        <v>9461</v>
      </c>
      <c r="N3214">
        <v>0.86666666599999997</v>
      </c>
      <c r="O3214">
        <v>0</v>
      </c>
      <c r="P3214">
        <v>392</v>
      </c>
      <c r="Q3214">
        <v>0</v>
      </c>
      <c r="R3214">
        <v>0</v>
      </c>
      <c r="S3214">
        <v>0</v>
      </c>
      <c r="T3214">
        <v>10</v>
      </c>
      <c r="U3214">
        <v>0</v>
      </c>
      <c r="V3214">
        <v>0</v>
      </c>
      <c r="W3214">
        <v>0</v>
      </c>
      <c r="X3214">
        <v>98.389850435109011</v>
      </c>
      <c r="Y3214">
        <v>0</v>
      </c>
      <c r="Z3214">
        <v>0</v>
      </c>
      <c r="AA3214">
        <v>0</v>
      </c>
      <c r="AB3214">
        <v>7.7777452404959995</v>
      </c>
      <c r="AC3214">
        <v>0</v>
      </c>
      <c r="AD3214">
        <v>0</v>
      </c>
      <c r="AE3214">
        <v>106.16759567560501</v>
      </c>
    </row>
    <row r="3215" spans="1:31" x14ac:dyDescent="0.25">
      <c r="A3215">
        <v>1752248</v>
      </c>
      <c r="B3215">
        <v>1</v>
      </c>
      <c r="C3215" t="s">
        <v>81</v>
      </c>
      <c r="D3215" t="s">
        <v>120</v>
      </c>
      <c r="E3215" t="s">
        <v>158</v>
      </c>
      <c r="F3215" t="s">
        <v>9462</v>
      </c>
      <c r="G3215" t="s">
        <v>160</v>
      </c>
      <c r="H3215" t="s">
        <v>146</v>
      </c>
      <c r="I3215" t="s">
        <v>135</v>
      </c>
      <c r="J3215" t="s">
        <v>136</v>
      </c>
      <c r="K3215" t="s">
        <v>147</v>
      </c>
      <c r="L3215" t="s">
        <v>9463</v>
      </c>
      <c r="M3215" t="s">
        <v>9464</v>
      </c>
      <c r="N3215">
        <v>3.9758333330000002</v>
      </c>
      <c r="O3215">
        <v>0</v>
      </c>
      <c r="P3215">
        <v>32</v>
      </c>
      <c r="Q3215">
        <v>0</v>
      </c>
      <c r="R3215">
        <v>0</v>
      </c>
      <c r="S3215">
        <v>0</v>
      </c>
      <c r="T3215">
        <v>7</v>
      </c>
      <c r="U3215">
        <v>0</v>
      </c>
      <c r="V3215">
        <v>0</v>
      </c>
      <c r="W3215">
        <v>0</v>
      </c>
      <c r="X3215">
        <v>25.054849189104818</v>
      </c>
      <c r="Y3215">
        <v>0</v>
      </c>
      <c r="Z3215">
        <v>0</v>
      </c>
      <c r="AA3215">
        <v>0</v>
      </c>
      <c r="AB3215">
        <v>18.253491312479298</v>
      </c>
      <c r="AC3215">
        <v>0</v>
      </c>
      <c r="AD3215">
        <v>0</v>
      </c>
      <c r="AE3215">
        <v>43.308340501584112</v>
      </c>
    </row>
    <row r="3216" spans="1:31" x14ac:dyDescent="0.25">
      <c r="A3216">
        <v>1752391</v>
      </c>
      <c r="B3216">
        <v>1</v>
      </c>
      <c r="C3216" t="s">
        <v>81</v>
      </c>
      <c r="D3216" t="s">
        <v>119</v>
      </c>
      <c r="E3216" t="s">
        <v>158</v>
      </c>
      <c r="F3216" t="s">
        <v>9465</v>
      </c>
      <c r="G3216" t="s">
        <v>160</v>
      </c>
      <c r="H3216" t="s">
        <v>146</v>
      </c>
      <c r="I3216" t="s">
        <v>135</v>
      </c>
      <c r="J3216" t="s">
        <v>136</v>
      </c>
      <c r="K3216" t="s">
        <v>147</v>
      </c>
      <c r="L3216" t="s">
        <v>9466</v>
      </c>
      <c r="M3216" t="s">
        <v>9467</v>
      </c>
      <c r="N3216">
        <v>0.62694444400000005</v>
      </c>
      <c r="O3216">
        <v>0</v>
      </c>
      <c r="P3216">
        <v>1</v>
      </c>
      <c r="Q3216">
        <v>0</v>
      </c>
      <c r="R3216">
        <v>4</v>
      </c>
      <c r="S3216">
        <v>0</v>
      </c>
      <c r="T3216">
        <v>1</v>
      </c>
      <c r="U3216">
        <v>0</v>
      </c>
      <c r="V3216">
        <v>0</v>
      </c>
      <c r="W3216">
        <v>0</v>
      </c>
      <c r="X3216">
        <v>0.14956854513808332</v>
      </c>
      <c r="Y3216">
        <v>0</v>
      </c>
      <c r="Z3216">
        <v>0.39990070100550007</v>
      </c>
      <c r="AA3216">
        <v>0</v>
      </c>
      <c r="AB3216">
        <v>1.5724340289333335E-2</v>
      </c>
      <c r="AC3216">
        <v>0</v>
      </c>
      <c r="AD3216">
        <v>0</v>
      </c>
      <c r="AE3216">
        <v>0.56519358643291673</v>
      </c>
    </row>
    <row r="3217" spans="1:31" x14ac:dyDescent="0.25">
      <c r="A3217">
        <v>1752191</v>
      </c>
      <c r="B3217">
        <v>1</v>
      </c>
      <c r="C3217" t="s">
        <v>81</v>
      </c>
      <c r="D3217" t="s">
        <v>112</v>
      </c>
      <c r="E3217" t="s">
        <v>184</v>
      </c>
      <c r="F3217" t="s">
        <v>9468</v>
      </c>
      <c r="G3217" t="s">
        <v>239</v>
      </c>
      <c r="H3217" t="s">
        <v>134</v>
      </c>
      <c r="I3217" t="s">
        <v>135</v>
      </c>
      <c r="J3217" t="s">
        <v>136</v>
      </c>
      <c r="K3217" t="s">
        <v>137</v>
      </c>
      <c r="L3217" t="s">
        <v>9469</v>
      </c>
      <c r="M3217" t="s">
        <v>9470</v>
      </c>
      <c r="N3217">
        <v>5.1979544439999996</v>
      </c>
      <c r="O3217">
        <v>0</v>
      </c>
      <c r="P3217">
        <v>146</v>
      </c>
      <c r="Q3217">
        <v>0</v>
      </c>
      <c r="R3217">
        <v>5</v>
      </c>
      <c r="S3217">
        <v>0</v>
      </c>
      <c r="T3217">
        <v>2</v>
      </c>
      <c r="U3217">
        <v>0</v>
      </c>
      <c r="V3217">
        <v>0</v>
      </c>
      <c r="W3217">
        <v>0</v>
      </c>
      <c r="X3217">
        <v>128.07363814625822</v>
      </c>
      <c r="Y3217">
        <v>0</v>
      </c>
      <c r="Z3217">
        <v>0.71122232179826672</v>
      </c>
      <c r="AA3217">
        <v>0</v>
      </c>
      <c r="AB3217">
        <v>0.70401230887556676</v>
      </c>
      <c r="AC3217">
        <v>0</v>
      </c>
      <c r="AD3217">
        <v>0</v>
      </c>
      <c r="AE3217">
        <v>129.48887277693206</v>
      </c>
    </row>
    <row r="3218" spans="1:31" x14ac:dyDescent="0.25">
      <c r="A3218">
        <v>1752360</v>
      </c>
      <c r="B3218">
        <v>1</v>
      </c>
      <c r="C3218" t="s">
        <v>80</v>
      </c>
      <c r="D3218" t="s">
        <v>93</v>
      </c>
      <c r="E3218" t="s">
        <v>131</v>
      </c>
      <c r="F3218" t="s">
        <v>9471</v>
      </c>
      <c r="G3218" t="s">
        <v>246</v>
      </c>
      <c r="H3218" t="s">
        <v>134</v>
      </c>
      <c r="I3218" t="s">
        <v>135</v>
      </c>
      <c r="J3218" t="s">
        <v>136</v>
      </c>
      <c r="K3218" t="s">
        <v>137</v>
      </c>
      <c r="L3218" t="s">
        <v>9472</v>
      </c>
      <c r="M3218" t="s">
        <v>9473</v>
      </c>
      <c r="N3218">
        <v>2.2480555550000001</v>
      </c>
      <c r="O3218">
        <v>0</v>
      </c>
      <c r="P3218">
        <v>5622</v>
      </c>
      <c r="Q3218">
        <v>10</v>
      </c>
      <c r="R3218">
        <v>567</v>
      </c>
      <c r="S3218">
        <v>23</v>
      </c>
      <c r="T3218">
        <v>1288</v>
      </c>
      <c r="U3218">
        <v>9</v>
      </c>
      <c r="V3218">
        <v>3</v>
      </c>
      <c r="W3218">
        <v>0</v>
      </c>
      <c r="X3218">
        <v>2051.9921534559348</v>
      </c>
      <c r="Y3218">
        <v>12.739015838574542</v>
      </c>
      <c r="Z3218">
        <v>389.54405778822058</v>
      </c>
      <c r="AA3218">
        <v>1005.8121425018473</v>
      </c>
      <c r="AB3218">
        <v>1222.0832363096488</v>
      </c>
      <c r="AC3218">
        <v>2084.3391764532498</v>
      </c>
      <c r="AD3218">
        <v>517.97897893428217</v>
      </c>
      <c r="AE3218">
        <v>7284.4887612817583</v>
      </c>
    </row>
    <row r="3219" spans="1:31" x14ac:dyDescent="0.25">
      <c r="A3219">
        <v>1772566</v>
      </c>
      <c r="B3219">
        <v>1</v>
      </c>
      <c r="C3219" t="s">
        <v>80</v>
      </c>
      <c r="D3219" t="s">
        <v>93</v>
      </c>
      <c r="E3219" t="s">
        <v>158</v>
      </c>
      <c r="F3219" t="s">
        <v>9474</v>
      </c>
      <c r="G3219" t="s">
        <v>160</v>
      </c>
      <c r="H3219" t="s">
        <v>146</v>
      </c>
      <c r="I3219" t="s">
        <v>135</v>
      </c>
      <c r="J3219" t="s">
        <v>136</v>
      </c>
      <c r="K3219" t="s">
        <v>147</v>
      </c>
      <c r="L3219" t="s">
        <v>9475</v>
      </c>
      <c r="M3219" t="s">
        <v>9476</v>
      </c>
      <c r="N3219">
        <v>1.848055555</v>
      </c>
      <c r="O3219">
        <v>0</v>
      </c>
      <c r="P3219">
        <v>0</v>
      </c>
      <c r="Q3219">
        <v>0</v>
      </c>
      <c r="R3219">
        <v>4</v>
      </c>
      <c r="S3219">
        <v>0</v>
      </c>
      <c r="T3219">
        <v>1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1.7592033589946003</v>
      </c>
      <c r="AA3219">
        <v>0</v>
      </c>
      <c r="AB3219">
        <v>2.0022491718120832</v>
      </c>
      <c r="AC3219">
        <v>0</v>
      </c>
      <c r="AD3219">
        <v>0</v>
      </c>
      <c r="AE3219">
        <v>3.7614525308066833</v>
      </c>
    </row>
    <row r="3220" spans="1:31" x14ac:dyDescent="0.25">
      <c r="A3220">
        <v>1772543</v>
      </c>
      <c r="B3220">
        <v>1</v>
      </c>
      <c r="C3220" t="s">
        <v>80</v>
      </c>
      <c r="D3220" t="s">
        <v>97</v>
      </c>
      <c r="E3220" t="s">
        <v>171</v>
      </c>
      <c r="F3220" t="s">
        <v>9477</v>
      </c>
      <c r="G3220" t="s">
        <v>282</v>
      </c>
      <c r="H3220" t="s">
        <v>146</v>
      </c>
      <c r="I3220" t="s">
        <v>135</v>
      </c>
      <c r="J3220" t="s">
        <v>136</v>
      </c>
      <c r="K3220" t="s">
        <v>147</v>
      </c>
      <c r="L3220" t="s">
        <v>9478</v>
      </c>
      <c r="M3220" t="s">
        <v>9479</v>
      </c>
      <c r="N3220">
        <v>2.1702777769999999</v>
      </c>
      <c r="O3220">
        <v>0</v>
      </c>
      <c r="P3220">
        <v>1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7.6079031893333329E-3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7.6079031893333329E-3</v>
      </c>
    </row>
    <row r="3221" spans="1:31" x14ac:dyDescent="0.25">
      <c r="A3221">
        <v>1772397</v>
      </c>
      <c r="B3221">
        <v>1</v>
      </c>
      <c r="C3221" t="s">
        <v>81</v>
      </c>
      <c r="D3221" t="s">
        <v>124</v>
      </c>
      <c r="E3221" t="s">
        <v>131</v>
      </c>
      <c r="F3221" t="s">
        <v>9480</v>
      </c>
      <c r="G3221" t="s">
        <v>213</v>
      </c>
      <c r="H3221" t="s">
        <v>214</v>
      </c>
      <c r="I3221" t="s">
        <v>135</v>
      </c>
      <c r="J3221" t="s">
        <v>136</v>
      </c>
      <c r="K3221" t="s">
        <v>137</v>
      </c>
      <c r="L3221" t="s">
        <v>9481</v>
      </c>
      <c r="M3221" t="s">
        <v>9482</v>
      </c>
      <c r="N3221">
        <v>5.1882322219999999</v>
      </c>
      <c r="O3221">
        <v>0</v>
      </c>
      <c r="P3221">
        <v>166</v>
      </c>
      <c r="Q3221">
        <v>31</v>
      </c>
      <c r="R3221">
        <v>110</v>
      </c>
      <c r="S3221">
        <v>8</v>
      </c>
      <c r="T3221">
        <v>14</v>
      </c>
      <c r="U3221">
        <v>1</v>
      </c>
      <c r="V3221">
        <v>0</v>
      </c>
      <c r="W3221">
        <v>0</v>
      </c>
      <c r="X3221">
        <v>106.14256196364632</v>
      </c>
      <c r="Y3221">
        <v>50.528890609518129</v>
      </c>
      <c r="Z3221">
        <v>199.81171453759038</v>
      </c>
      <c r="AA3221">
        <v>200.64367329768305</v>
      </c>
      <c r="AB3221">
        <v>15.715356071263669</v>
      </c>
      <c r="AC3221">
        <v>20.712605055874985</v>
      </c>
      <c r="AD3221">
        <v>0</v>
      </c>
      <c r="AE3221">
        <v>593.55480153557642</v>
      </c>
    </row>
    <row r="3222" spans="1:31" x14ac:dyDescent="0.25">
      <c r="A3222">
        <v>1772520</v>
      </c>
      <c r="B3222">
        <v>1</v>
      </c>
      <c r="C3222" t="s">
        <v>80</v>
      </c>
      <c r="D3222" t="s">
        <v>109</v>
      </c>
      <c r="E3222" t="s">
        <v>171</v>
      </c>
      <c r="F3222" t="s">
        <v>9483</v>
      </c>
      <c r="G3222" t="s">
        <v>181</v>
      </c>
      <c r="H3222" t="s">
        <v>146</v>
      </c>
      <c r="I3222" t="s">
        <v>135</v>
      </c>
      <c r="J3222" t="s">
        <v>136</v>
      </c>
      <c r="K3222" t="s">
        <v>147</v>
      </c>
      <c r="L3222" t="s">
        <v>9484</v>
      </c>
      <c r="M3222" t="s">
        <v>9485</v>
      </c>
      <c r="N3222">
        <v>1.3005555550000001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1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0.24040724388305001</v>
      </c>
      <c r="AC3222">
        <v>0</v>
      </c>
      <c r="AD3222">
        <v>0</v>
      </c>
      <c r="AE3222">
        <v>0.24040724388305001</v>
      </c>
    </row>
    <row r="3223" spans="1:31" x14ac:dyDescent="0.25">
      <c r="A3223">
        <v>1772437</v>
      </c>
      <c r="B3223">
        <v>1</v>
      </c>
      <c r="C3223" t="s">
        <v>81</v>
      </c>
      <c r="D3223" t="s">
        <v>112</v>
      </c>
      <c r="E3223" t="s">
        <v>171</v>
      </c>
      <c r="F3223" t="s">
        <v>9486</v>
      </c>
      <c r="G3223" t="s">
        <v>181</v>
      </c>
      <c r="H3223" t="s">
        <v>146</v>
      </c>
      <c r="I3223" t="s">
        <v>135</v>
      </c>
      <c r="J3223" t="s">
        <v>136</v>
      </c>
      <c r="K3223" t="s">
        <v>147</v>
      </c>
      <c r="L3223" t="s">
        <v>9487</v>
      </c>
      <c r="M3223" t="s">
        <v>9488</v>
      </c>
      <c r="N3223">
        <v>3.244444444</v>
      </c>
      <c r="O3223">
        <v>0</v>
      </c>
      <c r="P3223">
        <v>4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2.2782555442851664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2.2782555442851664</v>
      </c>
    </row>
    <row r="3224" spans="1:31" x14ac:dyDescent="0.25">
      <c r="A3224">
        <v>1772583</v>
      </c>
      <c r="B3224">
        <v>1</v>
      </c>
      <c r="C3224" t="s">
        <v>81</v>
      </c>
      <c r="D3224" t="s">
        <v>128</v>
      </c>
      <c r="E3224" t="s">
        <v>171</v>
      </c>
      <c r="F3224" t="s">
        <v>9489</v>
      </c>
      <c r="G3224" t="s">
        <v>181</v>
      </c>
      <c r="H3224" t="s">
        <v>146</v>
      </c>
      <c r="I3224" t="s">
        <v>135</v>
      </c>
      <c r="J3224" t="s">
        <v>136</v>
      </c>
      <c r="K3224" t="s">
        <v>147</v>
      </c>
      <c r="L3224" t="s">
        <v>9490</v>
      </c>
      <c r="M3224" t="s">
        <v>9491</v>
      </c>
      <c r="N3224">
        <v>2.040277777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1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0.84840566385358329</v>
      </c>
      <c r="AC3224">
        <v>0</v>
      </c>
      <c r="AD3224">
        <v>0</v>
      </c>
      <c r="AE3224">
        <v>0.84840566385358329</v>
      </c>
    </row>
    <row r="3225" spans="1:31" x14ac:dyDescent="0.25">
      <c r="A3225">
        <v>1772483</v>
      </c>
      <c r="B3225">
        <v>1</v>
      </c>
      <c r="C3225" t="s">
        <v>80</v>
      </c>
      <c r="D3225" t="s">
        <v>95</v>
      </c>
      <c r="E3225" t="s">
        <v>158</v>
      </c>
      <c r="F3225" t="s">
        <v>9492</v>
      </c>
      <c r="G3225" t="s">
        <v>221</v>
      </c>
      <c r="H3225" t="s">
        <v>146</v>
      </c>
      <c r="I3225" t="s">
        <v>135</v>
      </c>
      <c r="J3225" t="s">
        <v>136</v>
      </c>
      <c r="K3225" t="s">
        <v>147</v>
      </c>
      <c r="L3225" t="s">
        <v>9493</v>
      </c>
      <c r="M3225" t="s">
        <v>9494</v>
      </c>
      <c r="N3225">
        <v>2.1661111110000002</v>
      </c>
      <c r="O3225">
        <v>0</v>
      </c>
      <c r="P3225">
        <v>19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10.035660143787535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10.035660143787535</v>
      </c>
    </row>
    <row r="3226" spans="1:31" x14ac:dyDescent="0.25">
      <c r="A3226">
        <v>1752274</v>
      </c>
      <c r="B3226">
        <v>1</v>
      </c>
      <c r="C3226" t="s">
        <v>80</v>
      </c>
      <c r="D3226" t="s">
        <v>101</v>
      </c>
      <c r="E3226" t="s">
        <v>158</v>
      </c>
      <c r="F3226" t="s">
        <v>9046</v>
      </c>
      <c r="G3226" t="s">
        <v>292</v>
      </c>
      <c r="H3226" t="s">
        <v>146</v>
      </c>
      <c r="I3226" t="s">
        <v>135</v>
      </c>
      <c r="J3226" t="s">
        <v>136</v>
      </c>
      <c r="K3226" t="s">
        <v>147</v>
      </c>
      <c r="L3226" t="s">
        <v>9495</v>
      </c>
      <c r="M3226" t="s">
        <v>9496</v>
      </c>
      <c r="N3226">
        <v>2.5808333330000002</v>
      </c>
      <c r="O3226">
        <v>0</v>
      </c>
      <c r="P3226">
        <v>95</v>
      </c>
      <c r="Q3226">
        <v>0</v>
      </c>
      <c r="R3226">
        <v>0</v>
      </c>
      <c r="S3226">
        <v>0</v>
      </c>
      <c r="T3226">
        <v>40</v>
      </c>
      <c r="U3226">
        <v>0</v>
      </c>
      <c r="V3226">
        <v>0</v>
      </c>
      <c r="W3226">
        <v>0</v>
      </c>
      <c r="X3226">
        <v>76.287477168502676</v>
      </c>
      <c r="Y3226">
        <v>0</v>
      </c>
      <c r="Z3226">
        <v>0</v>
      </c>
      <c r="AA3226">
        <v>0</v>
      </c>
      <c r="AB3226">
        <v>48.779036314438507</v>
      </c>
      <c r="AC3226">
        <v>0</v>
      </c>
      <c r="AD3226">
        <v>0</v>
      </c>
      <c r="AE3226">
        <v>125.06651348294119</v>
      </c>
    </row>
    <row r="3227" spans="1:31" x14ac:dyDescent="0.25">
      <c r="A3227">
        <v>1752131</v>
      </c>
      <c r="B3227">
        <v>1</v>
      </c>
      <c r="C3227" t="s">
        <v>80</v>
      </c>
      <c r="D3227" t="s">
        <v>97</v>
      </c>
      <c r="E3227" t="s">
        <v>158</v>
      </c>
      <c r="F3227" t="s">
        <v>9497</v>
      </c>
      <c r="G3227" t="s">
        <v>160</v>
      </c>
      <c r="H3227" t="s">
        <v>146</v>
      </c>
      <c r="I3227" t="s">
        <v>135</v>
      </c>
      <c r="J3227" t="s">
        <v>136</v>
      </c>
      <c r="K3227" t="s">
        <v>147</v>
      </c>
      <c r="L3227" t="s">
        <v>9498</v>
      </c>
      <c r="M3227" t="s">
        <v>9499</v>
      </c>
      <c r="N3227">
        <v>5.5213888879999997</v>
      </c>
      <c r="O3227">
        <v>0</v>
      </c>
      <c r="P3227">
        <v>8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13.022426842047336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13.022426842047336</v>
      </c>
    </row>
    <row r="3228" spans="1:31" x14ac:dyDescent="0.25">
      <c r="A3228">
        <v>1772666</v>
      </c>
      <c r="B3228">
        <v>1</v>
      </c>
      <c r="C3228" t="s">
        <v>80</v>
      </c>
      <c r="D3228" t="s">
        <v>97</v>
      </c>
      <c r="E3228" t="s">
        <v>131</v>
      </c>
      <c r="F3228" t="s">
        <v>7379</v>
      </c>
      <c r="G3228" t="s">
        <v>177</v>
      </c>
      <c r="H3228" t="s">
        <v>134</v>
      </c>
      <c r="I3228" t="s">
        <v>193</v>
      </c>
      <c r="J3228" t="s">
        <v>136</v>
      </c>
      <c r="K3228" t="s">
        <v>147</v>
      </c>
      <c r="L3228" t="s">
        <v>9500</v>
      </c>
      <c r="M3228" t="s">
        <v>9501</v>
      </c>
      <c r="N3228">
        <v>2.75E-2</v>
      </c>
      <c r="O3228">
        <v>6</v>
      </c>
      <c r="P3228">
        <v>1024</v>
      </c>
      <c r="Q3228">
        <v>11</v>
      </c>
      <c r="R3228">
        <v>124</v>
      </c>
      <c r="S3228">
        <v>26</v>
      </c>
      <c r="T3228">
        <v>158</v>
      </c>
      <c r="U3228">
        <v>0</v>
      </c>
      <c r="V3228">
        <v>0</v>
      </c>
      <c r="W3228">
        <v>0.36920086015725001</v>
      </c>
      <c r="X3228">
        <v>12.284372013943434</v>
      </c>
      <c r="Y3228">
        <v>0.42021014187487499</v>
      </c>
      <c r="Z3228">
        <v>0.7634281611156748</v>
      </c>
      <c r="AA3228">
        <v>9.0965825653972541</v>
      </c>
      <c r="AB3228">
        <v>1.8252034631597245</v>
      </c>
      <c r="AC3228">
        <v>0</v>
      </c>
      <c r="AD3228">
        <v>0</v>
      </c>
      <c r="AE3228">
        <v>24.758997205648214</v>
      </c>
    </row>
    <row r="3229" spans="1:31" x14ac:dyDescent="0.25">
      <c r="A3229">
        <v>1752231</v>
      </c>
      <c r="B3229">
        <v>1</v>
      </c>
      <c r="C3229" t="s">
        <v>80</v>
      </c>
      <c r="D3229" t="s">
        <v>92</v>
      </c>
      <c r="E3229" t="s">
        <v>171</v>
      </c>
      <c r="F3229" t="s">
        <v>9502</v>
      </c>
      <c r="G3229" t="s">
        <v>181</v>
      </c>
      <c r="H3229" t="s">
        <v>146</v>
      </c>
      <c r="I3229" t="s">
        <v>135</v>
      </c>
      <c r="J3229" t="s">
        <v>136</v>
      </c>
      <c r="K3229" t="s">
        <v>147</v>
      </c>
      <c r="L3229" t="s">
        <v>9503</v>
      </c>
      <c r="M3229" t="s">
        <v>9504</v>
      </c>
      <c r="N3229">
        <v>3.0661111110000001</v>
      </c>
      <c r="O3229">
        <v>0</v>
      </c>
      <c r="P3229">
        <v>2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1.5502977587291999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1.5502977587291999</v>
      </c>
    </row>
    <row r="3230" spans="1:31" x14ac:dyDescent="0.25">
      <c r="A3230">
        <v>1752208</v>
      </c>
      <c r="B3230">
        <v>1</v>
      </c>
      <c r="C3230" t="s">
        <v>80</v>
      </c>
      <c r="D3230" t="s">
        <v>98</v>
      </c>
      <c r="E3230" t="s">
        <v>143</v>
      </c>
      <c r="F3230" t="s">
        <v>9505</v>
      </c>
      <c r="G3230" t="s">
        <v>246</v>
      </c>
      <c r="H3230" t="s">
        <v>146</v>
      </c>
      <c r="I3230" t="s">
        <v>135</v>
      </c>
      <c r="J3230" t="s">
        <v>136</v>
      </c>
      <c r="K3230" t="s">
        <v>137</v>
      </c>
      <c r="L3230" t="s">
        <v>9506</v>
      </c>
      <c r="M3230" t="s">
        <v>9507</v>
      </c>
      <c r="N3230">
        <v>1.0622222219999999</v>
      </c>
      <c r="O3230">
        <v>0</v>
      </c>
      <c r="P3230">
        <v>60</v>
      </c>
      <c r="Q3230">
        <v>0</v>
      </c>
      <c r="R3230">
        <v>1</v>
      </c>
      <c r="S3230">
        <v>0</v>
      </c>
      <c r="T3230">
        <v>5</v>
      </c>
      <c r="U3230">
        <v>0</v>
      </c>
      <c r="V3230">
        <v>0</v>
      </c>
      <c r="W3230">
        <v>0</v>
      </c>
      <c r="X3230">
        <v>8.6541586320219306</v>
      </c>
      <c r="Y3230">
        <v>0</v>
      </c>
      <c r="Z3230">
        <v>0.5533684811677001</v>
      </c>
      <c r="AA3230">
        <v>0</v>
      </c>
      <c r="AB3230">
        <v>0.52333722666176663</v>
      </c>
      <c r="AC3230">
        <v>0</v>
      </c>
      <c r="AD3230">
        <v>0</v>
      </c>
      <c r="AE3230">
        <v>9.7308643398513972</v>
      </c>
    </row>
    <row r="3231" spans="1:31" x14ac:dyDescent="0.25">
      <c r="A3231">
        <v>1752151</v>
      </c>
      <c r="B3231">
        <v>1</v>
      </c>
      <c r="C3231" t="s">
        <v>80</v>
      </c>
      <c r="D3231" t="s">
        <v>97</v>
      </c>
      <c r="E3231" t="s">
        <v>158</v>
      </c>
      <c r="F3231" t="s">
        <v>9508</v>
      </c>
      <c r="G3231" t="s">
        <v>292</v>
      </c>
      <c r="H3231" t="s">
        <v>146</v>
      </c>
      <c r="I3231" t="s">
        <v>135</v>
      </c>
      <c r="J3231" t="s">
        <v>136</v>
      </c>
      <c r="K3231" t="s">
        <v>147</v>
      </c>
      <c r="L3231" t="s">
        <v>9509</v>
      </c>
      <c r="M3231" t="s">
        <v>9510</v>
      </c>
      <c r="N3231">
        <v>2.5049999999999999</v>
      </c>
      <c r="O3231">
        <v>0</v>
      </c>
      <c r="P3231">
        <v>5</v>
      </c>
      <c r="Q3231">
        <v>0</v>
      </c>
      <c r="R3231">
        <v>8</v>
      </c>
      <c r="S3231">
        <v>0</v>
      </c>
      <c r="T3231">
        <v>7</v>
      </c>
      <c r="U3231">
        <v>0</v>
      </c>
      <c r="V3231">
        <v>0</v>
      </c>
      <c r="W3231">
        <v>0</v>
      </c>
      <c r="X3231">
        <v>6.4630482834250014</v>
      </c>
      <c r="Y3231">
        <v>0</v>
      </c>
      <c r="Z3231">
        <v>7.8160979126271997</v>
      </c>
      <c r="AA3231">
        <v>0</v>
      </c>
      <c r="AB3231">
        <v>22.503078138405741</v>
      </c>
      <c r="AC3231">
        <v>0</v>
      </c>
      <c r="AD3231">
        <v>0</v>
      </c>
      <c r="AE3231">
        <v>36.782224334457943</v>
      </c>
    </row>
    <row r="3232" spans="1:31" x14ac:dyDescent="0.25">
      <c r="A3232">
        <v>1752337</v>
      </c>
      <c r="B3232">
        <v>1</v>
      </c>
      <c r="C3232" t="s">
        <v>81</v>
      </c>
      <c r="D3232" t="s">
        <v>118</v>
      </c>
      <c r="E3232" t="s">
        <v>158</v>
      </c>
      <c r="F3232" t="s">
        <v>9511</v>
      </c>
      <c r="G3232" t="s">
        <v>160</v>
      </c>
      <c r="H3232" t="s">
        <v>146</v>
      </c>
      <c r="I3232" t="s">
        <v>135</v>
      </c>
      <c r="J3232" t="s">
        <v>136</v>
      </c>
      <c r="K3232" t="s">
        <v>147</v>
      </c>
      <c r="L3232" t="s">
        <v>9512</v>
      </c>
      <c r="M3232" t="s">
        <v>9513</v>
      </c>
      <c r="N3232">
        <v>2.5472222219999998</v>
      </c>
      <c r="O3232">
        <v>0</v>
      </c>
      <c r="P3232">
        <v>32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18.385269690270597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18.385269690270597</v>
      </c>
    </row>
    <row r="3233" spans="1:31" x14ac:dyDescent="0.25">
      <c r="A3233">
        <v>1772560</v>
      </c>
      <c r="B3233">
        <v>1</v>
      </c>
      <c r="C3233" t="s">
        <v>80</v>
      </c>
      <c r="D3233" t="s">
        <v>104</v>
      </c>
      <c r="E3233" t="s">
        <v>158</v>
      </c>
      <c r="F3233" t="s">
        <v>9514</v>
      </c>
      <c r="G3233" t="s">
        <v>221</v>
      </c>
      <c r="H3233" t="s">
        <v>146</v>
      </c>
      <c r="I3233" t="s">
        <v>135</v>
      </c>
      <c r="J3233" t="s">
        <v>136</v>
      </c>
      <c r="K3233" t="s">
        <v>147</v>
      </c>
      <c r="L3233" t="s">
        <v>9515</v>
      </c>
      <c r="M3233" t="s">
        <v>9516</v>
      </c>
      <c r="N3233">
        <v>3.4794444439999999</v>
      </c>
      <c r="O3233">
        <v>0</v>
      </c>
      <c r="P3233">
        <v>9</v>
      </c>
      <c r="Q3233">
        <v>0</v>
      </c>
      <c r="R3233">
        <v>4</v>
      </c>
      <c r="S3233">
        <v>0</v>
      </c>
      <c r="T3233">
        <v>1</v>
      </c>
      <c r="U3233">
        <v>0</v>
      </c>
      <c r="V3233">
        <v>0</v>
      </c>
      <c r="W3233">
        <v>0</v>
      </c>
      <c r="X3233">
        <v>9.2601193583164498</v>
      </c>
      <c r="Y3233">
        <v>0</v>
      </c>
      <c r="Z3233">
        <v>0.45070076302293344</v>
      </c>
      <c r="AA3233">
        <v>0</v>
      </c>
      <c r="AB3233">
        <v>3.682669356010233</v>
      </c>
      <c r="AC3233">
        <v>0</v>
      </c>
      <c r="AD3233">
        <v>0</v>
      </c>
      <c r="AE3233">
        <v>13.393489477349616</v>
      </c>
    </row>
    <row r="3234" spans="1:31" x14ac:dyDescent="0.25">
      <c r="A3234">
        <v>1772460</v>
      </c>
      <c r="B3234">
        <v>1</v>
      </c>
      <c r="C3234" t="s">
        <v>80</v>
      </c>
      <c r="D3234" t="s">
        <v>93</v>
      </c>
      <c r="E3234" t="s">
        <v>131</v>
      </c>
      <c r="F3234" t="s">
        <v>9517</v>
      </c>
      <c r="G3234" t="s">
        <v>177</v>
      </c>
      <c r="H3234" t="s">
        <v>134</v>
      </c>
      <c r="I3234" t="s">
        <v>135</v>
      </c>
      <c r="J3234" t="s">
        <v>136</v>
      </c>
      <c r="K3234" t="s">
        <v>147</v>
      </c>
      <c r="L3234" t="s">
        <v>9518</v>
      </c>
      <c r="M3234" t="s">
        <v>9519</v>
      </c>
      <c r="N3234">
        <v>0.99722222199999999</v>
      </c>
      <c r="O3234">
        <v>0</v>
      </c>
      <c r="P3234">
        <v>1000</v>
      </c>
      <c r="Q3234">
        <v>0</v>
      </c>
      <c r="R3234">
        <v>84</v>
      </c>
      <c r="S3234">
        <v>0</v>
      </c>
      <c r="T3234">
        <v>171</v>
      </c>
      <c r="U3234">
        <v>0</v>
      </c>
      <c r="V3234">
        <v>1</v>
      </c>
      <c r="W3234">
        <v>0</v>
      </c>
      <c r="X3234">
        <v>165.47926059180057</v>
      </c>
      <c r="Y3234">
        <v>0</v>
      </c>
      <c r="Z3234">
        <v>38.945896967430002</v>
      </c>
      <c r="AA3234">
        <v>0</v>
      </c>
      <c r="AB3234">
        <v>101.30172463697592</v>
      </c>
      <c r="AC3234">
        <v>0</v>
      </c>
      <c r="AD3234">
        <v>22.468534500999173</v>
      </c>
      <c r="AE3234">
        <v>328.19541669720564</v>
      </c>
    </row>
    <row r="3235" spans="1:31" x14ac:dyDescent="0.25">
      <c r="A3235">
        <v>1752145</v>
      </c>
      <c r="B3235">
        <v>1</v>
      </c>
      <c r="C3235" t="s">
        <v>80</v>
      </c>
      <c r="D3235" t="s">
        <v>93</v>
      </c>
      <c r="E3235" t="s">
        <v>158</v>
      </c>
      <c r="F3235" t="s">
        <v>9520</v>
      </c>
      <c r="G3235" t="s">
        <v>160</v>
      </c>
      <c r="H3235" t="s">
        <v>146</v>
      </c>
      <c r="I3235" t="s">
        <v>135</v>
      </c>
      <c r="J3235" t="s">
        <v>136</v>
      </c>
      <c r="K3235" t="s">
        <v>147</v>
      </c>
      <c r="L3235" t="s">
        <v>9521</v>
      </c>
      <c r="M3235" t="s">
        <v>9522</v>
      </c>
      <c r="N3235">
        <v>2.8908333329999998</v>
      </c>
      <c r="O3235">
        <v>0</v>
      </c>
      <c r="P3235">
        <v>0</v>
      </c>
      <c r="Q3235">
        <v>0</v>
      </c>
      <c r="R3235">
        <v>3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0.88162924854716684</v>
      </c>
      <c r="AA3235">
        <v>0</v>
      </c>
      <c r="AB3235">
        <v>0</v>
      </c>
      <c r="AC3235">
        <v>0</v>
      </c>
      <c r="AD3235">
        <v>0</v>
      </c>
      <c r="AE3235">
        <v>0.88162924854716684</v>
      </c>
    </row>
    <row r="3236" spans="1:31" x14ac:dyDescent="0.25">
      <c r="A3236">
        <v>1752294</v>
      </c>
      <c r="B3236">
        <v>1</v>
      </c>
      <c r="C3236" t="s">
        <v>80</v>
      </c>
      <c r="D3236" t="s">
        <v>98</v>
      </c>
      <c r="E3236" t="s">
        <v>188</v>
      </c>
      <c r="F3236" t="s">
        <v>6898</v>
      </c>
      <c r="G3236" t="s">
        <v>177</v>
      </c>
      <c r="H3236" t="s">
        <v>134</v>
      </c>
      <c r="I3236" t="s">
        <v>193</v>
      </c>
      <c r="J3236" t="s">
        <v>136</v>
      </c>
      <c r="K3236" t="s">
        <v>147</v>
      </c>
      <c r="L3236" t="s">
        <v>9523</v>
      </c>
      <c r="M3236" t="s">
        <v>9524</v>
      </c>
      <c r="N3236">
        <v>5.5555550000000002E-3</v>
      </c>
      <c r="O3236">
        <v>0</v>
      </c>
      <c r="P3236">
        <v>754</v>
      </c>
      <c r="Q3236">
        <v>0</v>
      </c>
      <c r="R3236">
        <v>325</v>
      </c>
      <c r="S3236">
        <v>3</v>
      </c>
      <c r="T3236">
        <v>163</v>
      </c>
      <c r="U3236">
        <v>0</v>
      </c>
      <c r="V3236">
        <v>0</v>
      </c>
      <c r="W3236">
        <v>0</v>
      </c>
      <c r="X3236">
        <v>1.2216064401731668</v>
      </c>
      <c r="Y3236">
        <v>0</v>
      </c>
      <c r="Z3236">
        <v>1.1527716357928324</v>
      </c>
      <c r="AA3236">
        <v>4.150387765333334E-2</v>
      </c>
      <c r="AB3236">
        <v>0.68411673097666637</v>
      </c>
      <c r="AC3236">
        <v>0</v>
      </c>
      <c r="AD3236">
        <v>0</v>
      </c>
      <c r="AE3236">
        <v>3.0999986845959984</v>
      </c>
    </row>
    <row r="3237" spans="1:31" x14ac:dyDescent="0.25">
      <c r="A3237">
        <v>1752357</v>
      </c>
      <c r="B3237">
        <v>1</v>
      </c>
      <c r="C3237" t="s">
        <v>81</v>
      </c>
      <c r="D3237" t="s">
        <v>121</v>
      </c>
      <c r="E3237" t="s">
        <v>184</v>
      </c>
      <c r="F3237" t="s">
        <v>9525</v>
      </c>
      <c r="G3237" t="s">
        <v>232</v>
      </c>
      <c r="H3237" t="s">
        <v>134</v>
      </c>
      <c r="I3237" t="s">
        <v>135</v>
      </c>
      <c r="J3237" t="s">
        <v>136</v>
      </c>
      <c r="K3237" t="s">
        <v>147</v>
      </c>
      <c r="L3237" t="s">
        <v>9526</v>
      </c>
      <c r="M3237" t="s">
        <v>9527</v>
      </c>
      <c r="N3237">
        <v>3.6216666659999999</v>
      </c>
      <c r="O3237">
        <v>0</v>
      </c>
      <c r="P3237">
        <v>34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14.222392701394554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14.222392701394554</v>
      </c>
    </row>
    <row r="3238" spans="1:31" x14ac:dyDescent="0.25">
      <c r="A3238">
        <v>1752211</v>
      </c>
      <c r="B3238">
        <v>1</v>
      </c>
      <c r="C3238" t="s">
        <v>80</v>
      </c>
      <c r="D3238" t="s">
        <v>82</v>
      </c>
      <c r="E3238" t="s">
        <v>143</v>
      </c>
      <c r="F3238" t="s">
        <v>9528</v>
      </c>
      <c r="G3238" t="s">
        <v>239</v>
      </c>
      <c r="H3238" t="s">
        <v>146</v>
      </c>
      <c r="I3238" t="s">
        <v>135</v>
      </c>
      <c r="J3238" t="s">
        <v>136</v>
      </c>
      <c r="K3238" t="s">
        <v>137</v>
      </c>
      <c r="L3238" t="s">
        <v>9529</v>
      </c>
      <c r="M3238" t="s">
        <v>9530</v>
      </c>
      <c r="N3238">
        <v>1.283109166</v>
      </c>
      <c r="O3238">
        <v>0</v>
      </c>
      <c r="P3238">
        <v>1017</v>
      </c>
      <c r="Q3238">
        <v>0</v>
      </c>
      <c r="R3238">
        <v>0</v>
      </c>
      <c r="S3238">
        <v>0</v>
      </c>
      <c r="T3238">
        <v>46</v>
      </c>
      <c r="U3238">
        <v>0</v>
      </c>
      <c r="V3238">
        <v>0</v>
      </c>
      <c r="W3238">
        <v>0</v>
      </c>
      <c r="X3238">
        <v>459.48577403375043</v>
      </c>
      <c r="Y3238">
        <v>0</v>
      </c>
      <c r="Z3238">
        <v>0</v>
      </c>
      <c r="AA3238">
        <v>0</v>
      </c>
      <c r="AB3238">
        <v>20.428388532077374</v>
      </c>
      <c r="AC3238">
        <v>0</v>
      </c>
      <c r="AD3238">
        <v>0</v>
      </c>
      <c r="AE3238">
        <v>479.91416256582778</v>
      </c>
    </row>
    <row r="3239" spans="1:31" x14ac:dyDescent="0.25">
      <c r="A3239">
        <v>1772394</v>
      </c>
      <c r="B3239">
        <v>1</v>
      </c>
      <c r="C3239" t="s">
        <v>81</v>
      </c>
      <c r="D3239" t="s">
        <v>115</v>
      </c>
      <c r="E3239" t="s">
        <v>158</v>
      </c>
      <c r="F3239" t="s">
        <v>6674</v>
      </c>
      <c r="G3239" t="s">
        <v>160</v>
      </c>
      <c r="H3239" t="s">
        <v>146</v>
      </c>
      <c r="I3239" t="s">
        <v>135</v>
      </c>
      <c r="J3239" t="s">
        <v>136</v>
      </c>
      <c r="K3239" t="s">
        <v>147</v>
      </c>
      <c r="L3239" t="s">
        <v>9531</v>
      </c>
      <c r="M3239" t="s">
        <v>9532</v>
      </c>
      <c r="N3239">
        <v>1.778611111</v>
      </c>
      <c r="O3239">
        <v>0</v>
      </c>
      <c r="P3239">
        <v>4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0.49606915324469997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0.49606915324469997</v>
      </c>
    </row>
    <row r="3240" spans="1:31" x14ac:dyDescent="0.25">
      <c r="A3240">
        <v>1752234</v>
      </c>
      <c r="B3240">
        <v>1</v>
      </c>
      <c r="C3240" t="s">
        <v>81</v>
      </c>
      <c r="D3240" t="s">
        <v>116</v>
      </c>
      <c r="E3240" t="s">
        <v>131</v>
      </c>
      <c r="F3240" t="s">
        <v>9533</v>
      </c>
      <c r="G3240" t="s">
        <v>4943</v>
      </c>
      <c r="H3240" t="s">
        <v>134</v>
      </c>
      <c r="I3240" t="s">
        <v>135</v>
      </c>
      <c r="J3240" t="s">
        <v>3</v>
      </c>
      <c r="K3240" t="s">
        <v>147</v>
      </c>
      <c r="L3240" t="s">
        <v>9534</v>
      </c>
      <c r="M3240" t="s">
        <v>9535</v>
      </c>
      <c r="N3240">
        <v>0.21777777700000001</v>
      </c>
      <c r="O3240">
        <v>11</v>
      </c>
      <c r="P3240">
        <v>15917</v>
      </c>
      <c r="Q3240">
        <v>687</v>
      </c>
      <c r="R3240">
        <v>665</v>
      </c>
      <c r="S3240">
        <v>55</v>
      </c>
      <c r="T3240">
        <v>2156</v>
      </c>
      <c r="U3240">
        <v>6</v>
      </c>
      <c r="V3240">
        <v>2</v>
      </c>
      <c r="W3240">
        <v>0.36983053372719993</v>
      </c>
      <c r="X3240">
        <v>627.72583172807128</v>
      </c>
      <c r="Y3240">
        <v>46.522232412906611</v>
      </c>
      <c r="Z3240">
        <v>16.557328457945601</v>
      </c>
      <c r="AA3240">
        <v>80.535939690684771</v>
      </c>
      <c r="AB3240">
        <v>201.53614476911343</v>
      </c>
      <c r="AC3240">
        <v>17.367122654248533</v>
      </c>
      <c r="AD3240">
        <v>1.1917794225728</v>
      </c>
      <c r="AE3240">
        <v>991.80620966927029</v>
      </c>
    </row>
    <row r="3241" spans="1:31" x14ac:dyDescent="0.25">
      <c r="A3241">
        <v>1752380</v>
      </c>
      <c r="B3241">
        <v>1</v>
      </c>
      <c r="C3241" t="s">
        <v>80</v>
      </c>
      <c r="D3241" t="s">
        <v>84</v>
      </c>
      <c r="E3241" t="s">
        <v>143</v>
      </c>
      <c r="F3241" t="s">
        <v>9536</v>
      </c>
      <c r="G3241" t="s">
        <v>2855</v>
      </c>
      <c r="H3241" t="s">
        <v>146</v>
      </c>
      <c r="I3241" t="s">
        <v>135</v>
      </c>
      <c r="J3241" t="s">
        <v>136</v>
      </c>
      <c r="K3241" t="s">
        <v>147</v>
      </c>
      <c r="L3241" t="s">
        <v>9537</v>
      </c>
      <c r="M3241" t="s">
        <v>9538</v>
      </c>
      <c r="N3241">
        <v>1.558333333</v>
      </c>
      <c r="O3241">
        <v>0</v>
      </c>
      <c r="P3241">
        <v>407</v>
      </c>
      <c r="Q3241">
        <v>0</v>
      </c>
      <c r="R3241">
        <v>0</v>
      </c>
      <c r="S3241">
        <v>0</v>
      </c>
      <c r="T3241">
        <v>54</v>
      </c>
      <c r="U3241">
        <v>0</v>
      </c>
      <c r="V3241">
        <v>0</v>
      </c>
      <c r="W3241">
        <v>0</v>
      </c>
      <c r="X3241">
        <v>162.98127773434931</v>
      </c>
      <c r="Y3241">
        <v>0</v>
      </c>
      <c r="Z3241">
        <v>0</v>
      </c>
      <c r="AA3241">
        <v>0</v>
      </c>
      <c r="AB3241">
        <v>87.166143603949592</v>
      </c>
      <c r="AC3241">
        <v>0</v>
      </c>
      <c r="AD3241">
        <v>0</v>
      </c>
      <c r="AE3241">
        <v>250.1474213382989</v>
      </c>
    </row>
    <row r="3242" spans="1:31" x14ac:dyDescent="0.25">
      <c r="A3242">
        <v>1752125</v>
      </c>
      <c r="B3242">
        <v>1</v>
      </c>
      <c r="C3242" t="s">
        <v>80</v>
      </c>
      <c r="D3242" t="s">
        <v>84</v>
      </c>
      <c r="E3242" t="s">
        <v>267</v>
      </c>
      <c r="F3242" t="s">
        <v>9539</v>
      </c>
      <c r="G3242" t="s">
        <v>177</v>
      </c>
      <c r="H3242" t="s">
        <v>214</v>
      </c>
      <c r="I3242" t="s">
        <v>135</v>
      </c>
      <c r="J3242" t="s">
        <v>136</v>
      </c>
      <c r="K3242" t="s">
        <v>147</v>
      </c>
      <c r="L3242" t="s">
        <v>9540</v>
      </c>
      <c r="M3242" t="s">
        <v>9541</v>
      </c>
      <c r="N3242">
        <v>0.773888888</v>
      </c>
      <c r="O3242">
        <v>1</v>
      </c>
      <c r="P3242">
        <v>3249</v>
      </c>
      <c r="Q3242">
        <v>0</v>
      </c>
      <c r="R3242">
        <v>0</v>
      </c>
      <c r="S3242">
        <v>1</v>
      </c>
      <c r="T3242">
        <v>103</v>
      </c>
      <c r="U3242">
        <v>0</v>
      </c>
      <c r="V3242">
        <v>0</v>
      </c>
      <c r="W3242">
        <v>18.395013593051335</v>
      </c>
      <c r="X3242">
        <v>559.11641336493506</v>
      </c>
      <c r="Y3242">
        <v>0</v>
      </c>
      <c r="Z3242">
        <v>0</v>
      </c>
      <c r="AA3242">
        <v>62.342009370829587</v>
      </c>
      <c r="AB3242">
        <v>45.615126247685787</v>
      </c>
      <c r="AC3242">
        <v>0</v>
      </c>
      <c r="AD3242">
        <v>0</v>
      </c>
      <c r="AE3242">
        <v>685.46856257650177</v>
      </c>
    </row>
    <row r="3243" spans="1:31" x14ac:dyDescent="0.25">
      <c r="A3243">
        <v>1772440</v>
      </c>
      <c r="B3243">
        <v>1</v>
      </c>
      <c r="C3243" t="s">
        <v>80</v>
      </c>
      <c r="D3243" t="s">
        <v>98</v>
      </c>
      <c r="E3243" t="s">
        <v>131</v>
      </c>
      <c r="F3243" t="s">
        <v>9542</v>
      </c>
      <c r="G3243" t="s">
        <v>177</v>
      </c>
      <c r="H3243" t="s">
        <v>134</v>
      </c>
      <c r="I3243" t="s">
        <v>135</v>
      </c>
      <c r="J3243" t="s">
        <v>136</v>
      </c>
      <c r="K3243" t="s">
        <v>147</v>
      </c>
      <c r="L3243" t="s">
        <v>9543</v>
      </c>
      <c r="M3243" t="s">
        <v>9544</v>
      </c>
      <c r="N3243">
        <v>1.6377777769999999</v>
      </c>
      <c r="O3243">
        <v>0</v>
      </c>
      <c r="P3243">
        <v>0</v>
      </c>
      <c r="Q3243">
        <v>15</v>
      </c>
      <c r="R3243">
        <v>36</v>
      </c>
      <c r="S3243">
        <v>5</v>
      </c>
      <c r="T3243">
        <v>24</v>
      </c>
      <c r="U3243">
        <v>0</v>
      </c>
      <c r="V3243">
        <v>0</v>
      </c>
      <c r="W3243">
        <v>0</v>
      </c>
      <c r="X3243">
        <v>0</v>
      </c>
      <c r="Y3243">
        <v>57.504523559689211</v>
      </c>
      <c r="Z3243">
        <v>53.873142901069265</v>
      </c>
      <c r="AA3243">
        <v>6.0725698295904333</v>
      </c>
      <c r="AB3243">
        <v>38.459774507058114</v>
      </c>
      <c r="AC3243">
        <v>0</v>
      </c>
      <c r="AD3243">
        <v>0</v>
      </c>
      <c r="AE3243">
        <v>155.91001079740704</v>
      </c>
    </row>
    <row r="3244" spans="1:31" x14ac:dyDescent="0.25">
      <c r="A3244">
        <v>1752171</v>
      </c>
      <c r="B3244">
        <v>1</v>
      </c>
      <c r="C3244" t="s">
        <v>81</v>
      </c>
      <c r="D3244" t="s">
        <v>116</v>
      </c>
      <c r="E3244" t="s">
        <v>184</v>
      </c>
      <c r="F3244" t="s">
        <v>9545</v>
      </c>
      <c r="G3244" t="s">
        <v>359</v>
      </c>
      <c r="H3244" t="s">
        <v>134</v>
      </c>
      <c r="I3244" t="s">
        <v>135</v>
      </c>
      <c r="J3244" t="s">
        <v>136</v>
      </c>
      <c r="K3244" t="s">
        <v>147</v>
      </c>
      <c r="L3244" t="s">
        <v>9546</v>
      </c>
      <c r="M3244" t="s">
        <v>9547</v>
      </c>
      <c r="N3244">
        <v>2.1124999999999998</v>
      </c>
      <c r="O3244">
        <v>0</v>
      </c>
      <c r="P3244">
        <v>195</v>
      </c>
      <c r="Q3244">
        <v>0</v>
      </c>
      <c r="R3244">
        <v>2</v>
      </c>
      <c r="S3244">
        <v>3</v>
      </c>
      <c r="T3244">
        <v>17</v>
      </c>
      <c r="U3244">
        <v>0</v>
      </c>
      <c r="V3244">
        <v>0</v>
      </c>
      <c r="W3244">
        <v>0</v>
      </c>
      <c r="X3244">
        <v>47.9324535831974</v>
      </c>
      <c r="Y3244">
        <v>0</v>
      </c>
      <c r="Z3244">
        <v>6.2388487332541681E-2</v>
      </c>
      <c r="AA3244">
        <v>30.156904091201085</v>
      </c>
      <c r="AB3244">
        <v>3.581900284948333</v>
      </c>
      <c r="AC3244">
        <v>0</v>
      </c>
      <c r="AD3244">
        <v>0</v>
      </c>
      <c r="AE3244">
        <v>81.733646446679359</v>
      </c>
    </row>
    <row r="3245" spans="1:31" x14ac:dyDescent="0.25">
      <c r="A3245">
        <v>1752297</v>
      </c>
      <c r="B3245">
        <v>1</v>
      </c>
      <c r="C3245" t="s">
        <v>80</v>
      </c>
      <c r="D3245" t="s">
        <v>103</v>
      </c>
      <c r="E3245" t="s">
        <v>171</v>
      </c>
      <c r="F3245" t="s">
        <v>9548</v>
      </c>
      <c r="G3245" t="s">
        <v>282</v>
      </c>
      <c r="H3245" t="s">
        <v>146</v>
      </c>
      <c r="I3245" t="s">
        <v>135</v>
      </c>
      <c r="J3245" t="s">
        <v>136</v>
      </c>
      <c r="K3245" t="s">
        <v>147</v>
      </c>
      <c r="L3245" t="s">
        <v>9302</v>
      </c>
      <c r="M3245" t="s">
        <v>9549</v>
      </c>
      <c r="N3245">
        <v>1.7294444440000001</v>
      </c>
      <c r="O3245">
        <v>0</v>
      </c>
      <c r="P3245">
        <v>2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1.0094362250091751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1.0094362250091751</v>
      </c>
    </row>
    <row r="3246" spans="1:31" x14ac:dyDescent="0.25">
      <c r="A3246">
        <v>1772477</v>
      </c>
      <c r="B3246">
        <v>1</v>
      </c>
      <c r="C3246" t="s">
        <v>80</v>
      </c>
      <c r="D3246" t="s">
        <v>97</v>
      </c>
      <c r="E3246" t="s">
        <v>131</v>
      </c>
      <c r="F3246" t="s">
        <v>7379</v>
      </c>
      <c r="G3246" t="s">
        <v>177</v>
      </c>
      <c r="H3246" t="s">
        <v>134</v>
      </c>
      <c r="I3246" t="s">
        <v>135</v>
      </c>
      <c r="J3246" t="s">
        <v>136</v>
      </c>
      <c r="K3246" t="s">
        <v>147</v>
      </c>
      <c r="L3246" t="s">
        <v>9550</v>
      </c>
      <c r="M3246" t="s">
        <v>9551</v>
      </c>
      <c r="N3246">
        <v>0.73333333300000003</v>
      </c>
      <c r="O3246">
        <v>6</v>
      </c>
      <c r="P3246">
        <v>1024</v>
      </c>
      <c r="Q3246">
        <v>11</v>
      </c>
      <c r="R3246">
        <v>124</v>
      </c>
      <c r="S3246">
        <v>26</v>
      </c>
      <c r="T3246">
        <v>158</v>
      </c>
      <c r="U3246">
        <v>0</v>
      </c>
      <c r="V3246">
        <v>0</v>
      </c>
      <c r="W3246">
        <v>6.7675387336919997</v>
      </c>
      <c r="X3246">
        <v>223.53344291251594</v>
      </c>
      <c r="Y3246">
        <v>12.220679376113999</v>
      </c>
      <c r="Z3246">
        <v>21.474348812664012</v>
      </c>
      <c r="AA3246">
        <v>303.02536935611585</v>
      </c>
      <c r="AB3246">
        <v>61.315837874126018</v>
      </c>
      <c r="AC3246">
        <v>0</v>
      </c>
      <c r="AD3246">
        <v>0</v>
      </c>
      <c r="AE3246">
        <v>628.33721706522783</v>
      </c>
    </row>
    <row r="3247" spans="1:31" x14ac:dyDescent="0.25">
      <c r="A3247">
        <v>1772500</v>
      </c>
      <c r="B3247">
        <v>1</v>
      </c>
      <c r="C3247" t="s">
        <v>80</v>
      </c>
      <c r="D3247" t="s">
        <v>103</v>
      </c>
      <c r="E3247" t="s">
        <v>171</v>
      </c>
      <c r="F3247" t="s">
        <v>9552</v>
      </c>
      <c r="G3247" t="s">
        <v>282</v>
      </c>
      <c r="H3247" t="s">
        <v>146</v>
      </c>
      <c r="I3247" t="s">
        <v>135</v>
      </c>
      <c r="J3247" t="s">
        <v>136</v>
      </c>
      <c r="K3247" t="s">
        <v>147</v>
      </c>
      <c r="L3247" t="s">
        <v>9553</v>
      </c>
      <c r="M3247" t="s">
        <v>9554</v>
      </c>
      <c r="N3247">
        <v>2.6344444440000001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1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3.0859877866401666</v>
      </c>
      <c r="AC3247">
        <v>0</v>
      </c>
      <c r="AD3247">
        <v>0</v>
      </c>
      <c r="AE3247">
        <v>3.0859877866401666</v>
      </c>
    </row>
    <row r="3248" spans="1:31" x14ac:dyDescent="0.25">
      <c r="A3248">
        <v>1752254</v>
      </c>
      <c r="B3248">
        <v>1</v>
      </c>
      <c r="C3248" t="s">
        <v>80</v>
      </c>
      <c r="D3248" t="s">
        <v>94</v>
      </c>
      <c r="E3248" t="s">
        <v>171</v>
      </c>
      <c r="F3248" t="s">
        <v>9555</v>
      </c>
      <c r="G3248" t="s">
        <v>181</v>
      </c>
      <c r="H3248" t="s">
        <v>146</v>
      </c>
      <c r="I3248" t="s">
        <v>135</v>
      </c>
      <c r="J3248" t="s">
        <v>136</v>
      </c>
      <c r="K3248" t="s">
        <v>147</v>
      </c>
      <c r="L3248" t="s">
        <v>9556</v>
      </c>
      <c r="M3248" t="s">
        <v>9557</v>
      </c>
      <c r="N3248">
        <v>1.74</v>
      </c>
      <c r="O3248">
        <v>0</v>
      </c>
      <c r="P3248">
        <v>1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</row>
    <row r="3249" spans="1:31" x14ac:dyDescent="0.25">
      <c r="A3249">
        <v>1772414</v>
      </c>
      <c r="B3249">
        <v>1</v>
      </c>
      <c r="C3249" t="s">
        <v>80</v>
      </c>
      <c r="D3249" t="s">
        <v>103</v>
      </c>
      <c r="E3249" t="s">
        <v>131</v>
      </c>
      <c r="F3249" t="s">
        <v>9558</v>
      </c>
      <c r="G3249" t="s">
        <v>177</v>
      </c>
      <c r="H3249" t="s">
        <v>134</v>
      </c>
      <c r="I3249" t="s">
        <v>135</v>
      </c>
      <c r="J3249" t="s">
        <v>136</v>
      </c>
      <c r="K3249" t="s">
        <v>147</v>
      </c>
      <c r="L3249" t="s">
        <v>9559</v>
      </c>
      <c r="M3249" t="s">
        <v>9560</v>
      </c>
      <c r="N3249">
        <v>0.28055555500000001</v>
      </c>
      <c r="O3249">
        <v>0</v>
      </c>
      <c r="P3249">
        <v>232</v>
      </c>
      <c r="Q3249">
        <v>22</v>
      </c>
      <c r="R3249">
        <v>13</v>
      </c>
      <c r="S3249">
        <v>8</v>
      </c>
      <c r="T3249">
        <v>3</v>
      </c>
      <c r="U3249">
        <v>0</v>
      </c>
      <c r="V3249">
        <v>0</v>
      </c>
      <c r="W3249">
        <v>0</v>
      </c>
      <c r="X3249">
        <v>16.704435812968732</v>
      </c>
      <c r="Y3249">
        <v>30.251314016963999</v>
      </c>
      <c r="Z3249">
        <v>1.9728662406907505</v>
      </c>
      <c r="AA3249">
        <v>31.556764581376999</v>
      </c>
      <c r="AB3249">
        <v>0.29754327047500007</v>
      </c>
      <c r="AC3249">
        <v>0</v>
      </c>
      <c r="AD3249">
        <v>0</v>
      </c>
      <c r="AE3249">
        <v>80.782923922475476</v>
      </c>
    </row>
    <row r="3250" spans="1:31" x14ac:dyDescent="0.25">
      <c r="A3250">
        <v>1772463</v>
      </c>
      <c r="B3250">
        <v>1</v>
      </c>
      <c r="C3250" t="s">
        <v>81</v>
      </c>
      <c r="D3250" t="s">
        <v>115</v>
      </c>
      <c r="E3250" t="s">
        <v>158</v>
      </c>
      <c r="F3250" t="s">
        <v>9561</v>
      </c>
      <c r="G3250" t="s">
        <v>160</v>
      </c>
      <c r="H3250" t="s">
        <v>146</v>
      </c>
      <c r="I3250" t="s">
        <v>135</v>
      </c>
      <c r="J3250" t="s">
        <v>136</v>
      </c>
      <c r="K3250" t="s">
        <v>147</v>
      </c>
      <c r="L3250" t="s">
        <v>9562</v>
      </c>
      <c r="M3250" t="s">
        <v>9563</v>
      </c>
      <c r="N3250">
        <v>1.2583333329999999</v>
      </c>
      <c r="O3250">
        <v>0</v>
      </c>
      <c r="P3250">
        <v>11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0.56212019501925004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0.56212019501925004</v>
      </c>
    </row>
    <row r="3251" spans="1:31" x14ac:dyDescent="0.25">
      <c r="A3251">
        <v>1752148</v>
      </c>
      <c r="B3251">
        <v>1</v>
      </c>
      <c r="C3251" t="s">
        <v>80</v>
      </c>
      <c r="D3251" t="s">
        <v>94</v>
      </c>
      <c r="E3251" t="s">
        <v>131</v>
      </c>
      <c r="F3251" t="s">
        <v>9564</v>
      </c>
      <c r="G3251" t="s">
        <v>177</v>
      </c>
      <c r="H3251" t="s">
        <v>134</v>
      </c>
      <c r="I3251" t="s">
        <v>135</v>
      </c>
      <c r="J3251" t="s">
        <v>136</v>
      </c>
      <c r="K3251" t="s">
        <v>147</v>
      </c>
      <c r="L3251" t="s">
        <v>9565</v>
      </c>
      <c r="M3251" t="s">
        <v>9566</v>
      </c>
      <c r="N3251">
        <v>0.89805555500000001</v>
      </c>
      <c r="O3251">
        <v>0</v>
      </c>
      <c r="P3251">
        <v>768</v>
      </c>
      <c r="Q3251">
        <v>0</v>
      </c>
      <c r="R3251">
        <v>52</v>
      </c>
      <c r="S3251">
        <v>2</v>
      </c>
      <c r="T3251">
        <v>121</v>
      </c>
      <c r="U3251">
        <v>1</v>
      </c>
      <c r="V3251">
        <v>2</v>
      </c>
      <c r="W3251">
        <v>0</v>
      </c>
      <c r="X3251">
        <v>106.66820707757928</v>
      </c>
      <c r="Y3251">
        <v>0</v>
      </c>
      <c r="Z3251">
        <v>20.619803109557228</v>
      </c>
      <c r="AA3251">
        <v>8.433566523621149</v>
      </c>
      <c r="AB3251">
        <v>39.073044918307019</v>
      </c>
      <c r="AC3251">
        <v>2.0266083299924418</v>
      </c>
      <c r="AD3251">
        <v>1.8289586527151336</v>
      </c>
      <c r="AE3251">
        <v>178.65018861177225</v>
      </c>
    </row>
    <row r="3252" spans="1:31" x14ac:dyDescent="0.25">
      <c r="A3252">
        <v>1772457</v>
      </c>
      <c r="B3252">
        <v>1</v>
      </c>
      <c r="C3252" t="s">
        <v>81</v>
      </c>
      <c r="D3252" t="s">
        <v>119</v>
      </c>
      <c r="E3252" t="s">
        <v>158</v>
      </c>
      <c r="F3252" t="s">
        <v>9567</v>
      </c>
      <c r="G3252" t="s">
        <v>160</v>
      </c>
      <c r="H3252" t="s">
        <v>146</v>
      </c>
      <c r="I3252" t="s">
        <v>135</v>
      </c>
      <c r="J3252" t="s">
        <v>136</v>
      </c>
      <c r="K3252" t="s">
        <v>147</v>
      </c>
      <c r="L3252" t="s">
        <v>9568</v>
      </c>
      <c r="M3252" t="s">
        <v>9569</v>
      </c>
      <c r="N3252">
        <v>0.62166666599999998</v>
      </c>
      <c r="O3252">
        <v>0</v>
      </c>
      <c r="P3252">
        <v>99</v>
      </c>
      <c r="Q3252">
        <v>0</v>
      </c>
      <c r="R3252">
        <v>1</v>
      </c>
      <c r="S3252">
        <v>0</v>
      </c>
      <c r="T3252">
        <v>3</v>
      </c>
      <c r="U3252">
        <v>0</v>
      </c>
      <c r="V3252">
        <v>0</v>
      </c>
      <c r="W3252">
        <v>0</v>
      </c>
      <c r="X3252">
        <v>12.77193479161005</v>
      </c>
      <c r="Y3252">
        <v>0</v>
      </c>
      <c r="Z3252">
        <v>0.16213584552300001</v>
      </c>
      <c r="AA3252">
        <v>0</v>
      </c>
      <c r="AB3252">
        <v>1.1618630322587999</v>
      </c>
      <c r="AC3252">
        <v>0</v>
      </c>
      <c r="AD3252">
        <v>0</v>
      </c>
      <c r="AE3252">
        <v>14.095933669391851</v>
      </c>
    </row>
    <row r="3253" spans="1:31" x14ac:dyDescent="0.25">
      <c r="A3253">
        <v>1772706</v>
      </c>
      <c r="B3253">
        <v>1</v>
      </c>
      <c r="C3253" t="s">
        <v>80</v>
      </c>
      <c r="D3253" t="s">
        <v>95</v>
      </c>
      <c r="E3253" t="s">
        <v>153</v>
      </c>
      <c r="F3253" t="s">
        <v>9570</v>
      </c>
      <c r="G3253" t="s">
        <v>164</v>
      </c>
      <c r="H3253" t="s">
        <v>146</v>
      </c>
      <c r="I3253" t="s">
        <v>135</v>
      </c>
      <c r="J3253" t="s">
        <v>136</v>
      </c>
      <c r="K3253" t="s">
        <v>147</v>
      </c>
      <c r="L3253" t="s">
        <v>9571</v>
      </c>
      <c r="M3253" t="s">
        <v>9572</v>
      </c>
      <c r="N3253">
        <v>0.56805555500000005</v>
      </c>
      <c r="O3253">
        <v>0</v>
      </c>
      <c r="P3253">
        <v>32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0</v>
      </c>
      <c r="X3253">
        <v>3.929729531900203</v>
      </c>
      <c r="Y3253">
        <v>0</v>
      </c>
      <c r="Z3253">
        <v>0</v>
      </c>
      <c r="AA3253">
        <v>0</v>
      </c>
      <c r="AB3253">
        <v>0.44422564820269167</v>
      </c>
      <c r="AC3253">
        <v>0</v>
      </c>
      <c r="AD3253">
        <v>0</v>
      </c>
      <c r="AE3253">
        <v>4.3739551801028949</v>
      </c>
    </row>
    <row r="3254" spans="1:31" x14ac:dyDescent="0.25">
      <c r="A3254">
        <v>1772466</v>
      </c>
      <c r="B3254">
        <v>1</v>
      </c>
      <c r="C3254" t="s">
        <v>81</v>
      </c>
      <c r="D3254" t="s">
        <v>115</v>
      </c>
      <c r="E3254" t="s">
        <v>184</v>
      </c>
      <c r="F3254" t="s">
        <v>9573</v>
      </c>
      <c r="G3254" t="s">
        <v>232</v>
      </c>
      <c r="H3254" t="s">
        <v>134</v>
      </c>
      <c r="I3254" t="s">
        <v>135</v>
      </c>
      <c r="J3254" t="s">
        <v>136</v>
      </c>
      <c r="K3254" t="s">
        <v>147</v>
      </c>
      <c r="L3254" t="s">
        <v>9574</v>
      </c>
      <c r="M3254" t="s">
        <v>9575</v>
      </c>
      <c r="N3254">
        <v>2.4330555550000001</v>
      </c>
      <c r="O3254">
        <v>0</v>
      </c>
      <c r="P3254">
        <v>297</v>
      </c>
      <c r="Q3254">
        <v>0</v>
      </c>
      <c r="R3254">
        <v>31</v>
      </c>
      <c r="S3254">
        <v>1</v>
      </c>
      <c r="T3254">
        <v>21</v>
      </c>
      <c r="U3254">
        <v>0</v>
      </c>
      <c r="V3254">
        <v>0</v>
      </c>
      <c r="W3254">
        <v>0</v>
      </c>
      <c r="X3254">
        <v>53.647818983250616</v>
      </c>
      <c r="Y3254">
        <v>0</v>
      </c>
      <c r="Z3254">
        <v>8.7358466229212972</v>
      </c>
      <c r="AA3254">
        <v>0</v>
      </c>
      <c r="AB3254">
        <v>19.462617656451201</v>
      </c>
      <c r="AC3254">
        <v>0</v>
      </c>
      <c r="AD3254">
        <v>0</v>
      </c>
      <c r="AE3254">
        <v>81.846283262623118</v>
      </c>
    </row>
    <row r="3255" spans="1:31" x14ac:dyDescent="0.25">
      <c r="A3255">
        <v>1772489</v>
      </c>
      <c r="B3255">
        <v>1</v>
      </c>
      <c r="C3255" t="s">
        <v>80</v>
      </c>
      <c r="D3255" t="s">
        <v>105</v>
      </c>
      <c r="E3255" t="s">
        <v>171</v>
      </c>
      <c r="F3255" t="s">
        <v>9576</v>
      </c>
      <c r="G3255" t="s">
        <v>181</v>
      </c>
      <c r="H3255" t="s">
        <v>146</v>
      </c>
      <c r="I3255" t="s">
        <v>135</v>
      </c>
      <c r="J3255" t="s">
        <v>136</v>
      </c>
      <c r="K3255" t="s">
        <v>147</v>
      </c>
      <c r="L3255" t="s">
        <v>9577</v>
      </c>
      <c r="M3255" t="s">
        <v>9578</v>
      </c>
      <c r="N3255">
        <v>2.1044444439999999</v>
      </c>
      <c r="O3255">
        <v>0</v>
      </c>
      <c r="P3255">
        <v>2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0.50548661566686681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0.50548661566686681</v>
      </c>
    </row>
    <row r="3256" spans="1:31" x14ac:dyDescent="0.25">
      <c r="A3256">
        <v>1752383</v>
      </c>
      <c r="B3256">
        <v>1</v>
      </c>
      <c r="C3256" t="s">
        <v>81</v>
      </c>
      <c r="D3256" t="s">
        <v>128</v>
      </c>
      <c r="E3256" t="s">
        <v>188</v>
      </c>
      <c r="F3256" t="s">
        <v>5579</v>
      </c>
      <c r="G3256" t="s">
        <v>177</v>
      </c>
      <c r="H3256" t="s">
        <v>134</v>
      </c>
      <c r="I3256" t="s">
        <v>135</v>
      </c>
      <c r="J3256" t="s">
        <v>136</v>
      </c>
      <c r="K3256" t="s">
        <v>147</v>
      </c>
      <c r="L3256" t="s">
        <v>9579</v>
      </c>
      <c r="M3256" t="s">
        <v>9580</v>
      </c>
      <c r="N3256">
        <v>1.0425</v>
      </c>
      <c r="O3256">
        <v>0</v>
      </c>
      <c r="P3256">
        <v>1149</v>
      </c>
      <c r="Q3256">
        <v>4</v>
      </c>
      <c r="R3256">
        <v>1</v>
      </c>
      <c r="S3256">
        <v>3</v>
      </c>
      <c r="T3256">
        <v>78</v>
      </c>
      <c r="U3256">
        <v>0</v>
      </c>
      <c r="V3256">
        <v>0</v>
      </c>
      <c r="W3256">
        <v>0</v>
      </c>
      <c r="X3256">
        <v>125.26834019062605</v>
      </c>
      <c r="Y3256">
        <v>2.3711897257030499</v>
      </c>
      <c r="Z3256">
        <v>3.6303695406000006E-3</v>
      </c>
      <c r="AA3256">
        <v>20.295870686186717</v>
      </c>
      <c r="AB3256">
        <v>12.680053057315691</v>
      </c>
      <c r="AC3256">
        <v>0</v>
      </c>
      <c r="AD3256">
        <v>0</v>
      </c>
      <c r="AE3256">
        <v>160.61908402937209</v>
      </c>
    </row>
    <row r="3257" spans="1:31" x14ac:dyDescent="0.25">
      <c r="A3257">
        <v>1752174</v>
      </c>
      <c r="B3257">
        <v>1</v>
      </c>
      <c r="C3257" t="s">
        <v>80</v>
      </c>
      <c r="D3257" t="s">
        <v>97</v>
      </c>
      <c r="E3257" t="s">
        <v>158</v>
      </c>
      <c r="F3257" t="s">
        <v>9581</v>
      </c>
      <c r="G3257" t="s">
        <v>221</v>
      </c>
      <c r="H3257" t="s">
        <v>146</v>
      </c>
      <c r="I3257" t="s">
        <v>135</v>
      </c>
      <c r="J3257" t="s">
        <v>136</v>
      </c>
      <c r="K3257" t="s">
        <v>147</v>
      </c>
      <c r="L3257" t="s">
        <v>9582</v>
      </c>
      <c r="M3257" t="s">
        <v>9583</v>
      </c>
      <c r="N3257">
        <v>5.7780555549999999</v>
      </c>
      <c r="O3257">
        <v>0</v>
      </c>
      <c r="P3257">
        <v>64</v>
      </c>
      <c r="Q3257">
        <v>0</v>
      </c>
      <c r="R3257">
        <v>0</v>
      </c>
      <c r="S3257">
        <v>0</v>
      </c>
      <c r="T3257">
        <v>5</v>
      </c>
      <c r="U3257">
        <v>0</v>
      </c>
      <c r="V3257">
        <v>0</v>
      </c>
      <c r="W3257">
        <v>0</v>
      </c>
      <c r="X3257">
        <v>173.13060353596819</v>
      </c>
      <c r="Y3257">
        <v>0</v>
      </c>
      <c r="Z3257">
        <v>0</v>
      </c>
      <c r="AA3257">
        <v>0</v>
      </c>
      <c r="AB3257">
        <v>8.7441249805904011</v>
      </c>
      <c r="AC3257">
        <v>0</v>
      </c>
      <c r="AD3257">
        <v>0</v>
      </c>
      <c r="AE3257">
        <v>181.8747285165586</v>
      </c>
    </row>
    <row r="3258" spans="1:31" x14ac:dyDescent="0.25">
      <c r="A3258">
        <v>1762393</v>
      </c>
      <c r="B3258">
        <v>1</v>
      </c>
      <c r="C3258" t="s">
        <v>80</v>
      </c>
      <c r="D3258" t="s">
        <v>92</v>
      </c>
      <c r="E3258" t="s">
        <v>171</v>
      </c>
      <c r="F3258" t="s">
        <v>9584</v>
      </c>
      <c r="G3258" t="s">
        <v>181</v>
      </c>
      <c r="H3258" t="s">
        <v>146</v>
      </c>
      <c r="I3258" t="s">
        <v>135</v>
      </c>
      <c r="J3258" t="s">
        <v>136</v>
      </c>
      <c r="K3258" t="s">
        <v>147</v>
      </c>
      <c r="L3258" t="s">
        <v>9585</v>
      </c>
      <c r="M3258" t="s">
        <v>9586</v>
      </c>
      <c r="N3258">
        <v>1.9375</v>
      </c>
      <c r="O3258">
        <v>0</v>
      </c>
      <c r="P3258">
        <v>2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0.97587926461180008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0.97587926461180008</v>
      </c>
    </row>
    <row r="3259" spans="1:31" x14ac:dyDescent="0.25">
      <c r="A3259">
        <v>1752366</v>
      </c>
      <c r="B3259">
        <v>1</v>
      </c>
      <c r="C3259" t="s">
        <v>80</v>
      </c>
      <c r="D3259" t="s">
        <v>101</v>
      </c>
      <c r="E3259" t="s">
        <v>171</v>
      </c>
      <c r="F3259" t="s">
        <v>9587</v>
      </c>
      <c r="G3259" t="s">
        <v>181</v>
      </c>
      <c r="H3259" t="s">
        <v>146</v>
      </c>
      <c r="I3259" t="s">
        <v>135</v>
      </c>
      <c r="J3259" t="s">
        <v>136</v>
      </c>
      <c r="K3259" t="s">
        <v>147</v>
      </c>
      <c r="L3259" t="s">
        <v>9588</v>
      </c>
      <c r="M3259" t="s">
        <v>9589</v>
      </c>
      <c r="N3259">
        <v>2.4866666660000001</v>
      </c>
      <c r="O3259">
        <v>0</v>
      </c>
      <c r="P3259">
        <v>1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1.4521378943493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1.4521378943493</v>
      </c>
    </row>
    <row r="3260" spans="1:31" x14ac:dyDescent="0.25">
      <c r="A3260">
        <v>1752180</v>
      </c>
      <c r="B3260">
        <v>1</v>
      </c>
      <c r="C3260" t="s">
        <v>80</v>
      </c>
      <c r="D3260" t="s">
        <v>82</v>
      </c>
      <c r="E3260" t="s">
        <v>158</v>
      </c>
      <c r="F3260" t="s">
        <v>9590</v>
      </c>
      <c r="G3260" t="s">
        <v>246</v>
      </c>
      <c r="H3260" t="s">
        <v>146</v>
      </c>
      <c r="I3260" t="s">
        <v>135</v>
      </c>
      <c r="J3260" t="s">
        <v>136</v>
      </c>
      <c r="K3260" t="s">
        <v>137</v>
      </c>
      <c r="L3260" t="s">
        <v>9591</v>
      </c>
      <c r="M3260" t="s">
        <v>9592</v>
      </c>
      <c r="N3260">
        <v>7.2533527769999999</v>
      </c>
      <c r="O3260">
        <v>0</v>
      </c>
      <c r="P3260">
        <v>334</v>
      </c>
      <c r="Q3260">
        <v>0</v>
      </c>
      <c r="R3260">
        <v>0</v>
      </c>
      <c r="S3260">
        <v>0</v>
      </c>
      <c r="T3260">
        <v>23</v>
      </c>
      <c r="U3260">
        <v>0</v>
      </c>
      <c r="V3260">
        <v>0</v>
      </c>
      <c r="W3260">
        <v>0</v>
      </c>
      <c r="X3260">
        <v>872.01787888404112</v>
      </c>
      <c r="Y3260">
        <v>0</v>
      </c>
      <c r="Z3260">
        <v>0</v>
      </c>
      <c r="AA3260">
        <v>0</v>
      </c>
      <c r="AB3260">
        <v>60.814289855678155</v>
      </c>
      <c r="AC3260">
        <v>0</v>
      </c>
      <c r="AD3260">
        <v>0</v>
      </c>
      <c r="AE3260">
        <v>932.83216873971924</v>
      </c>
    </row>
    <row r="3261" spans="1:31" x14ac:dyDescent="0.25">
      <c r="A3261">
        <v>1752323</v>
      </c>
      <c r="B3261">
        <v>1</v>
      </c>
      <c r="C3261" t="s">
        <v>80</v>
      </c>
      <c r="D3261" t="s">
        <v>103</v>
      </c>
      <c r="E3261" t="s">
        <v>158</v>
      </c>
      <c r="F3261" t="s">
        <v>9593</v>
      </c>
      <c r="G3261" t="s">
        <v>2175</v>
      </c>
      <c r="H3261" t="s">
        <v>146</v>
      </c>
      <c r="I3261" t="s">
        <v>135</v>
      </c>
      <c r="J3261" t="s">
        <v>136</v>
      </c>
      <c r="K3261" t="s">
        <v>147</v>
      </c>
      <c r="L3261" t="s">
        <v>9594</v>
      </c>
      <c r="M3261" t="s">
        <v>9595</v>
      </c>
      <c r="N3261">
        <v>1.230277777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1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3.9853023070499996E-2</v>
      </c>
      <c r="AC3261">
        <v>0</v>
      </c>
      <c r="AD3261">
        <v>0</v>
      </c>
      <c r="AE3261">
        <v>3.9853023070499996E-2</v>
      </c>
    </row>
    <row r="3262" spans="1:31" x14ac:dyDescent="0.25">
      <c r="A3262">
        <v>1772572</v>
      </c>
      <c r="B3262">
        <v>1</v>
      </c>
      <c r="C3262" t="s">
        <v>80</v>
      </c>
      <c r="D3262" t="s">
        <v>103</v>
      </c>
      <c r="E3262" t="s">
        <v>184</v>
      </c>
      <c r="F3262" t="s">
        <v>9596</v>
      </c>
      <c r="G3262" t="s">
        <v>232</v>
      </c>
      <c r="H3262" t="s">
        <v>134</v>
      </c>
      <c r="I3262" t="s">
        <v>135</v>
      </c>
      <c r="J3262" t="s">
        <v>136</v>
      </c>
      <c r="K3262" t="s">
        <v>147</v>
      </c>
      <c r="L3262" t="s">
        <v>9597</v>
      </c>
      <c r="M3262" t="s">
        <v>9598</v>
      </c>
      <c r="N3262">
        <v>0.40083333300000001</v>
      </c>
      <c r="O3262">
        <v>0</v>
      </c>
      <c r="P3262">
        <v>515</v>
      </c>
      <c r="Q3262">
        <v>0</v>
      </c>
      <c r="R3262">
        <v>18</v>
      </c>
      <c r="S3262">
        <v>0</v>
      </c>
      <c r="T3262">
        <v>48</v>
      </c>
      <c r="U3262">
        <v>0</v>
      </c>
      <c r="V3262">
        <v>0</v>
      </c>
      <c r="W3262">
        <v>0</v>
      </c>
      <c r="X3262">
        <v>50.562464895745769</v>
      </c>
      <c r="Y3262">
        <v>0</v>
      </c>
      <c r="Z3262">
        <v>2.8419665755871</v>
      </c>
      <c r="AA3262">
        <v>0</v>
      </c>
      <c r="AB3262">
        <v>10.664895171337553</v>
      </c>
      <c r="AC3262">
        <v>0</v>
      </c>
      <c r="AD3262">
        <v>0</v>
      </c>
      <c r="AE3262">
        <v>64.069326642670418</v>
      </c>
    </row>
    <row r="3263" spans="1:31" x14ac:dyDescent="0.25">
      <c r="A3263">
        <v>1772615</v>
      </c>
      <c r="B3263">
        <v>1</v>
      </c>
      <c r="C3263" t="s">
        <v>80</v>
      </c>
      <c r="D3263" t="s">
        <v>93</v>
      </c>
      <c r="E3263" t="s">
        <v>184</v>
      </c>
      <c r="F3263" t="s">
        <v>9599</v>
      </c>
      <c r="G3263" t="s">
        <v>232</v>
      </c>
      <c r="H3263" t="s">
        <v>134</v>
      </c>
      <c r="I3263" t="s">
        <v>135</v>
      </c>
      <c r="J3263" t="s">
        <v>136</v>
      </c>
      <c r="K3263" t="s">
        <v>147</v>
      </c>
      <c r="L3263" t="s">
        <v>9600</v>
      </c>
      <c r="M3263" t="s">
        <v>9601</v>
      </c>
      <c r="N3263">
        <v>1.395</v>
      </c>
      <c r="O3263">
        <v>0</v>
      </c>
      <c r="P3263">
        <v>4</v>
      </c>
      <c r="Q3263">
        <v>0</v>
      </c>
      <c r="R3263">
        <v>9</v>
      </c>
      <c r="S3263">
        <v>0</v>
      </c>
      <c r="T3263">
        <v>1</v>
      </c>
      <c r="U3263">
        <v>0</v>
      </c>
      <c r="V3263">
        <v>0</v>
      </c>
      <c r="W3263">
        <v>0</v>
      </c>
      <c r="X3263">
        <v>0.70547201620019995</v>
      </c>
      <c r="Y3263">
        <v>0</v>
      </c>
      <c r="Z3263">
        <v>2.4417097057177002</v>
      </c>
      <c r="AA3263">
        <v>0</v>
      </c>
      <c r="AB3263">
        <v>1.0549515667499999E-3</v>
      </c>
      <c r="AC3263">
        <v>0</v>
      </c>
      <c r="AD3263">
        <v>0</v>
      </c>
      <c r="AE3263">
        <v>3.1482366734846505</v>
      </c>
    </row>
    <row r="3264" spans="1:31" x14ac:dyDescent="0.25">
      <c r="A3264">
        <v>1772652</v>
      </c>
      <c r="B3264">
        <v>1</v>
      </c>
      <c r="C3264" t="s">
        <v>81</v>
      </c>
      <c r="D3264" t="s">
        <v>128</v>
      </c>
      <c r="E3264" t="s">
        <v>158</v>
      </c>
      <c r="F3264" t="s">
        <v>9602</v>
      </c>
      <c r="G3264" t="s">
        <v>160</v>
      </c>
      <c r="H3264" t="s">
        <v>146</v>
      </c>
      <c r="I3264" t="s">
        <v>135</v>
      </c>
      <c r="J3264" t="s">
        <v>136</v>
      </c>
      <c r="K3264" t="s">
        <v>147</v>
      </c>
      <c r="L3264" t="s">
        <v>9603</v>
      </c>
      <c r="M3264" t="s">
        <v>9604</v>
      </c>
      <c r="N3264">
        <v>0.91944444400000003</v>
      </c>
      <c r="O3264">
        <v>0</v>
      </c>
      <c r="P3264">
        <v>3</v>
      </c>
      <c r="Q3264">
        <v>0</v>
      </c>
      <c r="R3264">
        <v>3</v>
      </c>
      <c r="S3264">
        <v>0</v>
      </c>
      <c r="T3264">
        <v>5</v>
      </c>
      <c r="U3264">
        <v>0</v>
      </c>
      <c r="V3264">
        <v>0</v>
      </c>
      <c r="W3264">
        <v>0</v>
      </c>
      <c r="X3264">
        <v>0.15917232639349166</v>
      </c>
      <c r="Y3264">
        <v>0</v>
      </c>
      <c r="Z3264">
        <v>2.183131279982192</v>
      </c>
      <c r="AA3264">
        <v>0</v>
      </c>
      <c r="AB3264">
        <v>1.326636372911683</v>
      </c>
      <c r="AC3264">
        <v>0</v>
      </c>
      <c r="AD3264">
        <v>0</v>
      </c>
      <c r="AE3264">
        <v>3.6689399792873667</v>
      </c>
    </row>
    <row r="3265" spans="1:31" x14ac:dyDescent="0.25">
      <c r="A3265">
        <v>1752137</v>
      </c>
      <c r="B3265">
        <v>1</v>
      </c>
      <c r="C3265" t="s">
        <v>81</v>
      </c>
      <c r="D3265" t="s">
        <v>113</v>
      </c>
      <c r="E3265" t="s">
        <v>131</v>
      </c>
      <c r="F3265" t="s">
        <v>726</v>
      </c>
      <c r="G3265" t="s">
        <v>177</v>
      </c>
      <c r="H3265" t="s">
        <v>134</v>
      </c>
      <c r="I3265" t="s">
        <v>193</v>
      </c>
      <c r="J3265" t="s">
        <v>136</v>
      </c>
      <c r="K3265" t="s">
        <v>147</v>
      </c>
      <c r="L3265" t="s">
        <v>9605</v>
      </c>
      <c r="M3265" t="s">
        <v>9606</v>
      </c>
      <c r="N3265">
        <v>5.5555550000000002E-3</v>
      </c>
      <c r="O3265">
        <v>0</v>
      </c>
      <c r="P3265">
        <v>1221</v>
      </c>
      <c r="Q3265">
        <v>2</v>
      </c>
      <c r="R3265">
        <v>387</v>
      </c>
      <c r="S3265">
        <v>2</v>
      </c>
      <c r="T3265">
        <v>54</v>
      </c>
      <c r="U3265">
        <v>0</v>
      </c>
      <c r="V3265">
        <v>1</v>
      </c>
      <c r="W3265">
        <v>0</v>
      </c>
      <c r="X3265">
        <v>0.57981415939922254</v>
      </c>
      <c r="Y3265">
        <v>3.8748310066666668E-3</v>
      </c>
      <c r="Z3265">
        <v>0.15425749589166662</v>
      </c>
      <c r="AA3265">
        <v>1.1256531191333335E-2</v>
      </c>
      <c r="AB3265">
        <v>8.5718175752333314E-2</v>
      </c>
      <c r="AC3265">
        <v>0</v>
      </c>
      <c r="AD3265">
        <v>0</v>
      </c>
      <c r="AE3265">
        <v>0.83492119324122238</v>
      </c>
    </row>
    <row r="3266" spans="1:31" x14ac:dyDescent="0.25">
      <c r="A3266">
        <v>1772403</v>
      </c>
      <c r="B3266">
        <v>1</v>
      </c>
      <c r="C3266" t="s">
        <v>80</v>
      </c>
      <c r="D3266" t="s">
        <v>99</v>
      </c>
      <c r="E3266" t="s">
        <v>171</v>
      </c>
      <c r="F3266" t="s">
        <v>9607</v>
      </c>
      <c r="G3266" t="s">
        <v>282</v>
      </c>
      <c r="H3266" t="s">
        <v>146</v>
      </c>
      <c r="I3266" t="s">
        <v>135</v>
      </c>
      <c r="J3266" t="s">
        <v>136</v>
      </c>
      <c r="K3266" t="s">
        <v>147</v>
      </c>
      <c r="L3266" t="s">
        <v>9608</v>
      </c>
      <c r="M3266" t="s">
        <v>9609</v>
      </c>
      <c r="N3266">
        <v>4.340833333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2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6.1718699193266504</v>
      </c>
      <c r="AC3266">
        <v>0</v>
      </c>
      <c r="AD3266">
        <v>0</v>
      </c>
      <c r="AE3266">
        <v>6.1718699193266504</v>
      </c>
    </row>
    <row r="3267" spans="1:31" x14ac:dyDescent="0.25">
      <c r="A3267">
        <v>1752194</v>
      </c>
      <c r="B3267">
        <v>1</v>
      </c>
      <c r="C3267" t="s">
        <v>80</v>
      </c>
      <c r="D3267" t="s">
        <v>83</v>
      </c>
      <c r="E3267" t="s">
        <v>158</v>
      </c>
      <c r="F3267" t="s">
        <v>9610</v>
      </c>
      <c r="G3267" t="s">
        <v>321</v>
      </c>
      <c r="H3267" t="s">
        <v>146</v>
      </c>
      <c r="I3267" t="s">
        <v>135</v>
      </c>
      <c r="J3267" t="s">
        <v>136</v>
      </c>
      <c r="K3267" t="s">
        <v>147</v>
      </c>
      <c r="L3267" t="s">
        <v>9611</v>
      </c>
      <c r="M3267" t="s">
        <v>9612</v>
      </c>
      <c r="N3267">
        <v>0.468888888</v>
      </c>
      <c r="O3267">
        <v>0</v>
      </c>
      <c r="P3267">
        <v>174</v>
      </c>
      <c r="Q3267">
        <v>0</v>
      </c>
      <c r="R3267">
        <v>0</v>
      </c>
      <c r="S3267">
        <v>0</v>
      </c>
      <c r="T3267">
        <v>80</v>
      </c>
      <c r="U3267">
        <v>0</v>
      </c>
      <c r="V3267">
        <v>0</v>
      </c>
      <c r="W3267">
        <v>0</v>
      </c>
      <c r="X3267">
        <v>17.609348076519076</v>
      </c>
      <c r="Y3267">
        <v>0</v>
      </c>
      <c r="Z3267">
        <v>0</v>
      </c>
      <c r="AA3267">
        <v>0</v>
      </c>
      <c r="AB3267">
        <v>15.524286659696402</v>
      </c>
      <c r="AC3267">
        <v>0</v>
      </c>
      <c r="AD3267">
        <v>0</v>
      </c>
      <c r="AE3267">
        <v>33.133634736215477</v>
      </c>
    </row>
    <row r="3268" spans="1:31" x14ac:dyDescent="0.25">
      <c r="A3268">
        <v>1752243</v>
      </c>
      <c r="B3268">
        <v>1</v>
      </c>
      <c r="C3268" t="s">
        <v>80</v>
      </c>
      <c r="D3268" t="s">
        <v>100</v>
      </c>
      <c r="E3268" t="s">
        <v>184</v>
      </c>
      <c r="F3268" t="s">
        <v>9613</v>
      </c>
      <c r="G3268" t="s">
        <v>232</v>
      </c>
      <c r="H3268" t="s">
        <v>134</v>
      </c>
      <c r="I3268" t="s">
        <v>135</v>
      </c>
      <c r="J3268" t="s">
        <v>136</v>
      </c>
      <c r="K3268" t="s">
        <v>147</v>
      </c>
      <c r="L3268" t="s">
        <v>9614</v>
      </c>
      <c r="M3268" t="s">
        <v>9615</v>
      </c>
      <c r="N3268">
        <v>1.7875000000000001</v>
      </c>
      <c r="O3268">
        <v>0</v>
      </c>
      <c r="P3268">
        <v>60</v>
      </c>
      <c r="Q3268">
        <v>0</v>
      </c>
      <c r="R3268">
        <v>11</v>
      </c>
      <c r="S3268">
        <v>0</v>
      </c>
      <c r="T3268">
        <v>20</v>
      </c>
      <c r="U3268">
        <v>0</v>
      </c>
      <c r="V3268">
        <v>0</v>
      </c>
      <c r="W3268">
        <v>0</v>
      </c>
      <c r="X3268">
        <v>29.491357324702044</v>
      </c>
      <c r="Y3268">
        <v>0</v>
      </c>
      <c r="Z3268">
        <v>4.7852375022278997</v>
      </c>
      <c r="AA3268">
        <v>0</v>
      </c>
      <c r="AB3268">
        <v>7.335972225766799</v>
      </c>
      <c r="AC3268">
        <v>0</v>
      </c>
      <c r="AD3268">
        <v>0</v>
      </c>
      <c r="AE3268">
        <v>41.612567052696747</v>
      </c>
    </row>
    <row r="3269" spans="1:31" x14ac:dyDescent="0.25">
      <c r="A3269">
        <v>1772609</v>
      </c>
      <c r="B3269">
        <v>1</v>
      </c>
      <c r="C3269" t="s">
        <v>80</v>
      </c>
      <c r="D3269" t="s">
        <v>106</v>
      </c>
      <c r="E3269" t="s">
        <v>131</v>
      </c>
      <c r="F3269" t="s">
        <v>7600</v>
      </c>
      <c r="G3269" t="s">
        <v>133</v>
      </c>
      <c r="H3269" t="s">
        <v>134</v>
      </c>
      <c r="I3269" t="s">
        <v>135</v>
      </c>
      <c r="J3269" t="s">
        <v>136</v>
      </c>
      <c r="K3269" t="s">
        <v>147</v>
      </c>
      <c r="L3269" t="s">
        <v>9616</v>
      </c>
      <c r="M3269" t="s">
        <v>9617</v>
      </c>
      <c r="N3269">
        <v>0.39638888799999999</v>
      </c>
      <c r="O3269">
        <v>1</v>
      </c>
      <c r="P3269">
        <v>2</v>
      </c>
      <c r="Q3269">
        <v>18</v>
      </c>
      <c r="R3269">
        <v>231</v>
      </c>
      <c r="S3269">
        <v>5</v>
      </c>
      <c r="T3269">
        <v>43</v>
      </c>
      <c r="U3269">
        <v>0</v>
      </c>
      <c r="V3269">
        <v>0</v>
      </c>
      <c r="W3269">
        <v>0.19329451189300004</v>
      </c>
      <c r="X3269">
        <v>0.63792642219460005</v>
      </c>
      <c r="Y3269">
        <v>4.6403353111689025</v>
      </c>
      <c r="Z3269">
        <v>74.307231414432238</v>
      </c>
      <c r="AA3269">
        <v>23.193445660799405</v>
      </c>
      <c r="AB3269">
        <v>39.459963707393861</v>
      </c>
      <c r="AC3269">
        <v>0</v>
      </c>
      <c r="AD3269">
        <v>0</v>
      </c>
      <c r="AE3269">
        <v>142.43219702788201</v>
      </c>
    </row>
    <row r="3270" spans="1:31" x14ac:dyDescent="0.25">
      <c r="A3270">
        <v>1752240</v>
      </c>
      <c r="B3270">
        <v>1</v>
      </c>
      <c r="C3270" t="s">
        <v>80</v>
      </c>
      <c r="D3270" t="s">
        <v>83</v>
      </c>
      <c r="E3270" t="s">
        <v>158</v>
      </c>
      <c r="F3270" t="s">
        <v>8702</v>
      </c>
      <c r="G3270" t="s">
        <v>221</v>
      </c>
      <c r="H3270" t="s">
        <v>146</v>
      </c>
      <c r="I3270" t="s">
        <v>135</v>
      </c>
      <c r="J3270" t="s">
        <v>136</v>
      </c>
      <c r="K3270" t="s">
        <v>147</v>
      </c>
      <c r="L3270" t="s">
        <v>9618</v>
      </c>
      <c r="M3270" t="s">
        <v>9619</v>
      </c>
      <c r="N3270">
        <v>10.063888887999999</v>
      </c>
      <c r="O3270">
        <v>0</v>
      </c>
      <c r="P3270">
        <v>213</v>
      </c>
      <c r="Q3270">
        <v>0</v>
      </c>
      <c r="R3270">
        <v>0</v>
      </c>
      <c r="S3270">
        <v>0</v>
      </c>
      <c r="T3270">
        <v>5</v>
      </c>
      <c r="U3270">
        <v>0</v>
      </c>
      <c r="V3270">
        <v>0</v>
      </c>
      <c r="W3270">
        <v>0</v>
      </c>
      <c r="X3270">
        <v>510.013369552288</v>
      </c>
      <c r="Y3270">
        <v>0</v>
      </c>
      <c r="Z3270">
        <v>0</v>
      </c>
      <c r="AA3270">
        <v>0</v>
      </c>
      <c r="AB3270">
        <v>21.272272994460771</v>
      </c>
      <c r="AC3270">
        <v>0</v>
      </c>
      <c r="AD3270">
        <v>0</v>
      </c>
      <c r="AE3270">
        <v>531.28564254674882</v>
      </c>
    </row>
    <row r="3271" spans="1:31" x14ac:dyDescent="0.25">
      <c r="A3271">
        <v>1752263</v>
      </c>
      <c r="B3271">
        <v>1</v>
      </c>
      <c r="C3271" t="s">
        <v>81</v>
      </c>
      <c r="D3271" t="s">
        <v>123</v>
      </c>
      <c r="E3271" t="s">
        <v>171</v>
      </c>
      <c r="F3271" t="s">
        <v>9620</v>
      </c>
      <c r="G3271" t="s">
        <v>181</v>
      </c>
      <c r="H3271" t="s">
        <v>146</v>
      </c>
      <c r="I3271" t="s">
        <v>135</v>
      </c>
      <c r="J3271" t="s">
        <v>136</v>
      </c>
      <c r="K3271" t="s">
        <v>147</v>
      </c>
      <c r="L3271" t="s">
        <v>9621</v>
      </c>
      <c r="M3271" t="s">
        <v>9622</v>
      </c>
      <c r="N3271">
        <v>2.0761111109999999</v>
      </c>
      <c r="O3271">
        <v>0</v>
      </c>
      <c r="P3271">
        <v>8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3.4176322211441748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3.4176322211441748</v>
      </c>
    </row>
    <row r="3272" spans="1:31" x14ac:dyDescent="0.25">
      <c r="A3272">
        <v>1752117</v>
      </c>
      <c r="B3272">
        <v>1</v>
      </c>
      <c r="C3272" t="s">
        <v>81</v>
      </c>
      <c r="D3272" t="s">
        <v>128</v>
      </c>
      <c r="E3272" t="s">
        <v>188</v>
      </c>
      <c r="F3272" t="s">
        <v>9623</v>
      </c>
      <c r="G3272" t="s">
        <v>4436</v>
      </c>
      <c r="H3272" t="s">
        <v>134</v>
      </c>
      <c r="I3272" t="s">
        <v>135</v>
      </c>
      <c r="J3272" t="s">
        <v>136</v>
      </c>
      <c r="K3272" t="s">
        <v>147</v>
      </c>
      <c r="L3272" t="s">
        <v>9624</v>
      </c>
      <c r="M3272" t="s">
        <v>9625</v>
      </c>
      <c r="N3272">
        <v>2.1130555549999999</v>
      </c>
      <c r="O3272">
        <v>0</v>
      </c>
      <c r="P3272">
        <v>516</v>
      </c>
      <c r="Q3272">
        <v>3</v>
      </c>
      <c r="R3272">
        <v>7</v>
      </c>
      <c r="S3272">
        <v>11</v>
      </c>
      <c r="T3272">
        <v>39</v>
      </c>
      <c r="U3272">
        <v>0</v>
      </c>
      <c r="V3272">
        <v>0</v>
      </c>
      <c r="W3272">
        <v>0</v>
      </c>
      <c r="X3272">
        <v>183.07722838362378</v>
      </c>
      <c r="Y3272">
        <v>8.2448078722444258</v>
      </c>
      <c r="Z3272">
        <v>13.543572723748886</v>
      </c>
      <c r="AA3272">
        <v>102.58900078706381</v>
      </c>
      <c r="AB3272">
        <v>35.697978026046265</v>
      </c>
      <c r="AC3272">
        <v>0</v>
      </c>
      <c r="AD3272">
        <v>0</v>
      </c>
      <c r="AE3272">
        <v>343.15258779272716</v>
      </c>
    </row>
    <row r="3273" spans="1:31" x14ac:dyDescent="0.25">
      <c r="A3273">
        <v>1772429</v>
      </c>
      <c r="B3273">
        <v>1</v>
      </c>
      <c r="C3273" t="s">
        <v>80</v>
      </c>
      <c r="D3273" t="s">
        <v>96</v>
      </c>
      <c r="E3273" t="s">
        <v>171</v>
      </c>
      <c r="F3273" t="s">
        <v>9626</v>
      </c>
      <c r="G3273" t="s">
        <v>282</v>
      </c>
      <c r="H3273" t="s">
        <v>146</v>
      </c>
      <c r="I3273" t="s">
        <v>135</v>
      </c>
      <c r="J3273" t="s">
        <v>136</v>
      </c>
      <c r="K3273" t="s">
        <v>147</v>
      </c>
      <c r="L3273" t="s">
        <v>9627</v>
      </c>
      <c r="M3273" t="s">
        <v>9628</v>
      </c>
      <c r="N3273">
        <v>4.0069444440000002</v>
      </c>
      <c r="O3273">
        <v>0</v>
      </c>
      <c r="P3273">
        <v>1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9.6074757270833331E-4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9.6074757270833331E-4</v>
      </c>
    </row>
    <row r="3274" spans="1:31" x14ac:dyDescent="0.25">
      <c r="A3274">
        <v>1752217</v>
      </c>
      <c r="B3274">
        <v>1</v>
      </c>
      <c r="C3274" t="s">
        <v>80</v>
      </c>
      <c r="D3274" t="s">
        <v>82</v>
      </c>
      <c r="E3274" t="s">
        <v>171</v>
      </c>
      <c r="F3274" t="s">
        <v>9629</v>
      </c>
      <c r="G3274" t="s">
        <v>181</v>
      </c>
      <c r="H3274" t="s">
        <v>146</v>
      </c>
      <c r="I3274" t="s">
        <v>135</v>
      </c>
      <c r="J3274" t="s">
        <v>136</v>
      </c>
      <c r="K3274" t="s">
        <v>147</v>
      </c>
      <c r="L3274" t="s">
        <v>9630</v>
      </c>
      <c r="M3274" t="s">
        <v>9631</v>
      </c>
      <c r="N3274">
        <v>1.283055555</v>
      </c>
      <c r="O3274">
        <v>0</v>
      </c>
      <c r="P3274">
        <v>4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1.8898055948319583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1.8898055948319583</v>
      </c>
    </row>
    <row r="3275" spans="1:31" x14ac:dyDescent="0.25">
      <c r="A3275">
        <v>1772632</v>
      </c>
      <c r="B3275">
        <v>1</v>
      </c>
      <c r="C3275" t="s">
        <v>80</v>
      </c>
      <c r="D3275" t="s">
        <v>95</v>
      </c>
      <c r="E3275" t="s">
        <v>158</v>
      </c>
      <c r="F3275" t="s">
        <v>9632</v>
      </c>
      <c r="G3275" t="s">
        <v>334</v>
      </c>
      <c r="H3275" t="s">
        <v>146</v>
      </c>
      <c r="I3275" t="s">
        <v>135</v>
      </c>
      <c r="J3275" t="s">
        <v>136</v>
      </c>
      <c r="K3275" t="s">
        <v>147</v>
      </c>
      <c r="L3275" t="s">
        <v>9633</v>
      </c>
      <c r="M3275" t="s">
        <v>9634</v>
      </c>
      <c r="N3275">
        <v>1.555555555</v>
      </c>
      <c r="O3275">
        <v>0</v>
      </c>
      <c r="P3275">
        <v>24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11.963237665746574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11.963237665746574</v>
      </c>
    </row>
    <row r="3276" spans="1:31" x14ac:dyDescent="0.25">
      <c r="A3276">
        <v>1772532</v>
      </c>
      <c r="B3276">
        <v>1</v>
      </c>
      <c r="C3276" t="s">
        <v>81</v>
      </c>
      <c r="D3276" t="s">
        <v>127</v>
      </c>
      <c r="E3276" t="s">
        <v>171</v>
      </c>
      <c r="F3276" t="s">
        <v>9635</v>
      </c>
      <c r="G3276" t="s">
        <v>181</v>
      </c>
      <c r="H3276" t="s">
        <v>146</v>
      </c>
      <c r="I3276" t="s">
        <v>135</v>
      </c>
      <c r="J3276" t="s">
        <v>136</v>
      </c>
      <c r="K3276" t="s">
        <v>147</v>
      </c>
      <c r="L3276" t="s">
        <v>9636</v>
      </c>
      <c r="M3276" t="s">
        <v>9637</v>
      </c>
      <c r="N3276">
        <v>1.2677777770000001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1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2.1633289982229336</v>
      </c>
      <c r="AC3276">
        <v>0</v>
      </c>
      <c r="AD3276">
        <v>0</v>
      </c>
      <c r="AE3276">
        <v>2.1633289982229336</v>
      </c>
    </row>
    <row r="3277" spans="1:31" x14ac:dyDescent="0.25">
      <c r="A3277">
        <v>1752346</v>
      </c>
      <c r="B3277">
        <v>1</v>
      </c>
      <c r="C3277" t="s">
        <v>81</v>
      </c>
      <c r="D3277" t="s">
        <v>112</v>
      </c>
      <c r="E3277" t="s">
        <v>131</v>
      </c>
      <c r="F3277" t="s">
        <v>9638</v>
      </c>
      <c r="G3277" t="s">
        <v>177</v>
      </c>
      <c r="H3277" t="s">
        <v>134</v>
      </c>
      <c r="I3277" t="s">
        <v>135</v>
      </c>
      <c r="J3277" t="s">
        <v>136</v>
      </c>
      <c r="K3277" t="s">
        <v>147</v>
      </c>
      <c r="L3277" t="s">
        <v>9639</v>
      </c>
      <c r="M3277" t="s">
        <v>9640</v>
      </c>
      <c r="N3277">
        <v>0.703333333</v>
      </c>
      <c r="O3277">
        <v>0</v>
      </c>
      <c r="P3277">
        <v>87</v>
      </c>
      <c r="Q3277">
        <v>2</v>
      </c>
      <c r="R3277">
        <v>33</v>
      </c>
      <c r="S3277">
        <v>1</v>
      </c>
      <c r="T3277">
        <v>4</v>
      </c>
      <c r="U3277">
        <v>0</v>
      </c>
      <c r="V3277">
        <v>0</v>
      </c>
      <c r="W3277">
        <v>0</v>
      </c>
      <c r="X3277">
        <v>9.1515226785839054</v>
      </c>
      <c r="Y3277">
        <v>24.148254818337801</v>
      </c>
      <c r="Z3277">
        <v>1.967658437710875</v>
      </c>
      <c r="AA3277">
        <v>0.70001456035875009</v>
      </c>
      <c r="AB3277">
        <v>3.7349263546700007</v>
      </c>
      <c r="AC3277">
        <v>0</v>
      </c>
      <c r="AD3277">
        <v>0</v>
      </c>
      <c r="AE3277">
        <v>39.702376849661334</v>
      </c>
    </row>
    <row r="3278" spans="1:31" x14ac:dyDescent="0.25">
      <c r="A3278">
        <v>1752154</v>
      </c>
      <c r="B3278">
        <v>1</v>
      </c>
      <c r="C3278" t="s">
        <v>80</v>
      </c>
      <c r="D3278" t="s">
        <v>102</v>
      </c>
      <c r="E3278" t="s">
        <v>184</v>
      </c>
      <c r="F3278" t="s">
        <v>9641</v>
      </c>
      <c r="G3278" t="s">
        <v>232</v>
      </c>
      <c r="H3278" t="s">
        <v>134</v>
      </c>
      <c r="I3278" t="s">
        <v>135</v>
      </c>
      <c r="J3278" t="s">
        <v>136</v>
      </c>
      <c r="K3278" t="s">
        <v>147</v>
      </c>
      <c r="L3278" t="s">
        <v>9642</v>
      </c>
      <c r="M3278" t="s">
        <v>9643</v>
      </c>
      <c r="N3278">
        <v>0.80277777699999997</v>
      </c>
      <c r="O3278">
        <v>0</v>
      </c>
      <c r="P3278">
        <v>18</v>
      </c>
      <c r="Q3278">
        <v>0</v>
      </c>
      <c r="R3278">
        <v>48</v>
      </c>
      <c r="S3278">
        <v>0</v>
      </c>
      <c r="T3278">
        <v>7</v>
      </c>
      <c r="U3278">
        <v>0</v>
      </c>
      <c r="V3278">
        <v>0</v>
      </c>
      <c r="W3278">
        <v>0</v>
      </c>
      <c r="X3278">
        <v>1.3362489199650005</v>
      </c>
      <c r="Y3278">
        <v>0</v>
      </c>
      <c r="Z3278">
        <v>25.348266223460996</v>
      </c>
      <c r="AA3278">
        <v>0</v>
      </c>
      <c r="AB3278">
        <v>6.1324768106233343</v>
      </c>
      <c r="AC3278">
        <v>0</v>
      </c>
      <c r="AD3278">
        <v>0</v>
      </c>
      <c r="AE3278">
        <v>32.816991954049328</v>
      </c>
    </row>
    <row r="3279" spans="1:31" x14ac:dyDescent="0.25">
      <c r="A3279">
        <v>1772549</v>
      </c>
      <c r="B3279">
        <v>1</v>
      </c>
      <c r="C3279" t="s">
        <v>80</v>
      </c>
      <c r="D3279" t="s">
        <v>106</v>
      </c>
      <c r="E3279" t="s">
        <v>143</v>
      </c>
      <c r="F3279" t="s">
        <v>9644</v>
      </c>
      <c r="G3279" t="s">
        <v>221</v>
      </c>
      <c r="H3279" t="s">
        <v>146</v>
      </c>
      <c r="I3279" t="s">
        <v>135</v>
      </c>
      <c r="J3279" t="s">
        <v>136</v>
      </c>
      <c r="K3279" t="s">
        <v>147</v>
      </c>
      <c r="L3279" t="s">
        <v>9645</v>
      </c>
      <c r="M3279" t="s">
        <v>9646</v>
      </c>
      <c r="N3279">
        <v>3.2630555550000002</v>
      </c>
      <c r="O3279">
        <v>0</v>
      </c>
      <c r="P3279">
        <v>18</v>
      </c>
      <c r="Q3279">
        <v>0</v>
      </c>
      <c r="R3279">
        <v>8</v>
      </c>
      <c r="S3279">
        <v>0</v>
      </c>
      <c r="T3279">
        <v>1</v>
      </c>
      <c r="U3279">
        <v>0</v>
      </c>
      <c r="V3279">
        <v>0</v>
      </c>
      <c r="W3279">
        <v>0</v>
      </c>
      <c r="X3279">
        <v>12.10407996618309</v>
      </c>
      <c r="Y3279">
        <v>0</v>
      </c>
      <c r="Z3279">
        <v>3.6428385173699995</v>
      </c>
      <c r="AA3279">
        <v>0</v>
      </c>
      <c r="AB3279">
        <v>5.9543973445499998E-3</v>
      </c>
      <c r="AC3279">
        <v>0</v>
      </c>
      <c r="AD3279">
        <v>0</v>
      </c>
      <c r="AE3279">
        <v>15.752872880897637</v>
      </c>
    </row>
    <row r="3280" spans="1:31" x14ac:dyDescent="0.25">
      <c r="A3280">
        <v>1772526</v>
      </c>
      <c r="B3280">
        <v>1</v>
      </c>
      <c r="C3280" t="s">
        <v>80</v>
      </c>
      <c r="D3280" t="s">
        <v>82</v>
      </c>
      <c r="E3280" t="s">
        <v>171</v>
      </c>
      <c r="F3280" t="s">
        <v>9647</v>
      </c>
      <c r="G3280" t="s">
        <v>181</v>
      </c>
      <c r="H3280" t="s">
        <v>146</v>
      </c>
      <c r="I3280" t="s">
        <v>135</v>
      </c>
      <c r="J3280" t="s">
        <v>136</v>
      </c>
      <c r="K3280" t="s">
        <v>147</v>
      </c>
      <c r="L3280" t="s">
        <v>9648</v>
      </c>
      <c r="M3280" t="s">
        <v>9649</v>
      </c>
      <c r="N3280">
        <v>4.7322222219999999</v>
      </c>
      <c r="O3280">
        <v>0</v>
      </c>
      <c r="P3280">
        <v>1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2.3195957226255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2.3195957226255</v>
      </c>
    </row>
    <row r="3281" spans="1:31" x14ac:dyDescent="0.25">
      <c r="A3281">
        <v>1752277</v>
      </c>
      <c r="B3281">
        <v>1</v>
      </c>
      <c r="C3281" t="s">
        <v>80</v>
      </c>
      <c r="D3281" t="s">
        <v>103</v>
      </c>
      <c r="E3281" t="s">
        <v>158</v>
      </c>
      <c r="F3281" t="s">
        <v>2206</v>
      </c>
      <c r="G3281" t="s">
        <v>221</v>
      </c>
      <c r="H3281" t="s">
        <v>146</v>
      </c>
      <c r="I3281" t="s">
        <v>135</v>
      </c>
      <c r="J3281" t="s">
        <v>136</v>
      </c>
      <c r="K3281" t="s">
        <v>147</v>
      </c>
      <c r="L3281" t="s">
        <v>9650</v>
      </c>
      <c r="M3281" t="s">
        <v>9651</v>
      </c>
      <c r="N3281">
        <v>0.67361111100000004</v>
      </c>
      <c r="O3281">
        <v>0</v>
      </c>
      <c r="P3281">
        <v>124</v>
      </c>
      <c r="Q3281">
        <v>0</v>
      </c>
      <c r="R3281">
        <v>0</v>
      </c>
      <c r="S3281">
        <v>0</v>
      </c>
      <c r="T3281">
        <v>10</v>
      </c>
      <c r="U3281">
        <v>0</v>
      </c>
      <c r="V3281">
        <v>0</v>
      </c>
      <c r="W3281">
        <v>0</v>
      </c>
      <c r="X3281">
        <v>24.826915675078215</v>
      </c>
      <c r="Y3281">
        <v>0</v>
      </c>
      <c r="Z3281">
        <v>0</v>
      </c>
      <c r="AA3281">
        <v>0</v>
      </c>
      <c r="AB3281">
        <v>1.1100933588151667</v>
      </c>
      <c r="AC3281">
        <v>0</v>
      </c>
      <c r="AD3281">
        <v>0</v>
      </c>
      <c r="AE3281">
        <v>25.937009033893382</v>
      </c>
    </row>
    <row r="3282" spans="1:31" x14ac:dyDescent="0.25">
      <c r="A3282">
        <v>1752134</v>
      </c>
      <c r="B3282">
        <v>1</v>
      </c>
      <c r="C3282" t="s">
        <v>80</v>
      </c>
      <c r="D3282" t="s">
        <v>107</v>
      </c>
      <c r="E3282" t="s">
        <v>131</v>
      </c>
      <c r="F3282" t="s">
        <v>5158</v>
      </c>
      <c r="G3282" t="s">
        <v>177</v>
      </c>
      <c r="H3282" t="s">
        <v>134</v>
      </c>
      <c r="I3282" t="s">
        <v>135</v>
      </c>
      <c r="J3282" t="s">
        <v>136</v>
      </c>
      <c r="K3282" t="s">
        <v>147</v>
      </c>
      <c r="L3282" t="s">
        <v>9652</v>
      </c>
      <c r="M3282" t="s">
        <v>9653</v>
      </c>
      <c r="N3282">
        <v>0.49305555499999998</v>
      </c>
      <c r="O3282">
        <v>18</v>
      </c>
      <c r="P3282">
        <v>8368</v>
      </c>
      <c r="Q3282">
        <v>20</v>
      </c>
      <c r="R3282">
        <v>83</v>
      </c>
      <c r="S3282">
        <v>29</v>
      </c>
      <c r="T3282">
        <v>384</v>
      </c>
      <c r="U3282">
        <v>0</v>
      </c>
      <c r="V3282">
        <v>10</v>
      </c>
      <c r="W3282">
        <v>40.059107339736059</v>
      </c>
      <c r="X3282">
        <v>326.94770469720243</v>
      </c>
      <c r="Y3282">
        <v>11.656601067979736</v>
      </c>
      <c r="Z3282">
        <v>18.604622874565383</v>
      </c>
      <c r="AA3282">
        <v>174.29516959644309</v>
      </c>
      <c r="AB3282">
        <v>93.916649403930691</v>
      </c>
      <c r="AC3282">
        <v>0</v>
      </c>
      <c r="AD3282">
        <v>3.4138062502912505</v>
      </c>
      <c r="AE3282">
        <v>668.89366123014872</v>
      </c>
    </row>
    <row r="3283" spans="1:31" x14ac:dyDescent="0.25">
      <c r="A3283">
        <v>1752340</v>
      </c>
      <c r="B3283">
        <v>1</v>
      </c>
      <c r="C3283" t="s">
        <v>81</v>
      </c>
      <c r="D3283" t="s">
        <v>128</v>
      </c>
      <c r="E3283" t="s">
        <v>158</v>
      </c>
      <c r="F3283" t="s">
        <v>5750</v>
      </c>
      <c r="G3283" t="s">
        <v>221</v>
      </c>
      <c r="H3283" t="s">
        <v>146</v>
      </c>
      <c r="I3283" t="s">
        <v>135</v>
      </c>
      <c r="J3283" t="s">
        <v>136</v>
      </c>
      <c r="K3283" t="s">
        <v>147</v>
      </c>
      <c r="L3283" t="s">
        <v>9654</v>
      </c>
      <c r="M3283" t="s">
        <v>9655</v>
      </c>
      <c r="N3283">
        <v>3.4480555549999998</v>
      </c>
      <c r="O3283">
        <v>0</v>
      </c>
      <c r="P3283">
        <v>75</v>
      </c>
      <c r="Q3283">
        <v>0</v>
      </c>
      <c r="R3283">
        <v>0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43.017986612015235</v>
      </c>
      <c r="Y3283">
        <v>0</v>
      </c>
      <c r="Z3283">
        <v>0</v>
      </c>
      <c r="AA3283">
        <v>0</v>
      </c>
      <c r="AB3283">
        <v>0.13169620946470001</v>
      </c>
      <c r="AC3283">
        <v>0</v>
      </c>
      <c r="AD3283">
        <v>0</v>
      </c>
      <c r="AE3283">
        <v>43.149682821479935</v>
      </c>
    </row>
    <row r="3284" spans="1:31" x14ac:dyDescent="0.25">
      <c r="A3284">
        <v>1772449</v>
      </c>
      <c r="B3284">
        <v>1</v>
      </c>
      <c r="C3284" t="s">
        <v>81</v>
      </c>
      <c r="D3284" t="s">
        <v>119</v>
      </c>
      <c r="E3284" t="s">
        <v>188</v>
      </c>
      <c r="F3284" t="s">
        <v>419</v>
      </c>
      <c r="G3284" t="s">
        <v>177</v>
      </c>
      <c r="H3284" t="s">
        <v>134</v>
      </c>
      <c r="I3284" t="s">
        <v>193</v>
      </c>
      <c r="J3284" t="s">
        <v>136</v>
      </c>
      <c r="K3284" t="s">
        <v>147</v>
      </c>
      <c r="L3284" t="s">
        <v>9656</v>
      </c>
      <c r="M3284" t="s">
        <v>9657</v>
      </c>
      <c r="N3284">
        <v>4.1666660000000003E-3</v>
      </c>
      <c r="O3284">
        <v>0</v>
      </c>
      <c r="P3284">
        <v>920</v>
      </c>
      <c r="Q3284">
        <v>49</v>
      </c>
      <c r="R3284">
        <v>96</v>
      </c>
      <c r="S3284">
        <v>1</v>
      </c>
      <c r="T3284">
        <v>64</v>
      </c>
      <c r="U3284">
        <v>0</v>
      </c>
      <c r="V3284">
        <v>0</v>
      </c>
      <c r="W3284">
        <v>0</v>
      </c>
      <c r="X3284">
        <v>0.71306185021262569</v>
      </c>
      <c r="Y3284">
        <v>1.2436954724212501</v>
      </c>
      <c r="Z3284">
        <v>0.62935916151599969</v>
      </c>
      <c r="AA3284">
        <v>2.3125062627375001E-2</v>
      </c>
      <c r="AB3284">
        <v>9.1766985243999982E-2</v>
      </c>
      <c r="AC3284">
        <v>0</v>
      </c>
      <c r="AD3284">
        <v>0</v>
      </c>
      <c r="AE3284">
        <v>2.7010085320212505</v>
      </c>
    </row>
    <row r="3285" spans="1:31" x14ac:dyDescent="0.25">
      <c r="A3285">
        <v>1772506</v>
      </c>
      <c r="B3285">
        <v>1</v>
      </c>
      <c r="C3285" t="s">
        <v>80</v>
      </c>
      <c r="D3285" t="s">
        <v>97</v>
      </c>
      <c r="E3285" t="s">
        <v>171</v>
      </c>
      <c r="F3285" t="s">
        <v>9658</v>
      </c>
      <c r="G3285" t="s">
        <v>181</v>
      </c>
      <c r="H3285" t="s">
        <v>146</v>
      </c>
      <c r="I3285" t="s">
        <v>135</v>
      </c>
      <c r="J3285" t="s">
        <v>136</v>
      </c>
      <c r="K3285" t="s">
        <v>147</v>
      </c>
      <c r="L3285" t="s">
        <v>9659</v>
      </c>
      <c r="M3285" t="s">
        <v>9660</v>
      </c>
      <c r="N3285">
        <v>8.8658333329999994</v>
      </c>
      <c r="O3285">
        <v>0</v>
      </c>
      <c r="P3285">
        <v>2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10.934233335516128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10.934233335516128</v>
      </c>
    </row>
    <row r="3286" spans="1:31" x14ac:dyDescent="0.25">
      <c r="A3286">
        <v>1772406</v>
      </c>
      <c r="B3286">
        <v>1</v>
      </c>
      <c r="C3286" t="s">
        <v>80</v>
      </c>
      <c r="D3286" t="s">
        <v>104</v>
      </c>
      <c r="E3286" t="s">
        <v>188</v>
      </c>
      <c r="F3286" t="s">
        <v>9661</v>
      </c>
      <c r="G3286" t="s">
        <v>246</v>
      </c>
      <c r="H3286" t="s">
        <v>134</v>
      </c>
      <c r="I3286" t="s">
        <v>135</v>
      </c>
      <c r="J3286" t="s">
        <v>136</v>
      </c>
      <c r="K3286" t="s">
        <v>137</v>
      </c>
      <c r="L3286" t="s">
        <v>9662</v>
      </c>
      <c r="M3286" t="s">
        <v>9663</v>
      </c>
      <c r="N3286">
        <v>1.541290555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5023.1319038839574</v>
      </c>
      <c r="AD3286">
        <v>0</v>
      </c>
      <c r="AE3286">
        <v>5023.1319038839574</v>
      </c>
    </row>
    <row r="3287" spans="1:31" x14ac:dyDescent="0.25">
      <c r="A3287">
        <v>1752120</v>
      </c>
      <c r="B3287">
        <v>1</v>
      </c>
      <c r="C3287" t="s">
        <v>81</v>
      </c>
      <c r="D3287" t="s">
        <v>128</v>
      </c>
      <c r="E3287" t="s">
        <v>188</v>
      </c>
      <c r="F3287" t="s">
        <v>5579</v>
      </c>
      <c r="G3287" t="s">
        <v>177</v>
      </c>
      <c r="H3287" t="s">
        <v>134</v>
      </c>
      <c r="I3287" t="s">
        <v>135</v>
      </c>
      <c r="J3287" t="s">
        <v>136</v>
      </c>
      <c r="K3287" t="s">
        <v>147</v>
      </c>
      <c r="L3287" t="s">
        <v>9664</v>
      </c>
      <c r="M3287" t="s">
        <v>9665</v>
      </c>
      <c r="N3287">
        <v>2.588055555</v>
      </c>
      <c r="O3287">
        <v>0</v>
      </c>
      <c r="P3287">
        <v>1149</v>
      </c>
      <c r="Q3287">
        <v>4</v>
      </c>
      <c r="R3287">
        <v>1</v>
      </c>
      <c r="S3287">
        <v>3</v>
      </c>
      <c r="T3287">
        <v>78</v>
      </c>
      <c r="U3287">
        <v>0</v>
      </c>
      <c r="V3287">
        <v>0</v>
      </c>
      <c r="W3287">
        <v>0</v>
      </c>
      <c r="X3287">
        <v>257.28833364719912</v>
      </c>
      <c r="Y3287">
        <v>4.5452371946639492</v>
      </c>
      <c r="Z3287">
        <v>6.4140396474000015E-3</v>
      </c>
      <c r="AA3287">
        <v>33.480964858130569</v>
      </c>
      <c r="AB3287">
        <v>18.201722064733453</v>
      </c>
      <c r="AC3287">
        <v>0</v>
      </c>
      <c r="AD3287">
        <v>0</v>
      </c>
      <c r="AE3287">
        <v>313.52267180437451</v>
      </c>
    </row>
    <row r="3288" spans="1:31" x14ac:dyDescent="0.25">
      <c r="A3288">
        <v>1752143</v>
      </c>
      <c r="B3288">
        <v>1</v>
      </c>
      <c r="C3288" t="s">
        <v>80</v>
      </c>
      <c r="D3288" t="s">
        <v>94</v>
      </c>
      <c r="E3288" t="s">
        <v>158</v>
      </c>
      <c r="F3288" t="s">
        <v>9666</v>
      </c>
      <c r="G3288" t="s">
        <v>160</v>
      </c>
      <c r="H3288" t="s">
        <v>146</v>
      </c>
      <c r="I3288" t="s">
        <v>135</v>
      </c>
      <c r="J3288" t="s">
        <v>136</v>
      </c>
      <c r="K3288" t="s">
        <v>147</v>
      </c>
      <c r="L3288" t="s">
        <v>9667</v>
      </c>
      <c r="M3288" t="s">
        <v>9668</v>
      </c>
      <c r="N3288">
        <v>1.7833333330000001</v>
      </c>
      <c r="O3288">
        <v>0</v>
      </c>
      <c r="P3288">
        <v>16</v>
      </c>
      <c r="Q3288">
        <v>0</v>
      </c>
      <c r="R3288">
        <v>0</v>
      </c>
      <c r="S3288">
        <v>0</v>
      </c>
      <c r="T3288">
        <v>2</v>
      </c>
      <c r="U3288">
        <v>0</v>
      </c>
      <c r="V3288">
        <v>0</v>
      </c>
      <c r="W3288">
        <v>0</v>
      </c>
      <c r="X3288">
        <v>5.0250800904915973</v>
      </c>
      <c r="Y3288">
        <v>0</v>
      </c>
      <c r="Z3288">
        <v>0</v>
      </c>
      <c r="AA3288">
        <v>0</v>
      </c>
      <c r="AB3288">
        <v>8.7881977700000002E-4</v>
      </c>
      <c r="AC3288">
        <v>0</v>
      </c>
      <c r="AD3288">
        <v>0</v>
      </c>
      <c r="AE3288">
        <v>5.0259589102685975</v>
      </c>
    </row>
    <row r="3289" spans="1:31" x14ac:dyDescent="0.25">
      <c r="A3289">
        <v>1752166</v>
      </c>
      <c r="B3289">
        <v>1</v>
      </c>
      <c r="C3289" t="s">
        <v>81</v>
      </c>
      <c r="D3289" t="s">
        <v>120</v>
      </c>
      <c r="E3289" t="s">
        <v>188</v>
      </c>
      <c r="F3289" t="s">
        <v>9425</v>
      </c>
      <c r="G3289" t="s">
        <v>177</v>
      </c>
      <c r="H3289" t="s">
        <v>134</v>
      </c>
      <c r="I3289" t="s">
        <v>135</v>
      </c>
      <c r="J3289" t="s">
        <v>136</v>
      </c>
      <c r="K3289" t="s">
        <v>147</v>
      </c>
      <c r="L3289" t="s">
        <v>9669</v>
      </c>
      <c r="M3289" t="s">
        <v>9670</v>
      </c>
      <c r="N3289">
        <v>1.8205555550000001</v>
      </c>
      <c r="O3289">
        <v>0</v>
      </c>
      <c r="P3289">
        <v>0</v>
      </c>
      <c r="Q3289">
        <v>32</v>
      </c>
      <c r="R3289">
        <v>31</v>
      </c>
      <c r="S3289">
        <v>3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244.45441208892174</v>
      </c>
      <c r="Z3289">
        <v>95.718748236919652</v>
      </c>
      <c r="AA3289">
        <v>11.235200375554834</v>
      </c>
      <c r="AB3289">
        <v>0</v>
      </c>
      <c r="AC3289">
        <v>0</v>
      </c>
      <c r="AD3289">
        <v>0</v>
      </c>
      <c r="AE3289">
        <v>351.40836070139625</v>
      </c>
    </row>
    <row r="3290" spans="1:31" x14ac:dyDescent="0.25">
      <c r="A3290">
        <v>1772518</v>
      </c>
      <c r="B3290">
        <v>1</v>
      </c>
      <c r="C3290" t="s">
        <v>80</v>
      </c>
      <c r="D3290" t="s">
        <v>87</v>
      </c>
      <c r="E3290" t="s">
        <v>143</v>
      </c>
      <c r="F3290" t="s">
        <v>9671</v>
      </c>
      <c r="G3290" t="s">
        <v>2060</v>
      </c>
      <c r="H3290" t="s">
        <v>146</v>
      </c>
      <c r="I3290" t="s">
        <v>135</v>
      </c>
      <c r="J3290" t="s">
        <v>136</v>
      </c>
      <c r="K3290" t="s">
        <v>147</v>
      </c>
      <c r="L3290" t="s">
        <v>9672</v>
      </c>
      <c r="M3290" t="s">
        <v>9673</v>
      </c>
      <c r="N3290">
        <v>4.4858333330000004</v>
      </c>
      <c r="O3290">
        <v>0</v>
      </c>
      <c r="P3290">
        <v>5</v>
      </c>
      <c r="Q3290">
        <v>0</v>
      </c>
      <c r="R3290">
        <v>0</v>
      </c>
      <c r="S3290">
        <v>0</v>
      </c>
      <c r="T3290">
        <v>11</v>
      </c>
      <c r="U3290">
        <v>0</v>
      </c>
      <c r="V3290">
        <v>0</v>
      </c>
      <c r="W3290">
        <v>0</v>
      </c>
      <c r="X3290">
        <v>0.88882642358733321</v>
      </c>
      <c r="Y3290">
        <v>0</v>
      </c>
      <c r="Z3290">
        <v>0</v>
      </c>
      <c r="AA3290">
        <v>0</v>
      </c>
      <c r="AB3290">
        <v>207.16377582340289</v>
      </c>
      <c r="AC3290">
        <v>0</v>
      </c>
      <c r="AD3290">
        <v>0</v>
      </c>
      <c r="AE3290">
        <v>208.05260224699023</v>
      </c>
    </row>
    <row r="3291" spans="1:31" x14ac:dyDescent="0.25">
      <c r="A3291">
        <v>1772395</v>
      </c>
      <c r="B3291">
        <v>1</v>
      </c>
      <c r="C3291" t="s">
        <v>80</v>
      </c>
      <c r="D3291" t="s">
        <v>97</v>
      </c>
      <c r="E3291" t="s">
        <v>171</v>
      </c>
      <c r="F3291" t="s">
        <v>9674</v>
      </c>
      <c r="G3291" t="s">
        <v>181</v>
      </c>
      <c r="H3291" t="s">
        <v>146</v>
      </c>
      <c r="I3291" t="s">
        <v>135</v>
      </c>
      <c r="J3291" t="s">
        <v>136</v>
      </c>
      <c r="K3291" t="s">
        <v>147</v>
      </c>
      <c r="L3291" t="s">
        <v>9675</v>
      </c>
      <c r="M3291" t="s">
        <v>9676</v>
      </c>
      <c r="N3291">
        <v>7.0530555550000003</v>
      </c>
      <c r="O3291">
        <v>0</v>
      </c>
      <c r="P3291">
        <v>3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4.8229558668041665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4.8229558668041665</v>
      </c>
    </row>
    <row r="3292" spans="1:31" x14ac:dyDescent="0.25">
      <c r="A3292">
        <v>1752306</v>
      </c>
      <c r="B3292">
        <v>1</v>
      </c>
      <c r="C3292" t="s">
        <v>80</v>
      </c>
      <c r="D3292" t="s">
        <v>88</v>
      </c>
      <c r="E3292" t="s">
        <v>143</v>
      </c>
      <c r="F3292" t="s">
        <v>9677</v>
      </c>
      <c r="G3292" t="s">
        <v>239</v>
      </c>
      <c r="H3292" t="s">
        <v>146</v>
      </c>
      <c r="I3292" t="s">
        <v>135</v>
      </c>
      <c r="J3292" t="s">
        <v>136</v>
      </c>
      <c r="K3292" t="s">
        <v>137</v>
      </c>
      <c r="L3292" t="s">
        <v>9678</v>
      </c>
      <c r="M3292" t="s">
        <v>9679</v>
      </c>
      <c r="N3292">
        <v>0.60631555500000001</v>
      </c>
      <c r="O3292">
        <v>0</v>
      </c>
      <c r="P3292">
        <v>235</v>
      </c>
      <c r="Q3292">
        <v>0</v>
      </c>
      <c r="R3292">
        <v>0</v>
      </c>
      <c r="S3292">
        <v>0</v>
      </c>
      <c r="T3292">
        <v>19</v>
      </c>
      <c r="U3292">
        <v>0</v>
      </c>
      <c r="V3292">
        <v>0</v>
      </c>
      <c r="W3292">
        <v>0</v>
      </c>
      <c r="X3292">
        <v>37.196680658285793</v>
      </c>
      <c r="Y3292">
        <v>0</v>
      </c>
      <c r="Z3292">
        <v>0</v>
      </c>
      <c r="AA3292">
        <v>0</v>
      </c>
      <c r="AB3292">
        <v>7.028715825398332</v>
      </c>
      <c r="AC3292">
        <v>0</v>
      </c>
      <c r="AD3292">
        <v>0</v>
      </c>
      <c r="AE3292">
        <v>44.225396483684122</v>
      </c>
    </row>
    <row r="3293" spans="1:31" x14ac:dyDescent="0.25">
      <c r="A3293">
        <v>1752375</v>
      </c>
      <c r="B3293">
        <v>1</v>
      </c>
      <c r="C3293" t="s">
        <v>81</v>
      </c>
      <c r="D3293" t="s">
        <v>113</v>
      </c>
      <c r="E3293" t="s">
        <v>184</v>
      </c>
      <c r="F3293" t="s">
        <v>9680</v>
      </c>
      <c r="G3293" t="s">
        <v>829</v>
      </c>
      <c r="H3293" t="s">
        <v>134</v>
      </c>
      <c r="I3293" t="s">
        <v>135</v>
      </c>
      <c r="J3293" t="s">
        <v>136</v>
      </c>
      <c r="K3293" t="s">
        <v>147</v>
      </c>
      <c r="L3293" t="s">
        <v>9681</v>
      </c>
      <c r="M3293" t="s">
        <v>9682</v>
      </c>
      <c r="N3293">
        <v>1.1486111109999999</v>
      </c>
      <c r="O3293">
        <v>0</v>
      </c>
      <c r="P3293">
        <v>136</v>
      </c>
      <c r="Q3293">
        <v>2</v>
      </c>
      <c r="R3293">
        <v>5</v>
      </c>
      <c r="S3293">
        <v>0</v>
      </c>
      <c r="T3293">
        <v>8</v>
      </c>
      <c r="U3293">
        <v>0</v>
      </c>
      <c r="V3293">
        <v>0</v>
      </c>
      <c r="W3293">
        <v>0</v>
      </c>
      <c r="X3293">
        <v>31.44153399171152</v>
      </c>
      <c r="Y3293">
        <v>2.8496170761554995</v>
      </c>
      <c r="Z3293">
        <v>1.137258516810675</v>
      </c>
      <c r="AA3293">
        <v>0</v>
      </c>
      <c r="AB3293">
        <v>9.2494289397239999</v>
      </c>
      <c r="AC3293">
        <v>0</v>
      </c>
      <c r="AD3293">
        <v>0</v>
      </c>
      <c r="AE3293">
        <v>44.677838524401693</v>
      </c>
    </row>
    <row r="3294" spans="1:31" x14ac:dyDescent="0.25">
      <c r="A3294">
        <v>1772435</v>
      </c>
      <c r="B3294">
        <v>1</v>
      </c>
      <c r="C3294" t="s">
        <v>80</v>
      </c>
      <c r="D3294" t="s">
        <v>106</v>
      </c>
      <c r="E3294" t="s">
        <v>131</v>
      </c>
      <c r="F3294" t="s">
        <v>9683</v>
      </c>
      <c r="G3294" t="s">
        <v>177</v>
      </c>
      <c r="H3294" t="s">
        <v>134</v>
      </c>
      <c r="I3294" t="s">
        <v>135</v>
      </c>
      <c r="J3294" t="s">
        <v>136</v>
      </c>
      <c r="K3294" t="s">
        <v>147</v>
      </c>
      <c r="L3294" t="s">
        <v>9684</v>
      </c>
      <c r="M3294" t="s">
        <v>9685</v>
      </c>
      <c r="N3294">
        <v>8.4722222E-2</v>
      </c>
      <c r="O3294">
        <v>1</v>
      </c>
      <c r="P3294">
        <v>34</v>
      </c>
      <c r="Q3294">
        <v>18</v>
      </c>
      <c r="R3294">
        <v>39</v>
      </c>
      <c r="S3294">
        <v>12</v>
      </c>
      <c r="T3294">
        <v>26</v>
      </c>
      <c r="U3294">
        <v>6</v>
      </c>
      <c r="V3294">
        <v>0</v>
      </c>
      <c r="W3294">
        <v>1.5029757623499999E-2</v>
      </c>
      <c r="X3294">
        <v>1.0616387303837997</v>
      </c>
      <c r="Y3294">
        <v>4.3924909998121251</v>
      </c>
      <c r="Z3294">
        <v>2.5421438923847992</v>
      </c>
      <c r="AA3294">
        <v>5.1263969859999747</v>
      </c>
      <c r="AB3294">
        <v>5.8817996455259998</v>
      </c>
      <c r="AC3294">
        <v>17.315473439610834</v>
      </c>
      <c r="AD3294">
        <v>0</v>
      </c>
      <c r="AE3294">
        <v>36.334973451341035</v>
      </c>
    </row>
    <row r="3295" spans="1:31" x14ac:dyDescent="0.25">
      <c r="A3295">
        <v>1772535</v>
      </c>
      <c r="B3295">
        <v>1</v>
      </c>
      <c r="C3295" t="s">
        <v>80</v>
      </c>
      <c r="D3295" t="s">
        <v>100</v>
      </c>
      <c r="E3295" t="s">
        <v>171</v>
      </c>
      <c r="F3295" t="s">
        <v>9686</v>
      </c>
      <c r="G3295" t="s">
        <v>181</v>
      </c>
      <c r="H3295" t="s">
        <v>146</v>
      </c>
      <c r="I3295" t="s">
        <v>135</v>
      </c>
      <c r="J3295" t="s">
        <v>136</v>
      </c>
      <c r="K3295" t="s">
        <v>147</v>
      </c>
      <c r="L3295" t="s">
        <v>9687</v>
      </c>
      <c r="M3295" t="s">
        <v>9688</v>
      </c>
      <c r="N3295">
        <v>1.3825000000000001</v>
      </c>
      <c r="O3295">
        <v>0</v>
      </c>
      <c r="P3295">
        <v>1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2.9766482014750005E-3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2.9766482014750005E-3</v>
      </c>
    </row>
    <row r="3296" spans="1:31" x14ac:dyDescent="0.25">
      <c r="A3296">
        <v>1772581</v>
      </c>
      <c r="B3296">
        <v>1</v>
      </c>
      <c r="C3296" t="s">
        <v>80</v>
      </c>
      <c r="D3296" t="s">
        <v>107</v>
      </c>
      <c r="E3296" t="s">
        <v>184</v>
      </c>
      <c r="F3296" t="s">
        <v>9689</v>
      </c>
      <c r="G3296" t="s">
        <v>177</v>
      </c>
      <c r="H3296" t="s">
        <v>134</v>
      </c>
      <c r="I3296" t="s">
        <v>135</v>
      </c>
      <c r="J3296" t="s">
        <v>136</v>
      </c>
      <c r="K3296" t="s">
        <v>147</v>
      </c>
      <c r="L3296" t="s">
        <v>9690</v>
      </c>
      <c r="M3296" t="s">
        <v>9691</v>
      </c>
      <c r="N3296">
        <v>0.15333333299999999</v>
      </c>
      <c r="O3296">
        <v>0</v>
      </c>
      <c r="P3296">
        <v>4306</v>
      </c>
      <c r="Q3296">
        <v>0</v>
      </c>
      <c r="R3296">
        <v>4</v>
      </c>
      <c r="S3296">
        <v>2</v>
      </c>
      <c r="T3296">
        <v>130</v>
      </c>
      <c r="U3296">
        <v>1</v>
      </c>
      <c r="V3296">
        <v>1</v>
      </c>
      <c r="W3296">
        <v>0</v>
      </c>
      <c r="X3296">
        <v>152.17875665356522</v>
      </c>
      <c r="Y3296">
        <v>0</v>
      </c>
      <c r="Z3296">
        <v>0.14129451735959997</v>
      </c>
      <c r="AA3296">
        <v>0.3186584912116</v>
      </c>
      <c r="AB3296">
        <v>14.739515865644796</v>
      </c>
      <c r="AC3296">
        <v>7.7979245157279991</v>
      </c>
      <c r="AD3296">
        <v>1.37853113904E-2</v>
      </c>
      <c r="AE3296">
        <v>175.1899353548996</v>
      </c>
    </row>
    <row r="3297" spans="1:31" x14ac:dyDescent="0.25">
      <c r="A3297">
        <v>1772621</v>
      </c>
      <c r="B3297">
        <v>1</v>
      </c>
      <c r="C3297" t="s">
        <v>80</v>
      </c>
      <c r="D3297" t="s">
        <v>104</v>
      </c>
      <c r="E3297" t="s">
        <v>171</v>
      </c>
      <c r="F3297" t="s">
        <v>9692</v>
      </c>
      <c r="G3297" t="s">
        <v>181</v>
      </c>
      <c r="H3297" t="s">
        <v>146</v>
      </c>
      <c r="I3297" t="s">
        <v>135</v>
      </c>
      <c r="J3297" t="s">
        <v>136</v>
      </c>
      <c r="K3297" t="s">
        <v>147</v>
      </c>
      <c r="L3297" t="s">
        <v>9693</v>
      </c>
      <c r="M3297" t="s">
        <v>9694</v>
      </c>
      <c r="N3297">
        <v>3.0813888880000002</v>
      </c>
      <c r="O3297">
        <v>0</v>
      </c>
      <c r="P3297">
        <v>1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4.4482006471999999E-2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4.4482006471999999E-2</v>
      </c>
    </row>
    <row r="3298" spans="1:31" x14ac:dyDescent="0.25">
      <c r="A3298">
        <v>1752249</v>
      </c>
      <c r="B3298">
        <v>1</v>
      </c>
      <c r="C3298" t="s">
        <v>80</v>
      </c>
      <c r="D3298" t="s">
        <v>111</v>
      </c>
      <c r="E3298" t="s">
        <v>158</v>
      </c>
      <c r="F3298" t="s">
        <v>9695</v>
      </c>
      <c r="G3298" t="s">
        <v>246</v>
      </c>
      <c r="H3298" t="s">
        <v>146</v>
      </c>
      <c r="I3298" t="s">
        <v>135</v>
      </c>
      <c r="J3298" t="s">
        <v>136</v>
      </c>
      <c r="K3298" t="s">
        <v>137</v>
      </c>
      <c r="L3298" t="s">
        <v>9696</v>
      </c>
      <c r="M3298" t="s">
        <v>9697</v>
      </c>
      <c r="N3298">
        <v>2.6988888879999999</v>
      </c>
      <c r="O3298">
        <v>0</v>
      </c>
      <c r="P3298">
        <v>281</v>
      </c>
      <c r="Q3298">
        <v>0</v>
      </c>
      <c r="R3298">
        <v>0</v>
      </c>
      <c r="S3298">
        <v>0</v>
      </c>
      <c r="T3298">
        <v>5</v>
      </c>
      <c r="U3298">
        <v>0</v>
      </c>
      <c r="V3298">
        <v>0</v>
      </c>
      <c r="W3298">
        <v>0</v>
      </c>
      <c r="X3298">
        <v>178.21241693065727</v>
      </c>
      <c r="Y3298">
        <v>0</v>
      </c>
      <c r="Z3298">
        <v>0</v>
      </c>
      <c r="AA3298">
        <v>0</v>
      </c>
      <c r="AB3298">
        <v>82.276547895606328</v>
      </c>
      <c r="AC3298">
        <v>0</v>
      </c>
      <c r="AD3298">
        <v>0</v>
      </c>
      <c r="AE3298">
        <v>260.48896482626361</v>
      </c>
    </row>
    <row r="3299" spans="1:31" x14ac:dyDescent="0.25">
      <c r="A3299">
        <v>1772478</v>
      </c>
      <c r="B3299">
        <v>1</v>
      </c>
      <c r="C3299" t="s">
        <v>81</v>
      </c>
      <c r="D3299" t="s">
        <v>127</v>
      </c>
      <c r="E3299" t="s">
        <v>171</v>
      </c>
      <c r="F3299" t="s">
        <v>9698</v>
      </c>
      <c r="G3299" t="s">
        <v>181</v>
      </c>
      <c r="H3299" t="s">
        <v>146</v>
      </c>
      <c r="I3299" t="s">
        <v>135</v>
      </c>
      <c r="J3299" t="s">
        <v>136</v>
      </c>
      <c r="K3299" t="s">
        <v>147</v>
      </c>
      <c r="L3299" t="s">
        <v>9699</v>
      </c>
      <c r="M3299" t="s">
        <v>9700</v>
      </c>
      <c r="N3299">
        <v>7.7111111110000001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1.7540229647659999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1.7540229647659999</v>
      </c>
    </row>
    <row r="3300" spans="1:31" x14ac:dyDescent="0.25">
      <c r="A3300">
        <v>1752229</v>
      </c>
      <c r="B3300">
        <v>1</v>
      </c>
      <c r="C3300" t="s">
        <v>80</v>
      </c>
      <c r="D3300" t="s">
        <v>90</v>
      </c>
      <c r="E3300" t="s">
        <v>143</v>
      </c>
      <c r="F3300" t="s">
        <v>9701</v>
      </c>
      <c r="G3300" t="s">
        <v>2855</v>
      </c>
      <c r="H3300" t="s">
        <v>146</v>
      </c>
      <c r="I3300" t="s">
        <v>135</v>
      </c>
      <c r="J3300" t="s">
        <v>136</v>
      </c>
      <c r="K3300" t="s">
        <v>147</v>
      </c>
      <c r="L3300" t="s">
        <v>9702</v>
      </c>
      <c r="M3300" t="s">
        <v>9703</v>
      </c>
      <c r="N3300">
        <v>0.43444444399999999</v>
      </c>
      <c r="O3300">
        <v>0</v>
      </c>
      <c r="P3300">
        <v>22</v>
      </c>
      <c r="Q3300">
        <v>0</v>
      </c>
      <c r="R3300">
        <v>0</v>
      </c>
      <c r="S3300">
        <v>0</v>
      </c>
      <c r="T3300">
        <v>183</v>
      </c>
      <c r="U3300">
        <v>0</v>
      </c>
      <c r="V3300">
        <v>5</v>
      </c>
      <c r="W3300">
        <v>0</v>
      </c>
      <c r="X3300">
        <v>2.6710824594152829</v>
      </c>
      <c r="Y3300">
        <v>0</v>
      </c>
      <c r="Z3300">
        <v>0</v>
      </c>
      <c r="AA3300">
        <v>0</v>
      </c>
      <c r="AB3300">
        <v>49.219909577472578</v>
      </c>
      <c r="AC3300">
        <v>0</v>
      </c>
      <c r="AD3300">
        <v>5.2859037697273008</v>
      </c>
      <c r="AE3300">
        <v>57.176895806615157</v>
      </c>
    </row>
    <row r="3301" spans="1:31" x14ac:dyDescent="0.25">
      <c r="A3301">
        <v>1772644</v>
      </c>
      <c r="B3301">
        <v>1</v>
      </c>
      <c r="C3301" t="s">
        <v>80</v>
      </c>
      <c r="D3301" t="s">
        <v>88</v>
      </c>
      <c r="E3301" t="s">
        <v>184</v>
      </c>
      <c r="F3301" t="s">
        <v>9704</v>
      </c>
      <c r="G3301" t="s">
        <v>177</v>
      </c>
      <c r="H3301" t="s">
        <v>134</v>
      </c>
      <c r="I3301" t="s">
        <v>135</v>
      </c>
      <c r="J3301" t="s">
        <v>136</v>
      </c>
      <c r="K3301" t="s">
        <v>147</v>
      </c>
      <c r="L3301" t="s">
        <v>9705</v>
      </c>
      <c r="M3301" t="s">
        <v>9706</v>
      </c>
      <c r="N3301">
        <v>0.96888888799999995</v>
      </c>
      <c r="O3301">
        <v>0</v>
      </c>
      <c r="P3301">
        <v>1484</v>
      </c>
      <c r="Q3301">
        <v>0</v>
      </c>
      <c r="R3301">
        <v>0</v>
      </c>
      <c r="S3301">
        <v>0</v>
      </c>
      <c r="T3301">
        <v>11</v>
      </c>
      <c r="U3301">
        <v>0</v>
      </c>
      <c r="V3301">
        <v>0</v>
      </c>
      <c r="W3301">
        <v>0</v>
      </c>
      <c r="X3301">
        <v>508.51613551193964</v>
      </c>
      <c r="Y3301">
        <v>0</v>
      </c>
      <c r="Z3301">
        <v>0</v>
      </c>
      <c r="AA3301">
        <v>0</v>
      </c>
      <c r="AB3301">
        <v>10.028238339496403</v>
      </c>
      <c r="AC3301">
        <v>0</v>
      </c>
      <c r="AD3301">
        <v>0</v>
      </c>
      <c r="AE3301">
        <v>518.54437385143603</v>
      </c>
    </row>
    <row r="3302" spans="1:31" x14ac:dyDescent="0.25">
      <c r="A3302">
        <v>1752292</v>
      </c>
      <c r="B3302">
        <v>1</v>
      </c>
      <c r="C3302" t="s">
        <v>80</v>
      </c>
      <c r="D3302" t="s">
        <v>103</v>
      </c>
      <c r="E3302" t="s">
        <v>143</v>
      </c>
      <c r="F3302" t="s">
        <v>9707</v>
      </c>
      <c r="G3302" t="s">
        <v>221</v>
      </c>
      <c r="H3302" t="s">
        <v>146</v>
      </c>
      <c r="I3302" t="s">
        <v>135</v>
      </c>
      <c r="J3302" t="s">
        <v>136</v>
      </c>
      <c r="K3302" t="s">
        <v>147</v>
      </c>
      <c r="L3302" t="s">
        <v>9708</v>
      </c>
      <c r="M3302" t="s">
        <v>9709</v>
      </c>
      <c r="N3302">
        <v>0.31527777699999998</v>
      </c>
      <c r="O3302">
        <v>0</v>
      </c>
      <c r="P3302">
        <v>313</v>
      </c>
      <c r="Q3302">
        <v>0</v>
      </c>
      <c r="R3302">
        <v>0</v>
      </c>
      <c r="S3302">
        <v>0</v>
      </c>
      <c r="T3302">
        <v>41</v>
      </c>
      <c r="U3302">
        <v>0</v>
      </c>
      <c r="V3302">
        <v>0</v>
      </c>
      <c r="W3302">
        <v>0</v>
      </c>
      <c r="X3302">
        <v>27.578128862286079</v>
      </c>
      <c r="Y3302">
        <v>0</v>
      </c>
      <c r="Z3302">
        <v>0</v>
      </c>
      <c r="AA3302">
        <v>0</v>
      </c>
      <c r="AB3302">
        <v>8.4480042067903991</v>
      </c>
      <c r="AC3302">
        <v>0</v>
      </c>
      <c r="AD3302">
        <v>0</v>
      </c>
      <c r="AE3302">
        <v>36.026133069076479</v>
      </c>
    </row>
    <row r="3303" spans="1:31" x14ac:dyDescent="0.25">
      <c r="A3303">
        <v>1772415</v>
      </c>
      <c r="B3303">
        <v>1</v>
      </c>
      <c r="C3303" t="s">
        <v>80</v>
      </c>
      <c r="D3303" t="s">
        <v>97</v>
      </c>
      <c r="E3303" t="s">
        <v>171</v>
      </c>
      <c r="F3303" t="s">
        <v>9710</v>
      </c>
      <c r="G3303" t="s">
        <v>181</v>
      </c>
      <c r="H3303" t="s">
        <v>146</v>
      </c>
      <c r="I3303" t="s">
        <v>135</v>
      </c>
      <c r="J3303" t="s">
        <v>136</v>
      </c>
      <c r="K3303" t="s">
        <v>147</v>
      </c>
      <c r="L3303" t="s">
        <v>9711</v>
      </c>
      <c r="M3303" t="s">
        <v>9712</v>
      </c>
      <c r="N3303">
        <v>3.306944444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1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4.1814538173005662</v>
      </c>
      <c r="AC3303">
        <v>0</v>
      </c>
      <c r="AD3303">
        <v>0</v>
      </c>
      <c r="AE3303">
        <v>4.1814538173005662</v>
      </c>
    </row>
    <row r="3304" spans="1:31" x14ac:dyDescent="0.25">
      <c r="A3304">
        <v>1772707</v>
      </c>
      <c r="B3304">
        <v>1</v>
      </c>
      <c r="C3304" t="s">
        <v>81</v>
      </c>
      <c r="D3304" t="s">
        <v>122</v>
      </c>
      <c r="E3304" t="s">
        <v>188</v>
      </c>
      <c r="F3304" t="s">
        <v>3085</v>
      </c>
      <c r="G3304" t="s">
        <v>177</v>
      </c>
      <c r="H3304" t="s">
        <v>134</v>
      </c>
      <c r="I3304" t="s">
        <v>135</v>
      </c>
      <c r="J3304" t="s">
        <v>136</v>
      </c>
      <c r="K3304" t="s">
        <v>147</v>
      </c>
      <c r="L3304" t="s">
        <v>9713</v>
      </c>
      <c r="M3304" t="s">
        <v>9714</v>
      </c>
      <c r="N3304">
        <v>0.33611111100000002</v>
      </c>
      <c r="O3304">
        <v>1</v>
      </c>
      <c r="P3304">
        <v>462</v>
      </c>
      <c r="Q3304">
        <v>4</v>
      </c>
      <c r="R3304">
        <v>0</v>
      </c>
      <c r="S3304">
        <v>2</v>
      </c>
      <c r="T3304">
        <v>18</v>
      </c>
      <c r="U3304">
        <v>0</v>
      </c>
      <c r="V3304">
        <v>0</v>
      </c>
      <c r="W3304">
        <v>2.0567808811000003E-2</v>
      </c>
      <c r="X3304">
        <v>16.334638132237352</v>
      </c>
      <c r="Y3304">
        <v>0.43696944208316668</v>
      </c>
      <c r="Z3304">
        <v>0</v>
      </c>
      <c r="AA3304">
        <v>1.6973668163182505</v>
      </c>
      <c r="AB3304">
        <v>0.28187907962041669</v>
      </c>
      <c r="AC3304">
        <v>0</v>
      </c>
      <c r="AD3304">
        <v>0</v>
      </c>
      <c r="AE3304">
        <v>18.771421279070186</v>
      </c>
    </row>
    <row r="3305" spans="1:31" x14ac:dyDescent="0.25">
      <c r="A3305">
        <v>1772558</v>
      </c>
      <c r="B3305">
        <v>1</v>
      </c>
      <c r="C3305" t="s">
        <v>80</v>
      </c>
      <c r="D3305" t="s">
        <v>98</v>
      </c>
      <c r="E3305" t="s">
        <v>158</v>
      </c>
      <c r="F3305" t="s">
        <v>9715</v>
      </c>
      <c r="G3305" t="s">
        <v>160</v>
      </c>
      <c r="H3305" t="s">
        <v>146</v>
      </c>
      <c r="I3305" t="s">
        <v>135</v>
      </c>
      <c r="J3305" t="s">
        <v>136</v>
      </c>
      <c r="K3305" t="s">
        <v>147</v>
      </c>
      <c r="L3305" t="s">
        <v>9716</v>
      </c>
      <c r="M3305" t="s">
        <v>9717</v>
      </c>
      <c r="N3305">
        <v>2.62</v>
      </c>
      <c r="O3305">
        <v>0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1.1968533913256667</v>
      </c>
      <c r="AA3305">
        <v>0</v>
      </c>
      <c r="AB3305">
        <v>0</v>
      </c>
      <c r="AC3305">
        <v>0</v>
      </c>
      <c r="AD3305">
        <v>0</v>
      </c>
      <c r="AE3305">
        <v>1.1968533913256667</v>
      </c>
    </row>
    <row r="3306" spans="1:31" x14ac:dyDescent="0.25">
      <c r="A3306">
        <v>1752286</v>
      </c>
      <c r="B3306">
        <v>1</v>
      </c>
      <c r="C3306" t="s">
        <v>80</v>
      </c>
      <c r="D3306" t="s">
        <v>93</v>
      </c>
      <c r="E3306" t="s">
        <v>188</v>
      </c>
      <c r="F3306" t="s">
        <v>9718</v>
      </c>
      <c r="G3306" t="s">
        <v>239</v>
      </c>
      <c r="H3306" t="s">
        <v>134</v>
      </c>
      <c r="I3306" t="s">
        <v>135</v>
      </c>
      <c r="J3306" t="s">
        <v>136</v>
      </c>
      <c r="K3306" t="s">
        <v>137</v>
      </c>
      <c r="L3306" t="s">
        <v>9719</v>
      </c>
      <c r="M3306" t="s">
        <v>9720</v>
      </c>
      <c r="N3306">
        <v>2.862938888</v>
      </c>
      <c r="O3306">
        <v>0</v>
      </c>
      <c r="P3306">
        <v>411</v>
      </c>
      <c r="Q3306">
        <v>6</v>
      </c>
      <c r="R3306">
        <v>98</v>
      </c>
      <c r="S3306">
        <v>4</v>
      </c>
      <c r="T3306">
        <v>111</v>
      </c>
      <c r="U3306">
        <v>0</v>
      </c>
      <c r="V3306">
        <v>0</v>
      </c>
      <c r="W3306">
        <v>0</v>
      </c>
      <c r="X3306">
        <v>314.74966039711467</v>
      </c>
      <c r="Y3306">
        <v>44.186849105104201</v>
      </c>
      <c r="Z3306">
        <v>180.30712533714848</v>
      </c>
      <c r="AA3306">
        <v>107.53514111747995</v>
      </c>
      <c r="AB3306">
        <v>179.03319009166842</v>
      </c>
      <c r="AC3306">
        <v>0</v>
      </c>
      <c r="AD3306">
        <v>0</v>
      </c>
      <c r="AE3306">
        <v>825.81196604851573</v>
      </c>
    </row>
    <row r="3307" spans="1:31" x14ac:dyDescent="0.25">
      <c r="A3307">
        <v>1772492</v>
      </c>
      <c r="B3307">
        <v>1</v>
      </c>
      <c r="C3307" t="s">
        <v>80</v>
      </c>
      <c r="D3307" t="s">
        <v>97</v>
      </c>
      <c r="E3307" t="s">
        <v>267</v>
      </c>
      <c r="F3307" t="s">
        <v>9721</v>
      </c>
      <c r="G3307" t="s">
        <v>246</v>
      </c>
      <c r="H3307" t="s">
        <v>134</v>
      </c>
      <c r="I3307" t="s">
        <v>135</v>
      </c>
      <c r="J3307" t="s">
        <v>136</v>
      </c>
      <c r="K3307" t="s">
        <v>137</v>
      </c>
      <c r="L3307" t="s">
        <v>9722</v>
      </c>
      <c r="M3307" t="s">
        <v>9723</v>
      </c>
      <c r="N3307">
        <v>1.332222222</v>
      </c>
      <c r="O3307">
        <v>3</v>
      </c>
      <c r="P3307">
        <v>673</v>
      </c>
      <c r="Q3307">
        <v>4</v>
      </c>
      <c r="R3307">
        <v>0</v>
      </c>
      <c r="S3307">
        <v>11</v>
      </c>
      <c r="T3307">
        <v>9</v>
      </c>
      <c r="U3307">
        <v>1</v>
      </c>
      <c r="V3307">
        <v>0</v>
      </c>
      <c r="W3307">
        <v>106.17874696527275</v>
      </c>
      <c r="X3307">
        <v>90.903765119870599</v>
      </c>
      <c r="Y3307">
        <v>44.129698646413111</v>
      </c>
      <c r="Z3307">
        <v>0</v>
      </c>
      <c r="AA3307">
        <v>269.89313860360255</v>
      </c>
      <c r="AB3307">
        <v>21.462137626227378</v>
      </c>
      <c r="AC3307">
        <v>8.3042854836154998</v>
      </c>
      <c r="AD3307">
        <v>0</v>
      </c>
      <c r="AE3307">
        <v>540.87177244500185</v>
      </c>
    </row>
    <row r="3308" spans="1:31" x14ac:dyDescent="0.25">
      <c r="A3308">
        <v>1752309</v>
      </c>
      <c r="B3308">
        <v>1</v>
      </c>
      <c r="C3308" t="s">
        <v>81</v>
      </c>
      <c r="D3308" t="s">
        <v>128</v>
      </c>
      <c r="E3308" t="s">
        <v>188</v>
      </c>
      <c r="F3308" t="s">
        <v>5579</v>
      </c>
      <c r="G3308" t="s">
        <v>177</v>
      </c>
      <c r="H3308" t="s">
        <v>134</v>
      </c>
      <c r="I3308" t="s">
        <v>135</v>
      </c>
      <c r="J3308" t="s">
        <v>136</v>
      </c>
      <c r="K3308" t="s">
        <v>147</v>
      </c>
      <c r="L3308" t="s">
        <v>9724</v>
      </c>
      <c r="M3308" t="s">
        <v>9725</v>
      </c>
      <c r="N3308">
        <v>0.64277777700000005</v>
      </c>
      <c r="O3308">
        <v>0</v>
      </c>
      <c r="P3308">
        <v>1149</v>
      </c>
      <c r="Q3308">
        <v>4</v>
      </c>
      <c r="R3308">
        <v>1</v>
      </c>
      <c r="S3308">
        <v>3</v>
      </c>
      <c r="T3308">
        <v>78</v>
      </c>
      <c r="U3308">
        <v>0</v>
      </c>
      <c r="V3308">
        <v>0</v>
      </c>
      <c r="W3308">
        <v>0</v>
      </c>
      <c r="X3308">
        <v>80.313020350615417</v>
      </c>
      <c r="Y3308">
        <v>1.5397039790743001</v>
      </c>
      <c r="Z3308">
        <v>2.3944985064000002E-3</v>
      </c>
      <c r="AA3308">
        <v>12.939108007678668</v>
      </c>
      <c r="AB3308">
        <v>8.0547407693414996</v>
      </c>
      <c r="AC3308">
        <v>0</v>
      </c>
      <c r="AD3308">
        <v>0</v>
      </c>
      <c r="AE3308">
        <v>102.8489676052163</v>
      </c>
    </row>
    <row r="3309" spans="1:31" x14ac:dyDescent="0.25">
      <c r="A3309">
        <v>1772561</v>
      </c>
      <c r="B3309">
        <v>1</v>
      </c>
      <c r="C3309" t="s">
        <v>80</v>
      </c>
      <c r="D3309" t="s">
        <v>105</v>
      </c>
      <c r="E3309" t="s">
        <v>171</v>
      </c>
      <c r="F3309" t="s">
        <v>9726</v>
      </c>
      <c r="G3309" t="s">
        <v>181</v>
      </c>
      <c r="H3309" t="s">
        <v>146</v>
      </c>
      <c r="I3309" t="s">
        <v>135</v>
      </c>
      <c r="J3309" t="s">
        <v>136</v>
      </c>
      <c r="K3309" t="s">
        <v>147</v>
      </c>
      <c r="L3309" t="s">
        <v>9727</v>
      </c>
      <c r="M3309" t="s">
        <v>9728</v>
      </c>
      <c r="N3309">
        <v>1.3658333330000001</v>
      </c>
      <c r="O3309">
        <v>0</v>
      </c>
      <c r="P3309">
        <v>2</v>
      </c>
      <c r="Q3309">
        <v>0</v>
      </c>
      <c r="R3309">
        <v>1</v>
      </c>
      <c r="S3309">
        <v>0</v>
      </c>
      <c r="T3309">
        <v>1</v>
      </c>
      <c r="U3309">
        <v>0</v>
      </c>
      <c r="V3309">
        <v>0</v>
      </c>
      <c r="W3309">
        <v>0</v>
      </c>
      <c r="X3309">
        <v>0.45310857527267506</v>
      </c>
      <c r="Y3309">
        <v>0</v>
      </c>
      <c r="Z3309">
        <v>0.21529726093175</v>
      </c>
      <c r="AA3309">
        <v>0</v>
      </c>
      <c r="AB3309">
        <v>3.1941853955200002E-2</v>
      </c>
      <c r="AC3309">
        <v>0</v>
      </c>
      <c r="AD3309">
        <v>0</v>
      </c>
      <c r="AE3309">
        <v>0.70034769015962506</v>
      </c>
    </row>
    <row r="3310" spans="1:31" x14ac:dyDescent="0.25">
      <c r="A3310">
        <v>1772538</v>
      </c>
      <c r="B3310">
        <v>1</v>
      </c>
      <c r="C3310" t="s">
        <v>80</v>
      </c>
      <c r="D3310" t="s">
        <v>97</v>
      </c>
      <c r="E3310" t="s">
        <v>171</v>
      </c>
      <c r="F3310" t="s">
        <v>9729</v>
      </c>
      <c r="G3310" t="s">
        <v>282</v>
      </c>
      <c r="H3310" t="s">
        <v>146</v>
      </c>
      <c r="I3310" t="s">
        <v>135</v>
      </c>
      <c r="J3310" t="s">
        <v>136</v>
      </c>
      <c r="K3310" t="s">
        <v>147</v>
      </c>
      <c r="L3310" t="s">
        <v>9730</v>
      </c>
      <c r="M3310" t="s">
        <v>9731</v>
      </c>
      <c r="N3310">
        <v>4.8005555549999999</v>
      </c>
      <c r="O3310">
        <v>0</v>
      </c>
      <c r="P3310">
        <v>3</v>
      </c>
      <c r="Q3310">
        <v>0</v>
      </c>
      <c r="R3310">
        <v>0</v>
      </c>
      <c r="S3310">
        <v>0</v>
      </c>
      <c r="T3310">
        <v>3</v>
      </c>
      <c r="U3310">
        <v>0</v>
      </c>
      <c r="V3310">
        <v>0</v>
      </c>
      <c r="W3310">
        <v>0</v>
      </c>
      <c r="X3310">
        <v>9.2527528549355331</v>
      </c>
      <c r="Y3310">
        <v>0</v>
      </c>
      <c r="Z3310">
        <v>0</v>
      </c>
      <c r="AA3310">
        <v>0</v>
      </c>
      <c r="AB3310">
        <v>5.2646394503810008</v>
      </c>
      <c r="AC3310">
        <v>0</v>
      </c>
      <c r="AD3310">
        <v>0</v>
      </c>
      <c r="AE3310">
        <v>14.517392305316534</v>
      </c>
    </row>
    <row r="3311" spans="1:31" x14ac:dyDescent="0.25">
      <c r="A3311">
        <v>1752332</v>
      </c>
      <c r="B3311">
        <v>1</v>
      </c>
      <c r="C3311" t="s">
        <v>81</v>
      </c>
      <c r="D3311" t="s">
        <v>115</v>
      </c>
      <c r="E3311" t="s">
        <v>188</v>
      </c>
      <c r="F3311" t="s">
        <v>9732</v>
      </c>
      <c r="G3311" t="s">
        <v>177</v>
      </c>
      <c r="H3311" t="s">
        <v>134</v>
      </c>
      <c r="I3311" t="s">
        <v>193</v>
      </c>
      <c r="J3311" t="s">
        <v>136</v>
      </c>
      <c r="K3311" t="s">
        <v>147</v>
      </c>
      <c r="L3311" t="s">
        <v>9733</v>
      </c>
      <c r="M3311" t="s">
        <v>9734</v>
      </c>
      <c r="N3311">
        <v>8.3333330000000001E-3</v>
      </c>
      <c r="O3311">
        <v>0</v>
      </c>
      <c r="P3311">
        <v>1213</v>
      </c>
      <c r="Q3311">
        <v>1</v>
      </c>
      <c r="R3311">
        <v>15</v>
      </c>
      <c r="S3311">
        <v>4</v>
      </c>
      <c r="T3311">
        <v>96</v>
      </c>
      <c r="U3311">
        <v>1</v>
      </c>
      <c r="V3311">
        <v>0</v>
      </c>
      <c r="W3311">
        <v>0</v>
      </c>
      <c r="X3311">
        <v>1.0771398922325017</v>
      </c>
      <c r="Y3311">
        <v>5.7257287169999995E-3</v>
      </c>
      <c r="Z3311">
        <v>3.7832461800000002E-3</v>
      </c>
      <c r="AA3311">
        <v>5.233915179000001E-2</v>
      </c>
      <c r="AB3311">
        <v>0.26237090435749999</v>
      </c>
      <c r="AC3311">
        <v>0.18458332404</v>
      </c>
      <c r="AD3311">
        <v>0</v>
      </c>
      <c r="AE3311">
        <v>1.5859422473170017</v>
      </c>
    </row>
    <row r="3312" spans="1:31" x14ac:dyDescent="0.25">
      <c r="A3312">
        <v>1752209</v>
      </c>
      <c r="B3312">
        <v>1</v>
      </c>
      <c r="C3312" t="s">
        <v>80</v>
      </c>
      <c r="D3312" t="s">
        <v>97</v>
      </c>
      <c r="E3312" t="s">
        <v>171</v>
      </c>
      <c r="F3312" t="s">
        <v>9735</v>
      </c>
      <c r="G3312" t="s">
        <v>181</v>
      </c>
      <c r="H3312" t="s">
        <v>146</v>
      </c>
      <c r="I3312" t="s">
        <v>135</v>
      </c>
      <c r="J3312" t="s">
        <v>136</v>
      </c>
      <c r="K3312" t="s">
        <v>147</v>
      </c>
      <c r="L3312" t="s">
        <v>9736</v>
      </c>
      <c r="M3312" t="s">
        <v>9737</v>
      </c>
      <c r="N3312">
        <v>2.0325000000000002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9.6482602559349999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9.6482602559349999</v>
      </c>
    </row>
    <row r="3313" spans="1:31" x14ac:dyDescent="0.25">
      <c r="A3313">
        <v>1772475</v>
      </c>
      <c r="B3313">
        <v>1</v>
      </c>
      <c r="C3313" t="s">
        <v>81</v>
      </c>
      <c r="D3313" t="s">
        <v>115</v>
      </c>
      <c r="E3313" t="s">
        <v>158</v>
      </c>
      <c r="F3313" t="s">
        <v>9738</v>
      </c>
      <c r="G3313" t="s">
        <v>160</v>
      </c>
      <c r="H3313" t="s">
        <v>146</v>
      </c>
      <c r="I3313" t="s">
        <v>135</v>
      </c>
      <c r="J3313" t="s">
        <v>136</v>
      </c>
      <c r="K3313" t="s">
        <v>147</v>
      </c>
      <c r="L3313" t="s">
        <v>9739</v>
      </c>
      <c r="M3313" t="s">
        <v>9740</v>
      </c>
      <c r="N3313">
        <v>4.3213888880000004</v>
      </c>
      <c r="O3313">
        <v>0</v>
      </c>
      <c r="P3313">
        <v>4</v>
      </c>
      <c r="Q3313">
        <v>0</v>
      </c>
      <c r="R3313">
        <v>4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1.4117234949700002</v>
      </c>
      <c r="Y3313">
        <v>0</v>
      </c>
      <c r="Z3313">
        <v>2.4075146531741503</v>
      </c>
      <c r="AA3313">
        <v>0</v>
      </c>
      <c r="AB3313">
        <v>0</v>
      </c>
      <c r="AC3313">
        <v>0</v>
      </c>
      <c r="AD3313">
        <v>0</v>
      </c>
      <c r="AE3313">
        <v>3.8192381481441506</v>
      </c>
    </row>
    <row r="3314" spans="1:31" x14ac:dyDescent="0.25">
      <c r="A3314">
        <v>1752123</v>
      </c>
      <c r="B3314">
        <v>1</v>
      </c>
      <c r="C3314" t="s">
        <v>80</v>
      </c>
      <c r="D3314" t="s">
        <v>82</v>
      </c>
      <c r="E3314" t="s">
        <v>184</v>
      </c>
      <c r="F3314" t="s">
        <v>2574</v>
      </c>
      <c r="G3314" t="s">
        <v>239</v>
      </c>
      <c r="H3314" t="s">
        <v>134</v>
      </c>
      <c r="I3314" t="s">
        <v>135</v>
      </c>
      <c r="J3314" t="s">
        <v>136</v>
      </c>
      <c r="K3314" t="s">
        <v>137</v>
      </c>
      <c r="L3314" t="s">
        <v>9741</v>
      </c>
      <c r="M3314" t="s">
        <v>9742</v>
      </c>
      <c r="N3314">
        <v>0.79416666599999997</v>
      </c>
      <c r="O3314">
        <v>0</v>
      </c>
      <c r="P3314">
        <v>2653</v>
      </c>
      <c r="Q3314">
        <v>0</v>
      </c>
      <c r="R3314">
        <v>0</v>
      </c>
      <c r="S3314">
        <v>0</v>
      </c>
      <c r="T3314">
        <v>234</v>
      </c>
      <c r="U3314">
        <v>0</v>
      </c>
      <c r="V3314">
        <v>0</v>
      </c>
      <c r="W3314">
        <v>0</v>
      </c>
      <c r="X3314">
        <v>538.20561329931388</v>
      </c>
      <c r="Y3314">
        <v>0</v>
      </c>
      <c r="Z3314">
        <v>0</v>
      </c>
      <c r="AA3314">
        <v>0</v>
      </c>
      <c r="AB3314">
        <v>59.434250140598927</v>
      </c>
      <c r="AC3314">
        <v>0</v>
      </c>
      <c r="AD3314">
        <v>0</v>
      </c>
      <c r="AE3314">
        <v>597.6398634399128</v>
      </c>
    </row>
    <row r="3315" spans="1:31" x14ac:dyDescent="0.25">
      <c r="A3315">
        <v>1772684</v>
      </c>
      <c r="B3315">
        <v>1</v>
      </c>
      <c r="C3315" t="s">
        <v>80</v>
      </c>
      <c r="D3315" t="s">
        <v>92</v>
      </c>
      <c r="E3315" t="s">
        <v>171</v>
      </c>
      <c r="F3315" t="s">
        <v>9743</v>
      </c>
      <c r="G3315" t="s">
        <v>181</v>
      </c>
      <c r="H3315" t="s">
        <v>146</v>
      </c>
      <c r="I3315" t="s">
        <v>135</v>
      </c>
      <c r="J3315" t="s">
        <v>136</v>
      </c>
      <c r="K3315" t="s">
        <v>147</v>
      </c>
      <c r="L3315" t="s">
        <v>9744</v>
      </c>
      <c r="M3315" t="s">
        <v>9745</v>
      </c>
      <c r="N3315">
        <v>2.5983333329999998</v>
      </c>
      <c r="O3315">
        <v>0</v>
      </c>
      <c r="P3315">
        <v>2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1.1702124039750001E-2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1.1702124039750001E-2</v>
      </c>
    </row>
    <row r="3316" spans="1:31" x14ac:dyDescent="0.25">
      <c r="A3316">
        <v>1772578</v>
      </c>
      <c r="B3316">
        <v>1</v>
      </c>
      <c r="C3316" t="s">
        <v>80</v>
      </c>
      <c r="D3316" t="s">
        <v>96</v>
      </c>
      <c r="E3316" t="s">
        <v>184</v>
      </c>
      <c r="F3316" t="s">
        <v>9746</v>
      </c>
      <c r="G3316" t="s">
        <v>1032</v>
      </c>
      <c r="H3316" t="s">
        <v>134</v>
      </c>
      <c r="I3316" t="s">
        <v>135</v>
      </c>
      <c r="J3316" t="s">
        <v>136</v>
      </c>
      <c r="K3316" t="s">
        <v>147</v>
      </c>
      <c r="L3316" t="s">
        <v>9747</v>
      </c>
      <c r="M3316" t="s">
        <v>9748</v>
      </c>
      <c r="N3316">
        <v>2.8394444440000002</v>
      </c>
      <c r="O3316">
        <v>0</v>
      </c>
      <c r="P3316">
        <v>30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8.9373318420841663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8.9373318420841663</v>
      </c>
    </row>
    <row r="3317" spans="1:31" x14ac:dyDescent="0.25">
      <c r="A3317">
        <v>1752223</v>
      </c>
      <c r="B3317">
        <v>1</v>
      </c>
      <c r="C3317" t="s">
        <v>81</v>
      </c>
      <c r="D3317" t="s">
        <v>127</v>
      </c>
      <c r="E3317" t="s">
        <v>158</v>
      </c>
      <c r="F3317" t="s">
        <v>9749</v>
      </c>
      <c r="G3317" t="s">
        <v>160</v>
      </c>
      <c r="H3317" t="s">
        <v>146</v>
      </c>
      <c r="I3317" t="s">
        <v>135</v>
      </c>
      <c r="J3317" t="s">
        <v>136</v>
      </c>
      <c r="K3317" t="s">
        <v>147</v>
      </c>
      <c r="L3317" t="s">
        <v>9750</v>
      </c>
      <c r="M3317" t="s">
        <v>9751</v>
      </c>
      <c r="N3317">
        <v>11.666944444</v>
      </c>
      <c r="O3317">
        <v>0</v>
      </c>
      <c r="P3317">
        <v>45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84.858957086881787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84.858957086881787</v>
      </c>
    </row>
    <row r="3318" spans="1:31" x14ac:dyDescent="0.25">
      <c r="A3318">
        <v>1752203</v>
      </c>
      <c r="B3318">
        <v>1</v>
      </c>
      <c r="C3318" t="s">
        <v>80</v>
      </c>
      <c r="D3318" t="s">
        <v>88</v>
      </c>
      <c r="E3318" t="s">
        <v>143</v>
      </c>
      <c r="F3318" t="s">
        <v>9752</v>
      </c>
      <c r="G3318" t="s">
        <v>239</v>
      </c>
      <c r="H3318" t="s">
        <v>146</v>
      </c>
      <c r="I3318" t="s">
        <v>135</v>
      </c>
      <c r="J3318" t="s">
        <v>136</v>
      </c>
      <c r="K3318" t="s">
        <v>137</v>
      </c>
      <c r="L3318" t="s">
        <v>9753</v>
      </c>
      <c r="M3318" t="s">
        <v>9754</v>
      </c>
      <c r="N3318">
        <v>1.0833333329999999</v>
      </c>
      <c r="O3318">
        <v>0</v>
      </c>
      <c r="P3318">
        <v>293</v>
      </c>
      <c r="Q3318">
        <v>0</v>
      </c>
      <c r="R3318">
        <v>0</v>
      </c>
      <c r="S3318">
        <v>0</v>
      </c>
      <c r="T3318">
        <v>4</v>
      </c>
      <c r="U3318">
        <v>0</v>
      </c>
      <c r="V3318">
        <v>0</v>
      </c>
      <c r="W3318">
        <v>0</v>
      </c>
      <c r="X3318">
        <v>83.644115370671528</v>
      </c>
      <c r="Y3318">
        <v>0</v>
      </c>
      <c r="Z3318">
        <v>0</v>
      </c>
      <c r="AA3318">
        <v>0</v>
      </c>
      <c r="AB3318">
        <v>2.8920506968709994</v>
      </c>
      <c r="AC3318">
        <v>0</v>
      </c>
      <c r="AD3318">
        <v>0</v>
      </c>
      <c r="AE3318">
        <v>86.536166067542524</v>
      </c>
    </row>
    <row r="3319" spans="1:31" x14ac:dyDescent="0.25">
      <c r="A3319">
        <v>1772624</v>
      </c>
      <c r="B3319">
        <v>1</v>
      </c>
      <c r="C3319" t="s">
        <v>80</v>
      </c>
      <c r="D3319" t="s">
        <v>97</v>
      </c>
      <c r="E3319" t="s">
        <v>184</v>
      </c>
      <c r="F3319" t="s">
        <v>9755</v>
      </c>
      <c r="G3319" t="s">
        <v>2662</v>
      </c>
      <c r="H3319" t="s">
        <v>134</v>
      </c>
      <c r="I3319" t="s">
        <v>135</v>
      </c>
      <c r="J3319" t="s">
        <v>136</v>
      </c>
      <c r="K3319" t="s">
        <v>147</v>
      </c>
      <c r="L3319" t="s">
        <v>9756</v>
      </c>
      <c r="M3319" t="s">
        <v>9757</v>
      </c>
      <c r="N3319">
        <v>1.4516666659999999</v>
      </c>
      <c r="O3319">
        <v>0</v>
      </c>
      <c r="P3319">
        <v>134</v>
      </c>
      <c r="Q3319">
        <v>0</v>
      </c>
      <c r="R3319">
        <v>1</v>
      </c>
      <c r="S3319">
        <v>0</v>
      </c>
      <c r="T3319">
        <v>15</v>
      </c>
      <c r="U3319">
        <v>0</v>
      </c>
      <c r="V3319">
        <v>0</v>
      </c>
      <c r="W3319">
        <v>0</v>
      </c>
      <c r="X3319">
        <v>62.747495314156815</v>
      </c>
      <c r="Y3319">
        <v>0</v>
      </c>
      <c r="Z3319">
        <v>2.4783356675450001E-2</v>
      </c>
      <c r="AA3319">
        <v>0</v>
      </c>
      <c r="AB3319">
        <v>8.659530761161804</v>
      </c>
      <c r="AC3319">
        <v>0</v>
      </c>
      <c r="AD3319">
        <v>0</v>
      </c>
      <c r="AE3319">
        <v>71.431809431994068</v>
      </c>
    </row>
    <row r="3320" spans="1:31" x14ac:dyDescent="0.25">
      <c r="A3320">
        <v>1752183</v>
      </c>
      <c r="B3320">
        <v>1</v>
      </c>
      <c r="C3320" t="s">
        <v>81</v>
      </c>
      <c r="D3320" t="s">
        <v>117</v>
      </c>
      <c r="E3320" t="s">
        <v>143</v>
      </c>
      <c r="F3320" t="s">
        <v>9758</v>
      </c>
      <c r="G3320" t="s">
        <v>246</v>
      </c>
      <c r="H3320" t="s">
        <v>146</v>
      </c>
      <c r="I3320" t="s">
        <v>135</v>
      </c>
      <c r="J3320" t="s">
        <v>136</v>
      </c>
      <c r="K3320" t="s">
        <v>137</v>
      </c>
      <c r="L3320" t="s">
        <v>9759</v>
      </c>
      <c r="M3320" t="s">
        <v>9760</v>
      </c>
      <c r="N3320">
        <v>9.9077619440000007</v>
      </c>
      <c r="O3320">
        <v>0</v>
      </c>
      <c r="P3320">
        <v>152</v>
      </c>
      <c r="Q3320">
        <v>0</v>
      </c>
      <c r="R3320">
        <v>1</v>
      </c>
      <c r="S3320">
        <v>0</v>
      </c>
      <c r="T3320">
        <v>5</v>
      </c>
      <c r="U3320">
        <v>0</v>
      </c>
      <c r="V3320">
        <v>0</v>
      </c>
      <c r="W3320">
        <v>0</v>
      </c>
      <c r="X3320">
        <v>91.639175798941693</v>
      </c>
      <c r="Y3320">
        <v>0</v>
      </c>
      <c r="Z3320">
        <v>28.466119920782234</v>
      </c>
      <c r="AA3320">
        <v>0</v>
      </c>
      <c r="AB3320">
        <v>9.0498772273927095</v>
      </c>
      <c r="AC3320">
        <v>0</v>
      </c>
      <c r="AD3320">
        <v>0</v>
      </c>
      <c r="AE3320">
        <v>129.15517294711663</v>
      </c>
    </row>
    <row r="3321" spans="1:31" x14ac:dyDescent="0.25">
      <c r="A3321">
        <v>1772498</v>
      </c>
      <c r="B3321">
        <v>1</v>
      </c>
      <c r="C3321" t="s">
        <v>80</v>
      </c>
      <c r="D3321" t="s">
        <v>105</v>
      </c>
      <c r="E3321" t="s">
        <v>184</v>
      </c>
      <c r="F3321" t="s">
        <v>9761</v>
      </c>
      <c r="G3321" t="s">
        <v>232</v>
      </c>
      <c r="H3321" t="s">
        <v>134</v>
      </c>
      <c r="I3321" t="s">
        <v>135</v>
      </c>
      <c r="J3321" t="s">
        <v>136</v>
      </c>
      <c r="K3321" t="s">
        <v>147</v>
      </c>
      <c r="L3321" t="s">
        <v>9762</v>
      </c>
      <c r="M3321" t="s">
        <v>9763</v>
      </c>
      <c r="N3321">
        <v>1.025555555</v>
      </c>
      <c r="O3321">
        <v>0</v>
      </c>
      <c r="P3321">
        <v>1</v>
      </c>
      <c r="Q3321">
        <v>0</v>
      </c>
      <c r="R3321">
        <v>1</v>
      </c>
      <c r="S3321">
        <v>3</v>
      </c>
      <c r="T3321">
        <v>0</v>
      </c>
      <c r="U3321">
        <v>1</v>
      </c>
      <c r="V3321">
        <v>0</v>
      </c>
      <c r="W3321">
        <v>0</v>
      </c>
      <c r="X3321">
        <v>0.24510067477583336</v>
      </c>
      <c r="Y3321">
        <v>0</v>
      </c>
      <c r="Z3321">
        <v>0.18963221072083331</v>
      </c>
      <c r="AA3321">
        <v>5.43086013839235</v>
      </c>
      <c r="AB3321">
        <v>0</v>
      </c>
      <c r="AC3321">
        <v>267.46341880526802</v>
      </c>
      <c r="AD3321">
        <v>0</v>
      </c>
      <c r="AE3321">
        <v>273.32901182915703</v>
      </c>
    </row>
    <row r="3322" spans="1:31" x14ac:dyDescent="0.25">
      <c r="A3322">
        <v>1752140</v>
      </c>
      <c r="B3322">
        <v>1</v>
      </c>
      <c r="C3322" t="s">
        <v>81</v>
      </c>
      <c r="D3322" t="s">
        <v>123</v>
      </c>
      <c r="E3322" t="s">
        <v>171</v>
      </c>
      <c r="F3322" t="s">
        <v>9764</v>
      </c>
      <c r="G3322" t="s">
        <v>181</v>
      </c>
      <c r="H3322" t="s">
        <v>146</v>
      </c>
      <c r="I3322" t="s">
        <v>135</v>
      </c>
      <c r="J3322" t="s">
        <v>136</v>
      </c>
      <c r="K3322" t="s">
        <v>147</v>
      </c>
      <c r="L3322" t="s">
        <v>9765</v>
      </c>
      <c r="M3322" t="s">
        <v>9766</v>
      </c>
      <c r="N3322">
        <v>1.8819444439999999</v>
      </c>
      <c r="O3322">
        <v>0</v>
      </c>
      <c r="P3322">
        <v>8</v>
      </c>
      <c r="Q3322">
        <v>0</v>
      </c>
      <c r="R3322">
        <v>0</v>
      </c>
      <c r="S3322">
        <v>0</v>
      </c>
      <c r="T3322">
        <v>2</v>
      </c>
      <c r="U3322">
        <v>0</v>
      </c>
      <c r="V3322">
        <v>0</v>
      </c>
      <c r="W3322">
        <v>0</v>
      </c>
      <c r="X3322">
        <v>2.9025786358008001</v>
      </c>
      <c r="Y3322">
        <v>0</v>
      </c>
      <c r="Z3322">
        <v>0</v>
      </c>
      <c r="AA3322">
        <v>0</v>
      </c>
      <c r="AB3322">
        <v>0.27182998902601668</v>
      </c>
      <c r="AC3322">
        <v>0</v>
      </c>
      <c r="AD3322">
        <v>0</v>
      </c>
      <c r="AE3322">
        <v>3.1744086248268166</v>
      </c>
    </row>
    <row r="3323" spans="1:31" x14ac:dyDescent="0.25">
      <c r="A3323">
        <v>1772661</v>
      </c>
      <c r="B3323">
        <v>1</v>
      </c>
      <c r="C3323" t="s">
        <v>81</v>
      </c>
      <c r="D3323" t="s">
        <v>128</v>
      </c>
      <c r="E3323" t="s">
        <v>171</v>
      </c>
      <c r="F3323" t="s">
        <v>9767</v>
      </c>
      <c r="G3323" t="s">
        <v>181</v>
      </c>
      <c r="H3323" t="s">
        <v>146</v>
      </c>
      <c r="I3323" t="s">
        <v>135</v>
      </c>
      <c r="J3323" t="s">
        <v>136</v>
      </c>
      <c r="K3323" t="s">
        <v>147</v>
      </c>
      <c r="L3323" t="s">
        <v>9768</v>
      </c>
      <c r="M3323" t="s">
        <v>9769</v>
      </c>
      <c r="N3323">
        <v>2.2036111109999998</v>
      </c>
      <c r="O3323">
        <v>0</v>
      </c>
      <c r="P3323">
        <v>6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2.0785234494132001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2.0785234494132001</v>
      </c>
    </row>
    <row r="3324" spans="1:31" x14ac:dyDescent="0.25">
      <c r="A3324">
        <v>1752289</v>
      </c>
      <c r="B3324">
        <v>1</v>
      </c>
      <c r="C3324" t="s">
        <v>80</v>
      </c>
      <c r="D3324" t="s">
        <v>94</v>
      </c>
      <c r="E3324" t="s">
        <v>171</v>
      </c>
      <c r="F3324" t="s">
        <v>9770</v>
      </c>
      <c r="G3324" t="s">
        <v>181</v>
      </c>
      <c r="H3324" t="s">
        <v>146</v>
      </c>
      <c r="I3324" t="s">
        <v>135</v>
      </c>
      <c r="J3324" t="s">
        <v>136</v>
      </c>
      <c r="K3324" t="s">
        <v>147</v>
      </c>
      <c r="L3324" t="s">
        <v>9771</v>
      </c>
      <c r="M3324" t="s">
        <v>9772</v>
      </c>
      <c r="N3324">
        <v>1.6375</v>
      </c>
      <c r="O3324">
        <v>0</v>
      </c>
      <c r="P3324">
        <v>1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0.5581855419420334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0.5581855419420334</v>
      </c>
    </row>
    <row r="3325" spans="1:31" x14ac:dyDescent="0.25">
      <c r="A3325">
        <v>1752389</v>
      </c>
      <c r="B3325">
        <v>1</v>
      </c>
      <c r="C3325" t="s">
        <v>81</v>
      </c>
      <c r="D3325" t="s">
        <v>126</v>
      </c>
      <c r="E3325" t="s">
        <v>188</v>
      </c>
      <c r="F3325" t="s">
        <v>9773</v>
      </c>
      <c r="G3325" t="s">
        <v>239</v>
      </c>
      <c r="H3325" t="s">
        <v>134</v>
      </c>
      <c r="I3325" t="s">
        <v>135</v>
      </c>
      <c r="J3325" t="s">
        <v>136</v>
      </c>
      <c r="K3325" t="s">
        <v>137</v>
      </c>
      <c r="L3325" t="s">
        <v>9774</v>
      </c>
      <c r="M3325" t="s">
        <v>9775</v>
      </c>
      <c r="N3325">
        <v>0.98083333299999997</v>
      </c>
      <c r="O3325">
        <v>3</v>
      </c>
      <c r="P3325">
        <v>1349</v>
      </c>
      <c r="Q3325">
        <v>62</v>
      </c>
      <c r="R3325">
        <v>391</v>
      </c>
      <c r="S3325">
        <v>14</v>
      </c>
      <c r="T3325">
        <v>65</v>
      </c>
      <c r="U3325">
        <v>0</v>
      </c>
      <c r="V3325">
        <v>0</v>
      </c>
      <c r="W3325">
        <v>1.2421474482096999</v>
      </c>
      <c r="X3325">
        <v>126.08072084055743</v>
      </c>
      <c r="Y3325">
        <v>274.94964939725787</v>
      </c>
      <c r="Z3325">
        <v>44.937646759677008</v>
      </c>
      <c r="AA3325">
        <v>108.30072030271751</v>
      </c>
      <c r="AB3325">
        <v>96.16901396840332</v>
      </c>
      <c r="AC3325">
        <v>0</v>
      </c>
      <c r="AD3325">
        <v>0</v>
      </c>
      <c r="AE3325">
        <v>651.67989871682289</v>
      </c>
    </row>
    <row r="3326" spans="1:31" x14ac:dyDescent="0.25">
      <c r="A3326">
        <v>1772412</v>
      </c>
      <c r="B3326">
        <v>1</v>
      </c>
      <c r="C3326" t="s">
        <v>80</v>
      </c>
      <c r="D3326" t="s">
        <v>110</v>
      </c>
      <c r="E3326" t="s">
        <v>171</v>
      </c>
      <c r="F3326" t="s">
        <v>9776</v>
      </c>
      <c r="G3326" t="s">
        <v>181</v>
      </c>
      <c r="H3326" t="s">
        <v>146</v>
      </c>
      <c r="I3326" t="s">
        <v>135</v>
      </c>
      <c r="J3326" t="s">
        <v>136</v>
      </c>
      <c r="K3326" t="s">
        <v>147</v>
      </c>
      <c r="L3326" t="s">
        <v>9777</v>
      </c>
      <c r="M3326" t="s">
        <v>9778</v>
      </c>
      <c r="N3326">
        <v>1.4436111110000001</v>
      </c>
      <c r="O3326">
        <v>0</v>
      </c>
      <c r="P3326">
        <v>2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0.56753011890957494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0.56753011890957494</v>
      </c>
    </row>
    <row r="3327" spans="1:31" x14ac:dyDescent="0.25">
      <c r="A3327">
        <v>1772555</v>
      </c>
      <c r="B3327">
        <v>1</v>
      </c>
      <c r="C3327" t="s">
        <v>80</v>
      </c>
      <c r="D3327" t="s">
        <v>103</v>
      </c>
      <c r="E3327" t="s">
        <v>143</v>
      </c>
      <c r="F3327" t="s">
        <v>9779</v>
      </c>
      <c r="G3327" t="s">
        <v>145</v>
      </c>
      <c r="H3327" t="s">
        <v>146</v>
      </c>
      <c r="I3327" t="s">
        <v>135</v>
      </c>
      <c r="J3327" t="s">
        <v>136</v>
      </c>
      <c r="K3327" t="s">
        <v>147</v>
      </c>
      <c r="L3327" t="s">
        <v>9780</v>
      </c>
      <c r="M3327" t="s">
        <v>9781</v>
      </c>
      <c r="N3327">
        <v>0.72305555499999996</v>
      </c>
      <c r="O3327">
        <v>0</v>
      </c>
      <c r="P3327">
        <v>148</v>
      </c>
      <c r="Q3327">
        <v>0</v>
      </c>
      <c r="R3327">
        <v>8</v>
      </c>
      <c r="S3327">
        <v>0</v>
      </c>
      <c r="T3327">
        <v>11</v>
      </c>
      <c r="U3327">
        <v>0</v>
      </c>
      <c r="V3327">
        <v>0</v>
      </c>
      <c r="W3327">
        <v>0</v>
      </c>
      <c r="X3327">
        <v>22.302864290034812</v>
      </c>
      <c r="Y3327">
        <v>0</v>
      </c>
      <c r="Z3327">
        <v>8.3669074367035652</v>
      </c>
      <c r="AA3327">
        <v>0</v>
      </c>
      <c r="AB3327">
        <v>11.419366543924525</v>
      </c>
      <c r="AC3327">
        <v>0</v>
      </c>
      <c r="AD3327">
        <v>0</v>
      </c>
      <c r="AE3327">
        <v>42.0891382706629</v>
      </c>
    </row>
    <row r="3328" spans="1:31" x14ac:dyDescent="0.25">
      <c r="A3328">
        <v>1752246</v>
      </c>
      <c r="B3328">
        <v>1</v>
      </c>
      <c r="C3328" t="s">
        <v>80</v>
      </c>
      <c r="D3328" t="s">
        <v>96</v>
      </c>
      <c r="E3328" t="s">
        <v>171</v>
      </c>
      <c r="F3328" t="s">
        <v>9782</v>
      </c>
      <c r="G3328" t="s">
        <v>181</v>
      </c>
      <c r="H3328" t="s">
        <v>146</v>
      </c>
      <c r="I3328" t="s">
        <v>135</v>
      </c>
      <c r="J3328" t="s">
        <v>136</v>
      </c>
      <c r="K3328" t="s">
        <v>147</v>
      </c>
      <c r="L3328" t="s">
        <v>9783</v>
      </c>
      <c r="M3328" t="s">
        <v>9784</v>
      </c>
      <c r="N3328">
        <v>3.5013888880000001</v>
      </c>
      <c r="O3328">
        <v>0</v>
      </c>
      <c r="P3328">
        <v>1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0.47307850322579997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0.47307850322579997</v>
      </c>
    </row>
    <row r="3329" spans="1:31" x14ac:dyDescent="0.25">
      <c r="A3329">
        <v>1752146</v>
      </c>
      <c r="B3329">
        <v>1</v>
      </c>
      <c r="C3329" t="s">
        <v>81</v>
      </c>
      <c r="D3329" t="s">
        <v>112</v>
      </c>
      <c r="E3329" t="s">
        <v>131</v>
      </c>
      <c r="F3329" t="s">
        <v>9785</v>
      </c>
      <c r="G3329" t="s">
        <v>177</v>
      </c>
      <c r="H3329" t="s">
        <v>134</v>
      </c>
      <c r="I3329" t="s">
        <v>135</v>
      </c>
      <c r="J3329" t="s">
        <v>136</v>
      </c>
      <c r="K3329" t="s">
        <v>147</v>
      </c>
      <c r="L3329" t="s">
        <v>9786</v>
      </c>
      <c r="M3329" t="s">
        <v>9787</v>
      </c>
      <c r="N3329">
        <v>0.237777777</v>
      </c>
      <c r="O3329">
        <v>0</v>
      </c>
      <c r="P3329">
        <v>1136</v>
      </c>
      <c r="Q3329">
        <v>5</v>
      </c>
      <c r="R3329">
        <v>28</v>
      </c>
      <c r="S3329">
        <v>6</v>
      </c>
      <c r="T3329">
        <v>55</v>
      </c>
      <c r="U3329">
        <v>0</v>
      </c>
      <c r="V3329">
        <v>0</v>
      </c>
      <c r="W3329">
        <v>0</v>
      </c>
      <c r="X3329">
        <v>18.272220257568268</v>
      </c>
      <c r="Y3329">
        <v>3.8690495947418668</v>
      </c>
      <c r="Z3329">
        <v>0.65000493710053353</v>
      </c>
      <c r="AA3329">
        <v>4.5838570982764004</v>
      </c>
      <c r="AB3329">
        <v>3.0593731092287331</v>
      </c>
      <c r="AC3329">
        <v>0</v>
      </c>
      <c r="AD3329">
        <v>0</v>
      </c>
      <c r="AE3329">
        <v>30.434504996915802</v>
      </c>
    </row>
    <row r="3330" spans="1:31" x14ac:dyDescent="0.25">
      <c r="A3330">
        <v>1772704</v>
      </c>
      <c r="B3330">
        <v>1</v>
      </c>
      <c r="C3330" t="s">
        <v>81</v>
      </c>
      <c r="D3330" t="s">
        <v>128</v>
      </c>
      <c r="E3330" t="s">
        <v>171</v>
      </c>
      <c r="F3330" t="s">
        <v>9788</v>
      </c>
      <c r="G3330" t="s">
        <v>173</v>
      </c>
      <c r="H3330" t="s">
        <v>146</v>
      </c>
      <c r="I3330" t="s">
        <v>135</v>
      </c>
      <c r="J3330" t="s">
        <v>136</v>
      </c>
      <c r="K3330" t="s">
        <v>147</v>
      </c>
      <c r="L3330" t="s">
        <v>9789</v>
      </c>
      <c r="M3330" t="s">
        <v>9790</v>
      </c>
      <c r="N3330">
        <v>1.586944444</v>
      </c>
      <c r="O3330">
        <v>0</v>
      </c>
      <c r="P3330">
        <v>11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4.2157104744884499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4.2157104744884499</v>
      </c>
    </row>
    <row r="3331" spans="1:31" x14ac:dyDescent="0.25">
      <c r="A3331">
        <v>1752381</v>
      </c>
      <c r="B3331">
        <v>1</v>
      </c>
      <c r="C3331" t="s">
        <v>80</v>
      </c>
      <c r="D3331" t="s">
        <v>90</v>
      </c>
      <c r="E3331" t="s">
        <v>171</v>
      </c>
      <c r="F3331" t="s">
        <v>9791</v>
      </c>
      <c r="G3331" t="s">
        <v>181</v>
      </c>
      <c r="H3331" t="s">
        <v>146</v>
      </c>
      <c r="I3331" t="s">
        <v>135</v>
      </c>
      <c r="J3331" t="s">
        <v>136</v>
      </c>
      <c r="K3331" t="s">
        <v>147</v>
      </c>
      <c r="L3331" t="s">
        <v>9792</v>
      </c>
      <c r="M3331" t="s">
        <v>9793</v>
      </c>
      <c r="N3331">
        <v>9.3666666660000004</v>
      </c>
      <c r="O3331">
        <v>0</v>
      </c>
      <c r="P3331">
        <v>2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10.235160381880199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10.235160381880199</v>
      </c>
    </row>
    <row r="3332" spans="1:31" x14ac:dyDescent="0.25">
      <c r="A3332">
        <v>1772610</v>
      </c>
      <c r="B3332">
        <v>1</v>
      </c>
      <c r="C3332" t="s">
        <v>80</v>
      </c>
      <c r="D3332" t="s">
        <v>96</v>
      </c>
      <c r="E3332" t="s">
        <v>131</v>
      </c>
      <c r="F3332" t="s">
        <v>4432</v>
      </c>
      <c r="G3332" t="s">
        <v>1032</v>
      </c>
      <c r="H3332" t="s">
        <v>134</v>
      </c>
      <c r="I3332" t="s">
        <v>135</v>
      </c>
      <c r="J3332" t="s">
        <v>136</v>
      </c>
      <c r="K3332" t="s">
        <v>147</v>
      </c>
      <c r="L3332" t="s">
        <v>9794</v>
      </c>
      <c r="M3332" t="s">
        <v>9795</v>
      </c>
      <c r="N3332">
        <v>1.4172222219999999</v>
      </c>
      <c r="O3332">
        <v>8</v>
      </c>
      <c r="P3332">
        <v>975</v>
      </c>
      <c r="Q3332">
        <v>17</v>
      </c>
      <c r="R3332">
        <v>55</v>
      </c>
      <c r="S3332">
        <v>5</v>
      </c>
      <c r="T3332">
        <v>16</v>
      </c>
      <c r="U3332">
        <v>0</v>
      </c>
      <c r="V3332">
        <v>1</v>
      </c>
      <c r="W3332">
        <v>49.107150546988464</v>
      </c>
      <c r="X3332">
        <v>185.94030791896324</v>
      </c>
      <c r="Y3332">
        <v>33.731903652236362</v>
      </c>
      <c r="Z3332">
        <v>37.753323693922212</v>
      </c>
      <c r="AA3332">
        <v>11.285689459385301</v>
      </c>
      <c r="AB3332">
        <v>13.04640932057473</v>
      </c>
      <c r="AC3332">
        <v>0</v>
      </c>
      <c r="AD3332">
        <v>0.36976502791671673</v>
      </c>
      <c r="AE3332">
        <v>331.23454961998709</v>
      </c>
    </row>
    <row r="3333" spans="1:31" x14ac:dyDescent="0.25">
      <c r="A3333">
        <v>1752358</v>
      </c>
      <c r="B3333">
        <v>1</v>
      </c>
      <c r="C3333" t="s">
        <v>80</v>
      </c>
      <c r="D3333" t="s">
        <v>105</v>
      </c>
      <c r="E3333" t="s">
        <v>184</v>
      </c>
      <c r="F3333" t="s">
        <v>9796</v>
      </c>
      <c r="G3333" t="s">
        <v>133</v>
      </c>
      <c r="H3333" t="s">
        <v>134</v>
      </c>
      <c r="I3333" t="s">
        <v>135</v>
      </c>
      <c r="J3333" t="s">
        <v>136</v>
      </c>
      <c r="K3333" t="s">
        <v>137</v>
      </c>
      <c r="L3333" t="s">
        <v>9797</v>
      </c>
      <c r="M3333" t="s">
        <v>9798</v>
      </c>
      <c r="N3333">
        <v>0.73750000000000004</v>
      </c>
      <c r="O3333">
        <v>1</v>
      </c>
      <c r="P3333">
        <v>1818</v>
      </c>
      <c r="Q3333">
        <v>0</v>
      </c>
      <c r="R3333">
        <v>0</v>
      </c>
      <c r="S3333">
        <v>2</v>
      </c>
      <c r="T3333">
        <v>165</v>
      </c>
      <c r="U3333">
        <v>0</v>
      </c>
      <c r="V3333">
        <v>0</v>
      </c>
      <c r="W3333">
        <v>9.6375252677902505</v>
      </c>
      <c r="X3333">
        <v>383.38390786268889</v>
      </c>
      <c r="Y3333">
        <v>0</v>
      </c>
      <c r="Z3333">
        <v>0</v>
      </c>
      <c r="AA3333">
        <v>43.290485073400134</v>
      </c>
      <c r="AB3333">
        <v>84.960449513403759</v>
      </c>
      <c r="AC3333">
        <v>0</v>
      </c>
      <c r="AD3333">
        <v>0</v>
      </c>
      <c r="AE3333">
        <v>521.27236771728303</v>
      </c>
    </row>
    <row r="3334" spans="1:31" x14ac:dyDescent="0.25">
      <c r="A3334">
        <v>1772564</v>
      </c>
      <c r="B3334">
        <v>1</v>
      </c>
      <c r="C3334" t="s">
        <v>81</v>
      </c>
      <c r="D3334" t="s">
        <v>122</v>
      </c>
      <c r="E3334" t="s">
        <v>184</v>
      </c>
      <c r="F3334" t="s">
        <v>9799</v>
      </c>
      <c r="G3334" t="s">
        <v>829</v>
      </c>
      <c r="H3334" t="s">
        <v>134</v>
      </c>
      <c r="I3334" t="s">
        <v>135</v>
      </c>
      <c r="J3334" t="s">
        <v>136</v>
      </c>
      <c r="K3334" t="s">
        <v>147</v>
      </c>
      <c r="L3334" t="s">
        <v>9800</v>
      </c>
      <c r="M3334" t="s">
        <v>9801</v>
      </c>
      <c r="N3334">
        <v>2.9602777769999999</v>
      </c>
      <c r="O3334">
        <v>0</v>
      </c>
      <c r="P3334">
        <v>112</v>
      </c>
      <c r="Q3334">
        <v>0</v>
      </c>
      <c r="R3334">
        <v>0</v>
      </c>
      <c r="S3334">
        <v>0</v>
      </c>
      <c r="T3334">
        <v>11</v>
      </c>
      <c r="U3334">
        <v>0</v>
      </c>
      <c r="V3334">
        <v>0</v>
      </c>
      <c r="W3334">
        <v>0</v>
      </c>
      <c r="X3334">
        <v>38.649796097427426</v>
      </c>
      <c r="Y3334">
        <v>0</v>
      </c>
      <c r="Z3334">
        <v>0</v>
      </c>
      <c r="AA3334">
        <v>0</v>
      </c>
      <c r="AB3334">
        <v>13.813437774062468</v>
      </c>
      <c r="AC3334">
        <v>0</v>
      </c>
      <c r="AD3334">
        <v>0</v>
      </c>
      <c r="AE3334">
        <v>52.463233871489891</v>
      </c>
    </row>
    <row r="3335" spans="1:31" x14ac:dyDescent="0.25">
      <c r="A3335">
        <v>1752189</v>
      </c>
      <c r="B3335">
        <v>1</v>
      </c>
      <c r="C3335" t="s">
        <v>81</v>
      </c>
      <c r="D3335" t="s">
        <v>118</v>
      </c>
      <c r="E3335" t="s">
        <v>131</v>
      </c>
      <c r="F3335" t="s">
        <v>2363</v>
      </c>
      <c r="G3335" t="s">
        <v>239</v>
      </c>
      <c r="H3335" t="s">
        <v>134</v>
      </c>
      <c r="I3335" t="s">
        <v>135</v>
      </c>
      <c r="J3335" t="s">
        <v>136</v>
      </c>
      <c r="K3335" t="s">
        <v>137</v>
      </c>
      <c r="L3335" t="s">
        <v>9802</v>
      </c>
      <c r="M3335" t="s">
        <v>9803</v>
      </c>
      <c r="N3335">
        <v>7.0961111109999999</v>
      </c>
      <c r="O3335">
        <v>0</v>
      </c>
      <c r="P3335">
        <v>8838</v>
      </c>
      <c r="Q3335">
        <v>0</v>
      </c>
      <c r="R3335">
        <v>2</v>
      </c>
      <c r="S3335">
        <v>8</v>
      </c>
      <c r="T3335">
        <v>492</v>
      </c>
      <c r="U3335">
        <v>0</v>
      </c>
      <c r="V3335">
        <v>1</v>
      </c>
      <c r="W3335">
        <v>0</v>
      </c>
      <c r="X3335">
        <v>14908.023362916745</v>
      </c>
      <c r="Y3335">
        <v>0</v>
      </c>
      <c r="Z3335">
        <v>5.1875027475273994</v>
      </c>
      <c r="AA3335">
        <v>1245.6692735317718</v>
      </c>
      <c r="AB3335">
        <v>2413.0427960155439</v>
      </c>
      <c r="AC3335">
        <v>0</v>
      </c>
      <c r="AD3335">
        <v>101.87050823168047</v>
      </c>
      <c r="AE3335">
        <v>18673.793443443268</v>
      </c>
    </row>
    <row r="3336" spans="1:31" x14ac:dyDescent="0.25">
      <c r="A3336">
        <v>1772587</v>
      </c>
      <c r="B3336">
        <v>1</v>
      </c>
      <c r="C3336" t="s">
        <v>80</v>
      </c>
      <c r="D3336" t="s">
        <v>97</v>
      </c>
      <c r="E3336" t="s">
        <v>131</v>
      </c>
      <c r="F3336" t="s">
        <v>7379</v>
      </c>
      <c r="G3336" t="s">
        <v>177</v>
      </c>
      <c r="H3336" t="s">
        <v>134</v>
      </c>
      <c r="I3336" t="s">
        <v>135</v>
      </c>
      <c r="J3336" t="s">
        <v>136</v>
      </c>
      <c r="K3336" t="s">
        <v>147</v>
      </c>
      <c r="L3336" t="s">
        <v>9804</v>
      </c>
      <c r="M3336" t="s">
        <v>9805</v>
      </c>
      <c r="N3336">
        <v>1.3008333329999999</v>
      </c>
      <c r="O3336">
        <v>6</v>
      </c>
      <c r="P3336">
        <v>1024</v>
      </c>
      <c r="Q3336">
        <v>11</v>
      </c>
      <c r="R3336">
        <v>124</v>
      </c>
      <c r="S3336">
        <v>26</v>
      </c>
      <c r="T3336">
        <v>158</v>
      </c>
      <c r="U3336">
        <v>0</v>
      </c>
      <c r="V3336">
        <v>0</v>
      </c>
      <c r="W3336">
        <v>12.644121589198653</v>
      </c>
      <c r="X3336">
        <v>420.70619453135708</v>
      </c>
      <c r="Y3336">
        <v>19.932833885980898</v>
      </c>
      <c r="Z3336">
        <v>35.394947529483645</v>
      </c>
      <c r="AA3336">
        <v>436.87400451557579</v>
      </c>
      <c r="AB3336">
        <v>92.472631674285637</v>
      </c>
      <c r="AC3336">
        <v>0</v>
      </c>
      <c r="AD3336">
        <v>0</v>
      </c>
      <c r="AE3336">
        <v>1018.0247337258817</v>
      </c>
    </row>
    <row r="3337" spans="1:31" x14ac:dyDescent="0.25">
      <c r="A3337">
        <v>1772424</v>
      </c>
      <c r="B3337">
        <v>1</v>
      </c>
      <c r="C3337" t="s">
        <v>81</v>
      </c>
      <c r="D3337" t="s">
        <v>117</v>
      </c>
      <c r="E3337" t="s">
        <v>171</v>
      </c>
      <c r="F3337" t="s">
        <v>9806</v>
      </c>
      <c r="G3337" t="s">
        <v>181</v>
      </c>
      <c r="H3337" t="s">
        <v>146</v>
      </c>
      <c r="I3337" t="s">
        <v>135</v>
      </c>
      <c r="J3337" t="s">
        <v>136</v>
      </c>
      <c r="K3337" t="s">
        <v>147</v>
      </c>
      <c r="L3337" t="s">
        <v>9807</v>
      </c>
      <c r="M3337" t="s">
        <v>9808</v>
      </c>
      <c r="N3337">
        <v>5.9327777770000001</v>
      </c>
      <c r="O3337">
        <v>0</v>
      </c>
      <c r="P3337">
        <v>1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1.8668765796589666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1.8668765796589666</v>
      </c>
    </row>
    <row r="3338" spans="1:31" x14ac:dyDescent="0.25">
      <c r="A3338">
        <v>1752235</v>
      </c>
      <c r="B3338">
        <v>1</v>
      </c>
      <c r="C3338" t="s">
        <v>81</v>
      </c>
      <c r="D3338" t="s">
        <v>122</v>
      </c>
      <c r="E3338" t="s">
        <v>143</v>
      </c>
      <c r="F3338" t="s">
        <v>9809</v>
      </c>
      <c r="G3338" t="s">
        <v>145</v>
      </c>
      <c r="H3338" t="s">
        <v>146</v>
      </c>
      <c r="I3338" t="s">
        <v>135</v>
      </c>
      <c r="J3338" t="s">
        <v>136</v>
      </c>
      <c r="K3338" t="s">
        <v>147</v>
      </c>
      <c r="L3338" t="s">
        <v>9810</v>
      </c>
      <c r="M3338" t="s">
        <v>9811</v>
      </c>
      <c r="N3338">
        <v>5.4791666660000002</v>
      </c>
      <c r="O3338">
        <v>0</v>
      </c>
      <c r="P3338">
        <v>229</v>
      </c>
      <c r="Q3338">
        <v>0</v>
      </c>
      <c r="R3338">
        <v>2</v>
      </c>
      <c r="S3338">
        <v>0</v>
      </c>
      <c r="T3338">
        <v>25</v>
      </c>
      <c r="U3338">
        <v>0</v>
      </c>
      <c r="V3338">
        <v>0</v>
      </c>
      <c r="W3338">
        <v>0</v>
      </c>
      <c r="X3338">
        <v>170.52286800773965</v>
      </c>
      <c r="Y3338">
        <v>0</v>
      </c>
      <c r="Z3338">
        <v>3.1840570756489748</v>
      </c>
      <c r="AA3338">
        <v>0</v>
      </c>
      <c r="AB3338">
        <v>53.110783083690549</v>
      </c>
      <c r="AC3338">
        <v>0</v>
      </c>
      <c r="AD3338">
        <v>0</v>
      </c>
      <c r="AE3338">
        <v>226.81770816707916</v>
      </c>
    </row>
    <row r="3339" spans="1:31" x14ac:dyDescent="0.25">
      <c r="A3339">
        <v>1772673</v>
      </c>
      <c r="B3339">
        <v>1</v>
      </c>
      <c r="C3339" t="s">
        <v>80</v>
      </c>
      <c r="D3339" t="s">
        <v>88</v>
      </c>
      <c r="E3339" t="s">
        <v>184</v>
      </c>
      <c r="F3339" t="s">
        <v>5262</v>
      </c>
      <c r="G3339" t="s">
        <v>133</v>
      </c>
      <c r="H3339" t="s">
        <v>134</v>
      </c>
      <c r="I3339" t="s">
        <v>135</v>
      </c>
      <c r="J3339" t="s">
        <v>136</v>
      </c>
      <c r="K3339" t="s">
        <v>147</v>
      </c>
      <c r="L3339" t="s">
        <v>9812</v>
      </c>
      <c r="M3339" t="s">
        <v>9813</v>
      </c>
      <c r="N3339">
        <v>0.16138888800000001</v>
      </c>
      <c r="O3339">
        <v>0</v>
      </c>
      <c r="P3339">
        <v>32</v>
      </c>
      <c r="Q3339">
        <v>0</v>
      </c>
      <c r="R3339">
        <v>0</v>
      </c>
      <c r="S3339">
        <v>0</v>
      </c>
      <c r="T3339">
        <v>2</v>
      </c>
      <c r="U3339">
        <v>0</v>
      </c>
      <c r="V3339">
        <v>0</v>
      </c>
      <c r="W3339">
        <v>0</v>
      </c>
      <c r="X3339">
        <v>2.3373536572295004</v>
      </c>
      <c r="Y3339">
        <v>0</v>
      </c>
      <c r="Z3339">
        <v>0</v>
      </c>
      <c r="AA3339">
        <v>0</v>
      </c>
      <c r="AB3339">
        <v>9.429397582570001E-2</v>
      </c>
      <c r="AC3339">
        <v>0</v>
      </c>
      <c r="AD3339">
        <v>0</v>
      </c>
      <c r="AE3339">
        <v>2.4316476330552006</v>
      </c>
    </row>
    <row r="3340" spans="1:31" x14ac:dyDescent="0.25">
      <c r="A3340">
        <v>1752318</v>
      </c>
      <c r="B3340">
        <v>1</v>
      </c>
      <c r="C3340" t="s">
        <v>80</v>
      </c>
      <c r="D3340" t="s">
        <v>97</v>
      </c>
      <c r="E3340" t="s">
        <v>171</v>
      </c>
      <c r="F3340" t="s">
        <v>9814</v>
      </c>
      <c r="G3340" t="s">
        <v>181</v>
      </c>
      <c r="H3340" t="s">
        <v>146</v>
      </c>
      <c r="I3340" t="s">
        <v>135</v>
      </c>
      <c r="J3340" t="s">
        <v>136</v>
      </c>
      <c r="K3340" t="s">
        <v>147</v>
      </c>
      <c r="L3340" t="s">
        <v>9815</v>
      </c>
      <c r="M3340" t="s">
        <v>9816</v>
      </c>
      <c r="N3340">
        <v>3.2269444439999999</v>
      </c>
      <c r="O3340">
        <v>0</v>
      </c>
      <c r="P3340">
        <v>1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4.5236173104466669E-2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4.5236173104466669E-2</v>
      </c>
    </row>
    <row r="3341" spans="1:31" x14ac:dyDescent="0.25">
      <c r="A3341">
        <v>1772527</v>
      </c>
      <c r="B3341">
        <v>1</v>
      </c>
      <c r="C3341" t="s">
        <v>80</v>
      </c>
      <c r="D3341" t="s">
        <v>98</v>
      </c>
      <c r="E3341" t="s">
        <v>158</v>
      </c>
      <c r="F3341" t="s">
        <v>9817</v>
      </c>
      <c r="G3341" t="s">
        <v>160</v>
      </c>
      <c r="H3341" t="s">
        <v>146</v>
      </c>
      <c r="I3341" t="s">
        <v>135</v>
      </c>
      <c r="J3341" t="s">
        <v>136</v>
      </c>
      <c r="K3341" t="s">
        <v>147</v>
      </c>
      <c r="L3341" t="s">
        <v>9818</v>
      </c>
      <c r="M3341" t="s">
        <v>9819</v>
      </c>
      <c r="N3341">
        <v>1.9172222219999999</v>
      </c>
      <c r="O3341">
        <v>0</v>
      </c>
      <c r="P3341">
        <v>0</v>
      </c>
      <c r="Q3341">
        <v>0</v>
      </c>
      <c r="R3341">
        <v>10</v>
      </c>
      <c r="S3341">
        <v>0</v>
      </c>
      <c r="T3341">
        <v>3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14.044102949935267</v>
      </c>
      <c r="AA3341">
        <v>0</v>
      </c>
      <c r="AB3341">
        <v>0.11631883448160002</v>
      </c>
      <c r="AC3341">
        <v>0</v>
      </c>
      <c r="AD3341">
        <v>0</v>
      </c>
      <c r="AE3341">
        <v>14.160421784416867</v>
      </c>
    </row>
    <row r="3342" spans="1:31" x14ac:dyDescent="0.25">
      <c r="A3342">
        <v>1772670</v>
      </c>
      <c r="B3342">
        <v>1</v>
      </c>
      <c r="C3342" t="s">
        <v>81</v>
      </c>
      <c r="D3342" t="s">
        <v>115</v>
      </c>
      <c r="E3342" t="s">
        <v>158</v>
      </c>
      <c r="F3342" t="s">
        <v>9820</v>
      </c>
      <c r="G3342" t="s">
        <v>160</v>
      </c>
      <c r="H3342" t="s">
        <v>146</v>
      </c>
      <c r="I3342" t="s">
        <v>135</v>
      </c>
      <c r="J3342" t="s">
        <v>136</v>
      </c>
      <c r="K3342" t="s">
        <v>147</v>
      </c>
      <c r="L3342" t="s">
        <v>9821</v>
      </c>
      <c r="M3342" t="s">
        <v>9822</v>
      </c>
      <c r="N3342">
        <v>1.535833333</v>
      </c>
      <c r="O3342">
        <v>0</v>
      </c>
      <c r="P3342">
        <v>7</v>
      </c>
      <c r="Q3342">
        <v>0</v>
      </c>
      <c r="R3342">
        <v>1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2.1935436329841003</v>
      </c>
      <c r="Y3342">
        <v>0</v>
      </c>
      <c r="Z3342">
        <v>1.18780522192E-2</v>
      </c>
      <c r="AA3342">
        <v>0</v>
      </c>
      <c r="AB3342">
        <v>0</v>
      </c>
      <c r="AC3342">
        <v>0</v>
      </c>
      <c r="AD3342">
        <v>0</v>
      </c>
      <c r="AE3342">
        <v>2.2054216852033002</v>
      </c>
    </row>
    <row r="3343" spans="1:31" x14ac:dyDescent="0.25">
      <c r="A3343">
        <v>1752321</v>
      </c>
      <c r="B3343">
        <v>1</v>
      </c>
      <c r="C3343" t="s">
        <v>80</v>
      </c>
      <c r="D3343" t="s">
        <v>83</v>
      </c>
      <c r="E3343" t="s">
        <v>153</v>
      </c>
      <c r="F3343" t="s">
        <v>9823</v>
      </c>
      <c r="G3343" t="s">
        <v>225</v>
      </c>
      <c r="H3343" t="s">
        <v>146</v>
      </c>
      <c r="I3343" t="s">
        <v>135</v>
      </c>
      <c r="J3343" t="s">
        <v>136</v>
      </c>
      <c r="K3343" t="s">
        <v>147</v>
      </c>
      <c r="L3343" t="s">
        <v>9824</v>
      </c>
      <c r="M3343" t="s">
        <v>9825</v>
      </c>
      <c r="N3343">
        <v>1.4083333330000001</v>
      </c>
      <c r="O3343">
        <v>0</v>
      </c>
      <c r="P3343">
        <v>23</v>
      </c>
      <c r="Q3343">
        <v>0</v>
      </c>
      <c r="R3343">
        <v>0</v>
      </c>
      <c r="S3343">
        <v>0</v>
      </c>
      <c r="T3343">
        <v>5</v>
      </c>
      <c r="U3343">
        <v>0</v>
      </c>
      <c r="V3343">
        <v>0</v>
      </c>
      <c r="W3343">
        <v>0</v>
      </c>
      <c r="X3343">
        <v>7.7568590411129996</v>
      </c>
      <c r="Y3343">
        <v>0</v>
      </c>
      <c r="Z3343">
        <v>0</v>
      </c>
      <c r="AA3343">
        <v>0</v>
      </c>
      <c r="AB3343">
        <v>10.626785587836501</v>
      </c>
      <c r="AC3343">
        <v>0</v>
      </c>
      <c r="AD3343">
        <v>0</v>
      </c>
      <c r="AE3343">
        <v>18.383644628949501</v>
      </c>
    </row>
    <row r="3344" spans="1:31" x14ac:dyDescent="0.25">
      <c r="A3344">
        <v>1752129</v>
      </c>
      <c r="B3344">
        <v>1</v>
      </c>
      <c r="C3344" t="s">
        <v>80</v>
      </c>
      <c r="D3344" t="s">
        <v>101</v>
      </c>
      <c r="E3344" t="s">
        <v>158</v>
      </c>
      <c r="F3344" t="s">
        <v>9826</v>
      </c>
      <c r="G3344" t="s">
        <v>164</v>
      </c>
      <c r="H3344" t="s">
        <v>146</v>
      </c>
      <c r="I3344" t="s">
        <v>135</v>
      </c>
      <c r="J3344" t="s">
        <v>136</v>
      </c>
      <c r="K3344" t="s">
        <v>147</v>
      </c>
      <c r="L3344" t="s">
        <v>9827</v>
      </c>
      <c r="M3344" t="s">
        <v>9828</v>
      </c>
      <c r="N3344">
        <v>0.78305555500000001</v>
      </c>
      <c r="O3344">
        <v>0</v>
      </c>
      <c r="P3344">
        <v>238</v>
      </c>
      <c r="Q3344">
        <v>0</v>
      </c>
      <c r="R3344">
        <v>0</v>
      </c>
      <c r="S3344">
        <v>0</v>
      </c>
      <c r="T3344">
        <v>3</v>
      </c>
      <c r="U3344">
        <v>0</v>
      </c>
      <c r="V3344">
        <v>0</v>
      </c>
      <c r="W3344">
        <v>0</v>
      </c>
      <c r="X3344">
        <v>45.258379828384129</v>
      </c>
      <c r="Y3344">
        <v>0</v>
      </c>
      <c r="Z3344">
        <v>0</v>
      </c>
      <c r="AA3344">
        <v>0</v>
      </c>
      <c r="AB3344">
        <v>0.84469357748701657</v>
      </c>
      <c r="AC3344">
        <v>0</v>
      </c>
      <c r="AD3344">
        <v>0</v>
      </c>
      <c r="AE3344">
        <v>46.103073405871143</v>
      </c>
    </row>
    <row r="3345" spans="1:31" x14ac:dyDescent="0.25">
      <c r="A3345">
        <v>1752278</v>
      </c>
      <c r="B3345">
        <v>1</v>
      </c>
      <c r="C3345" t="s">
        <v>81</v>
      </c>
      <c r="D3345" t="s">
        <v>121</v>
      </c>
      <c r="E3345" t="s">
        <v>188</v>
      </c>
      <c r="F3345" t="s">
        <v>9829</v>
      </c>
      <c r="G3345" t="s">
        <v>177</v>
      </c>
      <c r="H3345" t="s">
        <v>134</v>
      </c>
      <c r="I3345" t="s">
        <v>135</v>
      </c>
      <c r="J3345" t="s">
        <v>136</v>
      </c>
      <c r="K3345" t="s">
        <v>147</v>
      </c>
      <c r="L3345" t="s">
        <v>9830</v>
      </c>
      <c r="M3345" t="s">
        <v>9831</v>
      </c>
      <c r="N3345">
        <v>0.79638888799999996</v>
      </c>
      <c r="O3345">
        <v>0</v>
      </c>
      <c r="P3345">
        <v>259</v>
      </c>
      <c r="Q3345">
        <v>1</v>
      </c>
      <c r="R3345">
        <v>26</v>
      </c>
      <c r="S3345">
        <v>6</v>
      </c>
      <c r="T3345">
        <v>11</v>
      </c>
      <c r="U3345">
        <v>0</v>
      </c>
      <c r="V3345">
        <v>0</v>
      </c>
      <c r="W3345">
        <v>0</v>
      </c>
      <c r="X3345">
        <v>28.622648856191017</v>
      </c>
      <c r="Y3345">
        <v>0.41058792061013338</v>
      </c>
      <c r="Z3345">
        <v>1.9500103447493586</v>
      </c>
      <c r="AA3345">
        <v>32.982013920227381</v>
      </c>
      <c r="AB3345">
        <v>7.6770421319927689</v>
      </c>
      <c r="AC3345">
        <v>0</v>
      </c>
      <c r="AD3345">
        <v>0</v>
      </c>
      <c r="AE3345">
        <v>71.642303173770657</v>
      </c>
    </row>
    <row r="3346" spans="1:31" x14ac:dyDescent="0.25">
      <c r="A3346">
        <v>1752112</v>
      </c>
      <c r="B3346">
        <v>1</v>
      </c>
      <c r="C3346" t="s">
        <v>81</v>
      </c>
      <c r="D3346" t="s">
        <v>120</v>
      </c>
      <c r="E3346" t="s">
        <v>143</v>
      </c>
      <c r="F3346" t="s">
        <v>9832</v>
      </c>
      <c r="G3346" t="s">
        <v>145</v>
      </c>
      <c r="H3346" t="s">
        <v>146</v>
      </c>
      <c r="I3346" t="s">
        <v>135</v>
      </c>
      <c r="J3346" t="s">
        <v>136</v>
      </c>
      <c r="K3346" t="s">
        <v>147</v>
      </c>
      <c r="L3346" t="s">
        <v>9833</v>
      </c>
      <c r="M3346" t="s">
        <v>9834</v>
      </c>
      <c r="N3346">
        <v>0.99083333299999998</v>
      </c>
      <c r="O3346">
        <v>0</v>
      </c>
      <c r="P3346">
        <v>174</v>
      </c>
      <c r="Q3346">
        <v>0</v>
      </c>
      <c r="R3346">
        <v>0</v>
      </c>
      <c r="S3346">
        <v>0</v>
      </c>
      <c r="T3346">
        <v>18</v>
      </c>
      <c r="U3346">
        <v>0</v>
      </c>
      <c r="V3346">
        <v>0</v>
      </c>
      <c r="W3346">
        <v>0</v>
      </c>
      <c r="X3346">
        <v>38.191667240253302</v>
      </c>
      <c r="Y3346">
        <v>0</v>
      </c>
      <c r="Z3346">
        <v>0</v>
      </c>
      <c r="AA3346">
        <v>0</v>
      </c>
      <c r="AB3346">
        <v>4.5438437827838838</v>
      </c>
      <c r="AC3346">
        <v>0</v>
      </c>
      <c r="AD3346">
        <v>0</v>
      </c>
      <c r="AE3346">
        <v>42.735511023037184</v>
      </c>
    </row>
    <row r="3347" spans="1:31" x14ac:dyDescent="0.25">
      <c r="A3347">
        <v>1752255</v>
      </c>
      <c r="B3347">
        <v>1</v>
      </c>
      <c r="C3347" t="s">
        <v>81</v>
      </c>
      <c r="D3347" t="s">
        <v>122</v>
      </c>
      <c r="E3347" t="s">
        <v>171</v>
      </c>
      <c r="F3347" t="s">
        <v>9835</v>
      </c>
      <c r="G3347" t="s">
        <v>173</v>
      </c>
      <c r="H3347" t="s">
        <v>146</v>
      </c>
      <c r="I3347" t="s">
        <v>135</v>
      </c>
      <c r="J3347" t="s">
        <v>136</v>
      </c>
      <c r="K3347" t="s">
        <v>147</v>
      </c>
      <c r="L3347" t="s">
        <v>9836</v>
      </c>
      <c r="M3347" t="s">
        <v>9837</v>
      </c>
      <c r="N3347">
        <v>0.89194444399999995</v>
      </c>
      <c r="O3347">
        <v>0</v>
      </c>
      <c r="P3347">
        <v>11</v>
      </c>
      <c r="Q3347">
        <v>0</v>
      </c>
      <c r="R3347">
        <v>0</v>
      </c>
      <c r="S3347">
        <v>0</v>
      </c>
      <c r="T3347">
        <v>2</v>
      </c>
      <c r="U3347">
        <v>0</v>
      </c>
      <c r="V3347">
        <v>0</v>
      </c>
      <c r="W3347">
        <v>0</v>
      </c>
      <c r="X3347">
        <v>2.7365255567550659</v>
      </c>
      <c r="Y3347">
        <v>0</v>
      </c>
      <c r="Z3347">
        <v>0</v>
      </c>
      <c r="AA3347">
        <v>0</v>
      </c>
      <c r="AB3347">
        <v>0.92878872714979988</v>
      </c>
      <c r="AC3347">
        <v>0</v>
      </c>
      <c r="AD3347">
        <v>0</v>
      </c>
      <c r="AE3347">
        <v>3.6653142839048658</v>
      </c>
    </row>
    <row r="3348" spans="1:31" x14ac:dyDescent="0.25">
      <c r="A3348">
        <v>1752149</v>
      </c>
      <c r="B3348">
        <v>1</v>
      </c>
      <c r="C3348" t="s">
        <v>81</v>
      </c>
      <c r="D3348" t="s">
        <v>128</v>
      </c>
      <c r="E3348" t="s">
        <v>188</v>
      </c>
      <c r="F3348" t="s">
        <v>5579</v>
      </c>
      <c r="G3348" t="s">
        <v>177</v>
      </c>
      <c r="H3348" t="s">
        <v>134</v>
      </c>
      <c r="I3348" t="s">
        <v>135</v>
      </c>
      <c r="J3348" t="s">
        <v>136</v>
      </c>
      <c r="K3348" t="s">
        <v>147</v>
      </c>
      <c r="L3348" t="s">
        <v>9838</v>
      </c>
      <c r="M3348" t="s">
        <v>9839</v>
      </c>
      <c r="N3348">
        <v>6.4444444000000004E-2</v>
      </c>
      <c r="O3348">
        <v>0</v>
      </c>
      <c r="P3348">
        <v>1149</v>
      </c>
      <c r="Q3348">
        <v>4</v>
      </c>
      <c r="R3348">
        <v>1</v>
      </c>
      <c r="S3348">
        <v>3</v>
      </c>
      <c r="T3348">
        <v>78</v>
      </c>
      <c r="U3348">
        <v>0</v>
      </c>
      <c r="V3348">
        <v>0</v>
      </c>
      <c r="W3348">
        <v>0</v>
      </c>
      <c r="X3348">
        <v>7.3880460098439942</v>
      </c>
      <c r="Y3348">
        <v>0.16497555188599999</v>
      </c>
      <c r="Z3348">
        <v>2.5127451359999999E-4</v>
      </c>
      <c r="AA3348">
        <v>1.1552312074620001</v>
      </c>
      <c r="AB3348">
        <v>0.66671440962786654</v>
      </c>
      <c r="AC3348">
        <v>0</v>
      </c>
      <c r="AD3348">
        <v>0</v>
      </c>
      <c r="AE3348">
        <v>9.3752184533334617</v>
      </c>
    </row>
    <row r="3349" spans="1:31" x14ac:dyDescent="0.25">
      <c r="A3349">
        <v>1772401</v>
      </c>
      <c r="B3349">
        <v>1</v>
      </c>
      <c r="C3349" t="s">
        <v>80</v>
      </c>
      <c r="D3349" t="s">
        <v>83</v>
      </c>
      <c r="E3349" t="s">
        <v>171</v>
      </c>
      <c r="F3349" t="s">
        <v>9840</v>
      </c>
      <c r="G3349" t="s">
        <v>181</v>
      </c>
      <c r="H3349" t="s">
        <v>146</v>
      </c>
      <c r="I3349" t="s">
        <v>135</v>
      </c>
      <c r="J3349" t="s">
        <v>136</v>
      </c>
      <c r="K3349" t="s">
        <v>147</v>
      </c>
      <c r="L3349" t="s">
        <v>9841</v>
      </c>
      <c r="M3349" t="s">
        <v>9842</v>
      </c>
      <c r="N3349">
        <v>2.9522222220000001</v>
      </c>
      <c r="O3349">
        <v>0</v>
      </c>
      <c r="P3349">
        <v>4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2.1693278847261666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2.1693278847261666</v>
      </c>
    </row>
    <row r="3350" spans="1:31" x14ac:dyDescent="0.25">
      <c r="A3350">
        <v>1752341</v>
      </c>
      <c r="B3350">
        <v>1</v>
      </c>
      <c r="C3350" t="s">
        <v>80</v>
      </c>
      <c r="D3350" t="s">
        <v>106</v>
      </c>
      <c r="E3350" t="s">
        <v>131</v>
      </c>
      <c r="F3350" t="s">
        <v>9843</v>
      </c>
      <c r="G3350" t="s">
        <v>177</v>
      </c>
      <c r="H3350" t="s">
        <v>134</v>
      </c>
      <c r="I3350" t="s">
        <v>135</v>
      </c>
      <c r="J3350" t="s">
        <v>136</v>
      </c>
      <c r="K3350" t="s">
        <v>147</v>
      </c>
      <c r="L3350" t="s">
        <v>9844</v>
      </c>
      <c r="M3350" t="s">
        <v>9845</v>
      </c>
      <c r="N3350">
        <v>0.49083333299999998</v>
      </c>
      <c r="O3350">
        <v>2</v>
      </c>
      <c r="P3350">
        <v>344</v>
      </c>
      <c r="Q3350">
        <v>123</v>
      </c>
      <c r="R3350">
        <v>139</v>
      </c>
      <c r="S3350">
        <v>10</v>
      </c>
      <c r="T3350">
        <v>54</v>
      </c>
      <c r="U3350">
        <v>0</v>
      </c>
      <c r="V3350">
        <v>0</v>
      </c>
      <c r="W3350">
        <v>0.26896028113050002</v>
      </c>
      <c r="X3350">
        <v>48.571418203081791</v>
      </c>
      <c r="Y3350">
        <v>57.570566330035675</v>
      </c>
      <c r="Z3350">
        <v>66.377384788366641</v>
      </c>
      <c r="AA3350">
        <v>15.829843651146003</v>
      </c>
      <c r="AB3350">
        <v>18.094561247375001</v>
      </c>
      <c r="AC3350">
        <v>0</v>
      </c>
      <c r="AD3350">
        <v>0</v>
      </c>
      <c r="AE3350">
        <v>206.7127345011356</v>
      </c>
    </row>
    <row r="3351" spans="1:31" x14ac:dyDescent="0.25">
      <c r="A3351">
        <v>1752192</v>
      </c>
      <c r="B3351">
        <v>1</v>
      </c>
      <c r="C3351" t="s">
        <v>80</v>
      </c>
      <c r="D3351" t="s">
        <v>103</v>
      </c>
      <c r="E3351" t="s">
        <v>188</v>
      </c>
      <c r="F3351" t="s">
        <v>9846</v>
      </c>
      <c r="G3351" t="s">
        <v>177</v>
      </c>
      <c r="H3351" t="s">
        <v>134</v>
      </c>
      <c r="I3351" t="s">
        <v>135</v>
      </c>
      <c r="J3351" t="s">
        <v>136</v>
      </c>
      <c r="K3351" t="s">
        <v>147</v>
      </c>
      <c r="L3351" t="s">
        <v>9847</v>
      </c>
      <c r="M3351" t="s">
        <v>9848</v>
      </c>
      <c r="N3351">
        <v>0.64222222200000001</v>
      </c>
      <c r="O3351">
        <v>0</v>
      </c>
      <c r="P3351">
        <v>8</v>
      </c>
      <c r="Q3351">
        <v>0</v>
      </c>
      <c r="R3351">
        <v>8</v>
      </c>
      <c r="S3351">
        <v>2</v>
      </c>
      <c r="T3351">
        <v>11</v>
      </c>
      <c r="U3351">
        <v>1</v>
      </c>
      <c r="V3351">
        <v>0</v>
      </c>
      <c r="W3351">
        <v>0</v>
      </c>
      <c r="X3351">
        <v>0.66972143619063351</v>
      </c>
      <c r="Y3351">
        <v>0</v>
      </c>
      <c r="Z3351">
        <v>2.124801773765967</v>
      </c>
      <c r="AA3351">
        <v>18.280141707693101</v>
      </c>
      <c r="AB3351">
        <v>23.357946244904003</v>
      </c>
      <c r="AC3351">
        <v>7.2459775107584177</v>
      </c>
      <c r="AD3351">
        <v>0</v>
      </c>
      <c r="AE3351">
        <v>51.67858867331212</v>
      </c>
    </row>
    <row r="3352" spans="1:31" x14ac:dyDescent="0.25">
      <c r="A3352">
        <v>1772398</v>
      </c>
      <c r="B3352">
        <v>1</v>
      </c>
      <c r="C3352" t="s">
        <v>81</v>
      </c>
      <c r="D3352" t="s">
        <v>116</v>
      </c>
      <c r="E3352" t="s">
        <v>171</v>
      </c>
      <c r="F3352" t="s">
        <v>9849</v>
      </c>
      <c r="G3352" t="s">
        <v>181</v>
      </c>
      <c r="H3352" t="s">
        <v>146</v>
      </c>
      <c r="I3352" t="s">
        <v>135</v>
      </c>
      <c r="J3352" t="s">
        <v>136</v>
      </c>
      <c r="K3352" t="s">
        <v>147</v>
      </c>
      <c r="L3352" t="s">
        <v>9850</v>
      </c>
      <c r="M3352" t="s">
        <v>9851</v>
      </c>
      <c r="N3352">
        <v>5.9383333330000001</v>
      </c>
      <c r="O3352">
        <v>0</v>
      </c>
      <c r="P3352">
        <v>1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5.2205363479700007E-2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5.2205363479700007E-2</v>
      </c>
    </row>
    <row r="3353" spans="1:31" x14ac:dyDescent="0.25">
      <c r="A3353">
        <v>1772421</v>
      </c>
      <c r="B3353">
        <v>1</v>
      </c>
      <c r="C3353" t="s">
        <v>80</v>
      </c>
      <c r="D3353" t="s">
        <v>92</v>
      </c>
      <c r="E3353" t="s">
        <v>171</v>
      </c>
      <c r="F3353" t="s">
        <v>9852</v>
      </c>
      <c r="G3353" t="s">
        <v>181</v>
      </c>
      <c r="H3353" t="s">
        <v>146</v>
      </c>
      <c r="I3353" t="s">
        <v>135</v>
      </c>
      <c r="J3353" t="s">
        <v>136</v>
      </c>
      <c r="K3353" t="s">
        <v>147</v>
      </c>
      <c r="L3353" t="s">
        <v>9853</v>
      </c>
      <c r="M3353" t="s">
        <v>9854</v>
      </c>
      <c r="N3353">
        <v>4.6888888880000001</v>
      </c>
      <c r="O3353">
        <v>0</v>
      </c>
      <c r="P3353">
        <v>1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0.51338203371678337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0.51338203371678337</v>
      </c>
    </row>
    <row r="3354" spans="1:31" x14ac:dyDescent="0.25">
      <c r="A3354">
        <v>1772544</v>
      </c>
      <c r="B3354">
        <v>1</v>
      </c>
      <c r="C3354" t="s">
        <v>81</v>
      </c>
      <c r="D3354" t="s">
        <v>115</v>
      </c>
      <c r="E3354" t="s">
        <v>188</v>
      </c>
      <c r="F3354" t="s">
        <v>9855</v>
      </c>
      <c r="G3354" t="s">
        <v>177</v>
      </c>
      <c r="H3354" t="s">
        <v>134</v>
      </c>
      <c r="I3354" t="s">
        <v>135</v>
      </c>
      <c r="J3354" t="s">
        <v>136</v>
      </c>
      <c r="K3354" t="s">
        <v>147</v>
      </c>
      <c r="L3354" t="s">
        <v>9856</v>
      </c>
      <c r="M3354" t="s">
        <v>9857</v>
      </c>
      <c r="N3354">
        <v>0.85555555500000002</v>
      </c>
      <c r="O3354">
        <v>0</v>
      </c>
      <c r="P3354">
        <v>738</v>
      </c>
      <c r="Q3354">
        <v>1</v>
      </c>
      <c r="R3354">
        <v>33</v>
      </c>
      <c r="S3354">
        <v>1</v>
      </c>
      <c r="T3354">
        <v>29</v>
      </c>
      <c r="U3354">
        <v>1</v>
      </c>
      <c r="V3354">
        <v>0</v>
      </c>
      <c r="W3354">
        <v>0</v>
      </c>
      <c r="X3354">
        <v>46.726955828973225</v>
      </c>
      <c r="Y3354">
        <v>1.8738475289920002</v>
      </c>
      <c r="Z3354">
        <v>19.0874241539086</v>
      </c>
      <c r="AA3354">
        <v>1.6473079040008667</v>
      </c>
      <c r="AB3354">
        <v>2.1526626862205673</v>
      </c>
      <c r="AC3354">
        <v>16.435898461755734</v>
      </c>
      <c r="AD3354">
        <v>0</v>
      </c>
      <c r="AE3354">
        <v>87.924096563851009</v>
      </c>
    </row>
    <row r="3355" spans="1:31" x14ac:dyDescent="0.25">
      <c r="A3355">
        <v>1752175</v>
      </c>
      <c r="B3355">
        <v>1</v>
      </c>
      <c r="C3355" t="s">
        <v>80</v>
      </c>
      <c r="D3355" t="s">
        <v>82</v>
      </c>
      <c r="E3355" t="s">
        <v>153</v>
      </c>
      <c r="F3355" t="s">
        <v>9858</v>
      </c>
      <c r="G3355" t="s">
        <v>155</v>
      </c>
      <c r="H3355" t="s">
        <v>146</v>
      </c>
      <c r="I3355" t="s">
        <v>135</v>
      </c>
      <c r="J3355" t="s">
        <v>136</v>
      </c>
      <c r="K3355" t="s">
        <v>147</v>
      </c>
      <c r="L3355" t="s">
        <v>9859</v>
      </c>
      <c r="M3355" t="s">
        <v>9860</v>
      </c>
      <c r="N3355">
        <v>1.370833333</v>
      </c>
      <c r="O3355">
        <v>0</v>
      </c>
      <c r="P3355">
        <v>52</v>
      </c>
      <c r="Q3355">
        <v>0</v>
      </c>
      <c r="R3355">
        <v>0</v>
      </c>
      <c r="S3355">
        <v>0</v>
      </c>
      <c r="T3355">
        <v>5</v>
      </c>
      <c r="U3355">
        <v>0</v>
      </c>
      <c r="V3355">
        <v>0</v>
      </c>
      <c r="W3355">
        <v>0</v>
      </c>
      <c r="X3355">
        <v>26.104094315287323</v>
      </c>
      <c r="Y3355">
        <v>0</v>
      </c>
      <c r="Z3355">
        <v>0</v>
      </c>
      <c r="AA3355">
        <v>0</v>
      </c>
      <c r="AB3355">
        <v>0.87734840374060019</v>
      </c>
      <c r="AC3355">
        <v>0</v>
      </c>
      <c r="AD3355">
        <v>0</v>
      </c>
      <c r="AE3355">
        <v>26.981442719027925</v>
      </c>
    </row>
    <row r="3356" spans="1:31" x14ac:dyDescent="0.25">
      <c r="A3356">
        <v>1752361</v>
      </c>
      <c r="B3356">
        <v>1</v>
      </c>
      <c r="C3356" t="s">
        <v>81</v>
      </c>
      <c r="D3356" t="s">
        <v>120</v>
      </c>
      <c r="E3356" t="s">
        <v>171</v>
      </c>
      <c r="F3356" t="s">
        <v>9861</v>
      </c>
      <c r="G3356" t="s">
        <v>181</v>
      </c>
      <c r="H3356" t="s">
        <v>146</v>
      </c>
      <c r="I3356" t="s">
        <v>135</v>
      </c>
      <c r="J3356" t="s">
        <v>136</v>
      </c>
      <c r="K3356" t="s">
        <v>147</v>
      </c>
      <c r="L3356" t="s">
        <v>9862</v>
      </c>
      <c r="M3356" t="s">
        <v>9863</v>
      </c>
      <c r="N3356">
        <v>2.3086111109999998</v>
      </c>
      <c r="O3356">
        <v>0</v>
      </c>
      <c r="P3356">
        <v>1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0.435222493145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0.435222493145</v>
      </c>
    </row>
    <row r="3357" spans="1:31" x14ac:dyDescent="0.25">
      <c r="A3357">
        <v>1752169</v>
      </c>
      <c r="B3357">
        <v>1</v>
      </c>
      <c r="C3357" t="s">
        <v>81</v>
      </c>
      <c r="D3357" t="s">
        <v>124</v>
      </c>
      <c r="E3357" t="s">
        <v>131</v>
      </c>
      <c r="F3357" t="s">
        <v>9480</v>
      </c>
      <c r="G3357" t="s">
        <v>3816</v>
      </c>
      <c r="H3357" t="s">
        <v>214</v>
      </c>
      <c r="I3357" t="s">
        <v>135</v>
      </c>
      <c r="J3357" t="s">
        <v>136</v>
      </c>
      <c r="K3357" t="s">
        <v>137</v>
      </c>
      <c r="L3357" t="s">
        <v>9864</v>
      </c>
      <c r="M3357" t="s">
        <v>9865</v>
      </c>
      <c r="N3357">
        <v>5.000277777</v>
      </c>
      <c r="O3357">
        <v>0</v>
      </c>
      <c r="P3357">
        <v>166</v>
      </c>
      <c r="Q3357">
        <v>31</v>
      </c>
      <c r="R3357">
        <v>110</v>
      </c>
      <c r="S3357">
        <v>8</v>
      </c>
      <c r="T3357">
        <v>14</v>
      </c>
      <c r="U3357">
        <v>1</v>
      </c>
      <c r="V3357">
        <v>0</v>
      </c>
      <c r="W3357">
        <v>0</v>
      </c>
      <c r="X3357">
        <v>108.65602681307243</v>
      </c>
      <c r="Y3357">
        <v>54.812263394040905</v>
      </c>
      <c r="Z3357">
        <v>222.83294961798822</v>
      </c>
      <c r="AA3357">
        <v>202.69552146482368</v>
      </c>
      <c r="AB3357">
        <v>15.566492932643996</v>
      </c>
      <c r="AC3357">
        <v>21.256120057246861</v>
      </c>
      <c r="AD3357">
        <v>0</v>
      </c>
      <c r="AE3357">
        <v>625.81937427981609</v>
      </c>
    </row>
    <row r="3358" spans="1:31" x14ac:dyDescent="0.25">
      <c r="A3358">
        <v>1752132</v>
      </c>
      <c r="B3358">
        <v>1</v>
      </c>
      <c r="C3358" t="s">
        <v>81</v>
      </c>
      <c r="D3358" t="s">
        <v>121</v>
      </c>
      <c r="E3358" t="s">
        <v>158</v>
      </c>
      <c r="F3358" t="s">
        <v>9866</v>
      </c>
      <c r="G3358" t="s">
        <v>160</v>
      </c>
      <c r="H3358" t="s">
        <v>146</v>
      </c>
      <c r="I3358" t="s">
        <v>135</v>
      </c>
      <c r="J3358" t="s">
        <v>136</v>
      </c>
      <c r="K3358" t="s">
        <v>147</v>
      </c>
      <c r="L3358" t="s">
        <v>9867</v>
      </c>
      <c r="M3358" t="s">
        <v>9868</v>
      </c>
      <c r="N3358">
        <v>1.359722222</v>
      </c>
      <c r="O3358">
        <v>0</v>
      </c>
      <c r="P3358">
        <v>7</v>
      </c>
      <c r="Q3358">
        <v>0</v>
      </c>
      <c r="R3358">
        <v>1</v>
      </c>
      <c r="S3358">
        <v>0</v>
      </c>
      <c r="T3358">
        <v>2</v>
      </c>
      <c r="U3358">
        <v>0</v>
      </c>
      <c r="V3358">
        <v>0</v>
      </c>
      <c r="W3358">
        <v>0</v>
      </c>
      <c r="X3358">
        <v>1.4855751259100414</v>
      </c>
      <c r="Y3358">
        <v>0</v>
      </c>
      <c r="Z3358">
        <v>0.48543608488970835</v>
      </c>
      <c r="AA3358">
        <v>0</v>
      </c>
      <c r="AB3358">
        <v>1.1748734961666667E-2</v>
      </c>
      <c r="AC3358">
        <v>0</v>
      </c>
      <c r="AD3358">
        <v>0</v>
      </c>
      <c r="AE3358">
        <v>1.9827599457614165</v>
      </c>
    </row>
    <row r="3359" spans="1:31" x14ac:dyDescent="0.25">
      <c r="A3359">
        <v>1752252</v>
      </c>
      <c r="B3359">
        <v>1</v>
      </c>
      <c r="C3359" t="s">
        <v>80</v>
      </c>
      <c r="D3359" t="s">
        <v>84</v>
      </c>
      <c r="E3359" t="s">
        <v>184</v>
      </c>
      <c r="F3359" t="s">
        <v>9869</v>
      </c>
      <c r="G3359" t="s">
        <v>239</v>
      </c>
      <c r="H3359" t="s">
        <v>134</v>
      </c>
      <c r="I3359" t="s">
        <v>135</v>
      </c>
      <c r="J3359" t="s">
        <v>136</v>
      </c>
      <c r="K3359" t="s">
        <v>137</v>
      </c>
      <c r="L3359" t="s">
        <v>9870</v>
      </c>
      <c r="M3359" t="s">
        <v>9871</v>
      </c>
      <c r="N3359">
        <v>1.8811111110000001</v>
      </c>
      <c r="O3359">
        <v>0</v>
      </c>
      <c r="P3359">
        <v>112</v>
      </c>
      <c r="Q3359">
        <v>0</v>
      </c>
      <c r="R3359">
        <v>2</v>
      </c>
      <c r="S3359">
        <v>0</v>
      </c>
      <c r="T3359">
        <v>4</v>
      </c>
      <c r="U3359">
        <v>0</v>
      </c>
      <c r="V3359">
        <v>0</v>
      </c>
      <c r="W3359">
        <v>0</v>
      </c>
      <c r="X3359">
        <v>61.507114628120398</v>
      </c>
      <c r="Y3359">
        <v>0</v>
      </c>
      <c r="Z3359">
        <v>0.53959429746319998</v>
      </c>
      <c r="AA3359">
        <v>0</v>
      </c>
      <c r="AB3359">
        <v>5.1723931624205672</v>
      </c>
      <c r="AC3359">
        <v>0</v>
      </c>
      <c r="AD3359">
        <v>0</v>
      </c>
      <c r="AE3359">
        <v>67.219102088004163</v>
      </c>
    </row>
    <row r="3360" spans="1:31" x14ac:dyDescent="0.25">
      <c r="A3360">
        <v>1752275</v>
      </c>
      <c r="B3360">
        <v>1</v>
      </c>
      <c r="C3360" t="s">
        <v>81</v>
      </c>
      <c r="D3360" t="s">
        <v>120</v>
      </c>
      <c r="E3360" t="s">
        <v>171</v>
      </c>
      <c r="F3360" t="s">
        <v>9872</v>
      </c>
      <c r="G3360" t="s">
        <v>181</v>
      </c>
      <c r="H3360" t="s">
        <v>146</v>
      </c>
      <c r="I3360" t="s">
        <v>135</v>
      </c>
      <c r="J3360" t="s">
        <v>136</v>
      </c>
      <c r="K3360" t="s">
        <v>147</v>
      </c>
      <c r="L3360" t="s">
        <v>9873</v>
      </c>
      <c r="M3360" t="s">
        <v>9874</v>
      </c>
      <c r="N3360">
        <v>2.3847222220000002</v>
      </c>
      <c r="O3360">
        <v>0</v>
      </c>
      <c r="P3360">
        <v>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0.44022561927890003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0.44022561927890003</v>
      </c>
    </row>
    <row r="3361" spans="1:31" x14ac:dyDescent="0.25">
      <c r="A3361">
        <v>1772524</v>
      </c>
      <c r="B3361">
        <v>1</v>
      </c>
      <c r="C3361" t="s">
        <v>80</v>
      </c>
      <c r="D3361" t="s">
        <v>83</v>
      </c>
      <c r="E3361" t="s">
        <v>171</v>
      </c>
      <c r="F3361" t="s">
        <v>9875</v>
      </c>
      <c r="G3361" t="s">
        <v>181</v>
      </c>
      <c r="H3361" t="s">
        <v>146</v>
      </c>
      <c r="I3361" t="s">
        <v>135</v>
      </c>
      <c r="J3361" t="s">
        <v>136</v>
      </c>
      <c r="K3361" t="s">
        <v>147</v>
      </c>
      <c r="L3361" t="s">
        <v>9876</v>
      </c>
      <c r="M3361" t="s">
        <v>9877</v>
      </c>
      <c r="N3361">
        <v>2.3544444439999999</v>
      </c>
      <c r="O3361">
        <v>0</v>
      </c>
      <c r="P3361">
        <v>4</v>
      </c>
      <c r="Q3361">
        <v>0</v>
      </c>
      <c r="R3361">
        <v>0</v>
      </c>
      <c r="S3361">
        <v>0</v>
      </c>
      <c r="T3361">
        <v>1</v>
      </c>
      <c r="U3361">
        <v>0</v>
      </c>
      <c r="V3361">
        <v>0</v>
      </c>
      <c r="W3361">
        <v>0</v>
      </c>
      <c r="X3361">
        <v>2.7375113670027997</v>
      </c>
      <c r="Y3361">
        <v>0</v>
      </c>
      <c r="Z3361">
        <v>0</v>
      </c>
      <c r="AA3361">
        <v>0</v>
      </c>
      <c r="AB3361">
        <v>2.7809206913786002</v>
      </c>
      <c r="AC3361">
        <v>0</v>
      </c>
      <c r="AD3361">
        <v>0</v>
      </c>
      <c r="AE3361">
        <v>5.5184320583813999</v>
      </c>
    </row>
    <row r="3362" spans="1:31" x14ac:dyDescent="0.25">
      <c r="A3362">
        <v>1752232</v>
      </c>
      <c r="B3362">
        <v>1</v>
      </c>
      <c r="C3362" t="s">
        <v>80</v>
      </c>
      <c r="D3362" t="s">
        <v>83</v>
      </c>
      <c r="E3362" t="s">
        <v>171</v>
      </c>
      <c r="F3362" t="s">
        <v>9878</v>
      </c>
      <c r="G3362" t="s">
        <v>181</v>
      </c>
      <c r="H3362" t="s">
        <v>146</v>
      </c>
      <c r="I3362" t="s">
        <v>135</v>
      </c>
      <c r="J3362" t="s">
        <v>136</v>
      </c>
      <c r="K3362" t="s">
        <v>147</v>
      </c>
      <c r="L3362" t="s">
        <v>9879</v>
      </c>
      <c r="M3362" t="s">
        <v>9880</v>
      </c>
      <c r="N3362">
        <v>3.0183333330000002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0.7693318013617001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0.7693318013617001</v>
      </c>
    </row>
    <row r="3363" spans="1:31" x14ac:dyDescent="0.25">
      <c r="A3363">
        <v>1772604</v>
      </c>
      <c r="B3363">
        <v>1</v>
      </c>
      <c r="C3363" t="s">
        <v>80</v>
      </c>
      <c r="D3363" t="s">
        <v>106</v>
      </c>
      <c r="E3363" t="s">
        <v>143</v>
      </c>
      <c r="F3363" t="s">
        <v>9881</v>
      </c>
      <c r="G3363" t="s">
        <v>145</v>
      </c>
      <c r="H3363" t="s">
        <v>146</v>
      </c>
      <c r="I3363" t="s">
        <v>135</v>
      </c>
      <c r="J3363" t="s">
        <v>136</v>
      </c>
      <c r="K3363" t="s">
        <v>147</v>
      </c>
      <c r="L3363" t="s">
        <v>9882</v>
      </c>
      <c r="M3363" t="s">
        <v>9883</v>
      </c>
      <c r="N3363">
        <v>7.244722222</v>
      </c>
      <c r="O3363">
        <v>0</v>
      </c>
      <c r="P3363">
        <v>32</v>
      </c>
      <c r="Q3363">
        <v>0</v>
      </c>
      <c r="R3363">
        <v>18</v>
      </c>
      <c r="S3363">
        <v>0</v>
      </c>
      <c r="T3363">
        <v>11</v>
      </c>
      <c r="U3363">
        <v>0</v>
      </c>
      <c r="V3363">
        <v>0</v>
      </c>
      <c r="W3363">
        <v>0</v>
      </c>
      <c r="X3363">
        <v>119.50379297954461</v>
      </c>
      <c r="Y3363">
        <v>0</v>
      </c>
      <c r="Z3363">
        <v>43.012558460650219</v>
      </c>
      <c r="AA3363">
        <v>0</v>
      </c>
      <c r="AB3363">
        <v>90.099077316078734</v>
      </c>
      <c r="AC3363">
        <v>0</v>
      </c>
      <c r="AD3363">
        <v>0</v>
      </c>
      <c r="AE3363">
        <v>252.61542875627356</v>
      </c>
    </row>
    <row r="3364" spans="1:31" x14ac:dyDescent="0.25">
      <c r="A3364">
        <v>1772461</v>
      </c>
      <c r="B3364">
        <v>1</v>
      </c>
      <c r="C3364" t="s">
        <v>80</v>
      </c>
      <c r="D3364" t="s">
        <v>88</v>
      </c>
      <c r="E3364" t="s">
        <v>171</v>
      </c>
      <c r="F3364" t="s">
        <v>9884</v>
      </c>
      <c r="G3364" t="s">
        <v>160</v>
      </c>
      <c r="H3364" t="s">
        <v>146</v>
      </c>
      <c r="I3364" t="s">
        <v>135</v>
      </c>
      <c r="J3364" t="s">
        <v>136</v>
      </c>
      <c r="K3364" t="s">
        <v>147</v>
      </c>
      <c r="L3364" t="s">
        <v>9885</v>
      </c>
      <c r="M3364" t="s">
        <v>9886</v>
      </c>
      <c r="N3364">
        <v>1.8244444440000001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1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0.3439245734041334</v>
      </c>
      <c r="AC3364">
        <v>0</v>
      </c>
      <c r="AD3364">
        <v>0</v>
      </c>
      <c r="AE3364">
        <v>0.3439245734041334</v>
      </c>
    </row>
    <row r="3365" spans="1:31" x14ac:dyDescent="0.25">
      <c r="A3365">
        <v>1752195</v>
      </c>
      <c r="B3365">
        <v>1</v>
      </c>
      <c r="C3365" t="s">
        <v>81</v>
      </c>
      <c r="D3365" t="s">
        <v>128</v>
      </c>
      <c r="E3365" t="s">
        <v>188</v>
      </c>
      <c r="F3365" t="s">
        <v>9887</v>
      </c>
      <c r="G3365" t="s">
        <v>239</v>
      </c>
      <c r="H3365" t="s">
        <v>134</v>
      </c>
      <c r="I3365" t="s">
        <v>135</v>
      </c>
      <c r="J3365" t="s">
        <v>136</v>
      </c>
      <c r="K3365" t="s">
        <v>137</v>
      </c>
      <c r="L3365" t="s">
        <v>9888</v>
      </c>
      <c r="M3365" t="s">
        <v>9889</v>
      </c>
      <c r="N3365">
        <v>1.0046388879999999</v>
      </c>
      <c r="O3365">
        <v>0</v>
      </c>
      <c r="P3365">
        <v>67</v>
      </c>
      <c r="Q3365">
        <v>2</v>
      </c>
      <c r="R3365">
        <v>2</v>
      </c>
      <c r="S3365">
        <v>3</v>
      </c>
      <c r="T3365">
        <v>6</v>
      </c>
      <c r="U3365">
        <v>0</v>
      </c>
      <c r="V3365">
        <v>0</v>
      </c>
      <c r="W3365">
        <v>0</v>
      </c>
      <c r="X3365">
        <v>11.198996107377479</v>
      </c>
      <c r="Y3365">
        <v>1.9592211638776666</v>
      </c>
      <c r="Z3365">
        <v>0.38638934065364167</v>
      </c>
      <c r="AA3365">
        <v>14.327874063319598</v>
      </c>
      <c r="AB3365">
        <v>2.4859349308674501</v>
      </c>
      <c r="AC3365">
        <v>0</v>
      </c>
      <c r="AD3365">
        <v>0</v>
      </c>
      <c r="AE3365">
        <v>30.358415606095836</v>
      </c>
    </row>
    <row r="3366" spans="1:31" x14ac:dyDescent="0.25">
      <c r="A3366">
        <v>1772633</v>
      </c>
      <c r="B3366">
        <v>1</v>
      </c>
      <c r="C3366" t="s">
        <v>81</v>
      </c>
      <c r="D3366" t="s">
        <v>127</v>
      </c>
      <c r="E3366" t="s">
        <v>158</v>
      </c>
      <c r="F3366" t="s">
        <v>9890</v>
      </c>
      <c r="G3366" t="s">
        <v>160</v>
      </c>
      <c r="H3366" t="s">
        <v>146</v>
      </c>
      <c r="I3366" t="s">
        <v>135</v>
      </c>
      <c r="J3366" t="s">
        <v>136</v>
      </c>
      <c r="K3366" t="s">
        <v>147</v>
      </c>
      <c r="L3366" t="s">
        <v>9891</v>
      </c>
      <c r="M3366" t="s">
        <v>9892</v>
      </c>
      <c r="N3366">
        <v>1.838333333</v>
      </c>
      <c r="O3366">
        <v>0</v>
      </c>
      <c r="P3366">
        <v>37</v>
      </c>
      <c r="Q3366">
        <v>0</v>
      </c>
      <c r="R3366">
        <v>1</v>
      </c>
      <c r="S3366">
        <v>0</v>
      </c>
      <c r="T3366">
        <v>7</v>
      </c>
      <c r="U3366">
        <v>0</v>
      </c>
      <c r="V3366">
        <v>0</v>
      </c>
      <c r="W3366">
        <v>0</v>
      </c>
      <c r="X3366">
        <v>13.401316355914199</v>
      </c>
      <c r="Y3366">
        <v>0</v>
      </c>
      <c r="Z3366">
        <v>0.21503072845510002</v>
      </c>
      <c r="AA3366">
        <v>0</v>
      </c>
      <c r="AB3366">
        <v>4.2560146327736499</v>
      </c>
      <c r="AC3366">
        <v>0</v>
      </c>
      <c r="AD3366">
        <v>0</v>
      </c>
      <c r="AE3366">
        <v>17.872361717142947</v>
      </c>
    </row>
    <row r="3367" spans="1:31" x14ac:dyDescent="0.25">
      <c r="A3367">
        <v>1752287</v>
      </c>
      <c r="B3367">
        <v>1</v>
      </c>
      <c r="C3367" t="s">
        <v>80</v>
      </c>
      <c r="D3367" t="s">
        <v>96</v>
      </c>
      <c r="E3367" t="s">
        <v>171</v>
      </c>
      <c r="F3367" t="s">
        <v>9893</v>
      </c>
      <c r="G3367" t="s">
        <v>181</v>
      </c>
      <c r="H3367" t="s">
        <v>146</v>
      </c>
      <c r="I3367" t="s">
        <v>135</v>
      </c>
      <c r="J3367" t="s">
        <v>136</v>
      </c>
      <c r="K3367" t="s">
        <v>147</v>
      </c>
      <c r="L3367" t="s">
        <v>9894</v>
      </c>
      <c r="M3367" t="s">
        <v>9895</v>
      </c>
      <c r="N3367">
        <v>6.9974999999999996</v>
      </c>
      <c r="O3367">
        <v>0</v>
      </c>
      <c r="P3367">
        <v>1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0.56975574709740007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0.56975574709740007</v>
      </c>
    </row>
    <row r="3368" spans="1:31" x14ac:dyDescent="0.25">
      <c r="A3368">
        <v>1772447</v>
      </c>
      <c r="B3368">
        <v>1</v>
      </c>
      <c r="C3368" t="s">
        <v>80</v>
      </c>
      <c r="D3368" t="s">
        <v>94</v>
      </c>
      <c r="E3368" t="s">
        <v>131</v>
      </c>
      <c r="F3368" t="s">
        <v>1094</v>
      </c>
      <c r="G3368" t="s">
        <v>177</v>
      </c>
      <c r="H3368" t="s">
        <v>134</v>
      </c>
      <c r="I3368" t="s">
        <v>135</v>
      </c>
      <c r="J3368" t="s">
        <v>136</v>
      </c>
      <c r="K3368" t="s">
        <v>147</v>
      </c>
      <c r="L3368" t="s">
        <v>9896</v>
      </c>
      <c r="M3368" t="s">
        <v>9897</v>
      </c>
      <c r="N3368">
        <v>0.98861111099999999</v>
      </c>
      <c r="O3368">
        <v>0</v>
      </c>
      <c r="P3368">
        <v>119</v>
      </c>
      <c r="Q3368">
        <v>0</v>
      </c>
      <c r="R3368">
        <v>0</v>
      </c>
      <c r="S3368">
        <v>1</v>
      </c>
      <c r="T3368">
        <v>8</v>
      </c>
      <c r="U3368">
        <v>0</v>
      </c>
      <c r="V3368">
        <v>0</v>
      </c>
      <c r="W3368">
        <v>0</v>
      </c>
      <c r="X3368">
        <v>6.6765211241785272</v>
      </c>
      <c r="Y3368">
        <v>0</v>
      </c>
      <c r="Z3368">
        <v>0</v>
      </c>
      <c r="AA3368">
        <v>1.01301786976565</v>
      </c>
      <c r="AB3368">
        <v>2.2400978139858081</v>
      </c>
      <c r="AC3368">
        <v>0</v>
      </c>
      <c r="AD3368">
        <v>0</v>
      </c>
      <c r="AE3368">
        <v>9.9296368079299846</v>
      </c>
    </row>
    <row r="3369" spans="1:31" x14ac:dyDescent="0.25">
      <c r="A3369">
        <v>1752281</v>
      </c>
      <c r="B3369">
        <v>1</v>
      </c>
      <c r="C3369" t="s">
        <v>80</v>
      </c>
      <c r="D3369" t="s">
        <v>83</v>
      </c>
      <c r="E3369" t="s">
        <v>143</v>
      </c>
      <c r="F3369" t="s">
        <v>9898</v>
      </c>
      <c r="G3369" t="s">
        <v>246</v>
      </c>
      <c r="H3369" t="s">
        <v>146</v>
      </c>
      <c r="I3369" t="s">
        <v>135</v>
      </c>
      <c r="J3369" t="s">
        <v>136</v>
      </c>
      <c r="K3369" t="s">
        <v>137</v>
      </c>
      <c r="L3369" t="s">
        <v>9899</v>
      </c>
      <c r="M3369" t="s">
        <v>9900</v>
      </c>
      <c r="N3369">
        <v>1.230277777</v>
      </c>
      <c r="O3369">
        <v>0</v>
      </c>
      <c r="P3369">
        <v>716</v>
      </c>
      <c r="Q3369">
        <v>0</v>
      </c>
      <c r="R3369">
        <v>0</v>
      </c>
      <c r="S3369">
        <v>0</v>
      </c>
      <c r="T3369">
        <v>16</v>
      </c>
      <c r="U3369">
        <v>0</v>
      </c>
      <c r="V3369">
        <v>0</v>
      </c>
      <c r="W3369">
        <v>0</v>
      </c>
      <c r="X3369">
        <v>211.28925292961202</v>
      </c>
      <c r="Y3369">
        <v>0</v>
      </c>
      <c r="Z3369">
        <v>0</v>
      </c>
      <c r="AA3369">
        <v>0</v>
      </c>
      <c r="AB3369">
        <v>3.0380147045111916</v>
      </c>
      <c r="AC3369">
        <v>0</v>
      </c>
      <c r="AD3369">
        <v>0</v>
      </c>
      <c r="AE3369">
        <v>214.32726763412322</v>
      </c>
    </row>
    <row r="3370" spans="1:31" x14ac:dyDescent="0.25">
      <c r="A3370">
        <v>1752218</v>
      </c>
      <c r="B3370">
        <v>1</v>
      </c>
      <c r="C3370" t="s">
        <v>80</v>
      </c>
      <c r="D3370" t="s">
        <v>97</v>
      </c>
      <c r="E3370" t="s">
        <v>171</v>
      </c>
      <c r="F3370" t="s">
        <v>9901</v>
      </c>
      <c r="G3370" t="s">
        <v>225</v>
      </c>
      <c r="H3370" t="s">
        <v>146</v>
      </c>
      <c r="I3370" t="s">
        <v>135</v>
      </c>
      <c r="J3370" t="s">
        <v>136</v>
      </c>
      <c r="K3370" t="s">
        <v>147</v>
      </c>
      <c r="L3370" t="s">
        <v>9902</v>
      </c>
      <c r="M3370" t="s">
        <v>9903</v>
      </c>
      <c r="N3370">
        <v>2.2275</v>
      </c>
      <c r="O3370">
        <v>0</v>
      </c>
      <c r="P3370">
        <v>1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3.7240593360249999E-2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3.7240593360249999E-2</v>
      </c>
    </row>
    <row r="3371" spans="1:31" x14ac:dyDescent="0.25">
      <c r="A3371">
        <v>1752224</v>
      </c>
      <c r="B3371">
        <v>1</v>
      </c>
      <c r="C3371" t="s">
        <v>80</v>
      </c>
      <c r="D3371" t="s">
        <v>104</v>
      </c>
      <c r="E3371" t="s">
        <v>143</v>
      </c>
      <c r="F3371" t="s">
        <v>9904</v>
      </c>
      <c r="G3371" t="s">
        <v>1486</v>
      </c>
      <c r="H3371" t="s">
        <v>146</v>
      </c>
      <c r="I3371" t="s">
        <v>135</v>
      </c>
      <c r="J3371" t="s">
        <v>136</v>
      </c>
      <c r="K3371" t="s">
        <v>147</v>
      </c>
      <c r="L3371" t="s">
        <v>9905</v>
      </c>
      <c r="M3371" t="s">
        <v>9906</v>
      </c>
      <c r="N3371">
        <v>3.5591666659999999</v>
      </c>
      <c r="O3371">
        <v>0</v>
      </c>
      <c r="P3371">
        <v>57</v>
      </c>
      <c r="Q3371">
        <v>0</v>
      </c>
      <c r="R3371">
        <v>2</v>
      </c>
      <c r="S3371">
        <v>0</v>
      </c>
      <c r="T3371">
        <v>4</v>
      </c>
      <c r="U3371">
        <v>0</v>
      </c>
      <c r="V3371">
        <v>0</v>
      </c>
      <c r="W3371">
        <v>0</v>
      </c>
      <c r="X3371">
        <v>75.931356433945098</v>
      </c>
      <c r="Y3371">
        <v>0</v>
      </c>
      <c r="Z3371">
        <v>0.43632589560861668</v>
      </c>
      <c r="AA3371">
        <v>0</v>
      </c>
      <c r="AB3371">
        <v>31.832131115267028</v>
      </c>
      <c r="AC3371">
        <v>0</v>
      </c>
      <c r="AD3371">
        <v>0</v>
      </c>
      <c r="AE3371">
        <v>108.19981344482075</v>
      </c>
    </row>
    <row r="3372" spans="1:31" x14ac:dyDescent="0.25">
      <c r="A3372">
        <v>1772430</v>
      </c>
      <c r="B3372">
        <v>1</v>
      </c>
      <c r="C3372" t="s">
        <v>81</v>
      </c>
      <c r="D3372" t="s">
        <v>113</v>
      </c>
      <c r="E3372" t="s">
        <v>158</v>
      </c>
      <c r="F3372" t="s">
        <v>9907</v>
      </c>
      <c r="G3372" t="s">
        <v>606</v>
      </c>
      <c r="H3372" t="s">
        <v>146</v>
      </c>
      <c r="I3372" t="s">
        <v>135</v>
      </c>
      <c r="J3372" t="s">
        <v>136</v>
      </c>
      <c r="K3372" t="s">
        <v>147</v>
      </c>
      <c r="L3372" t="s">
        <v>9908</v>
      </c>
      <c r="M3372" t="s">
        <v>9909</v>
      </c>
      <c r="N3372">
        <v>2.7780555549999999</v>
      </c>
      <c r="O3372">
        <v>0</v>
      </c>
      <c r="P3372">
        <v>7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1.2684548635081003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1.2684548635081003</v>
      </c>
    </row>
    <row r="3373" spans="1:31" x14ac:dyDescent="0.25">
      <c r="A3373">
        <v>1752118</v>
      </c>
      <c r="B3373">
        <v>1</v>
      </c>
      <c r="C3373" t="s">
        <v>80</v>
      </c>
      <c r="D3373" t="s">
        <v>85</v>
      </c>
      <c r="E3373" t="s">
        <v>171</v>
      </c>
      <c r="F3373" t="s">
        <v>9910</v>
      </c>
      <c r="G3373" t="s">
        <v>173</v>
      </c>
      <c r="H3373" t="s">
        <v>146</v>
      </c>
      <c r="I3373" t="s">
        <v>135</v>
      </c>
      <c r="J3373" t="s">
        <v>136</v>
      </c>
      <c r="K3373" t="s">
        <v>147</v>
      </c>
      <c r="L3373" t="s">
        <v>9911</v>
      </c>
      <c r="M3373" t="s">
        <v>9912</v>
      </c>
      <c r="N3373">
        <v>1.5436111109999999</v>
      </c>
      <c r="O3373">
        <v>0</v>
      </c>
      <c r="P3373">
        <v>10</v>
      </c>
      <c r="Q3373">
        <v>0</v>
      </c>
      <c r="R3373">
        <v>0</v>
      </c>
      <c r="S3373">
        <v>0</v>
      </c>
      <c r="T3373">
        <v>1</v>
      </c>
      <c r="U3373">
        <v>0</v>
      </c>
      <c r="V3373">
        <v>0</v>
      </c>
      <c r="W3373">
        <v>0</v>
      </c>
      <c r="X3373">
        <v>3.2503671133636001</v>
      </c>
      <c r="Y3373">
        <v>0</v>
      </c>
      <c r="Z3373">
        <v>0</v>
      </c>
      <c r="AA3373">
        <v>0</v>
      </c>
      <c r="AB3373">
        <v>1.1114430891705667</v>
      </c>
      <c r="AC3373">
        <v>0</v>
      </c>
      <c r="AD3373">
        <v>0</v>
      </c>
      <c r="AE3373">
        <v>4.3618102025341665</v>
      </c>
    </row>
    <row r="3374" spans="1:31" x14ac:dyDescent="0.25">
      <c r="A3374">
        <v>1772679</v>
      </c>
      <c r="B3374">
        <v>1</v>
      </c>
      <c r="C3374" t="s">
        <v>81</v>
      </c>
      <c r="D3374" t="s">
        <v>113</v>
      </c>
      <c r="E3374" t="s">
        <v>171</v>
      </c>
      <c r="F3374" t="s">
        <v>9913</v>
      </c>
      <c r="G3374" t="s">
        <v>181</v>
      </c>
      <c r="H3374" t="s">
        <v>146</v>
      </c>
      <c r="I3374" t="s">
        <v>135</v>
      </c>
      <c r="J3374" t="s">
        <v>136</v>
      </c>
      <c r="K3374" t="s">
        <v>147</v>
      </c>
      <c r="L3374" t="s">
        <v>9914</v>
      </c>
      <c r="M3374" t="s">
        <v>9915</v>
      </c>
      <c r="N3374">
        <v>0.74055555500000003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1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0.13931805653186666</v>
      </c>
      <c r="AC3374">
        <v>0</v>
      </c>
      <c r="AD3374">
        <v>0</v>
      </c>
      <c r="AE3374">
        <v>0.13931805653186666</v>
      </c>
    </row>
    <row r="3375" spans="1:31" x14ac:dyDescent="0.25">
      <c r="A3375">
        <v>1752370</v>
      </c>
      <c r="B3375">
        <v>1</v>
      </c>
      <c r="C3375" t="s">
        <v>80</v>
      </c>
      <c r="D3375" t="s">
        <v>111</v>
      </c>
      <c r="E3375" t="s">
        <v>171</v>
      </c>
      <c r="F3375" t="s">
        <v>9916</v>
      </c>
      <c r="G3375" t="s">
        <v>181</v>
      </c>
      <c r="H3375" t="s">
        <v>146</v>
      </c>
      <c r="I3375" t="s">
        <v>135</v>
      </c>
      <c r="J3375" t="s">
        <v>136</v>
      </c>
      <c r="K3375" t="s">
        <v>147</v>
      </c>
      <c r="L3375" t="s">
        <v>9917</v>
      </c>
      <c r="M3375" t="s">
        <v>9918</v>
      </c>
      <c r="N3375">
        <v>0.82388888800000004</v>
      </c>
      <c r="O3375">
        <v>0</v>
      </c>
      <c r="P3375">
        <v>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0.20290300608959999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0.20290300608959999</v>
      </c>
    </row>
    <row r="3376" spans="1:31" x14ac:dyDescent="0.25">
      <c r="A3376">
        <v>1752204</v>
      </c>
      <c r="B3376">
        <v>1</v>
      </c>
      <c r="C3376" t="s">
        <v>81</v>
      </c>
      <c r="D3376" t="s">
        <v>127</v>
      </c>
      <c r="E3376" t="s">
        <v>143</v>
      </c>
      <c r="F3376" t="s">
        <v>9919</v>
      </c>
      <c r="G3376" t="s">
        <v>145</v>
      </c>
      <c r="H3376" t="s">
        <v>146</v>
      </c>
      <c r="I3376" t="s">
        <v>135</v>
      </c>
      <c r="J3376" t="s">
        <v>136</v>
      </c>
      <c r="K3376" t="s">
        <v>147</v>
      </c>
      <c r="L3376" t="s">
        <v>9920</v>
      </c>
      <c r="M3376" t="s">
        <v>9921</v>
      </c>
      <c r="N3376">
        <v>2.2969444440000002</v>
      </c>
      <c r="O3376">
        <v>0</v>
      </c>
      <c r="P3376">
        <v>124</v>
      </c>
      <c r="Q3376">
        <v>0</v>
      </c>
      <c r="R3376">
        <v>5</v>
      </c>
      <c r="S3376">
        <v>0</v>
      </c>
      <c r="T3376">
        <v>18</v>
      </c>
      <c r="U3376">
        <v>0</v>
      </c>
      <c r="V3376">
        <v>0</v>
      </c>
      <c r="W3376">
        <v>0</v>
      </c>
      <c r="X3376">
        <v>100.77799552082287</v>
      </c>
      <c r="Y3376">
        <v>0</v>
      </c>
      <c r="Z3376">
        <v>0.82775583729335012</v>
      </c>
      <c r="AA3376">
        <v>0</v>
      </c>
      <c r="AB3376">
        <v>32.314175767302586</v>
      </c>
      <c r="AC3376">
        <v>0</v>
      </c>
      <c r="AD3376">
        <v>0</v>
      </c>
      <c r="AE3376">
        <v>133.91992712541881</v>
      </c>
    </row>
    <row r="3377" spans="1:31" x14ac:dyDescent="0.25">
      <c r="A3377">
        <v>1752178</v>
      </c>
      <c r="B3377">
        <v>1</v>
      </c>
      <c r="C3377" t="s">
        <v>80</v>
      </c>
      <c r="D3377" t="s">
        <v>110</v>
      </c>
      <c r="E3377" t="s">
        <v>158</v>
      </c>
      <c r="F3377" t="s">
        <v>8868</v>
      </c>
      <c r="G3377" t="s">
        <v>305</v>
      </c>
      <c r="H3377" t="s">
        <v>146</v>
      </c>
      <c r="I3377" t="s">
        <v>135</v>
      </c>
      <c r="J3377" t="s">
        <v>136</v>
      </c>
      <c r="K3377" t="s">
        <v>147</v>
      </c>
      <c r="L3377" t="s">
        <v>9922</v>
      </c>
      <c r="M3377" t="s">
        <v>9923</v>
      </c>
      <c r="N3377">
        <v>0.77111111099999996</v>
      </c>
      <c r="O3377">
        <v>0</v>
      </c>
      <c r="P3377">
        <v>82</v>
      </c>
      <c r="Q3377">
        <v>0</v>
      </c>
      <c r="R3377">
        <v>0</v>
      </c>
      <c r="S3377">
        <v>0</v>
      </c>
      <c r="T3377">
        <v>18</v>
      </c>
      <c r="U3377">
        <v>0</v>
      </c>
      <c r="V3377">
        <v>0</v>
      </c>
      <c r="W3377">
        <v>0</v>
      </c>
      <c r="X3377">
        <v>16.113644837925595</v>
      </c>
      <c r="Y3377">
        <v>0</v>
      </c>
      <c r="Z3377">
        <v>0</v>
      </c>
      <c r="AA3377">
        <v>0</v>
      </c>
      <c r="AB3377">
        <v>11.227139672580996</v>
      </c>
      <c r="AC3377">
        <v>0</v>
      </c>
      <c r="AD3377">
        <v>0</v>
      </c>
      <c r="AE3377">
        <v>27.340784510506591</v>
      </c>
    </row>
    <row r="3378" spans="1:31" x14ac:dyDescent="0.25">
      <c r="A3378">
        <v>1772570</v>
      </c>
      <c r="B3378">
        <v>1</v>
      </c>
      <c r="C3378" t="s">
        <v>81</v>
      </c>
      <c r="D3378" t="s">
        <v>127</v>
      </c>
      <c r="E3378" t="s">
        <v>158</v>
      </c>
      <c r="F3378" t="s">
        <v>9924</v>
      </c>
      <c r="G3378" t="s">
        <v>221</v>
      </c>
      <c r="H3378" t="s">
        <v>146</v>
      </c>
      <c r="I3378" t="s">
        <v>135</v>
      </c>
      <c r="J3378" t="s">
        <v>136</v>
      </c>
      <c r="K3378" t="s">
        <v>147</v>
      </c>
      <c r="L3378" t="s">
        <v>9925</v>
      </c>
      <c r="M3378" t="s">
        <v>9926</v>
      </c>
      <c r="N3378">
        <v>1.2352777770000001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2</v>
      </c>
      <c r="U3378">
        <v>0</v>
      </c>
      <c r="V3378">
        <v>1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8.5499536211813485</v>
      </c>
      <c r="AC3378">
        <v>0</v>
      </c>
      <c r="AD3378">
        <v>19.1403749168731</v>
      </c>
      <c r="AE3378">
        <v>27.690328538054448</v>
      </c>
    </row>
    <row r="3379" spans="1:31" x14ac:dyDescent="0.25">
      <c r="A3379">
        <v>1772699</v>
      </c>
      <c r="B3379">
        <v>1</v>
      </c>
      <c r="C3379" t="s">
        <v>81</v>
      </c>
      <c r="D3379" t="s">
        <v>118</v>
      </c>
      <c r="E3379" t="s">
        <v>184</v>
      </c>
      <c r="F3379" t="s">
        <v>9927</v>
      </c>
      <c r="G3379" t="s">
        <v>232</v>
      </c>
      <c r="H3379" t="s">
        <v>134</v>
      </c>
      <c r="I3379" t="s">
        <v>135</v>
      </c>
      <c r="J3379" t="s">
        <v>136</v>
      </c>
      <c r="K3379" t="s">
        <v>147</v>
      </c>
      <c r="L3379" t="s">
        <v>9928</v>
      </c>
      <c r="M3379" t="s">
        <v>9929</v>
      </c>
      <c r="N3379">
        <v>1.308333333</v>
      </c>
      <c r="O3379">
        <v>0</v>
      </c>
      <c r="P3379">
        <v>0</v>
      </c>
      <c r="Q3379">
        <v>26</v>
      </c>
      <c r="R3379">
        <v>6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9.9627494582195872</v>
      </c>
      <c r="Z3379">
        <v>3.404485257019584</v>
      </c>
      <c r="AA3379">
        <v>0</v>
      </c>
      <c r="AB3379">
        <v>0</v>
      </c>
      <c r="AC3379">
        <v>0</v>
      </c>
      <c r="AD3379">
        <v>0</v>
      </c>
      <c r="AE3379">
        <v>13.367234715239171</v>
      </c>
    </row>
    <row r="3380" spans="1:31" x14ac:dyDescent="0.25">
      <c r="A3380">
        <v>1752304</v>
      </c>
      <c r="B3380">
        <v>1</v>
      </c>
      <c r="C3380" t="s">
        <v>80</v>
      </c>
      <c r="D3380" t="s">
        <v>83</v>
      </c>
      <c r="E3380" t="s">
        <v>158</v>
      </c>
      <c r="F3380" t="s">
        <v>9930</v>
      </c>
      <c r="G3380" t="s">
        <v>246</v>
      </c>
      <c r="H3380" t="s">
        <v>146</v>
      </c>
      <c r="I3380" t="s">
        <v>135</v>
      </c>
      <c r="J3380" t="s">
        <v>136</v>
      </c>
      <c r="K3380" t="s">
        <v>137</v>
      </c>
      <c r="L3380" t="s">
        <v>9931</v>
      </c>
      <c r="M3380" t="s">
        <v>9932</v>
      </c>
      <c r="N3380">
        <v>4.153369444</v>
      </c>
      <c r="O3380">
        <v>0</v>
      </c>
      <c r="P3380">
        <v>125</v>
      </c>
      <c r="Q3380">
        <v>0</v>
      </c>
      <c r="R3380">
        <v>0</v>
      </c>
      <c r="S3380">
        <v>0</v>
      </c>
      <c r="T3380">
        <v>1</v>
      </c>
      <c r="U3380">
        <v>0</v>
      </c>
      <c r="V3380">
        <v>0</v>
      </c>
      <c r="W3380">
        <v>0</v>
      </c>
      <c r="X3380">
        <v>142.46094819983011</v>
      </c>
      <c r="Y3380">
        <v>0</v>
      </c>
      <c r="Z3380">
        <v>0</v>
      </c>
      <c r="AA3380">
        <v>0</v>
      </c>
      <c r="AB3380">
        <v>7.821977458992583</v>
      </c>
      <c r="AC3380">
        <v>0</v>
      </c>
      <c r="AD3380">
        <v>0</v>
      </c>
      <c r="AE3380">
        <v>150.28292565882271</v>
      </c>
    </row>
    <row r="3381" spans="1:31" x14ac:dyDescent="0.25">
      <c r="A3381">
        <v>1752198</v>
      </c>
      <c r="B3381">
        <v>1</v>
      </c>
      <c r="C3381" t="s">
        <v>81</v>
      </c>
      <c r="D3381" t="s">
        <v>128</v>
      </c>
      <c r="E3381" t="s">
        <v>153</v>
      </c>
      <c r="F3381" t="s">
        <v>9933</v>
      </c>
      <c r="G3381" t="s">
        <v>606</v>
      </c>
      <c r="H3381" t="s">
        <v>146</v>
      </c>
      <c r="I3381" t="s">
        <v>135</v>
      </c>
      <c r="J3381" t="s">
        <v>136</v>
      </c>
      <c r="K3381" t="s">
        <v>147</v>
      </c>
      <c r="L3381" t="s">
        <v>9934</v>
      </c>
      <c r="M3381" t="s">
        <v>9935</v>
      </c>
      <c r="N3381">
        <v>2.4816666660000002</v>
      </c>
      <c r="O3381">
        <v>0</v>
      </c>
      <c r="P3381">
        <v>26</v>
      </c>
      <c r="Q3381">
        <v>0</v>
      </c>
      <c r="R3381">
        <v>0</v>
      </c>
      <c r="S3381">
        <v>0</v>
      </c>
      <c r="T3381">
        <v>9</v>
      </c>
      <c r="U3381">
        <v>0</v>
      </c>
      <c r="V3381">
        <v>0</v>
      </c>
      <c r="W3381">
        <v>0</v>
      </c>
      <c r="X3381">
        <v>13.124841086260171</v>
      </c>
      <c r="Y3381">
        <v>0</v>
      </c>
      <c r="Z3381">
        <v>0</v>
      </c>
      <c r="AA3381">
        <v>0</v>
      </c>
      <c r="AB3381">
        <v>22.220936723159994</v>
      </c>
      <c r="AC3381">
        <v>0</v>
      </c>
      <c r="AD3381">
        <v>0</v>
      </c>
      <c r="AE3381">
        <v>35.345777809420163</v>
      </c>
    </row>
    <row r="3382" spans="1:31" x14ac:dyDescent="0.25">
      <c r="A3382">
        <v>1752241</v>
      </c>
      <c r="B3382">
        <v>1</v>
      </c>
      <c r="C3382" t="s">
        <v>80</v>
      </c>
      <c r="D3382" t="s">
        <v>93</v>
      </c>
      <c r="E3382" t="s">
        <v>158</v>
      </c>
      <c r="F3382" t="s">
        <v>9936</v>
      </c>
      <c r="G3382" t="s">
        <v>160</v>
      </c>
      <c r="H3382" t="s">
        <v>146</v>
      </c>
      <c r="I3382" t="s">
        <v>135</v>
      </c>
      <c r="J3382" t="s">
        <v>136</v>
      </c>
      <c r="K3382" t="s">
        <v>147</v>
      </c>
      <c r="L3382" t="s">
        <v>9937</v>
      </c>
      <c r="M3382" t="s">
        <v>9938</v>
      </c>
      <c r="N3382">
        <v>1.7469444439999999</v>
      </c>
      <c r="O3382">
        <v>0</v>
      </c>
      <c r="P3382">
        <v>1</v>
      </c>
      <c r="Q3382">
        <v>0</v>
      </c>
      <c r="R3382">
        <v>1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0.20066969378434998</v>
      </c>
      <c r="Y3382">
        <v>0</v>
      </c>
      <c r="Z3382">
        <v>6.4192776502500007E-3</v>
      </c>
      <c r="AA3382">
        <v>0</v>
      </c>
      <c r="AB3382">
        <v>0</v>
      </c>
      <c r="AC3382">
        <v>0</v>
      </c>
      <c r="AD3382">
        <v>0</v>
      </c>
      <c r="AE3382">
        <v>0.20708897143459998</v>
      </c>
    </row>
    <row r="3383" spans="1:31" x14ac:dyDescent="0.25">
      <c r="A3383">
        <v>1772656</v>
      </c>
      <c r="B3383">
        <v>1</v>
      </c>
      <c r="C3383" t="s">
        <v>80</v>
      </c>
      <c r="D3383" t="s">
        <v>97</v>
      </c>
      <c r="E3383" t="s">
        <v>143</v>
      </c>
      <c r="F3383" t="s">
        <v>9939</v>
      </c>
      <c r="G3383" t="s">
        <v>145</v>
      </c>
      <c r="H3383" t="s">
        <v>146</v>
      </c>
      <c r="I3383" t="s">
        <v>135</v>
      </c>
      <c r="J3383" t="s">
        <v>136</v>
      </c>
      <c r="K3383" t="s">
        <v>147</v>
      </c>
      <c r="L3383" t="s">
        <v>9940</v>
      </c>
      <c r="M3383" t="s">
        <v>9941</v>
      </c>
      <c r="N3383">
        <v>3.7569444440000002</v>
      </c>
      <c r="O3383">
        <v>0</v>
      </c>
      <c r="P3383">
        <v>77</v>
      </c>
      <c r="Q3383">
        <v>0</v>
      </c>
      <c r="R3383">
        <v>0</v>
      </c>
      <c r="S3383">
        <v>0</v>
      </c>
      <c r="T3383">
        <v>34</v>
      </c>
      <c r="U3383">
        <v>0</v>
      </c>
      <c r="V3383">
        <v>0</v>
      </c>
      <c r="W3383">
        <v>0</v>
      </c>
      <c r="X3383">
        <v>163.6497243717161</v>
      </c>
      <c r="Y3383">
        <v>0</v>
      </c>
      <c r="Z3383">
        <v>0</v>
      </c>
      <c r="AA3383">
        <v>0</v>
      </c>
      <c r="AB3383">
        <v>154.86130081241981</v>
      </c>
      <c r="AC3383">
        <v>0</v>
      </c>
      <c r="AD3383">
        <v>0</v>
      </c>
      <c r="AE3383">
        <v>318.51102518413592</v>
      </c>
    </row>
    <row r="3384" spans="1:31" x14ac:dyDescent="0.25">
      <c r="A3384">
        <v>1772467</v>
      </c>
      <c r="B3384">
        <v>1</v>
      </c>
      <c r="C3384" t="s">
        <v>80</v>
      </c>
      <c r="D3384" t="s">
        <v>83</v>
      </c>
      <c r="E3384" t="s">
        <v>158</v>
      </c>
      <c r="F3384" t="s">
        <v>9942</v>
      </c>
      <c r="G3384" t="s">
        <v>221</v>
      </c>
      <c r="H3384" t="s">
        <v>146</v>
      </c>
      <c r="I3384" t="s">
        <v>135</v>
      </c>
      <c r="J3384" t="s">
        <v>136</v>
      </c>
      <c r="K3384" t="s">
        <v>147</v>
      </c>
      <c r="L3384" t="s">
        <v>9943</v>
      </c>
      <c r="M3384" t="s">
        <v>9944</v>
      </c>
      <c r="N3384">
        <v>5.12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1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18.248243263766334</v>
      </c>
      <c r="AC3384">
        <v>0</v>
      </c>
      <c r="AD3384">
        <v>0</v>
      </c>
      <c r="AE3384">
        <v>18.248243263766334</v>
      </c>
    </row>
    <row r="3385" spans="1:31" x14ac:dyDescent="0.25">
      <c r="A3385">
        <v>1772659</v>
      </c>
      <c r="B3385">
        <v>1</v>
      </c>
      <c r="C3385" t="s">
        <v>80</v>
      </c>
      <c r="D3385" t="s">
        <v>104</v>
      </c>
      <c r="E3385" t="s">
        <v>184</v>
      </c>
      <c r="F3385" t="s">
        <v>9291</v>
      </c>
      <c r="G3385" t="s">
        <v>177</v>
      </c>
      <c r="H3385" t="s">
        <v>134</v>
      </c>
      <c r="I3385" t="s">
        <v>135</v>
      </c>
      <c r="J3385" t="s">
        <v>136</v>
      </c>
      <c r="K3385" t="s">
        <v>147</v>
      </c>
      <c r="L3385" t="s">
        <v>9945</v>
      </c>
      <c r="M3385" t="s">
        <v>9946</v>
      </c>
      <c r="N3385">
        <v>0.16416666599999999</v>
      </c>
      <c r="O3385">
        <v>3</v>
      </c>
      <c r="P3385">
        <v>0</v>
      </c>
      <c r="Q3385">
        <v>16</v>
      </c>
      <c r="R3385">
        <v>0</v>
      </c>
      <c r="S3385">
        <v>11</v>
      </c>
      <c r="T3385">
        <v>0</v>
      </c>
      <c r="U3385">
        <v>1</v>
      </c>
      <c r="V3385">
        <v>0</v>
      </c>
      <c r="W3385">
        <v>0.18410197842224998</v>
      </c>
      <c r="X3385">
        <v>0</v>
      </c>
      <c r="Y3385">
        <v>0.80081004440662495</v>
      </c>
      <c r="Z3385">
        <v>0</v>
      </c>
      <c r="AA3385">
        <v>8.1624593893888502</v>
      </c>
      <c r="AB3385">
        <v>0</v>
      </c>
      <c r="AC3385">
        <v>1.431381514437875</v>
      </c>
      <c r="AD3385">
        <v>0</v>
      </c>
      <c r="AE3385">
        <v>10.5787529266556</v>
      </c>
    </row>
    <row r="3386" spans="1:31" x14ac:dyDescent="0.25">
      <c r="A3386">
        <v>1772636</v>
      </c>
      <c r="B3386">
        <v>1</v>
      </c>
      <c r="C3386" t="s">
        <v>80</v>
      </c>
      <c r="D3386" t="s">
        <v>96</v>
      </c>
      <c r="E3386" t="s">
        <v>171</v>
      </c>
      <c r="F3386" t="s">
        <v>9947</v>
      </c>
      <c r="G3386" t="s">
        <v>282</v>
      </c>
      <c r="H3386" t="s">
        <v>146</v>
      </c>
      <c r="I3386" t="s">
        <v>135</v>
      </c>
      <c r="J3386" t="s">
        <v>136</v>
      </c>
      <c r="K3386" t="s">
        <v>147</v>
      </c>
      <c r="L3386" t="s">
        <v>9948</v>
      </c>
      <c r="M3386" t="s">
        <v>9949</v>
      </c>
      <c r="N3386">
        <v>2.4083333329999999</v>
      </c>
      <c r="O3386">
        <v>0</v>
      </c>
      <c r="P3386">
        <v>1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0.80835191613550006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0.80835191613550006</v>
      </c>
    </row>
    <row r="3387" spans="1:31" x14ac:dyDescent="0.25">
      <c r="A3387">
        <v>1772513</v>
      </c>
      <c r="B3387">
        <v>1</v>
      </c>
      <c r="C3387" t="s">
        <v>80</v>
      </c>
      <c r="D3387" t="s">
        <v>100</v>
      </c>
      <c r="E3387" t="s">
        <v>171</v>
      </c>
      <c r="F3387" t="s">
        <v>9950</v>
      </c>
      <c r="G3387" t="s">
        <v>181</v>
      </c>
      <c r="H3387" t="s">
        <v>146</v>
      </c>
      <c r="I3387" t="s">
        <v>135</v>
      </c>
      <c r="J3387" t="s">
        <v>136</v>
      </c>
      <c r="K3387" t="s">
        <v>147</v>
      </c>
      <c r="L3387" t="s">
        <v>9951</v>
      </c>
      <c r="M3387" t="s">
        <v>9952</v>
      </c>
      <c r="N3387">
        <v>1.7124999999999999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0.61556370467712507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0.61556370467712507</v>
      </c>
    </row>
    <row r="3388" spans="1:31" x14ac:dyDescent="0.25">
      <c r="A3388">
        <v>1772613</v>
      </c>
      <c r="B3388">
        <v>1</v>
      </c>
      <c r="C3388" t="s">
        <v>80</v>
      </c>
      <c r="D3388" t="s">
        <v>104</v>
      </c>
      <c r="E3388" t="s">
        <v>184</v>
      </c>
      <c r="F3388" t="s">
        <v>9953</v>
      </c>
      <c r="G3388" t="s">
        <v>232</v>
      </c>
      <c r="H3388" t="s">
        <v>134</v>
      </c>
      <c r="I3388" t="s">
        <v>135</v>
      </c>
      <c r="J3388" t="s">
        <v>136</v>
      </c>
      <c r="K3388" t="s">
        <v>147</v>
      </c>
      <c r="L3388" t="s">
        <v>9954</v>
      </c>
      <c r="M3388" t="s">
        <v>9955</v>
      </c>
      <c r="N3388">
        <v>2.5805555550000001</v>
      </c>
      <c r="O3388">
        <v>0</v>
      </c>
      <c r="P3388">
        <v>109</v>
      </c>
      <c r="Q3388">
        <v>0</v>
      </c>
      <c r="R3388">
        <v>0</v>
      </c>
      <c r="S3388">
        <v>0</v>
      </c>
      <c r="T3388">
        <v>10</v>
      </c>
      <c r="U3388">
        <v>0</v>
      </c>
      <c r="V3388">
        <v>0</v>
      </c>
      <c r="W3388">
        <v>0</v>
      </c>
      <c r="X3388">
        <v>78.79028488852542</v>
      </c>
      <c r="Y3388">
        <v>0</v>
      </c>
      <c r="Z3388">
        <v>0</v>
      </c>
      <c r="AA3388">
        <v>0</v>
      </c>
      <c r="AB3388">
        <v>13.901705102540447</v>
      </c>
      <c r="AC3388">
        <v>0</v>
      </c>
      <c r="AD3388">
        <v>0</v>
      </c>
      <c r="AE3388">
        <v>92.691989991065867</v>
      </c>
    </row>
    <row r="3389" spans="1:31" x14ac:dyDescent="0.25">
      <c r="A3389">
        <v>1752307</v>
      </c>
      <c r="B3389">
        <v>1</v>
      </c>
      <c r="C3389" t="s">
        <v>80</v>
      </c>
      <c r="D3389" t="s">
        <v>96</v>
      </c>
      <c r="E3389" t="s">
        <v>158</v>
      </c>
      <c r="F3389" t="s">
        <v>9956</v>
      </c>
      <c r="G3389" t="s">
        <v>160</v>
      </c>
      <c r="H3389" t="s">
        <v>146</v>
      </c>
      <c r="I3389" t="s">
        <v>135</v>
      </c>
      <c r="J3389" t="s">
        <v>136</v>
      </c>
      <c r="K3389" t="s">
        <v>147</v>
      </c>
      <c r="L3389" t="s">
        <v>9957</v>
      </c>
      <c r="M3389" t="s">
        <v>9958</v>
      </c>
      <c r="N3389">
        <v>3.8774999999999999</v>
      </c>
      <c r="O3389">
        <v>0</v>
      </c>
      <c r="P3389">
        <v>6</v>
      </c>
      <c r="Q3389">
        <v>0</v>
      </c>
      <c r="R3389">
        <v>0</v>
      </c>
      <c r="S3389">
        <v>0</v>
      </c>
      <c r="T3389">
        <v>4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</row>
    <row r="3390" spans="1:31" x14ac:dyDescent="0.25">
      <c r="A3390">
        <v>1752221</v>
      </c>
      <c r="B3390">
        <v>1</v>
      </c>
      <c r="C3390" t="s">
        <v>80</v>
      </c>
      <c r="D3390" t="s">
        <v>105</v>
      </c>
      <c r="E3390" t="s">
        <v>158</v>
      </c>
      <c r="F3390" t="s">
        <v>3996</v>
      </c>
      <c r="G3390" t="s">
        <v>239</v>
      </c>
      <c r="H3390" t="s">
        <v>146</v>
      </c>
      <c r="I3390" t="s">
        <v>135</v>
      </c>
      <c r="J3390" t="s">
        <v>136</v>
      </c>
      <c r="K3390" t="s">
        <v>137</v>
      </c>
      <c r="L3390" t="s">
        <v>9959</v>
      </c>
      <c r="M3390" t="s">
        <v>9960</v>
      </c>
      <c r="N3390">
        <v>3.0253000000000001</v>
      </c>
      <c r="O3390">
        <v>0</v>
      </c>
      <c r="P3390">
        <v>8</v>
      </c>
      <c r="Q3390">
        <v>0</v>
      </c>
      <c r="R3390">
        <v>1</v>
      </c>
      <c r="S3390">
        <v>0</v>
      </c>
      <c r="T3390">
        <v>6</v>
      </c>
      <c r="U3390">
        <v>0</v>
      </c>
      <c r="V3390">
        <v>0</v>
      </c>
      <c r="W3390">
        <v>0</v>
      </c>
      <c r="X3390">
        <v>6.1384913191364001</v>
      </c>
      <c r="Y3390">
        <v>0</v>
      </c>
      <c r="Z3390">
        <v>0.65339074657733343</v>
      </c>
      <c r="AA3390">
        <v>0</v>
      </c>
      <c r="AB3390">
        <v>26.098054218808329</v>
      </c>
      <c r="AC3390">
        <v>0</v>
      </c>
      <c r="AD3390">
        <v>0</v>
      </c>
      <c r="AE3390">
        <v>32.889936284522065</v>
      </c>
    </row>
    <row r="3391" spans="1:31" x14ac:dyDescent="0.25">
      <c r="A3391">
        <v>1772676</v>
      </c>
      <c r="B3391">
        <v>1</v>
      </c>
      <c r="C3391" t="s">
        <v>80</v>
      </c>
      <c r="D3391" t="s">
        <v>92</v>
      </c>
      <c r="E3391" t="s">
        <v>171</v>
      </c>
      <c r="F3391" t="s">
        <v>9961</v>
      </c>
      <c r="G3391" t="s">
        <v>181</v>
      </c>
      <c r="H3391" t="s">
        <v>146</v>
      </c>
      <c r="I3391" t="s">
        <v>135</v>
      </c>
      <c r="J3391" t="s">
        <v>136</v>
      </c>
      <c r="K3391" t="s">
        <v>147</v>
      </c>
      <c r="L3391" t="s">
        <v>9962</v>
      </c>
      <c r="M3391" t="s">
        <v>9963</v>
      </c>
      <c r="N3391">
        <v>2.1869444439999999</v>
      </c>
      <c r="O3391">
        <v>0</v>
      </c>
      <c r="P3391">
        <v>4</v>
      </c>
      <c r="Q3391">
        <v>0</v>
      </c>
      <c r="R3391">
        <v>0</v>
      </c>
      <c r="S3391">
        <v>0</v>
      </c>
      <c r="T3391">
        <v>2</v>
      </c>
      <c r="U3391">
        <v>0</v>
      </c>
      <c r="V3391">
        <v>0</v>
      </c>
      <c r="W3391">
        <v>0</v>
      </c>
      <c r="X3391">
        <v>2.651944654155225</v>
      </c>
      <c r="Y3391">
        <v>0</v>
      </c>
      <c r="Z3391">
        <v>0</v>
      </c>
      <c r="AA3391">
        <v>0</v>
      </c>
      <c r="AB3391">
        <v>2.2550132043211502</v>
      </c>
      <c r="AC3391">
        <v>0</v>
      </c>
      <c r="AD3391">
        <v>0</v>
      </c>
      <c r="AE3391">
        <v>4.9069578584763747</v>
      </c>
    </row>
    <row r="3392" spans="1:31" x14ac:dyDescent="0.25">
      <c r="A3392">
        <v>1752161</v>
      </c>
      <c r="B3392">
        <v>1</v>
      </c>
      <c r="C3392" t="s">
        <v>81</v>
      </c>
      <c r="D3392" t="s">
        <v>128</v>
      </c>
      <c r="E3392" t="s">
        <v>171</v>
      </c>
      <c r="F3392" t="s">
        <v>9964</v>
      </c>
      <c r="G3392" t="s">
        <v>181</v>
      </c>
      <c r="H3392" t="s">
        <v>146</v>
      </c>
      <c r="I3392" t="s">
        <v>135</v>
      </c>
      <c r="J3392" t="s">
        <v>136</v>
      </c>
      <c r="K3392" t="s">
        <v>147</v>
      </c>
      <c r="L3392" t="s">
        <v>9965</v>
      </c>
      <c r="M3392" t="s">
        <v>9966</v>
      </c>
      <c r="N3392">
        <v>3.9694444440000001</v>
      </c>
      <c r="O3392">
        <v>0</v>
      </c>
      <c r="P3392">
        <v>2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1.9992182209395999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1.9992182209395999</v>
      </c>
    </row>
    <row r="3393" spans="1:31" x14ac:dyDescent="0.25">
      <c r="A3393">
        <v>1752115</v>
      </c>
      <c r="B3393">
        <v>1</v>
      </c>
      <c r="C3393" t="s">
        <v>80</v>
      </c>
      <c r="D3393" t="s">
        <v>87</v>
      </c>
      <c r="E3393" t="s">
        <v>131</v>
      </c>
      <c r="F3393" t="s">
        <v>9967</v>
      </c>
      <c r="G3393" t="s">
        <v>133</v>
      </c>
      <c r="H3393" t="s">
        <v>134</v>
      </c>
      <c r="I3393" t="s">
        <v>135</v>
      </c>
      <c r="J3393" t="s">
        <v>136</v>
      </c>
      <c r="K3393" t="s">
        <v>137</v>
      </c>
      <c r="L3393" t="s">
        <v>9968</v>
      </c>
      <c r="M3393" t="s">
        <v>9969</v>
      </c>
      <c r="N3393">
        <v>0.10611111099999999</v>
      </c>
      <c r="O3393">
        <v>0</v>
      </c>
      <c r="P3393">
        <v>3062</v>
      </c>
      <c r="Q3393">
        <v>0</v>
      </c>
      <c r="R3393">
        <v>0</v>
      </c>
      <c r="S3393">
        <v>2</v>
      </c>
      <c r="T3393">
        <v>83</v>
      </c>
      <c r="U3393">
        <v>0</v>
      </c>
      <c r="V3393">
        <v>1</v>
      </c>
      <c r="W3393">
        <v>0</v>
      </c>
      <c r="X3393">
        <v>85.166194560548746</v>
      </c>
      <c r="Y3393">
        <v>0</v>
      </c>
      <c r="Z3393">
        <v>0</v>
      </c>
      <c r="AA3393">
        <v>0.11584191038578331</v>
      </c>
      <c r="AB3393">
        <v>7.2989456784131503</v>
      </c>
      <c r="AC3393">
        <v>0</v>
      </c>
      <c r="AD3393">
        <v>6.8669169326066672</v>
      </c>
      <c r="AE3393">
        <v>99.447899081954347</v>
      </c>
    </row>
    <row r="3394" spans="1:31" x14ac:dyDescent="0.25">
      <c r="A3394">
        <v>1772427</v>
      </c>
      <c r="B3394">
        <v>1</v>
      </c>
      <c r="C3394" t="s">
        <v>81</v>
      </c>
      <c r="D3394" t="s">
        <v>112</v>
      </c>
      <c r="E3394" t="s">
        <v>171</v>
      </c>
      <c r="F3394" t="s">
        <v>9970</v>
      </c>
      <c r="G3394" t="s">
        <v>181</v>
      </c>
      <c r="H3394" t="s">
        <v>146</v>
      </c>
      <c r="I3394" t="s">
        <v>135</v>
      </c>
      <c r="J3394" t="s">
        <v>136</v>
      </c>
      <c r="K3394" t="s">
        <v>147</v>
      </c>
      <c r="L3394" t="s">
        <v>9971</v>
      </c>
      <c r="M3394" t="s">
        <v>9972</v>
      </c>
      <c r="N3394">
        <v>2.1455555550000001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0.47156710066336666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0.47156710066336666</v>
      </c>
    </row>
    <row r="3395" spans="1:31" x14ac:dyDescent="0.25">
      <c r="A3395">
        <v>1772530</v>
      </c>
      <c r="B3395">
        <v>1</v>
      </c>
      <c r="C3395" t="s">
        <v>80</v>
      </c>
      <c r="D3395" t="s">
        <v>82</v>
      </c>
      <c r="E3395" t="s">
        <v>171</v>
      </c>
      <c r="F3395" t="s">
        <v>9973</v>
      </c>
      <c r="G3395" t="s">
        <v>181</v>
      </c>
      <c r="H3395" t="s">
        <v>146</v>
      </c>
      <c r="I3395" t="s">
        <v>135</v>
      </c>
      <c r="J3395" t="s">
        <v>136</v>
      </c>
      <c r="K3395" t="s">
        <v>147</v>
      </c>
      <c r="L3395" t="s">
        <v>9974</v>
      </c>
      <c r="M3395" t="s">
        <v>9975</v>
      </c>
      <c r="N3395">
        <v>5.5138888880000003</v>
      </c>
      <c r="O3395">
        <v>0</v>
      </c>
      <c r="P3395">
        <v>1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3.4097594825268995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3.4097594825268995</v>
      </c>
    </row>
    <row r="3396" spans="1:31" x14ac:dyDescent="0.25">
      <c r="A3396">
        <v>1772536</v>
      </c>
      <c r="B3396">
        <v>1</v>
      </c>
      <c r="C3396" t="s">
        <v>81</v>
      </c>
      <c r="D3396" t="s">
        <v>120</v>
      </c>
      <c r="E3396" t="s">
        <v>171</v>
      </c>
      <c r="F3396" t="s">
        <v>9976</v>
      </c>
      <c r="G3396" t="s">
        <v>181</v>
      </c>
      <c r="H3396" t="s">
        <v>146</v>
      </c>
      <c r="I3396" t="s">
        <v>135</v>
      </c>
      <c r="J3396" t="s">
        <v>136</v>
      </c>
      <c r="K3396" t="s">
        <v>147</v>
      </c>
      <c r="L3396" t="s">
        <v>9977</v>
      </c>
      <c r="M3396" t="s">
        <v>9978</v>
      </c>
      <c r="N3396">
        <v>2.5472222219999998</v>
      </c>
      <c r="O3396">
        <v>0</v>
      </c>
      <c r="P3396">
        <v>7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3.0669469502185001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3.0669469502185001</v>
      </c>
    </row>
    <row r="3397" spans="1:31" x14ac:dyDescent="0.25">
      <c r="A3397">
        <v>1752324</v>
      </c>
      <c r="B3397">
        <v>1</v>
      </c>
      <c r="C3397" t="s">
        <v>81</v>
      </c>
      <c r="D3397" t="s">
        <v>126</v>
      </c>
      <c r="E3397" t="s">
        <v>171</v>
      </c>
      <c r="F3397" t="s">
        <v>9979</v>
      </c>
      <c r="G3397" t="s">
        <v>173</v>
      </c>
      <c r="H3397" t="s">
        <v>146</v>
      </c>
      <c r="I3397" t="s">
        <v>135</v>
      </c>
      <c r="J3397" t="s">
        <v>136</v>
      </c>
      <c r="K3397" t="s">
        <v>147</v>
      </c>
      <c r="L3397" t="s">
        <v>9980</v>
      </c>
      <c r="M3397" t="s">
        <v>9981</v>
      </c>
      <c r="N3397">
        <v>1.2561111110000001</v>
      </c>
      <c r="O3397">
        <v>0</v>
      </c>
      <c r="P3397">
        <v>1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5.7497191111933341E-2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5.7497191111933341E-2</v>
      </c>
    </row>
    <row r="3398" spans="1:31" x14ac:dyDescent="0.25">
      <c r="A3398">
        <v>1752201</v>
      </c>
      <c r="B3398">
        <v>1</v>
      </c>
      <c r="C3398" t="s">
        <v>81</v>
      </c>
      <c r="D3398" t="s">
        <v>113</v>
      </c>
      <c r="E3398" t="s">
        <v>184</v>
      </c>
      <c r="F3398" t="s">
        <v>9982</v>
      </c>
      <c r="G3398" t="s">
        <v>246</v>
      </c>
      <c r="H3398" t="s">
        <v>134</v>
      </c>
      <c r="I3398" t="s">
        <v>135</v>
      </c>
      <c r="J3398" t="s">
        <v>136</v>
      </c>
      <c r="K3398" t="s">
        <v>137</v>
      </c>
      <c r="L3398" t="s">
        <v>9983</v>
      </c>
      <c r="M3398" t="s">
        <v>9984</v>
      </c>
      <c r="N3398">
        <v>7.0360138880000003</v>
      </c>
      <c r="O3398">
        <v>0</v>
      </c>
      <c r="P3398">
        <v>55</v>
      </c>
      <c r="Q3398">
        <v>0</v>
      </c>
      <c r="R3398">
        <v>4</v>
      </c>
      <c r="S3398">
        <v>0</v>
      </c>
      <c r="T3398">
        <v>16</v>
      </c>
      <c r="U3398">
        <v>1</v>
      </c>
      <c r="V3398">
        <v>1</v>
      </c>
      <c r="W3398">
        <v>0</v>
      </c>
      <c r="X3398">
        <v>69.454808840980419</v>
      </c>
      <c r="Y3398">
        <v>0</v>
      </c>
      <c r="Z3398">
        <v>8.5464671295395487</v>
      </c>
      <c r="AA3398">
        <v>0</v>
      </c>
      <c r="AB3398">
        <v>223.07227119290104</v>
      </c>
      <c r="AC3398">
        <v>2622.1193650700579</v>
      </c>
      <c r="AD3398">
        <v>983.08282523312357</v>
      </c>
      <c r="AE3398">
        <v>3906.2757374666025</v>
      </c>
    </row>
    <row r="3399" spans="1:31" x14ac:dyDescent="0.25">
      <c r="A3399">
        <v>1752138</v>
      </c>
      <c r="B3399">
        <v>1</v>
      </c>
      <c r="C3399" t="s">
        <v>81</v>
      </c>
      <c r="D3399" t="s">
        <v>120</v>
      </c>
      <c r="E3399" t="s">
        <v>188</v>
      </c>
      <c r="F3399" t="s">
        <v>2354</v>
      </c>
      <c r="G3399" t="s">
        <v>177</v>
      </c>
      <c r="H3399" t="s">
        <v>134</v>
      </c>
      <c r="I3399" t="s">
        <v>193</v>
      </c>
      <c r="J3399" t="s">
        <v>136</v>
      </c>
      <c r="K3399" t="s">
        <v>147</v>
      </c>
      <c r="L3399" t="s">
        <v>9985</v>
      </c>
      <c r="M3399" t="s">
        <v>9986</v>
      </c>
      <c r="N3399">
        <v>1.3888888E-2</v>
      </c>
      <c r="O3399">
        <v>0</v>
      </c>
      <c r="P3399">
        <v>279</v>
      </c>
      <c r="Q3399">
        <v>4</v>
      </c>
      <c r="R3399">
        <v>17</v>
      </c>
      <c r="S3399">
        <v>0</v>
      </c>
      <c r="T3399">
        <v>25</v>
      </c>
      <c r="U3399">
        <v>0</v>
      </c>
      <c r="V3399">
        <v>0</v>
      </c>
      <c r="W3399">
        <v>0</v>
      </c>
      <c r="X3399">
        <v>0.74568923127041686</v>
      </c>
      <c r="Y3399">
        <v>1.5727498473750001E-2</v>
      </c>
      <c r="Z3399">
        <v>0.15395497152624998</v>
      </c>
      <c r="AA3399">
        <v>0</v>
      </c>
      <c r="AB3399">
        <v>9.1767600966666654E-2</v>
      </c>
      <c r="AC3399">
        <v>0</v>
      </c>
      <c r="AD3399">
        <v>0</v>
      </c>
      <c r="AE3399">
        <v>1.0071393022370834</v>
      </c>
    </row>
    <row r="3400" spans="1:31" x14ac:dyDescent="0.25">
      <c r="A3400">
        <v>1772616</v>
      </c>
      <c r="B3400">
        <v>1</v>
      </c>
      <c r="C3400" t="s">
        <v>81</v>
      </c>
      <c r="D3400" t="s">
        <v>116</v>
      </c>
      <c r="E3400" t="s">
        <v>158</v>
      </c>
      <c r="F3400" t="s">
        <v>9987</v>
      </c>
      <c r="G3400" t="s">
        <v>160</v>
      </c>
      <c r="H3400" t="s">
        <v>146</v>
      </c>
      <c r="I3400" t="s">
        <v>135</v>
      </c>
      <c r="J3400" t="s">
        <v>136</v>
      </c>
      <c r="K3400" t="s">
        <v>147</v>
      </c>
      <c r="L3400" t="s">
        <v>9988</v>
      </c>
      <c r="M3400" t="s">
        <v>9989</v>
      </c>
      <c r="N3400">
        <v>1.5408333329999999</v>
      </c>
      <c r="O3400">
        <v>0</v>
      </c>
      <c r="P3400">
        <v>25</v>
      </c>
      <c r="Q3400">
        <v>0</v>
      </c>
      <c r="R3400">
        <v>0</v>
      </c>
      <c r="S3400">
        <v>0</v>
      </c>
      <c r="T3400">
        <v>3</v>
      </c>
      <c r="U3400">
        <v>0</v>
      </c>
      <c r="V3400">
        <v>0</v>
      </c>
      <c r="W3400">
        <v>0</v>
      </c>
      <c r="X3400">
        <v>5.2579059178915504</v>
      </c>
      <c r="Y3400">
        <v>0</v>
      </c>
      <c r="Z3400">
        <v>0</v>
      </c>
      <c r="AA3400">
        <v>0</v>
      </c>
      <c r="AB3400">
        <v>0.16694797259534164</v>
      </c>
      <c r="AC3400">
        <v>0</v>
      </c>
      <c r="AD3400">
        <v>0</v>
      </c>
      <c r="AE3400">
        <v>5.4248538904868919</v>
      </c>
    </row>
    <row r="3401" spans="1:31" x14ac:dyDescent="0.25">
      <c r="A3401">
        <v>1772510</v>
      </c>
      <c r="B3401">
        <v>1</v>
      </c>
      <c r="C3401" t="s">
        <v>80</v>
      </c>
      <c r="D3401" t="s">
        <v>93</v>
      </c>
      <c r="E3401" t="s">
        <v>158</v>
      </c>
      <c r="F3401" t="s">
        <v>9990</v>
      </c>
      <c r="G3401" t="s">
        <v>2175</v>
      </c>
      <c r="H3401" t="s">
        <v>146</v>
      </c>
      <c r="I3401" t="s">
        <v>135</v>
      </c>
      <c r="J3401" t="s">
        <v>136</v>
      </c>
      <c r="K3401" t="s">
        <v>147</v>
      </c>
      <c r="L3401" t="s">
        <v>9991</v>
      </c>
      <c r="M3401" t="s">
        <v>9992</v>
      </c>
      <c r="N3401">
        <v>2.3730555550000001</v>
      </c>
      <c r="O3401">
        <v>0</v>
      </c>
      <c r="P3401">
        <v>59</v>
      </c>
      <c r="Q3401">
        <v>0</v>
      </c>
      <c r="R3401">
        <v>0</v>
      </c>
      <c r="S3401">
        <v>0</v>
      </c>
      <c r="T3401">
        <v>1</v>
      </c>
      <c r="U3401">
        <v>0</v>
      </c>
      <c r="V3401">
        <v>0</v>
      </c>
      <c r="W3401">
        <v>0</v>
      </c>
      <c r="X3401">
        <v>19.503536654602005</v>
      </c>
      <c r="Y3401">
        <v>0</v>
      </c>
      <c r="Z3401">
        <v>0</v>
      </c>
      <c r="AA3401">
        <v>0</v>
      </c>
      <c r="AB3401">
        <v>2.0063986828138751</v>
      </c>
      <c r="AC3401">
        <v>0</v>
      </c>
      <c r="AD3401">
        <v>0</v>
      </c>
      <c r="AE3401">
        <v>21.509935337415879</v>
      </c>
    </row>
    <row r="3402" spans="1:31" x14ac:dyDescent="0.25">
      <c r="A3402">
        <v>1772404</v>
      </c>
      <c r="B3402">
        <v>1</v>
      </c>
      <c r="C3402" t="s">
        <v>80</v>
      </c>
      <c r="D3402" t="s">
        <v>84</v>
      </c>
      <c r="E3402" t="s">
        <v>158</v>
      </c>
      <c r="F3402" t="s">
        <v>9993</v>
      </c>
      <c r="G3402" t="s">
        <v>160</v>
      </c>
      <c r="H3402" t="s">
        <v>146</v>
      </c>
      <c r="I3402" t="s">
        <v>135</v>
      </c>
      <c r="J3402" t="s">
        <v>136</v>
      </c>
      <c r="K3402" t="s">
        <v>147</v>
      </c>
      <c r="L3402" t="s">
        <v>9994</v>
      </c>
      <c r="M3402" t="s">
        <v>9995</v>
      </c>
      <c r="N3402">
        <v>1.321666666</v>
      </c>
      <c r="O3402">
        <v>0</v>
      </c>
      <c r="P3402">
        <v>130</v>
      </c>
      <c r="Q3402">
        <v>0</v>
      </c>
      <c r="R3402">
        <v>0</v>
      </c>
      <c r="S3402">
        <v>0</v>
      </c>
      <c r="T3402">
        <v>9</v>
      </c>
      <c r="U3402">
        <v>0</v>
      </c>
      <c r="V3402">
        <v>0</v>
      </c>
      <c r="W3402">
        <v>0</v>
      </c>
      <c r="X3402">
        <v>46.504383977554184</v>
      </c>
      <c r="Y3402">
        <v>0</v>
      </c>
      <c r="Z3402">
        <v>0</v>
      </c>
      <c r="AA3402">
        <v>0</v>
      </c>
      <c r="AB3402">
        <v>5.8326159353796516</v>
      </c>
      <c r="AC3402">
        <v>0</v>
      </c>
      <c r="AD3402">
        <v>0</v>
      </c>
      <c r="AE3402">
        <v>52.336999912933834</v>
      </c>
    </row>
    <row r="3403" spans="1:31" x14ac:dyDescent="0.25">
      <c r="A3403">
        <v>1772702</v>
      </c>
      <c r="B3403">
        <v>1</v>
      </c>
      <c r="C3403" t="s">
        <v>80</v>
      </c>
      <c r="D3403" t="s">
        <v>109</v>
      </c>
      <c r="E3403" t="s">
        <v>131</v>
      </c>
      <c r="F3403" t="s">
        <v>9996</v>
      </c>
      <c r="G3403" t="s">
        <v>177</v>
      </c>
      <c r="H3403" t="s">
        <v>134</v>
      </c>
      <c r="I3403" t="s">
        <v>135</v>
      </c>
      <c r="J3403" t="s">
        <v>136</v>
      </c>
      <c r="K3403" t="s">
        <v>147</v>
      </c>
      <c r="L3403" t="s">
        <v>9997</v>
      </c>
      <c r="M3403" t="s">
        <v>9998</v>
      </c>
      <c r="N3403">
        <v>9.9722221999999999E-2</v>
      </c>
      <c r="O3403">
        <v>0</v>
      </c>
      <c r="P3403">
        <v>475</v>
      </c>
      <c r="Q3403">
        <v>0</v>
      </c>
      <c r="R3403">
        <v>23</v>
      </c>
      <c r="S3403">
        <v>0</v>
      </c>
      <c r="T3403">
        <v>53</v>
      </c>
      <c r="U3403">
        <v>0</v>
      </c>
      <c r="V3403">
        <v>0</v>
      </c>
      <c r="W3403">
        <v>0</v>
      </c>
      <c r="X3403">
        <v>6.6101495146801597</v>
      </c>
      <c r="Y3403">
        <v>0</v>
      </c>
      <c r="Z3403">
        <v>0.20443880840810835</v>
      </c>
      <c r="AA3403">
        <v>0</v>
      </c>
      <c r="AB3403">
        <v>1.4514780261729672</v>
      </c>
      <c r="AC3403">
        <v>0</v>
      </c>
      <c r="AD3403">
        <v>0</v>
      </c>
      <c r="AE3403">
        <v>8.2660663492612354</v>
      </c>
    </row>
    <row r="3404" spans="1:31" x14ac:dyDescent="0.25">
      <c r="A3404">
        <v>1772553</v>
      </c>
      <c r="B3404">
        <v>1</v>
      </c>
      <c r="C3404" t="s">
        <v>80</v>
      </c>
      <c r="D3404" t="s">
        <v>88</v>
      </c>
      <c r="E3404" t="s">
        <v>171</v>
      </c>
      <c r="F3404" t="s">
        <v>9999</v>
      </c>
      <c r="G3404" t="s">
        <v>181</v>
      </c>
      <c r="H3404" t="s">
        <v>146</v>
      </c>
      <c r="I3404" t="s">
        <v>135</v>
      </c>
      <c r="J3404" t="s">
        <v>136</v>
      </c>
      <c r="K3404" t="s">
        <v>147</v>
      </c>
      <c r="L3404" t="s">
        <v>10000</v>
      </c>
      <c r="M3404" t="s">
        <v>10001</v>
      </c>
      <c r="N3404">
        <v>1.7455555549999999</v>
      </c>
      <c r="O3404">
        <v>0</v>
      </c>
      <c r="P3404">
        <v>2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0.47038662956639998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0.47038662956639998</v>
      </c>
    </row>
    <row r="3405" spans="1:31" x14ac:dyDescent="0.25">
      <c r="A3405">
        <v>1752344</v>
      </c>
      <c r="B3405">
        <v>1</v>
      </c>
      <c r="C3405" t="s">
        <v>80</v>
      </c>
      <c r="D3405" t="s">
        <v>82</v>
      </c>
      <c r="E3405" t="s">
        <v>171</v>
      </c>
      <c r="F3405" t="s">
        <v>10002</v>
      </c>
      <c r="G3405" t="s">
        <v>181</v>
      </c>
      <c r="H3405" t="s">
        <v>146</v>
      </c>
      <c r="I3405" t="s">
        <v>135</v>
      </c>
      <c r="J3405" t="s">
        <v>136</v>
      </c>
      <c r="K3405" t="s">
        <v>147</v>
      </c>
      <c r="L3405" t="s">
        <v>10003</v>
      </c>
      <c r="M3405" t="s">
        <v>10004</v>
      </c>
      <c r="N3405">
        <v>4.0886111109999996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0.20728238558243334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0.20728238558243334</v>
      </c>
    </row>
    <row r="3406" spans="1:31" x14ac:dyDescent="0.25">
      <c r="A3406">
        <v>1752333</v>
      </c>
      <c r="B3406">
        <v>1</v>
      </c>
      <c r="C3406" t="s">
        <v>80</v>
      </c>
      <c r="D3406" t="s">
        <v>82</v>
      </c>
      <c r="E3406" t="s">
        <v>143</v>
      </c>
      <c r="F3406" t="s">
        <v>10005</v>
      </c>
      <c r="G3406" t="s">
        <v>758</v>
      </c>
      <c r="H3406" t="s">
        <v>146</v>
      </c>
      <c r="I3406" t="s">
        <v>135</v>
      </c>
      <c r="J3406" t="s">
        <v>136</v>
      </c>
      <c r="K3406" t="s">
        <v>147</v>
      </c>
      <c r="L3406" t="s">
        <v>10006</v>
      </c>
      <c r="M3406" t="s">
        <v>10007</v>
      </c>
      <c r="N3406">
        <v>0.74777777700000003</v>
      </c>
      <c r="O3406">
        <v>0</v>
      </c>
      <c r="P3406">
        <v>1</v>
      </c>
      <c r="Q3406">
        <v>0</v>
      </c>
      <c r="R3406">
        <v>0</v>
      </c>
      <c r="S3406">
        <v>0</v>
      </c>
      <c r="T3406">
        <v>166</v>
      </c>
      <c r="U3406">
        <v>0</v>
      </c>
      <c r="V3406">
        <v>0</v>
      </c>
      <c r="W3406">
        <v>0</v>
      </c>
      <c r="X3406">
        <v>0.33351476924720003</v>
      </c>
      <c r="Y3406">
        <v>0</v>
      </c>
      <c r="Z3406">
        <v>0</v>
      </c>
      <c r="AA3406">
        <v>0</v>
      </c>
      <c r="AB3406">
        <v>90.112166648177379</v>
      </c>
      <c r="AC3406">
        <v>0</v>
      </c>
      <c r="AD3406">
        <v>0</v>
      </c>
      <c r="AE3406">
        <v>90.445681417424581</v>
      </c>
    </row>
    <row r="3407" spans="1:31" x14ac:dyDescent="0.25">
      <c r="A3407">
        <v>1772585</v>
      </c>
      <c r="B3407">
        <v>1</v>
      </c>
      <c r="C3407" t="s">
        <v>80</v>
      </c>
      <c r="D3407" t="s">
        <v>82</v>
      </c>
      <c r="E3407" t="s">
        <v>171</v>
      </c>
      <c r="F3407" t="s">
        <v>10008</v>
      </c>
      <c r="G3407" t="s">
        <v>181</v>
      </c>
      <c r="H3407" t="s">
        <v>146</v>
      </c>
      <c r="I3407" t="s">
        <v>135</v>
      </c>
      <c r="J3407" t="s">
        <v>136</v>
      </c>
      <c r="K3407" t="s">
        <v>147</v>
      </c>
      <c r="L3407" t="s">
        <v>10009</v>
      </c>
      <c r="M3407" t="s">
        <v>9646</v>
      </c>
      <c r="N3407">
        <v>2.7580555549999999</v>
      </c>
      <c r="O3407">
        <v>0</v>
      </c>
      <c r="P3407">
        <v>5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6.0117735228039502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6.0117735228039502</v>
      </c>
    </row>
    <row r="3408" spans="1:31" x14ac:dyDescent="0.25">
      <c r="A3408">
        <v>1772562</v>
      </c>
      <c r="B3408">
        <v>1</v>
      </c>
      <c r="C3408" t="s">
        <v>80</v>
      </c>
      <c r="D3408" t="s">
        <v>91</v>
      </c>
      <c r="E3408" t="s">
        <v>143</v>
      </c>
      <c r="F3408" t="s">
        <v>10010</v>
      </c>
      <c r="G3408" t="s">
        <v>2855</v>
      </c>
      <c r="H3408" t="s">
        <v>146</v>
      </c>
      <c r="I3408" t="s">
        <v>135</v>
      </c>
      <c r="J3408" t="s">
        <v>136</v>
      </c>
      <c r="K3408" t="s">
        <v>147</v>
      </c>
      <c r="L3408" t="s">
        <v>10011</v>
      </c>
      <c r="M3408" t="s">
        <v>10012</v>
      </c>
      <c r="N3408">
        <v>0.40722222200000002</v>
      </c>
      <c r="O3408">
        <v>0</v>
      </c>
      <c r="P3408">
        <v>134</v>
      </c>
      <c r="Q3408">
        <v>0</v>
      </c>
      <c r="R3408">
        <v>4</v>
      </c>
      <c r="S3408">
        <v>0</v>
      </c>
      <c r="T3408">
        <v>2</v>
      </c>
      <c r="U3408">
        <v>0</v>
      </c>
      <c r="V3408">
        <v>0</v>
      </c>
      <c r="W3408">
        <v>0</v>
      </c>
      <c r="X3408">
        <v>8.4873610751433173</v>
      </c>
      <c r="Y3408">
        <v>0</v>
      </c>
      <c r="Z3408">
        <v>5.2589702943433334E-2</v>
      </c>
      <c r="AA3408">
        <v>0</v>
      </c>
      <c r="AB3408">
        <v>2.1959401037166663E-3</v>
      </c>
      <c r="AC3408">
        <v>0</v>
      </c>
      <c r="AD3408">
        <v>0</v>
      </c>
      <c r="AE3408">
        <v>8.542146718190466</v>
      </c>
    </row>
    <row r="3409" spans="1:31" x14ac:dyDescent="0.25">
      <c r="A3409">
        <v>1752356</v>
      </c>
      <c r="B3409">
        <v>1</v>
      </c>
      <c r="C3409" t="s">
        <v>80</v>
      </c>
      <c r="D3409" t="s">
        <v>97</v>
      </c>
      <c r="E3409" t="s">
        <v>153</v>
      </c>
      <c r="F3409" t="s">
        <v>10013</v>
      </c>
      <c r="G3409" t="s">
        <v>221</v>
      </c>
      <c r="H3409" t="s">
        <v>146</v>
      </c>
      <c r="I3409" t="s">
        <v>135</v>
      </c>
      <c r="J3409" t="s">
        <v>136</v>
      </c>
      <c r="K3409" t="s">
        <v>147</v>
      </c>
      <c r="L3409" t="s">
        <v>10014</v>
      </c>
      <c r="M3409" t="s">
        <v>10015</v>
      </c>
      <c r="N3409">
        <v>6.375277777</v>
      </c>
      <c r="O3409">
        <v>0</v>
      </c>
      <c r="P3409">
        <v>6</v>
      </c>
      <c r="Q3409">
        <v>0</v>
      </c>
      <c r="R3409">
        <v>0</v>
      </c>
      <c r="S3409">
        <v>0</v>
      </c>
      <c r="T3409">
        <v>1</v>
      </c>
      <c r="U3409">
        <v>0</v>
      </c>
      <c r="V3409">
        <v>0</v>
      </c>
      <c r="W3409">
        <v>0</v>
      </c>
      <c r="X3409">
        <v>16.141747240342266</v>
      </c>
      <c r="Y3409">
        <v>0</v>
      </c>
      <c r="Z3409">
        <v>0</v>
      </c>
      <c r="AA3409">
        <v>0</v>
      </c>
      <c r="AB3409">
        <v>3.125635702955583</v>
      </c>
      <c r="AC3409">
        <v>0</v>
      </c>
      <c r="AD3409">
        <v>0</v>
      </c>
      <c r="AE3409">
        <v>19.26738294329785</v>
      </c>
    </row>
    <row r="3410" spans="1:31" x14ac:dyDescent="0.25">
      <c r="A3410">
        <v>1772522</v>
      </c>
      <c r="B3410">
        <v>1</v>
      </c>
      <c r="C3410" t="s">
        <v>81</v>
      </c>
      <c r="D3410" t="s">
        <v>118</v>
      </c>
      <c r="E3410" t="s">
        <v>188</v>
      </c>
      <c r="F3410" t="s">
        <v>10016</v>
      </c>
      <c r="G3410" t="s">
        <v>177</v>
      </c>
      <c r="H3410" t="s">
        <v>134</v>
      </c>
      <c r="I3410" t="s">
        <v>135</v>
      </c>
      <c r="J3410" t="s">
        <v>136</v>
      </c>
      <c r="K3410" t="s">
        <v>147</v>
      </c>
      <c r="L3410" t="s">
        <v>10017</v>
      </c>
      <c r="M3410" t="s">
        <v>10018</v>
      </c>
      <c r="N3410">
        <v>0.80666666600000003</v>
      </c>
      <c r="O3410">
        <v>1</v>
      </c>
      <c r="P3410">
        <v>442</v>
      </c>
      <c r="Q3410">
        <v>34</v>
      </c>
      <c r="R3410">
        <v>55</v>
      </c>
      <c r="S3410">
        <v>15</v>
      </c>
      <c r="T3410">
        <v>46</v>
      </c>
      <c r="U3410">
        <v>0</v>
      </c>
      <c r="V3410">
        <v>0</v>
      </c>
      <c r="W3410">
        <v>0.10820835418230002</v>
      </c>
      <c r="X3410">
        <v>80.555504284306124</v>
      </c>
      <c r="Y3410">
        <v>56.097965923108667</v>
      </c>
      <c r="Z3410">
        <v>8.216453434697204</v>
      </c>
      <c r="AA3410">
        <v>325.01464207015471</v>
      </c>
      <c r="AB3410">
        <v>16.967658724849539</v>
      </c>
      <c r="AC3410">
        <v>0</v>
      </c>
      <c r="AD3410">
        <v>0</v>
      </c>
      <c r="AE3410">
        <v>486.9604327912985</v>
      </c>
    </row>
    <row r="3411" spans="1:31" x14ac:dyDescent="0.25">
      <c r="A3411">
        <v>1752210</v>
      </c>
      <c r="B3411">
        <v>1</v>
      </c>
      <c r="C3411" t="s">
        <v>80</v>
      </c>
      <c r="D3411" t="s">
        <v>92</v>
      </c>
      <c r="E3411" t="s">
        <v>184</v>
      </c>
      <c r="F3411" t="s">
        <v>6749</v>
      </c>
      <c r="G3411" t="s">
        <v>246</v>
      </c>
      <c r="H3411" t="s">
        <v>134</v>
      </c>
      <c r="I3411" t="s">
        <v>135</v>
      </c>
      <c r="J3411" t="s">
        <v>136</v>
      </c>
      <c r="K3411" t="s">
        <v>137</v>
      </c>
      <c r="L3411" t="s">
        <v>10019</v>
      </c>
      <c r="M3411" t="s">
        <v>10020</v>
      </c>
      <c r="N3411">
        <v>7.4196238880000003</v>
      </c>
      <c r="O3411">
        <v>0</v>
      </c>
      <c r="P3411">
        <v>100</v>
      </c>
      <c r="Q3411">
        <v>0</v>
      </c>
      <c r="R3411">
        <v>4</v>
      </c>
      <c r="S3411">
        <v>0</v>
      </c>
      <c r="T3411">
        <v>8</v>
      </c>
      <c r="U3411">
        <v>0</v>
      </c>
      <c r="V3411">
        <v>0</v>
      </c>
      <c r="W3411">
        <v>0</v>
      </c>
      <c r="X3411">
        <v>227.75846007324222</v>
      </c>
      <c r="Y3411">
        <v>0</v>
      </c>
      <c r="Z3411">
        <v>21.142077117528977</v>
      </c>
      <c r="AA3411">
        <v>0</v>
      </c>
      <c r="AB3411">
        <v>17.056110462505664</v>
      </c>
      <c r="AC3411">
        <v>0</v>
      </c>
      <c r="AD3411">
        <v>0</v>
      </c>
      <c r="AE3411">
        <v>265.95664765327683</v>
      </c>
    </row>
    <row r="3412" spans="1:31" x14ac:dyDescent="0.25">
      <c r="A3412">
        <v>1752164</v>
      </c>
      <c r="B3412">
        <v>1</v>
      </c>
      <c r="C3412" t="s">
        <v>81</v>
      </c>
      <c r="D3412" t="s">
        <v>118</v>
      </c>
      <c r="E3412" t="s">
        <v>184</v>
      </c>
      <c r="F3412" t="s">
        <v>10021</v>
      </c>
      <c r="G3412" t="s">
        <v>177</v>
      </c>
      <c r="H3412" t="s">
        <v>134</v>
      </c>
      <c r="I3412" t="s">
        <v>135</v>
      </c>
      <c r="J3412" t="s">
        <v>136</v>
      </c>
      <c r="K3412" t="s">
        <v>147</v>
      </c>
      <c r="L3412" t="s">
        <v>10022</v>
      </c>
      <c r="M3412" t="s">
        <v>10023</v>
      </c>
      <c r="N3412">
        <v>0.638055555</v>
      </c>
      <c r="O3412">
        <v>0</v>
      </c>
      <c r="P3412">
        <v>144</v>
      </c>
      <c r="Q3412">
        <v>0</v>
      </c>
      <c r="R3412">
        <v>0</v>
      </c>
      <c r="S3412">
        <v>1</v>
      </c>
      <c r="T3412">
        <v>2</v>
      </c>
      <c r="U3412">
        <v>0</v>
      </c>
      <c r="V3412">
        <v>0</v>
      </c>
      <c r="W3412">
        <v>0</v>
      </c>
      <c r="X3412">
        <v>22.894436617950426</v>
      </c>
      <c r="Y3412">
        <v>0</v>
      </c>
      <c r="Z3412">
        <v>0</v>
      </c>
      <c r="AA3412">
        <v>8.0153111047023771</v>
      </c>
      <c r="AB3412">
        <v>0.10516266895200001</v>
      </c>
      <c r="AC3412">
        <v>0</v>
      </c>
      <c r="AD3412">
        <v>0</v>
      </c>
      <c r="AE3412">
        <v>31.014910391604804</v>
      </c>
    </row>
    <row r="3413" spans="1:31" x14ac:dyDescent="0.25">
      <c r="A3413">
        <v>1772685</v>
      </c>
      <c r="B3413">
        <v>1</v>
      </c>
      <c r="C3413" t="s">
        <v>81</v>
      </c>
      <c r="D3413" t="s">
        <v>128</v>
      </c>
      <c r="E3413" t="s">
        <v>143</v>
      </c>
      <c r="F3413" t="s">
        <v>10024</v>
      </c>
      <c r="G3413" t="s">
        <v>145</v>
      </c>
      <c r="H3413" t="s">
        <v>146</v>
      </c>
      <c r="I3413" t="s">
        <v>135</v>
      </c>
      <c r="J3413" t="s">
        <v>136</v>
      </c>
      <c r="K3413" t="s">
        <v>147</v>
      </c>
      <c r="L3413" t="s">
        <v>10025</v>
      </c>
      <c r="M3413" t="s">
        <v>10026</v>
      </c>
      <c r="N3413">
        <v>2.0927777769999998</v>
      </c>
      <c r="O3413">
        <v>0</v>
      </c>
      <c r="P3413">
        <v>34</v>
      </c>
      <c r="Q3413">
        <v>0</v>
      </c>
      <c r="R3413">
        <v>1</v>
      </c>
      <c r="S3413">
        <v>0</v>
      </c>
      <c r="T3413">
        <v>1</v>
      </c>
      <c r="U3413">
        <v>0</v>
      </c>
      <c r="V3413">
        <v>0</v>
      </c>
      <c r="W3413">
        <v>0</v>
      </c>
      <c r="X3413">
        <v>12.689632257356134</v>
      </c>
      <c r="Y3413">
        <v>0</v>
      </c>
      <c r="Z3413">
        <v>0.61917081898160009</v>
      </c>
      <c r="AA3413">
        <v>0</v>
      </c>
      <c r="AB3413">
        <v>1.3285705312999999E-3</v>
      </c>
      <c r="AC3413">
        <v>0</v>
      </c>
      <c r="AD3413">
        <v>0</v>
      </c>
      <c r="AE3413">
        <v>13.310131646869033</v>
      </c>
    </row>
    <row r="3414" spans="1:31" x14ac:dyDescent="0.25">
      <c r="A3414">
        <v>1772476</v>
      </c>
      <c r="B3414">
        <v>1</v>
      </c>
      <c r="C3414" t="s">
        <v>81</v>
      </c>
      <c r="D3414" t="s">
        <v>128</v>
      </c>
      <c r="E3414" t="s">
        <v>184</v>
      </c>
      <c r="F3414" t="s">
        <v>10027</v>
      </c>
      <c r="G3414" t="s">
        <v>2662</v>
      </c>
      <c r="H3414" t="s">
        <v>134</v>
      </c>
      <c r="I3414" t="s">
        <v>135</v>
      </c>
      <c r="J3414" t="s">
        <v>136</v>
      </c>
      <c r="K3414" t="s">
        <v>147</v>
      </c>
      <c r="L3414" t="s">
        <v>10028</v>
      </c>
      <c r="M3414" t="s">
        <v>10029</v>
      </c>
      <c r="N3414">
        <v>0.830555555</v>
      </c>
      <c r="O3414">
        <v>0</v>
      </c>
      <c r="P3414">
        <v>92</v>
      </c>
      <c r="Q3414">
        <v>0</v>
      </c>
      <c r="R3414">
        <v>0</v>
      </c>
      <c r="S3414">
        <v>0</v>
      </c>
      <c r="T3414">
        <v>6</v>
      </c>
      <c r="U3414">
        <v>0</v>
      </c>
      <c r="V3414">
        <v>0</v>
      </c>
      <c r="W3414">
        <v>0</v>
      </c>
      <c r="X3414">
        <v>7.5888589718380857</v>
      </c>
      <c r="Y3414">
        <v>0</v>
      </c>
      <c r="Z3414">
        <v>0</v>
      </c>
      <c r="AA3414">
        <v>0</v>
      </c>
      <c r="AB3414">
        <v>1.4980645463062501</v>
      </c>
      <c r="AC3414">
        <v>0</v>
      </c>
      <c r="AD3414">
        <v>0</v>
      </c>
      <c r="AE3414">
        <v>9.0869235181443351</v>
      </c>
    </row>
    <row r="3415" spans="1:31" x14ac:dyDescent="0.25">
      <c r="A3415">
        <v>1752124</v>
      </c>
      <c r="B3415">
        <v>1</v>
      </c>
      <c r="C3415" t="s">
        <v>80</v>
      </c>
      <c r="D3415" t="s">
        <v>102</v>
      </c>
      <c r="E3415" t="s">
        <v>171</v>
      </c>
      <c r="F3415" t="s">
        <v>10030</v>
      </c>
      <c r="G3415" t="s">
        <v>181</v>
      </c>
      <c r="H3415" t="s">
        <v>146</v>
      </c>
      <c r="I3415" t="s">
        <v>135</v>
      </c>
      <c r="J3415" t="s">
        <v>136</v>
      </c>
      <c r="K3415" t="s">
        <v>147</v>
      </c>
      <c r="L3415" t="s">
        <v>10031</v>
      </c>
      <c r="M3415" t="s">
        <v>10032</v>
      </c>
      <c r="N3415">
        <v>8.5811111110000002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1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0.41613625077229999</v>
      </c>
      <c r="AC3415">
        <v>0</v>
      </c>
      <c r="AD3415">
        <v>0</v>
      </c>
      <c r="AE3415">
        <v>0.41613625077229999</v>
      </c>
    </row>
    <row r="3416" spans="1:31" x14ac:dyDescent="0.25">
      <c r="A3416">
        <v>1772433</v>
      </c>
      <c r="B3416">
        <v>1</v>
      </c>
      <c r="C3416" t="s">
        <v>80</v>
      </c>
      <c r="D3416" t="s">
        <v>105</v>
      </c>
      <c r="E3416" t="s">
        <v>158</v>
      </c>
      <c r="F3416" t="s">
        <v>10033</v>
      </c>
      <c r="G3416" t="s">
        <v>221</v>
      </c>
      <c r="H3416" t="s">
        <v>146</v>
      </c>
      <c r="I3416" t="s">
        <v>135</v>
      </c>
      <c r="J3416" t="s">
        <v>136</v>
      </c>
      <c r="K3416" t="s">
        <v>147</v>
      </c>
      <c r="L3416" t="s">
        <v>10034</v>
      </c>
      <c r="M3416" t="s">
        <v>10035</v>
      </c>
      <c r="N3416">
        <v>1.3944444439999999</v>
      </c>
      <c r="O3416">
        <v>0</v>
      </c>
      <c r="P3416">
        <v>120</v>
      </c>
      <c r="Q3416">
        <v>0</v>
      </c>
      <c r="R3416">
        <v>0</v>
      </c>
      <c r="S3416">
        <v>0</v>
      </c>
      <c r="T3416">
        <v>1</v>
      </c>
      <c r="U3416">
        <v>0</v>
      </c>
      <c r="V3416">
        <v>0</v>
      </c>
      <c r="W3416">
        <v>0</v>
      </c>
      <c r="X3416">
        <v>56.858240391049499</v>
      </c>
      <c r="Y3416">
        <v>0</v>
      </c>
      <c r="Z3416">
        <v>0</v>
      </c>
      <c r="AA3416">
        <v>0</v>
      </c>
      <c r="AB3416">
        <v>4.5925005555573337</v>
      </c>
      <c r="AC3416">
        <v>0</v>
      </c>
      <c r="AD3416">
        <v>0</v>
      </c>
      <c r="AE3416">
        <v>61.450740946606835</v>
      </c>
    </row>
    <row r="3417" spans="1:31" x14ac:dyDescent="0.25">
      <c r="A3417">
        <v>1752170</v>
      </c>
      <c r="B3417">
        <v>1</v>
      </c>
      <c r="C3417" t="s">
        <v>80</v>
      </c>
      <c r="D3417" t="s">
        <v>92</v>
      </c>
      <c r="E3417" t="s">
        <v>171</v>
      </c>
      <c r="F3417" t="s">
        <v>10036</v>
      </c>
      <c r="G3417" t="s">
        <v>282</v>
      </c>
      <c r="H3417" t="s">
        <v>146</v>
      </c>
      <c r="I3417" t="s">
        <v>135</v>
      </c>
      <c r="J3417" t="s">
        <v>136</v>
      </c>
      <c r="K3417" t="s">
        <v>147</v>
      </c>
      <c r="L3417" t="s">
        <v>10037</v>
      </c>
      <c r="M3417" t="s">
        <v>10038</v>
      </c>
      <c r="N3417">
        <v>5.2483333329999997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</row>
    <row r="3418" spans="1:31" x14ac:dyDescent="0.25">
      <c r="A3418">
        <v>1772456</v>
      </c>
      <c r="B3418">
        <v>1</v>
      </c>
      <c r="C3418" t="s">
        <v>80</v>
      </c>
      <c r="D3418" t="s">
        <v>95</v>
      </c>
      <c r="E3418" t="s">
        <v>171</v>
      </c>
      <c r="F3418" t="s">
        <v>10039</v>
      </c>
      <c r="G3418" t="s">
        <v>181</v>
      </c>
      <c r="H3418" t="s">
        <v>146</v>
      </c>
      <c r="I3418" t="s">
        <v>135</v>
      </c>
      <c r="J3418" t="s">
        <v>136</v>
      </c>
      <c r="K3418" t="s">
        <v>147</v>
      </c>
      <c r="L3418" t="s">
        <v>10040</v>
      </c>
      <c r="M3418" t="s">
        <v>10041</v>
      </c>
      <c r="N3418">
        <v>8.8247222220000001</v>
      </c>
      <c r="O3418">
        <v>0</v>
      </c>
      <c r="P3418">
        <v>1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11.414060079288717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11.414060079288717</v>
      </c>
    </row>
    <row r="3419" spans="1:31" x14ac:dyDescent="0.25">
      <c r="A3419">
        <v>1752253</v>
      </c>
      <c r="B3419">
        <v>1</v>
      </c>
      <c r="C3419" t="s">
        <v>81</v>
      </c>
      <c r="D3419" t="s">
        <v>120</v>
      </c>
      <c r="E3419" t="s">
        <v>171</v>
      </c>
      <c r="F3419" t="s">
        <v>10042</v>
      </c>
      <c r="G3419" t="s">
        <v>181</v>
      </c>
      <c r="H3419" t="s">
        <v>146</v>
      </c>
      <c r="I3419" t="s">
        <v>135</v>
      </c>
      <c r="J3419" t="s">
        <v>136</v>
      </c>
      <c r="K3419" t="s">
        <v>147</v>
      </c>
      <c r="L3419" t="s">
        <v>10043</v>
      </c>
      <c r="M3419" t="s">
        <v>9615</v>
      </c>
      <c r="N3419">
        <v>1.4075</v>
      </c>
      <c r="O3419">
        <v>0</v>
      </c>
      <c r="P3419">
        <v>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2.0990397303000001E-2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2.0990397303000001E-2</v>
      </c>
    </row>
    <row r="3420" spans="1:31" x14ac:dyDescent="0.25">
      <c r="A3420">
        <v>1772668</v>
      </c>
      <c r="B3420">
        <v>1</v>
      </c>
      <c r="C3420" t="s">
        <v>80</v>
      </c>
      <c r="D3420" t="s">
        <v>82</v>
      </c>
      <c r="E3420" t="s">
        <v>171</v>
      </c>
      <c r="F3420" t="s">
        <v>10044</v>
      </c>
      <c r="G3420" t="s">
        <v>181</v>
      </c>
      <c r="H3420" t="s">
        <v>146</v>
      </c>
      <c r="I3420" t="s">
        <v>135</v>
      </c>
      <c r="J3420" t="s">
        <v>136</v>
      </c>
      <c r="K3420" t="s">
        <v>147</v>
      </c>
      <c r="L3420" t="s">
        <v>10045</v>
      </c>
      <c r="M3420" t="s">
        <v>10046</v>
      </c>
      <c r="N3420">
        <v>2.5708333329999999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0.41160831610937504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0.41160831610937504</v>
      </c>
    </row>
    <row r="3421" spans="1:31" x14ac:dyDescent="0.25">
      <c r="A3421">
        <v>1752147</v>
      </c>
      <c r="B3421">
        <v>1</v>
      </c>
      <c r="C3421" t="s">
        <v>80</v>
      </c>
      <c r="D3421" t="s">
        <v>88</v>
      </c>
      <c r="E3421" t="s">
        <v>171</v>
      </c>
      <c r="F3421" t="s">
        <v>10047</v>
      </c>
      <c r="G3421" t="s">
        <v>181</v>
      </c>
      <c r="H3421" t="s">
        <v>146</v>
      </c>
      <c r="I3421" t="s">
        <v>135</v>
      </c>
      <c r="J3421" t="s">
        <v>136</v>
      </c>
      <c r="K3421" t="s">
        <v>147</v>
      </c>
      <c r="L3421" t="s">
        <v>10048</v>
      </c>
      <c r="M3421" t="s">
        <v>10049</v>
      </c>
      <c r="N3421">
        <v>1.614166666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0.4462945863342167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0.4462945863342167</v>
      </c>
    </row>
    <row r="3422" spans="1:31" x14ac:dyDescent="0.25">
      <c r="A3422">
        <v>1772605</v>
      </c>
      <c r="B3422">
        <v>1</v>
      </c>
      <c r="C3422" t="s">
        <v>80</v>
      </c>
      <c r="D3422" t="s">
        <v>97</v>
      </c>
      <c r="E3422" t="s">
        <v>171</v>
      </c>
      <c r="F3422" t="s">
        <v>10050</v>
      </c>
      <c r="G3422" t="s">
        <v>225</v>
      </c>
      <c r="H3422" t="s">
        <v>146</v>
      </c>
      <c r="I3422" t="s">
        <v>135</v>
      </c>
      <c r="J3422" t="s">
        <v>136</v>
      </c>
      <c r="K3422" t="s">
        <v>147</v>
      </c>
      <c r="L3422" t="s">
        <v>10051</v>
      </c>
      <c r="M3422" t="s">
        <v>10052</v>
      </c>
      <c r="N3422">
        <v>3.7061111109999998</v>
      </c>
      <c r="O3422">
        <v>0</v>
      </c>
      <c r="P3422">
        <v>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3.6390100536177505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3.6390100536177505</v>
      </c>
    </row>
    <row r="3423" spans="1:31" x14ac:dyDescent="0.25">
      <c r="A3423">
        <v>1752144</v>
      </c>
      <c r="B3423">
        <v>1</v>
      </c>
      <c r="C3423" t="s">
        <v>81</v>
      </c>
      <c r="D3423" t="s">
        <v>123</v>
      </c>
      <c r="E3423" t="s">
        <v>131</v>
      </c>
      <c r="F3423" t="s">
        <v>10053</v>
      </c>
      <c r="G3423" t="s">
        <v>177</v>
      </c>
      <c r="H3423" t="s">
        <v>134</v>
      </c>
      <c r="I3423" t="s">
        <v>135</v>
      </c>
      <c r="J3423" t="s">
        <v>136</v>
      </c>
      <c r="K3423" t="s">
        <v>147</v>
      </c>
      <c r="L3423" t="s">
        <v>10054</v>
      </c>
      <c r="M3423" t="s">
        <v>10055</v>
      </c>
      <c r="N3423">
        <v>0.84305555499999996</v>
      </c>
      <c r="O3423">
        <v>7</v>
      </c>
      <c r="P3423">
        <v>1284</v>
      </c>
      <c r="Q3423">
        <v>100</v>
      </c>
      <c r="R3423">
        <v>70</v>
      </c>
      <c r="S3423">
        <v>25</v>
      </c>
      <c r="T3423">
        <v>110</v>
      </c>
      <c r="U3423">
        <v>7</v>
      </c>
      <c r="V3423">
        <v>0</v>
      </c>
      <c r="W3423">
        <v>0.77016895555566656</v>
      </c>
      <c r="X3423">
        <v>196.74746338001194</v>
      </c>
      <c r="Y3423">
        <v>28.685180007551995</v>
      </c>
      <c r="Z3423">
        <v>13.94900865485292</v>
      </c>
      <c r="AA3423">
        <v>50.286195761567058</v>
      </c>
      <c r="AB3423">
        <v>37.836246904456935</v>
      </c>
      <c r="AC3423">
        <v>262.94912685573019</v>
      </c>
      <c r="AD3423">
        <v>0</v>
      </c>
      <c r="AE3423">
        <v>591.22339051972665</v>
      </c>
    </row>
    <row r="3424" spans="1:31" x14ac:dyDescent="0.25">
      <c r="A3424">
        <v>1772705</v>
      </c>
      <c r="B3424">
        <v>1</v>
      </c>
      <c r="C3424" t="s">
        <v>80</v>
      </c>
      <c r="D3424" t="s">
        <v>109</v>
      </c>
      <c r="E3424" t="s">
        <v>184</v>
      </c>
      <c r="F3424" t="s">
        <v>10056</v>
      </c>
      <c r="G3424" t="s">
        <v>232</v>
      </c>
      <c r="H3424" t="s">
        <v>134</v>
      </c>
      <c r="I3424" t="s">
        <v>135</v>
      </c>
      <c r="J3424" t="s">
        <v>136</v>
      </c>
      <c r="K3424" t="s">
        <v>147</v>
      </c>
      <c r="L3424" t="s">
        <v>10057</v>
      </c>
      <c r="M3424" t="s">
        <v>10058</v>
      </c>
      <c r="N3424">
        <v>0.69444444400000005</v>
      </c>
      <c r="O3424">
        <v>0</v>
      </c>
      <c r="P3424">
        <v>37</v>
      </c>
      <c r="Q3424">
        <v>0</v>
      </c>
      <c r="R3424">
        <v>2</v>
      </c>
      <c r="S3424">
        <v>0</v>
      </c>
      <c r="T3424">
        <v>4</v>
      </c>
      <c r="U3424">
        <v>0</v>
      </c>
      <c r="V3424">
        <v>0</v>
      </c>
      <c r="W3424">
        <v>0</v>
      </c>
      <c r="X3424">
        <v>2.854988339916666</v>
      </c>
      <c r="Y3424">
        <v>0</v>
      </c>
      <c r="Z3424">
        <v>2.4444199562500001E-2</v>
      </c>
      <c r="AA3424">
        <v>0</v>
      </c>
      <c r="AB3424">
        <v>3.2519102916666667E-2</v>
      </c>
      <c r="AC3424">
        <v>0</v>
      </c>
      <c r="AD3424">
        <v>0</v>
      </c>
      <c r="AE3424">
        <v>2.9119516423958327</v>
      </c>
    </row>
    <row r="3425" spans="1:31" x14ac:dyDescent="0.25">
      <c r="A3425">
        <v>1752167</v>
      </c>
      <c r="B3425">
        <v>1</v>
      </c>
      <c r="C3425" t="s">
        <v>80</v>
      </c>
      <c r="D3425" t="s">
        <v>96</v>
      </c>
      <c r="E3425" t="s">
        <v>158</v>
      </c>
      <c r="F3425" t="s">
        <v>10059</v>
      </c>
      <c r="G3425" t="s">
        <v>221</v>
      </c>
      <c r="H3425" t="s">
        <v>146</v>
      </c>
      <c r="I3425" t="s">
        <v>135</v>
      </c>
      <c r="J3425" t="s">
        <v>136</v>
      </c>
      <c r="K3425" t="s">
        <v>147</v>
      </c>
      <c r="L3425" t="s">
        <v>10060</v>
      </c>
      <c r="M3425" t="s">
        <v>10061</v>
      </c>
      <c r="N3425">
        <v>7.9111111110000003</v>
      </c>
      <c r="O3425">
        <v>0</v>
      </c>
      <c r="P3425">
        <v>22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28.353554559878109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28.353554559878109</v>
      </c>
    </row>
    <row r="3426" spans="1:31" x14ac:dyDescent="0.25">
      <c r="A3426">
        <v>1772496</v>
      </c>
      <c r="B3426">
        <v>1</v>
      </c>
      <c r="C3426" t="s">
        <v>81</v>
      </c>
      <c r="D3426" t="s">
        <v>118</v>
      </c>
      <c r="E3426" t="s">
        <v>188</v>
      </c>
      <c r="F3426" t="s">
        <v>5346</v>
      </c>
      <c r="G3426" t="s">
        <v>177</v>
      </c>
      <c r="H3426" t="s">
        <v>134</v>
      </c>
      <c r="I3426" t="s">
        <v>193</v>
      </c>
      <c r="J3426" t="s">
        <v>136</v>
      </c>
      <c r="K3426" t="s">
        <v>147</v>
      </c>
      <c r="L3426" t="s">
        <v>10062</v>
      </c>
      <c r="M3426" t="s">
        <v>10063</v>
      </c>
      <c r="N3426">
        <v>1.1111111E-2</v>
      </c>
      <c r="O3426">
        <v>1</v>
      </c>
      <c r="P3426">
        <v>442</v>
      </c>
      <c r="Q3426">
        <v>34</v>
      </c>
      <c r="R3426">
        <v>55</v>
      </c>
      <c r="S3426">
        <v>15</v>
      </c>
      <c r="T3426">
        <v>46</v>
      </c>
      <c r="U3426">
        <v>0</v>
      </c>
      <c r="V3426">
        <v>0</v>
      </c>
      <c r="W3426">
        <v>1.5059142090000002E-3</v>
      </c>
      <c r="X3426">
        <v>1.1210750011596666</v>
      </c>
      <c r="Y3426">
        <v>0.81718421829066679</v>
      </c>
      <c r="Z3426">
        <v>0.12024243158400003</v>
      </c>
      <c r="AA3426">
        <v>4.6046200719213335</v>
      </c>
      <c r="AB3426">
        <v>0.24053929824333337</v>
      </c>
      <c r="AC3426">
        <v>0</v>
      </c>
      <c r="AD3426">
        <v>0</v>
      </c>
      <c r="AE3426">
        <v>6.9051669354080003</v>
      </c>
    </row>
    <row r="3427" spans="1:31" x14ac:dyDescent="0.25">
      <c r="A3427">
        <v>1772419</v>
      </c>
      <c r="B3427">
        <v>1</v>
      </c>
      <c r="C3427" t="s">
        <v>80</v>
      </c>
      <c r="D3427" t="s">
        <v>96</v>
      </c>
      <c r="E3427" t="s">
        <v>171</v>
      </c>
      <c r="F3427" t="s">
        <v>10064</v>
      </c>
      <c r="G3427" t="s">
        <v>173</v>
      </c>
      <c r="H3427" t="s">
        <v>146</v>
      </c>
      <c r="I3427" t="s">
        <v>135</v>
      </c>
      <c r="J3427" t="s">
        <v>136</v>
      </c>
      <c r="K3427" t="s">
        <v>147</v>
      </c>
      <c r="L3427" t="s">
        <v>10065</v>
      </c>
      <c r="M3427" t="s">
        <v>10066</v>
      </c>
      <c r="N3427">
        <v>5.6155555550000003</v>
      </c>
      <c r="O3427">
        <v>0</v>
      </c>
      <c r="P3427">
        <v>1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0.88089554861013331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0.88089554861013331</v>
      </c>
    </row>
    <row r="3428" spans="1:31" x14ac:dyDescent="0.25">
      <c r="A3428">
        <v>1772519</v>
      </c>
      <c r="B3428">
        <v>1</v>
      </c>
      <c r="C3428" t="s">
        <v>80</v>
      </c>
      <c r="D3428" t="s">
        <v>104</v>
      </c>
      <c r="E3428" t="s">
        <v>171</v>
      </c>
      <c r="F3428" t="s">
        <v>10067</v>
      </c>
      <c r="G3428" t="s">
        <v>181</v>
      </c>
      <c r="H3428" t="s">
        <v>146</v>
      </c>
      <c r="I3428" t="s">
        <v>135</v>
      </c>
      <c r="J3428" t="s">
        <v>136</v>
      </c>
      <c r="K3428" t="s">
        <v>147</v>
      </c>
      <c r="L3428" t="s">
        <v>10068</v>
      </c>
      <c r="M3428" t="s">
        <v>10069</v>
      </c>
      <c r="N3428">
        <v>3.0694444440000002</v>
      </c>
      <c r="O3428">
        <v>0</v>
      </c>
      <c r="P3428">
        <v>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1.7719810799750001E-2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1.7719810799750001E-2</v>
      </c>
    </row>
    <row r="3429" spans="1:31" x14ac:dyDescent="0.25">
      <c r="A3429">
        <v>1752376</v>
      </c>
      <c r="B3429">
        <v>1</v>
      </c>
      <c r="C3429" t="s">
        <v>80</v>
      </c>
      <c r="D3429" t="s">
        <v>97</v>
      </c>
      <c r="E3429" t="s">
        <v>171</v>
      </c>
      <c r="F3429" t="s">
        <v>10070</v>
      </c>
      <c r="G3429" t="s">
        <v>181</v>
      </c>
      <c r="H3429" t="s">
        <v>146</v>
      </c>
      <c r="I3429" t="s">
        <v>135</v>
      </c>
      <c r="J3429" t="s">
        <v>136</v>
      </c>
      <c r="K3429" t="s">
        <v>147</v>
      </c>
      <c r="L3429" t="s">
        <v>10071</v>
      </c>
      <c r="M3429" t="s">
        <v>10072</v>
      </c>
      <c r="N3429">
        <v>1.480555555</v>
      </c>
      <c r="O3429">
        <v>0</v>
      </c>
      <c r="P3429">
        <v>1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0.55101015895899996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0.55101015895899996</v>
      </c>
    </row>
    <row r="3430" spans="1:31" x14ac:dyDescent="0.25">
      <c r="A3430">
        <v>1772688</v>
      </c>
      <c r="B3430">
        <v>1</v>
      </c>
      <c r="C3430" t="s">
        <v>81</v>
      </c>
      <c r="D3430" t="s">
        <v>113</v>
      </c>
      <c r="E3430" t="s">
        <v>171</v>
      </c>
      <c r="F3430" t="s">
        <v>10073</v>
      </c>
      <c r="G3430" t="s">
        <v>181</v>
      </c>
      <c r="H3430" t="s">
        <v>146</v>
      </c>
      <c r="I3430" t="s">
        <v>135</v>
      </c>
      <c r="J3430" t="s">
        <v>136</v>
      </c>
      <c r="K3430" t="s">
        <v>147</v>
      </c>
      <c r="L3430" t="s">
        <v>10074</v>
      </c>
      <c r="M3430" t="s">
        <v>10075</v>
      </c>
      <c r="N3430">
        <v>1.034166666</v>
      </c>
      <c r="O3430">
        <v>0</v>
      </c>
      <c r="P3430">
        <v>2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0.12077709052642502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0.12077709052642502</v>
      </c>
    </row>
    <row r="3431" spans="1:31" x14ac:dyDescent="0.25">
      <c r="A3431">
        <v>1752127</v>
      </c>
      <c r="B3431">
        <v>1</v>
      </c>
      <c r="C3431" t="s">
        <v>80</v>
      </c>
      <c r="D3431" t="s">
        <v>82</v>
      </c>
      <c r="E3431" t="s">
        <v>184</v>
      </c>
      <c r="F3431" t="s">
        <v>2574</v>
      </c>
      <c r="G3431" t="s">
        <v>133</v>
      </c>
      <c r="H3431" t="s">
        <v>134</v>
      </c>
      <c r="I3431" t="s">
        <v>193</v>
      </c>
      <c r="J3431" t="s">
        <v>136</v>
      </c>
      <c r="K3431" t="s">
        <v>137</v>
      </c>
      <c r="L3431" t="s">
        <v>10076</v>
      </c>
      <c r="M3431" t="s">
        <v>10077</v>
      </c>
      <c r="N3431">
        <v>9.8572220000000006E-3</v>
      </c>
      <c r="O3431">
        <v>0</v>
      </c>
      <c r="P3431">
        <v>2653</v>
      </c>
      <c r="Q3431">
        <v>0</v>
      </c>
      <c r="R3431">
        <v>0</v>
      </c>
      <c r="S3431">
        <v>0</v>
      </c>
      <c r="T3431">
        <v>234</v>
      </c>
      <c r="U3431">
        <v>0</v>
      </c>
      <c r="V3431">
        <v>0</v>
      </c>
      <c r="W3431">
        <v>0</v>
      </c>
      <c r="X3431">
        <v>6.7769856868749034</v>
      </c>
      <c r="Y3431">
        <v>0</v>
      </c>
      <c r="Z3431">
        <v>0</v>
      </c>
      <c r="AA3431">
        <v>0</v>
      </c>
      <c r="AB3431">
        <v>0.74838510145559978</v>
      </c>
      <c r="AC3431">
        <v>0</v>
      </c>
      <c r="AD3431">
        <v>0</v>
      </c>
      <c r="AE3431">
        <v>7.5253707883305037</v>
      </c>
    </row>
    <row r="3432" spans="1:31" x14ac:dyDescent="0.25">
      <c r="A3432">
        <v>1752313</v>
      </c>
      <c r="B3432">
        <v>1</v>
      </c>
      <c r="C3432" t="s">
        <v>80</v>
      </c>
      <c r="D3432" t="s">
        <v>93</v>
      </c>
      <c r="E3432" t="s">
        <v>171</v>
      </c>
      <c r="F3432" t="s">
        <v>10078</v>
      </c>
      <c r="G3432" t="s">
        <v>181</v>
      </c>
      <c r="H3432" t="s">
        <v>146</v>
      </c>
      <c r="I3432" t="s">
        <v>135</v>
      </c>
      <c r="J3432" t="s">
        <v>136</v>
      </c>
      <c r="K3432" t="s">
        <v>147</v>
      </c>
      <c r="L3432" t="s">
        <v>10079</v>
      </c>
      <c r="M3432" t="s">
        <v>10080</v>
      </c>
      <c r="N3432">
        <v>4.8125</v>
      </c>
      <c r="O3432">
        <v>0</v>
      </c>
      <c r="P3432">
        <v>1</v>
      </c>
      <c r="Q3432">
        <v>0</v>
      </c>
      <c r="R3432">
        <v>1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3.0357687057954004</v>
      </c>
      <c r="Y3432">
        <v>0</v>
      </c>
      <c r="Z3432">
        <v>9.3133683418993485</v>
      </c>
      <c r="AA3432">
        <v>0</v>
      </c>
      <c r="AB3432">
        <v>0</v>
      </c>
      <c r="AC3432">
        <v>0</v>
      </c>
      <c r="AD3432">
        <v>0</v>
      </c>
      <c r="AE3432">
        <v>12.349137047694748</v>
      </c>
    </row>
    <row r="3433" spans="1:31" x14ac:dyDescent="0.25">
      <c r="A3433">
        <v>1772436</v>
      </c>
      <c r="B3433">
        <v>1</v>
      </c>
      <c r="C3433" t="s">
        <v>80</v>
      </c>
      <c r="D3433" t="s">
        <v>110</v>
      </c>
      <c r="E3433" t="s">
        <v>143</v>
      </c>
      <c r="F3433" t="s">
        <v>10081</v>
      </c>
      <c r="G3433" t="s">
        <v>164</v>
      </c>
      <c r="H3433" t="s">
        <v>146</v>
      </c>
      <c r="I3433" t="s">
        <v>135</v>
      </c>
      <c r="J3433" t="s">
        <v>136</v>
      </c>
      <c r="K3433" t="s">
        <v>147</v>
      </c>
      <c r="L3433" t="s">
        <v>10082</v>
      </c>
      <c r="M3433" t="s">
        <v>10083</v>
      </c>
      <c r="N3433">
        <v>0.264444444</v>
      </c>
      <c r="O3433">
        <v>0</v>
      </c>
      <c r="P3433">
        <v>345</v>
      </c>
      <c r="Q3433">
        <v>0</v>
      </c>
      <c r="R3433">
        <v>0</v>
      </c>
      <c r="S3433">
        <v>0</v>
      </c>
      <c r="T3433">
        <v>39</v>
      </c>
      <c r="U3433">
        <v>0</v>
      </c>
      <c r="V3433">
        <v>0</v>
      </c>
      <c r="W3433">
        <v>0</v>
      </c>
      <c r="X3433">
        <v>32.462322941553339</v>
      </c>
      <c r="Y3433">
        <v>0</v>
      </c>
      <c r="Z3433">
        <v>0</v>
      </c>
      <c r="AA3433">
        <v>0</v>
      </c>
      <c r="AB3433">
        <v>4.1972611905799999</v>
      </c>
      <c r="AC3433">
        <v>0</v>
      </c>
      <c r="AD3433">
        <v>0</v>
      </c>
      <c r="AE3433">
        <v>36.65958413213334</v>
      </c>
    </row>
    <row r="3434" spans="1:31" x14ac:dyDescent="0.25">
      <c r="A3434">
        <v>1772582</v>
      </c>
      <c r="B3434">
        <v>1</v>
      </c>
      <c r="C3434" t="s">
        <v>80</v>
      </c>
      <c r="D3434" t="s">
        <v>84</v>
      </c>
      <c r="E3434" t="s">
        <v>171</v>
      </c>
      <c r="F3434" t="s">
        <v>10084</v>
      </c>
      <c r="G3434" t="s">
        <v>181</v>
      </c>
      <c r="H3434" t="s">
        <v>146</v>
      </c>
      <c r="I3434" t="s">
        <v>135</v>
      </c>
      <c r="J3434" t="s">
        <v>136</v>
      </c>
      <c r="K3434" t="s">
        <v>147</v>
      </c>
      <c r="L3434" t="s">
        <v>10085</v>
      </c>
      <c r="M3434" t="s">
        <v>10086</v>
      </c>
      <c r="N3434">
        <v>1.7613888879999999</v>
      </c>
      <c r="O3434">
        <v>0</v>
      </c>
      <c r="P3434">
        <v>1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</row>
    <row r="3435" spans="1:31" x14ac:dyDescent="0.25">
      <c r="A3435">
        <v>1772622</v>
      </c>
      <c r="B3435">
        <v>1</v>
      </c>
      <c r="C3435" t="s">
        <v>80</v>
      </c>
      <c r="D3435" t="s">
        <v>93</v>
      </c>
      <c r="E3435" t="s">
        <v>158</v>
      </c>
      <c r="F3435" t="s">
        <v>10087</v>
      </c>
      <c r="G3435" t="s">
        <v>160</v>
      </c>
      <c r="H3435" t="s">
        <v>146</v>
      </c>
      <c r="I3435" t="s">
        <v>135</v>
      </c>
      <c r="J3435" t="s">
        <v>136</v>
      </c>
      <c r="K3435" t="s">
        <v>147</v>
      </c>
      <c r="L3435" t="s">
        <v>10088</v>
      </c>
      <c r="M3435" t="s">
        <v>10089</v>
      </c>
      <c r="N3435">
        <v>2.813055555</v>
      </c>
      <c r="O3435">
        <v>0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9.7917017551000005E-2</v>
      </c>
      <c r="AA3435">
        <v>0</v>
      </c>
      <c r="AB3435">
        <v>0</v>
      </c>
      <c r="AC3435">
        <v>0</v>
      </c>
      <c r="AD3435">
        <v>0</v>
      </c>
      <c r="AE3435">
        <v>9.7917017551000005E-2</v>
      </c>
    </row>
    <row r="3436" spans="1:31" x14ac:dyDescent="0.25">
      <c r="A3436">
        <v>1772502</v>
      </c>
      <c r="B3436">
        <v>1</v>
      </c>
      <c r="C3436" t="s">
        <v>81</v>
      </c>
      <c r="D3436" t="s">
        <v>112</v>
      </c>
      <c r="E3436" t="s">
        <v>171</v>
      </c>
      <c r="F3436" t="s">
        <v>10090</v>
      </c>
      <c r="G3436" t="s">
        <v>181</v>
      </c>
      <c r="H3436" t="s">
        <v>146</v>
      </c>
      <c r="I3436" t="s">
        <v>135</v>
      </c>
      <c r="J3436" t="s">
        <v>136</v>
      </c>
      <c r="K3436" t="s">
        <v>147</v>
      </c>
      <c r="L3436" t="s">
        <v>10091</v>
      </c>
      <c r="M3436" t="s">
        <v>10092</v>
      </c>
      <c r="N3436">
        <v>2.420833333</v>
      </c>
      <c r="O3436">
        <v>0</v>
      </c>
      <c r="P3436">
        <v>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0.56828284516087502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0.56828284516087502</v>
      </c>
    </row>
    <row r="3437" spans="1:31" x14ac:dyDescent="0.25">
      <c r="A3437">
        <v>1752207</v>
      </c>
      <c r="B3437">
        <v>1</v>
      </c>
      <c r="C3437" t="s">
        <v>80</v>
      </c>
      <c r="D3437" t="s">
        <v>98</v>
      </c>
      <c r="E3437" t="s">
        <v>188</v>
      </c>
      <c r="F3437" t="s">
        <v>10093</v>
      </c>
      <c r="G3437" t="s">
        <v>246</v>
      </c>
      <c r="H3437" t="s">
        <v>134</v>
      </c>
      <c r="I3437" t="s">
        <v>135</v>
      </c>
      <c r="J3437" t="s">
        <v>136</v>
      </c>
      <c r="K3437" t="s">
        <v>137</v>
      </c>
      <c r="L3437" t="s">
        <v>10094</v>
      </c>
      <c r="M3437" t="s">
        <v>10095</v>
      </c>
      <c r="N3437">
        <v>4.2458333330000002</v>
      </c>
      <c r="O3437">
        <v>0</v>
      </c>
      <c r="P3437">
        <v>110</v>
      </c>
      <c r="Q3437">
        <v>0</v>
      </c>
      <c r="R3437">
        <v>117</v>
      </c>
      <c r="S3437">
        <v>2</v>
      </c>
      <c r="T3437">
        <v>41</v>
      </c>
      <c r="U3437">
        <v>0</v>
      </c>
      <c r="V3437">
        <v>0</v>
      </c>
      <c r="W3437">
        <v>0</v>
      </c>
      <c r="X3437">
        <v>127.84876932200147</v>
      </c>
      <c r="Y3437">
        <v>0</v>
      </c>
      <c r="Z3437">
        <v>266.1907610379352</v>
      </c>
      <c r="AA3437">
        <v>139.91056077144626</v>
      </c>
      <c r="AB3437">
        <v>274.13985046463341</v>
      </c>
      <c r="AC3437">
        <v>0</v>
      </c>
      <c r="AD3437">
        <v>0</v>
      </c>
      <c r="AE3437">
        <v>808.08994159601639</v>
      </c>
    </row>
    <row r="3438" spans="1:31" x14ac:dyDescent="0.25">
      <c r="A3438">
        <v>1752187</v>
      </c>
      <c r="B3438">
        <v>1</v>
      </c>
      <c r="C3438" t="s">
        <v>81</v>
      </c>
      <c r="D3438" t="s">
        <v>122</v>
      </c>
      <c r="E3438" t="s">
        <v>131</v>
      </c>
      <c r="F3438" t="s">
        <v>10096</v>
      </c>
      <c r="G3438" t="s">
        <v>239</v>
      </c>
      <c r="H3438" t="s">
        <v>134</v>
      </c>
      <c r="I3438" t="s">
        <v>135</v>
      </c>
      <c r="J3438" t="s">
        <v>136</v>
      </c>
      <c r="K3438" t="s">
        <v>137</v>
      </c>
      <c r="L3438" t="s">
        <v>10097</v>
      </c>
      <c r="M3438" t="s">
        <v>10098</v>
      </c>
      <c r="N3438">
        <v>1.989166666</v>
      </c>
      <c r="O3438">
        <v>0</v>
      </c>
      <c r="P3438">
        <v>154</v>
      </c>
      <c r="Q3438">
        <v>0</v>
      </c>
      <c r="R3438">
        <v>0</v>
      </c>
      <c r="S3438">
        <v>4</v>
      </c>
      <c r="T3438">
        <v>24</v>
      </c>
      <c r="U3438">
        <v>3</v>
      </c>
      <c r="V3438">
        <v>0</v>
      </c>
      <c r="W3438">
        <v>0</v>
      </c>
      <c r="X3438">
        <v>37.823017930813748</v>
      </c>
      <c r="Y3438">
        <v>0</v>
      </c>
      <c r="Z3438">
        <v>0</v>
      </c>
      <c r="AA3438">
        <v>22.011110059221561</v>
      </c>
      <c r="AB3438">
        <v>27.598968886010297</v>
      </c>
      <c r="AC3438">
        <v>335.77146023723611</v>
      </c>
      <c r="AD3438">
        <v>0</v>
      </c>
      <c r="AE3438">
        <v>423.20455711328174</v>
      </c>
    </row>
    <row r="3439" spans="1:31" x14ac:dyDescent="0.25">
      <c r="A3439">
        <v>1772453</v>
      </c>
      <c r="B3439">
        <v>1</v>
      </c>
      <c r="C3439" t="s">
        <v>80</v>
      </c>
      <c r="D3439" t="s">
        <v>108</v>
      </c>
      <c r="E3439" t="s">
        <v>158</v>
      </c>
      <c r="F3439" t="s">
        <v>10099</v>
      </c>
      <c r="G3439" t="s">
        <v>221</v>
      </c>
      <c r="H3439" t="s">
        <v>146</v>
      </c>
      <c r="I3439" t="s">
        <v>135</v>
      </c>
      <c r="J3439" t="s">
        <v>136</v>
      </c>
      <c r="K3439" t="s">
        <v>147</v>
      </c>
      <c r="L3439" t="s">
        <v>10100</v>
      </c>
      <c r="M3439" t="s">
        <v>10101</v>
      </c>
      <c r="N3439">
        <v>4.3136111110000002</v>
      </c>
      <c r="O3439">
        <v>0</v>
      </c>
      <c r="P3439">
        <v>19</v>
      </c>
      <c r="Q3439">
        <v>0</v>
      </c>
      <c r="R3439">
        <v>4</v>
      </c>
      <c r="S3439">
        <v>0</v>
      </c>
      <c r="T3439">
        <v>3</v>
      </c>
      <c r="U3439">
        <v>0</v>
      </c>
      <c r="V3439">
        <v>0</v>
      </c>
      <c r="W3439">
        <v>0</v>
      </c>
      <c r="X3439">
        <v>12.662423651503204</v>
      </c>
      <c r="Y3439">
        <v>0</v>
      </c>
      <c r="Z3439">
        <v>0.48324602374364162</v>
      </c>
      <c r="AA3439">
        <v>0</v>
      </c>
      <c r="AB3439">
        <v>0.67545906300120828</v>
      </c>
      <c r="AC3439">
        <v>0</v>
      </c>
      <c r="AD3439">
        <v>0</v>
      </c>
      <c r="AE3439">
        <v>13.821128738248053</v>
      </c>
    </row>
    <row r="3440" spans="1:31" x14ac:dyDescent="0.25">
      <c r="A3440">
        <v>1772602</v>
      </c>
      <c r="B3440">
        <v>1</v>
      </c>
      <c r="C3440" t="s">
        <v>80</v>
      </c>
      <c r="D3440" t="s">
        <v>109</v>
      </c>
      <c r="E3440" t="s">
        <v>171</v>
      </c>
      <c r="F3440" t="s">
        <v>10102</v>
      </c>
      <c r="G3440" t="s">
        <v>181</v>
      </c>
      <c r="H3440" t="s">
        <v>146</v>
      </c>
      <c r="I3440" t="s">
        <v>135</v>
      </c>
      <c r="J3440" t="s">
        <v>136</v>
      </c>
      <c r="K3440" t="s">
        <v>147</v>
      </c>
      <c r="L3440" t="s">
        <v>10103</v>
      </c>
      <c r="M3440" t="s">
        <v>10104</v>
      </c>
      <c r="N3440">
        <v>1.246388888</v>
      </c>
      <c r="O3440">
        <v>0</v>
      </c>
      <c r="P3440">
        <v>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0.142166665543875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0.142166665543875</v>
      </c>
    </row>
    <row r="3441" spans="1:31" x14ac:dyDescent="0.25">
      <c r="A3441">
        <v>1752293</v>
      </c>
      <c r="B3441">
        <v>1</v>
      </c>
      <c r="C3441" t="s">
        <v>81</v>
      </c>
      <c r="D3441" t="s">
        <v>121</v>
      </c>
      <c r="E3441" t="s">
        <v>184</v>
      </c>
      <c r="F3441" t="s">
        <v>10105</v>
      </c>
      <c r="G3441" t="s">
        <v>359</v>
      </c>
      <c r="H3441" t="s">
        <v>134</v>
      </c>
      <c r="I3441" t="s">
        <v>135</v>
      </c>
      <c r="J3441" t="s">
        <v>136</v>
      </c>
      <c r="K3441" t="s">
        <v>147</v>
      </c>
      <c r="L3441" t="s">
        <v>10106</v>
      </c>
      <c r="M3441" t="s">
        <v>10107</v>
      </c>
      <c r="N3441">
        <v>2.400555555</v>
      </c>
      <c r="O3441">
        <v>0</v>
      </c>
      <c r="P3441">
        <v>44</v>
      </c>
      <c r="Q3441">
        <v>0</v>
      </c>
      <c r="R3441">
        <v>1</v>
      </c>
      <c r="S3441">
        <v>0</v>
      </c>
      <c r="T3441">
        <v>5</v>
      </c>
      <c r="U3441">
        <v>0</v>
      </c>
      <c r="V3441">
        <v>0</v>
      </c>
      <c r="W3441">
        <v>0</v>
      </c>
      <c r="X3441">
        <v>9.5885335674269623</v>
      </c>
      <c r="Y3441">
        <v>0</v>
      </c>
      <c r="Z3441">
        <v>0.13085110112029999</v>
      </c>
      <c r="AA3441">
        <v>0</v>
      </c>
      <c r="AB3441">
        <v>0.58198853346280011</v>
      </c>
      <c r="AC3441">
        <v>0</v>
      </c>
      <c r="AD3441">
        <v>0</v>
      </c>
      <c r="AE3441">
        <v>10.301373202010062</v>
      </c>
    </row>
    <row r="3442" spans="1:31" x14ac:dyDescent="0.25">
      <c r="A3442">
        <v>1773155</v>
      </c>
      <c r="B3442">
        <v>1</v>
      </c>
      <c r="C3442" t="s">
        <v>80</v>
      </c>
      <c r="D3442" t="s">
        <v>86</v>
      </c>
      <c r="E3442" t="s">
        <v>153</v>
      </c>
      <c r="F3442" t="s">
        <v>10108</v>
      </c>
      <c r="G3442" t="s">
        <v>164</v>
      </c>
      <c r="H3442" t="s">
        <v>146</v>
      </c>
      <c r="I3442" t="s">
        <v>135</v>
      </c>
      <c r="J3442" t="s">
        <v>136</v>
      </c>
      <c r="K3442" t="s">
        <v>147</v>
      </c>
      <c r="L3442" t="s">
        <v>10109</v>
      </c>
      <c r="M3442" t="s">
        <v>10110</v>
      </c>
      <c r="N3442">
        <v>0.66500000000000004</v>
      </c>
      <c r="O3442">
        <v>0</v>
      </c>
      <c r="P3442">
        <v>176</v>
      </c>
      <c r="Q3442">
        <v>0</v>
      </c>
      <c r="R3442">
        <v>0</v>
      </c>
      <c r="S3442">
        <v>0</v>
      </c>
      <c r="T3442">
        <v>36</v>
      </c>
      <c r="U3442">
        <v>0</v>
      </c>
      <c r="V3442">
        <v>0</v>
      </c>
      <c r="W3442">
        <v>0</v>
      </c>
      <c r="X3442">
        <v>32.863980694046049</v>
      </c>
      <c r="Y3442">
        <v>0</v>
      </c>
      <c r="Z3442">
        <v>0</v>
      </c>
      <c r="AA3442">
        <v>0</v>
      </c>
      <c r="AB3442">
        <v>16.98055709689325</v>
      </c>
      <c r="AC3442">
        <v>0</v>
      </c>
      <c r="AD3442">
        <v>0</v>
      </c>
      <c r="AE3442">
        <v>49.844537790939299</v>
      </c>
    </row>
    <row r="3443" spans="1:31" x14ac:dyDescent="0.25">
      <c r="A3443">
        <v>1772986</v>
      </c>
      <c r="B3443">
        <v>1</v>
      </c>
      <c r="C3443" t="s">
        <v>80</v>
      </c>
      <c r="D3443" t="s">
        <v>98</v>
      </c>
      <c r="E3443" t="s">
        <v>171</v>
      </c>
      <c r="F3443" t="s">
        <v>10111</v>
      </c>
      <c r="G3443" t="s">
        <v>181</v>
      </c>
      <c r="H3443" t="s">
        <v>146</v>
      </c>
      <c r="I3443" t="s">
        <v>135</v>
      </c>
      <c r="J3443" t="s">
        <v>136</v>
      </c>
      <c r="K3443" t="s">
        <v>147</v>
      </c>
      <c r="L3443" t="s">
        <v>10112</v>
      </c>
      <c r="M3443" t="s">
        <v>10113</v>
      </c>
      <c r="N3443">
        <v>1.2625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1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</row>
    <row r="3444" spans="1:31" x14ac:dyDescent="0.25">
      <c r="A3444">
        <v>1772940</v>
      </c>
      <c r="B3444">
        <v>1</v>
      </c>
      <c r="C3444" t="s">
        <v>80</v>
      </c>
      <c r="D3444" t="s">
        <v>82</v>
      </c>
      <c r="E3444" t="s">
        <v>171</v>
      </c>
      <c r="F3444" t="s">
        <v>10114</v>
      </c>
      <c r="G3444" t="s">
        <v>225</v>
      </c>
      <c r="H3444" t="s">
        <v>146</v>
      </c>
      <c r="I3444" t="s">
        <v>135</v>
      </c>
      <c r="J3444" t="s">
        <v>136</v>
      </c>
      <c r="K3444" t="s">
        <v>147</v>
      </c>
      <c r="L3444" t="s">
        <v>10115</v>
      </c>
      <c r="M3444" t="s">
        <v>10116</v>
      </c>
      <c r="N3444">
        <v>3.1038888880000002</v>
      </c>
      <c r="O3444">
        <v>0</v>
      </c>
      <c r="P3444">
        <v>1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0.27114830894016667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0.27114830894016667</v>
      </c>
    </row>
    <row r="3445" spans="1:31" x14ac:dyDescent="0.25">
      <c r="A3445">
        <v>1773109</v>
      </c>
      <c r="B3445">
        <v>1</v>
      </c>
      <c r="C3445" t="s">
        <v>80</v>
      </c>
      <c r="D3445" t="s">
        <v>110</v>
      </c>
      <c r="E3445" t="s">
        <v>184</v>
      </c>
      <c r="F3445" t="s">
        <v>10117</v>
      </c>
      <c r="G3445" t="s">
        <v>232</v>
      </c>
      <c r="H3445" t="s">
        <v>134</v>
      </c>
      <c r="I3445" t="s">
        <v>135</v>
      </c>
      <c r="J3445" t="s">
        <v>136</v>
      </c>
      <c r="K3445" t="s">
        <v>147</v>
      </c>
      <c r="L3445" t="s">
        <v>10118</v>
      </c>
      <c r="M3445" t="s">
        <v>10119</v>
      </c>
      <c r="N3445">
        <v>2.2680555550000001</v>
      </c>
      <c r="O3445">
        <v>0</v>
      </c>
      <c r="P3445">
        <v>334</v>
      </c>
      <c r="Q3445">
        <v>0</v>
      </c>
      <c r="R3445">
        <v>0</v>
      </c>
      <c r="S3445">
        <v>0</v>
      </c>
      <c r="T3445">
        <v>48</v>
      </c>
      <c r="U3445">
        <v>0</v>
      </c>
      <c r="V3445">
        <v>0</v>
      </c>
      <c r="W3445">
        <v>0</v>
      </c>
      <c r="X3445">
        <v>177.80865501814304</v>
      </c>
      <c r="Y3445">
        <v>0</v>
      </c>
      <c r="Z3445">
        <v>0</v>
      </c>
      <c r="AA3445">
        <v>0</v>
      </c>
      <c r="AB3445">
        <v>79.384362692185263</v>
      </c>
      <c r="AC3445">
        <v>0</v>
      </c>
      <c r="AD3445">
        <v>0</v>
      </c>
      <c r="AE3445">
        <v>257.19301771032832</v>
      </c>
    </row>
    <row r="3446" spans="1:31" x14ac:dyDescent="0.25">
      <c r="A3446">
        <v>1772817</v>
      </c>
      <c r="B3446">
        <v>1</v>
      </c>
      <c r="C3446" t="s">
        <v>81</v>
      </c>
      <c r="D3446" t="s">
        <v>119</v>
      </c>
      <c r="E3446" t="s">
        <v>131</v>
      </c>
      <c r="F3446" t="s">
        <v>10120</v>
      </c>
      <c r="G3446" t="s">
        <v>246</v>
      </c>
      <c r="H3446" t="s">
        <v>134</v>
      </c>
      <c r="I3446" t="s">
        <v>135</v>
      </c>
      <c r="J3446" t="s">
        <v>136</v>
      </c>
      <c r="K3446" t="s">
        <v>137</v>
      </c>
      <c r="L3446" t="s">
        <v>10121</v>
      </c>
      <c r="M3446" t="s">
        <v>10122</v>
      </c>
      <c r="N3446">
        <v>0.36333333299999998</v>
      </c>
      <c r="O3446">
        <v>0</v>
      </c>
      <c r="P3446">
        <v>2410</v>
      </c>
      <c r="Q3446">
        <v>133</v>
      </c>
      <c r="R3446">
        <v>298</v>
      </c>
      <c r="S3446">
        <v>2</v>
      </c>
      <c r="T3446">
        <v>163</v>
      </c>
      <c r="U3446">
        <v>0</v>
      </c>
      <c r="V3446">
        <v>0</v>
      </c>
      <c r="W3446">
        <v>0</v>
      </c>
      <c r="X3446">
        <v>160.75638796957568</v>
      </c>
      <c r="Y3446">
        <v>196.72214160672996</v>
      </c>
      <c r="Z3446">
        <v>121.55742123268156</v>
      </c>
      <c r="AA3446">
        <v>4.5439705539557007</v>
      </c>
      <c r="AB3446">
        <v>17.2133260264381</v>
      </c>
      <c r="AC3446">
        <v>0</v>
      </c>
      <c r="AD3446">
        <v>0</v>
      </c>
      <c r="AE3446">
        <v>500.79324738938101</v>
      </c>
    </row>
    <row r="3447" spans="1:31" x14ac:dyDescent="0.25">
      <c r="A3447">
        <v>1772923</v>
      </c>
      <c r="B3447">
        <v>1</v>
      </c>
      <c r="C3447" t="s">
        <v>80</v>
      </c>
      <c r="D3447" t="s">
        <v>84</v>
      </c>
      <c r="E3447" t="s">
        <v>143</v>
      </c>
      <c r="F3447" t="s">
        <v>10123</v>
      </c>
      <c r="G3447" t="s">
        <v>305</v>
      </c>
      <c r="H3447" t="s">
        <v>146</v>
      </c>
      <c r="I3447" t="s">
        <v>135</v>
      </c>
      <c r="J3447" t="s">
        <v>136</v>
      </c>
      <c r="K3447" t="s">
        <v>147</v>
      </c>
      <c r="L3447" t="s">
        <v>10124</v>
      </c>
      <c r="M3447" t="s">
        <v>10125</v>
      </c>
      <c r="N3447">
        <v>0.58583333299999996</v>
      </c>
      <c r="O3447">
        <v>0</v>
      </c>
      <c r="P3447">
        <v>782</v>
      </c>
      <c r="Q3447">
        <v>0</v>
      </c>
      <c r="R3447">
        <v>0</v>
      </c>
      <c r="S3447">
        <v>0</v>
      </c>
      <c r="T3447">
        <v>115</v>
      </c>
      <c r="U3447">
        <v>0</v>
      </c>
      <c r="V3447">
        <v>1</v>
      </c>
      <c r="W3447">
        <v>0</v>
      </c>
      <c r="X3447">
        <v>107.90085509750875</v>
      </c>
      <c r="Y3447">
        <v>0</v>
      </c>
      <c r="Z3447">
        <v>0</v>
      </c>
      <c r="AA3447">
        <v>0</v>
      </c>
      <c r="AB3447">
        <v>67.542020455464495</v>
      </c>
      <c r="AC3447">
        <v>0</v>
      </c>
      <c r="AD3447">
        <v>1.824097684191275</v>
      </c>
      <c r="AE3447">
        <v>177.26697323716454</v>
      </c>
    </row>
    <row r="3448" spans="1:31" x14ac:dyDescent="0.25">
      <c r="A3448">
        <v>1773278</v>
      </c>
      <c r="B3448">
        <v>1</v>
      </c>
      <c r="C3448" t="s">
        <v>81</v>
      </c>
      <c r="D3448" t="s">
        <v>127</v>
      </c>
      <c r="E3448" t="s">
        <v>158</v>
      </c>
      <c r="F3448" t="s">
        <v>10126</v>
      </c>
      <c r="G3448" t="s">
        <v>160</v>
      </c>
      <c r="H3448" t="s">
        <v>146</v>
      </c>
      <c r="I3448" t="s">
        <v>135</v>
      </c>
      <c r="J3448" t="s">
        <v>136</v>
      </c>
      <c r="K3448" t="s">
        <v>147</v>
      </c>
      <c r="L3448" t="s">
        <v>10127</v>
      </c>
      <c r="M3448" t="s">
        <v>10128</v>
      </c>
      <c r="N3448">
        <v>9.2911111109999993</v>
      </c>
      <c r="O3448">
        <v>0</v>
      </c>
      <c r="P3448">
        <v>46</v>
      </c>
      <c r="Q3448">
        <v>0</v>
      </c>
      <c r="R3448">
        <v>0</v>
      </c>
      <c r="S3448">
        <v>0</v>
      </c>
      <c r="T3448">
        <v>12</v>
      </c>
      <c r="U3448">
        <v>0</v>
      </c>
      <c r="V3448">
        <v>0</v>
      </c>
      <c r="W3448">
        <v>0</v>
      </c>
      <c r="X3448">
        <v>91.811169060457104</v>
      </c>
      <c r="Y3448">
        <v>0</v>
      </c>
      <c r="Z3448">
        <v>0</v>
      </c>
      <c r="AA3448">
        <v>0</v>
      </c>
      <c r="AB3448">
        <v>10.054199984735863</v>
      </c>
      <c r="AC3448">
        <v>0</v>
      </c>
      <c r="AD3448">
        <v>0</v>
      </c>
      <c r="AE3448">
        <v>101.86536904519296</v>
      </c>
    </row>
    <row r="3449" spans="1:31" x14ac:dyDescent="0.25">
      <c r="A3449">
        <v>1773069</v>
      </c>
      <c r="B3449">
        <v>1</v>
      </c>
      <c r="C3449" t="s">
        <v>80</v>
      </c>
      <c r="D3449" t="s">
        <v>100</v>
      </c>
      <c r="E3449" t="s">
        <v>158</v>
      </c>
      <c r="F3449" t="s">
        <v>10129</v>
      </c>
      <c r="G3449" t="s">
        <v>160</v>
      </c>
      <c r="H3449" t="s">
        <v>146</v>
      </c>
      <c r="I3449" t="s">
        <v>135</v>
      </c>
      <c r="J3449" t="s">
        <v>136</v>
      </c>
      <c r="K3449" t="s">
        <v>147</v>
      </c>
      <c r="L3449" t="s">
        <v>10130</v>
      </c>
      <c r="M3449" t="s">
        <v>10131</v>
      </c>
      <c r="N3449">
        <v>3.5680555549999999</v>
      </c>
      <c r="O3449">
        <v>0</v>
      </c>
      <c r="P3449">
        <v>30</v>
      </c>
      <c r="Q3449">
        <v>0</v>
      </c>
      <c r="R3449">
        <v>20</v>
      </c>
      <c r="S3449">
        <v>0</v>
      </c>
      <c r="T3449">
        <v>6</v>
      </c>
      <c r="U3449">
        <v>0</v>
      </c>
      <c r="V3449">
        <v>0</v>
      </c>
      <c r="W3449">
        <v>0</v>
      </c>
      <c r="X3449">
        <v>13.694690865198826</v>
      </c>
      <c r="Y3449">
        <v>0</v>
      </c>
      <c r="Z3449">
        <v>32.474410336275952</v>
      </c>
      <c r="AA3449">
        <v>0</v>
      </c>
      <c r="AB3449">
        <v>40.320451657273992</v>
      </c>
      <c r="AC3449">
        <v>0</v>
      </c>
      <c r="AD3449">
        <v>0</v>
      </c>
      <c r="AE3449">
        <v>86.489552858748766</v>
      </c>
    </row>
    <row r="3450" spans="1:31" x14ac:dyDescent="0.25">
      <c r="A3450">
        <v>1773318</v>
      </c>
      <c r="B3450">
        <v>1</v>
      </c>
      <c r="C3450" t="s">
        <v>81</v>
      </c>
      <c r="D3450" t="s">
        <v>117</v>
      </c>
      <c r="E3450" t="s">
        <v>171</v>
      </c>
      <c r="F3450" t="s">
        <v>10132</v>
      </c>
      <c r="G3450" t="s">
        <v>292</v>
      </c>
      <c r="H3450" t="s">
        <v>146</v>
      </c>
      <c r="I3450" t="s">
        <v>135</v>
      </c>
      <c r="J3450" t="s">
        <v>136</v>
      </c>
      <c r="K3450" t="s">
        <v>147</v>
      </c>
      <c r="L3450" t="s">
        <v>10133</v>
      </c>
      <c r="M3450" t="s">
        <v>10134</v>
      </c>
      <c r="N3450">
        <v>4.7797222220000002</v>
      </c>
      <c r="O3450">
        <v>0</v>
      </c>
      <c r="P3450">
        <v>1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1.67615143545E-2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1.67615143545E-2</v>
      </c>
    </row>
    <row r="3451" spans="1:31" x14ac:dyDescent="0.25">
      <c r="A3451">
        <v>1772777</v>
      </c>
      <c r="B3451">
        <v>1</v>
      </c>
      <c r="C3451" t="s">
        <v>81</v>
      </c>
      <c r="D3451" t="s">
        <v>118</v>
      </c>
      <c r="E3451" t="s">
        <v>158</v>
      </c>
      <c r="F3451" t="s">
        <v>10135</v>
      </c>
      <c r="G3451" t="s">
        <v>246</v>
      </c>
      <c r="H3451" t="s">
        <v>146</v>
      </c>
      <c r="I3451" t="s">
        <v>135</v>
      </c>
      <c r="J3451" t="s">
        <v>136</v>
      </c>
      <c r="K3451" t="s">
        <v>137</v>
      </c>
      <c r="L3451" t="s">
        <v>10136</v>
      </c>
      <c r="M3451" t="s">
        <v>10137</v>
      </c>
      <c r="N3451">
        <v>8.7291666659999994</v>
      </c>
      <c r="O3451">
        <v>0</v>
      </c>
      <c r="P3451">
        <v>66</v>
      </c>
      <c r="Q3451">
        <v>0</v>
      </c>
      <c r="R3451">
        <v>9</v>
      </c>
      <c r="S3451">
        <v>0</v>
      </c>
      <c r="T3451">
        <v>6</v>
      </c>
      <c r="U3451">
        <v>0</v>
      </c>
      <c r="V3451">
        <v>0</v>
      </c>
      <c r="W3451">
        <v>0</v>
      </c>
      <c r="X3451">
        <v>67.898900007629351</v>
      </c>
      <c r="Y3451">
        <v>0</v>
      </c>
      <c r="Z3451">
        <v>2.7460448071076988</v>
      </c>
      <c r="AA3451">
        <v>0</v>
      </c>
      <c r="AB3451">
        <v>17.868759672296733</v>
      </c>
      <c r="AC3451">
        <v>0</v>
      </c>
      <c r="AD3451">
        <v>0</v>
      </c>
      <c r="AE3451">
        <v>88.513704487033777</v>
      </c>
    </row>
    <row r="3452" spans="1:31" x14ac:dyDescent="0.25">
      <c r="A3452">
        <v>1772877</v>
      </c>
      <c r="B3452">
        <v>1</v>
      </c>
      <c r="C3452" t="s">
        <v>80</v>
      </c>
      <c r="D3452" t="s">
        <v>98</v>
      </c>
      <c r="E3452" t="s">
        <v>171</v>
      </c>
      <c r="F3452" t="s">
        <v>10138</v>
      </c>
      <c r="G3452" t="s">
        <v>282</v>
      </c>
      <c r="H3452" t="s">
        <v>146</v>
      </c>
      <c r="I3452" t="s">
        <v>135</v>
      </c>
      <c r="J3452" t="s">
        <v>136</v>
      </c>
      <c r="K3452" t="s">
        <v>147</v>
      </c>
      <c r="L3452" t="s">
        <v>10139</v>
      </c>
      <c r="M3452" t="s">
        <v>10140</v>
      </c>
      <c r="N3452">
        <v>1.486388888</v>
      </c>
      <c r="O3452">
        <v>0</v>
      </c>
      <c r="P3452">
        <v>2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0.87050703821091668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0.87050703821091668</v>
      </c>
    </row>
    <row r="3453" spans="1:31" x14ac:dyDescent="0.25">
      <c r="A3453">
        <v>1773172</v>
      </c>
      <c r="B3453">
        <v>1</v>
      </c>
      <c r="C3453" t="s">
        <v>81</v>
      </c>
      <c r="D3453" t="s">
        <v>120</v>
      </c>
      <c r="E3453" t="s">
        <v>171</v>
      </c>
      <c r="F3453" t="s">
        <v>10141</v>
      </c>
      <c r="G3453" t="s">
        <v>181</v>
      </c>
      <c r="H3453" t="s">
        <v>146</v>
      </c>
      <c r="I3453" t="s">
        <v>135</v>
      </c>
      <c r="J3453" t="s">
        <v>136</v>
      </c>
      <c r="K3453" t="s">
        <v>147</v>
      </c>
      <c r="L3453" t="s">
        <v>10142</v>
      </c>
      <c r="M3453" t="s">
        <v>10143</v>
      </c>
      <c r="N3453">
        <v>3.7050000000000001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1</v>
      </c>
      <c r="U3453">
        <v>0</v>
      </c>
      <c r="V3453">
        <v>1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0.366387090995625</v>
      </c>
      <c r="AC3453">
        <v>0</v>
      </c>
      <c r="AD3453">
        <v>0.38407084311990008</v>
      </c>
      <c r="AE3453">
        <v>0.75045793411552508</v>
      </c>
    </row>
    <row r="3454" spans="1:31" x14ac:dyDescent="0.25">
      <c r="A3454">
        <v>1773238</v>
      </c>
      <c r="B3454">
        <v>1</v>
      </c>
      <c r="C3454" t="s">
        <v>81</v>
      </c>
      <c r="D3454" t="s">
        <v>118</v>
      </c>
      <c r="E3454" t="s">
        <v>158</v>
      </c>
      <c r="F3454" t="s">
        <v>10144</v>
      </c>
      <c r="G3454" t="s">
        <v>221</v>
      </c>
      <c r="H3454" t="s">
        <v>146</v>
      </c>
      <c r="I3454" t="s">
        <v>135</v>
      </c>
      <c r="J3454" t="s">
        <v>136</v>
      </c>
      <c r="K3454" t="s">
        <v>147</v>
      </c>
      <c r="L3454" t="s">
        <v>10145</v>
      </c>
      <c r="M3454" t="s">
        <v>10146</v>
      </c>
      <c r="N3454">
        <v>8.1280555549999995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1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7.5508638501499997E-2</v>
      </c>
      <c r="AE3454">
        <v>7.5508638501499997E-2</v>
      </c>
    </row>
    <row r="3455" spans="1:31" x14ac:dyDescent="0.25">
      <c r="A3455">
        <v>1773215</v>
      </c>
      <c r="B3455">
        <v>1</v>
      </c>
      <c r="C3455" t="s">
        <v>80</v>
      </c>
      <c r="D3455" t="s">
        <v>93</v>
      </c>
      <c r="E3455" t="s">
        <v>158</v>
      </c>
      <c r="F3455" t="s">
        <v>10147</v>
      </c>
      <c r="G3455" t="s">
        <v>160</v>
      </c>
      <c r="H3455" t="s">
        <v>146</v>
      </c>
      <c r="I3455" t="s">
        <v>135</v>
      </c>
      <c r="J3455" t="s">
        <v>136</v>
      </c>
      <c r="K3455" t="s">
        <v>147</v>
      </c>
      <c r="L3455" t="s">
        <v>10148</v>
      </c>
      <c r="M3455" t="s">
        <v>10149</v>
      </c>
      <c r="N3455">
        <v>1.7649999999999999</v>
      </c>
      <c r="O3455">
        <v>0</v>
      </c>
      <c r="P3455">
        <v>9</v>
      </c>
      <c r="Q3455">
        <v>0</v>
      </c>
      <c r="R3455">
        <v>0</v>
      </c>
      <c r="S3455">
        <v>0</v>
      </c>
      <c r="T3455">
        <v>1</v>
      </c>
      <c r="U3455">
        <v>0</v>
      </c>
      <c r="V3455">
        <v>0</v>
      </c>
      <c r="W3455">
        <v>0</v>
      </c>
      <c r="X3455">
        <v>4.6102951444634011</v>
      </c>
      <c r="Y3455">
        <v>0</v>
      </c>
      <c r="Z3455">
        <v>0</v>
      </c>
      <c r="AA3455">
        <v>0</v>
      </c>
      <c r="AB3455">
        <v>1.7626670179505668</v>
      </c>
      <c r="AC3455">
        <v>0</v>
      </c>
      <c r="AD3455">
        <v>0</v>
      </c>
      <c r="AE3455">
        <v>6.3729621624139678</v>
      </c>
    </row>
    <row r="3456" spans="1:31" x14ac:dyDescent="0.25">
      <c r="A3456">
        <v>1772717</v>
      </c>
      <c r="B3456">
        <v>1</v>
      </c>
      <c r="C3456" t="s">
        <v>80</v>
      </c>
      <c r="D3456" t="s">
        <v>94</v>
      </c>
      <c r="E3456" t="s">
        <v>131</v>
      </c>
      <c r="F3456" t="s">
        <v>2709</v>
      </c>
      <c r="G3456" t="s">
        <v>177</v>
      </c>
      <c r="H3456" t="s">
        <v>134</v>
      </c>
      <c r="I3456" t="s">
        <v>135</v>
      </c>
      <c r="J3456" t="s">
        <v>136</v>
      </c>
      <c r="K3456" t="s">
        <v>147</v>
      </c>
      <c r="L3456" t="s">
        <v>10150</v>
      </c>
      <c r="M3456" t="s">
        <v>10151</v>
      </c>
      <c r="N3456">
        <v>1.1219444439999999</v>
      </c>
      <c r="O3456">
        <v>0</v>
      </c>
      <c r="P3456">
        <v>1985</v>
      </c>
      <c r="Q3456">
        <v>22</v>
      </c>
      <c r="R3456">
        <v>16</v>
      </c>
      <c r="S3456">
        <v>14</v>
      </c>
      <c r="T3456">
        <v>167</v>
      </c>
      <c r="U3456">
        <v>0</v>
      </c>
      <c r="V3456">
        <v>0</v>
      </c>
      <c r="W3456">
        <v>0</v>
      </c>
      <c r="X3456">
        <v>157.88198788305584</v>
      </c>
      <c r="Y3456">
        <v>6.2792509570539998</v>
      </c>
      <c r="Z3456">
        <v>4.8000729701473501</v>
      </c>
      <c r="AA3456">
        <v>19.976246146239809</v>
      </c>
      <c r="AB3456">
        <v>29.968330615422595</v>
      </c>
      <c r="AC3456">
        <v>0</v>
      </c>
      <c r="AD3456">
        <v>0</v>
      </c>
      <c r="AE3456">
        <v>218.90588857191958</v>
      </c>
    </row>
    <row r="3457" spans="1:31" x14ac:dyDescent="0.25">
      <c r="A3457">
        <v>1773381</v>
      </c>
      <c r="B3457">
        <v>1</v>
      </c>
      <c r="C3457" t="s">
        <v>81</v>
      </c>
      <c r="D3457" t="s">
        <v>123</v>
      </c>
      <c r="E3457" t="s">
        <v>158</v>
      </c>
      <c r="F3457" t="s">
        <v>10152</v>
      </c>
      <c r="G3457" t="s">
        <v>160</v>
      </c>
      <c r="H3457" t="s">
        <v>146</v>
      </c>
      <c r="I3457" t="s">
        <v>135</v>
      </c>
      <c r="J3457" t="s">
        <v>136</v>
      </c>
      <c r="K3457" t="s">
        <v>147</v>
      </c>
      <c r="L3457" t="s">
        <v>10153</v>
      </c>
      <c r="M3457" t="s">
        <v>10154</v>
      </c>
      <c r="N3457">
        <v>0.89583333300000001</v>
      </c>
      <c r="O3457">
        <v>0</v>
      </c>
      <c r="P3457">
        <v>362</v>
      </c>
      <c r="Q3457">
        <v>0</v>
      </c>
      <c r="R3457">
        <v>0</v>
      </c>
      <c r="S3457">
        <v>0</v>
      </c>
      <c r="T3457">
        <v>12</v>
      </c>
      <c r="U3457">
        <v>0</v>
      </c>
      <c r="V3457">
        <v>0</v>
      </c>
      <c r="W3457">
        <v>0</v>
      </c>
      <c r="X3457">
        <v>82.216228217393763</v>
      </c>
      <c r="Y3457">
        <v>0</v>
      </c>
      <c r="Z3457">
        <v>0</v>
      </c>
      <c r="AA3457">
        <v>0</v>
      </c>
      <c r="AB3457">
        <v>3.9554341629731247</v>
      </c>
      <c r="AC3457">
        <v>0</v>
      </c>
      <c r="AD3457">
        <v>0</v>
      </c>
      <c r="AE3457">
        <v>86.171662380366882</v>
      </c>
    </row>
    <row r="3458" spans="1:31" x14ac:dyDescent="0.25">
      <c r="A3458">
        <v>1772840</v>
      </c>
      <c r="B3458">
        <v>1</v>
      </c>
      <c r="C3458" t="s">
        <v>80</v>
      </c>
      <c r="D3458" t="s">
        <v>96</v>
      </c>
      <c r="E3458" t="s">
        <v>171</v>
      </c>
      <c r="F3458" t="s">
        <v>10155</v>
      </c>
      <c r="G3458" t="s">
        <v>181</v>
      </c>
      <c r="H3458" t="s">
        <v>146</v>
      </c>
      <c r="I3458" t="s">
        <v>135</v>
      </c>
      <c r="J3458" t="s">
        <v>136</v>
      </c>
      <c r="K3458" t="s">
        <v>147</v>
      </c>
      <c r="L3458" t="s">
        <v>10156</v>
      </c>
      <c r="M3458" t="s">
        <v>10157</v>
      </c>
      <c r="N3458">
        <v>11.991944444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1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3.0189338763684836</v>
      </c>
      <c r="AC3458">
        <v>0</v>
      </c>
      <c r="AD3458">
        <v>0</v>
      </c>
      <c r="AE3458">
        <v>3.0189338763684836</v>
      </c>
    </row>
    <row r="3459" spans="1:31" x14ac:dyDescent="0.25">
      <c r="A3459">
        <v>1773089</v>
      </c>
      <c r="B3459">
        <v>1</v>
      </c>
      <c r="C3459" t="s">
        <v>80</v>
      </c>
      <c r="D3459" t="s">
        <v>92</v>
      </c>
      <c r="E3459" t="s">
        <v>131</v>
      </c>
      <c r="F3459" t="s">
        <v>10158</v>
      </c>
      <c r="G3459" t="s">
        <v>177</v>
      </c>
      <c r="H3459" t="s">
        <v>134</v>
      </c>
      <c r="I3459" t="s">
        <v>135</v>
      </c>
      <c r="J3459" t="s">
        <v>136</v>
      </c>
      <c r="K3459" t="s">
        <v>147</v>
      </c>
      <c r="L3459" t="s">
        <v>10159</v>
      </c>
      <c r="M3459" t="s">
        <v>10160</v>
      </c>
      <c r="N3459">
        <v>8.8888887999999999E-2</v>
      </c>
      <c r="O3459">
        <v>0</v>
      </c>
      <c r="P3459">
        <v>32</v>
      </c>
      <c r="Q3459">
        <v>0</v>
      </c>
      <c r="R3459">
        <v>0</v>
      </c>
      <c r="S3459">
        <v>0</v>
      </c>
      <c r="T3459">
        <v>6</v>
      </c>
      <c r="U3459">
        <v>0</v>
      </c>
      <c r="V3459">
        <v>0</v>
      </c>
      <c r="W3459">
        <v>0</v>
      </c>
      <c r="X3459">
        <v>1.5749596479866672</v>
      </c>
      <c r="Y3459">
        <v>0</v>
      </c>
      <c r="Z3459">
        <v>0</v>
      </c>
      <c r="AA3459">
        <v>0</v>
      </c>
      <c r="AB3459">
        <v>0.35140100962400006</v>
      </c>
      <c r="AC3459">
        <v>0</v>
      </c>
      <c r="AD3459">
        <v>0</v>
      </c>
      <c r="AE3459">
        <v>1.9263606576106673</v>
      </c>
    </row>
    <row r="3460" spans="1:31" x14ac:dyDescent="0.25">
      <c r="A3460">
        <v>1772946</v>
      </c>
      <c r="B3460">
        <v>1</v>
      </c>
      <c r="C3460" t="s">
        <v>80</v>
      </c>
      <c r="D3460" t="s">
        <v>102</v>
      </c>
      <c r="E3460" t="s">
        <v>158</v>
      </c>
      <c r="F3460" t="s">
        <v>10161</v>
      </c>
      <c r="G3460" t="s">
        <v>160</v>
      </c>
      <c r="H3460" t="s">
        <v>146</v>
      </c>
      <c r="I3460" t="s">
        <v>135</v>
      </c>
      <c r="J3460" t="s">
        <v>136</v>
      </c>
      <c r="K3460" t="s">
        <v>147</v>
      </c>
      <c r="L3460" t="s">
        <v>10162</v>
      </c>
      <c r="M3460" t="s">
        <v>10163</v>
      </c>
      <c r="N3460">
        <v>3.019722222</v>
      </c>
      <c r="O3460">
        <v>0</v>
      </c>
      <c r="P3460">
        <v>9</v>
      </c>
      <c r="Q3460">
        <v>0</v>
      </c>
      <c r="R3460">
        <v>0</v>
      </c>
      <c r="S3460">
        <v>0</v>
      </c>
      <c r="T3460">
        <v>1</v>
      </c>
      <c r="U3460">
        <v>0</v>
      </c>
      <c r="V3460">
        <v>0</v>
      </c>
      <c r="W3460">
        <v>0</v>
      </c>
      <c r="X3460">
        <v>6.3800737410415511</v>
      </c>
      <c r="Y3460">
        <v>0</v>
      </c>
      <c r="Z3460">
        <v>0</v>
      </c>
      <c r="AA3460">
        <v>0</v>
      </c>
      <c r="AB3460">
        <v>0.50241355826830014</v>
      </c>
      <c r="AC3460">
        <v>0</v>
      </c>
      <c r="AD3460">
        <v>0</v>
      </c>
      <c r="AE3460">
        <v>6.8824872993098509</v>
      </c>
    </row>
    <row r="3461" spans="1:31" x14ac:dyDescent="0.25">
      <c r="A3461">
        <v>1772711</v>
      </c>
      <c r="B3461">
        <v>1</v>
      </c>
      <c r="C3461" t="s">
        <v>81</v>
      </c>
      <c r="D3461" t="s">
        <v>113</v>
      </c>
      <c r="E3461" t="s">
        <v>188</v>
      </c>
      <c r="F3461" t="s">
        <v>10164</v>
      </c>
      <c r="G3461" t="s">
        <v>177</v>
      </c>
      <c r="H3461" t="s">
        <v>134</v>
      </c>
      <c r="I3461" t="s">
        <v>135</v>
      </c>
      <c r="J3461" t="s">
        <v>136</v>
      </c>
      <c r="K3461" t="s">
        <v>147</v>
      </c>
      <c r="L3461" t="s">
        <v>10165</v>
      </c>
      <c r="M3461" t="s">
        <v>10166</v>
      </c>
      <c r="N3461">
        <v>0.108333333</v>
      </c>
      <c r="O3461">
        <v>0</v>
      </c>
      <c r="P3461">
        <v>309</v>
      </c>
      <c r="Q3461">
        <v>18</v>
      </c>
      <c r="R3461">
        <v>2</v>
      </c>
      <c r="S3461">
        <v>6</v>
      </c>
      <c r="T3461">
        <v>6</v>
      </c>
      <c r="U3461">
        <v>2</v>
      </c>
      <c r="V3461">
        <v>0</v>
      </c>
      <c r="W3461">
        <v>0</v>
      </c>
      <c r="X3461">
        <v>5.8506727941025014</v>
      </c>
      <c r="Y3461">
        <v>2.8399999654812498</v>
      </c>
      <c r="Z3461">
        <v>0.20036531380125003</v>
      </c>
      <c r="AA3461">
        <v>9.5423658190640008</v>
      </c>
      <c r="AB3461">
        <v>0.16275744223700001</v>
      </c>
      <c r="AC3461">
        <v>8.5732944195979179</v>
      </c>
      <c r="AD3461">
        <v>0</v>
      </c>
      <c r="AE3461">
        <v>27.16945575428392</v>
      </c>
    </row>
    <row r="3462" spans="1:31" x14ac:dyDescent="0.25">
      <c r="A3462">
        <v>1773338</v>
      </c>
      <c r="B3462">
        <v>1</v>
      </c>
      <c r="C3462" t="s">
        <v>80</v>
      </c>
      <c r="D3462" t="s">
        <v>85</v>
      </c>
      <c r="E3462" t="s">
        <v>171</v>
      </c>
      <c r="F3462" t="s">
        <v>10167</v>
      </c>
      <c r="G3462" t="s">
        <v>173</v>
      </c>
      <c r="H3462" t="s">
        <v>146</v>
      </c>
      <c r="I3462" t="s">
        <v>135</v>
      </c>
      <c r="J3462" t="s">
        <v>136</v>
      </c>
      <c r="K3462" t="s">
        <v>147</v>
      </c>
      <c r="L3462" t="s">
        <v>10168</v>
      </c>
      <c r="M3462" t="s">
        <v>10169</v>
      </c>
      <c r="N3462">
        <v>1.545833333</v>
      </c>
      <c r="O3462">
        <v>0</v>
      </c>
      <c r="P3462">
        <v>6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2.8829194856900004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2.8829194856900004</v>
      </c>
    </row>
    <row r="3463" spans="1:31" x14ac:dyDescent="0.25">
      <c r="A3463">
        <v>1773152</v>
      </c>
      <c r="B3463">
        <v>1</v>
      </c>
      <c r="C3463" t="s">
        <v>81</v>
      </c>
      <c r="D3463" t="s">
        <v>121</v>
      </c>
      <c r="E3463" t="s">
        <v>158</v>
      </c>
      <c r="F3463" t="s">
        <v>10170</v>
      </c>
      <c r="G3463" t="s">
        <v>160</v>
      </c>
      <c r="H3463" t="s">
        <v>146</v>
      </c>
      <c r="I3463" t="s">
        <v>135</v>
      </c>
      <c r="J3463" t="s">
        <v>136</v>
      </c>
      <c r="K3463" t="s">
        <v>147</v>
      </c>
      <c r="L3463" t="s">
        <v>10171</v>
      </c>
      <c r="M3463" t="s">
        <v>10172</v>
      </c>
      <c r="N3463">
        <v>1.2694444439999999</v>
      </c>
      <c r="O3463">
        <v>0</v>
      </c>
      <c r="P3463">
        <v>3</v>
      </c>
      <c r="Q3463">
        <v>0</v>
      </c>
      <c r="R3463">
        <v>3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0.36345406738900005</v>
      </c>
      <c r="Y3463">
        <v>0</v>
      </c>
      <c r="Z3463">
        <v>1.1426104810204916</v>
      </c>
      <c r="AA3463">
        <v>0</v>
      </c>
      <c r="AB3463">
        <v>0</v>
      </c>
      <c r="AC3463">
        <v>0</v>
      </c>
      <c r="AD3463">
        <v>0</v>
      </c>
      <c r="AE3463">
        <v>1.5060645484094917</v>
      </c>
    </row>
    <row r="3464" spans="1:31" x14ac:dyDescent="0.25">
      <c r="A3464">
        <v>1773046</v>
      </c>
      <c r="B3464">
        <v>1</v>
      </c>
      <c r="C3464" t="s">
        <v>80</v>
      </c>
      <c r="D3464" t="s">
        <v>96</v>
      </c>
      <c r="E3464" t="s">
        <v>171</v>
      </c>
      <c r="F3464" t="s">
        <v>10173</v>
      </c>
      <c r="G3464" t="s">
        <v>282</v>
      </c>
      <c r="H3464" t="s">
        <v>146</v>
      </c>
      <c r="I3464" t="s">
        <v>135</v>
      </c>
      <c r="J3464" t="s">
        <v>136</v>
      </c>
      <c r="K3464" t="s">
        <v>147</v>
      </c>
      <c r="L3464" t="s">
        <v>10174</v>
      </c>
      <c r="M3464" t="s">
        <v>10175</v>
      </c>
      <c r="N3464">
        <v>4.9897222220000002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0.29098705495275001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0.29098705495275001</v>
      </c>
    </row>
    <row r="3465" spans="1:31" x14ac:dyDescent="0.25">
      <c r="A3465">
        <v>1773003</v>
      </c>
      <c r="B3465">
        <v>1</v>
      </c>
      <c r="C3465" t="s">
        <v>80</v>
      </c>
      <c r="D3465" t="s">
        <v>84</v>
      </c>
      <c r="E3465" t="s">
        <v>158</v>
      </c>
      <c r="F3465" t="s">
        <v>10176</v>
      </c>
      <c r="G3465" t="s">
        <v>221</v>
      </c>
      <c r="H3465" t="s">
        <v>146</v>
      </c>
      <c r="I3465" t="s">
        <v>135</v>
      </c>
      <c r="J3465" t="s">
        <v>136</v>
      </c>
      <c r="K3465" t="s">
        <v>147</v>
      </c>
      <c r="L3465" t="s">
        <v>10177</v>
      </c>
      <c r="M3465" t="s">
        <v>10178</v>
      </c>
      <c r="N3465">
        <v>0.830555555</v>
      </c>
      <c r="O3465">
        <v>0</v>
      </c>
      <c r="P3465">
        <v>61</v>
      </c>
      <c r="Q3465">
        <v>0</v>
      </c>
      <c r="R3465">
        <v>0</v>
      </c>
      <c r="S3465">
        <v>0</v>
      </c>
      <c r="T3465">
        <v>1</v>
      </c>
      <c r="U3465">
        <v>0</v>
      </c>
      <c r="V3465">
        <v>0</v>
      </c>
      <c r="W3465">
        <v>0</v>
      </c>
      <c r="X3465">
        <v>11.906277872093582</v>
      </c>
      <c r="Y3465">
        <v>0</v>
      </c>
      <c r="Z3465">
        <v>0</v>
      </c>
      <c r="AA3465">
        <v>0</v>
      </c>
      <c r="AB3465">
        <v>8.5291471841333344E-2</v>
      </c>
      <c r="AC3465">
        <v>0</v>
      </c>
      <c r="AD3465">
        <v>0</v>
      </c>
      <c r="AE3465">
        <v>11.991569343934916</v>
      </c>
    </row>
    <row r="3466" spans="1:31" x14ac:dyDescent="0.25">
      <c r="A3466">
        <v>1773195</v>
      </c>
      <c r="B3466">
        <v>1</v>
      </c>
      <c r="C3466" t="s">
        <v>80</v>
      </c>
      <c r="D3466" t="s">
        <v>90</v>
      </c>
      <c r="E3466" t="s">
        <v>153</v>
      </c>
      <c r="F3466" t="s">
        <v>10179</v>
      </c>
      <c r="G3466" t="s">
        <v>155</v>
      </c>
      <c r="H3466" t="s">
        <v>146</v>
      </c>
      <c r="I3466" t="s">
        <v>135</v>
      </c>
      <c r="J3466" t="s">
        <v>136</v>
      </c>
      <c r="K3466" t="s">
        <v>147</v>
      </c>
      <c r="L3466" t="s">
        <v>10180</v>
      </c>
      <c r="M3466" t="s">
        <v>10181</v>
      </c>
      <c r="N3466">
        <v>2.9213888880000001</v>
      </c>
      <c r="O3466">
        <v>0</v>
      </c>
      <c r="P3466">
        <v>58</v>
      </c>
      <c r="Q3466">
        <v>0</v>
      </c>
      <c r="R3466">
        <v>0</v>
      </c>
      <c r="S3466">
        <v>0</v>
      </c>
      <c r="T3466">
        <v>3</v>
      </c>
      <c r="U3466">
        <v>0</v>
      </c>
      <c r="V3466">
        <v>0</v>
      </c>
      <c r="W3466">
        <v>0</v>
      </c>
      <c r="X3466">
        <v>59.168534947286567</v>
      </c>
      <c r="Y3466">
        <v>0</v>
      </c>
      <c r="Z3466">
        <v>0</v>
      </c>
      <c r="AA3466">
        <v>0</v>
      </c>
      <c r="AB3466">
        <v>1.7940958906792666</v>
      </c>
      <c r="AC3466">
        <v>0</v>
      </c>
      <c r="AD3466">
        <v>0</v>
      </c>
      <c r="AE3466">
        <v>60.962630837965833</v>
      </c>
    </row>
    <row r="3467" spans="1:31" x14ac:dyDescent="0.25">
      <c r="A3467">
        <v>1772754</v>
      </c>
      <c r="B3467">
        <v>1</v>
      </c>
      <c r="C3467" t="s">
        <v>81</v>
      </c>
      <c r="D3467" t="s">
        <v>124</v>
      </c>
      <c r="E3467" t="s">
        <v>131</v>
      </c>
      <c r="F3467" t="s">
        <v>9480</v>
      </c>
      <c r="G3467" t="s">
        <v>213</v>
      </c>
      <c r="H3467" t="s">
        <v>214</v>
      </c>
      <c r="I3467" t="s">
        <v>135</v>
      </c>
      <c r="J3467" t="s">
        <v>136</v>
      </c>
      <c r="K3467" t="s">
        <v>137</v>
      </c>
      <c r="L3467" t="s">
        <v>10182</v>
      </c>
      <c r="M3467" t="s">
        <v>10183</v>
      </c>
      <c r="N3467">
        <v>4.7117286109999998</v>
      </c>
      <c r="O3467">
        <v>0</v>
      </c>
      <c r="P3467">
        <v>166</v>
      </c>
      <c r="Q3467">
        <v>31</v>
      </c>
      <c r="R3467">
        <v>110</v>
      </c>
      <c r="S3467">
        <v>8</v>
      </c>
      <c r="T3467">
        <v>14</v>
      </c>
      <c r="U3467">
        <v>1</v>
      </c>
      <c r="V3467">
        <v>0</v>
      </c>
      <c r="W3467">
        <v>0</v>
      </c>
      <c r="X3467">
        <v>104.14264028458786</v>
      </c>
      <c r="Y3467">
        <v>51.68810861478093</v>
      </c>
      <c r="Z3467">
        <v>210.16475250188915</v>
      </c>
      <c r="AA3467">
        <v>186.84339020299186</v>
      </c>
      <c r="AB3467">
        <v>14.404240541784603</v>
      </c>
      <c r="AC3467">
        <v>19.03961037061536</v>
      </c>
      <c r="AD3467">
        <v>0</v>
      </c>
      <c r="AE3467">
        <v>586.28274251664971</v>
      </c>
    </row>
    <row r="3468" spans="1:31" x14ac:dyDescent="0.25">
      <c r="A3468">
        <v>1773295</v>
      </c>
      <c r="B3468">
        <v>1</v>
      </c>
      <c r="C3468" t="s">
        <v>81</v>
      </c>
      <c r="D3468" t="s">
        <v>113</v>
      </c>
      <c r="E3468" t="s">
        <v>188</v>
      </c>
      <c r="F3468" t="s">
        <v>10184</v>
      </c>
      <c r="G3468" t="s">
        <v>133</v>
      </c>
      <c r="H3468" t="s">
        <v>134</v>
      </c>
      <c r="I3468" t="s">
        <v>135</v>
      </c>
      <c r="J3468" t="s">
        <v>136</v>
      </c>
      <c r="K3468" t="s">
        <v>147</v>
      </c>
      <c r="L3468" t="s">
        <v>10185</v>
      </c>
      <c r="M3468" t="s">
        <v>10186</v>
      </c>
      <c r="N3468">
        <v>0.196944444</v>
      </c>
      <c r="O3468">
        <v>0</v>
      </c>
      <c r="P3468">
        <v>814</v>
      </c>
      <c r="Q3468">
        <v>5</v>
      </c>
      <c r="R3468">
        <v>160</v>
      </c>
      <c r="S3468">
        <v>4</v>
      </c>
      <c r="T3468">
        <v>34</v>
      </c>
      <c r="U3468">
        <v>0</v>
      </c>
      <c r="V3468">
        <v>0</v>
      </c>
      <c r="W3468">
        <v>0</v>
      </c>
      <c r="X3468">
        <v>29.898544739955181</v>
      </c>
      <c r="Y3468">
        <v>5.1410778583875008</v>
      </c>
      <c r="Z3468">
        <v>6.0675688800411836</v>
      </c>
      <c r="AA3468">
        <v>74.654727235068165</v>
      </c>
      <c r="AB3468">
        <v>3.2392865547829675</v>
      </c>
      <c r="AC3468">
        <v>0</v>
      </c>
      <c r="AD3468">
        <v>0</v>
      </c>
      <c r="AE3468">
        <v>119.001205268235</v>
      </c>
    </row>
    <row r="3469" spans="1:31" x14ac:dyDescent="0.25">
      <c r="A3469">
        <v>1773298</v>
      </c>
      <c r="B3469">
        <v>1</v>
      </c>
      <c r="C3469" t="s">
        <v>81</v>
      </c>
      <c r="D3469" t="s">
        <v>123</v>
      </c>
      <c r="E3469" t="s">
        <v>158</v>
      </c>
      <c r="F3469" t="s">
        <v>10187</v>
      </c>
      <c r="G3469" t="s">
        <v>160</v>
      </c>
      <c r="H3469" t="s">
        <v>146</v>
      </c>
      <c r="I3469" t="s">
        <v>135</v>
      </c>
      <c r="J3469" t="s">
        <v>136</v>
      </c>
      <c r="K3469" t="s">
        <v>147</v>
      </c>
      <c r="L3469" t="s">
        <v>10188</v>
      </c>
      <c r="M3469" t="s">
        <v>10189</v>
      </c>
      <c r="N3469">
        <v>2.074166666</v>
      </c>
      <c r="O3469">
        <v>0</v>
      </c>
      <c r="P3469">
        <v>26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20.114874588737344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20.114874588737344</v>
      </c>
    </row>
    <row r="3470" spans="1:31" x14ac:dyDescent="0.25">
      <c r="A3470">
        <v>1773106</v>
      </c>
      <c r="B3470">
        <v>1</v>
      </c>
      <c r="C3470" t="s">
        <v>80</v>
      </c>
      <c r="D3470" t="s">
        <v>103</v>
      </c>
      <c r="E3470" t="s">
        <v>184</v>
      </c>
      <c r="F3470" t="s">
        <v>10190</v>
      </c>
      <c r="G3470" t="s">
        <v>232</v>
      </c>
      <c r="H3470" t="s">
        <v>134</v>
      </c>
      <c r="I3470" t="s">
        <v>135</v>
      </c>
      <c r="J3470" t="s">
        <v>136</v>
      </c>
      <c r="K3470" t="s">
        <v>147</v>
      </c>
      <c r="L3470" t="s">
        <v>10191</v>
      </c>
      <c r="M3470" t="s">
        <v>10192</v>
      </c>
      <c r="N3470">
        <v>1.01</v>
      </c>
      <c r="O3470">
        <v>0</v>
      </c>
      <c r="P3470">
        <v>0</v>
      </c>
      <c r="Q3470">
        <v>0</v>
      </c>
      <c r="R3470">
        <v>5</v>
      </c>
      <c r="S3470">
        <v>0</v>
      </c>
      <c r="T3470">
        <v>1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0.98029530648360008</v>
      </c>
      <c r="AA3470">
        <v>0</v>
      </c>
      <c r="AB3470">
        <v>0</v>
      </c>
      <c r="AC3470">
        <v>0</v>
      </c>
      <c r="AD3470">
        <v>0</v>
      </c>
      <c r="AE3470">
        <v>0.98029530648360008</v>
      </c>
    </row>
    <row r="3471" spans="1:31" x14ac:dyDescent="0.25">
      <c r="A3471">
        <v>1772943</v>
      </c>
      <c r="B3471">
        <v>1</v>
      </c>
      <c r="C3471" t="s">
        <v>80</v>
      </c>
      <c r="D3471" t="s">
        <v>85</v>
      </c>
      <c r="E3471" t="s">
        <v>158</v>
      </c>
      <c r="F3471" t="s">
        <v>10193</v>
      </c>
      <c r="G3471" t="s">
        <v>239</v>
      </c>
      <c r="H3471" t="s">
        <v>146</v>
      </c>
      <c r="I3471" t="s">
        <v>135</v>
      </c>
      <c r="J3471" t="s">
        <v>136</v>
      </c>
      <c r="K3471" t="s">
        <v>137</v>
      </c>
      <c r="L3471" t="s">
        <v>10194</v>
      </c>
      <c r="M3471" t="s">
        <v>10195</v>
      </c>
      <c r="N3471">
        <v>2.7058333330000002</v>
      </c>
      <c r="O3471">
        <v>0</v>
      </c>
      <c r="P3471">
        <v>214</v>
      </c>
      <c r="Q3471">
        <v>0</v>
      </c>
      <c r="R3471">
        <v>0</v>
      </c>
      <c r="S3471">
        <v>0</v>
      </c>
      <c r="T3471">
        <v>3</v>
      </c>
      <c r="U3471">
        <v>0</v>
      </c>
      <c r="V3471">
        <v>0</v>
      </c>
      <c r="W3471">
        <v>0</v>
      </c>
      <c r="X3471">
        <v>145.26396927145299</v>
      </c>
      <c r="Y3471">
        <v>0</v>
      </c>
      <c r="Z3471">
        <v>0</v>
      </c>
      <c r="AA3471">
        <v>0</v>
      </c>
      <c r="AB3471">
        <v>1.340372562875775</v>
      </c>
      <c r="AC3471">
        <v>0</v>
      </c>
      <c r="AD3471">
        <v>0</v>
      </c>
      <c r="AE3471">
        <v>146.60434183432878</v>
      </c>
    </row>
    <row r="3472" spans="1:31" x14ac:dyDescent="0.25">
      <c r="A3472">
        <v>1773129</v>
      </c>
      <c r="B3472">
        <v>1</v>
      </c>
      <c r="C3472" t="s">
        <v>80</v>
      </c>
      <c r="D3472" t="s">
        <v>88</v>
      </c>
      <c r="E3472" t="s">
        <v>153</v>
      </c>
      <c r="F3472" t="s">
        <v>10196</v>
      </c>
      <c r="G3472" t="s">
        <v>206</v>
      </c>
      <c r="H3472" t="s">
        <v>146</v>
      </c>
      <c r="I3472" t="s">
        <v>135</v>
      </c>
      <c r="J3472" t="s">
        <v>136</v>
      </c>
      <c r="K3472" t="s">
        <v>147</v>
      </c>
      <c r="L3472" t="s">
        <v>10197</v>
      </c>
      <c r="M3472" t="s">
        <v>10198</v>
      </c>
      <c r="N3472">
        <v>7.3819444440000002</v>
      </c>
      <c r="O3472">
        <v>0</v>
      </c>
      <c r="P3472">
        <v>23</v>
      </c>
      <c r="Q3472">
        <v>0</v>
      </c>
      <c r="R3472">
        <v>0</v>
      </c>
      <c r="S3472">
        <v>0</v>
      </c>
      <c r="T3472">
        <v>1</v>
      </c>
      <c r="U3472">
        <v>0</v>
      </c>
      <c r="V3472">
        <v>0</v>
      </c>
      <c r="W3472">
        <v>0</v>
      </c>
      <c r="X3472">
        <v>50.619227899524098</v>
      </c>
      <c r="Y3472">
        <v>0</v>
      </c>
      <c r="Z3472">
        <v>0</v>
      </c>
      <c r="AA3472">
        <v>0</v>
      </c>
      <c r="AB3472">
        <v>0.22960115075106668</v>
      </c>
      <c r="AC3472">
        <v>0</v>
      </c>
      <c r="AD3472">
        <v>0</v>
      </c>
      <c r="AE3472">
        <v>50.848829050275164</v>
      </c>
    </row>
    <row r="3473" spans="1:31" x14ac:dyDescent="0.25">
      <c r="A3473">
        <v>1772797</v>
      </c>
      <c r="B3473">
        <v>1</v>
      </c>
      <c r="C3473" t="s">
        <v>80</v>
      </c>
      <c r="D3473" t="s">
        <v>85</v>
      </c>
      <c r="E3473" t="s">
        <v>158</v>
      </c>
      <c r="F3473" t="s">
        <v>10199</v>
      </c>
      <c r="G3473" t="s">
        <v>239</v>
      </c>
      <c r="H3473" t="s">
        <v>146</v>
      </c>
      <c r="I3473" t="s">
        <v>135</v>
      </c>
      <c r="J3473" t="s">
        <v>136</v>
      </c>
      <c r="K3473" t="s">
        <v>137</v>
      </c>
      <c r="L3473" t="s">
        <v>10200</v>
      </c>
      <c r="M3473" t="s">
        <v>10201</v>
      </c>
      <c r="N3473">
        <v>0.42815555500000002</v>
      </c>
      <c r="O3473">
        <v>0</v>
      </c>
      <c r="P3473">
        <v>97</v>
      </c>
      <c r="Q3473">
        <v>0</v>
      </c>
      <c r="R3473">
        <v>0</v>
      </c>
      <c r="S3473">
        <v>0</v>
      </c>
      <c r="T3473">
        <v>6</v>
      </c>
      <c r="U3473">
        <v>0</v>
      </c>
      <c r="V3473">
        <v>0</v>
      </c>
      <c r="W3473">
        <v>0</v>
      </c>
      <c r="X3473">
        <v>12.669642686695605</v>
      </c>
      <c r="Y3473">
        <v>0</v>
      </c>
      <c r="Z3473">
        <v>0</v>
      </c>
      <c r="AA3473">
        <v>0</v>
      </c>
      <c r="AB3473">
        <v>1.0980009473904</v>
      </c>
      <c r="AC3473">
        <v>0</v>
      </c>
      <c r="AD3473">
        <v>0</v>
      </c>
      <c r="AE3473">
        <v>13.767643634086005</v>
      </c>
    </row>
    <row r="3474" spans="1:31" x14ac:dyDescent="0.25">
      <c r="A3474">
        <v>1772820</v>
      </c>
      <c r="B3474">
        <v>1</v>
      </c>
      <c r="C3474" t="s">
        <v>81</v>
      </c>
      <c r="D3474" t="s">
        <v>123</v>
      </c>
      <c r="E3474" t="s">
        <v>184</v>
      </c>
      <c r="F3474" t="s">
        <v>6689</v>
      </c>
      <c r="G3474" t="s">
        <v>177</v>
      </c>
      <c r="H3474" t="s">
        <v>134</v>
      </c>
      <c r="I3474" t="s">
        <v>135</v>
      </c>
      <c r="J3474" t="s">
        <v>136</v>
      </c>
      <c r="K3474" t="s">
        <v>147</v>
      </c>
      <c r="L3474" t="s">
        <v>10202</v>
      </c>
      <c r="M3474" t="s">
        <v>10203</v>
      </c>
      <c r="N3474">
        <v>0.83944444399999996</v>
      </c>
      <c r="O3474">
        <v>1</v>
      </c>
      <c r="P3474">
        <v>356</v>
      </c>
      <c r="Q3474">
        <v>4</v>
      </c>
      <c r="R3474">
        <v>13</v>
      </c>
      <c r="S3474">
        <v>4</v>
      </c>
      <c r="T3474">
        <v>15</v>
      </c>
      <c r="U3474">
        <v>2</v>
      </c>
      <c r="V3474">
        <v>0</v>
      </c>
      <c r="W3474">
        <v>0.22450999880510003</v>
      </c>
      <c r="X3474">
        <v>63.36801487663589</v>
      </c>
      <c r="Y3474">
        <v>8.0179781766184011</v>
      </c>
      <c r="Z3474">
        <v>2.5346752454197334</v>
      </c>
      <c r="AA3474">
        <v>41.133799845601338</v>
      </c>
      <c r="AB3474">
        <v>6.8617933559781497</v>
      </c>
      <c r="AC3474">
        <v>34.045816171773339</v>
      </c>
      <c r="AD3474">
        <v>0</v>
      </c>
      <c r="AE3474">
        <v>156.18658767083195</v>
      </c>
    </row>
    <row r="3475" spans="1:31" x14ac:dyDescent="0.25">
      <c r="A3475">
        <v>1773112</v>
      </c>
      <c r="B3475">
        <v>1</v>
      </c>
      <c r="C3475" t="s">
        <v>81</v>
      </c>
      <c r="D3475" t="s">
        <v>123</v>
      </c>
      <c r="E3475" t="s">
        <v>188</v>
      </c>
      <c r="F3475" t="s">
        <v>2637</v>
      </c>
      <c r="G3475" t="s">
        <v>177</v>
      </c>
      <c r="H3475" t="s">
        <v>134</v>
      </c>
      <c r="I3475" t="s">
        <v>135</v>
      </c>
      <c r="J3475" t="s">
        <v>136</v>
      </c>
      <c r="K3475" t="s">
        <v>147</v>
      </c>
      <c r="L3475" t="s">
        <v>10204</v>
      </c>
      <c r="M3475" t="s">
        <v>10205</v>
      </c>
      <c r="N3475">
        <v>2.0055555549999999</v>
      </c>
      <c r="O3475">
        <v>0</v>
      </c>
      <c r="P3475">
        <v>334</v>
      </c>
      <c r="Q3475">
        <v>121</v>
      </c>
      <c r="R3475">
        <v>45</v>
      </c>
      <c r="S3475">
        <v>8</v>
      </c>
      <c r="T3475">
        <v>27</v>
      </c>
      <c r="U3475">
        <v>0</v>
      </c>
      <c r="V3475">
        <v>0</v>
      </c>
      <c r="W3475">
        <v>0</v>
      </c>
      <c r="X3475">
        <v>78.919508527422991</v>
      </c>
      <c r="Y3475">
        <v>178.8193938720853</v>
      </c>
      <c r="Z3475">
        <v>29.879644875393815</v>
      </c>
      <c r="AA3475">
        <v>10.841500040088668</v>
      </c>
      <c r="AB3475">
        <v>22.769466871522347</v>
      </c>
      <c r="AC3475">
        <v>0</v>
      </c>
      <c r="AD3475">
        <v>0</v>
      </c>
      <c r="AE3475">
        <v>321.22951418651309</v>
      </c>
    </row>
    <row r="3476" spans="1:31" x14ac:dyDescent="0.25">
      <c r="A3476">
        <v>1772734</v>
      </c>
      <c r="B3476">
        <v>1</v>
      </c>
      <c r="C3476" t="s">
        <v>81</v>
      </c>
      <c r="D3476" t="s">
        <v>120</v>
      </c>
      <c r="E3476" t="s">
        <v>184</v>
      </c>
      <c r="F3476" t="s">
        <v>10206</v>
      </c>
      <c r="G3476" t="s">
        <v>177</v>
      </c>
      <c r="H3476" t="s">
        <v>134</v>
      </c>
      <c r="I3476" t="s">
        <v>135</v>
      </c>
      <c r="J3476" t="s">
        <v>136</v>
      </c>
      <c r="K3476" t="s">
        <v>147</v>
      </c>
      <c r="L3476" t="s">
        <v>10207</v>
      </c>
      <c r="M3476" t="s">
        <v>10208</v>
      </c>
      <c r="N3476">
        <v>0.97222222199999997</v>
      </c>
      <c r="O3476">
        <v>0</v>
      </c>
      <c r="P3476">
        <v>337</v>
      </c>
      <c r="Q3476">
        <v>8</v>
      </c>
      <c r="R3476">
        <v>5</v>
      </c>
      <c r="S3476">
        <v>0</v>
      </c>
      <c r="T3476">
        <v>39</v>
      </c>
      <c r="U3476">
        <v>0</v>
      </c>
      <c r="V3476">
        <v>0</v>
      </c>
      <c r="W3476">
        <v>0</v>
      </c>
      <c r="X3476">
        <v>47.577470465255026</v>
      </c>
      <c r="Y3476">
        <v>20.497988827359436</v>
      </c>
      <c r="Z3476">
        <v>0.67530589933899998</v>
      </c>
      <c r="AA3476">
        <v>0</v>
      </c>
      <c r="AB3476">
        <v>8.804440801296268</v>
      </c>
      <c r="AC3476">
        <v>0</v>
      </c>
      <c r="AD3476">
        <v>0</v>
      </c>
      <c r="AE3476">
        <v>77.555205993249714</v>
      </c>
    </row>
    <row r="3477" spans="1:31" x14ac:dyDescent="0.25">
      <c r="A3477">
        <v>1772983</v>
      </c>
      <c r="B3477">
        <v>1</v>
      </c>
      <c r="C3477" t="s">
        <v>80</v>
      </c>
      <c r="D3477" t="s">
        <v>92</v>
      </c>
      <c r="E3477" t="s">
        <v>171</v>
      </c>
      <c r="F3477" t="s">
        <v>10209</v>
      </c>
      <c r="G3477" t="s">
        <v>173</v>
      </c>
      <c r="H3477" t="s">
        <v>146</v>
      </c>
      <c r="I3477" t="s">
        <v>135</v>
      </c>
      <c r="J3477" t="s">
        <v>136</v>
      </c>
      <c r="K3477" t="s">
        <v>147</v>
      </c>
      <c r="L3477" t="s">
        <v>10210</v>
      </c>
      <c r="M3477" t="s">
        <v>10211</v>
      </c>
      <c r="N3477">
        <v>2.9272222220000002</v>
      </c>
      <c r="O3477">
        <v>0</v>
      </c>
      <c r="P3477">
        <v>3</v>
      </c>
      <c r="Q3477">
        <v>0</v>
      </c>
      <c r="R3477">
        <v>0</v>
      </c>
      <c r="S3477">
        <v>0</v>
      </c>
      <c r="T3477">
        <v>3</v>
      </c>
      <c r="U3477">
        <v>0</v>
      </c>
      <c r="V3477">
        <v>0</v>
      </c>
      <c r="W3477">
        <v>0</v>
      </c>
      <c r="X3477">
        <v>2.2833115933371335</v>
      </c>
      <c r="Y3477">
        <v>0</v>
      </c>
      <c r="Z3477">
        <v>0</v>
      </c>
      <c r="AA3477">
        <v>0</v>
      </c>
      <c r="AB3477">
        <v>3.3727842023854002</v>
      </c>
      <c r="AC3477">
        <v>0</v>
      </c>
      <c r="AD3477">
        <v>0</v>
      </c>
      <c r="AE3477">
        <v>5.6560957957225337</v>
      </c>
    </row>
    <row r="3478" spans="1:31" x14ac:dyDescent="0.25">
      <c r="A3478">
        <v>1773066</v>
      </c>
      <c r="B3478">
        <v>1</v>
      </c>
      <c r="C3478" t="s">
        <v>80</v>
      </c>
      <c r="D3478" t="s">
        <v>101</v>
      </c>
      <c r="E3478" t="s">
        <v>158</v>
      </c>
      <c r="F3478" t="s">
        <v>10212</v>
      </c>
      <c r="G3478" t="s">
        <v>2175</v>
      </c>
      <c r="H3478" t="s">
        <v>146</v>
      </c>
      <c r="I3478" t="s">
        <v>135</v>
      </c>
      <c r="J3478" t="s">
        <v>136</v>
      </c>
      <c r="K3478" t="s">
        <v>147</v>
      </c>
      <c r="L3478" t="s">
        <v>10213</v>
      </c>
      <c r="M3478" t="s">
        <v>10214</v>
      </c>
      <c r="N3478">
        <v>1.268888888</v>
      </c>
      <c r="O3478">
        <v>0</v>
      </c>
      <c r="P3478">
        <v>66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11.057281220748704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11.057281220748704</v>
      </c>
    </row>
    <row r="3479" spans="1:31" x14ac:dyDescent="0.25">
      <c r="A3479">
        <v>1773361</v>
      </c>
      <c r="B3479">
        <v>1</v>
      </c>
      <c r="C3479" t="s">
        <v>80</v>
      </c>
      <c r="D3479" t="s">
        <v>107</v>
      </c>
      <c r="E3479" t="s">
        <v>158</v>
      </c>
      <c r="F3479" t="s">
        <v>10215</v>
      </c>
      <c r="G3479" t="s">
        <v>160</v>
      </c>
      <c r="H3479" t="s">
        <v>146</v>
      </c>
      <c r="I3479" t="s">
        <v>135</v>
      </c>
      <c r="J3479" t="s">
        <v>136</v>
      </c>
      <c r="K3479" t="s">
        <v>147</v>
      </c>
      <c r="L3479" t="s">
        <v>10216</v>
      </c>
      <c r="M3479" t="s">
        <v>10217</v>
      </c>
      <c r="N3479">
        <v>1.2791666660000001</v>
      </c>
      <c r="O3479">
        <v>0</v>
      </c>
      <c r="P3479">
        <v>132</v>
      </c>
      <c r="Q3479">
        <v>0</v>
      </c>
      <c r="R3479">
        <v>0</v>
      </c>
      <c r="S3479">
        <v>0</v>
      </c>
      <c r="T3479">
        <v>1</v>
      </c>
      <c r="U3479">
        <v>0</v>
      </c>
      <c r="V3479">
        <v>0</v>
      </c>
      <c r="W3479">
        <v>0</v>
      </c>
      <c r="X3479">
        <v>62.566869766213244</v>
      </c>
      <c r="Y3479">
        <v>0</v>
      </c>
      <c r="Z3479">
        <v>0</v>
      </c>
      <c r="AA3479">
        <v>0</v>
      </c>
      <c r="AB3479">
        <v>1.0502939306160002</v>
      </c>
      <c r="AC3479">
        <v>0</v>
      </c>
      <c r="AD3479">
        <v>0</v>
      </c>
      <c r="AE3479">
        <v>63.617163696829245</v>
      </c>
    </row>
    <row r="3480" spans="1:31" x14ac:dyDescent="0.25">
      <c r="A3480">
        <v>1772780</v>
      </c>
      <c r="B3480">
        <v>1</v>
      </c>
      <c r="C3480" t="s">
        <v>81</v>
      </c>
      <c r="D3480" t="s">
        <v>113</v>
      </c>
      <c r="E3480" t="s">
        <v>153</v>
      </c>
      <c r="F3480" t="s">
        <v>10218</v>
      </c>
      <c r="G3480" t="s">
        <v>246</v>
      </c>
      <c r="H3480" t="s">
        <v>146</v>
      </c>
      <c r="I3480" t="s">
        <v>135</v>
      </c>
      <c r="J3480" t="s">
        <v>136</v>
      </c>
      <c r="K3480" t="s">
        <v>137</v>
      </c>
      <c r="L3480" t="s">
        <v>10219</v>
      </c>
      <c r="M3480" t="s">
        <v>10220</v>
      </c>
      <c r="N3480">
        <v>6.8038888880000004</v>
      </c>
      <c r="O3480">
        <v>0</v>
      </c>
      <c r="P3480">
        <v>34</v>
      </c>
      <c r="Q3480">
        <v>0</v>
      </c>
      <c r="R3480">
        <v>0</v>
      </c>
      <c r="S3480">
        <v>0</v>
      </c>
      <c r="T3480">
        <v>1</v>
      </c>
      <c r="U3480">
        <v>0</v>
      </c>
      <c r="V3480">
        <v>0</v>
      </c>
      <c r="W3480">
        <v>0</v>
      </c>
      <c r="X3480">
        <v>45.114082766984218</v>
      </c>
      <c r="Y3480">
        <v>0</v>
      </c>
      <c r="Z3480">
        <v>0</v>
      </c>
      <c r="AA3480">
        <v>0</v>
      </c>
      <c r="AB3480">
        <v>30.627693775379996</v>
      </c>
      <c r="AC3480">
        <v>0</v>
      </c>
      <c r="AD3480">
        <v>0</v>
      </c>
      <c r="AE3480">
        <v>75.741776542364221</v>
      </c>
    </row>
    <row r="3481" spans="1:31" x14ac:dyDescent="0.25">
      <c r="A3481">
        <v>1773404</v>
      </c>
      <c r="B3481">
        <v>1</v>
      </c>
      <c r="C3481" t="s">
        <v>80</v>
      </c>
      <c r="D3481" t="s">
        <v>111</v>
      </c>
      <c r="E3481" t="s">
        <v>188</v>
      </c>
      <c r="F3481" t="s">
        <v>6267</v>
      </c>
      <c r="G3481" t="s">
        <v>177</v>
      </c>
      <c r="H3481" t="s">
        <v>134</v>
      </c>
      <c r="I3481" t="s">
        <v>135</v>
      </c>
      <c r="J3481" t="s">
        <v>136</v>
      </c>
      <c r="K3481" t="s">
        <v>147</v>
      </c>
      <c r="L3481" t="s">
        <v>10221</v>
      </c>
      <c r="M3481" t="s">
        <v>10222</v>
      </c>
      <c r="N3481">
        <v>0.98444444399999997</v>
      </c>
      <c r="O3481">
        <v>0</v>
      </c>
      <c r="P3481">
        <v>1585</v>
      </c>
      <c r="Q3481">
        <v>0</v>
      </c>
      <c r="R3481">
        <v>0</v>
      </c>
      <c r="S3481">
        <v>1</v>
      </c>
      <c r="T3481">
        <v>114</v>
      </c>
      <c r="U3481">
        <v>0</v>
      </c>
      <c r="V3481">
        <v>0</v>
      </c>
      <c r="W3481">
        <v>0</v>
      </c>
      <c r="X3481">
        <v>397.17310869937381</v>
      </c>
      <c r="Y3481">
        <v>0</v>
      </c>
      <c r="Z3481">
        <v>0</v>
      </c>
      <c r="AA3481">
        <v>0.79435074669333339</v>
      </c>
      <c r="AB3481">
        <v>56.182140201472833</v>
      </c>
      <c r="AC3481">
        <v>0</v>
      </c>
      <c r="AD3481">
        <v>0</v>
      </c>
      <c r="AE3481">
        <v>454.14959964753996</v>
      </c>
    </row>
    <row r="3482" spans="1:31" x14ac:dyDescent="0.25">
      <c r="A3482">
        <v>1773192</v>
      </c>
      <c r="B3482">
        <v>1</v>
      </c>
      <c r="C3482" t="s">
        <v>80</v>
      </c>
      <c r="D3482" t="s">
        <v>91</v>
      </c>
      <c r="E3482" t="s">
        <v>171</v>
      </c>
      <c r="F3482" t="s">
        <v>10223</v>
      </c>
      <c r="G3482" t="s">
        <v>173</v>
      </c>
      <c r="H3482" t="s">
        <v>146</v>
      </c>
      <c r="I3482" t="s">
        <v>135</v>
      </c>
      <c r="J3482" t="s">
        <v>136</v>
      </c>
      <c r="K3482" t="s">
        <v>147</v>
      </c>
      <c r="L3482" t="s">
        <v>10224</v>
      </c>
      <c r="M3482" t="s">
        <v>10225</v>
      </c>
      <c r="N3482">
        <v>2.4305555550000002</v>
      </c>
      <c r="O3482">
        <v>0</v>
      </c>
      <c r="P3482">
        <v>3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2.6003799409447499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2.6003799409447499</v>
      </c>
    </row>
    <row r="3483" spans="1:31" x14ac:dyDescent="0.25">
      <c r="A3483">
        <v>1772737</v>
      </c>
      <c r="B3483">
        <v>1</v>
      </c>
      <c r="C3483" t="s">
        <v>80</v>
      </c>
      <c r="D3483" t="s">
        <v>109</v>
      </c>
      <c r="E3483" t="s">
        <v>143</v>
      </c>
      <c r="F3483" t="s">
        <v>10226</v>
      </c>
      <c r="G3483" t="s">
        <v>2249</v>
      </c>
      <c r="H3483" t="s">
        <v>146</v>
      </c>
      <c r="I3483" t="s">
        <v>135</v>
      </c>
      <c r="J3483" t="s">
        <v>136</v>
      </c>
      <c r="K3483" t="s">
        <v>147</v>
      </c>
      <c r="L3483" t="s">
        <v>10227</v>
      </c>
      <c r="M3483" t="s">
        <v>10228</v>
      </c>
      <c r="N3483">
        <v>5.9233333330000004</v>
      </c>
      <c r="O3483">
        <v>0</v>
      </c>
      <c r="P3483">
        <v>37</v>
      </c>
      <c r="Q3483">
        <v>0</v>
      </c>
      <c r="R3483">
        <v>2</v>
      </c>
      <c r="S3483">
        <v>0</v>
      </c>
      <c r="T3483">
        <v>4</v>
      </c>
      <c r="U3483">
        <v>0</v>
      </c>
      <c r="V3483">
        <v>0</v>
      </c>
      <c r="W3483">
        <v>0</v>
      </c>
      <c r="X3483">
        <v>22.088322455654627</v>
      </c>
      <c r="Y3483">
        <v>0</v>
      </c>
      <c r="Z3483">
        <v>0.54591212935493327</v>
      </c>
      <c r="AA3483">
        <v>0</v>
      </c>
      <c r="AB3483">
        <v>0.39985030412420003</v>
      </c>
      <c r="AC3483">
        <v>0</v>
      </c>
      <c r="AD3483">
        <v>0</v>
      </c>
      <c r="AE3483">
        <v>23.034084889133759</v>
      </c>
    </row>
    <row r="3484" spans="1:31" x14ac:dyDescent="0.25">
      <c r="A3484">
        <v>1773235</v>
      </c>
      <c r="B3484">
        <v>1</v>
      </c>
      <c r="C3484" t="s">
        <v>81</v>
      </c>
      <c r="D3484" t="s">
        <v>114</v>
      </c>
      <c r="E3484" t="s">
        <v>158</v>
      </c>
      <c r="F3484" t="s">
        <v>10229</v>
      </c>
      <c r="G3484" t="s">
        <v>160</v>
      </c>
      <c r="H3484" t="s">
        <v>146</v>
      </c>
      <c r="I3484" t="s">
        <v>135</v>
      </c>
      <c r="J3484" t="s">
        <v>136</v>
      </c>
      <c r="K3484" t="s">
        <v>147</v>
      </c>
      <c r="L3484" t="s">
        <v>10230</v>
      </c>
      <c r="M3484" t="s">
        <v>10231</v>
      </c>
      <c r="N3484">
        <v>1.257777777</v>
      </c>
      <c r="O3484">
        <v>0</v>
      </c>
      <c r="P3484">
        <v>53</v>
      </c>
      <c r="Q3484">
        <v>0</v>
      </c>
      <c r="R3484">
        <v>2</v>
      </c>
      <c r="S3484">
        <v>0</v>
      </c>
      <c r="T3484">
        <v>2</v>
      </c>
      <c r="U3484">
        <v>0</v>
      </c>
      <c r="V3484">
        <v>0</v>
      </c>
      <c r="W3484">
        <v>0</v>
      </c>
      <c r="X3484">
        <v>4.7967707804830351</v>
      </c>
      <c r="Y3484">
        <v>0</v>
      </c>
      <c r="Z3484">
        <v>0.55318244365813329</v>
      </c>
      <c r="AA3484">
        <v>0</v>
      </c>
      <c r="AB3484">
        <v>1.6161404869153335</v>
      </c>
      <c r="AC3484">
        <v>0</v>
      </c>
      <c r="AD3484">
        <v>0</v>
      </c>
      <c r="AE3484">
        <v>6.9660937110565015</v>
      </c>
    </row>
    <row r="3485" spans="1:31" x14ac:dyDescent="0.25">
      <c r="A3485">
        <v>1773212</v>
      </c>
      <c r="B3485">
        <v>1</v>
      </c>
      <c r="C3485" t="s">
        <v>81</v>
      </c>
      <c r="D3485" t="s">
        <v>113</v>
      </c>
      <c r="E3485" t="s">
        <v>188</v>
      </c>
      <c r="F3485" t="s">
        <v>462</v>
      </c>
      <c r="G3485" t="s">
        <v>177</v>
      </c>
      <c r="H3485" t="s">
        <v>134</v>
      </c>
      <c r="I3485" t="s">
        <v>193</v>
      </c>
      <c r="J3485" t="s">
        <v>136</v>
      </c>
      <c r="K3485" t="s">
        <v>147</v>
      </c>
      <c r="L3485" t="s">
        <v>10232</v>
      </c>
      <c r="M3485" t="s">
        <v>10233</v>
      </c>
      <c r="N3485">
        <v>4.1666660000000003E-3</v>
      </c>
      <c r="O3485">
        <v>0</v>
      </c>
      <c r="P3485">
        <v>814</v>
      </c>
      <c r="Q3485">
        <v>5</v>
      </c>
      <c r="R3485">
        <v>160</v>
      </c>
      <c r="S3485">
        <v>4</v>
      </c>
      <c r="T3485">
        <v>34</v>
      </c>
      <c r="U3485">
        <v>0</v>
      </c>
      <c r="V3485">
        <v>0</v>
      </c>
      <c r="W3485">
        <v>0</v>
      </c>
      <c r="X3485">
        <v>0.49287156280599947</v>
      </c>
      <c r="Y3485">
        <v>0.11264769543150002</v>
      </c>
      <c r="Z3485">
        <v>0.13106089911300001</v>
      </c>
      <c r="AA3485">
        <v>1.5602632684047497</v>
      </c>
      <c r="AB3485">
        <v>7.0936583218124988E-2</v>
      </c>
      <c r="AC3485">
        <v>0</v>
      </c>
      <c r="AD3485">
        <v>0</v>
      </c>
      <c r="AE3485">
        <v>2.3677800089733743</v>
      </c>
    </row>
    <row r="3486" spans="1:31" x14ac:dyDescent="0.25">
      <c r="A3486">
        <v>1772714</v>
      </c>
      <c r="B3486">
        <v>1</v>
      </c>
      <c r="C3486" t="s">
        <v>80</v>
      </c>
      <c r="D3486" t="s">
        <v>94</v>
      </c>
      <c r="E3486" t="s">
        <v>158</v>
      </c>
      <c r="F3486" t="s">
        <v>9448</v>
      </c>
      <c r="G3486" t="s">
        <v>2314</v>
      </c>
      <c r="H3486" t="s">
        <v>146</v>
      </c>
      <c r="I3486" t="s">
        <v>135</v>
      </c>
      <c r="J3486" t="s">
        <v>136</v>
      </c>
      <c r="K3486" t="s">
        <v>147</v>
      </c>
      <c r="L3486" t="s">
        <v>10234</v>
      </c>
      <c r="M3486" t="s">
        <v>10235</v>
      </c>
      <c r="N3486">
        <v>1.0319444440000001</v>
      </c>
      <c r="O3486">
        <v>0</v>
      </c>
      <c r="P3486">
        <v>288</v>
      </c>
      <c r="Q3486">
        <v>0</v>
      </c>
      <c r="R3486">
        <v>0</v>
      </c>
      <c r="S3486">
        <v>0</v>
      </c>
      <c r="T3486">
        <v>28</v>
      </c>
      <c r="U3486">
        <v>0</v>
      </c>
      <c r="V3486">
        <v>0</v>
      </c>
      <c r="W3486">
        <v>0</v>
      </c>
      <c r="X3486">
        <v>72.474568533022037</v>
      </c>
      <c r="Y3486">
        <v>0</v>
      </c>
      <c r="Z3486">
        <v>0</v>
      </c>
      <c r="AA3486">
        <v>0</v>
      </c>
      <c r="AB3486">
        <v>10.537915045674582</v>
      </c>
      <c r="AC3486">
        <v>0</v>
      </c>
      <c r="AD3486">
        <v>0</v>
      </c>
      <c r="AE3486">
        <v>83.012483578696617</v>
      </c>
    </row>
    <row r="3487" spans="1:31" x14ac:dyDescent="0.25">
      <c r="A3487">
        <v>1772863</v>
      </c>
      <c r="B3487">
        <v>1</v>
      </c>
      <c r="C3487" t="s">
        <v>81</v>
      </c>
      <c r="D3487" t="s">
        <v>113</v>
      </c>
      <c r="E3487" t="s">
        <v>131</v>
      </c>
      <c r="F3487" t="s">
        <v>4787</v>
      </c>
      <c r="G3487" t="s">
        <v>177</v>
      </c>
      <c r="H3487" t="s">
        <v>134</v>
      </c>
      <c r="I3487" t="s">
        <v>135</v>
      </c>
      <c r="J3487" t="s">
        <v>136</v>
      </c>
      <c r="K3487" t="s">
        <v>147</v>
      </c>
      <c r="L3487" t="s">
        <v>10236</v>
      </c>
      <c r="M3487" t="s">
        <v>10237</v>
      </c>
      <c r="N3487">
        <v>0.18666666600000001</v>
      </c>
      <c r="O3487">
        <v>2</v>
      </c>
      <c r="P3487">
        <v>2252</v>
      </c>
      <c r="Q3487">
        <v>42</v>
      </c>
      <c r="R3487">
        <v>646</v>
      </c>
      <c r="S3487">
        <v>9</v>
      </c>
      <c r="T3487">
        <v>137</v>
      </c>
      <c r="U3487">
        <v>0</v>
      </c>
      <c r="V3487">
        <v>2</v>
      </c>
      <c r="W3487">
        <v>0.20366954300000001</v>
      </c>
      <c r="X3487">
        <v>65.219992551823395</v>
      </c>
      <c r="Y3487">
        <v>14.184813157670403</v>
      </c>
      <c r="Z3487">
        <v>32.018496140724828</v>
      </c>
      <c r="AA3487">
        <v>95.020706204250388</v>
      </c>
      <c r="AB3487">
        <v>15.786428704407207</v>
      </c>
      <c r="AC3487">
        <v>0</v>
      </c>
      <c r="AD3487">
        <v>1.1677229190816003</v>
      </c>
      <c r="AE3487">
        <v>223.60182922095782</v>
      </c>
    </row>
    <row r="3488" spans="1:31" x14ac:dyDescent="0.25">
      <c r="A3488">
        <v>1773398</v>
      </c>
      <c r="B3488">
        <v>1</v>
      </c>
      <c r="C3488" t="s">
        <v>80</v>
      </c>
      <c r="D3488" t="s">
        <v>88</v>
      </c>
      <c r="E3488" t="s">
        <v>171</v>
      </c>
      <c r="F3488" t="s">
        <v>10238</v>
      </c>
      <c r="G3488" t="s">
        <v>160</v>
      </c>
      <c r="H3488" t="s">
        <v>146</v>
      </c>
      <c r="I3488" t="s">
        <v>135</v>
      </c>
      <c r="J3488" t="s">
        <v>136</v>
      </c>
      <c r="K3488" t="s">
        <v>147</v>
      </c>
      <c r="L3488" t="s">
        <v>10198</v>
      </c>
      <c r="M3488" t="s">
        <v>10239</v>
      </c>
      <c r="N3488">
        <v>0.98638888800000002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8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3.5342595636069003</v>
      </c>
      <c r="AC3488">
        <v>0</v>
      </c>
      <c r="AD3488">
        <v>0</v>
      </c>
      <c r="AE3488">
        <v>3.5342595636069003</v>
      </c>
    </row>
    <row r="3489" spans="1:31" x14ac:dyDescent="0.25">
      <c r="A3489">
        <v>1773255</v>
      </c>
      <c r="B3489">
        <v>1</v>
      </c>
      <c r="C3489" t="s">
        <v>80</v>
      </c>
      <c r="D3489" t="s">
        <v>93</v>
      </c>
      <c r="E3489" t="s">
        <v>158</v>
      </c>
      <c r="F3489" t="s">
        <v>10240</v>
      </c>
      <c r="G3489" t="s">
        <v>758</v>
      </c>
      <c r="H3489" t="s">
        <v>146</v>
      </c>
      <c r="I3489" t="s">
        <v>135</v>
      </c>
      <c r="J3489" t="s">
        <v>136</v>
      </c>
      <c r="K3489" t="s">
        <v>147</v>
      </c>
      <c r="L3489" t="s">
        <v>10241</v>
      </c>
      <c r="M3489" t="s">
        <v>10242</v>
      </c>
      <c r="N3489">
        <v>3.491666666</v>
      </c>
      <c r="O3489">
        <v>0</v>
      </c>
      <c r="P3489">
        <v>0</v>
      </c>
      <c r="Q3489">
        <v>0</v>
      </c>
      <c r="R3489">
        <v>11</v>
      </c>
      <c r="S3489">
        <v>0</v>
      </c>
      <c r="T3489">
        <v>5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13.822445780115633</v>
      </c>
      <c r="AA3489">
        <v>0</v>
      </c>
      <c r="AB3489">
        <v>0.52754664292236664</v>
      </c>
      <c r="AC3489">
        <v>0</v>
      </c>
      <c r="AD3489">
        <v>0</v>
      </c>
      <c r="AE3489">
        <v>14.349992423038</v>
      </c>
    </row>
    <row r="3490" spans="1:31" x14ac:dyDescent="0.25">
      <c r="A3490">
        <v>1772794</v>
      </c>
      <c r="B3490">
        <v>1</v>
      </c>
      <c r="C3490" t="s">
        <v>80</v>
      </c>
      <c r="D3490" t="s">
        <v>96</v>
      </c>
      <c r="E3490" t="s">
        <v>158</v>
      </c>
      <c r="F3490" t="s">
        <v>10243</v>
      </c>
      <c r="G3490" t="s">
        <v>1486</v>
      </c>
      <c r="H3490" t="s">
        <v>146</v>
      </c>
      <c r="I3490" t="s">
        <v>135</v>
      </c>
      <c r="J3490" t="s">
        <v>136</v>
      </c>
      <c r="K3490" t="s">
        <v>147</v>
      </c>
      <c r="L3490" t="s">
        <v>10244</v>
      </c>
      <c r="M3490" t="s">
        <v>10245</v>
      </c>
      <c r="N3490">
        <v>3.9136111109999998</v>
      </c>
      <c r="O3490">
        <v>0</v>
      </c>
      <c r="P3490">
        <v>17</v>
      </c>
      <c r="Q3490">
        <v>0</v>
      </c>
      <c r="R3490">
        <v>0</v>
      </c>
      <c r="S3490">
        <v>0</v>
      </c>
      <c r="T3490">
        <v>6</v>
      </c>
      <c r="U3490">
        <v>0</v>
      </c>
      <c r="V3490">
        <v>0</v>
      </c>
      <c r="W3490">
        <v>0</v>
      </c>
      <c r="X3490">
        <v>30.477648912308506</v>
      </c>
      <c r="Y3490">
        <v>0</v>
      </c>
      <c r="Z3490">
        <v>0</v>
      </c>
      <c r="AA3490">
        <v>0</v>
      </c>
      <c r="AB3490">
        <v>5.5680015193053167</v>
      </c>
      <c r="AC3490">
        <v>0</v>
      </c>
      <c r="AD3490">
        <v>0</v>
      </c>
      <c r="AE3490">
        <v>36.045650431613822</v>
      </c>
    </row>
    <row r="3491" spans="1:31" x14ac:dyDescent="0.25">
      <c r="A3491">
        <v>1773006</v>
      </c>
      <c r="B3491">
        <v>1</v>
      </c>
      <c r="C3491" t="s">
        <v>81</v>
      </c>
      <c r="D3491" t="s">
        <v>113</v>
      </c>
      <c r="E3491" t="s">
        <v>171</v>
      </c>
      <c r="F3491" t="s">
        <v>10246</v>
      </c>
      <c r="G3491" t="s">
        <v>181</v>
      </c>
      <c r="H3491" t="s">
        <v>146</v>
      </c>
      <c r="I3491" t="s">
        <v>135</v>
      </c>
      <c r="J3491" t="s">
        <v>136</v>
      </c>
      <c r="K3491" t="s">
        <v>147</v>
      </c>
      <c r="L3491" t="s">
        <v>10247</v>
      </c>
      <c r="M3491" t="s">
        <v>10248</v>
      </c>
      <c r="N3491">
        <v>2.3816666660000001</v>
      </c>
      <c r="O3491">
        <v>0</v>
      </c>
      <c r="P3491">
        <v>1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0.11123798632600002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0.11123798632600002</v>
      </c>
    </row>
    <row r="3492" spans="1:31" x14ac:dyDescent="0.25">
      <c r="A3492">
        <v>1773341</v>
      </c>
      <c r="B3492">
        <v>1</v>
      </c>
      <c r="C3492" t="s">
        <v>81</v>
      </c>
      <c r="D3492" t="s">
        <v>118</v>
      </c>
      <c r="E3492" t="s">
        <v>184</v>
      </c>
      <c r="F3492" t="s">
        <v>10249</v>
      </c>
      <c r="G3492" t="s">
        <v>2390</v>
      </c>
      <c r="H3492" t="s">
        <v>134</v>
      </c>
      <c r="I3492" t="s">
        <v>135</v>
      </c>
      <c r="J3492" t="s">
        <v>136</v>
      </c>
      <c r="K3492" t="s">
        <v>147</v>
      </c>
      <c r="L3492" t="s">
        <v>10250</v>
      </c>
      <c r="M3492" t="s">
        <v>10251</v>
      </c>
      <c r="N3492">
        <v>2.6552777769999998</v>
      </c>
      <c r="O3492">
        <v>0</v>
      </c>
      <c r="P3492">
        <v>0</v>
      </c>
      <c r="Q3492">
        <v>2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4.3690529504110502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4.3690529504110502</v>
      </c>
    </row>
    <row r="3493" spans="1:31" x14ac:dyDescent="0.25">
      <c r="A3493">
        <v>1772869</v>
      </c>
      <c r="B3493">
        <v>1</v>
      </c>
      <c r="C3493" t="s">
        <v>81</v>
      </c>
      <c r="D3493" t="s">
        <v>112</v>
      </c>
      <c r="E3493" t="s">
        <v>158</v>
      </c>
      <c r="F3493" t="s">
        <v>6175</v>
      </c>
      <c r="G3493" t="s">
        <v>160</v>
      </c>
      <c r="H3493" t="s">
        <v>146</v>
      </c>
      <c r="I3493" t="s">
        <v>135</v>
      </c>
      <c r="J3493" t="s">
        <v>136</v>
      </c>
      <c r="K3493" t="s">
        <v>147</v>
      </c>
      <c r="L3493" t="s">
        <v>10252</v>
      </c>
      <c r="M3493" t="s">
        <v>10253</v>
      </c>
      <c r="N3493">
        <v>2.8619444440000001</v>
      </c>
      <c r="O3493">
        <v>0</v>
      </c>
      <c r="P3493">
        <v>10</v>
      </c>
      <c r="Q3493">
        <v>0</v>
      </c>
      <c r="R3493">
        <v>0</v>
      </c>
      <c r="S3493">
        <v>0</v>
      </c>
      <c r="T3493">
        <v>1</v>
      </c>
      <c r="U3493">
        <v>0</v>
      </c>
      <c r="V3493">
        <v>0</v>
      </c>
      <c r="W3493">
        <v>0</v>
      </c>
      <c r="X3493">
        <v>1.913798398577409</v>
      </c>
      <c r="Y3493">
        <v>0</v>
      </c>
      <c r="Z3493">
        <v>0</v>
      </c>
      <c r="AA3493">
        <v>0</v>
      </c>
      <c r="AB3493">
        <v>0.79937288091090852</v>
      </c>
      <c r="AC3493">
        <v>0</v>
      </c>
      <c r="AD3493">
        <v>0</v>
      </c>
      <c r="AE3493">
        <v>2.7131712794883174</v>
      </c>
    </row>
    <row r="3494" spans="1:31" x14ac:dyDescent="0.25">
      <c r="A3494">
        <v>1773201</v>
      </c>
      <c r="B3494">
        <v>1</v>
      </c>
      <c r="C3494" t="s">
        <v>80</v>
      </c>
      <c r="D3494" t="s">
        <v>100</v>
      </c>
      <c r="E3494" t="s">
        <v>171</v>
      </c>
      <c r="F3494" t="s">
        <v>10254</v>
      </c>
      <c r="G3494" t="s">
        <v>181</v>
      </c>
      <c r="H3494" t="s">
        <v>146</v>
      </c>
      <c r="I3494" t="s">
        <v>135</v>
      </c>
      <c r="J3494" t="s">
        <v>136</v>
      </c>
      <c r="K3494" t="s">
        <v>147</v>
      </c>
      <c r="L3494" t="s">
        <v>10255</v>
      </c>
      <c r="M3494" t="s">
        <v>10256</v>
      </c>
      <c r="N3494">
        <v>1.430555555</v>
      </c>
      <c r="O3494">
        <v>0</v>
      </c>
      <c r="P3494">
        <v>1</v>
      </c>
      <c r="Q3494">
        <v>0</v>
      </c>
      <c r="R3494">
        <v>1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7.3090107165333332E-2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7.3090107165333332E-2</v>
      </c>
    </row>
    <row r="3495" spans="1:31" x14ac:dyDescent="0.25">
      <c r="A3495">
        <v>1773178</v>
      </c>
      <c r="B3495">
        <v>1</v>
      </c>
      <c r="C3495" t="s">
        <v>80</v>
      </c>
      <c r="D3495" t="s">
        <v>84</v>
      </c>
      <c r="E3495" t="s">
        <v>171</v>
      </c>
      <c r="F3495" t="s">
        <v>10257</v>
      </c>
      <c r="G3495" t="s">
        <v>181</v>
      </c>
      <c r="H3495" t="s">
        <v>146</v>
      </c>
      <c r="I3495" t="s">
        <v>135</v>
      </c>
      <c r="J3495" t="s">
        <v>136</v>
      </c>
      <c r="K3495" t="s">
        <v>147</v>
      </c>
      <c r="L3495" t="s">
        <v>10258</v>
      </c>
      <c r="M3495" t="s">
        <v>10259</v>
      </c>
      <c r="N3495">
        <v>2.4297222220000001</v>
      </c>
      <c r="O3495">
        <v>0</v>
      </c>
      <c r="P3495">
        <v>4</v>
      </c>
      <c r="Q3495">
        <v>0</v>
      </c>
      <c r="R3495">
        <v>0</v>
      </c>
      <c r="S3495">
        <v>0</v>
      </c>
      <c r="T3495">
        <v>1</v>
      </c>
      <c r="U3495">
        <v>0</v>
      </c>
      <c r="V3495">
        <v>0</v>
      </c>
      <c r="W3495">
        <v>0</v>
      </c>
      <c r="X3495">
        <v>2.7566580316850668</v>
      </c>
      <c r="Y3495">
        <v>0</v>
      </c>
      <c r="Z3495">
        <v>0</v>
      </c>
      <c r="AA3495">
        <v>0</v>
      </c>
      <c r="AB3495">
        <v>1.718186996761875</v>
      </c>
      <c r="AC3495">
        <v>0</v>
      </c>
      <c r="AD3495">
        <v>0</v>
      </c>
      <c r="AE3495">
        <v>4.4748450284469419</v>
      </c>
    </row>
    <row r="3496" spans="1:31" x14ac:dyDescent="0.25">
      <c r="A3496">
        <v>1772846</v>
      </c>
      <c r="B3496">
        <v>1</v>
      </c>
      <c r="C3496" t="s">
        <v>80</v>
      </c>
      <c r="D3496" t="s">
        <v>84</v>
      </c>
      <c r="E3496" t="s">
        <v>158</v>
      </c>
      <c r="F3496" t="s">
        <v>10260</v>
      </c>
      <c r="G3496" t="s">
        <v>305</v>
      </c>
      <c r="H3496" t="s">
        <v>146</v>
      </c>
      <c r="I3496" t="s">
        <v>135</v>
      </c>
      <c r="J3496" t="s">
        <v>136</v>
      </c>
      <c r="K3496" t="s">
        <v>147</v>
      </c>
      <c r="L3496" t="s">
        <v>10261</v>
      </c>
      <c r="M3496" t="s">
        <v>10262</v>
      </c>
      <c r="N3496">
        <v>1.0719444440000001</v>
      </c>
      <c r="O3496">
        <v>0</v>
      </c>
      <c r="P3496">
        <v>80</v>
      </c>
      <c r="Q3496">
        <v>0</v>
      </c>
      <c r="R3496">
        <v>0</v>
      </c>
      <c r="S3496">
        <v>0</v>
      </c>
      <c r="T3496">
        <v>5</v>
      </c>
      <c r="U3496">
        <v>0</v>
      </c>
      <c r="V3496">
        <v>0</v>
      </c>
      <c r="W3496">
        <v>0</v>
      </c>
      <c r="X3496">
        <v>25.497951597338844</v>
      </c>
      <c r="Y3496">
        <v>0</v>
      </c>
      <c r="Z3496">
        <v>0</v>
      </c>
      <c r="AA3496">
        <v>0</v>
      </c>
      <c r="AB3496">
        <v>2.1435369672476501</v>
      </c>
      <c r="AC3496">
        <v>0</v>
      </c>
      <c r="AD3496">
        <v>0</v>
      </c>
      <c r="AE3496">
        <v>27.641488564586496</v>
      </c>
    </row>
    <row r="3497" spans="1:31" x14ac:dyDescent="0.25">
      <c r="A3497">
        <v>1772992</v>
      </c>
      <c r="B3497">
        <v>1</v>
      </c>
      <c r="C3497" t="s">
        <v>81</v>
      </c>
      <c r="D3497" t="s">
        <v>120</v>
      </c>
      <c r="E3497" t="s">
        <v>171</v>
      </c>
      <c r="F3497" t="s">
        <v>10263</v>
      </c>
      <c r="G3497" t="s">
        <v>181</v>
      </c>
      <c r="H3497" t="s">
        <v>146</v>
      </c>
      <c r="I3497" t="s">
        <v>135</v>
      </c>
      <c r="J3497" t="s">
        <v>136</v>
      </c>
      <c r="K3497" t="s">
        <v>147</v>
      </c>
      <c r="L3497" t="s">
        <v>10264</v>
      </c>
      <c r="M3497" t="s">
        <v>10265</v>
      </c>
      <c r="N3497">
        <v>2.5608333330000002</v>
      </c>
      <c r="O3497">
        <v>0</v>
      </c>
      <c r="P3497">
        <v>2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0.26834458455022503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0.26834458455022503</v>
      </c>
    </row>
    <row r="3498" spans="1:31" x14ac:dyDescent="0.25">
      <c r="A3498">
        <v>1773015</v>
      </c>
      <c r="B3498">
        <v>1</v>
      </c>
      <c r="C3498" t="s">
        <v>80</v>
      </c>
      <c r="D3498" t="s">
        <v>83</v>
      </c>
      <c r="E3498" t="s">
        <v>158</v>
      </c>
      <c r="F3498" t="s">
        <v>10266</v>
      </c>
      <c r="G3498" t="s">
        <v>2175</v>
      </c>
      <c r="H3498" t="s">
        <v>146</v>
      </c>
      <c r="I3498" t="s">
        <v>135</v>
      </c>
      <c r="J3498" t="s">
        <v>136</v>
      </c>
      <c r="K3498" t="s">
        <v>147</v>
      </c>
      <c r="L3498" t="s">
        <v>10177</v>
      </c>
      <c r="M3498" t="s">
        <v>10267</v>
      </c>
      <c r="N3498">
        <v>2.9502777770000002</v>
      </c>
      <c r="O3498">
        <v>0</v>
      </c>
      <c r="P3498">
        <v>30</v>
      </c>
      <c r="Q3498">
        <v>0</v>
      </c>
      <c r="R3498">
        <v>0</v>
      </c>
      <c r="S3498">
        <v>0</v>
      </c>
      <c r="T3498">
        <v>5</v>
      </c>
      <c r="U3498">
        <v>0</v>
      </c>
      <c r="V3498">
        <v>0</v>
      </c>
      <c r="W3498">
        <v>0</v>
      </c>
      <c r="X3498">
        <v>29.671516503243133</v>
      </c>
      <c r="Y3498">
        <v>0</v>
      </c>
      <c r="Z3498">
        <v>0</v>
      </c>
      <c r="AA3498">
        <v>0</v>
      </c>
      <c r="AB3498">
        <v>17.507564067896666</v>
      </c>
      <c r="AC3498">
        <v>0</v>
      </c>
      <c r="AD3498">
        <v>0</v>
      </c>
      <c r="AE3498">
        <v>47.179080571139799</v>
      </c>
    </row>
    <row r="3499" spans="1:31" x14ac:dyDescent="0.25">
      <c r="A3499">
        <v>1772892</v>
      </c>
      <c r="B3499">
        <v>1</v>
      </c>
      <c r="C3499" t="s">
        <v>80</v>
      </c>
      <c r="D3499" t="s">
        <v>85</v>
      </c>
      <c r="E3499" t="s">
        <v>158</v>
      </c>
      <c r="F3499" t="s">
        <v>10268</v>
      </c>
      <c r="G3499" t="s">
        <v>239</v>
      </c>
      <c r="H3499" t="s">
        <v>146</v>
      </c>
      <c r="I3499" t="s">
        <v>135</v>
      </c>
      <c r="J3499" t="s">
        <v>136</v>
      </c>
      <c r="K3499" t="s">
        <v>137</v>
      </c>
      <c r="L3499" t="s">
        <v>10269</v>
      </c>
      <c r="M3499" t="s">
        <v>10270</v>
      </c>
      <c r="N3499">
        <v>0.47349527699999999</v>
      </c>
      <c r="O3499">
        <v>0</v>
      </c>
      <c r="P3499">
        <v>180</v>
      </c>
      <c r="Q3499">
        <v>0</v>
      </c>
      <c r="R3499">
        <v>0</v>
      </c>
      <c r="S3499">
        <v>0</v>
      </c>
      <c r="T3499">
        <v>9</v>
      </c>
      <c r="U3499">
        <v>0</v>
      </c>
      <c r="V3499">
        <v>0</v>
      </c>
      <c r="W3499">
        <v>0</v>
      </c>
      <c r="X3499">
        <v>18.652424420831114</v>
      </c>
      <c r="Y3499">
        <v>0</v>
      </c>
      <c r="Z3499">
        <v>0</v>
      </c>
      <c r="AA3499">
        <v>0</v>
      </c>
      <c r="AB3499">
        <v>0.87139402562980006</v>
      </c>
      <c r="AC3499">
        <v>0</v>
      </c>
      <c r="AD3499">
        <v>0</v>
      </c>
      <c r="AE3499">
        <v>19.523818446460915</v>
      </c>
    </row>
    <row r="3500" spans="1:31" x14ac:dyDescent="0.25">
      <c r="A3500">
        <v>1773038</v>
      </c>
      <c r="B3500">
        <v>1</v>
      </c>
      <c r="C3500" t="s">
        <v>80</v>
      </c>
      <c r="D3500" t="s">
        <v>105</v>
      </c>
      <c r="E3500" t="s">
        <v>158</v>
      </c>
      <c r="F3500" t="s">
        <v>10271</v>
      </c>
      <c r="G3500" t="s">
        <v>606</v>
      </c>
      <c r="H3500" t="s">
        <v>146</v>
      </c>
      <c r="I3500" t="s">
        <v>135</v>
      </c>
      <c r="J3500" t="s">
        <v>136</v>
      </c>
      <c r="K3500" t="s">
        <v>147</v>
      </c>
      <c r="L3500" t="s">
        <v>10272</v>
      </c>
      <c r="M3500" t="s">
        <v>10273</v>
      </c>
      <c r="N3500">
        <v>4.1863888879999998</v>
      </c>
      <c r="O3500">
        <v>0</v>
      </c>
      <c r="P3500">
        <v>34</v>
      </c>
      <c r="Q3500">
        <v>0</v>
      </c>
      <c r="R3500">
        <v>12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29.36453798477741</v>
      </c>
      <c r="Y3500">
        <v>0</v>
      </c>
      <c r="Z3500">
        <v>0.26118017611223343</v>
      </c>
      <c r="AA3500">
        <v>0</v>
      </c>
      <c r="AB3500">
        <v>0</v>
      </c>
      <c r="AC3500">
        <v>0</v>
      </c>
      <c r="AD3500">
        <v>0</v>
      </c>
      <c r="AE3500">
        <v>29.625718160889644</v>
      </c>
    </row>
    <row r="3501" spans="1:31" x14ac:dyDescent="0.25">
      <c r="A3501">
        <v>1772829</v>
      </c>
      <c r="B3501">
        <v>1</v>
      </c>
      <c r="C3501" t="s">
        <v>80</v>
      </c>
      <c r="D3501" t="s">
        <v>96</v>
      </c>
      <c r="E3501" t="s">
        <v>158</v>
      </c>
      <c r="F3501" t="s">
        <v>10274</v>
      </c>
      <c r="G3501" t="s">
        <v>221</v>
      </c>
      <c r="H3501" t="s">
        <v>146</v>
      </c>
      <c r="I3501" t="s">
        <v>135</v>
      </c>
      <c r="J3501" t="s">
        <v>136</v>
      </c>
      <c r="K3501" t="s">
        <v>147</v>
      </c>
      <c r="L3501" t="s">
        <v>10275</v>
      </c>
      <c r="M3501" t="s">
        <v>10276</v>
      </c>
      <c r="N3501">
        <v>2.6688888880000001</v>
      </c>
      <c r="O3501">
        <v>0</v>
      </c>
      <c r="P3501">
        <v>4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2.4858856870144002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2.4858856870144002</v>
      </c>
    </row>
    <row r="3502" spans="1:31" x14ac:dyDescent="0.25">
      <c r="A3502">
        <v>1773032</v>
      </c>
      <c r="B3502">
        <v>1</v>
      </c>
      <c r="C3502" t="s">
        <v>81</v>
      </c>
      <c r="D3502" t="s">
        <v>112</v>
      </c>
      <c r="E3502" t="s">
        <v>158</v>
      </c>
      <c r="F3502" t="s">
        <v>10277</v>
      </c>
      <c r="G3502" t="s">
        <v>160</v>
      </c>
      <c r="H3502" t="s">
        <v>146</v>
      </c>
      <c r="I3502" t="s">
        <v>135</v>
      </c>
      <c r="J3502" t="s">
        <v>136</v>
      </c>
      <c r="K3502" t="s">
        <v>147</v>
      </c>
      <c r="L3502" t="s">
        <v>10278</v>
      </c>
      <c r="M3502" t="s">
        <v>10279</v>
      </c>
      <c r="N3502">
        <v>2.3544444439999999</v>
      </c>
      <c r="O3502">
        <v>0</v>
      </c>
      <c r="P3502">
        <v>55</v>
      </c>
      <c r="Q3502">
        <v>0</v>
      </c>
      <c r="R3502">
        <v>0</v>
      </c>
      <c r="S3502">
        <v>0</v>
      </c>
      <c r="T3502">
        <v>21</v>
      </c>
      <c r="U3502">
        <v>0</v>
      </c>
      <c r="V3502">
        <v>0</v>
      </c>
      <c r="W3502">
        <v>0</v>
      </c>
      <c r="X3502">
        <v>24.90599493911331</v>
      </c>
      <c r="Y3502">
        <v>0</v>
      </c>
      <c r="Z3502">
        <v>0</v>
      </c>
      <c r="AA3502">
        <v>0</v>
      </c>
      <c r="AB3502">
        <v>28.06647673892963</v>
      </c>
      <c r="AC3502">
        <v>0</v>
      </c>
      <c r="AD3502">
        <v>0</v>
      </c>
      <c r="AE3502">
        <v>52.972471678042936</v>
      </c>
    </row>
    <row r="3503" spans="1:31" x14ac:dyDescent="0.25">
      <c r="A3503">
        <v>1773115</v>
      </c>
      <c r="B3503">
        <v>1</v>
      </c>
      <c r="C3503" t="s">
        <v>80</v>
      </c>
      <c r="D3503" t="s">
        <v>84</v>
      </c>
      <c r="E3503" t="s">
        <v>171</v>
      </c>
      <c r="F3503" t="s">
        <v>10280</v>
      </c>
      <c r="G3503" t="s">
        <v>181</v>
      </c>
      <c r="H3503" t="s">
        <v>146</v>
      </c>
      <c r="I3503" t="s">
        <v>135</v>
      </c>
      <c r="J3503" t="s">
        <v>136</v>
      </c>
      <c r="K3503" t="s">
        <v>147</v>
      </c>
      <c r="L3503" t="s">
        <v>10281</v>
      </c>
      <c r="M3503" t="s">
        <v>10282</v>
      </c>
      <c r="N3503">
        <v>4.676388888</v>
      </c>
      <c r="O3503">
        <v>0</v>
      </c>
      <c r="P3503">
        <v>4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5.4579410338193579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5.4579410338193579</v>
      </c>
    </row>
    <row r="3504" spans="1:31" x14ac:dyDescent="0.25">
      <c r="A3504">
        <v>1773218</v>
      </c>
      <c r="B3504">
        <v>1</v>
      </c>
      <c r="C3504" t="s">
        <v>80</v>
      </c>
      <c r="D3504" t="s">
        <v>94</v>
      </c>
      <c r="E3504" t="s">
        <v>158</v>
      </c>
      <c r="F3504" t="s">
        <v>10283</v>
      </c>
      <c r="G3504" t="s">
        <v>160</v>
      </c>
      <c r="H3504" t="s">
        <v>146</v>
      </c>
      <c r="I3504" t="s">
        <v>135</v>
      </c>
      <c r="J3504" t="s">
        <v>136</v>
      </c>
      <c r="K3504" t="s">
        <v>147</v>
      </c>
      <c r="L3504" t="s">
        <v>10284</v>
      </c>
      <c r="M3504" t="s">
        <v>10285</v>
      </c>
      <c r="N3504">
        <v>1.6230555550000001</v>
      </c>
      <c r="O3504">
        <v>0</v>
      </c>
      <c r="P3504">
        <v>35</v>
      </c>
      <c r="Q3504">
        <v>0</v>
      </c>
      <c r="R3504">
        <v>1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11.053490139883866</v>
      </c>
      <c r="Y3504">
        <v>0</v>
      </c>
      <c r="Z3504">
        <v>2.2186182796666669E-2</v>
      </c>
      <c r="AA3504">
        <v>0</v>
      </c>
      <c r="AB3504">
        <v>0.22445841334693334</v>
      </c>
      <c r="AC3504">
        <v>0</v>
      </c>
      <c r="AD3504">
        <v>0</v>
      </c>
      <c r="AE3504">
        <v>11.300134736027466</v>
      </c>
    </row>
    <row r="3505" spans="1:31" x14ac:dyDescent="0.25">
      <c r="A3505">
        <v>1772740</v>
      </c>
      <c r="B3505">
        <v>1</v>
      </c>
      <c r="C3505" t="s">
        <v>80</v>
      </c>
      <c r="D3505" t="s">
        <v>87</v>
      </c>
      <c r="E3505" t="s">
        <v>153</v>
      </c>
      <c r="F3505" t="s">
        <v>10286</v>
      </c>
      <c r="G3505" t="s">
        <v>160</v>
      </c>
      <c r="H3505" t="s">
        <v>146</v>
      </c>
      <c r="I3505" t="s">
        <v>135</v>
      </c>
      <c r="J3505" t="s">
        <v>136</v>
      </c>
      <c r="K3505" t="s">
        <v>147</v>
      </c>
      <c r="L3505" t="s">
        <v>10287</v>
      </c>
      <c r="M3505" t="s">
        <v>10288</v>
      </c>
      <c r="N3505">
        <v>3.2238888879999998</v>
      </c>
      <c r="O3505">
        <v>0</v>
      </c>
      <c r="P3505">
        <v>18</v>
      </c>
      <c r="Q3505">
        <v>0</v>
      </c>
      <c r="R3505">
        <v>0</v>
      </c>
      <c r="S3505">
        <v>0</v>
      </c>
      <c r="T3505">
        <v>3</v>
      </c>
      <c r="U3505">
        <v>0</v>
      </c>
      <c r="V3505">
        <v>0</v>
      </c>
      <c r="W3505">
        <v>0</v>
      </c>
      <c r="X3505">
        <v>13.996145556301997</v>
      </c>
      <c r="Y3505">
        <v>0</v>
      </c>
      <c r="Z3505">
        <v>0</v>
      </c>
      <c r="AA3505">
        <v>0</v>
      </c>
      <c r="AB3505">
        <v>3.0204147719176251</v>
      </c>
      <c r="AC3505">
        <v>0</v>
      </c>
      <c r="AD3505">
        <v>0</v>
      </c>
      <c r="AE3505">
        <v>17.016560328219622</v>
      </c>
    </row>
    <row r="3506" spans="1:31" x14ac:dyDescent="0.25">
      <c r="A3506">
        <v>1773287</v>
      </c>
      <c r="B3506">
        <v>1</v>
      </c>
      <c r="C3506" t="s">
        <v>81</v>
      </c>
      <c r="D3506" t="s">
        <v>127</v>
      </c>
      <c r="E3506" t="s">
        <v>184</v>
      </c>
      <c r="F3506" t="s">
        <v>7035</v>
      </c>
      <c r="G3506" t="s">
        <v>177</v>
      </c>
      <c r="H3506" t="s">
        <v>134</v>
      </c>
      <c r="I3506" t="s">
        <v>135</v>
      </c>
      <c r="J3506" t="s">
        <v>136</v>
      </c>
      <c r="K3506" t="s">
        <v>147</v>
      </c>
      <c r="L3506" t="s">
        <v>10289</v>
      </c>
      <c r="M3506" t="s">
        <v>10290</v>
      </c>
      <c r="N3506">
        <v>7.3830555550000003</v>
      </c>
      <c r="O3506">
        <v>3</v>
      </c>
      <c r="P3506">
        <v>0</v>
      </c>
      <c r="Q3506">
        <v>134</v>
      </c>
      <c r="R3506">
        <v>6</v>
      </c>
      <c r="S3506">
        <v>6</v>
      </c>
      <c r="T3506">
        <v>0</v>
      </c>
      <c r="U3506">
        <v>0</v>
      </c>
      <c r="V3506">
        <v>0</v>
      </c>
      <c r="W3506">
        <v>4.9181973948366018</v>
      </c>
      <c r="X3506">
        <v>0</v>
      </c>
      <c r="Y3506">
        <v>299.25761976091223</v>
      </c>
      <c r="Z3506">
        <v>6.7191055319334989</v>
      </c>
      <c r="AA3506">
        <v>77.013817270432398</v>
      </c>
      <c r="AB3506">
        <v>0</v>
      </c>
      <c r="AC3506">
        <v>0</v>
      </c>
      <c r="AD3506">
        <v>0</v>
      </c>
      <c r="AE3506">
        <v>387.90873995811478</v>
      </c>
    </row>
    <row r="3507" spans="1:31" x14ac:dyDescent="0.25">
      <c r="A3507">
        <v>1773264</v>
      </c>
      <c r="B3507">
        <v>1</v>
      </c>
      <c r="C3507" t="s">
        <v>80</v>
      </c>
      <c r="D3507" t="s">
        <v>94</v>
      </c>
      <c r="E3507" t="s">
        <v>171</v>
      </c>
      <c r="F3507" t="s">
        <v>10291</v>
      </c>
      <c r="G3507" t="s">
        <v>181</v>
      </c>
      <c r="H3507" t="s">
        <v>146</v>
      </c>
      <c r="I3507" t="s">
        <v>135</v>
      </c>
      <c r="J3507" t="s">
        <v>136</v>
      </c>
      <c r="K3507" t="s">
        <v>147</v>
      </c>
      <c r="L3507" t="s">
        <v>10292</v>
      </c>
      <c r="M3507" t="s">
        <v>10293</v>
      </c>
      <c r="N3507">
        <v>2.3455555549999998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1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3.581018616E-4</v>
      </c>
      <c r="AC3507">
        <v>0</v>
      </c>
      <c r="AD3507">
        <v>0</v>
      </c>
      <c r="AE3507">
        <v>3.581018616E-4</v>
      </c>
    </row>
    <row r="3508" spans="1:31" x14ac:dyDescent="0.25">
      <c r="A3508">
        <v>1772809</v>
      </c>
      <c r="B3508">
        <v>1</v>
      </c>
      <c r="C3508" t="s">
        <v>81</v>
      </c>
      <c r="D3508" t="s">
        <v>128</v>
      </c>
      <c r="E3508" t="s">
        <v>158</v>
      </c>
      <c r="F3508" t="s">
        <v>10294</v>
      </c>
      <c r="G3508" t="s">
        <v>606</v>
      </c>
      <c r="H3508" t="s">
        <v>146</v>
      </c>
      <c r="I3508" t="s">
        <v>135</v>
      </c>
      <c r="J3508" t="s">
        <v>136</v>
      </c>
      <c r="K3508" t="s">
        <v>147</v>
      </c>
      <c r="L3508" t="s">
        <v>10295</v>
      </c>
      <c r="M3508" t="s">
        <v>10296</v>
      </c>
      <c r="N3508">
        <v>1.939166666</v>
      </c>
      <c r="O3508">
        <v>0</v>
      </c>
      <c r="P3508">
        <v>8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1.8241641168803666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1.8241641168803666</v>
      </c>
    </row>
    <row r="3509" spans="1:31" x14ac:dyDescent="0.25">
      <c r="A3509">
        <v>1772909</v>
      </c>
      <c r="B3509">
        <v>1</v>
      </c>
      <c r="C3509" t="s">
        <v>80</v>
      </c>
      <c r="D3509" t="s">
        <v>96</v>
      </c>
      <c r="E3509" t="s">
        <v>171</v>
      </c>
      <c r="F3509" t="s">
        <v>8228</v>
      </c>
      <c r="G3509" t="s">
        <v>181</v>
      </c>
      <c r="H3509" t="s">
        <v>146</v>
      </c>
      <c r="I3509" t="s">
        <v>135</v>
      </c>
      <c r="J3509" t="s">
        <v>136</v>
      </c>
      <c r="K3509" t="s">
        <v>147</v>
      </c>
      <c r="L3509" t="s">
        <v>10297</v>
      </c>
      <c r="M3509" t="s">
        <v>10298</v>
      </c>
      <c r="N3509">
        <v>10.690277777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3.8345829981750006E-3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3.8345829981750006E-3</v>
      </c>
    </row>
    <row r="3510" spans="1:31" x14ac:dyDescent="0.25">
      <c r="A3510">
        <v>1772766</v>
      </c>
      <c r="B3510">
        <v>1</v>
      </c>
      <c r="C3510" t="s">
        <v>81</v>
      </c>
      <c r="D3510" t="s">
        <v>113</v>
      </c>
      <c r="E3510" t="s">
        <v>188</v>
      </c>
      <c r="F3510" t="s">
        <v>3390</v>
      </c>
      <c r="G3510" t="s">
        <v>177</v>
      </c>
      <c r="H3510" t="s">
        <v>134</v>
      </c>
      <c r="I3510" t="s">
        <v>193</v>
      </c>
      <c r="J3510" t="s">
        <v>136</v>
      </c>
      <c r="K3510" t="s">
        <v>147</v>
      </c>
      <c r="L3510" t="s">
        <v>10299</v>
      </c>
      <c r="M3510" t="s">
        <v>10300</v>
      </c>
      <c r="N3510">
        <v>2.2222222E-2</v>
      </c>
      <c r="O3510">
        <v>0</v>
      </c>
      <c r="P3510">
        <v>206</v>
      </c>
      <c r="Q3510">
        <v>89</v>
      </c>
      <c r="R3510">
        <v>174</v>
      </c>
      <c r="S3510">
        <v>3</v>
      </c>
      <c r="T3510">
        <v>8</v>
      </c>
      <c r="U3510">
        <v>0</v>
      </c>
      <c r="V3510">
        <v>0</v>
      </c>
      <c r="W3510">
        <v>0</v>
      </c>
      <c r="X3510">
        <v>0.60380749013133339</v>
      </c>
      <c r="Y3510">
        <v>2.178080834402667</v>
      </c>
      <c r="Z3510">
        <v>2.6841718954680012</v>
      </c>
      <c r="AA3510">
        <v>0.21111147156266669</v>
      </c>
      <c r="AB3510">
        <v>7.7923848053333342E-2</v>
      </c>
      <c r="AC3510">
        <v>0</v>
      </c>
      <c r="AD3510">
        <v>0</v>
      </c>
      <c r="AE3510">
        <v>5.7550955396180017</v>
      </c>
    </row>
    <row r="3511" spans="1:31" x14ac:dyDescent="0.25">
      <c r="A3511">
        <v>1773307</v>
      </c>
      <c r="B3511">
        <v>1</v>
      </c>
      <c r="C3511" t="s">
        <v>80</v>
      </c>
      <c r="D3511" t="s">
        <v>101</v>
      </c>
      <c r="E3511" t="s">
        <v>158</v>
      </c>
      <c r="F3511" t="s">
        <v>10301</v>
      </c>
      <c r="G3511" t="s">
        <v>160</v>
      </c>
      <c r="H3511" t="s">
        <v>146</v>
      </c>
      <c r="I3511" t="s">
        <v>135</v>
      </c>
      <c r="J3511" t="s">
        <v>136</v>
      </c>
      <c r="K3511" t="s">
        <v>147</v>
      </c>
      <c r="L3511" t="s">
        <v>10302</v>
      </c>
      <c r="M3511" t="s">
        <v>10303</v>
      </c>
      <c r="N3511">
        <v>1.5991666659999999</v>
      </c>
      <c r="O3511">
        <v>0</v>
      </c>
      <c r="P3511">
        <v>207</v>
      </c>
      <c r="Q3511">
        <v>0</v>
      </c>
      <c r="R3511">
        <v>0</v>
      </c>
      <c r="S3511">
        <v>0</v>
      </c>
      <c r="T3511">
        <v>11</v>
      </c>
      <c r="U3511">
        <v>0</v>
      </c>
      <c r="V3511">
        <v>0</v>
      </c>
      <c r="W3511">
        <v>0</v>
      </c>
      <c r="X3511">
        <v>103.30596462814655</v>
      </c>
      <c r="Y3511">
        <v>0</v>
      </c>
      <c r="Z3511">
        <v>0</v>
      </c>
      <c r="AA3511">
        <v>0</v>
      </c>
      <c r="AB3511">
        <v>6.4812495584743495</v>
      </c>
      <c r="AC3511">
        <v>0</v>
      </c>
      <c r="AD3511">
        <v>0</v>
      </c>
      <c r="AE3511">
        <v>109.7872141866209</v>
      </c>
    </row>
    <row r="3512" spans="1:31" x14ac:dyDescent="0.25">
      <c r="A3512">
        <v>1773244</v>
      </c>
      <c r="B3512">
        <v>1</v>
      </c>
      <c r="C3512" t="s">
        <v>81</v>
      </c>
      <c r="D3512" t="s">
        <v>117</v>
      </c>
      <c r="E3512" t="s">
        <v>184</v>
      </c>
      <c r="F3512" t="s">
        <v>10304</v>
      </c>
      <c r="G3512" t="s">
        <v>232</v>
      </c>
      <c r="H3512" t="s">
        <v>134</v>
      </c>
      <c r="I3512" t="s">
        <v>135</v>
      </c>
      <c r="J3512" t="s">
        <v>136</v>
      </c>
      <c r="K3512" t="s">
        <v>147</v>
      </c>
      <c r="L3512" t="s">
        <v>10305</v>
      </c>
      <c r="M3512" t="s">
        <v>10306</v>
      </c>
      <c r="N3512">
        <v>3.060277777</v>
      </c>
      <c r="O3512">
        <v>1</v>
      </c>
      <c r="P3512">
        <v>454</v>
      </c>
      <c r="Q3512">
        <v>0</v>
      </c>
      <c r="R3512">
        <v>12</v>
      </c>
      <c r="S3512">
        <v>3</v>
      </c>
      <c r="T3512">
        <v>13</v>
      </c>
      <c r="U3512">
        <v>0</v>
      </c>
      <c r="V3512">
        <v>0</v>
      </c>
      <c r="W3512">
        <v>0.73986267100720016</v>
      </c>
      <c r="X3512">
        <v>143.45956528262306</v>
      </c>
      <c r="Y3512">
        <v>0</v>
      </c>
      <c r="Z3512">
        <v>3.5944185313376997</v>
      </c>
      <c r="AA3512">
        <v>21.762594821068788</v>
      </c>
      <c r="AB3512">
        <v>10.191022316308743</v>
      </c>
      <c r="AC3512">
        <v>0</v>
      </c>
      <c r="AD3512">
        <v>0</v>
      </c>
      <c r="AE3512">
        <v>179.74746362234546</v>
      </c>
    </row>
    <row r="3513" spans="1:31" x14ac:dyDescent="0.25">
      <c r="A3513">
        <v>1773138</v>
      </c>
      <c r="B3513">
        <v>1</v>
      </c>
      <c r="C3513" t="s">
        <v>81</v>
      </c>
      <c r="D3513" t="s">
        <v>118</v>
      </c>
      <c r="E3513" t="s">
        <v>158</v>
      </c>
      <c r="F3513" t="s">
        <v>10307</v>
      </c>
      <c r="G3513" t="s">
        <v>758</v>
      </c>
      <c r="H3513" t="s">
        <v>146</v>
      </c>
      <c r="I3513" t="s">
        <v>135</v>
      </c>
      <c r="J3513" t="s">
        <v>136</v>
      </c>
      <c r="K3513" t="s">
        <v>147</v>
      </c>
      <c r="L3513" t="s">
        <v>10308</v>
      </c>
      <c r="M3513" t="s">
        <v>10309</v>
      </c>
      <c r="N3513">
        <v>8.6872222220000008</v>
      </c>
      <c r="O3513">
        <v>0</v>
      </c>
      <c r="P3513">
        <v>57</v>
      </c>
      <c r="Q3513">
        <v>0</v>
      </c>
      <c r="R3513">
        <v>2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88.253708430360135</v>
      </c>
      <c r="Y3513">
        <v>0</v>
      </c>
      <c r="Z3513">
        <v>5.4440454546505341</v>
      </c>
      <c r="AA3513">
        <v>0</v>
      </c>
      <c r="AB3513">
        <v>0</v>
      </c>
      <c r="AC3513">
        <v>0</v>
      </c>
      <c r="AD3513">
        <v>0</v>
      </c>
      <c r="AE3513">
        <v>93.69775388501067</v>
      </c>
    </row>
    <row r="3514" spans="1:31" x14ac:dyDescent="0.25">
      <c r="A3514">
        <v>1773301</v>
      </c>
      <c r="B3514">
        <v>1</v>
      </c>
      <c r="C3514" t="s">
        <v>80</v>
      </c>
      <c r="D3514" t="s">
        <v>98</v>
      </c>
      <c r="E3514" t="s">
        <v>158</v>
      </c>
      <c r="F3514" t="s">
        <v>10310</v>
      </c>
      <c r="G3514" t="s">
        <v>160</v>
      </c>
      <c r="H3514" t="s">
        <v>146</v>
      </c>
      <c r="I3514" t="s">
        <v>135</v>
      </c>
      <c r="J3514" t="s">
        <v>136</v>
      </c>
      <c r="K3514" t="s">
        <v>147</v>
      </c>
      <c r="L3514" t="s">
        <v>10311</v>
      </c>
      <c r="M3514" t="s">
        <v>10312</v>
      </c>
      <c r="N3514">
        <v>1.628333333</v>
      </c>
      <c r="O3514">
        <v>0</v>
      </c>
      <c r="P3514">
        <v>0</v>
      </c>
      <c r="Q3514">
        <v>0</v>
      </c>
      <c r="R3514">
        <v>2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0.64882296873012502</v>
      </c>
      <c r="AA3514">
        <v>0</v>
      </c>
      <c r="AB3514">
        <v>1.5830271640007667</v>
      </c>
      <c r="AC3514">
        <v>0</v>
      </c>
      <c r="AD3514">
        <v>0</v>
      </c>
      <c r="AE3514">
        <v>2.2318501327308917</v>
      </c>
    </row>
    <row r="3515" spans="1:31" x14ac:dyDescent="0.25">
      <c r="A3515">
        <v>1773387</v>
      </c>
      <c r="B3515">
        <v>1</v>
      </c>
      <c r="C3515" t="s">
        <v>80</v>
      </c>
      <c r="D3515" t="s">
        <v>93</v>
      </c>
      <c r="E3515" t="s">
        <v>158</v>
      </c>
      <c r="F3515" t="s">
        <v>10313</v>
      </c>
      <c r="G3515" t="s">
        <v>160</v>
      </c>
      <c r="H3515" t="s">
        <v>146</v>
      </c>
      <c r="I3515" t="s">
        <v>135</v>
      </c>
      <c r="J3515" t="s">
        <v>136</v>
      </c>
      <c r="K3515" t="s">
        <v>147</v>
      </c>
      <c r="L3515" t="s">
        <v>10314</v>
      </c>
      <c r="M3515" t="s">
        <v>10315</v>
      </c>
      <c r="N3515">
        <v>1.5194444439999999</v>
      </c>
      <c r="O3515">
        <v>0</v>
      </c>
      <c r="P3515">
        <v>2</v>
      </c>
      <c r="Q3515">
        <v>0</v>
      </c>
      <c r="R3515">
        <v>1</v>
      </c>
      <c r="S3515">
        <v>0</v>
      </c>
      <c r="T3515">
        <v>3</v>
      </c>
      <c r="U3515">
        <v>0</v>
      </c>
      <c r="V3515">
        <v>0</v>
      </c>
      <c r="W3515">
        <v>0</v>
      </c>
      <c r="X3515">
        <v>0.63622427349309996</v>
      </c>
      <c r="Y3515">
        <v>0</v>
      </c>
      <c r="Z3515">
        <v>7.7361289600000007E-5</v>
      </c>
      <c r="AA3515">
        <v>0</v>
      </c>
      <c r="AB3515">
        <v>1.0686571514829999</v>
      </c>
      <c r="AC3515">
        <v>0</v>
      </c>
      <c r="AD3515">
        <v>0</v>
      </c>
      <c r="AE3515">
        <v>1.7049587862656999</v>
      </c>
    </row>
    <row r="3516" spans="1:31" x14ac:dyDescent="0.25">
      <c r="A3516">
        <v>1773204</v>
      </c>
      <c r="B3516">
        <v>1</v>
      </c>
      <c r="C3516" t="s">
        <v>81</v>
      </c>
      <c r="D3516" t="s">
        <v>125</v>
      </c>
      <c r="E3516" t="s">
        <v>188</v>
      </c>
      <c r="F3516" t="s">
        <v>10316</v>
      </c>
      <c r="G3516" t="s">
        <v>177</v>
      </c>
      <c r="H3516" t="s">
        <v>134</v>
      </c>
      <c r="I3516" t="s">
        <v>193</v>
      </c>
      <c r="J3516" t="s">
        <v>136</v>
      </c>
      <c r="K3516" t="s">
        <v>147</v>
      </c>
      <c r="L3516" t="s">
        <v>10317</v>
      </c>
      <c r="M3516" t="s">
        <v>10318</v>
      </c>
      <c r="N3516">
        <v>2.7777769999999999E-3</v>
      </c>
      <c r="O3516">
        <v>0</v>
      </c>
      <c r="P3516">
        <v>673</v>
      </c>
      <c r="Q3516">
        <v>104</v>
      </c>
      <c r="R3516">
        <v>151</v>
      </c>
      <c r="S3516">
        <v>6</v>
      </c>
      <c r="T3516">
        <v>56</v>
      </c>
      <c r="U3516">
        <v>1</v>
      </c>
      <c r="V3516">
        <v>0</v>
      </c>
      <c r="W3516">
        <v>0</v>
      </c>
      <c r="X3516">
        <v>0.41107079620499998</v>
      </c>
      <c r="Y3516">
        <v>0.7695732024139168</v>
      </c>
      <c r="Z3516">
        <v>0.38091316204733333</v>
      </c>
      <c r="AA3516">
        <v>0.10901655349083333</v>
      </c>
      <c r="AB3516">
        <v>5.3864806679583356E-2</v>
      </c>
      <c r="AC3516">
        <v>0.18731335239999999</v>
      </c>
      <c r="AD3516">
        <v>0</v>
      </c>
      <c r="AE3516">
        <v>1.9117518732366667</v>
      </c>
    </row>
    <row r="3517" spans="1:31" x14ac:dyDescent="0.25">
      <c r="A3517">
        <v>1773158</v>
      </c>
      <c r="B3517">
        <v>1</v>
      </c>
      <c r="C3517" t="s">
        <v>80</v>
      </c>
      <c r="D3517" t="s">
        <v>93</v>
      </c>
      <c r="E3517" t="s">
        <v>158</v>
      </c>
      <c r="F3517" t="s">
        <v>10319</v>
      </c>
      <c r="G3517" t="s">
        <v>160</v>
      </c>
      <c r="H3517" t="s">
        <v>146</v>
      </c>
      <c r="I3517" t="s">
        <v>135</v>
      </c>
      <c r="J3517" t="s">
        <v>136</v>
      </c>
      <c r="K3517" t="s">
        <v>147</v>
      </c>
      <c r="L3517" t="s">
        <v>10320</v>
      </c>
      <c r="M3517" t="s">
        <v>10321</v>
      </c>
      <c r="N3517">
        <v>6.9394444440000003</v>
      </c>
      <c r="O3517">
        <v>0</v>
      </c>
      <c r="P3517">
        <v>10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5.7021490879932726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5.7021490879932726</v>
      </c>
    </row>
    <row r="3518" spans="1:31" x14ac:dyDescent="0.25">
      <c r="A3518">
        <v>1773058</v>
      </c>
      <c r="B3518">
        <v>1</v>
      </c>
      <c r="C3518" t="s">
        <v>80</v>
      </c>
      <c r="D3518" t="s">
        <v>85</v>
      </c>
      <c r="E3518" t="s">
        <v>171</v>
      </c>
      <c r="F3518" t="s">
        <v>10322</v>
      </c>
      <c r="G3518" t="s">
        <v>173</v>
      </c>
      <c r="H3518" t="s">
        <v>146</v>
      </c>
      <c r="I3518" t="s">
        <v>135</v>
      </c>
      <c r="J3518" t="s">
        <v>136</v>
      </c>
      <c r="K3518" t="s">
        <v>147</v>
      </c>
      <c r="L3518" t="s">
        <v>10323</v>
      </c>
      <c r="M3518" t="s">
        <v>10324</v>
      </c>
      <c r="N3518">
        <v>4.5274999999999999</v>
      </c>
      <c r="O3518">
        <v>0</v>
      </c>
      <c r="P3518">
        <v>12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12.525223859438364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12.525223859438364</v>
      </c>
    </row>
    <row r="3519" spans="1:31" x14ac:dyDescent="0.25">
      <c r="A3519">
        <v>1773012</v>
      </c>
      <c r="B3519">
        <v>1</v>
      </c>
      <c r="C3519" t="s">
        <v>80</v>
      </c>
      <c r="D3519" t="s">
        <v>107</v>
      </c>
      <c r="E3519" t="s">
        <v>171</v>
      </c>
      <c r="F3519" t="s">
        <v>10325</v>
      </c>
      <c r="G3519" t="s">
        <v>173</v>
      </c>
      <c r="H3519" t="s">
        <v>146</v>
      </c>
      <c r="I3519" t="s">
        <v>135</v>
      </c>
      <c r="J3519" t="s">
        <v>136</v>
      </c>
      <c r="K3519" t="s">
        <v>147</v>
      </c>
      <c r="L3519" t="s">
        <v>10326</v>
      </c>
      <c r="M3519" t="s">
        <v>10327</v>
      </c>
      <c r="N3519">
        <v>3.5330555549999998</v>
      </c>
      <c r="O3519">
        <v>0</v>
      </c>
      <c r="P3519">
        <v>6</v>
      </c>
      <c r="Q3519">
        <v>0</v>
      </c>
      <c r="R3519">
        <v>0</v>
      </c>
      <c r="S3519">
        <v>0</v>
      </c>
      <c r="T3519">
        <v>1</v>
      </c>
      <c r="U3519">
        <v>0</v>
      </c>
      <c r="V3519">
        <v>0</v>
      </c>
      <c r="W3519">
        <v>0</v>
      </c>
      <c r="X3519">
        <v>6.4240926661207167</v>
      </c>
      <c r="Y3519">
        <v>0</v>
      </c>
      <c r="Z3519">
        <v>0</v>
      </c>
      <c r="AA3519">
        <v>0</v>
      </c>
      <c r="AB3519">
        <v>2.4260515808605998</v>
      </c>
      <c r="AC3519">
        <v>0</v>
      </c>
      <c r="AD3519">
        <v>0</v>
      </c>
      <c r="AE3519">
        <v>8.8501442469813156</v>
      </c>
    </row>
    <row r="3520" spans="1:31" x14ac:dyDescent="0.25">
      <c r="A3520">
        <v>1772889</v>
      </c>
      <c r="B3520">
        <v>1</v>
      </c>
      <c r="C3520" t="s">
        <v>81</v>
      </c>
      <c r="D3520" t="s">
        <v>118</v>
      </c>
      <c r="E3520" t="s">
        <v>171</v>
      </c>
      <c r="F3520" t="s">
        <v>10328</v>
      </c>
      <c r="G3520" t="s">
        <v>1986</v>
      </c>
      <c r="H3520" t="s">
        <v>146</v>
      </c>
      <c r="I3520" t="s">
        <v>135</v>
      </c>
      <c r="J3520" t="s">
        <v>136</v>
      </c>
      <c r="K3520" t="s">
        <v>147</v>
      </c>
      <c r="L3520" t="s">
        <v>10329</v>
      </c>
      <c r="M3520" t="s">
        <v>10330</v>
      </c>
      <c r="N3520">
        <v>8.8674999999999997</v>
      </c>
      <c r="O3520">
        <v>0</v>
      </c>
      <c r="P3520">
        <v>2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5.7160109065669999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5.7160109065669999</v>
      </c>
    </row>
    <row r="3521" spans="1:31" x14ac:dyDescent="0.25">
      <c r="A3521">
        <v>1773327</v>
      </c>
      <c r="B3521">
        <v>1</v>
      </c>
      <c r="C3521" t="s">
        <v>81</v>
      </c>
      <c r="D3521" t="s">
        <v>120</v>
      </c>
      <c r="E3521" t="s">
        <v>143</v>
      </c>
      <c r="F3521" t="s">
        <v>8680</v>
      </c>
      <c r="G3521" t="s">
        <v>160</v>
      </c>
      <c r="H3521" t="s">
        <v>146</v>
      </c>
      <c r="I3521" t="s">
        <v>135</v>
      </c>
      <c r="J3521" t="s">
        <v>136</v>
      </c>
      <c r="K3521" t="s">
        <v>147</v>
      </c>
      <c r="L3521" t="s">
        <v>10331</v>
      </c>
      <c r="M3521" t="s">
        <v>10332</v>
      </c>
      <c r="N3521">
        <v>2.0594444439999999</v>
      </c>
      <c r="O3521">
        <v>0</v>
      </c>
      <c r="P3521">
        <v>0</v>
      </c>
      <c r="Q3521">
        <v>0</v>
      </c>
      <c r="R3521">
        <v>10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4.9538884364937505</v>
      </c>
      <c r="AA3521">
        <v>0</v>
      </c>
      <c r="AB3521">
        <v>0</v>
      </c>
      <c r="AC3521">
        <v>0</v>
      </c>
      <c r="AD3521">
        <v>0</v>
      </c>
      <c r="AE3521">
        <v>4.9538884364937505</v>
      </c>
    </row>
    <row r="3522" spans="1:31" x14ac:dyDescent="0.25">
      <c r="A3522">
        <v>1772972</v>
      </c>
      <c r="B3522">
        <v>1</v>
      </c>
      <c r="C3522" t="s">
        <v>80</v>
      </c>
      <c r="D3522" t="s">
        <v>103</v>
      </c>
      <c r="E3522" t="s">
        <v>143</v>
      </c>
      <c r="F3522" t="s">
        <v>10333</v>
      </c>
      <c r="G3522" t="s">
        <v>145</v>
      </c>
      <c r="H3522" t="s">
        <v>146</v>
      </c>
      <c r="I3522" t="s">
        <v>135</v>
      </c>
      <c r="J3522" t="s">
        <v>136</v>
      </c>
      <c r="K3522" t="s">
        <v>147</v>
      </c>
      <c r="L3522" t="s">
        <v>10334</v>
      </c>
      <c r="M3522" t="s">
        <v>10335</v>
      </c>
      <c r="N3522">
        <v>1.9602777769999999</v>
      </c>
      <c r="O3522">
        <v>0</v>
      </c>
      <c r="P3522">
        <v>289</v>
      </c>
      <c r="Q3522">
        <v>0</v>
      </c>
      <c r="R3522">
        <v>8</v>
      </c>
      <c r="S3522">
        <v>0</v>
      </c>
      <c r="T3522">
        <v>36</v>
      </c>
      <c r="U3522">
        <v>0</v>
      </c>
      <c r="V3522">
        <v>0</v>
      </c>
      <c r="W3522">
        <v>0</v>
      </c>
      <c r="X3522">
        <v>150.4231547653128</v>
      </c>
      <c r="Y3522">
        <v>0</v>
      </c>
      <c r="Z3522">
        <v>5.6132292771566012</v>
      </c>
      <c r="AA3522">
        <v>0</v>
      </c>
      <c r="AB3522">
        <v>37.027136420787578</v>
      </c>
      <c r="AC3522">
        <v>0</v>
      </c>
      <c r="AD3522">
        <v>0</v>
      </c>
      <c r="AE3522">
        <v>193.06352046325696</v>
      </c>
    </row>
    <row r="3523" spans="1:31" x14ac:dyDescent="0.25">
      <c r="A3523">
        <v>1773267</v>
      </c>
      <c r="B3523">
        <v>1</v>
      </c>
      <c r="C3523" t="s">
        <v>81</v>
      </c>
      <c r="D3523" t="s">
        <v>113</v>
      </c>
      <c r="E3523" t="s">
        <v>184</v>
      </c>
      <c r="F3523" t="s">
        <v>10336</v>
      </c>
      <c r="G3523" t="s">
        <v>359</v>
      </c>
      <c r="H3523" t="s">
        <v>134</v>
      </c>
      <c r="I3523" t="s">
        <v>135</v>
      </c>
      <c r="J3523" t="s">
        <v>136</v>
      </c>
      <c r="K3523" t="s">
        <v>147</v>
      </c>
      <c r="L3523" t="s">
        <v>10337</v>
      </c>
      <c r="M3523" t="s">
        <v>10338</v>
      </c>
      <c r="N3523">
        <v>1.3919444439999999</v>
      </c>
      <c r="O3523">
        <v>0</v>
      </c>
      <c r="P3523">
        <v>50</v>
      </c>
      <c r="Q3523">
        <v>0</v>
      </c>
      <c r="R3523">
        <v>6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10.58950381881588</v>
      </c>
      <c r="Y3523">
        <v>0</v>
      </c>
      <c r="Z3523">
        <v>1.2365786556061333</v>
      </c>
      <c r="AA3523">
        <v>0</v>
      </c>
      <c r="AB3523">
        <v>0</v>
      </c>
      <c r="AC3523">
        <v>0</v>
      </c>
      <c r="AD3523">
        <v>0</v>
      </c>
      <c r="AE3523">
        <v>11.826082474422012</v>
      </c>
    </row>
    <row r="3524" spans="1:31" x14ac:dyDescent="0.25">
      <c r="A3524">
        <v>1773075</v>
      </c>
      <c r="B3524">
        <v>1</v>
      </c>
      <c r="C3524" t="s">
        <v>81</v>
      </c>
      <c r="D3524" t="s">
        <v>118</v>
      </c>
      <c r="E3524" t="s">
        <v>188</v>
      </c>
      <c r="F3524" t="s">
        <v>10016</v>
      </c>
      <c r="G3524" t="s">
        <v>177</v>
      </c>
      <c r="H3524" t="s">
        <v>134</v>
      </c>
      <c r="I3524" t="s">
        <v>135</v>
      </c>
      <c r="J3524" t="s">
        <v>136</v>
      </c>
      <c r="K3524" t="s">
        <v>147</v>
      </c>
      <c r="L3524" t="s">
        <v>10339</v>
      </c>
      <c r="M3524" t="s">
        <v>10340</v>
      </c>
      <c r="N3524">
        <v>0.71055555500000001</v>
      </c>
      <c r="O3524">
        <v>1</v>
      </c>
      <c r="P3524">
        <v>442</v>
      </c>
      <c r="Q3524">
        <v>34</v>
      </c>
      <c r="R3524">
        <v>55</v>
      </c>
      <c r="S3524">
        <v>15</v>
      </c>
      <c r="T3524">
        <v>46</v>
      </c>
      <c r="U3524">
        <v>0</v>
      </c>
      <c r="V3524">
        <v>0</v>
      </c>
      <c r="W3524">
        <v>9.7709825634750017E-2</v>
      </c>
      <c r="X3524">
        <v>72.739899223974561</v>
      </c>
      <c r="Y3524">
        <v>55.926552175768123</v>
      </c>
      <c r="Z3524">
        <v>8.3934105847240001</v>
      </c>
      <c r="AA3524">
        <v>283.27289405514398</v>
      </c>
      <c r="AB3524">
        <v>14.613110331141552</v>
      </c>
      <c r="AC3524">
        <v>0</v>
      </c>
      <c r="AD3524">
        <v>0</v>
      </c>
      <c r="AE3524">
        <v>435.04357619638699</v>
      </c>
    </row>
    <row r="3525" spans="1:31" x14ac:dyDescent="0.25">
      <c r="A3525">
        <v>1773367</v>
      </c>
      <c r="B3525">
        <v>1</v>
      </c>
      <c r="C3525" t="s">
        <v>81</v>
      </c>
      <c r="D3525" t="s">
        <v>114</v>
      </c>
      <c r="E3525" t="s">
        <v>158</v>
      </c>
      <c r="F3525" t="s">
        <v>10341</v>
      </c>
      <c r="G3525" t="s">
        <v>160</v>
      </c>
      <c r="H3525" t="s">
        <v>146</v>
      </c>
      <c r="I3525" t="s">
        <v>135</v>
      </c>
      <c r="J3525" t="s">
        <v>136</v>
      </c>
      <c r="K3525" t="s">
        <v>147</v>
      </c>
      <c r="L3525" t="s">
        <v>10342</v>
      </c>
      <c r="M3525" t="s">
        <v>10343</v>
      </c>
      <c r="N3525">
        <v>3.011111111</v>
      </c>
      <c r="O3525">
        <v>0</v>
      </c>
      <c r="P3525">
        <v>15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2.9766673502644658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2.9766673502644658</v>
      </c>
    </row>
    <row r="3526" spans="1:31" x14ac:dyDescent="0.25">
      <c r="A3526">
        <v>1773221</v>
      </c>
      <c r="B3526">
        <v>1</v>
      </c>
      <c r="C3526" t="s">
        <v>80</v>
      </c>
      <c r="D3526" t="s">
        <v>93</v>
      </c>
      <c r="E3526" t="s">
        <v>143</v>
      </c>
      <c r="F3526" t="s">
        <v>10344</v>
      </c>
      <c r="G3526" t="s">
        <v>160</v>
      </c>
      <c r="H3526" t="s">
        <v>146</v>
      </c>
      <c r="I3526" t="s">
        <v>135</v>
      </c>
      <c r="J3526" t="s">
        <v>136</v>
      </c>
      <c r="K3526" t="s">
        <v>147</v>
      </c>
      <c r="L3526" t="s">
        <v>10345</v>
      </c>
      <c r="M3526" t="s">
        <v>10346</v>
      </c>
      <c r="N3526">
        <v>2.6425000000000001</v>
      </c>
      <c r="O3526">
        <v>0</v>
      </c>
      <c r="P3526">
        <v>0</v>
      </c>
      <c r="Q3526">
        <v>0</v>
      </c>
      <c r="R3526">
        <v>15</v>
      </c>
      <c r="S3526">
        <v>0</v>
      </c>
      <c r="T3526">
        <v>2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14.506829565832675</v>
      </c>
      <c r="AA3526">
        <v>0</v>
      </c>
      <c r="AB3526">
        <v>1.3496018430557002</v>
      </c>
      <c r="AC3526">
        <v>0</v>
      </c>
      <c r="AD3526">
        <v>0</v>
      </c>
      <c r="AE3526">
        <v>15.856431408888374</v>
      </c>
    </row>
    <row r="3527" spans="1:31" x14ac:dyDescent="0.25">
      <c r="A3527">
        <v>1773261</v>
      </c>
      <c r="B3527">
        <v>1</v>
      </c>
      <c r="C3527" t="s">
        <v>81</v>
      </c>
      <c r="D3527" t="s">
        <v>127</v>
      </c>
      <c r="E3527" t="s">
        <v>158</v>
      </c>
      <c r="F3527" t="s">
        <v>10347</v>
      </c>
      <c r="G3527" t="s">
        <v>221</v>
      </c>
      <c r="H3527" t="s">
        <v>146</v>
      </c>
      <c r="I3527" t="s">
        <v>135</v>
      </c>
      <c r="J3527" t="s">
        <v>136</v>
      </c>
      <c r="K3527" t="s">
        <v>147</v>
      </c>
      <c r="L3527" t="s">
        <v>10348</v>
      </c>
      <c r="M3527" t="s">
        <v>10349</v>
      </c>
      <c r="N3527">
        <v>1.1972222219999999</v>
      </c>
      <c r="O3527">
        <v>0</v>
      </c>
      <c r="P3527">
        <v>108</v>
      </c>
      <c r="Q3527">
        <v>0</v>
      </c>
      <c r="R3527">
        <v>0</v>
      </c>
      <c r="S3527">
        <v>0</v>
      </c>
      <c r="T3527">
        <v>8</v>
      </c>
      <c r="U3527">
        <v>0</v>
      </c>
      <c r="V3527">
        <v>0</v>
      </c>
      <c r="W3527">
        <v>0</v>
      </c>
      <c r="X3527">
        <v>38.960600631228075</v>
      </c>
      <c r="Y3527">
        <v>0</v>
      </c>
      <c r="Z3527">
        <v>0</v>
      </c>
      <c r="AA3527">
        <v>0</v>
      </c>
      <c r="AB3527">
        <v>5.2619938566591413</v>
      </c>
      <c r="AC3527">
        <v>0</v>
      </c>
      <c r="AD3527">
        <v>0</v>
      </c>
      <c r="AE3527">
        <v>44.222594487887214</v>
      </c>
    </row>
    <row r="3528" spans="1:31" x14ac:dyDescent="0.25">
      <c r="A3528">
        <v>1772929</v>
      </c>
      <c r="B3528">
        <v>1</v>
      </c>
      <c r="C3528" t="s">
        <v>80</v>
      </c>
      <c r="D3528" t="s">
        <v>101</v>
      </c>
      <c r="E3528" t="s">
        <v>171</v>
      </c>
      <c r="F3528" t="s">
        <v>10350</v>
      </c>
      <c r="G3528" t="s">
        <v>282</v>
      </c>
      <c r="H3528" t="s">
        <v>146</v>
      </c>
      <c r="I3528" t="s">
        <v>135</v>
      </c>
      <c r="J3528" t="s">
        <v>136</v>
      </c>
      <c r="K3528" t="s">
        <v>147</v>
      </c>
      <c r="L3528" t="s">
        <v>10351</v>
      </c>
      <c r="M3528" t="s">
        <v>10352</v>
      </c>
      <c r="N3528">
        <v>4.7905555550000001</v>
      </c>
      <c r="O3528">
        <v>0</v>
      </c>
      <c r="P3528">
        <v>1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1.6860103834322002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1.6860103834322002</v>
      </c>
    </row>
    <row r="3529" spans="1:31" x14ac:dyDescent="0.25">
      <c r="A3529">
        <v>1772786</v>
      </c>
      <c r="B3529">
        <v>1</v>
      </c>
      <c r="C3529" t="s">
        <v>80</v>
      </c>
      <c r="D3529" t="s">
        <v>110</v>
      </c>
      <c r="E3529" t="s">
        <v>158</v>
      </c>
      <c r="F3529" t="s">
        <v>245</v>
      </c>
      <c r="G3529" t="s">
        <v>246</v>
      </c>
      <c r="H3529" t="s">
        <v>146</v>
      </c>
      <c r="I3529" t="s">
        <v>135</v>
      </c>
      <c r="J3529" t="s">
        <v>136</v>
      </c>
      <c r="K3529" t="s">
        <v>137</v>
      </c>
      <c r="L3529" t="s">
        <v>10353</v>
      </c>
      <c r="M3529" t="s">
        <v>10354</v>
      </c>
      <c r="N3529">
        <v>7.5119444440000001</v>
      </c>
      <c r="O3529">
        <v>0</v>
      </c>
      <c r="P3529">
        <v>118</v>
      </c>
      <c r="Q3529">
        <v>0</v>
      </c>
      <c r="R3529">
        <v>0</v>
      </c>
      <c r="S3529">
        <v>0</v>
      </c>
      <c r="T3529">
        <v>11</v>
      </c>
      <c r="U3529">
        <v>0</v>
      </c>
      <c r="V3529">
        <v>0</v>
      </c>
      <c r="W3529">
        <v>0</v>
      </c>
      <c r="X3529">
        <v>285.52786382750077</v>
      </c>
      <c r="Y3529">
        <v>0</v>
      </c>
      <c r="Z3529">
        <v>0</v>
      </c>
      <c r="AA3529">
        <v>0</v>
      </c>
      <c r="AB3529">
        <v>140.9296736675484</v>
      </c>
      <c r="AC3529">
        <v>0</v>
      </c>
      <c r="AD3529">
        <v>0</v>
      </c>
      <c r="AE3529">
        <v>426.45753749504917</v>
      </c>
    </row>
    <row r="3530" spans="1:31" x14ac:dyDescent="0.25">
      <c r="A3530">
        <v>1772886</v>
      </c>
      <c r="B3530">
        <v>1</v>
      </c>
      <c r="C3530" t="s">
        <v>80</v>
      </c>
      <c r="D3530" t="s">
        <v>101</v>
      </c>
      <c r="E3530" t="s">
        <v>171</v>
      </c>
      <c r="F3530" t="s">
        <v>10355</v>
      </c>
      <c r="G3530" t="s">
        <v>225</v>
      </c>
      <c r="H3530" t="s">
        <v>146</v>
      </c>
      <c r="I3530" t="s">
        <v>135</v>
      </c>
      <c r="J3530" t="s">
        <v>136</v>
      </c>
      <c r="K3530" t="s">
        <v>147</v>
      </c>
      <c r="L3530" t="s">
        <v>10356</v>
      </c>
      <c r="M3530" t="s">
        <v>10357</v>
      </c>
      <c r="N3530">
        <v>3.0080555549999999</v>
      </c>
      <c r="O3530">
        <v>0</v>
      </c>
      <c r="P3530">
        <v>1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0.90527997170333341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0.90527997170333341</v>
      </c>
    </row>
    <row r="3531" spans="1:31" x14ac:dyDescent="0.25">
      <c r="A3531">
        <v>1773284</v>
      </c>
      <c r="B3531">
        <v>1</v>
      </c>
      <c r="C3531" t="s">
        <v>80</v>
      </c>
      <c r="D3531" t="s">
        <v>106</v>
      </c>
      <c r="E3531" t="s">
        <v>131</v>
      </c>
      <c r="F3531" t="s">
        <v>7600</v>
      </c>
      <c r="G3531" t="s">
        <v>177</v>
      </c>
      <c r="H3531" t="s">
        <v>134</v>
      </c>
      <c r="I3531" t="s">
        <v>135</v>
      </c>
      <c r="J3531" t="s">
        <v>136</v>
      </c>
      <c r="K3531" t="s">
        <v>147</v>
      </c>
      <c r="L3531" t="s">
        <v>10358</v>
      </c>
      <c r="M3531" t="s">
        <v>10359</v>
      </c>
      <c r="N3531">
        <v>0.25527777699999998</v>
      </c>
      <c r="O3531">
        <v>1</v>
      </c>
      <c r="P3531">
        <v>2</v>
      </c>
      <c r="Q3531">
        <v>18</v>
      </c>
      <c r="R3531">
        <v>231</v>
      </c>
      <c r="S3531">
        <v>5</v>
      </c>
      <c r="T3531">
        <v>43</v>
      </c>
      <c r="U3531">
        <v>0</v>
      </c>
      <c r="V3531">
        <v>0</v>
      </c>
      <c r="W3531">
        <v>0.14735148952650001</v>
      </c>
      <c r="X3531">
        <v>0.4863014867733001</v>
      </c>
      <c r="Y3531">
        <v>3.1859791214005999</v>
      </c>
      <c r="Z3531">
        <v>54.110502492670598</v>
      </c>
      <c r="AA3531">
        <v>14.464452518504102</v>
      </c>
      <c r="AB3531">
        <v>23.972187530865057</v>
      </c>
      <c r="AC3531">
        <v>0</v>
      </c>
      <c r="AD3531">
        <v>0</v>
      </c>
      <c r="AE3531">
        <v>96.366774639740157</v>
      </c>
    </row>
    <row r="3532" spans="1:31" x14ac:dyDescent="0.25">
      <c r="A3532">
        <v>1772912</v>
      </c>
      <c r="B3532">
        <v>1</v>
      </c>
      <c r="C3532" t="s">
        <v>81</v>
      </c>
      <c r="D3532" t="s">
        <v>118</v>
      </c>
      <c r="E3532" t="s">
        <v>158</v>
      </c>
      <c r="F3532" t="s">
        <v>10360</v>
      </c>
      <c r="G3532" t="s">
        <v>160</v>
      </c>
      <c r="H3532" t="s">
        <v>146</v>
      </c>
      <c r="I3532" t="s">
        <v>135</v>
      </c>
      <c r="J3532" t="s">
        <v>136</v>
      </c>
      <c r="K3532" t="s">
        <v>147</v>
      </c>
      <c r="L3532" t="s">
        <v>10361</v>
      </c>
      <c r="M3532" t="s">
        <v>10362</v>
      </c>
      <c r="N3532">
        <v>3.648055555</v>
      </c>
      <c r="O3532">
        <v>0</v>
      </c>
      <c r="P3532">
        <v>27</v>
      </c>
      <c r="Q3532">
        <v>0</v>
      </c>
      <c r="R3532">
        <v>2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13.946010177021948</v>
      </c>
      <c r="Y3532">
        <v>0</v>
      </c>
      <c r="Z3532">
        <v>1.9293418265658668</v>
      </c>
      <c r="AA3532">
        <v>0</v>
      </c>
      <c r="AB3532">
        <v>9.6748024388299991E-2</v>
      </c>
      <c r="AC3532">
        <v>0</v>
      </c>
      <c r="AD3532">
        <v>0</v>
      </c>
      <c r="AE3532">
        <v>15.972100027976115</v>
      </c>
    </row>
    <row r="3533" spans="1:31" x14ac:dyDescent="0.25">
      <c r="A3533">
        <v>1773055</v>
      </c>
      <c r="B3533">
        <v>1</v>
      </c>
      <c r="C3533" t="s">
        <v>81</v>
      </c>
      <c r="D3533" t="s">
        <v>112</v>
      </c>
      <c r="E3533" t="s">
        <v>131</v>
      </c>
      <c r="F3533" t="s">
        <v>10363</v>
      </c>
      <c r="G3533" t="s">
        <v>177</v>
      </c>
      <c r="H3533" t="s">
        <v>134</v>
      </c>
      <c r="I3533" t="s">
        <v>193</v>
      </c>
      <c r="J3533" t="s">
        <v>136</v>
      </c>
      <c r="K3533" t="s">
        <v>147</v>
      </c>
      <c r="L3533" t="s">
        <v>10364</v>
      </c>
      <c r="M3533" t="s">
        <v>10365</v>
      </c>
      <c r="N3533">
        <v>9.7222220000000008E-3</v>
      </c>
      <c r="O3533">
        <v>0</v>
      </c>
      <c r="P3533">
        <v>1043</v>
      </c>
      <c r="Q3533">
        <v>50</v>
      </c>
      <c r="R3533">
        <v>68</v>
      </c>
      <c r="S3533">
        <v>3</v>
      </c>
      <c r="T3533">
        <v>123</v>
      </c>
      <c r="U3533">
        <v>1</v>
      </c>
      <c r="V3533">
        <v>0</v>
      </c>
      <c r="W3533">
        <v>0</v>
      </c>
      <c r="X3533">
        <v>2.2932757593109581</v>
      </c>
      <c r="Y3533">
        <v>0.47037323645199997</v>
      </c>
      <c r="Z3533">
        <v>0.91177609181166663</v>
      </c>
      <c r="AA3533">
        <v>0.12663648694083335</v>
      </c>
      <c r="AB3533">
        <v>0.430123788485125</v>
      </c>
      <c r="AC3533">
        <v>6.5567262175625002E-2</v>
      </c>
      <c r="AD3533">
        <v>0</v>
      </c>
      <c r="AE3533">
        <v>4.2977526251762077</v>
      </c>
    </row>
    <row r="3534" spans="1:31" x14ac:dyDescent="0.25">
      <c r="A3534">
        <v>1773347</v>
      </c>
      <c r="B3534">
        <v>1</v>
      </c>
      <c r="C3534" t="s">
        <v>81</v>
      </c>
      <c r="D3534" t="s">
        <v>112</v>
      </c>
      <c r="E3534" t="s">
        <v>131</v>
      </c>
      <c r="F3534" t="s">
        <v>10366</v>
      </c>
      <c r="G3534" t="s">
        <v>177</v>
      </c>
      <c r="H3534" t="s">
        <v>134</v>
      </c>
      <c r="I3534" t="s">
        <v>135</v>
      </c>
      <c r="J3534" t="s">
        <v>136</v>
      </c>
      <c r="K3534" t="s">
        <v>147</v>
      </c>
      <c r="L3534" t="s">
        <v>10367</v>
      </c>
      <c r="M3534" t="s">
        <v>10368</v>
      </c>
      <c r="N3534">
        <v>0.38055555499999999</v>
      </c>
      <c r="O3534">
        <v>3</v>
      </c>
      <c r="P3534">
        <v>857</v>
      </c>
      <c r="Q3534">
        <v>79</v>
      </c>
      <c r="R3534">
        <v>271</v>
      </c>
      <c r="S3534">
        <v>10</v>
      </c>
      <c r="T3534">
        <v>104</v>
      </c>
      <c r="U3534">
        <v>1</v>
      </c>
      <c r="V3534">
        <v>0</v>
      </c>
      <c r="W3534">
        <v>0.26076980101060004</v>
      </c>
      <c r="X3534">
        <v>62.66533011807536</v>
      </c>
      <c r="Y3534">
        <v>21.96295466442584</v>
      </c>
      <c r="Z3534">
        <v>10.157188242710838</v>
      </c>
      <c r="AA3534">
        <v>7.888469781456001</v>
      </c>
      <c r="AB3534">
        <v>6.1937269269913653</v>
      </c>
      <c r="AC3534">
        <v>1.1563561183783</v>
      </c>
      <c r="AD3534">
        <v>0</v>
      </c>
      <c r="AE3534">
        <v>110.28479565304831</v>
      </c>
    </row>
    <row r="3535" spans="1:31" x14ac:dyDescent="0.25">
      <c r="A3535">
        <v>1772949</v>
      </c>
      <c r="B3535">
        <v>1</v>
      </c>
      <c r="C3535" t="s">
        <v>80</v>
      </c>
      <c r="D3535" t="s">
        <v>90</v>
      </c>
      <c r="E3535" t="s">
        <v>158</v>
      </c>
      <c r="F3535" t="s">
        <v>10369</v>
      </c>
      <c r="G3535" t="s">
        <v>160</v>
      </c>
      <c r="H3535" t="s">
        <v>146</v>
      </c>
      <c r="I3535" t="s">
        <v>135</v>
      </c>
      <c r="J3535" t="s">
        <v>136</v>
      </c>
      <c r="K3535" t="s">
        <v>147</v>
      </c>
      <c r="L3535" t="s">
        <v>10370</v>
      </c>
      <c r="M3535" t="s">
        <v>10371</v>
      </c>
      <c r="N3535">
        <v>2.241944444</v>
      </c>
      <c r="O3535">
        <v>0</v>
      </c>
      <c r="P3535">
        <v>80</v>
      </c>
      <c r="Q3535">
        <v>0</v>
      </c>
      <c r="R3535">
        <v>0</v>
      </c>
      <c r="S3535">
        <v>0</v>
      </c>
      <c r="T3535">
        <v>2</v>
      </c>
      <c r="U3535">
        <v>0</v>
      </c>
      <c r="V3535">
        <v>0</v>
      </c>
      <c r="W3535">
        <v>0</v>
      </c>
      <c r="X3535">
        <v>57.51346034158928</v>
      </c>
      <c r="Y3535">
        <v>0</v>
      </c>
      <c r="Z3535">
        <v>0</v>
      </c>
      <c r="AA3535">
        <v>0</v>
      </c>
      <c r="AB3535">
        <v>2.3984071541836998</v>
      </c>
      <c r="AC3535">
        <v>0</v>
      </c>
      <c r="AD3535">
        <v>0</v>
      </c>
      <c r="AE3535">
        <v>59.911867495772981</v>
      </c>
    </row>
    <row r="3536" spans="1:31" x14ac:dyDescent="0.25">
      <c r="A3536">
        <v>1773198</v>
      </c>
      <c r="B3536">
        <v>1</v>
      </c>
      <c r="C3536" t="s">
        <v>81</v>
      </c>
      <c r="D3536" t="s">
        <v>112</v>
      </c>
      <c r="E3536" t="s">
        <v>143</v>
      </c>
      <c r="F3536" t="s">
        <v>5123</v>
      </c>
      <c r="G3536" t="s">
        <v>145</v>
      </c>
      <c r="H3536" t="s">
        <v>146</v>
      </c>
      <c r="I3536" t="s">
        <v>135</v>
      </c>
      <c r="J3536" t="s">
        <v>136</v>
      </c>
      <c r="K3536" t="s">
        <v>147</v>
      </c>
      <c r="L3536" t="s">
        <v>10372</v>
      </c>
      <c r="M3536" t="s">
        <v>10373</v>
      </c>
      <c r="N3536">
        <v>2.6580555549999998</v>
      </c>
      <c r="O3536">
        <v>0</v>
      </c>
      <c r="P3536">
        <v>10</v>
      </c>
      <c r="Q3536">
        <v>0</v>
      </c>
      <c r="R3536">
        <v>17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0.90795236766232501</v>
      </c>
      <c r="Y3536">
        <v>0</v>
      </c>
      <c r="Z3536">
        <v>3.926974048874933</v>
      </c>
      <c r="AA3536">
        <v>0</v>
      </c>
      <c r="AB3536">
        <v>0</v>
      </c>
      <c r="AC3536">
        <v>0</v>
      </c>
      <c r="AD3536">
        <v>0</v>
      </c>
      <c r="AE3536">
        <v>4.8349264165372583</v>
      </c>
    </row>
    <row r="3537" spans="1:31" x14ac:dyDescent="0.25">
      <c r="A3537">
        <v>1773098</v>
      </c>
      <c r="B3537">
        <v>1</v>
      </c>
      <c r="C3537" t="s">
        <v>80</v>
      </c>
      <c r="D3537" t="s">
        <v>84</v>
      </c>
      <c r="E3537" t="s">
        <v>171</v>
      </c>
      <c r="F3537" t="s">
        <v>10374</v>
      </c>
      <c r="G3537" t="s">
        <v>181</v>
      </c>
      <c r="H3537" t="s">
        <v>146</v>
      </c>
      <c r="I3537" t="s">
        <v>135</v>
      </c>
      <c r="J3537" t="s">
        <v>136</v>
      </c>
      <c r="K3537" t="s">
        <v>147</v>
      </c>
      <c r="L3537" t="s">
        <v>10375</v>
      </c>
      <c r="M3537" t="s">
        <v>10376</v>
      </c>
      <c r="N3537">
        <v>2.4044444440000001</v>
      </c>
      <c r="O3537">
        <v>0</v>
      </c>
      <c r="P3537">
        <v>2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1.09354888361775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1.09354888361775</v>
      </c>
    </row>
    <row r="3538" spans="1:31" x14ac:dyDescent="0.25">
      <c r="A3538">
        <v>1773084</v>
      </c>
      <c r="B3538">
        <v>1</v>
      </c>
      <c r="C3538" t="s">
        <v>81</v>
      </c>
      <c r="D3538" t="s">
        <v>120</v>
      </c>
      <c r="E3538" t="s">
        <v>171</v>
      </c>
      <c r="F3538" t="s">
        <v>10377</v>
      </c>
      <c r="G3538" t="s">
        <v>181</v>
      </c>
      <c r="H3538" t="s">
        <v>146</v>
      </c>
      <c r="I3538" t="s">
        <v>135</v>
      </c>
      <c r="J3538" t="s">
        <v>136</v>
      </c>
      <c r="K3538" t="s">
        <v>147</v>
      </c>
      <c r="L3538" t="s">
        <v>10378</v>
      </c>
      <c r="M3538" t="s">
        <v>10379</v>
      </c>
      <c r="N3538">
        <v>2.8447222220000001</v>
      </c>
      <c r="O3538">
        <v>0</v>
      </c>
      <c r="P3538">
        <v>1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1.4861034732250001E-3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1.4861034732250001E-3</v>
      </c>
    </row>
    <row r="3539" spans="1:31" x14ac:dyDescent="0.25">
      <c r="A3539">
        <v>1773107</v>
      </c>
      <c r="B3539">
        <v>1</v>
      </c>
      <c r="C3539" t="s">
        <v>81</v>
      </c>
      <c r="D3539" t="s">
        <v>114</v>
      </c>
      <c r="E3539" t="s">
        <v>184</v>
      </c>
      <c r="F3539" t="s">
        <v>10380</v>
      </c>
      <c r="G3539" t="s">
        <v>359</v>
      </c>
      <c r="H3539" t="s">
        <v>134</v>
      </c>
      <c r="I3539" t="s">
        <v>135</v>
      </c>
      <c r="J3539" t="s">
        <v>136</v>
      </c>
      <c r="K3539" t="s">
        <v>147</v>
      </c>
      <c r="L3539" t="s">
        <v>10381</v>
      </c>
      <c r="M3539" t="s">
        <v>10382</v>
      </c>
      <c r="N3539">
        <v>1.5772222220000001</v>
      </c>
      <c r="O3539">
        <v>0</v>
      </c>
      <c r="P3539">
        <v>15</v>
      </c>
      <c r="Q3539">
        <v>0</v>
      </c>
      <c r="R3539">
        <v>5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0.31019873309693324</v>
      </c>
      <c r="Y3539">
        <v>0</v>
      </c>
      <c r="Z3539">
        <v>18.570266367212934</v>
      </c>
      <c r="AA3539">
        <v>0</v>
      </c>
      <c r="AB3539">
        <v>0</v>
      </c>
      <c r="AC3539">
        <v>0</v>
      </c>
      <c r="AD3539">
        <v>0</v>
      </c>
      <c r="AE3539">
        <v>18.880465100309866</v>
      </c>
    </row>
    <row r="3540" spans="1:31" x14ac:dyDescent="0.25">
      <c r="A3540">
        <v>1773253</v>
      </c>
      <c r="B3540">
        <v>1</v>
      </c>
      <c r="C3540" t="s">
        <v>80</v>
      </c>
      <c r="D3540" t="s">
        <v>91</v>
      </c>
      <c r="E3540" t="s">
        <v>188</v>
      </c>
      <c r="F3540" t="s">
        <v>557</v>
      </c>
      <c r="G3540" t="s">
        <v>2141</v>
      </c>
      <c r="H3540" t="s">
        <v>134</v>
      </c>
      <c r="I3540" t="s">
        <v>135</v>
      </c>
      <c r="J3540" t="s">
        <v>136</v>
      </c>
      <c r="K3540" t="s">
        <v>147</v>
      </c>
      <c r="L3540" t="s">
        <v>10383</v>
      </c>
      <c r="M3540" t="s">
        <v>10384</v>
      </c>
      <c r="N3540">
        <v>2.9</v>
      </c>
      <c r="O3540">
        <v>2</v>
      </c>
      <c r="P3540">
        <v>9</v>
      </c>
      <c r="Q3540">
        <v>12</v>
      </c>
      <c r="R3540">
        <v>16</v>
      </c>
      <c r="S3540">
        <v>5</v>
      </c>
      <c r="T3540">
        <v>53</v>
      </c>
      <c r="U3540">
        <v>1</v>
      </c>
      <c r="V3540">
        <v>0</v>
      </c>
      <c r="W3540">
        <v>3.0717765379845003</v>
      </c>
      <c r="X3540">
        <v>6.4731902362735489</v>
      </c>
      <c r="Y3540">
        <v>13.706074805149148</v>
      </c>
      <c r="Z3540">
        <v>17.752403823761203</v>
      </c>
      <c r="AA3540">
        <v>78.963010932022385</v>
      </c>
      <c r="AB3540">
        <v>68.252099965429409</v>
      </c>
      <c r="AC3540">
        <v>9.8521359240900015</v>
      </c>
      <c r="AD3540">
        <v>0</v>
      </c>
      <c r="AE3540">
        <v>198.0706922247102</v>
      </c>
    </row>
    <row r="3541" spans="1:31" x14ac:dyDescent="0.25">
      <c r="A3541">
        <v>1772961</v>
      </c>
      <c r="B3541">
        <v>1</v>
      </c>
      <c r="C3541" t="s">
        <v>81</v>
      </c>
      <c r="D3541" t="s">
        <v>128</v>
      </c>
      <c r="E3541" t="s">
        <v>171</v>
      </c>
      <c r="F3541" t="s">
        <v>10385</v>
      </c>
      <c r="G3541" t="s">
        <v>181</v>
      </c>
      <c r="H3541" t="s">
        <v>146</v>
      </c>
      <c r="I3541" t="s">
        <v>135</v>
      </c>
      <c r="J3541" t="s">
        <v>136</v>
      </c>
      <c r="K3541" t="s">
        <v>147</v>
      </c>
      <c r="L3541" t="s">
        <v>10386</v>
      </c>
      <c r="M3541" t="s">
        <v>10387</v>
      </c>
      <c r="N3541">
        <v>3.633611111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1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0.42848138621437504</v>
      </c>
      <c r="AC3541">
        <v>0</v>
      </c>
      <c r="AD3541">
        <v>0</v>
      </c>
      <c r="AE3541">
        <v>0.42848138621437504</v>
      </c>
    </row>
    <row r="3542" spans="1:31" x14ac:dyDescent="0.25">
      <c r="A3542">
        <v>1772938</v>
      </c>
      <c r="B3542">
        <v>1</v>
      </c>
      <c r="C3542" t="s">
        <v>80</v>
      </c>
      <c r="D3542" t="s">
        <v>103</v>
      </c>
      <c r="E3542" t="s">
        <v>188</v>
      </c>
      <c r="F3542" t="s">
        <v>10388</v>
      </c>
      <c r="G3542" t="s">
        <v>177</v>
      </c>
      <c r="H3542" t="s">
        <v>134</v>
      </c>
      <c r="I3542" t="s">
        <v>135</v>
      </c>
      <c r="J3542" t="s">
        <v>136</v>
      </c>
      <c r="K3542" t="s">
        <v>147</v>
      </c>
      <c r="L3542" t="s">
        <v>10389</v>
      </c>
      <c r="M3542" t="s">
        <v>10390</v>
      </c>
      <c r="N3542">
        <v>0.466388888</v>
      </c>
      <c r="O3542">
        <v>3</v>
      </c>
      <c r="P3542">
        <v>1820</v>
      </c>
      <c r="Q3542">
        <v>20</v>
      </c>
      <c r="R3542">
        <v>235</v>
      </c>
      <c r="S3542">
        <v>22</v>
      </c>
      <c r="T3542">
        <v>504</v>
      </c>
      <c r="U3542">
        <v>2</v>
      </c>
      <c r="V3542">
        <v>1</v>
      </c>
      <c r="W3542">
        <v>0.43690594591582504</v>
      </c>
      <c r="X3542">
        <v>150.01945305449047</v>
      </c>
      <c r="Y3542">
        <v>23.890653836966496</v>
      </c>
      <c r="Z3542">
        <v>12.468166202780674</v>
      </c>
      <c r="AA3542">
        <v>53.771596340254291</v>
      </c>
      <c r="AB3542">
        <v>87.312776973907887</v>
      </c>
      <c r="AC3542">
        <v>63.923533164032932</v>
      </c>
      <c r="AD3542">
        <v>0.70867414378997506</v>
      </c>
      <c r="AE3542">
        <v>392.53175966213848</v>
      </c>
    </row>
    <row r="3543" spans="1:31" x14ac:dyDescent="0.25">
      <c r="A3543">
        <v>1773184</v>
      </c>
      <c r="B3543">
        <v>1</v>
      </c>
      <c r="C3543" t="s">
        <v>80</v>
      </c>
      <c r="D3543" t="s">
        <v>96</v>
      </c>
      <c r="E3543" t="s">
        <v>184</v>
      </c>
      <c r="F3543" t="s">
        <v>10391</v>
      </c>
      <c r="G3543" t="s">
        <v>829</v>
      </c>
      <c r="H3543" t="s">
        <v>134</v>
      </c>
      <c r="I3543" t="s">
        <v>135</v>
      </c>
      <c r="J3543" t="s">
        <v>136</v>
      </c>
      <c r="K3543" t="s">
        <v>147</v>
      </c>
      <c r="L3543" t="s">
        <v>10392</v>
      </c>
      <c r="M3543" t="s">
        <v>10393</v>
      </c>
      <c r="N3543">
        <v>2.5780555550000002</v>
      </c>
      <c r="O3543">
        <v>0</v>
      </c>
      <c r="P3543">
        <v>2168</v>
      </c>
      <c r="Q3543">
        <v>0</v>
      </c>
      <c r="R3543">
        <v>5</v>
      </c>
      <c r="S3543">
        <v>4</v>
      </c>
      <c r="T3543">
        <v>127</v>
      </c>
      <c r="U3543">
        <v>0</v>
      </c>
      <c r="V3543">
        <v>0</v>
      </c>
      <c r="W3543">
        <v>0</v>
      </c>
      <c r="X3543">
        <v>1490.5979350842638</v>
      </c>
      <c r="Y3543">
        <v>0</v>
      </c>
      <c r="Z3543">
        <v>1.631096066699383</v>
      </c>
      <c r="AA3543">
        <v>113.88621342638703</v>
      </c>
      <c r="AB3543">
        <v>268.45789531820452</v>
      </c>
      <c r="AC3543">
        <v>0</v>
      </c>
      <c r="AD3543">
        <v>0</v>
      </c>
      <c r="AE3543">
        <v>1874.5731398955547</v>
      </c>
    </row>
    <row r="3544" spans="1:31" x14ac:dyDescent="0.25">
      <c r="A3544">
        <v>1772769</v>
      </c>
      <c r="B3544">
        <v>1</v>
      </c>
      <c r="C3544" t="s">
        <v>80</v>
      </c>
      <c r="D3544" t="s">
        <v>94</v>
      </c>
      <c r="E3544" t="s">
        <v>158</v>
      </c>
      <c r="F3544" t="s">
        <v>10394</v>
      </c>
      <c r="G3544" t="s">
        <v>246</v>
      </c>
      <c r="H3544" t="s">
        <v>146</v>
      </c>
      <c r="I3544" t="s">
        <v>135</v>
      </c>
      <c r="J3544" t="s">
        <v>136</v>
      </c>
      <c r="K3544" t="s">
        <v>137</v>
      </c>
      <c r="L3544" t="s">
        <v>10395</v>
      </c>
      <c r="M3544" t="s">
        <v>10396</v>
      </c>
      <c r="N3544">
        <v>6.7982230550000002</v>
      </c>
      <c r="O3544">
        <v>0</v>
      </c>
      <c r="P3544">
        <v>139</v>
      </c>
      <c r="Q3544">
        <v>0</v>
      </c>
      <c r="R3544">
        <v>0</v>
      </c>
      <c r="S3544">
        <v>0</v>
      </c>
      <c r="T3544">
        <v>7</v>
      </c>
      <c r="U3544">
        <v>0</v>
      </c>
      <c r="V3544">
        <v>0</v>
      </c>
      <c r="W3544">
        <v>0</v>
      </c>
      <c r="X3544">
        <v>247.40828198415213</v>
      </c>
      <c r="Y3544">
        <v>0</v>
      </c>
      <c r="Z3544">
        <v>0</v>
      </c>
      <c r="AA3544">
        <v>0</v>
      </c>
      <c r="AB3544">
        <v>25.101049957824493</v>
      </c>
      <c r="AC3544">
        <v>0</v>
      </c>
      <c r="AD3544">
        <v>0</v>
      </c>
      <c r="AE3544">
        <v>272.5093319419766</v>
      </c>
    </row>
    <row r="3545" spans="1:31" x14ac:dyDescent="0.25">
      <c r="A3545">
        <v>1773316</v>
      </c>
      <c r="B3545">
        <v>1</v>
      </c>
      <c r="C3545" t="s">
        <v>80</v>
      </c>
      <c r="D3545" t="s">
        <v>83</v>
      </c>
      <c r="E3545" t="s">
        <v>171</v>
      </c>
      <c r="F3545" t="s">
        <v>10397</v>
      </c>
      <c r="G3545" t="s">
        <v>181</v>
      </c>
      <c r="H3545" t="s">
        <v>146</v>
      </c>
      <c r="I3545" t="s">
        <v>135</v>
      </c>
      <c r="J3545" t="s">
        <v>136</v>
      </c>
      <c r="K3545" t="s">
        <v>147</v>
      </c>
      <c r="L3545" t="s">
        <v>10398</v>
      </c>
      <c r="M3545" t="s">
        <v>10399</v>
      </c>
      <c r="N3545">
        <v>0.76777777700000005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0.26986412663283332</v>
      </c>
      <c r="AC3545">
        <v>0</v>
      </c>
      <c r="AD3545">
        <v>0</v>
      </c>
      <c r="AE3545">
        <v>0.26986412663283332</v>
      </c>
    </row>
    <row r="3546" spans="1:31" x14ac:dyDescent="0.25">
      <c r="A3546">
        <v>1772921</v>
      </c>
      <c r="B3546">
        <v>1</v>
      </c>
      <c r="C3546" t="s">
        <v>80</v>
      </c>
      <c r="D3546" t="s">
        <v>92</v>
      </c>
      <c r="E3546" t="s">
        <v>184</v>
      </c>
      <c r="F3546" t="s">
        <v>10400</v>
      </c>
      <c r="G3546" t="s">
        <v>232</v>
      </c>
      <c r="H3546" t="s">
        <v>134</v>
      </c>
      <c r="I3546" t="s">
        <v>135</v>
      </c>
      <c r="J3546" t="s">
        <v>136</v>
      </c>
      <c r="K3546" t="s">
        <v>147</v>
      </c>
      <c r="L3546" t="s">
        <v>10401</v>
      </c>
      <c r="M3546" t="s">
        <v>10402</v>
      </c>
      <c r="N3546">
        <v>2.310277777</v>
      </c>
      <c r="O3546">
        <v>0</v>
      </c>
      <c r="P3546">
        <v>37</v>
      </c>
      <c r="Q3546">
        <v>0</v>
      </c>
      <c r="R3546">
        <v>17</v>
      </c>
      <c r="S3546">
        <v>0</v>
      </c>
      <c r="T3546">
        <v>5</v>
      </c>
      <c r="U3546">
        <v>0</v>
      </c>
      <c r="V3546">
        <v>0</v>
      </c>
      <c r="W3546">
        <v>0</v>
      </c>
      <c r="X3546">
        <v>20.873112926023484</v>
      </c>
      <c r="Y3546">
        <v>0</v>
      </c>
      <c r="Z3546">
        <v>6.1432823990930174</v>
      </c>
      <c r="AA3546">
        <v>0</v>
      </c>
      <c r="AB3546">
        <v>10.03182806440125</v>
      </c>
      <c r="AC3546">
        <v>0</v>
      </c>
      <c r="AD3546">
        <v>0</v>
      </c>
      <c r="AE3546">
        <v>37.048223389517752</v>
      </c>
    </row>
    <row r="3547" spans="1:31" x14ac:dyDescent="0.25">
      <c r="A3547">
        <v>1773170</v>
      </c>
      <c r="B3547">
        <v>1</v>
      </c>
      <c r="C3547" t="s">
        <v>80</v>
      </c>
      <c r="D3547" t="s">
        <v>82</v>
      </c>
      <c r="E3547" t="s">
        <v>158</v>
      </c>
      <c r="F3547" t="s">
        <v>10403</v>
      </c>
      <c r="G3547" t="s">
        <v>160</v>
      </c>
      <c r="H3547" t="s">
        <v>146</v>
      </c>
      <c r="I3547" t="s">
        <v>135</v>
      </c>
      <c r="J3547" t="s">
        <v>136</v>
      </c>
      <c r="K3547" t="s">
        <v>147</v>
      </c>
      <c r="L3547" t="s">
        <v>10404</v>
      </c>
      <c r="M3547" t="s">
        <v>10405</v>
      </c>
      <c r="N3547">
        <v>1.496111111</v>
      </c>
      <c r="O3547">
        <v>0</v>
      </c>
      <c r="P3547">
        <v>43</v>
      </c>
      <c r="Q3547">
        <v>0</v>
      </c>
      <c r="R3547">
        <v>0</v>
      </c>
      <c r="S3547">
        <v>0</v>
      </c>
      <c r="T3547">
        <v>4</v>
      </c>
      <c r="U3547">
        <v>0</v>
      </c>
      <c r="V3547">
        <v>0</v>
      </c>
      <c r="W3547">
        <v>0</v>
      </c>
      <c r="X3547">
        <v>16.157101747032861</v>
      </c>
      <c r="Y3547">
        <v>0</v>
      </c>
      <c r="Z3547">
        <v>0</v>
      </c>
      <c r="AA3547">
        <v>0</v>
      </c>
      <c r="AB3547">
        <v>1.2951385122412</v>
      </c>
      <c r="AC3547">
        <v>0</v>
      </c>
      <c r="AD3547">
        <v>0</v>
      </c>
      <c r="AE3547">
        <v>17.45224025927406</v>
      </c>
    </row>
    <row r="3548" spans="1:31" x14ac:dyDescent="0.25">
      <c r="A3548">
        <v>1773021</v>
      </c>
      <c r="B3548">
        <v>1</v>
      </c>
      <c r="C3548" t="s">
        <v>80</v>
      </c>
      <c r="D3548" t="s">
        <v>83</v>
      </c>
      <c r="E3548" t="s">
        <v>171</v>
      </c>
      <c r="F3548" t="s">
        <v>10406</v>
      </c>
      <c r="G3548" t="s">
        <v>181</v>
      </c>
      <c r="H3548" t="s">
        <v>146</v>
      </c>
      <c r="I3548" t="s">
        <v>135</v>
      </c>
      <c r="J3548" t="s">
        <v>136</v>
      </c>
      <c r="K3548" t="s">
        <v>147</v>
      </c>
      <c r="L3548" t="s">
        <v>10407</v>
      </c>
      <c r="M3548" t="s">
        <v>10408</v>
      </c>
      <c r="N3548">
        <v>1.573055555</v>
      </c>
      <c r="O3548">
        <v>0</v>
      </c>
      <c r="P3548">
        <v>4</v>
      </c>
      <c r="Q3548">
        <v>0</v>
      </c>
      <c r="R3548">
        <v>0</v>
      </c>
      <c r="S3548">
        <v>0</v>
      </c>
      <c r="T3548">
        <v>1</v>
      </c>
      <c r="U3548">
        <v>0</v>
      </c>
      <c r="V3548">
        <v>0</v>
      </c>
      <c r="W3548">
        <v>0</v>
      </c>
      <c r="X3548">
        <v>1.0917042795842833</v>
      </c>
      <c r="Y3548">
        <v>0</v>
      </c>
      <c r="Z3548">
        <v>0</v>
      </c>
      <c r="AA3548">
        <v>0</v>
      </c>
      <c r="AB3548">
        <v>3.707059130283334E-3</v>
      </c>
      <c r="AC3548">
        <v>0</v>
      </c>
      <c r="AD3548">
        <v>0</v>
      </c>
      <c r="AE3548">
        <v>1.0954113387145665</v>
      </c>
    </row>
    <row r="3549" spans="1:31" x14ac:dyDescent="0.25">
      <c r="A3549">
        <v>1773124</v>
      </c>
      <c r="B3549">
        <v>1</v>
      </c>
      <c r="C3549" t="s">
        <v>81</v>
      </c>
      <c r="D3549" t="s">
        <v>112</v>
      </c>
      <c r="E3549" t="s">
        <v>188</v>
      </c>
      <c r="F3549" t="s">
        <v>10409</v>
      </c>
      <c r="G3549" t="s">
        <v>177</v>
      </c>
      <c r="H3549" t="s">
        <v>134</v>
      </c>
      <c r="I3549" t="s">
        <v>135</v>
      </c>
      <c r="J3549" t="s">
        <v>136</v>
      </c>
      <c r="K3549" t="s">
        <v>147</v>
      </c>
      <c r="L3549" t="s">
        <v>10410</v>
      </c>
      <c r="M3549" t="s">
        <v>10411</v>
      </c>
      <c r="N3549">
        <v>2.7236111109999999</v>
      </c>
      <c r="O3549">
        <v>0</v>
      </c>
      <c r="P3549">
        <v>551</v>
      </c>
      <c r="Q3549">
        <v>29</v>
      </c>
      <c r="R3549">
        <v>19</v>
      </c>
      <c r="S3549">
        <v>0</v>
      </c>
      <c r="T3549">
        <v>193</v>
      </c>
      <c r="U3549">
        <v>0</v>
      </c>
      <c r="V3549">
        <v>1</v>
      </c>
      <c r="W3549">
        <v>0</v>
      </c>
      <c r="X3549">
        <v>282.80496431946023</v>
      </c>
      <c r="Y3549">
        <v>2.461139674267633</v>
      </c>
      <c r="Z3549">
        <v>8.4726200015514337</v>
      </c>
      <c r="AA3549">
        <v>0</v>
      </c>
      <c r="AB3549">
        <v>144.42142224356525</v>
      </c>
      <c r="AC3549">
        <v>0</v>
      </c>
      <c r="AD3549">
        <v>3.4423368847133329</v>
      </c>
      <c r="AE3549">
        <v>441.60248312355787</v>
      </c>
    </row>
    <row r="3550" spans="1:31" x14ac:dyDescent="0.25">
      <c r="A3550">
        <v>1772729</v>
      </c>
      <c r="B3550">
        <v>1</v>
      </c>
      <c r="C3550" t="s">
        <v>80</v>
      </c>
      <c r="D3550" t="s">
        <v>97</v>
      </c>
      <c r="E3550" t="s">
        <v>153</v>
      </c>
      <c r="F3550" t="s">
        <v>10412</v>
      </c>
      <c r="G3550" t="s">
        <v>206</v>
      </c>
      <c r="H3550" t="s">
        <v>146</v>
      </c>
      <c r="I3550" t="s">
        <v>135</v>
      </c>
      <c r="J3550" t="s">
        <v>136</v>
      </c>
      <c r="K3550" t="s">
        <v>147</v>
      </c>
      <c r="L3550" t="s">
        <v>10413</v>
      </c>
      <c r="M3550" t="s">
        <v>10414</v>
      </c>
      <c r="N3550">
        <v>20.567222222000002</v>
      </c>
      <c r="O3550">
        <v>0</v>
      </c>
      <c r="P3550">
        <v>2</v>
      </c>
      <c r="Q3550">
        <v>0</v>
      </c>
      <c r="R3550">
        <v>0</v>
      </c>
      <c r="S3550">
        <v>0</v>
      </c>
      <c r="T3550">
        <v>4</v>
      </c>
      <c r="U3550">
        <v>0</v>
      </c>
      <c r="V3550">
        <v>0</v>
      </c>
      <c r="W3550">
        <v>0</v>
      </c>
      <c r="X3550">
        <v>7.7176333630522702</v>
      </c>
      <c r="Y3550">
        <v>0</v>
      </c>
      <c r="Z3550">
        <v>0</v>
      </c>
      <c r="AA3550">
        <v>0</v>
      </c>
      <c r="AB3550">
        <v>323.9913743877766</v>
      </c>
      <c r="AC3550">
        <v>0</v>
      </c>
      <c r="AD3550">
        <v>0</v>
      </c>
      <c r="AE3550">
        <v>331.70900775082885</v>
      </c>
    </row>
    <row r="3551" spans="1:31" x14ac:dyDescent="0.25">
      <c r="A3551">
        <v>1773270</v>
      </c>
      <c r="B3551">
        <v>1</v>
      </c>
      <c r="C3551" t="s">
        <v>80</v>
      </c>
      <c r="D3551" t="s">
        <v>98</v>
      </c>
      <c r="E3551" t="s">
        <v>158</v>
      </c>
      <c r="F3551" t="s">
        <v>10415</v>
      </c>
      <c r="G3551" t="s">
        <v>160</v>
      </c>
      <c r="H3551" t="s">
        <v>146</v>
      </c>
      <c r="I3551" t="s">
        <v>135</v>
      </c>
      <c r="J3551" t="s">
        <v>136</v>
      </c>
      <c r="K3551" t="s">
        <v>147</v>
      </c>
      <c r="L3551" t="s">
        <v>10416</v>
      </c>
      <c r="M3551" t="s">
        <v>10417</v>
      </c>
      <c r="N3551">
        <v>1.8777777769999999</v>
      </c>
      <c r="O3551">
        <v>0</v>
      </c>
      <c r="P3551">
        <v>28</v>
      </c>
      <c r="Q3551">
        <v>0</v>
      </c>
      <c r="R3551">
        <v>7</v>
      </c>
      <c r="S3551">
        <v>0</v>
      </c>
      <c r="T3551">
        <v>1</v>
      </c>
      <c r="U3551">
        <v>0</v>
      </c>
      <c r="V3551">
        <v>0</v>
      </c>
      <c r="W3551">
        <v>0</v>
      </c>
      <c r="X3551">
        <v>8.0468839642346666</v>
      </c>
      <c r="Y3551">
        <v>0</v>
      </c>
      <c r="Z3551">
        <v>1.5812414080614667</v>
      </c>
      <c r="AA3551">
        <v>0</v>
      </c>
      <c r="AB3551">
        <v>2.1252546834750667</v>
      </c>
      <c r="AC3551">
        <v>0</v>
      </c>
      <c r="AD3551">
        <v>0</v>
      </c>
      <c r="AE3551">
        <v>11.753380055771199</v>
      </c>
    </row>
    <row r="3552" spans="1:31" x14ac:dyDescent="0.25">
      <c r="A3552">
        <v>1773001</v>
      </c>
      <c r="B3552">
        <v>1</v>
      </c>
      <c r="C3552" t="s">
        <v>81</v>
      </c>
      <c r="D3552" t="s">
        <v>124</v>
      </c>
      <c r="E3552" t="s">
        <v>131</v>
      </c>
      <c r="F3552" t="s">
        <v>9480</v>
      </c>
      <c r="G3552" t="s">
        <v>213</v>
      </c>
      <c r="H3552" t="s">
        <v>214</v>
      </c>
      <c r="I3552" t="s">
        <v>135</v>
      </c>
      <c r="J3552" t="s">
        <v>136</v>
      </c>
      <c r="K3552" t="s">
        <v>137</v>
      </c>
      <c r="L3552" t="s">
        <v>10418</v>
      </c>
      <c r="M3552" t="s">
        <v>10419</v>
      </c>
      <c r="N3552">
        <v>2.2955350000000001</v>
      </c>
      <c r="O3552">
        <v>0</v>
      </c>
      <c r="P3552">
        <v>166</v>
      </c>
      <c r="Q3552">
        <v>31</v>
      </c>
      <c r="R3552">
        <v>110</v>
      </c>
      <c r="S3552">
        <v>8</v>
      </c>
      <c r="T3552">
        <v>14</v>
      </c>
      <c r="U3552">
        <v>1</v>
      </c>
      <c r="V3552">
        <v>0</v>
      </c>
      <c r="W3552">
        <v>0</v>
      </c>
      <c r="X3552">
        <v>48.106188482301931</v>
      </c>
      <c r="Y3552">
        <v>24.340118721890033</v>
      </c>
      <c r="Z3552">
        <v>98.270878553961467</v>
      </c>
      <c r="AA3552">
        <v>90.420664815926074</v>
      </c>
      <c r="AB3552">
        <v>6.9837873879029164</v>
      </c>
      <c r="AC3552">
        <v>9.1451531734500158</v>
      </c>
      <c r="AD3552">
        <v>0</v>
      </c>
      <c r="AE3552">
        <v>277.26679113543241</v>
      </c>
    </row>
    <row r="3553" spans="1:31" x14ac:dyDescent="0.25">
      <c r="A3553">
        <v>1772858</v>
      </c>
      <c r="B3553">
        <v>1</v>
      </c>
      <c r="C3553" t="s">
        <v>81</v>
      </c>
      <c r="D3553" t="s">
        <v>115</v>
      </c>
      <c r="E3553" t="s">
        <v>158</v>
      </c>
      <c r="F3553" t="s">
        <v>9820</v>
      </c>
      <c r="G3553" t="s">
        <v>758</v>
      </c>
      <c r="H3553" t="s">
        <v>146</v>
      </c>
      <c r="I3553" t="s">
        <v>135</v>
      </c>
      <c r="J3553" t="s">
        <v>136</v>
      </c>
      <c r="K3553" t="s">
        <v>147</v>
      </c>
      <c r="L3553" t="s">
        <v>10420</v>
      </c>
      <c r="M3553" t="s">
        <v>10421</v>
      </c>
      <c r="N3553">
        <v>3.4933333329999998</v>
      </c>
      <c r="O3553">
        <v>0</v>
      </c>
      <c r="P3553">
        <v>7</v>
      </c>
      <c r="Q3553">
        <v>0</v>
      </c>
      <c r="R3553">
        <v>1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3.8302164090594997</v>
      </c>
      <c r="Y3553">
        <v>0</v>
      </c>
      <c r="Z3553">
        <v>3.2776928983049999E-2</v>
      </c>
      <c r="AA3553">
        <v>0</v>
      </c>
      <c r="AB3553">
        <v>0</v>
      </c>
      <c r="AC3553">
        <v>0</v>
      </c>
      <c r="AD3553">
        <v>0</v>
      </c>
      <c r="AE3553">
        <v>3.8629933380425499</v>
      </c>
    </row>
    <row r="3554" spans="1:31" x14ac:dyDescent="0.25">
      <c r="A3554">
        <v>1772789</v>
      </c>
      <c r="B3554">
        <v>1</v>
      </c>
      <c r="C3554" t="s">
        <v>80</v>
      </c>
      <c r="D3554" t="s">
        <v>82</v>
      </c>
      <c r="E3554" t="s">
        <v>171</v>
      </c>
      <c r="F3554" t="s">
        <v>10422</v>
      </c>
      <c r="G3554" t="s">
        <v>181</v>
      </c>
      <c r="H3554" t="s">
        <v>146</v>
      </c>
      <c r="I3554" t="s">
        <v>135</v>
      </c>
      <c r="J3554" t="s">
        <v>136</v>
      </c>
      <c r="K3554" t="s">
        <v>147</v>
      </c>
      <c r="L3554" t="s">
        <v>10423</v>
      </c>
      <c r="M3554" t="s">
        <v>10424</v>
      </c>
      <c r="N3554">
        <v>1.7466666660000001</v>
      </c>
      <c r="O3554">
        <v>0</v>
      </c>
      <c r="P3554">
        <v>2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0.30990761487895002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0.30990761487895002</v>
      </c>
    </row>
    <row r="3555" spans="1:31" x14ac:dyDescent="0.25">
      <c r="A3555">
        <v>1772815</v>
      </c>
      <c r="B3555">
        <v>1</v>
      </c>
      <c r="C3555" t="s">
        <v>80</v>
      </c>
      <c r="D3555" t="s">
        <v>97</v>
      </c>
      <c r="E3555" t="s">
        <v>184</v>
      </c>
      <c r="F3555" t="s">
        <v>5672</v>
      </c>
      <c r="G3555" t="s">
        <v>246</v>
      </c>
      <c r="H3555" t="s">
        <v>134</v>
      </c>
      <c r="I3555" t="s">
        <v>135</v>
      </c>
      <c r="J3555" t="s">
        <v>136</v>
      </c>
      <c r="K3555" t="s">
        <v>137</v>
      </c>
      <c r="L3555" t="s">
        <v>10200</v>
      </c>
      <c r="M3555" t="s">
        <v>10425</v>
      </c>
      <c r="N3555">
        <v>5.4530555549999997</v>
      </c>
      <c r="O3555">
        <v>0</v>
      </c>
      <c r="P3555">
        <v>600</v>
      </c>
      <c r="Q3555">
        <v>0</v>
      </c>
      <c r="R3555">
        <v>3</v>
      </c>
      <c r="S3555">
        <v>0</v>
      </c>
      <c r="T3555">
        <v>40</v>
      </c>
      <c r="U3555">
        <v>0</v>
      </c>
      <c r="V3555">
        <v>0</v>
      </c>
      <c r="W3555">
        <v>0</v>
      </c>
      <c r="X3555">
        <v>1272.6225704632402</v>
      </c>
      <c r="Y3555">
        <v>0</v>
      </c>
      <c r="Z3555">
        <v>2.3335303949346837</v>
      </c>
      <c r="AA3555">
        <v>0</v>
      </c>
      <c r="AB3555">
        <v>207.81364237052898</v>
      </c>
      <c r="AC3555">
        <v>0</v>
      </c>
      <c r="AD3555">
        <v>0</v>
      </c>
      <c r="AE3555">
        <v>1482.7697432287039</v>
      </c>
    </row>
    <row r="3556" spans="1:31" x14ac:dyDescent="0.25">
      <c r="A3556">
        <v>1772958</v>
      </c>
      <c r="B3556">
        <v>1</v>
      </c>
      <c r="C3556" t="s">
        <v>80</v>
      </c>
      <c r="D3556" t="s">
        <v>97</v>
      </c>
      <c r="E3556" t="s">
        <v>171</v>
      </c>
      <c r="F3556" t="s">
        <v>10426</v>
      </c>
      <c r="G3556" t="s">
        <v>181</v>
      </c>
      <c r="H3556" t="s">
        <v>146</v>
      </c>
      <c r="I3556" t="s">
        <v>135</v>
      </c>
      <c r="J3556" t="s">
        <v>136</v>
      </c>
      <c r="K3556" t="s">
        <v>147</v>
      </c>
      <c r="L3556" t="s">
        <v>10427</v>
      </c>
      <c r="M3556" t="s">
        <v>10428</v>
      </c>
      <c r="N3556">
        <v>0.40944444400000002</v>
      </c>
      <c r="O3556">
        <v>0</v>
      </c>
      <c r="P3556">
        <v>5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0.84253165016093345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0.84253165016093345</v>
      </c>
    </row>
    <row r="3557" spans="1:31" x14ac:dyDescent="0.25">
      <c r="A3557">
        <v>1772852</v>
      </c>
      <c r="B3557">
        <v>1</v>
      </c>
      <c r="C3557" t="s">
        <v>80</v>
      </c>
      <c r="D3557" t="s">
        <v>93</v>
      </c>
      <c r="E3557" t="s">
        <v>158</v>
      </c>
      <c r="F3557" t="s">
        <v>10429</v>
      </c>
      <c r="G3557" t="s">
        <v>160</v>
      </c>
      <c r="H3557" t="s">
        <v>146</v>
      </c>
      <c r="I3557" t="s">
        <v>135</v>
      </c>
      <c r="J3557" t="s">
        <v>136</v>
      </c>
      <c r="K3557" t="s">
        <v>147</v>
      </c>
      <c r="L3557" t="s">
        <v>10430</v>
      </c>
      <c r="M3557" t="s">
        <v>10431</v>
      </c>
      <c r="N3557">
        <v>5.3566666659999997</v>
      </c>
      <c r="O3557">
        <v>0</v>
      </c>
      <c r="P3557">
        <v>33</v>
      </c>
      <c r="Q3557">
        <v>0</v>
      </c>
      <c r="R3557">
        <v>1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31.957032604112523</v>
      </c>
      <c r="Y3557">
        <v>0</v>
      </c>
      <c r="Z3557">
        <v>2.1849539479600004</v>
      </c>
      <c r="AA3557">
        <v>0</v>
      </c>
      <c r="AB3557">
        <v>0</v>
      </c>
      <c r="AC3557">
        <v>0</v>
      </c>
      <c r="AD3557">
        <v>0</v>
      </c>
      <c r="AE3557">
        <v>34.141986552072524</v>
      </c>
    </row>
    <row r="3558" spans="1:31" x14ac:dyDescent="0.25">
      <c r="A3558">
        <v>1773250</v>
      </c>
      <c r="B3558">
        <v>1</v>
      </c>
      <c r="C3558" t="s">
        <v>80</v>
      </c>
      <c r="D3558" t="s">
        <v>93</v>
      </c>
      <c r="E3558" t="s">
        <v>158</v>
      </c>
      <c r="F3558" t="s">
        <v>10432</v>
      </c>
      <c r="G3558" t="s">
        <v>160</v>
      </c>
      <c r="H3558" t="s">
        <v>146</v>
      </c>
      <c r="I3558" t="s">
        <v>135</v>
      </c>
      <c r="J3558" t="s">
        <v>136</v>
      </c>
      <c r="K3558" t="s">
        <v>147</v>
      </c>
      <c r="L3558" t="s">
        <v>10433</v>
      </c>
      <c r="M3558" t="s">
        <v>10434</v>
      </c>
      <c r="N3558">
        <v>1.038333333</v>
      </c>
      <c r="O3558">
        <v>0</v>
      </c>
      <c r="P3558">
        <v>2</v>
      </c>
      <c r="Q3558">
        <v>0</v>
      </c>
      <c r="R3558">
        <v>6</v>
      </c>
      <c r="S3558">
        <v>0</v>
      </c>
      <c r="T3558">
        <v>1</v>
      </c>
      <c r="U3558">
        <v>0</v>
      </c>
      <c r="V3558">
        <v>0</v>
      </c>
      <c r="W3558">
        <v>0</v>
      </c>
      <c r="X3558">
        <v>0.47888707632015004</v>
      </c>
      <c r="Y3558">
        <v>0</v>
      </c>
      <c r="Z3558">
        <v>2.2008239534195995</v>
      </c>
      <c r="AA3558">
        <v>0</v>
      </c>
      <c r="AB3558">
        <v>0.32138368007200002</v>
      </c>
      <c r="AC3558">
        <v>0</v>
      </c>
      <c r="AD3558">
        <v>0</v>
      </c>
      <c r="AE3558">
        <v>3.0010947098117495</v>
      </c>
    </row>
    <row r="3559" spans="1:31" x14ac:dyDescent="0.25">
      <c r="A3559">
        <v>1772941</v>
      </c>
      <c r="B3559">
        <v>1</v>
      </c>
      <c r="C3559" t="s">
        <v>80</v>
      </c>
      <c r="D3559" t="s">
        <v>109</v>
      </c>
      <c r="E3559" t="s">
        <v>131</v>
      </c>
      <c r="F3559" t="s">
        <v>9996</v>
      </c>
      <c r="G3559" t="s">
        <v>177</v>
      </c>
      <c r="H3559" t="s">
        <v>134</v>
      </c>
      <c r="I3559" t="s">
        <v>135</v>
      </c>
      <c r="J3559" t="s">
        <v>136</v>
      </c>
      <c r="K3559" t="s">
        <v>147</v>
      </c>
      <c r="L3559" t="s">
        <v>10435</v>
      </c>
      <c r="M3559" t="s">
        <v>10436</v>
      </c>
      <c r="N3559">
        <v>0.63527777699999999</v>
      </c>
      <c r="O3559">
        <v>0</v>
      </c>
      <c r="P3559">
        <v>475</v>
      </c>
      <c r="Q3559">
        <v>0</v>
      </c>
      <c r="R3559">
        <v>23</v>
      </c>
      <c r="S3559">
        <v>0</v>
      </c>
      <c r="T3559">
        <v>53</v>
      </c>
      <c r="U3559">
        <v>0</v>
      </c>
      <c r="V3559">
        <v>0</v>
      </c>
      <c r="W3559">
        <v>0</v>
      </c>
      <c r="X3559">
        <v>35.35482284280878</v>
      </c>
      <c r="Y3559">
        <v>0</v>
      </c>
      <c r="Z3559">
        <v>1.9334147908585502</v>
      </c>
      <c r="AA3559">
        <v>0</v>
      </c>
      <c r="AB3559">
        <v>13.989186097216878</v>
      </c>
      <c r="AC3559">
        <v>0</v>
      </c>
      <c r="AD3559">
        <v>0</v>
      </c>
      <c r="AE3559">
        <v>51.277423730884209</v>
      </c>
    </row>
    <row r="3560" spans="1:31" x14ac:dyDescent="0.25">
      <c r="A3560">
        <v>1773087</v>
      </c>
      <c r="B3560">
        <v>1</v>
      </c>
      <c r="C3560" t="s">
        <v>81</v>
      </c>
      <c r="D3560" t="s">
        <v>127</v>
      </c>
      <c r="E3560" t="s">
        <v>158</v>
      </c>
      <c r="F3560" t="s">
        <v>10437</v>
      </c>
      <c r="G3560" t="s">
        <v>606</v>
      </c>
      <c r="H3560" t="s">
        <v>146</v>
      </c>
      <c r="I3560" t="s">
        <v>135</v>
      </c>
      <c r="J3560" t="s">
        <v>136</v>
      </c>
      <c r="K3560" t="s">
        <v>147</v>
      </c>
      <c r="L3560" t="s">
        <v>10438</v>
      </c>
      <c r="M3560" t="s">
        <v>10439</v>
      </c>
      <c r="N3560">
        <v>6.4927777769999997</v>
      </c>
      <c r="O3560">
        <v>0</v>
      </c>
      <c r="P3560">
        <v>12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20.335592206026476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20.335592206026476</v>
      </c>
    </row>
    <row r="3561" spans="1:31" x14ac:dyDescent="0.25">
      <c r="A3561">
        <v>1772981</v>
      </c>
      <c r="B3561">
        <v>1</v>
      </c>
      <c r="C3561" t="s">
        <v>80</v>
      </c>
      <c r="D3561" t="s">
        <v>100</v>
      </c>
      <c r="E3561" t="s">
        <v>184</v>
      </c>
      <c r="F3561" t="s">
        <v>10440</v>
      </c>
      <c r="G3561" t="s">
        <v>246</v>
      </c>
      <c r="H3561" t="s">
        <v>134</v>
      </c>
      <c r="I3561" t="s">
        <v>135</v>
      </c>
      <c r="J3561" t="s">
        <v>136</v>
      </c>
      <c r="K3561" t="s">
        <v>137</v>
      </c>
      <c r="L3561" t="s">
        <v>10441</v>
      </c>
      <c r="M3561" t="s">
        <v>10442</v>
      </c>
      <c r="N3561">
        <v>0.97388888799999995</v>
      </c>
      <c r="O3561">
        <v>0</v>
      </c>
      <c r="P3561">
        <v>0</v>
      </c>
      <c r="Q3561">
        <v>0</v>
      </c>
      <c r="R3561">
        <v>0</v>
      </c>
      <c r="S3561">
        <v>4</v>
      </c>
      <c r="T3561">
        <v>11</v>
      </c>
      <c r="U3561">
        <v>1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139.35038341876438</v>
      </c>
      <c r="AB3561">
        <v>50.49292338579307</v>
      </c>
      <c r="AC3561">
        <v>51.936384492576011</v>
      </c>
      <c r="AD3561">
        <v>0</v>
      </c>
      <c r="AE3561">
        <v>241.77969129713347</v>
      </c>
    </row>
    <row r="3562" spans="1:31" x14ac:dyDescent="0.25">
      <c r="A3562">
        <v>1773018</v>
      </c>
      <c r="B3562">
        <v>1</v>
      </c>
      <c r="C3562" t="s">
        <v>81</v>
      </c>
      <c r="D3562" t="s">
        <v>118</v>
      </c>
      <c r="E3562" t="s">
        <v>188</v>
      </c>
      <c r="F3562" t="s">
        <v>10016</v>
      </c>
      <c r="G3562" t="s">
        <v>177</v>
      </c>
      <c r="H3562" t="s">
        <v>134</v>
      </c>
      <c r="I3562" t="s">
        <v>135</v>
      </c>
      <c r="J3562" t="s">
        <v>136</v>
      </c>
      <c r="K3562" t="s">
        <v>147</v>
      </c>
      <c r="L3562" t="s">
        <v>10443</v>
      </c>
      <c r="M3562" t="s">
        <v>10444</v>
      </c>
      <c r="N3562">
        <v>1.6572222219999999</v>
      </c>
      <c r="O3562">
        <v>1</v>
      </c>
      <c r="P3562">
        <v>442</v>
      </c>
      <c r="Q3562">
        <v>34</v>
      </c>
      <c r="R3562">
        <v>55</v>
      </c>
      <c r="S3562">
        <v>15</v>
      </c>
      <c r="T3562">
        <v>46</v>
      </c>
      <c r="U3562">
        <v>0</v>
      </c>
      <c r="V3562">
        <v>0</v>
      </c>
      <c r="W3562">
        <v>0.23738129136045003</v>
      </c>
      <c r="X3562">
        <v>176.71805701749699</v>
      </c>
      <c r="Y3562">
        <v>129.79605585393202</v>
      </c>
      <c r="Z3562">
        <v>19.479585331676805</v>
      </c>
      <c r="AA3562">
        <v>672.91965097293053</v>
      </c>
      <c r="AB3562">
        <v>35.163412019369076</v>
      </c>
      <c r="AC3562">
        <v>0</v>
      </c>
      <c r="AD3562">
        <v>0</v>
      </c>
      <c r="AE3562">
        <v>1034.3141424867658</v>
      </c>
    </row>
    <row r="3563" spans="1:31" x14ac:dyDescent="0.25">
      <c r="A3563">
        <v>1773313</v>
      </c>
      <c r="B3563">
        <v>1</v>
      </c>
      <c r="C3563" t="s">
        <v>81</v>
      </c>
      <c r="D3563" t="s">
        <v>123</v>
      </c>
      <c r="E3563" t="s">
        <v>158</v>
      </c>
      <c r="F3563" t="s">
        <v>10445</v>
      </c>
      <c r="G3563" t="s">
        <v>160</v>
      </c>
      <c r="H3563" t="s">
        <v>146</v>
      </c>
      <c r="I3563" t="s">
        <v>135</v>
      </c>
      <c r="J3563" t="s">
        <v>136</v>
      </c>
      <c r="K3563" t="s">
        <v>147</v>
      </c>
      <c r="L3563" t="s">
        <v>10446</v>
      </c>
      <c r="M3563" t="s">
        <v>10447</v>
      </c>
      <c r="N3563">
        <v>0.638055555</v>
      </c>
      <c r="O3563">
        <v>0</v>
      </c>
      <c r="P3563">
        <v>99</v>
      </c>
      <c r="Q3563">
        <v>0</v>
      </c>
      <c r="R3563">
        <v>1</v>
      </c>
      <c r="S3563">
        <v>0</v>
      </c>
      <c r="T3563">
        <v>4</v>
      </c>
      <c r="U3563">
        <v>0</v>
      </c>
      <c r="V3563">
        <v>0</v>
      </c>
      <c r="W3563">
        <v>0</v>
      </c>
      <c r="X3563">
        <v>20.770670134956301</v>
      </c>
      <c r="Y3563">
        <v>0</v>
      </c>
      <c r="Z3563">
        <v>1.7167427937200001E-2</v>
      </c>
      <c r="AA3563">
        <v>0</v>
      </c>
      <c r="AB3563">
        <v>1.6988094960804752</v>
      </c>
      <c r="AC3563">
        <v>0</v>
      </c>
      <c r="AD3563">
        <v>0</v>
      </c>
      <c r="AE3563">
        <v>22.486647058973976</v>
      </c>
    </row>
    <row r="3564" spans="1:31" x14ac:dyDescent="0.25">
      <c r="A3564">
        <v>1772832</v>
      </c>
      <c r="B3564">
        <v>1</v>
      </c>
      <c r="C3564" t="s">
        <v>80</v>
      </c>
      <c r="D3564" t="s">
        <v>97</v>
      </c>
      <c r="E3564" t="s">
        <v>158</v>
      </c>
      <c r="F3564" t="s">
        <v>10448</v>
      </c>
      <c r="G3564" t="s">
        <v>221</v>
      </c>
      <c r="H3564" t="s">
        <v>146</v>
      </c>
      <c r="I3564" t="s">
        <v>135</v>
      </c>
      <c r="J3564" t="s">
        <v>136</v>
      </c>
      <c r="K3564" t="s">
        <v>147</v>
      </c>
      <c r="L3564" t="s">
        <v>10449</v>
      </c>
      <c r="M3564" t="s">
        <v>10450</v>
      </c>
      <c r="N3564">
        <v>4.6122222219999998</v>
      </c>
      <c r="O3564">
        <v>0</v>
      </c>
      <c r="P3564">
        <v>64</v>
      </c>
      <c r="Q3564">
        <v>0</v>
      </c>
      <c r="R3564">
        <v>11</v>
      </c>
      <c r="S3564">
        <v>0</v>
      </c>
      <c r="T3564">
        <v>10</v>
      </c>
      <c r="U3564">
        <v>0</v>
      </c>
      <c r="V3564">
        <v>0</v>
      </c>
      <c r="W3564">
        <v>0</v>
      </c>
      <c r="X3564">
        <v>170.02754531085611</v>
      </c>
      <c r="Y3564">
        <v>0</v>
      </c>
      <c r="Z3564">
        <v>20.746126986662176</v>
      </c>
      <c r="AA3564">
        <v>0</v>
      </c>
      <c r="AB3564">
        <v>35.854928924973159</v>
      </c>
      <c r="AC3564">
        <v>0</v>
      </c>
      <c r="AD3564">
        <v>0</v>
      </c>
      <c r="AE3564">
        <v>226.62860122249145</v>
      </c>
    </row>
    <row r="3565" spans="1:31" x14ac:dyDescent="0.25">
      <c r="A3565">
        <v>1772732</v>
      </c>
      <c r="B3565">
        <v>1</v>
      </c>
      <c r="C3565" t="s">
        <v>81</v>
      </c>
      <c r="D3565" t="s">
        <v>121</v>
      </c>
      <c r="E3565" t="s">
        <v>131</v>
      </c>
      <c r="F3565" t="s">
        <v>6582</v>
      </c>
      <c r="G3565" t="s">
        <v>177</v>
      </c>
      <c r="H3565" t="s">
        <v>134</v>
      </c>
      <c r="I3565" t="s">
        <v>193</v>
      </c>
      <c r="J3565" t="s">
        <v>136</v>
      </c>
      <c r="K3565" t="s">
        <v>147</v>
      </c>
      <c r="L3565" t="s">
        <v>10451</v>
      </c>
      <c r="M3565" t="s">
        <v>10452</v>
      </c>
      <c r="N3565">
        <v>1.2500000000000001E-2</v>
      </c>
      <c r="O3565">
        <v>0</v>
      </c>
      <c r="P3565">
        <v>1078</v>
      </c>
      <c r="Q3565">
        <v>3</v>
      </c>
      <c r="R3565">
        <v>104</v>
      </c>
      <c r="S3565">
        <v>6</v>
      </c>
      <c r="T3565">
        <v>65</v>
      </c>
      <c r="U3565">
        <v>0</v>
      </c>
      <c r="V3565">
        <v>0</v>
      </c>
      <c r="W3565">
        <v>0</v>
      </c>
      <c r="X3565">
        <v>1.1832203565635002</v>
      </c>
      <c r="Y3565">
        <v>3.2255575488000003E-2</v>
      </c>
      <c r="Z3565">
        <v>0.15796591840799992</v>
      </c>
      <c r="AA3565">
        <v>0.2734034514</v>
      </c>
      <c r="AB3565">
        <v>0.25931749773187496</v>
      </c>
      <c r="AC3565">
        <v>0</v>
      </c>
      <c r="AD3565">
        <v>0</v>
      </c>
      <c r="AE3565">
        <v>1.9061627995913755</v>
      </c>
    </row>
    <row r="3566" spans="1:31" x14ac:dyDescent="0.25">
      <c r="A3566">
        <v>1773024</v>
      </c>
      <c r="B3566">
        <v>1</v>
      </c>
      <c r="C3566" t="s">
        <v>80</v>
      </c>
      <c r="D3566" t="s">
        <v>91</v>
      </c>
      <c r="E3566" t="s">
        <v>131</v>
      </c>
      <c r="F3566" t="s">
        <v>5414</v>
      </c>
      <c r="G3566" t="s">
        <v>177</v>
      </c>
      <c r="H3566" t="s">
        <v>134</v>
      </c>
      <c r="I3566" t="s">
        <v>135</v>
      </c>
      <c r="J3566" t="s">
        <v>136</v>
      </c>
      <c r="K3566" t="s">
        <v>147</v>
      </c>
      <c r="L3566" t="s">
        <v>10453</v>
      </c>
      <c r="M3566" t="s">
        <v>10454</v>
      </c>
      <c r="N3566">
        <v>1.1347222219999999</v>
      </c>
      <c r="O3566">
        <v>26</v>
      </c>
      <c r="P3566">
        <v>675</v>
      </c>
      <c r="Q3566">
        <v>51</v>
      </c>
      <c r="R3566">
        <v>89</v>
      </c>
      <c r="S3566">
        <v>22</v>
      </c>
      <c r="T3566">
        <v>100</v>
      </c>
      <c r="U3566">
        <v>6</v>
      </c>
      <c r="V3566">
        <v>1</v>
      </c>
      <c r="W3566">
        <v>17.635774187346335</v>
      </c>
      <c r="X3566">
        <v>201.50493078113513</v>
      </c>
      <c r="Y3566">
        <v>39.97601699362864</v>
      </c>
      <c r="Z3566">
        <v>27.077538288941717</v>
      </c>
      <c r="AA3566">
        <v>83.518493904304435</v>
      </c>
      <c r="AB3566">
        <v>83.90891833203699</v>
      </c>
      <c r="AC3566">
        <v>79.347097292277056</v>
      </c>
      <c r="AD3566">
        <v>44.867039163340834</v>
      </c>
      <c r="AE3566">
        <v>577.8358089430111</v>
      </c>
    </row>
    <row r="3567" spans="1:31" x14ac:dyDescent="0.25">
      <c r="A3567">
        <v>1773333</v>
      </c>
      <c r="B3567">
        <v>1</v>
      </c>
      <c r="C3567" t="s">
        <v>80</v>
      </c>
      <c r="D3567" t="s">
        <v>99</v>
      </c>
      <c r="E3567" t="s">
        <v>158</v>
      </c>
      <c r="F3567" t="s">
        <v>10455</v>
      </c>
      <c r="G3567" t="s">
        <v>160</v>
      </c>
      <c r="H3567" t="s">
        <v>146</v>
      </c>
      <c r="I3567" t="s">
        <v>135</v>
      </c>
      <c r="J3567" t="s">
        <v>136</v>
      </c>
      <c r="K3567" t="s">
        <v>147</v>
      </c>
      <c r="L3567" t="s">
        <v>10456</v>
      </c>
      <c r="M3567" t="s">
        <v>10457</v>
      </c>
      <c r="N3567">
        <v>2.6544444440000001</v>
      </c>
      <c r="O3567">
        <v>0</v>
      </c>
      <c r="P3567">
        <v>27</v>
      </c>
      <c r="Q3567">
        <v>0</v>
      </c>
      <c r="R3567">
        <v>0</v>
      </c>
      <c r="S3567">
        <v>0</v>
      </c>
      <c r="T3567">
        <v>1</v>
      </c>
      <c r="U3567">
        <v>0</v>
      </c>
      <c r="V3567">
        <v>0</v>
      </c>
      <c r="W3567">
        <v>0</v>
      </c>
      <c r="X3567">
        <v>16.538141707692475</v>
      </c>
      <c r="Y3567">
        <v>0</v>
      </c>
      <c r="Z3567">
        <v>0</v>
      </c>
      <c r="AA3567">
        <v>0</v>
      </c>
      <c r="AB3567">
        <v>0.111257070757</v>
      </c>
      <c r="AC3567">
        <v>0</v>
      </c>
      <c r="AD3567">
        <v>0</v>
      </c>
      <c r="AE3567">
        <v>16.649398778449473</v>
      </c>
    </row>
    <row r="3568" spans="1:31" x14ac:dyDescent="0.25">
      <c r="A3568">
        <v>1772835</v>
      </c>
      <c r="B3568">
        <v>1</v>
      </c>
      <c r="C3568" t="s">
        <v>81</v>
      </c>
      <c r="D3568" t="s">
        <v>118</v>
      </c>
      <c r="E3568" t="s">
        <v>171</v>
      </c>
      <c r="F3568" t="s">
        <v>10458</v>
      </c>
      <c r="G3568" t="s">
        <v>181</v>
      </c>
      <c r="H3568" t="s">
        <v>146</v>
      </c>
      <c r="I3568" t="s">
        <v>135</v>
      </c>
      <c r="J3568" t="s">
        <v>136</v>
      </c>
      <c r="K3568" t="s">
        <v>147</v>
      </c>
      <c r="L3568" t="s">
        <v>10459</v>
      </c>
      <c r="M3568" t="s">
        <v>10460</v>
      </c>
      <c r="N3568">
        <v>0.99777777700000003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1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1.0069547994314667</v>
      </c>
      <c r="AC3568">
        <v>0</v>
      </c>
      <c r="AD3568">
        <v>0</v>
      </c>
      <c r="AE3568">
        <v>1.0069547994314667</v>
      </c>
    </row>
    <row r="3569" spans="1:31" x14ac:dyDescent="0.25">
      <c r="A3569">
        <v>1773167</v>
      </c>
      <c r="B3569">
        <v>1</v>
      </c>
      <c r="C3569" t="s">
        <v>81</v>
      </c>
      <c r="D3569" t="s">
        <v>115</v>
      </c>
      <c r="E3569" t="s">
        <v>188</v>
      </c>
      <c r="F3569" t="s">
        <v>10461</v>
      </c>
      <c r="G3569" t="s">
        <v>4943</v>
      </c>
      <c r="H3569" t="s">
        <v>134</v>
      </c>
      <c r="I3569" t="s">
        <v>135</v>
      </c>
      <c r="J3569" t="s">
        <v>3</v>
      </c>
      <c r="K3569" t="s">
        <v>147</v>
      </c>
      <c r="L3569" t="s">
        <v>10462</v>
      </c>
      <c r="M3569" t="s">
        <v>10463</v>
      </c>
      <c r="N3569">
        <v>1.264444444</v>
      </c>
      <c r="O3569">
        <v>0</v>
      </c>
      <c r="P3569">
        <v>1233</v>
      </c>
      <c r="Q3569">
        <v>1</v>
      </c>
      <c r="R3569">
        <v>42</v>
      </c>
      <c r="S3569">
        <v>6</v>
      </c>
      <c r="T3569">
        <v>98</v>
      </c>
      <c r="U3569">
        <v>0</v>
      </c>
      <c r="V3569">
        <v>0</v>
      </c>
      <c r="W3569">
        <v>0</v>
      </c>
      <c r="X3569">
        <v>135.45888164768513</v>
      </c>
      <c r="Y3569">
        <v>3.449660336271267</v>
      </c>
      <c r="Z3569">
        <v>9.2171259038529314</v>
      </c>
      <c r="AA3569">
        <v>13.776749791733868</v>
      </c>
      <c r="AB3569">
        <v>33.25483944405935</v>
      </c>
      <c r="AC3569">
        <v>0</v>
      </c>
      <c r="AD3569">
        <v>0</v>
      </c>
      <c r="AE3569">
        <v>195.15725712360256</v>
      </c>
    </row>
    <row r="3570" spans="1:31" x14ac:dyDescent="0.25">
      <c r="A3570">
        <v>1772978</v>
      </c>
      <c r="B3570">
        <v>1</v>
      </c>
      <c r="C3570" t="s">
        <v>80</v>
      </c>
      <c r="D3570" t="s">
        <v>97</v>
      </c>
      <c r="E3570" t="s">
        <v>131</v>
      </c>
      <c r="F3570" t="s">
        <v>10464</v>
      </c>
      <c r="G3570" t="s">
        <v>239</v>
      </c>
      <c r="H3570" t="s">
        <v>134</v>
      </c>
      <c r="I3570" t="s">
        <v>135</v>
      </c>
      <c r="J3570" t="s">
        <v>136</v>
      </c>
      <c r="K3570" t="s">
        <v>137</v>
      </c>
      <c r="L3570" t="s">
        <v>10465</v>
      </c>
      <c r="M3570" t="s">
        <v>10466</v>
      </c>
      <c r="N3570">
        <v>0.8125</v>
      </c>
      <c r="O3570">
        <v>7</v>
      </c>
      <c r="P3570">
        <v>700</v>
      </c>
      <c r="Q3570">
        <v>8</v>
      </c>
      <c r="R3570">
        <v>79</v>
      </c>
      <c r="S3570">
        <v>19</v>
      </c>
      <c r="T3570">
        <v>85</v>
      </c>
      <c r="U3570">
        <v>1</v>
      </c>
      <c r="V3570">
        <v>0</v>
      </c>
      <c r="W3570">
        <v>511.87954274489488</v>
      </c>
      <c r="X3570">
        <v>235.96344064780914</v>
      </c>
      <c r="Y3570">
        <v>296.73415434030625</v>
      </c>
      <c r="Z3570">
        <v>12.375680245306004</v>
      </c>
      <c r="AA3570">
        <v>129.61009043204746</v>
      </c>
      <c r="AB3570">
        <v>75.199996845710658</v>
      </c>
      <c r="AC3570">
        <v>0</v>
      </c>
      <c r="AD3570">
        <v>0</v>
      </c>
      <c r="AE3570">
        <v>1261.7629052560744</v>
      </c>
    </row>
    <row r="3571" spans="1:31" x14ac:dyDescent="0.25">
      <c r="A3571">
        <v>1773233</v>
      </c>
      <c r="B3571">
        <v>1</v>
      </c>
      <c r="C3571" t="s">
        <v>81</v>
      </c>
      <c r="D3571" t="s">
        <v>128</v>
      </c>
      <c r="E3571" t="s">
        <v>188</v>
      </c>
      <c r="F3571" t="s">
        <v>10467</v>
      </c>
      <c r="G3571" t="s">
        <v>177</v>
      </c>
      <c r="H3571" t="s">
        <v>134</v>
      </c>
      <c r="I3571" t="s">
        <v>135</v>
      </c>
      <c r="J3571" t="s">
        <v>136</v>
      </c>
      <c r="K3571" t="s">
        <v>147</v>
      </c>
      <c r="L3571" t="s">
        <v>10468</v>
      </c>
      <c r="M3571" t="s">
        <v>10469</v>
      </c>
      <c r="N3571">
        <v>1.2280555550000001</v>
      </c>
      <c r="O3571">
        <v>0</v>
      </c>
      <c r="P3571">
        <v>203</v>
      </c>
      <c r="Q3571">
        <v>1</v>
      </c>
      <c r="R3571">
        <v>3</v>
      </c>
      <c r="S3571">
        <v>3</v>
      </c>
      <c r="T3571">
        <v>19</v>
      </c>
      <c r="U3571">
        <v>0</v>
      </c>
      <c r="V3571">
        <v>0</v>
      </c>
      <c r="W3571">
        <v>0</v>
      </c>
      <c r="X3571">
        <v>57.461796201596073</v>
      </c>
      <c r="Y3571">
        <v>3.8787296183588587</v>
      </c>
      <c r="Z3571">
        <v>4.7745647119391998</v>
      </c>
      <c r="AA3571">
        <v>2.1361292596661499</v>
      </c>
      <c r="AB3571">
        <v>14.823727862910197</v>
      </c>
      <c r="AC3571">
        <v>0</v>
      </c>
      <c r="AD3571">
        <v>0</v>
      </c>
      <c r="AE3571">
        <v>83.074947654470492</v>
      </c>
    </row>
    <row r="3572" spans="1:31" x14ac:dyDescent="0.25">
      <c r="A3572">
        <v>1773290</v>
      </c>
      <c r="B3572">
        <v>1</v>
      </c>
      <c r="C3572" t="s">
        <v>80</v>
      </c>
      <c r="D3572" t="s">
        <v>107</v>
      </c>
      <c r="E3572" t="s">
        <v>171</v>
      </c>
      <c r="F3572" t="s">
        <v>10470</v>
      </c>
      <c r="G3572" t="s">
        <v>173</v>
      </c>
      <c r="H3572" t="s">
        <v>146</v>
      </c>
      <c r="I3572" t="s">
        <v>135</v>
      </c>
      <c r="J3572" t="s">
        <v>136</v>
      </c>
      <c r="K3572" t="s">
        <v>147</v>
      </c>
      <c r="L3572" t="s">
        <v>10471</v>
      </c>
      <c r="M3572" t="s">
        <v>10472</v>
      </c>
      <c r="N3572">
        <v>2.0619444439999999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0.70319314317769999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0.70319314317769999</v>
      </c>
    </row>
    <row r="3573" spans="1:31" x14ac:dyDescent="0.25">
      <c r="A3573">
        <v>1773041</v>
      </c>
      <c r="B3573">
        <v>1</v>
      </c>
      <c r="C3573" t="s">
        <v>80</v>
      </c>
      <c r="D3573" t="s">
        <v>83</v>
      </c>
      <c r="E3573" t="s">
        <v>171</v>
      </c>
      <c r="F3573" t="s">
        <v>10473</v>
      </c>
      <c r="G3573" t="s">
        <v>181</v>
      </c>
      <c r="H3573" t="s">
        <v>146</v>
      </c>
      <c r="I3573" t="s">
        <v>135</v>
      </c>
      <c r="J3573" t="s">
        <v>136</v>
      </c>
      <c r="K3573" t="s">
        <v>147</v>
      </c>
      <c r="L3573" t="s">
        <v>10474</v>
      </c>
      <c r="M3573" t="s">
        <v>10475</v>
      </c>
      <c r="N3573">
        <v>3.9391666660000002</v>
      </c>
      <c r="O3573">
        <v>0</v>
      </c>
      <c r="P3573">
        <v>9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17.616961255336665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17.616961255336665</v>
      </c>
    </row>
    <row r="3574" spans="1:31" x14ac:dyDescent="0.25">
      <c r="A3574">
        <v>1772749</v>
      </c>
      <c r="B3574">
        <v>1</v>
      </c>
      <c r="C3574" t="s">
        <v>80</v>
      </c>
      <c r="D3574" t="s">
        <v>96</v>
      </c>
      <c r="E3574" t="s">
        <v>143</v>
      </c>
      <c r="F3574" t="s">
        <v>10476</v>
      </c>
      <c r="G3574" t="s">
        <v>145</v>
      </c>
      <c r="H3574" t="s">
        <v>146</v>
      </c>
      <c r="I3574" t="s">
        <v>135</v>
      </c>
      <c r="J3574" t="s">
        <v>136</v>
      </c>
      <c r="K3574" t="s">
        <v>147</v>
      </c>
      <c r="L3574" t="s">
        <v>10477</v>
      </c>
      <c r="M3574" t="s">
        <v>10478</v>
      </c>
      <c r="N3574">
        <v>2.6469444439999998</v>
      </c>
      <c r="O3574">
        <v>0</v>
      </c>
      <c r="P3574">
        <v>200</v>
      </c>
      <c r="Q3574">
        <v>0</v>
      </c>
      <c r="R3574">
        <v>0</v>
      </c>
      <c r="S3574">
        <v>0</v>
      </c>
      <c r="T3574">
        <v>6</v>
      </c>
      <c r="U3574">
        <v>0</v>
      </c>
      <c r="V3574">
        <v>0</v>
      </c>
      <c r="W3574">
        <v>0</v>
      </c>
      <c r="X3574">
        <v>55.675689400952706</v>
      </c>
      <c r="Y3574">
        <v>0</v>
      </c>
      <c r="Z3574">
        <v>0</v>
      </c>
      <c r="AA3574">
        <v>0</v>
      </c>
      <c r="AB3574">
        <v>25.246775031579784</v>
      </c>
      <c r="AC3574">
        <v>0</v>
      </c>
      <c r="AD3574">
        <v>0</v>
      </c>
      <c r="AE3574">
        <v>80.922464432532493</v>
      </c>
    </row>
    <row r="3575" spans="1:31" x14ac:dyDescent="0.25">
      <c r="A3575">
        <v>1773247</v>
      </c>
      <c r="B3575">
        <v>1</v>
      </c>
      <c r="C3575" t="s">
        <v>81</v>
      </c>
      <c r="D3575" t="s">
        <v>118</v>
      </c>
      <c r="E3575" t="s">
        <v>158</v>
      </c>
      <c r="F3575" t="s">
        <v>10479</v>
      </c>
      <c r="G3575" t="s">
        <v>221</v>
      </c>
      <c r="H3575" t="s">
        <v>146</v>
      </c>
      <c r="I3575" t="s">
        <v>135</v>
      </c>
      <c r="J3575" t="s">
        <v>136</v>
      </c>
      <c r="K3575" t="s">
        <v>147</v>
      </c>
      <c r="L3575" t="s">
        <v>10480</v>
      </c>
      <c r="M3575" t="s">
        <v>10481</v>
      </c>
      <c r="N3575">
        <v>1.3488888880000001</v>
      </c>
      <c r="O3575">
        <v>0</v>
      </c>
      <c r="P3575">
        <v>2</v>
      </c>
      <c r="Q3575">
        <v>0</v>
      </c>
      <c r="R3575">
        <v>2</v>
      </c>
      <c r="S3575">
        <v>0</v>
      </c>
      <c r="T3575">
        <v>3</v>
      </c>
      <c r="U3575">
        <v>0</v>
      </c>
      <c r="V3575">
        <v>0</v>
      </c>
      <c r="W3575">
        <v>0</v>
      </c>
      <c r="X3575">
        <v>6.139151584445833E-2</v>
      </c>
      <c r="Y3575">
        <v>0</v>
      </c>
      <c r="Z3575">
        <v>6.4588158624533334E-2</v>
      </c>
      <c r="AA3575">
        <v>0</v>
      </c>
      <c r="AB3575">
        <v>2.1862238898799831</v>
      </c>
      <c r="AC3575">
        <v>0</v>
      </c>
      <c r="AD3575">
        <v>0</v>
      </c>
      <c r="AE3575">
        <v>2.3122035643489749</v>
      </c>
    </row>
    <row r="3576" spans="1:31" x14ac:dyDescent="0.25">
      <c r="A3576">
        <v>1772898</v>
      </c>
      <c r="B3576">
        <v>1</v>
      </c>
      <c r="C3576" t="s">
        <v>81</v>
      </c>
      <c r="D3576" t="s">
        <v>112</v>
      </c>
      <c r="E3576" t="s">
        <v>158</v>
      </c>
      <c r="F3576" t="s">
        <v>10482</v>
      </c>
      <c r="G3576" t="s">
        <v>246</v>
      </c>
      <c r="H3576" t="s">
        <v>146</v>
      </c>
      <c r="I3576" t="s">
        <v>135</v>
      </c>
      <c r="J3576" t="s">
        <v>136</v>
      </c>
      <c r="K3576" t="s">
        <v>137</v>
      </c>
      <c r="L3576" t="s">
        <v>10483</v>
      </c>
      <c r="M3576" t="s">
        <v>10484</v>
      </c>
      <c r="N3576">
        <v>6.2933333329999996</v>
      </c>
      <c r="O3576">
        <v>0</v>
      </c>
      <c r="P3576">
        <v>19</v>
      </c>
      <c r="Q3576">
        <v>0</v>
      </c>
      <c r="R3576">
        <v>1</v>
      </c>
      <c r="S3576">
        <v>0</v>
      </c>
      <c r="T3576">
        <v>2</v>
      </c>
      <c r="U3576">
        <v>0</v>
      </c>
      <c r="V3576">
        <v>0</v>
      </c>
      <c r="W3576">
        <v>0</v>
      </c>
      <c r="X3576">
        <v>20.459795262695707</v>
      </c>
      <c r="Y3576">
        <v>0</v>
      </c>
      <c r="Z3576">
        <v>0.40060085284440006</v>
      </c>
      <c r="AA3576">
        <v>0</v>
      </c>
      <c r="AB3576">
        <v>10.723289422331998</v>
      </c>
      <c r="AC3576">
        <v>0</v>
      </c>
      <c r="AD3576">
        <v>0</v>
      </c>
      <c r="AE3576">
        <v>31.583685537872103</v>
      </c>
    </row>
    <row r="3577" spans="1:31" x14ac:dyDescent="0.25">
      <c r="A3577">
        <v>1773396</v>
      </c>
      <c r="B3577">
        <v>1</v>
      </c>
      <c r="C3577" t="s">
        <v>80</v>
      </c>
      <c r="D3577" t="s">
        <v>92</v>
      </c>
      <c r="E3577" t="s">
        <v>171</v>
      </c>
      <c r="F3577" t="s">
        <v>10485</v>
      </c>
      <c r="G3577" t="s">
        <v>181</v>
      </c>
      <c r="H3577" t="s">
        <v>146</v>
      </c>
      <c r="I3577" t="s">
        <v>135</v>
      </c>
      <c r="J3577" t="s">
        <v>136</v>
      </c>
      <c r="K3577" t="s">
        <v>147</v>
      </c>
      <c r="L3577" t="s">
        <v>10486</v>
      </c>
      <c r="M3577" t="s">
        <v>10487</v>
      </c>
      <c r="N3577">
        <v>1.5638888879999999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5.4608138225900001E-2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5.4608138225900001E-2</v>
      </c>
    </row>
    <row r="3578" spans="1:31" x14ac:dyDescent="0.25">
      <c r="A3578">
        <v>1773147</v>
      </c>
      <c r="B3578">
        <v>1</v>
      </c>
      <c r="C3578" t="s">
        <v>80</v>
      </c>
      <c r="D3578" t="s">
        <v>96</v>
      </c>
      <c r="E3578" t="s">
        <v>171</v>
      </c>
      <c r="F3578" t="s">
        <v>10488</v>
      </c>
      <c r="G3578" t="s">
        <v>181</v>
      </c>
      <c r="H3578" t="s">
        <v>146</v>
      </c>
      <c r="I3578" t="s">
        <v>135</v>
      </c>
      <c r="J3578" t="s">
        <v>136</v>
      </c>
      <c r="K3578" t="s">
        <v>147</v>
      </c>
      <c r="L3578" t="s">
        <v>10489</v>
      </c>
      <c r="M3578" t="s">
        <v>10490</v>
      </c>
      <c r="N3578">
        <v>1.2877777770000001</v>
      </c>
      <c r="O3578">
        <v>0</v>
      </c>
      <c r="P3578">
        <v>1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0.15435436555120002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0.15435436555120002</v>
      </c>
    </row>
    <row r="3579" spans="1:31" x14ac:dyDescent="0.25">
      <c r="A3579">
        <v>1773345</v>
      </c>
      <c r="B3579">
        <v>1</v>
      </c>
      <c r="C3579" t="s">
        <v>80</v>
      </c>
      <c r="D3579" t="s">
        <v>98</v>
      </c>
      <c r="E3579" t="s">
        <v>158</v>
      </c>
      <c r="F3579" t="s">
        <v>10491</v>
      </c>
      <c r="G3579" t="s">
        <v>160</v>
      </c>
      <c r="H3579" t="s">
        <v>146</v>
      </c>
      <c r="I3579" t="s">
        <v>135</v>
      </c>
      <c r="J3579" t="s">
        <v>136</v>
      </c>
      <c r="K3579" t="s">
        <v>147</v>
      </c>
      <c r="L3579" t="s">
        <v>10492</v>
      </c>
      <c r="M3579" t="s">
        <v>10493</v>
      </c>
      <c r="N3579">
        <v>0.92527777700000002</v>
      </c>
      <c r="O3579">
        <v>0</v>
      </c>
      <c r="P3579">
        <v>0</v>
      </c>
      <c r="Q3579">
        <v>0</v>
      </c>
      <c r="R3579">
        <v>1</v>
      </c>
      <c r="S3579">
        <v>0</v>
      </c>
      <c r="T3579">
        <v>3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3.4691968875000002E-5</v>
      </c>
      <c r="AA3579">
        <v>0</v>
      </c>
      <c r="AB3579">
        <v>1.9920908499806003</v>
      </c>
      <c r="AC3579">
        <v>0</v>
      </c>
      <c r="AD3579">
        <v>0</v>
      </c>
      <c r="AE3579">
        <v>1.9921255419494752</v>
      </c>
    </row>
    <row r="3580" spans="1:31" x14ac:dyDescent="0.25">
      <c r="A3580">
        <v>1773322</v>
      </c>
      <c r="B3580">
        <v>1</v>
      </c>
      <c r="C3580" t="s">
        <v>80</v>
      </c>
      <c r="D3580" t="s">
        <v>102</v>
      </c>
      <c r="E3580" t="s">
        <v>171</v>
      </c>
      <c r="F3580" t="s">
        <v>10494</v>
      </c>
      <c r="G3580" t="s">
        <v>181</v>
      </c>
      <c r="H3580" t="s">
        <v>146</v>
      </c>
      <c r="I3580" t="s">
        <v>135</v>
      </c>
      <c r="J3580" t="s">
        <v>136</v>
      </c>
      <c r="K3580" t="s">
        <v>147</v>
      </c>
      <c r="L3580" t="s">
        <v>10495</v>
      </c>
      <c r="M3580" t="s">
        <v>10496</v>
      </c>
      <c r="N3580">
        <v>2.0108333329999999</v>
      </c>
      <c r="O3580">
        <v>0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0.40157020883882499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0.40157020883882499</v>
      </c>
    </row>
    <row r="3581" spans="1:31" x14ac:dyDescent="0.25">
      <c r="A3581">
        <v>1773130</v>
      </c>
      <c r="B3581">
        <v>1</v>
      </c>
      <c r="C3581" t="s">
        <v>81</v>
      </c>
      <c r="D3581" t="s">
        <v>124</v>
      </c>
      <c r="E3581" t="s">
        <v>143</v>
      </c>
      <c r="F3581" t="s">
        <v>10497</v>
      </c>
      <c r="G3581" t="s">
        <v>145</v>
      </c>
      <c r="H3581" t="s">
        <v>146</v>
      </c>
      <c r="I3581" t="s">
        <v>135</v>
      </c>
      <c r="J3581" t="s">
        <v>136</v>
      </c>
      <c r="K3581" t="s">
        <v>147</v>
      </c>
      <c r="L3581" t="s">
        <v>10498</v>
      </c>
      <c r="M3581" t="s">
        <v>10499</v>
      </c>
      <c r="N3581">
        <v>0.66166666600000001</v>
      </c>
      <c r="O3581">
        <v>0</v>
      </c>
      <c r="P3581">
        <v>62</v>
      </c>
      <c r="Q3581">
        <v>0</v>
      </c>
      <c r="R3581">
        <v>5</v>
      </c>
      <c r="S3581">
        <v>0</v>
      </c>
      <c r="T3581">
        <v>8</v>
      </c>
      <c r="U3581">
        <v>0</v>
      </c>
      <c r="V3581">
        <v>0</v>
      </c>
      <c r="W3581">
        <v>0</v>
      </c>
      <c r="X3581">
        <v>9.1523717229937986</v>
      </c>
      <c r="Y3581">
        <v>0</v>
      </c>
      <c r="Z3581">
        <v>2.0378851103851496</v>
      </c>
      <c r="AA3581">
        <v>0</v>
      </c>
      <c r="AB3581">
        <v>1.072120323884</v>
      </c>
      <c r="AC3581">
        <v>0</v>
      </c>
      <c r="AD3581">
        <v>0</v>
      </c>
      <c r="AE3581">
        <v>12.262377157262948</v>
      </c>
    </row>
    <row r="3582" spans="1:31" x14ac:dyDescent="0.25">
      <c r="A3582">
        <v>1772967</v>
      </c>
      <c r="B3582">
        <v>1</v>
      </c>
      <c r="C3582" t="s">
        <v>81</v>
      </c>
      <c r="D3582" t="s">
        <v>128</v>
      </c>
      <c r="E3582" t="s">
        <v>158</v>
      </c>
      <c r="F3582" t="s">
        <v>10500</v>
      </c>
      <c r="G3582" t="s">
        <v>160</v>
      </c>
      <c r="H3582" t="s">
        <v>146</v>
      </c>
      <c r="I3582" t="s">
        <v>135</v>
      </c>
      <c r="J3582" t="s">
        <v>136</v>
      </c>
      <c r="K3582" t="s">
        <v>147</v>
      </c>
      <c r="L3582" t="s">
        <v>10501</v>
      </c>
      <c r="M3582" t="s">
        <v>10502</v>
      </c>
      <c r="N3582">
        <v>18.723888888000001</v>
      </c>
      <c r="O3582">
        <v>0</v>
      </c>
      <c r="P3582">
        <v>17</v>
      </c>
      <c r="Q3582">
        <v>0</v>
      </c>
      <c r="R3582">
        <v>1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55.061881539572958</v>
      </c>
      <c r="Y3582">
        <v>0</v>
      </c>
      <c r="Z3582">
        <v>6.2439217333767996</v>
      </c>
      <c r="AA3582">
        <v>0</v>
      </c>
      <c r="AB3582">
        <v>0</v>
      </c>
      <c r="AC3582">
        <v>0</v>
      </c>
      <c r="AD3582">
        <v>0</v>
      </c>
      <c r="AE3582">
        <v>61.30580327294976</v>
      </c>
    </row>
    <row r="3583" spans="1:31" x14ac:dyDescent="0.25">
      <c r="A3583">
        <v>1772821</v>
      </c>
      <c r="B3583">
        <v>1</v>
      </c>
      <c r="C3583" t="s">
        <v>80</v>
      </c>
      <c r="D3583" t="s">
        <v>101</v>
      </c>
      <c r="E3583" t="s">
        <v>158</v>
      </c>
      <c r="F3583" t="s">
        <v>6793</v>
      </c>
      <c r="G3583" t="s">
        <v>164</v>
      </c>
      <c r="H3583" t="s">
        <v>146</v>
      </c>
      <c r="I3583" t="s">
        <v>135</v>
      </c>
      <c r="J3583" t="s">
        <v>136</v>
      </c>
      <c r="K3583" t="s">
        <v>147</v>
      </c>
      <c r="L3583" t="s">
        <v>10503</v>
      </c>
      <c r="M3583" t="s">
        <v>10504</v>
      </c>
      <c r="N3583">
        <v>1.5233333330000001</v>
      </c>
      <c r="O3583">
        <v>0</v>
      </c>
      <c r="P3583">
        <v>38</v>
      </c>
      <c r="Q3583">
        <v>0</v>
      </c>
      <c r="R3583">
        <v>0</v>
      </c>
      <c r="S3583">
        <v>0</v>
      </c>
      <c r="T3583">
        <v>7</v>
      </c>
      <c r="U3583">
        <v>0</v>
      </c>
      <c r="V3583">
        <v>0</v>
      </c>
      <c r="W3583">
        <v>0</v>
      </c>
      <c r="X3583">
        <v>18.989261344127492</v>
      </c>
      <c r="Y3583">
        <v>0</v>
      </c>
      <c r="Z3583">
        <v>0</v>
      </c>
      <c r="AA3583">
        <v>0</v>
      </c>
      <c r="AB3583">
        <v>13.415346065643799</v>
      </c>
      <c r="AC3583">
        <v>0</v>
      </c>
      <c r="AD3583">
        <v>0</v>
      </c>
      <c r="AE3583">
        <v>32.404607409771288</v>
      </c>
    </row>
    <row r="3584" spans="1:31" x14ac:dyDescent="0.25">
      <c r="A3584">
        <v>1772944</v>
      </c>
      <c r="B3584">
        <v>1</v>
      </c>
      <c r="C3584" t="s">
        <v>80</v>
      </c>
      <c r="D3584" t="s">
        <v>99</v>
      </c>
      <c r="E3584" t="s">
        <v>158</v>
      </c>
      <c r="F3584" t="s">
        <v>10505</v>
      </c>
      <c r="G3584" t="s">
        <v>160</v>
      </c>
      <c r="H3584" t="s">
        <v>146</v>
      </c>
      <c r="I3584" t="s">
        <v>135</v>
      </c>
      <c r="J3584" t="s">
        <v>136</v>
      </c>
      <c r="K3584" t="s">
        <v>147</v>
      </c>
      <c r="L3584" t="s">
        <v>10506</v>
      </c>
      <c r="M3584" t="s">
        <v>10507</v>
      </c>
      <c r="N3584">
        <v>1.8563888879999999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1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2.3366751233666414</v>
      </c>
      <c r="AC3584">
        <v>0</v>
      </c>
      <c r="AD3584">
        <v>0</v>
      </c>
      <c r="AE3584">
        <v>2.3366751233666414</v>
      </c>
    </row>
    <row r="3585" spans="1:31" x14ac:dyDescent="0.25">
      <c r="A3585">
        <v>1773153</v>
      </c>
      <c r="B3585">
        <v>1</v>
      </c>
      <c r="C3585" t="s">
        <v>80</v>
      </c>
      <c r="D3585" t="s">
        <v>106</v>
      </c>
      <c r="E3585" t="s">
        <v>131</v>
      </c>
      <c r="F3585" t="s">
        <v>1745</v>
      </c>
      <c r="G3585" t="s">
        <v>177</v>
      </c>
      <c r="H3585" t="s">
        <v>134</v>
      </c>
      <c r="I3585" t="s">
        <v>135</v>
      </c>
      <c r="J3585" t="s">
        <v>136</v>
      </c>
      <c r="K3585" t="s">
        <v>147</v>
      </c>
      <c r="L3585" t="s">
        <v>10508</v>
      </c>
      <c r="M3585" t="s">
        <v>10509</v>
      </c>
      <c r="N3585">
        <v>0.17138888799999999</v>
      </c>
      <c r="O3585">
        <v>0</v>
      </c>
      <c r="P3585">
        <v>2</v>
      </c>
      <c r="Q3585">
        <v>50</v>
      </c>
      <c r="R3585">
        <v>204</v>
      </c>
      <c r="S3585">
        <v>14</v>
      </c>
      <c r="T3585">
        <v>30</v>
      </c>
      <c r="U3585">
        <v>0</v>
      </c>
      <c r="V3585">
        <v>0</v>
      </c>
      <c r="W3585">
        <v>0</v>
      </c>
      <c r="X3585">
        <v>0.15758133132679999</v>
      </c>
      <c r="Y3585">
        <v>20.941519426934597</v>
      </c>
      <c r="Z3585">
        <v>15.735618446994934</v>
      </c>
      <c r="AA3585">
        <v>6.593314657865001</v>
      </c>
      <c r="AB3585">
        <v>9.9974205967695422</v>
      </c>
      <c r="AC3585">
        <v>0</v>
      </c>
      <c r="AD3585">
        <v>0</v>
      </c>
      <c r="AE3585">
        <v>53.425454459890879</v>
      </c>
    </row>
    <row r="3586" spans="1:31" x14ac:dyDescent="0.25">
      <c r="A3586">
        <v>1772984</v>
      </c>
      <c r="B3586">
        <v>1</v>
      </c>
      <c r="C3586" t="s">
        <v>81</v>
      </c>
      <c r="D3586" t="s">
        <v>120</v>
      </c>
      <c r="E3586" t="s">
        <v>143</v>
      </c>
      <c r="F3586" t="s">
        <v>10510</v>
      </c>
      <c r="G3586" t="s">
        <v>145</v>
      </c>
      <c r="H3586" t="s">
        <v>146</v>
      </c>
      <c r="I3586" t="s">
        <v>135</v>
      </c>
      <c r="J3586" t="s">
        <v>136</v>
      </c>
      <c r="K3586" t="s">
        <v>147</v>
      </c>
      <c r="L3586" t="s">
        <v>10511</v>
      </c>
      <c r="M3586" t="s">
        <v>10512</v>
      </c>
      <c r="N3586">
        <v>1.5027777769999999</v>
      </c>
      <c r="O3586">
        <v>0</v>
      </c>
      <c r="P3586">
        <v>128</v>
      </c>
      <c r="Q3586">
        <v>0</v>
      </c>
      <c r="R3586">
        <v>1</v>
      </c>
      <c r="S3586">
        <v>0</v>
      </c>
      <c r="T3586">
        <v>3</v>
      </c>
      <c r="U3586">
        <v>0</v>
      </c>
      <c r="V3586">
        <v>0</v>
      </c>
      <c r="W3586">
        <v>0</v>
      </c>
      <c r="X3586">
        <v>36.452547240578951</v>
      </c>
      <c r="Y3586">
        <v>0</v>
      </c>
      <c r="Z3586">
        <v>0.33882789258750001</v>
      </c>
      <c r="AA3586">
        <v>0</v>
      </c>
      <c r="AB3586">
        <v>5.9575959592461247</v>
      </c>
      <c r="AC3586">
        <v>0</v>
      </c>
      <c r="AD3586">
        <v>0</v>
      </c>
      <c r="AE3586">
        <v>42.748971092412582</v>
      </c>
    </row>
    <row r="3587" spans="1:31" x14ac:dyDescent="0.25">
      <c r="A3587">
        <v>1773113</v>
      </c>
      <c r="B3587">
        <v>1</v>
      </c>
      <c r="C3587" t="s">
        <v>81</v>
      </c>
      <c r="D3587" t="s">
        <v>121</v>
      </c>
      <c r="E3587" t="s">
        <v>158</v>
      </c>
      <c r="F3587" t="s">
        <v>10513</v>
      </c>
      <c r="G3587" t="s">
        <v>160</v>
      </c>
      <c r="H3587" t="s">
        <v>146</v>
      </c>
      <c r="I3587" t="s">
        <v>135</v>
      </c>
      <c r="J3587" t="s">
        <v>136</v>
      </c>
      <c r="K3587" t="s">
        <v>147</v>
      </c>
      <c r="L3587" t="s">
        <v>10514</v>
      </c>
      <c r="M3587" t="s">
        <v>10515</v>
      </c>
      <c r="N3587">
        <v>1.6388888880000001</v>
      </c>
      <c r="O3587">
        <v>0</v>
      </c>
      <c r="P3587">
        <v>13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1.5442811937945611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1.5442811937945611</v>
      </c>
    </row>
    <row r="3588" spans="1:31" x14ac:dyDescent="0.25">
      <c r="A3588">
        <v>1773067</v>
      </c>
      <c r="B3588">
        <v>1</v>
      </c>
      <c r="C3588" t="s">
        <v>80</v>
      </c>
      <c r="D3588" t="s">
        <v>86</v>
      </c>
      <c r="E3588" t="s">
        <v>158</v>
      </c>
      <c r="F3588" t="s">
        <v>7070</v>
      </c>
      <c r="G3588" t="s">
        <v>160</v>
      </c>
      <c r="H3588" t="s">
        <v>146</v>
      </c>
      <c r="I3588" t="s">
        <v>135</v>
      </c>
      <c r="J3588" t="s">
        <v>136</v>
      </c>
      <c r="K3588" t="s">
        <v>147</v>
      </c>
      <c r="L3588" t="s">
        <v>10516</v>
      </c>
      <c r="M3588" t="s">
        <v>10517</v>
      </c>
      <c r="N3588">
        <v>1.994444444</v>
      </c>
      <c r="O3588">
        <v>0</v>
      </c>
      <c r="P3588">
        <v>27</v>
      </c>
      <c r="Q3588">
        <v>0</v>
      </c>
      <c r="R3588">
        <v>12</v>
      </c>
      <c r="S3588">
        <v>0</v>
      </c>
      <c r="T3588">
        <v>3</v>
      </c>
      <c r="U3588">
        <v>0</v>
      </c>
      <c r="V3588">
        <v>0</v>
      </c>
      <c r="W3588">
        <v>0</v>
      </c>
      <c r="X3588">
        <v>32.85663735554926</v>
      </c>
      <c r="Y3588">
        <v>0</v>
      </c>
      <c r="Z3588">
        <v>3.5510049523170006</v>
      </c>
      <c r="AA3588">
        <v>0</v>
      </c>
      <c r="AB3588">
        <v>3.0112483811563999</v>
      </c>
      <c r="AC3588">
        <v>0</v>
      </c>
      <c r="AD3588">
        <v>0</v>
      </c>
      <c r="AE3588">
        <v>39.41889068902266</v>
      </c>
    </row>
    <row r="3589" spans="1:31" x14ac:dyDescent="0.25">
      <c r="A3589">
        <v>1773362</v>
      </c>
      <c r="B3589">
        <v>1</v>
      </c>
      <c r="C3589" t="s">
        <v>80</v>
      </c>
      <c r="D3589" t="s">
        <v>97</v>
      </c>
      <c r="E3589" t="s">
        <v>171</v>
      </c>
      <c r="F3589" t="s">
        <v>10518</v>
      </c>
      <c r="G3589" t="s">
        <v>282</v>
      </c>
      <c r="H3589" t="s">
        <v>146</v>
      </c>
      <c r="I3589" t="s">
        <v>135</v>
      </c>
      <c r="J3589" t="s">
        <v>136</v>
      </c>
      <c r="K3589" t="s">
        <v>147</v>
      </c>
      <c r="L3589" t="s">
        <v>10519</v>
      </c>
      <c r="M3589" t="s">
        <v>10520</v>
      </c>
      <c r="N3589">
        <v>10.388333333</v>
      </c>
      <c r="O3589">
        <v>0</v>
      </c>
      <c r="P3589">
        <v>2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6.6909128923501671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6.6909128923501671</v>
      </c>
    </row>
    <row r="3590" spans="1:31" x14ac:dyDescent="0.25">
      <c r="A3590">
        <v>1772907</v>
      </c>
      <c r="B3590">
        <v>1</v>
      </c>
      <c r="C3590" t="s">
        <v>80</v>
      </c>
      <c r="D3590" t="s">
        <v>96</v>
      </c>
      <c r="E3590" t="s">
        <v>158</v>
      </c>
      <c r="F3590" t="s">
        <v>10521</v>
      </c>
      <c r="G3590" t="s">
        <v>221</v>
      </c>
      <c r="H3590" t="s">
        <v>146</v>
      </c>
      <c r="I3590" t="s">
        <v>135</v>
      </c>
      <c r="J3590" t="s">
        <v>136</v>
      </c>
      <c r="K3590" t="s">
        <v>147</v>
      </c>
      <c r="L3590" t="s">
        <v>10522</v>
      </c>
      <c r="M3590" t="s">
        <v>10523</v>
      </c>
      <c r="N3590">
        <v>1.954722222</v>
      </c>
      <c r="O3590">
        <v>0</v>
      </c>
      <c r="P3590">
        <v>28</v>
      </c>
      <c r="Q3590">
        <v>0</v>
      </c>
      <c r="R3590">
        <v>0</v>
      </c>
      <c r="S3590">
        <v>0</v>
      </c>
      <c r="T3590">
        <v>4</v>
      </c>
      <c r="U3590">
        <v>0</v>
      </c>
      <c r="V3590">
        <v>0</v>
      </c>
      <c r="W3590">
        <v>0</v>
      </c>
      <c r="X3590">
        <v>18.513698445558596</v>
      </c>
      <c r="Y3590">
        <v>0</v>
      </c>
      <c r="Z3590">
        <v>0</v>
      </c>
      <c r="AA3590">
        <v>0</v>
      </c>
      <c r="AB3590">
        <v>9.775426387936184</v>
      </c>
      <c r="AC3590">
        <v>0</v>
      </c>
      <c r="AD3590">
        <v>0</v>
      </c>
      <c r="AE3590">
        <v>28.289124833494782</v>
      </c>
    </row>
    <row r="3591" spans="1:31" x14ac:dyDescent="0.25">
      <c r="A3591">
        <v>1772738</v>
      </c>
      <c r="B3591">
        <v>1</v>
      </c>
      <c r="C3591" t="s">
        <v>80</v>
      </c>
      <c r="D3591" t="s">
        <v>94</v>
      </c>
      <c r="E3591" t="s">
        <v>131</v>
      </c>
      <c r="F3591" t="s">
        <v>10524</v>
      </c>
      <c r="G3591" t="s">
        <v>177</v>
      </c>
      <c r="H3591" t="s">
        <v>134</v>
      </c>
      <c r="I3591" t="s">
        <v>135</v>
      </c>
      <c r="J3591" t="s">
        <v>136</v>
      </c>
      <c r="K3591" t="s">
        <v>147</v>
      </c>
      <c r="L3591" t="s">
        <v>10525</v>
      </c>
      <c r="M3591" t="s">
        <v>10526</v>
      </c>
      <c r="N3591">
        <v>0.45861111100000002</v>
      </c>
      <c r="O3591">
        <v>0</v>
      </c>
      <c r="P3591">
        <v>364</v>
      </c>
      <c r="Q3591">
        <v>1</v>
      </c>
      <c r="R3591">
        <v>30</v>
      </c>
      <c r="S3591">
        <v>2</v>
      </c>
      <c r="T3591">
        <v>52</v>
      </c>
      <c r="U3591">
        <v>1</v>
      </c>
      <c r="V3591">
        <v>0</v>
      </c>
      <c r="W3591">
        <v>0</v>
      </c>
      <c r="X3591">
        <v>27.450275336230604</v>
      </c>
      <c r="Y3591">
        <v>0.28453004948369998</v>
      </c>
      <c r="Z3591">
        <v>2.1189520783820344</v>
      </c>
      <c r="AA3591">
        <v>1.5761431721504673</v>
      </c>
      <c r="AB3591">
        <v>5.1249291595968121</v>
      </c>
      <c r="AC3591">
        <v>2.4754575253800009</v>
      </c>
      <c r="AD3591">
        <v>0</v>
      </c>
      <c r="AE3591">
        <v>39.030287321223618</v>
      </c>
    </row>
    <row r="3592" spans="1:31" x14ac:dyDescent="0.25">
      <c r="A3592">
        <v>1772715</v>
      </c>
      <c r="B3592">
        <v>1</v>
      </c>
      <c r="C3592" t="s">
        <v>80</v>
      </c>
      <c r="D3592" t="s">
        <v>94</v>
      </c>
      <c r="E3592" t="s">
        <v>131</v>
      </c>
      <c r="F3592" t="s">
        <v>10527</v>
      </c>
      <c r="G3592" t="s">
        <v>177</v>
      </c>
      <c r="H3592" t="s">
        <v>134</v>
      </c>
      <c r="I3592" t="s">
        <v>193</v>
      </c>
      <c r="J3592" t="s">
        <v>136</v>
      </c>
      <c r="K3592" t="s">
        <v>147</v>
      </c>
      <c r="L3592" t="s">
        <v>10528</v>
      </c>
      <c r="M3592" t="s">
        <v>10529</v>
      </c>
      <c r="N3592">
        <v>4.7222219999999999E-3</v>
      </c>
      <c r="O3592">
        <v>3</v>
      </c>
      <c r="P3592">
        <v>3198</v>
      </c>
      <c r="Q3592">
        <v>68</v>
      </c>
      <c r="R3592">
        <v>516</v>
      </c>
      <c r="S3592">
        <v>28</v>
      </c>
      <c r="T3592">
        <v>330</v>
      </c>
      <c r="U3592">
        <v>6</v>
      </c>
      <c r="V3592">
        <v>0</v>
      </c>
      <c r="W3592">
        <v>7.3421973174499994E-3</v>
      </c>
      <c r="X3592">
        <v>1.5315233210589818</v>
      </c>
      <c r="Y3592">
        <v>0.23843817929689168</v>
      </c>
      <c r="Z3592">
        <v>0.43896546585719964</v>
      </c>
      <c r="AA3592">
        <v>0.41987612116674999</v>
      </c>
      <c r="AB3592">
        <v>0.35353098530229987</v>
      </c>
      <c r="AC3592">
        <v>0.38565078642373329</v>
      </c>
      <c r="AD3592">
        <v>0</v>
      </c>
      <c r="AE3592">
        <v>3.375327056423306</v>
      </c>
    </row>
    <row r="3593" spans="1:31" x14ac:dyDescent="0.25">
      <c r="A3593">
        <v>1773379</v>
      </c>
      <c r="B3593">
        <v>1</v>
      </c>
      <c r="C3593" t="s">
        <v>80</v>
      </c>
      <c r="D3593" t="s">
        <v>97</v>
      </c>
      <c r="E3593" t="s">
        <v>158</v>
      </c>
      <c r="F3593" t="s">
        <v>10530</v>
      </c>
      <c r="G3593" t="s">
        <v>926</v>
      </c>
      <c r="H3593" t="s">
        <v>146</v>
      </c>
      <c r="I3593" t="s">
        <v>135</v>
      </c>
      <c r="J3593" t="s">
        <v>136</v>
      </c>
      <c r="K3593" t="s">
        <v>147</v>
      </c>
      <c r="L3593" t="s">
        <v>10531</v>
      </c>
      <c r="M3593" t="s">
        <v>10532</v>
      </c>
      <c r="N3593">
        <v>12.236944444000001</v>
      </c>
      <c r="O3593">
        <v>0</v>
      </c>
      <c r="P3593">
        <v>66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115.25952752775066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115.25952752775066</v>
      </c>
    </row>
    <row r="3594" spans="1:31" x14ac:dyDescent="0.25">
      <c r="A3594">
        <v>1773150</v>
      </c>
      <c r="B3594">
        <v>1</v>
      </c>
      <c r="C3594" t="s">
        <v>80</v>
      </c>
      <c r="D3594" t="s">
        <v>93</v>
      </c>
      <c r="E3594" t="s">
        <v>158</v>
      </c>
      <c r="F3594" t="s">
        <v>10533</v>
      </c>
      <c r="G3594" t="s">
        <v>160</v>
      </c>
      <c r="H3594" t="s">
        <v>146</v>
      </c>
      <c r="I3594" t="s">
        <v>135</v>
      </c>
      <c r="J3594" t="s">
        <v>136</v>
      </c>
      <c r="K3594" t="s">
        <v>147</v>
      </c>
      <c r="L3594" t="s">
        <v>10534</v>
      </c>
      <c r="M3594" t="s">
        <v>10535</v>
      </c>
      <c r="N3594">
        <v>3.4536111109999998</v>
      </c>
      <c r="O3594">
        <v>0</v>
      </c>
      <c r="P3594">
        <v>0</v>
      </c>
      <c r="Q3594">
        <v>0</v>
      </c>
      <c r="R3594">
        <v>5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3.5115989287514591</v>
      </c>
      <c r="AA3594">
        <v>0</v>
      </c>
      <c r="AB3594">
        <v>0</v>
      </c>
      <c r="AC3594">
        <v>0</v>
      </c>
      <c r="AD3594">
        <v>0</v>
      </c>
      <c r="AE3594">
        <v>3.5115989287514591</v>
      </c>
    </row>
    <row r="3595" spans="1:31" x14ac:dyDescent="0.25">
      <c r="A3595">
        <v>1773093</v>
      </c>
      <c r="B3595">
        <v>1</v>
      </c>
      <c r="C3595" t="s">
        <v>80</v>
      </c>
      <c r="D3595" t="s">
        <v>107</v>
      </c>
      <c r="E3595" t="s">
        <v>158</v>
      </c>
      <c r="F3595" t="s">
        <v>10536</v>
      </c>
      <c r="G3595" t="s">
        <v>305</v>
      </c>
      <c r="H3595" t="s">
        <v>146</v>
      </c>
      <c r="I3595" t="s">
        <v>135</v>
      </c>
      <c r="J3595" t="s">
        <v>136</v>
      </c>
      <c r="K3595" t="s">
        <v>147</v>
      </c>
      <c r="L3595" t="s">
        <v>10537</v>
      </c>
      <c r="M3595" t="s">
        <v>10538</v>
      </c>
      <c r="N3595">
        <v>2.3905555550000002</v>
      </c>
      <c r="O3595">
        <v>0</v>
      </c>
      <c r="P3595">
        <v>78</v>
      </c>
      <c r="Q3595">
        <v>0</v>
      </c>
      <c r="R3595">
        <v>0</v>
      </c>
      <c r="S3595">
        <v>0</v>
      </c>
      <c r="T3595">
        <v>3</v>
      </c>
      <c r="U3595">
        <v>0</v>
      </c>
      <c r="V3595">
        <v>0</v>
      </c>
      <c r="W3595">
        <v>0</v>
      </c>
      <c r="X3595">
        <v>11.804592516180939</v>
      </c>
      <c r="Y3595">
        <v>0</v>
      </c>
      <c r="Z3595">
        <v>0</v>
      </c>
      <c r="AA3595">
        <v>0</v>
      </c>
      <c r="AB3595">
        <v>1.6367072486838499</v>
      </c>
      <c r="AC3595">
        <v>0</v>
      </c>
      <c r="AD3595">
        <v>0</v>
      </c>
      <c r="AE3595">
        <v>13.441299764864789</v>
      </c>
    </row>
    <row r="3596" spans="1:31" x14ac:dyDescent="0.25">
      <c r="A3596">
        <v>1773193</v>
      </c>
      <c r="B3596">
        <v>1</v>
      </c>
      <c r="C3596" t="s">
        <v>81</v>
      </c>
      <c r="D3596" t="s">
        <v>128</v>
      </c>
      <c r="E3596" t="s">
        <v>131</v>
      </c>
      <c r="F3596" t="s">
        <v>10539</v>
      </c>
      <c r="G3596" t="s">
        <v>177</v>
      </c>
      <c r="H3596" t="s">
        <v>134</v>
      </c>
      <c r="I3596" t="s">
        <v>135</v>
      </c>
      <c r="J3596" t="s">
        <v>136</v>
      </c>
      <c r="K3596" t="s">
        <v>147</v>
      </c>
      <c r="L3596" t="s">
        <v>10540</v>
      </c>
      <c r="M3596" t="s">
        <v>10541</v>
      </c>
      <c r="N3596">
        <v>7.2499999999999995E-2</v>
      </c>
      <c r="O3596">
        <v>0</v>
      </c>
      <c r="P3596">
        <v>968</v>
      </c>
      <c r="Q3596">
        <v>3</v>
      </c>
      <c r="R3596">
        <v>11</v>
      </c>
      <c r="S3596">
        <v>5</v>
      </c>
      <c r="T3596">
        <v>101</v>
      </c>
      <c r="U3596">
        <v>0</v>
      </c>
      <c r="V3596">
        <v>0</v>
      </c>
      <c r="W3596">
        <v>0</v>
      </c>
      <c r="X3596">
        <v>9.3922386254221575</v>
      </c>
      <c r="Y3596">
        <v>0.19098052462799997</v>
      </c>
      <c r="Z3596">
        <v>0.84994685335920006</v>
      </c>
      <c r="AA3596">
        <v>1.6942549077278997</v>
      </c>
      <c r="AB3596">
        <v>1.4668622608589998</v>
      </c>
      <c r="AC3596">
        <v>0</v>
      </c>
      <c r="AD3596">
        <v>0</v>
      </c>
      <c r="AE3596">
        <v>13.594283171996254</v>
      </c>
    </row>
    <row r="3597" spans="1:31" x14ac:dyDescent="0.25">
      <c r="A3597">
        <v>1773199</v>
      </c>
      <c r="B3597">
        <v>1</v>
      </c>
      <c r="C3597" t="s">
        <v>80</v>
      </c>
      <c r="D3597" t="s">
        <v>98</v>
      </c>
      <c r="E3597" t="s">
        <v>171</v>
      </c>
      <c r="F3597" t="s">
        <v>10542</v>
      </c>
      <c r="G3597" t="s">
        <v>181</v>
      </c>
      <c r="H3597" t="s">
        <v>146</v>
      </c>
      <c r="I3597" t="s">
        <v>135</v>
      </c>
      <c r="J3597" t="s">
        <v>136</v>
      </c>
      <c r="K3597" t="s">
        <v>147</v>
      </c>
      <c r="L3597" t="s">
        <v>10543</v>
      </c>
      <c r="M3597" t="s">
        <v>10544</v>
      </c>
      <c r="N3597">
        <v>1.318888888</v>
      </c>
      <c r="O3597">
        <v>0</v>
      </c>
      <c r="P3597">
        <v>2</v>
      </c>
      <c r="Q3597">
        <v>0</v>
      </c>
      <c r="R3597">
        <v>0</v>
      </c>
      <c r="S3597">
        <v>0</v>
      </c>
      <c r="T3597">
        <v>1</v>
      </c>
      <c r="U3597">
        <v>0</v>
      </c>
      <c r="V3597">
        <v>0</v>
      </c>
      <c r="W3597">
        <v>0</v>
      </c>
      <c r="X3597">
        <v>0.709927412551</v>
      </c>
      <c r="Y3597">
        <v>0</v>
      </c>
      <c r="Z3597">
        <v>0</v>
      </c>
      <c r="AA3597">
        <v>0</v>
      </c>
      <c r="AB3597">
        <v>1.3306388798815252</v>
      </c>
      <c r="AC3597">
        <v>0</v>
      </c>
      <c r="AD3597">
        <v>0</v>
      </c>
      <c r="AE3597">
        <v>2.0405662924325254</v>
      </c>
    </row>
    <row r="3598" spans="1:31" x14ac:dyDescent="0.25">
      <c r="A3598">
        <v>1772801</v>
      </c>
      <c r="B3598">
        <v>1</v>
      </c>
      <c r="C3598" t="s">
        <v>80</v>
      </c>
      <c r="D3598" t="s">
        <v>83</v>
      </c>
      <c r="E3598" t="s">
        <v>158</v>
      </c>
      <c r="F3598" t="s">
        <v>1175</v>
      </c>
      <c r="G3598" t="s">
        <v>246</v>
      </c>
      <c r="H3598" t="s">
        <v>146</v>
      </c>
      <c r="I3598" t="s">
        <v>135</v>
      </c>
      <c r="J3598" t="s">
        <v>136</v>
      </c>
      <c r="K3598" t="s">
        <v>137</v>
      </c>
      <c r="L3598" t="s">
        <v>10545</v>
      </c>
      <c r="M3598" t="s">
        <v>10546</v>
      </c>
      <c r="N3598">
        <v>8.1455555549999996</v>
      </c>
      <c r="O3598">
        <v>0</v>
      </c>
      <c r="P3598">
        <v>151</v>
      </c>
      <c r="Q3598">
        <v>0</v>
      </c>
      <c r="R3598">
        <v>0</v>
      </c>
      <c r="S3598">
        <v>0</v>
      </c>
      <c r="T3598">
        <v>41</v>
      </c>
      <c r="U3598">
        <v>0</v>
      </c>
      <c r="V3598">
        <v>0</v>
      </c>
      <c r="W3598">
        <v>0</v>
      </c>
      <c r="X3598">
        <v>454.40250791091358</v>
      </c>
      <c r="Y3598">
        <v>0</v>
      </c>
      <c r="Z3598">
        <v>0</v>
      </c>
      <c r="AA3598">
        <v>0</v>
      </c>
      <c r="AB3598">
        <v>150.08841587473216</v>
      </c>
      <c r="AC3598">
        <v>0</v>
      </c>
      <c r="AD3598">
        <v>0</v>
      </c>
      <c r="AE3598">
        <v>604.49092378564569</v>
      </c>
    </row>
    <row r="3599" spans="1:31" x14ac:dyDescent="0.25">
      <c r="A3599">
        <v>1772901</v>
      </c>
      <c r="B3599">
        <v>1</v>
      </c>
      <c r="C3599" t="s">
        <v>81</v>
      </c>
      <c r="D3599" t="s">
        <v>123</v>
      </c>
      <c r="E3599" t="s">
        <v>131</v>
      </c>
      <c r="F3599" t="s">
        <v>10547</v>
      </c>
      <c r="G3599" t="s">
        <v>177</v>
      </c>
      <c r="H3599" t="s">
        <v>134</v>
      </c>
      <c r="I3599" t="s">
        <v>135</v>
      </c>
      <c r="J3599" t="s">
        <v>136</v>
      </c>
      <c r="K3599" t="s">
        <v>147</v>
      </c>
      <c r="L3599" t="s">
        <v>10548</v>
      </c>
      <c r="M3599" t="s">
        <v>10549</v>
      </c>
      <c r="N3599">
        <v>0.33611111100000002</v>
      </c>
      <c r="O3599">
        <v>0</v>
      </c>
      <c r="P3599">
        <v>0</v>
      </c>
      <c r="Q3599">
        <v>0</v>
      </c>
      <c r="R3599">
        <v>0</v>
      </c>
      <c r="S3599">
        <v>1</v>
      </c>
      <c r="T3599">
        <v>2</v>
      </c>
      <c r="U3599">
        <v>3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1.3753875070106667</v>
      </c>
      <c r="AB3599">
        <v>0.43067113113626665</v>
      </c>
      <c r="AC3599">
        <v>296.07110755969836</v>
      </c>
      <c r="AD3599">
        <v>0</v>
      </c>
      <c r="AE3599">
        <v>297.87716619784527</v>
      </c>
    </row>
    <row r="3600" spans="1:31" x14ac:dyDescent="0.25">
      <c r="A3600">
        <v>1773156</v>
      </c>
      <c r="B3600">
        <v>1</v>
      </c>
      <c r="C3600" t="s">
        <v>80</v>
      </c>
      <c r="D3600" t="s">
        <v>104</v>
      </c>
      <c r="E3600" t="s">
        <v>171</v>
      </c>
      <c r="F3600" t="s">
        <v>10550</v>
      </c>
      <c r="G3600" t="s">
        <v>181</v>
      </c>
      <c r="H3600" t="s">
        <v>146</v>
      </c>
      <c r="I3600" t="s">
        <v>135</v>
      </c>
      <c r="J3600" t="s">
        <v>136</v>
      </c>
      <c r="K3600" t="s">
        <v>147</v>
      </c>
      <c r="L3600" t="s">
        <v>10551</v>
      </c>
      <c r="M3600" t="s">
        <v>10552</v>
      </c>
      <c r="N3600">
        <v>2.1130555549999999</v>
      </c>
      <c r="O3600">
        <v>0</v>
      </c>
      <c r="P3600">
        <v>1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2.8888433675085832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2.8888433675085832</v>
      </c>
    </row>
    <row r="3601" spans="1:31" x14ac:dyDescent="0.25">
      <c r="A3601">
        <v>1772964</v>
      </c>
      <c r="B3601">
        <v>1</v>
      </c>
      <c r="C3601" t="s">
        <v>80</v>
      </c>
      <c r="D3601" t="s">
        <v>99</v>
      </c>
      <c r="E3601" t="s">
        <v>171</v>
      </c>
      <c r="F3601" t="s">
        <v>10553</v>
      </c>
      <c r="G3601" t="s">
        <v>282</v>
      </c>
      <c r="H3601" t="s">
        <v>146</v>
      </c>
      <c r="I3601" t="s">
        <v>135</v>
      </c>
      <c r="J3601" t="s">
        <v>136</v>
      </c>
      <c r="K3601" t="s">
        <v>147</v>
      </c>
      <c r="L3601" t="s">
        <v>10554</v>
      </c>
      <c r="M3601" t="s">
        <v>10555</v>
      </c>
      <c r="N3601">
        <v>2.9525000000000001</v>
      </c>
      <c r="O3601">
        <v>0</v>
      </c>
      <c r="P3601">
        <v>2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0.37248826991827505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0.37248826991827505</v>
      </c>
    </row>
    <row r="3602" spans="1:31" x14ac:dyDescent="0.25">
      <c r="A3602">
        <v>1773110</v>
      </c>
      <c r="B3602">
        <v>1</v>
      </c>
      <c r="C3602" t="s">
        <v>80</v>
      </c>
      <c r="D3602" t="s">
        <v>98</v>
      </c>
      <c r="E3602" t="s">
        <v>143</v>
      </c>
      <c r="F3602" t="s">
        <v>7979</v>
      </c>
      <c r="G3602" t="s">
        <v>1790</v>
      </c>
      <c r="H3602" t="s">
        <v>146</v>
      </c>
      <c r="I3602" t="s">
        <v>135</v>
      </c>
      <c r="J3602" t="s">
        <v>136</v>
      </c>
      <c r="K3602" t="s">
        <v>147</v>
      </c>
      <c r="L3602" t="s">
        <v>10556</v>
      </c>
      <c r="M3602" t="s">
        <v>10557</v>
      </c>
      <c r="N3602">
        <v>1.405</v>
      </c>
      <c r="O3602">
        <v>0</v>
      </c>
      <c r="P3602">
        <v>0</v>
      </c>
      <c r="Q3602">
        <v>0</v>
      </c>
      <c r="R3602">
        <v>13</v>
      </c>
      <c r="S3602">
        <v>0</v>
      </c>
      <c r="T3602">
        <v>4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4.07031043995765</v>
      </c>
      <c r="AA3602">
        <v>0</v>
      </c>
      <c r="AB3602">
        <v>0.34962133332920009</v>
      </c>
      <c r="AC3602">
        <v>0</v>
      </c>
      <c r="AD3602">
        <v>0</v>
      </c>
      <c r="AE3602">
        <v>4.4199317732868497</v>
      </c>
    </row>
    <row r="3603" spans="1:31" x14ac:dyDescent="0.25">
      <c r="A3603">
        <v>1772924</v>
      </c>
      <c r="B3603">
        <v>1</v>
      </c>
      <c r="C3603" t="s">
        <v>80</v>
      </c>
      <c r="D3603" t="s">
        <v>110</v>
      </c>
      <c r="E3603" t="s">
        <v>158</v>
      </c>
      <c r="F3603" t="s">
        <v>10558</v>
      </c>
      <c r="G3603" t="s">
        <v>225</v>
      </c>
      <c r="H3603" t="s">
        <v>146</v>
      </c>
      <c r="I3603" t="s">
        <v>135</v>
      </c>
      <c r="J3603" t="s">
        <v>136</v>
      </c>
      <c r="K3603" t="s">
        <v>147</v>
      </c>
      <c r="L3603" t="s">
        <v>10559</v>
      </c>
      <c r="M3603" t="s">
        <v>10560</v>
      </c>
      <c r="N3603">
        <v>2.7291666659999998</v>
      </c>
      <c r="O3603">
        <v>0</v>
      </c>
      <c r="P3603">
        <v>110</v>
      </c>
      <c r="Q3603">
        <v>0</v>
      </c>
      <c r="R3603">
        <v>0</v>
      </c>
      <c r="S3603">
        <v>0</v>
      </c>
      <c r="T3603">
        <v>9</v>
      </c>
      <c r="U3603">
        <v>0</v>
      </c>
      <c r="V3603">
        <v>0</v>
      </c>
      <c r="W3603">
        <v>0</v>
      </c>
      <c r="X3603">
        <v>94.242538769297283</v>
      </c>
      <c r="Y3603">
        <v>0</v>
      </c>
      <c r="Z3603">
        <v>0</v>
      </c>
      <c r="AA3603">
        <v>0</v>
      </c>
      <c r="AB3603">
        <v>10.359546197807322</v>
      </c>
      <c r="AC3603">
        <v>0</v>
      </c>
      <c r="AD3603">
        <v>0</v>
      </c>
      <c r="AE3603">
        <v>104.6020849671046</v>
      </c>
    </row>
    <row r="3604" spans="1:31" x14ac:dyDescent="0.25">
      <c r="A3604">
        <v>1773279</v>
      </c>
      <c r="B3604">
        <v>1</v>
      </c>
      <c r="C3604" t="s">
        <v>81</v>
      </c>
      <c r="D3604" t="s">
        <v>112</v>
      </c>
      <c r="E3604" t="s">
        <v>158</v>
      </c>
      <c r="F3604" t="s">
        <v>10561</v>
      </c>
      <c r="G3604" t="s">
        <v>160</v>
      </c>
      <c r="H3604" t="s">
        <v>146</v>
      </c>
      <c r="I3604" t="s">
        <v>135</v>
      </c>
      <c r="J3604" t="s">
        <v>136</v>
      </c>
      <c r="K3604" t="s">
        <v>147</v>
      </c>
      <c r="L3604" t="s">
        <v>10562</v>
      </c>
      <c r="M3604" t="s">
        <v>10563</v>
      </c>
      <c r="N3604">
        <v>2.054444444</v>
      </c>
      <c r="O3604">
        <v>0</v>
      </c>
      <c r="P3604">
        <v>25</v>
      </c>
      <c r="Q3604">
        <v>0</v>
      </c>
      <c r="R3604">
        <v>0</v>
      </c>
      <c r="S3604">
        <v>0</v>
      </c>
      <c r="T3604">
        <v>1</v>
      </c>
      <c r="U3604">
        <v>0</v>
      </c>
      <c r="V3604">
        <v>0</v>
      </c>
      <c r="W3604">
        <v>0</v>
      </c>
      <c r="X3604">
        <v>5.3897890549612653</v>
      </c>
      <c r="Y3604">
        <v>0</v>
      </c>
      <c r="Z3604">
        <v>0</v>
      </c>
      <c r="AA3604">
        <v>0</v>
      </c>
      <c r="AB3604">
        <v>9.4955820112000017E-3</v>
      </c>
      <c r="AC3604">
        <v>0</v>
      </c>
      <c r="AD3604">
        <v>0</v>
      </c>
      <c r="AE3604">
        <v>5.3992846369724656</v>
      </c>
    </row>
    <row r="3605" spans="1:31" x14ac:dyDescent="0.25">
      <c r="A3605">
        <v>1772818</v>
      </c>
      <c r="B3605">
        <v>1</v>
      </c>
      <c r="C3605" t="s">
        <v>80</v>
      </c>
      <c r="D3605" t="s">
        <v>97</v>
      </c>
      <c r="E3605" t="s">
        <v>171</v>
      </c>
      <c r="F3605" t="s">
        <v>10564</v>
      </c>
      <c r="G3605" t="s">
        <v>181</v>
      </c>
      <c r="H3605" t="s">
        <v>146</v>
      </c>
      <c r="I3605" t="s">
        <v>135</v>
      </c>
      <c r="J3605" t="s">
        <v>136</v>
      </c>
      <c r="K3605" t="s">
        <v>147</v>
      </c>
      <c r="L3605" t="s">
        <v>10565</v>
      </c>
      <c r="M3605" t="s">
        <v>10566</v>
      </c>
      <c r="N3605">
        <v>11.262222222</v>
      </c>
      <c r="O3605">
        <v>0</v>
      </c>
      <c r="P3605">
        <v>1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28.990058454957925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28.990058454957925</v>
      </c>
    </row>
    <row r="3606" spans="1:31" x14ac:dyDescent="0.25">
      <c r="A3606">
        <v>1772970</v>
      </c>
      <c r="B3606">
        <v>1</v>
      </c>
      <c r="C3606" t="s">
        <v>80</v>
      </c>
      <c r="D3606" t="s">
        <v>97</v>
      </c>
      <c r="E3606" t="s">
        <v>267</v>
      </c>
      <c r="F3606" t="s">
        <v>5778</v>
      </c>
      <c r="G3606" t="s">
        <v>177</v>
      </c>
      <c r="H3606" t="s">
        <v>214</v>
      </c>
      <c r="I3606" t="s">
        <v>135</v>
      </c>
      <c r="J3606" t="s">
        <v>136</v>
      </c>
      <c r="K3606" t="s">
        <v>147</v>
      </c>
      <c r="L3606" t="s">
        <v>10567</v>
      </c>
      <c r="M3606" t="s">
        <v>10568</v>
      </c>
      <c r="N3606">
        <v>0.85027777699999996</v>
      </c>
      <c r="O3606">
        <v>17</v>
      </c>
      <c r="P3606">
        <v>11973</v>
      </c>
      <c r="Q3606">
        <v>18</v>
      </c>
      <c r="R3606">
        <v>354</v>
      </c>
      <c r="S3606">
        <v>60</v>
      </c>
      <c r="T3606">
        <v>1167</v>
      </c>
      <c r="U3606">
        <v>5</v>
      </c>
      <c r="V3606">
        <v>6</v>
      </c>
      <c r="W3606">
        <v>63.70874187184674</v>
      </c>
      <c r="X3606">
        <v>2363.1625177631654</v>
      </c>
      <c r="Y3606">
        <v>16.870428003017004</v>
      </c>
      <c r="Z3606">
        <v>68.466622368324423</v>
      </c>
      <c r="AA3606">
        <v>656.9526072701517</v>
      </c>
      <c r="AB3606">
        <v>722.68987425942805</v>
      </c>
      <c r="AC3606">
        <v>145.98658830794454</v>
      </c>
      <c r="AD3606">
        <v>3.2407659261700088</v>
      </c>
      <c r="AE3606">
        <v>4041.0781457700473</v>
      </c>
    </row>
    <row r="3607" spans="1:31" x14ac:dyDescent="0.25">
      <c r="A3607">
        <v>1773365</v>
      </c>
      <c r="B3607">
        <v>1</v>
      </c>
      <c r="C3607" t="s">
        <v>80</v>
      </c>
      <c r="D3607" t="s">
        <v>96</v>
      </c>
      <c r="E3607" t="s">
        <v>158</v>
      </c>
      <c r="F3607" t="s">
        <v>10569</v>
      </c>
      <c r="G3607" t="s">
        <v>160</v>
      </c>
      <c r="H3607" t="s">
        <v>146</v>
      </c>
      <c r="I3607" t="s">
        <v>135</v>
      </c>
      <c r="J3607" t="s">
        <v>136</v>
      </c>
      <c r="K3607" t="s">
        <v>147</v>
      </c>
      <c r="L3607" t="s">
        <v>10570</v>
      </c>
      <c r="M3607" t="s">
        <v>10571</v>
      </c>
      <c r="N3607">
        <v>1.902222222</v>
      </c>
      <c r="O3607">
        <v>0</v>
      </c>
      <c r="P3607">
        <v>13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5.2639216201000014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5.2639216201000014</v>
      </c>
    </row>
    <row r="3608" spans="1:31" x14ac:dyDescent="0.25">
      <c r="A3608">
        <v>1772778</v>
      </c>
      <c r="B3608">
        <v>1</v>
      </c>
      <c r="C3608" t="s">
        <v>80</v>
      </c>
      <c r="D3608" t="s">
        <v>96</v>
      </c>
      <c r="E3608" t="s">
        <v>171</v>
      </c>
      <c r="F3608" t="s">
        <v>10572</v>
      </c>
      <c r="G3608" t="s">
        <v>181</v>
      </c>
      <c r="H3608" t="s">
        <v>146</v>
      </c>
      <c r="I3608" t="s">
        <v>135</v>
      </c>
      <c r="J3608" t="s">
        <v>136</v>
      </c>
      <c r="K3608" t="s">
        <v>147</v>
      </c>
      <c r="L3608" t="s">
        <v>10573</v>
      </c>
      <c r="M3608" t="s">
        <v>10574</v>
      </c>
      <c r="N3608">
        <v>4.8902777769999997</v>
      </c>
      <c r="O3608">
        <v>0</v>
      </c>
      <c r="P3608">
        <v>2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0.81561937200835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0.81561937200835</v>
      </c>
    </row>
    <row r="3609" spans="1:31" x14ac:dyDescent="0.25">
      <c r="A3609">
        <v>1772884</v>
      </c>
      <c r="B3609">
        <v>1</v>
      </c>
      <c r="C3609" t="s">
        <v>80</v>
      </c>
      <c r="D3609" t="s">
        <v>94</v>
      </c>
      <c r="E3609" t="s">
        <v>131</v>
      </c>
      <c r="F3609" t="s">
        <v>1094</v>
      </c>
      <c r="G3609" t="s">
        <v>177</v>
      </c>
      <c r="H3609" t="s">
        <v>134</v>
      </c>
      <c r="I3609" t="s">
        <v>135</v>
      </c>
      <c r="J3609" t="s">
        <v>136</v>
      </c>
      <c r="K3609" t="s">
        <v>147</v>
      </c>
      <c r="L3609" t="s">
        <v>10575</v>
      </c>
      <c r="M3609" t="s">
        <v>10576</v>
      </c>
      <c r="N3609">
        <v>0.54833333299999998</v>
      </c>
      <c r="O3609">
        <v>0</v>
      </c>
      <c r="P3609">
        <v>119</v>
      </c>
      <c r="Q3609">
        <v>0</v>
      </c>
      <c r="R3609">
        <v>0</v>
      </c>
      <c r="S3609">
        <v>1</v>
      </c>
      <c r="T3609">
        <v>8</v>
      </c>
      <c r="U3609">
        <v>0</v>
      </c>
      <c r="V3609">
        <v>0</v>
      </c>
      <c r="W3609">
        <v>0</v>
      </c>
      <c r="X3609">
        <v>4.0624993207550499</v>
      </c>
      <c r="Y3609">
        <v>0</v>
      </c>
      <c r="Z3609">
        <v>0</v>
      </c>
      <c r="AA3609">
        <v>0.55218579876314999</v>
      </c>
      <c r="AB3609">
        <v>1.2119498112072502</v>
      </c>
      <c r="AC3609">
        <v>0</v>
      </c>
      <c r="AD3609">
        <v>0</v>
      </c>
      <c r="AE3609">
        <v>5.8266349307254499</v>
      </c>
    </row>
    <row r="3610" spans="1:31" x14ac:dyDescent="0.25">
      <c r="A3610">
        <v>1773216</v>
      </c>
      <c r="B3610">
        <v>1</v>
      </c>
      <c r="C3610" t="s">
        <v>80</v>
      </c>
      <c r="D3610" t="s">
        <v>87</v>
      </c>
      <c r="E3610" t="s">
        <v>171</v>
      </c>
      <c r="F3610" t="s">
        <v>10577</v>
      </c>
      <c r="G3610" t="s">
        <v>181</v>
      </c>
      <c r="H3610" t="s">
        <v>146</v>
      </c>
      <c r="I3610" t="s">
        <v>135</v>
      </c>
      <c r="J3610" t="s">
        <v>136</v>
      </c>
      <c r="K3610" t="s">
        <v>147</v>
      </c>
      <c r="L3610" t="s">
        <v>10578</v>
      </c>
      <c r="M3610" t="s">
        <v>10579</v>
      </c>
      <c r="N3610">
        <v>1.3902777770000001</v>
      </c>
      <c r="O3610">
        <v>0</v>
      </c>
      <c r="P3610">
        <v>3</v>
      </c>
      <c r="Q3610">
        <v>0</v>
      </c>
      <c r="R3610">
        <v>0</v>
      </c>
      <c r="S3610">
        <v>0</v>
      </c>
      <c r="T3610">
        <v>1</v>
      </c>
      <c r="U3610">
        <v>0</v>
      </c>
      <c r="V3610">
        <v>0</v>
      </c>
      <c r="W3610">
        <v>0</v>
      </c>
      <c r="X3610">
        <v>0.67552651172870004</v>
      </c>
      <c r="Y3610">
        <v>0</v>
      </c>
      <c r="Z3610">
        <v>0</v>
      </c>
      <c r="AA3610">
        <v>0</v>
      </c>
      <c r="AB3610">
        <v>3.1261811830666668E-2</v>
      </c>
      <c r="AC3610">
        <v>0</v>
      </c>
      <c r="AD3610">
        <v>0</v>
      </c>
      <c r="AE3610">
        <v>0.70678832355936672</v>
      </c>
    </row>
    <row r="3611" spans="1:31" x14ac:dyDescent="0.25">
      <c r="A3611">
        <v>1773239</v>
      </c>
      <c r="B3611">
        <v>1</v>
      </c>
      <c r="C3611" t="s">
        <v>81</v>
      </c>
      <c r="D3611" t="s">
        <v>127</v>
      </c>
      <c r="E3611" t="s">
        <v>158</v>
      </c>
      <c r="F3611" t="s">
        <v>10580</v>
      </c>
      <c r="G3611" t="s">
        <v>292</v>
      </c>
      <c r="H3611" t="s">
        <v>146</v>
      </c>
      <c r="I3611" t="s">
        <v>135</v>
      </c>
      <c r="J3611" t="s">
        <v>136</v>
      </c>
      <c r="K3611" t="s">
        <v>147</v>
      </c>
      <c r="L3611" t="s">
        <v>10581</v>
      </c>
      <c r="M3611" t="s">
        <v>10582</v>
      </c>
      <c r="N3611">
        <v>10.434444444</v>
      </c>
      <c r="O3611">
        <v>0</v>
      </c>
      <c r="P3611">
        <v>11</v>
      </c>
      <c r="Q3611">
        <v>0</v>
      </c>
      <c r="R3611">
        <v>0</v>
      </c>
      <c r="S3611">
        <v>0</v>
      </c>
      <c r="T3611">
        <v>4</v>
      </c>
      <c r="U3611">
        <v>0</v>
      </c>
      <c r="V3611">
        <v>0</v>
      </c>
      <c r="W3611">
        <v>0</v>
      </c>
      <c r="X3611">
        <v>24.77145618720224</v>
      </c>
      <c r="Y3611">
        <v>0</v>
      </c>
      <c r="Z3611">
        <v>0</v>
      </c>
      <c r="AA3611">
        <v>0</v>
      </c>
      <c r="AB3611">
        <v>12.383924331054736</v>
      </c>
      <c r="AC3611">
        <v>0</v>
      </c>
      <c r="AD3611">
        <v>0</v>
      </c>
      <c r="AE3611">
        <v>37.155380518256976</v>
      </c>
    </row>
    <row r="3612" spans="1:31" x14ac:dyDescent="0.25">
      <c r="A3612">
        <v>1772761</v>
      </c>
      <c r="B3612">
        <v>1</v>
      </c>
      <c r="C3612" t="s">
        <v>80</v>
      </c>
      <c r="D3612" t="s">
        <v>98</v>
      </c>
      <c r="E3612" t="s">
        <v>131</v>
      </c>
      <c r="F3612" t="s">
        <v>10583</v>
      </c>
      <c r="G3612" t="s">
        <v>177</v>
      </c>
      <c r="H3612" t="s">
        <v>134</v>
      </c>
      <c r="I3612" t="s">
        <v>135</v>
      </c>
      <c r="J3612" t="s">
        <v>136</v>
      </c>
      <c r="K3612" t="s">
        <v>147</v>
      </c>
      <c r="L3612" t="s">
        <v>10584</v>
      </c>
      <c r="M3612" t="s">
        <v>10585</v>
      </c>
      <c r="N3612">
        <v>0.88972222199999995</v>
      </c>
      <c r="O3612">
        <v>1</v>
      </c>
      <c r="P3612">
        <v>230</v>
      </c>
      <c r="Q3612">
        <v>2</v>
      </c>
      <c r="R3612">
        <v>13</v>
      </c>
      <c r="S3612">
        <v>7</v>
      </c>
      <c r="T3612">
        <v>51</v>
      </c>
      <c r="U3612">
        <v>1</v>
      </c>
      <c r="V3612">
        <v>0</v>
      </c>
      <c r="W3612">
        <v>0.40516955307890834</v>
      </c>
      <c r="X3612">
        <v>56.051223085719343</v>
      </c>
      <c r="Y3612">
        <v>1.8009322392682501</v>
      </c>
      <c r="Z3612">
        <v>3.7947565806195169</v>
      </c>
      <c r="AA3612">
        <v>77.862849807803542</v>
      </c>
      <c r="AB3612">
        <v>45.483734702557825</v>
      </c>
      <c r="AC3612">
        <v>37.876314722163904</v>
      </c>
      <c r="AD3612">
        <v>0</v>
      </c>
      <c r="AE3612">
        <v>223.27498069121128</v>
      </c>
    </row>
    <row r="3613" spans="1:31" x14ac:dyDescent="0.25">
      <c r="A3613">
        <v>1773359</v>
      </c>
      <c r="B3613">
        <v>1</v>
      </c>
      <c r="C3613" t="s">
        <v>80</v>
      </c>
      <c r="D3613" t="s">
        <v>107</v>
      </c>
      <c r="E3613" t="s">
        <v>171</v>
      </c>
      <c r="F3613" t="s">
        <v>10586</v>
      </c>
      <c r="G3613" t="s">
        <v>181</v>
      </c>
      <c r="H3613" t="s">
        <v>146</v>
      </c>
      <c r="I3613" t="s">
        <v>135</v>
      </c>
      <c r="J3613" t="s">
        <v>136</v>
      </c>
      <c r="K3613" t="s">
        <v>147</v>
      </c>
      <c r="L3613" t="s">
        <v>10587</v>
      </c>
      <c r="M3613" t="s">
        <v>10588</v>
      </c>
      <c r="N3613">
        <v>2.477222222</v>
      </c>
      <c r="O3613">
        <v>0</v>
      </c>
      <c r="P3613">
        <v>8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5.3348718085768247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5.3348718085768247</v>
      </c>
    </row>
    <row r="3614" spans="1:31" x14ac:dyDescent="0.25">
      <c r="A3614">
        <v>1773382</v>
      </c>
      <c r="B3614">
        <v>1</v>
      </c>
      <c r="C3614" t="s">
        <v>80</v>
      </c>
      <c r="D3614" t="s">
        <v>103</v>
      </c>
      <c r="E3614" t="s">
        <v>131</v>
      </c>
      <c r="F3614" t="s">
        <v>9558</v>
      </c>
      <c r="G3614" t="s">
        <v>177</v>
      </c>
      <c r="H3614" t="s">
        <v>134</v>
      </c>
      <c r="I3614" t="s">
        <v>135</v>
      </c>
      <c r="J3614" t="s">
        <v>136</v>
      </c>
      <c r="K3614" t="s">
        <v>147</v>
      </c>
      <c r="L3614" t="s">
        <v>10589</v>
      </c>
      <c r="M3614" t="s">
        <v>10590</v>
      </c>
      <c r="N3614">
        <v>0.54666666600000002</v>
      </c>
      <c r="O3614">
        <v>0</v>
      </c>
      <c r="P3614">
        <v>232</v>
      </c>
      <c r="Q3614">
        <v>22</v>
      </c>
      <c r="R3614">
        <v>13</v>
      </c>
      <c r="S3614">
        <v>8</v>
      </c>
      <c r="T3614">
        <v>3</v>
      </c>
      <c r="U3614">
        <v>0</v>
      </c>
      <c r="V3614">
        <v>0</v>
      </c>
      <c r="W3614">
        <v>0</v>
      </c>
      <c r="X3614">
        <v>42.288380919555223</v>
      </c>
      <c r="Y3614">
        <v>50.3981375075088</v>
      </c>
      <c r="Z3614">
        <v>3.3472292796808003</v>
      </c>
      <c r="AA3614">
        <v>44.725185428543988</v>
      </c>
      <c r="AB3614">
        <v>0.37106524978599997</v>
      </c>
      <c r="AC3614">
        <v>0</v>
      </c>
      <c r="AD3614">
        <v>0</v>
      </c>
      <c r="AE3614">
        <v>141.1299983850748</v>
      </c>
    </row>
    <row r="3615" spans="1:31" x14ac:dyDescent="0.25">
      <c r="A3615">
        <v>1772718</v>
      </c>
      <c r="B3615">
        <v>1</v>
      </c>
      <c r="C3615" t="s">
        <v>80</v>
      </c>
      <c r="D3615" t="s">
        <v>97</v>
      </c>
      <c r="E3615" t="s">
        <v>171</v>
      </c>
      <c r="F3615" t="s">
        <v>10591</v>
      </c>
      <c r="G3615" t="s">
        <v>173</v>
      </c>
      <c r="H3615" t="s">
        <v>146</v>
      </c>
      <c r="I3615" t="s">
        <v>135</v>
      </c>
      <c r="J3615" t="s">
        <v>136</v>
      </c>
      <c r="K3615" t="s">
        <v>147</v>
      </c>
      <c r="L3615" t="s">
        <v>10592</v>
      </c>
      <c r="M3615" t="s">
        <v>10593</v>
      </c>
      <c r="N3615">
        <v>1.0805555549999999</v>
      </c>
      <c r="O3615">
        <v>0</v>
      </c>
      <c r="P3615">
        <v>2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0.42169812216766667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0.42169812216766667</v>
      </c>
    </row>
    <row r="3616" spans="1:31" x14ac:dyDescent="0.25">
      <c r="A3616">
        <v>1772741</v>
      </c>
      <c r="B3616">
        <v>1</v>
      </c>
      <c r="C3616" t="s">
        <v>81</v>
      </c>
      <c r="D3616" t="s">
        <v>122</v>
      </c>
      <c r="E3616" t="s">
        <v>184</v>
      </c>
      <c r="F3616" t="s">
        <v>10594</v>
      </c>
      <c r="G3616" t="s">
        <v>232</v>
      </c>
      <c r="H3616" t="s">
        <v>134</v>
      </c>
      <c r="I3616" t="s">
        <v>135</v>
      </c>
      <c r="J3616" t="s">
        <v>136</v>
      </c>
      <c r="K3616" t="s">
        <v>147</v>
      </c>
      <c r="L3616" t="s">
        <v>10595</v>
      </c>
      <c r="M3616" t="s">
        <v>10596</v>
      </c>
      <c r="N3616">
        <v>3.6797222220000001</v>
      </c>
      <c r="O3616">
        <v>0</v>
      </c>
      <c r="P3616">
        <v>71</v>
      </c>
      <c r="Q3616">
        <v>0</v>
      </c>
      <c r="R3616">
        <v>0</v>
      </c>
      <c r="S3616">
        <v>0</v>
      </c>
      <c r="T3616">
        <v>3</v>
      </c>
      <c r="U3616">
        <v>0</v>
      </c>
      <c r="V3616">
        <v>0</v>
      </c>
      <c r="W3616">
        <v>0</v>
      </c>
      <c r="X3616">
        <v>27.659069992911025</v>
      </c>
      <c r="Y3616">
        <v>0</v>
      </c>
      <c r="Z3616">
        <v>0</v>
      </c>
      <c r="AA3616">
        <v>0</v>
      </c>
      <c r="AB3616">
        <v>0.42940152162786666</v>
      </c>
      <c r="AC3616">
        <v>0</v>
      </c>
      <c r="AD3616">
        <v>0</v>
      </c>
      <c r="AE3616">
        <v>28.088471514538892</v>
      </c>
    </row>
    <row r="3617" spans="1:31" x14ac:dyDescent="0.25">
      <c r="A3617">
        <v>1773282</v>
      </c>
      <c r="B3617">
        <v>1</v>
      </c>
      <c r="C3617" t="s">
        <v>81</v>
      </c>
      <c r="D3617" t="s">
        <v>113</v>
      </c>
      <c r="E3617" t="s">
        <v>158</v>
      </c>
      <c r="F3617" t="s">
        <v>10597</v>
      </c>
      <c r="G3617" t="s">
        <v>160</v>
      </c>
      <c r="H3617" t="s">
        <v>146</v>
      </c>
      <c r="I3617" t="s">
        <v>135</v>
      </c>
      <c r="J3617" t="s">
        <v>136</v>
      </c>
      <c r="K3617" t="s">
        <v>147</v>
      </c>
      <c r="L3617" t="s">
        <v>10598</v>
      </c>
      <c r="M3617" t="s">
        <v>10599</v>
      </c>
      <c r="N3617">
        <v>1.3149999999999999</v>
      </c>
      <c r="O3617">
        <v>0</v>
      </c>
      <c r="P3617">
        <v>9</v>
      </c>
      <c r="Q3617">
        <v>0</v>
      </c>
      <c r="R3617">
        <v>1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1.5816358221432003</v>
      </c>
      <c r="Y3617">
        <v>0</v>
      </c>
      <c r="Z3617">
        <v>2.4542570636666667E-4</v>
      </c>
      <c r="AA3617">
        <v>0</v>
      </c>
      <c r="AB3617">
        <v>0</v>
      </c>
      <c r="AC3617">
        <v>0</v>
      </c>
      <c r="AD3617">
        <v>0</v>
      </c>
      <c r="AE3617">
        <v>1.581881247849567</v>
      </c>
    </row>
    <row r="3618" spans="1:31" x14ac:dyDescent="0.25">
      <c r="A3618">
        <v>1772841</v>
      </c>
      <c r="B3618">
        <v>1</v>
      </c>
      <c r="C3618" t="s">
        <v>81</v>
      </c>
      <c r="D3618" t="s">
        <v>127</v>
      </c>
      <c r="E3618" t="s">
        <v>184</v>
      </c>
      <c r="F3618" t="s">
        <v>380</v>
      </c>
      <c r="G3618" t="s">
        <v>177</v>
      </c>
      <c r="H3618" t="s">
        <v>134</v>
      </c>
      <c r="I3618" t="s">
        <v>135</v>
      </c>
      <c r="J3618" t="s">
        <v>136</v>
      </c>
      <c r="K3618" t="s">
        <v>147</v>
      </c>
      <c r="L3618" t="s">
        <v>10600</v>
      </c>
      <c r="M3618" t="s">
        <v>10601</v>
      </c>
      <c r="N3618">
        <v>2.7636111109999999</v>
      </c>
      <c r="O3618">
        <v>3</v>
      </c>
      <c r="P3618">
        <v>0</v>
      </c>
      <c r="Q3618">
        <v>134</v>
      </c>
      <c r="R3618">
        <v>6</v>
      </c>
      <c r="S3618">
        <v>6</v>
      </c>
      <c r="T3618">
        <v>0</v>
      </c>
      <c r="U3618">
        <v>0</v>
      </c>
      <c r="V3618">
        <v>0</v>
      </c>
      <c r="W3618">
        <v>1.6505324601285001</v>
      </c>
      <c r="X3618">
        <v>0</v>
      </c>
      <c r="Y3618">
        <v>139.52664990192616</v>
      </c>
      <c r="Z3618">
        <v>3.2204042127968329</v>
      </c>
      <c r="AA3618">
        <v>37.207297112204216</v>
      </c>
      <c r="AB3618">
        <v>0</v>
      </c>
      <c r="AC3618">
        <v>0</v>
      </c>
      <c r="AD3618">
        <v>0</v>
      </c>
      <c r="AE3618">
        <v>181.60488368705569</v>
      </c>
    </row>
    <row r="3619" spans="1:31" x14ac:dyDescent="0.25">
      <c r="A3619">
        <v>1773339</v>
      </c>
      <c r="B3619">
        <v>1</v>
      </c>
      <c r="C3619" t="s">
        <v>80</v>
      </c>
      <c r="D3619" t="s">
        <v>103</v>
      </c>
      <c r="E3619" t="s">
        <v>171</v>
      </c>
      <c r="F3619" t="s">
        <v>10602</v>
      </c>
      <c r="G3619" t="s">
        <v>173</v>
      </c>
      <c r="H3619" t="s">
        <v>146</v>
      </c>
      <c r="I3619" t="s">
        <v>135</v>
      </c>
      <c r="J3619" t="s">
        <v>136</v>
      </c>
      <c r="K3619" t="s">
        <v>147</v>
      </c>
      <c r="L3619" t="s">
        <v>10603</v>
      </c>
      <c r="M3619" t="s">
        <v>10604</v>
      </c>
      <c r="N3619">
        <v>1.058611111</v>
      </c>
      <c r="O3619">
        <v>0</v>
      </c>
      <c r="P3619">
        <v>2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0.73831308250958338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0.73831308250958338</v>
      </c>
    </row>
    <row r="3620" spans="1:31" x14ac:dyDescent="0.25">
      <c r="A3620">
        <v>1772947</v>
      </c>
      <c r="B3620">
        <v>1</v>
      </c>
      <c r="C3620" t="s">
        <v>81</v>
      </c>
      <c r="D3620" t="s">
        <v>113</v>
      </c>
      <c r="E3620" t="s">
        <v>184</v>
      </c>
      <c r="F3620" t="s">
        <v>10605</v>
      </c>
      <c r="G3620" t="s">
        <v>177</v>
      </c>
      <c r="H3620" t="s">
        <v>134</v>
      </c>
      <c r="I3620" t="s">
        <v>135</v>
      </c>
      <c r="J3620" t="s">
        <v>136</v>
      </c>
      <c r="K3620" t="s">
        <v>147</v>
      </c>
      <c r="L3620" t="s">
        <v>10606</v>
      </c>
      <c r="M3620" t="s">
        <v>10607</v>
      </c>
      <c r="N3620">
        <v>0.66472222199999997</v>
      </c>
      <c r="O3620">
        <v>0</v>
      </c>
      <c r="P3620">
        <v>350</v>
      </c>
      <c r="Q3620">
        <v>2</v>
      </c>
      <c r="R3620">
        <v>59</v>
      </c>
      <c r="S3620">
        <v>0</v>
      </c>
      <c r="T3620">
        <v>27</v>
      </c>
      <c r="U3620">
        <v>0</v>
      </c>
      <c r="V3620">
        <v>1</v>
      </c>
      <c r="W3620">
        <v>0</v>
      </c>
      <c r="X3620">
        <v>51.769511210800282</v>
      </c>
      <c r="Y3620">
        <v>5.0695627777783994</v>
      </c>
      <c r="Z3620">
        <v>10.311378756102199</v>
      </c>
      <c r="AA3620">
        <v>0</v>
      </c>
      <c r="AB3620">
        <v>9.6257688783593558</v>
      </c>
      <c r="AC3620">
        <v>0</v>
      </c>
      <c r="AD3620">
        <v>0.23638843268179999</v>
      </c>
      <c r="AE3620">
        <v>77.012610055722035</v>
      </c>
    </row>
    <row r="3621" spans="1:31" x14ac:dyDescent="0.25">
      <c r="A3621">
        <v>1773302</v>
      </c>
      <c r="B3621">
        <v>1</v>
      </c>
      <c r="C3621" t="s">
        <v>80</v>
      </c>
      <c r="D3621" t="s">
        <v>98</v>
      </c>
      <c r="E3621" t="s">
        <v>131</v>
      </c>
      <c r="F3621" t="s">
        <v>10608</v>
      </c>
      <c r="G3621" t="s">
        <v>177</v>
      </c>
      <c r="H3621" t="s">
        <v>134</v>
      </c>
      <c r="I3621" t="s">
        <v>135</v>
      </c>
      <c r="J3621" t="s">
        <v>136</v>
      </c>
      <c r="K3621" t="s">
        <v>147</v>
      </c>
      <c r="L3621" t="s">
        <v>10609</v>
      </c>
      <c r="M3621" t="s">
        <v>10610</v>
      </c>
      <c r="N3621">
        <v>0.52749999999999997</v>
      </c>
      <c r="O3621">
        <v>0</v>
      </c>
      <c r="P3621">
        <v>145</v>
      </c>
      <c r="Q3621">
        <v>0</v>
      </c>
      <c r="R3621">
        <v>2</v>
      </c>
      <c r="S3621">
        <v>0</v>
      </c>
      <c r="T3621">
        <v>26</v>
      </c>
      <c r="U3621">
        <v>0</v>
      </c>
      <c r="V3621">
        <v>0</v>
      </c>
      <c r="W3621">
        <v>0</v>
      </c>
      <c r="X3621">
        <v>28.512743749945884</v>
      </c>
      <c r="Y3621">
        <v>0</v>
      </c>
      <c r="Z3621">
        <v>0.14158680809706664</v>
      </c>
      <c r="AA3621">
        <v>0</v>
      </c>
      <c r="AB3621">
        <v>4.2602045290502986</v>
      </c>
      <c r="AC3621">
        <v>0</v>
      </c>
      <c r="AD3621">
        <v>0</v>
      </c>
      <c r="AE3621">
        <v>32.914535087093249</v>
      </c>
    </row>
    <row r="3622" spans="1:31" x14ac:dyDescent="0.25">
      <c r="A3622">
        <v>1773053</v>
      </c>
      <c r="B3622">
        <v>1</v>
      </c>
      <c r="C3622" t="s">
        <v>80</v>
      </c>
      <c r="D3622" t="s">
        <v>97</v>
      </c>
      <c r="E3622" t="s">
        <v>171</v>
      </c>
      <c r="F3622" t="s">
        <v>10611</v>
      </c>
      <c r="G3622" t="s">
        <v>181</v>
      </c>
      <c r="H3622" t="s">
        <v>146</v>
      </c>
      <c r="I3622" t="s">
        <v>135</v>
      </c>
      <c r="J3622" t="s">
        <v>136</v>
      </c>
      <c r="K3622" t="s">
        <v>147</v>
      </c>
      <c r="L3622" t="s">
        <v>10612</v>
      </c>
      <c r="M3622" t="s">
        <v>10613</v>
      </c>
      <c r="N3622">
        <v>7.6397222219999996</v>
      </c>
      <c r="O3622">
        <v>0</v>
      </c>
      <c r="P3622">
        <v>1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0.33047870962924997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0.33047870962924997</v>
      </c>
    </row>
    <row r="3623" spans="1:31" x14ac:dyDescent="0.25">
      <c r="A3623">
        <v>1772904</v>
      </c>
      <c r="B3623">
        <v>1</v>
      </c>
      <c r="C3623" t="s">
        <v>80</v>
      </c>
      <c r="D3623" t="s">
        <v>96</v>
      </c>
      <c r="E3623" t="s">
        <v>171</v>
      </c>
      <c r="F3623" t="s">
        <v>10614</v>
      </c>
      <c r="G3623" t="s">
        <v>282</v>
      </c>
      <c r="H3623" t="s">
        <v>146</v>
      </c>
      <c r="I3623" t="s">
        <v>135</v>
      </c>
      <c r="J3623" t="s">
        <v>136</v>
      </c>
      <c r="K3623" t="s">
        <v>147</v>
      </c>
      <c r="L3623" t="s">
        <v>10615</v>
      </c>
      <c r="M3623" t="s">
        <v>10616</v>
      </c>
      <c r="N3623">
        <v>4.6852777769999996</v>
      </c>
      <c r="O3623">
        <v>0</v>
      </c>
      <c r="P3623">
        <v>1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1.7665745894707083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1.7665745894707083</v>
      </c>
    </row>
    <row r="3624" spans="1:31" x14ac:dyDescent="0.25">
      <c r="A3624">
        <v>1773296</v>
      </c>
      <c r="B3624">
        <v>1</v>
      </c>
      <c r="C3624" t="s">
        <v>80</v>
      </c>
      <c r="D3624" t="s">
        <v>103</v>
      </c>
      <c r="E3624" t="s">
        <v>171</v>
      </c>
      <c r="F3624" t="s">
        <v>10617</v>
      </c>
      <c r="G3624" t="s">
        <v>181</v>
      </c>
      <c r="H3624" t="s">
        <v>146</v>
      </c>
      <c r="I3624" t="s">
        <v>135</v>
      </c>
      <c r="J3624" t="s">
        <v>136</v>
      </c>
      <c r="K3624" t="s">
        <v>147</v>
      </c>
      <c r="L3624" t="s">
        <v>10618</v>
      </c>
      <c r="M3624" t="s">
        <v>10619</v>
      </c>
      <c r="N3624">
        <v>1.5008333330000001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1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0.21007804349039999</v>
      </c>
      <c r="AC3624">
        <v>0</v>
      </c>
      <c r="AD3624">
        <v>0</v>
      </c>
      <c r="AE3624">
        <v>0.21007804349039999</v>
      </c>
    </row>
    <row r="3625" spans="1:31" x14ac:dyDescent="0.25">
      <c r="A3625">
        <v>1773047</v>
      </c>
      <c r="B3625">
        <v>1</v>
      </c>
      <c r="C3625" t="s">
        <v>80</v>
      </c>
      <c r="D3625" t="s">
        <v>97</v>
      </c>
      <c r="E3625" t="s">
        <v>188</v>
      </c>
      <c r="F3625" t="s">
        <v>10620</v>
      </c>
      <c r="G3625" t="s">
        <v>2182</v>
      </c>
      <c r="H3625" t="s">
        <v>134</v>
      </c>
      <c r="I3625" t="s">
        <v>135</v>
      </c>
      <c r="J3625" t="s">
        <v>136</v>
      </c>
      <c r="K3625" t="s">
        <v>147</v>
      </c>
      <c r="L3625" t="s">
        <v>10621</v>
      </c>
      <c r="M3625" t="s">
        <v>10622</v>
      </c>
      <c r="N3625">
        <v>5.2766666659999997</v>
      </c>
      <c r="O3625">
        <v>1</v>
      </c>
      <c r="P3625">
        <v>0</v>
      </c>
      <c r="Q3625">
        <v>0</v>
      </c>
      <c r="R3625">
        <v>0</v>
      </c>
      <c r="S3625">
        <v>1</v>
      </c>
      <c r="T3625">
        <v>0</v>
      </c>
      <c r="U3625">
        <v>0</v>
      </c>
      <c r="V3625">
        <v>0</v>
      </c>
      <c r="W3625">
        <v>218.22008570461338</v>
      </c>
      <c r="X3625">
        <v>0</v>
      </c>
      <c r="Y3625">
        <v>0</v>
      </c>
      <c r="Z3625">
        <v>0</v>
      </c>
      <c r="AA3625">
        <v>14.077205558372301</v>
      </c>
      <c r="AB3625">
        <v>0</v>
      </c>
      <c r="AC3625">
        <v>0</v>
      </c>
      <c r="AD3625">
        <v>0</v>
      </c>
      <c r="AE3625">
        <v>232.29729126298568</v>
      </c>
    </row>
    <row r="3626" spans="1:31" x14ac:dyDescent="0.25">
      <c r="A3626">
        <v>1772804</v>
      </c>
      <c r="B3626">
        <v>1</v>
      </c>
      <c r="C3626" t="s">
        <v>81</v>
      </c>
      <c r="D3626" t="s">
        <v>120</v>
      </c>
      <c r="E3626" t="s">
        <v>171</v>
      </c>
      <c r="F3626" t="s">
        <v>10623</v>
      </c>
      <c r="G3626" t="s">
        <v>181</v>
      </c>
      <c r="H3626" t="s">
        <v>146</v>
      </c>
      <c r="I3626" t="s">
        <v>135</v>
      </c>
      <c r="J3626" t="s">
        <v>136</v>
      </c>
      <c r="K3626" t="s">
        <v>147</v>
      </c>
      <c r="L3626" t="s">
        <v>10624</v>
      </c>
      <c r="M3626" t="s">
        <v>10625</v>
      </c>
      <c r="N3626">
        <v>2.221944444</v>
      </c>
      <c r="O3626">
        <v>0</v>
      </c>
      <c r="P3626">
        <v>4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0.79410475477575015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0.79410475477575015</v>
      </c>
    </row>
    <row r="3627" spans="1:31" x14ac:dyDescent="0.25">
      <c r="A3627">
        <v>1773013</v>
      </c>
      <c r="B3627">
        <v>1</v>
      </c>
      <c r="C3627" t="s">
        <v>80</v>
      </c>
      <c r="D3627" t="s">
        <v>97</v>
      </c>
      <c r="E3627" t="s">
        <v>267</v>
      </c>
      <c r="F3627" t="s">
        <v>10626</v>
      </c>
      <c r="G3627" t="s">
        <v>239</v>
      </c>
      <c r="H3627" t="s">
        <v>134</v>
      </c>
      <c r="I3627" t="s">
        <v>135</v>
      </c>
      <c r="J3627" t="s">
        <v>136</v>
      </c>
      <c r="K3627" t="s">
        <v>137</v>
      </c>
      <c r="L3627" t="s">
        <v>10627</v>
      </c>
      <c r="M3627" t="s">
        <v>10628</v>
      </c>
      <c r="N3627">
        <v>0.85611111100000004</v>
      </c>
      <c r="O3627">
        <v>7</v>
      </c>
      <c r="P3627">
        <v>700</v>
      </c>
      <c r="Q3627">
        <v>8</v>
      </c>
      <c r="R3627">
        <v>79</v>
      </c>
      <c r="S3627">
        <v>19</v>
      </c>
      <c r="T3627">
        <v>85</v>
      </c>
      <c r="U3627">
        <v>1</v>
      </c>
      <c r="V3627">
        <v>0</v>
      </c>
      <c r="W3627">
        <v>539.79281172244725</v>
      </c>
      <c r="X3627">
        <v>248.83074728666432</v>
      </c>
      <c r="Y3627">
        <v>312.55262138908381</v>
      </c>
      <c r="Z3627">
        <v>13.043596035905747</v>
      </c>
      <c r="AA3627">
        <v>136.5415558969714</v>
      </c>
      <c r="AB3627">
        <v>79.275907629981617</v>
      </c>
      <c r="AC3627">
        <v>0</v>
      </c>
      <c r="AD3627">
        <v>0</v>
      </c>
      <c r="AE3627">
        <v>1330.0372399610542</v>
      </c>
    </row>
    <row r="3628" spans="1:31" x14ac:dyDescent="0.25">
      <c r="A3628">
        <v>1773228</v>
      </c>
      <c r="B3628">
        <v>1</v>
      </c>
      <c r="C3628" t="s">
        <v>81</v>
      </c>
      <c r="D3628" t="s">
        <v>120</v>
      </c>
      <c r="E3628" t="s">
        <v>143</v>
      </c>
      <c r="F3628" t="s">
        <v>8680</v>
      </c>
      <c r="G3628" t="s">
        <v>160</v>
      </c>
      <c r="H3628" t="s">
        <v>146</v>
      </c>
      <c r="I3628" t="s">
        <v>135</v>
      </c>
      <c r="J3628" t="s">
        <v>136</v>
      </c>
      <c r="K3628" t="s">
        <v>147</v>
      </c>
      <c r="L3628" t="s">
        <v>10629</v>
      </c>
      <c r="M3628" t="s">
        <v>10630</v>
      </c>
      <c r="N3628">
        <v>1.5249999999999999</v>
      </c>
      <c r="O3628">
        <v>0</v>
      </c>
      <c r="P3628">
        <v>0</v>
      </c>
      <c r="Q3628">
        <v>0</v>
      </c>
      <c r="R3628">
        <v>10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3.9998216999947496</v>
      </c>
      <c r="AA3628">
        <v>0</v>
      </c>
      <c r="AB3628">
        <v>0</v>
      </c>
      <c r="AC3628">
        <v>0</v>
      </c>
      <c r="AD3628">
        <v>0</v>
      </c>
      <c r="AE3628">
        <v>3.9998216999947496</v>
      </c>
    </row>
    <row r="3629" spans="1:31" x14ac:dyDescent="0.25">
      <c r="A3629">
        <v>1773205</v>
      </c>
      <c r="B3629">
        <v>1</v>
      </c>
      <c r="C3629" t="s">
        <v>81</v>
      </c>
      <c r="D3629" t="s">
        <v>112</v>
      </c>
      <c r="E3629" t="s">
        <v>158</v>
      </c>
      <c r="F3629" t="s">
        <v>10631</v>
      </c>
      <c r="G3629" t="s">
        <v>758</v>
      </c>
      <c r="H3629" t="s">
        <v>146</v>
      </c>
      <c r="I3629" t="s">
        <v>135</v>
      </c>
      <c r="J3629" t="s">
        <v>136</v>
      </c>
      <c r="K3629" t="s">
        <v>147</v>
      </c>
      <c r="L3629" t="s">
        <v>10632</v>
      </c>
      <c r="M3629" t="s">
        <v>10633</v>
      </c>
      <c r="N3629">
        <v>1.435277777</v>
      </c>
      <c r="O3629">
        <v>0</v>
      </c>
      <c r="P3629">
        <v>237</v>
      </c>
      <c r="Q3629">
        <v>0</v>
      </c>
      <c r="R3629">
        <v>5</v>
      </c>
      <c r="S3629">
        <v>0</v>
      </c>
      <c r="T3629">
        <v>15</v>
      </c>
      <c r="U3629">
        <v>0</v>
      </c>
      <c r="V3629">
        <v>0</v>
      </c>
      <c r="W3629">
        <v>0</v>
      </c>
      <c r="X3629">
        <v>67.727334420319522</v>
      </c>
      <c r="Y3629">
        <v>0</v>
      </c>
      <c r="Z3629">
        <v>1.8781742873778</v>
      </c>
      <c r="AA3629">
        <v>0</v>
      </c>
      <c r="AB3629">
        <v>9.0234996868188002</v>
      </c>
      <c r="AC3629">
        <v>0</v>
      </c>
      <c r="AD3629">
        <v>0</v>
      </c>
      <c r="AE3629">
        <v>78.62900839451612</v>
      </c>
    </row>
    <row r="3630" spans="1:31" x14ac:dyDescent="0.25">
      <c r="A3630">
        <v>1773059</v>
      </c>
      <c r="B3630">
        <v>1</v>
      </c>
      <c r="C3630" t="s">
        <v>80</v>
      </c>
      <c r="D3630" t="s">
        <v>92</v>
      </c>
      <c r="E3630" t="s">
        <v>131</v>
      </c>
      <c r="F3630" t="s">
        <v>10158</v>
      </c>
      <c r="G3630" t="s">
        <v>177</v>
      </c>
      <c r="H3630" t="s">
        <v>134</v>
      </c>
      <c r="I3630" t="s">
        <v>135</v>
      </c>
      <c r="J3630" t="s">
        <v>136</v>
      </c>
      <c r="K3630" t="s">
        <v>147</v>
      </c>
      <c r="L3630" t="s">
        <v>10634</v>
      </c>
      <c r="M3630" t="s">
        <v>10635</v>
      </c>
      <c r="N3630">
        <v>0.42777777700000003</v>
      </c>
      <c r="O3630">
        <v>0</v>
      </c>
      <c r="P3630">
        <v>32</v>
      </c>
      <c r="Q3630">
        <v>0</v>
      </c>
      <c r="R3630">
        <v>0</v>
      </c>
      <c r="S3630">
        <v>0</v>
      </c>
      <c r="T3630">
        <v>6</v>
      </c>
      <c r="U3630">
        <v>0</v>
      </c>
      <c r="V3630">
        <v>0</v>
      </c>
      <c r="W3630">
        <v>0</v>
      </c>
      <c r="X3630">
        <v>7.6735837068338304</v>
      </c>
      <c r="Y3630">
        <v>0</v>
      </c>
      <c r="Z3630">
        <v>0</v>
      </c>
      <c r="AA3630">
        <v>0</v>
      </c>
      <c r="AB3630">
        <v>1.7136301189734997</v>
      </c>
      <c r="AC3630">
        <v>0</v>
      </c>
      <c r="AD3630">
        <v>0</v>
      </c>
      <c r="AE3630">
        <v>9.3872138258073292</v>
      </c>
    </row>
    <row r="3631" spans="1:31" x14ac:dyDescent="0.25">
      <c r="A3631">
        <v>1772890</v>
      </c>
      <c r="B3631">
        <v>1</v>
      </c>
      <c r="C3631" t="s">
        <v>80</v>
      </c>
      <c r="D3631" t="s">
        <v>108</v>
      </c>
      <c r="E3631" t="s">
        <v>158</v>
      </c>
      <c r="F3631" t="s">
        <v>10636</v>
      </c>
      <c r="G3631" t="s">
        <v>160</v>
      </c>
      <c r="H3631" t="s">
        <v>146</v>
      </c>
      <c r="I3631" t="s">
        <v>135</v>
      </c>
      <c r="J3631" t="s">
        <v>136</v>
      </c>
      <c r="K3631" t="s">
        <v>147</v>
      </c>
      <c r="L3631" t="s">
        <v>10637</v>
      </c>
      <c r="M3631" t="s">
        <v>10638</v>
      </c>
      <c r="N3631">
        <v>1.5594444439999999</v>
      </c>
      <c r="O3631">
        <v>0</v>
      </c>
      <c r="P3631">
        <v>17</v>
      </c>
      <c r="Q3631">
        <v>0</v>
      </c>
      <c r="R3631">
        <v>1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5.2265474559586522</v>
      </c>
      <c r="Y3631">
        <v>0</v>
      </c>
      <c r="Z3631">
        <v>1.0891214112067999</v>
      </c>
      <c r="AA3631">
        <v>0</v>
      </c>
      <c r="AB3631">
        <v>0</v>
      </c>
      <c r="AC3631">
        <v>0</v>
      </c>
      <c r="AD3631">
        <v>0</v>
      </c>
      <c r="AE3631">
        <v>6.3156688671654519</v>
      </c>
    </row>
    <row r="3632" spans="1:31" x14ac:dyDescent="0.25">
      <c r="A3632">
        <v>1773036</v>
      </c>
      <c r="B3632">
        <v>1</v>
      </c>
      <c r="C3632" t="s">
        <v>80</v>
      </c>
      <c r="D3632" t="s">
        <v>104</v>
      </c>
      <c r="E3632" t="s">
        <v>184</v>
      </c>
      <c r="F3632" t="s">
        <v>10639</v>
      </c>
      <c r="G3632" t="s">
        <v>232</v>
      </c>
      <c r="H3632" t="s">
        <v>134</v>
      </c>
      <c r="I3632" t="s">
        <v>135</v>
      </c>
      <c r="J3632" t="s">
        <v>136</v>
      </c>
      <c r="K3632" t="s">
        <v>147</v>
      </c>
      <c r="L3632" t="s">
        <v>10640</v>
      </c>
      <c r="M3632" t="s">
        <v>10641</v>
      </c>
      <c r="N3632">
        <v>1.3433333329999999</v>
      </c>
      <c r="O3632">
        <v>0</v>
      </c>
      <c r="P3632">
        <v>70</v>
      </c>
      <c r="Q3632">
        <v>0</v>
      </c>
      <c r="R3632">
        <v>8</v>
      </c>
      <c r="S3632">
        <v>0</v>
      </c>
      <c r="T3632">
        <v>9</v>
      </c>
      <c r="U3632">
        <v>0</v>
      </c>
      <c r="V3632">
        <v>0</v>
      </c>
      <c r="W3632">
        <v>0</v>
      </c>
      <c r="X3632">
        <v>19.938311832516003</v>
      </c>
      <c r="Y3632">
        <v>0</v>
      </c>
      <c r="Z3632">
        <v>2.2041534850934994</v>
      </c>
      <c r="AA3632">
        <v>0</v>
      </c>
      <c r="AB3632">
        <v>7.142326864288199</v>
      </c>
      <c r="AC3632">
        <v>0</v>
      </c>
      <c r="AD3632">
        <v>0</v>
      </c>
      <c r="AE3632">
        <v>29.2847921818977</v>
      </c>
    </row>
    <row r="3633" spans="1:31" x14ac:dyDescent="0.25">
      <c r="A3633">
        <v>1773019</v>
      </c>
      <c r="B3633">
        <v>1</v>
      </c>
      <c r="C3633" t="s">
        <v>81</v>
      </c>
      <c r="D3633" t="s">
        <v>128</v>
      </c>
      <c r="E3633" t="s">
        <v>184</v>
      </c>
      <c r="F3633" t="s">
        <v>10642</v>
      </c>
      <c r="G3633" t="s">
        <v>232</v>
      </c>
      <c r="H3633" t="s">
        <v>134</v>
      </c>
      <c r="I3633" t="s">
        <v>135</v>
      </c>
      <c r="J3633" t="s">
        <v>136</v>
      </c>
      <c r="K3633" t="s">
        <v>147</v>
      </c>
      <c r="L3633" t="s">
        <v>10643</v>
      </c>
      <c r="M3633" t="s">
        <v>10644</v>
      </c>
      <c r="N3633">
        <v>9.7727777769999999</v>
      </c>
      <c r="O3633">
        <v>0</v>
      </c>
      <c r="P3633">
        <v>218</v>
      </c>
      <c r="Q3633">
        <v>0</v>
      </c>
      <c r="R3633">
        <v>0</v>
      </c>
      <c r="S3633">
        <v>0</v>
      </c>
      <c r="T3633">
        <v>33</v>
      </c>
      <c r="U3633">
        <v>0</v>
      </c>
      <c r="V3633">
        <v>0</v>
      </c>
      <c r="W3633">
        <v>0</v>
      </c>
      <c r="X3633">
        <v>311.22543051667338</v>
      </c>
      <c r="Y3633">
        <v>0</v>
      </c>
      <c r="Z3633">
        <v>0</v>
      </c>
      <c r="AA3633">
        <v>0</v>
      </c>
      <c r="AB3633">
        <v>43.034606478051174</v>
      </c>
      <c r="AC3633">
        <v>0</v>
      </c>
      <c r="AD3633">
        <v>0</v>
      </c>
      <c r="AE3633">
        <v>354.26003699472454</v>
      </c>
    </row>
    <row r="3634" spans="1:31" x14ac:dyDescent="0.25">
      <c r="A3634">
        <v>1773328</v>
      </c>
      <c r="B3634">
        <v>1</v>
      </c>
      <c r="C3634" t="s">
        <v>81</v>
      </c>
      <c r="D3634" t="s">
        <v>123</v>
      </c>
      <c r="E3634" t="s">
        <v>171</v>
      </c>
      <c r="F3634" t="s">
        <v>10645</v>
      </c>
      <c r="G3634" t="s">
        <v>181</v>
      </c>
      <c r="H3634" t="s">
        <v>146</v>
      </c>
      <c r="I3634" t="s">
        <v>135</v>
      </c>
      <c r="J3634" t="s">
        <v>136</v>
      </c>
      <c r="K3634" t="s">
        <v>147</v>
      </c>
      <c r="L3634" t="s">
        <v>10646</v>
      </c>
      <c r="M3634" t="s">
        <v>10647</v>
      </c>
      <c r="N3634">
        <v>2.3180555549999999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1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</row>
    <row r="3635" spans="1:31" x14ac:dyDescent="0.25">
      <c r="A3635">
        <v>1773076</v>
      </c>
      <c r="B3635">
        <v>1</v>
      </c>
      <c r="C3635" t="s">
        <v>80</v>
      </c>
      <c r="D3635" t="s">
        <v>99</v>
      </c>
      <c r="E3635" t="s">
        <v>153</v>
      </c>
      <c r="F3635" t="s">
        <v>10648</v>
      </c>
      <c r="G3635" t="s">
        <v>282</v>
      </c>
      <c r="H3635" t="s">
        <v>146</v>
      </c>
      <c r="I3635" t="s">
        <v>135</v>
      </c>
      <c r="J3635" t="s">
        <v>136</v>
      </c>
      <c r="K3635" t="s">
        <v>147</v>
      </c>
      <c r="L3635" t="s">
        <v>10649</v>
      </c>
      <c r="M3635" t="s">
        <v>10650</v>
      </c>
      <c r="N3635">
        <v>0.91944444400000003</v>
      </c>
      <c r="O3635">
        <v>0</v>
      </c>
      <c r="P3635">
        <v>8</v>
      </c>
      <c r="Q3635">
        <v>0</v>
      </c>
      <c r="R3635">
        <v>0</v>
      </c>
      <c r="S3635">
        <v>0</v>
      </c>
      <c r="T3635">
        <v>1</v>
      </c>
      <c r="U3635">
        <v>0</v>
      </c>
      <c r="V3635">
        <v>0</v>
      </c>
      <c r="W3635">
        <v>0</v>
      </c>
      <c r="X3635">
        <v>1.3891578758067666</v>
      </c>
      <c r="Y3635">
        <v>0</v>
      </c>
      <c r="Z3635">
        <v>0</v>
      </c>
      <c r="AA3635">
        <v>0</v>
      </c>
      <c r="AB3635">
        <v>0.12550489373320001</v>
      </c>
      <c r="AC3635">
        <v>0</v>
      </c>
      <c r="AD3635">
        <v>0</v>
      </c>
      <c r="AE3635">
        <v>1.5146627695399666</v>
      </c>
    </row>
    <row r="3636" spans="1:31" x14ac:dyDescent="0.25">
      <c r="A3636">
        <v>1772727</v>
      </c>
      <c r="B3636">
        <v>1</v>
      </c>
      <c r="C3636" t="s">
        <v>80</v>
      </c>
      <c r="D3636" t="s">
        <v>99</v>
      </c>
      <c r="E3636" t="s">
        <v>131</v>
      </c>
      <c r="F3636" t="s">
        <v>10651</v>
      </c>
      <c r="G3636" t="s">
        <v>177</v>
      </c>
      <c r="H3636" t="s">
        <v>134</v>
      </c>
      <c r="I3636" t="s">
        <v>135</v>
      </c>
      <c r="J3636" t="s">
        <v>136</v>
      </c>
      <c r="K3636" t="s">
        <v>147</v>
      </c>
      <c r="L3636" t="s">
        <v>10652</v>
      </c>
      <c r="M3636" t="s">
        <v>10653</v>
      </c>
      <c r="N3636">
        <v>9.8611111000000001E-2</v>
      </c>
      <c r="O3636">
        <v>10</v>
      </c>
      <c r="P3636">
        <v>7000</v>
      </c>
      <c r="Q3636">
        <v>1</v>
      </c>
      <c r="R3636">
        <v>101</v>
      </c>
      <c r="S3636">
        <v>21</v>
      </c>
      <c r="T3636">
        <v>605</v>
      </c>
      <c r="U3636">
        <v>3</v>
      </c>
      <c r="V3636">
        <v>6</v>
      </c>
      <c r="W3636">
        <v>5.3733842667541669</v>
      </c>
      <c r="X3636">
        <v>125.5952151365084</v>
      </c>
      <c r="Y3636">
        <v>1.9932795274583335E-2</v>
      </c>
      <c r="Z3636">
        <v>1.6999880230929996</v>
      </c>
      <c r="AA3636">
        <v>16.149259870207874</v>
      </c>
      <c r="AB3636">
        <v>27.819945640211355</v>
      </c>
      <c r="AC3636">
        <v>2.7423962823653754</v>
      </c>
      <c r="AD3636">
        <v>0.16195483881024997</v>
      </c>
      <c r="AE3636">
        <v>179.56207685322502</v>
      </c>
    </row>
    <row r="3637" spans="1:31" x14ac:dyDescent="0.25">
      <c r="A3637">
        <v>1772973</v>
      </c>
      <c r="B3637">
        <v>1</v>
      </c>
      <c r="C3637" t="s">
        <v>81</v>
      </c>
      <c r="D3637" t="s">
        <v>113</v>
      </c>
      <c r="E3637" t="s">
        <v>184</v>
      </c>
      <c r="F3637" t="s">
        <v>10654</v>
      </c>
      <c r="G3637" t="s">
        <v>177</v>
      </c>
      <c r="H3637" t="s">
        <v>134</v>
      </c>
      <c r="I3637" t="s">
        <v>135</v>
      </c>
      <c r="J3637" t="s">
        <v>136</v>
      </c>
      <c r="K3637" t="s">
        <v>147</v>
      </c>
      <c r="L3637" t="s">
        <v>10655</v>
      </c>
      <c r="M3637" t="s">
        <v>10656</v>
      </c>
      <c r="N3637">
        <v>0.40305555500000001</v>
      </c>
      <c r="O3637">
        <v>0</v>
      </c>
      <c r="P3637">
        <v>119</v>
      </c>
      <c r="Q3637">
        <v>2</v>
      </c>
      <c r="R3637">
        <v>57</v>
      </c>
      <c r="S3637">
        <v>0</v>
      </c>
      <c r="T3637">
        <v>6</v>
      </c>
      <c r="U3637">
        <v>0</v>
      </c>
      <c r="V3637">
        <v>1</v>
      </c>
      <c r="W3637">
        <v>0</v>
      </c>
      <c r="X3637">
        <v>7.1509249496105181</v>
      </c>
      <c r="Y3637">
        <v>3.0285646038780003</v>
      </c>
      <c r="Z3637">
        <v>6.0704109509110982</v>
      </c>
      <c r="AA3637">
        <v>0</v>
      </c>
      <c r="AB3637">
        <v>1.07188932894225</v>
      </c>
      <c r="AC3637">
        <v>0</v>
      </c>
      <c r="AD3637">
        <v>0.13773334912913332</v>
      </c>
      <c r="AE3637">
        <v>17.459523182470999</v>
      </c>
    </row>
    <row r="3638" spans="1:31" x14ac:dyDescent="0.25">
      <c r="A3638">
        <v>1773122</v>
      </c>
      <c r="B3638">
        <v>1</v>
      </c>
      <c r="C3638" t="s">
        <v>81</v>
      </c>
      <c r="D3638" t="s">
        <v>113</v>
      </c>
      <c r="E3638" t="s">
        <v>131</v>
      </c>
      <c r="F3638" t="s">
        <v>2178</v>
      </c>
      <c r="G3638" t="s">
        <v>177</v>
      </c>
      <c r="H3638" t="s">
        <v>134</v>
      </c>
      <c r="I3638" t="s">
        <v>193</v>
      </c>
      <c r="J3638" t="s">
        <v>136</v>
      </c>
      <c r="K3638" t="s">
        <v>147</v>
      </c>
      <c r="L3638" t="s">
        <v>10197</v>
      </c>
      <c r="M3638" t="s">
        <v>10657</v>
      </c>
      <c r="N3638">
        <v>1.5277776999999999E-2</v>
      </c>
      <c r="O3638">
        <v>13</v>
      </c>
      <c r="P3638">
        <v>327</v>
      </c>
      <c r="Q3638">
        <v>137</v>
      </c>
      <c r="R3638">
        <v>163</v>
      </c>
      <c r="S3638">
        <v>15</v>
      </c>
      <c r="T3638">
        <v>23</v>
      </c>
      <c r="U3638">
        <v>0</v>
      </c>
      <c r="V3638">
        <v>0</v>
      </c>
      <c r="W3638">
        <v>4.7156445165499994E-2</v>
      </c>
      <c r="X3638">
        <v>0.97855491579999976</v>
      </c>
      <c r="Y3638">
        <v>1.2591690198720424</v>
      </c>
      <c r="Z3638">
        <v>0.89608934112133309</v>
      </c>
      <c r="AA3638">
        <v>0.36579490463449993</v>
      </c>
      <c r="AB3638">
        <v>0.25832457041416668</v>
      </c>
      <c r="AC3638">
        <v>0</v>
      </c>
      <c r="AD3638">
        <v>0</v>
      </c>
      <c r="AE3638">
        <v>3.8050891970075416</v>
      </c>
    </row>
    <row r="3639" spans="1:31" x14ac:dyDescent="0.25">
      <c r="A3639">
        <v>1773368</v>
      </c>
      <c r="B3639">
        <v>1</v>
      </c>
      <c r="C3639" t="s">
        <v>80</v>
      </c>
      <c r="D3639" t="s">
        <v>90</v>
      </c>
      <c r="E3639" t="s">
        <v>171</v>
      </c>
      <c r="F3639" t="s">
        <v>10658</v>
      </c>
      <c r="G3639" t="s">
        <v>173</v>
      </c>
      <c r="H3639" t="s">
        <v>146</v>
      </c>
      <c r="I3639" t="s">
        <v>135</v>
      </c>
      <c r="J3639" t="s">
        <v>136</v>
      </c>
      <c r="K3639" t="s">
        <v>147</v>
      </c>
      <c r="L3639" t="s">
        <v>10659</v>
      </c>
      <c r="M3639" t="s">
        <v>10660</v>
      </c>
      <c r="N3639">
        <v>0.70361111099999996</v>
      </c>
      <c r="O3639">
        <v>0</v>
      </c>
      <c r="P3639">
        <v>3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1.1301385698218667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1.1301385698218667</v>
      </c>
    </row>
    <row r="3640" spans="1:31" x14ac:dyDescent="0.25">
      <c r="A3640">
        <v>1773262</v>
      </c>
      <c r="B3640">
        <v>1</v>
      </c>
      <c r="C3640" t="s">
        <v>81</v>
      </c>
      <c r="D3640" t="s">
        <v>121</v>
      </c>
      <c r="E3640" t="s">
        <v>158</v>
      </c>
      <c r="F3640" t="s">
        <v>10661</v>
      </c>
      <c r="G3640" t="s">
        <v>160</v>
      </c>
      <c r="H3640" t="s">
        <v>146</v>
      </c>
      <c r="I3640" t="s">
        <v>135</v>
      </c>
      <c r="J3640" t="s">
        <v>136</v>
      </c>
      <c r="K3640" t="s">
        <v>147</v>
      </c>
      <c r="L3640" t="s">
        <v>10662</v>
      </c>
      <c r="M3640" t="s">
        <v>10663</v>
      </c>
      <c r="N3640">
        <v>1.9344444439999999</v>
      </c>
      <c r="O3640">
        <v>0</v>
      </c>
      <c r="P3640">
        <v>5</v>
      </c>
      <c r="Q3640">
        <v>0</v>
      </c>
      <c r="R3640">
        <v>0</v>
      </c>
      <c r="S3640">
        <v>0</v>
      </c>
      <c r="T3640">
        <v>1</v>
      </c>
      <c r="U3640">
        <v>0</v>
      </c>
      <c r="V3640">
        <v>0</v>
      </c>
      <c r="W3640">
        <v>0</v>
      </c>
      <c r="X3640">
        <v>0.6192271360374999</v>
      </c>
      <c r="Y3640">
        <v>0</v>
      </c>
      <c r="Z3640">
        <v>0</v>
      </c>
      <c r="AA3640">
        <v>0</v>
      </c>
      <c r="AB3640">
        <v>0.34964268612708327</v>
      </c>
      <c r="AC3640">
        <v>0</v>
      </c>
      <c r="AD3640">
        <v>0</v>
      </c>
      <c r="AE3640">
        <v>0.96886982216458317</v>
      </c>
    </row>
    <row r="3641" spans="1:31" x14ac:dyDescent="0.25">
      <c r="A3641">
        <v>1772764</v>
      </c>
      <c r="B3641">
        <v>1</v>
      </c>
      <c r="C3641" t="s">
        <v>80</v>
      </c>
      <c r="D3641" t="s">
        <v>98</v>
      </c>
      <c r="E3641" t="s">
        <v>171</v>
      </c>
      <c r="F3641" t="s">
        <v>10664</v>
      </c>
      <c r="G3641" t="s">
        <v>181</v>
      </c>
      <c r="H3641" t="s">
        <v>146</v>
      </c>
      <c r="I3641" t="s">
        <v>135</v>
      </c>
      <c r="J3641" t="s">
        <v>136</v>
      </c>
      <c r="K3641" t="s">
        <v>147</v>
      </c>
      <c r="L3641" t="s">
        <v>10665</v>
      </c>
      <c r="M3641" t="s">
        <v>10666</v>
      </c>
      <c r="N3641">
        <v>1.1372222219999999</v>
      </c>
      <c r="O3641">
        <v>0</v>
      </c>
      <c r="P3641">
        <v>7</v>
      </c>
      <c r="Q3641">
        <v>0</v>
      </c>
      <c r="R3641">
        <v>0</v>
      </c>
      <c r="S3641">
        <v>0</v>
      </c>
      <c r="T3641">
        <v>1</v>
      </c>
      <c r="U3641">
        <v>0</v>
      </c>
      <c r="V3641">
        <v>0</v>
      </c>
      <c r="W3641">
        <v>0</v>
      </c>
      <c r="X3641">
        <v>1.7637993690139666</v>
      </c>
      <c r="Y3641">
        <v>0</v>
      </c>
      <c r="Z3641">
        <v>0</v>
      </c>
      <c r="AA3641">
        <v>0</v>
      </c>
      <c r="AB3641">
        <v>0.21566430610666665</v>
      </c>
      <c r="AC3641">
        <v>0</v>
      </c>
      <c r="AD3641">
        <v>0</v>
      </c>
      <c r="AE3641">
        <v>1.9794636751206331</v>
      </c>
    </row>
    <row r="3642" spans="1:31" x14ac:dyDescent="0.25">
      <c r="A3642">
        <v>1772787</v>
      </c>
      <c r="B3642">
        <v>1</v>
      </c>
      <c r="C3642" t="s">
        <v>80</v>
      </c>
      <c r="D3642" t="s">
        <v>83</v>
      </c>
      <c r="E3642" t="s">
        <v>143</v>
      </c>
      <c r="F3642" t="s">
        <v>10667</v>
      </c>
      <c r="G3642" t="s">
        <v>246</v>
      </c>
      <c r="H3642" t="s">
        <v>146</v>
      </c>
      <c r="I3642" t="s">
        <v>135</v>
      </c>
      <c r="J3642" t="s">
        <v>136</v>
      </c>
      <c r="K3642" t="s">
        <v>137</v>
      </c>
      <c r="L3642" t="s">
        <v>10668</v>
      </c>
      <c r="M3642" t="s">
        <v>10669</v>
      </c>
      <c r="N3642">
        <v>7.9797877770000003</v>
      </c>
      <c r="O3642">
        <v>0</v>
      </c>
      <c r="P3642">
        <v>369</v>
      </c>
      <c r="Q3642">
        <v>0</v>
      </c>
      <c r="R3642">
        <v>0</v>
      </c>
      <c r="S3642">
        <v>0</v>
      </c>
      <c r="T3642">
        <v>71</v>
      </c>
      <c r="U3642">
        <v>0</v>
      </c>
      <c r="V3642">
        <v>0</v>
      </c>
      <c r="W3642">
        <v>0</v>
      </c>
      <c r="X3642">
        <v>1131.3336717829604</v>
      </c>
      <c r="Y3642">
        <v>0</v>
      </c>
      <c r="Z3642">
        <v>0</v>
      </c>
      <c r="AA3642">
        <v>0</v>
      </c>
      <c r="AB3642">
        <v>333.79525124609387</v>
      </c>
      <c r="AC3642">
        <v>0</v>
      </c>
      <c r="AD3642">
        <v>0</v>
      </c>
      <c r="AE3642">
        <v>1465.1289230290542</v>
      </c>
    </row>
    <row r="3643" spans="1:31" x14ac:dyDescent="0.25">
      <c r="A3643">
        <v>1773285</v>
      </c>
      <c r="B3643">
        <v>1</v>
      </c>
      <c r="C3643" t="s">
        <v>80</v>
      </c>
      <c r="D3643" t="s">
        <v>92</v>
      </c>
      <c r="E3643" t="s">
        <v>171</v>
      </c>
      <c r="F3643" t="s">
        <v>10670</v>
      </c>
      <c r="G3643" t="s">
        <v>181</v>
      </c>
      <c r="H3643" t="s">
        <v>146</v>
      </c>
      <c r="I3643" t="s">
        <v>135</v>
      </c>
      <c r="J3643" t="s">
        <v>136</v>
      </c>
      <c r="K3643" t="s">
        <v>147</v>
      </c>
      <c r="L3643" t="s">
        <v>10671</v>
      </c>
      <c r="M3643" t="s">
        <v>10672</v>
      </c>
      <c r="N3643">
        <v>1.9444444439999999</v>
      </c>
      <c r="O3643">
        <v>0</v>
      </c>
      <c r="P3643">
        <v>1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0.17840117856053334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0.17840117856053334</v>
      </c>
    </row>
    <row r="3644" spans="1:31" x14ac:dyDescent="0.25">
      <c r="A3644">
        <v>1773311</v>
      </c>
      <c r="B3644">
        <v>1</v>
      </c>
      <c r="C3644" t="s">
        <v>80</v>
      </c>
      <c r="D3644" t="s">
        <v>94</v>
      </c>
      <c r="E3644" t="s">
        <v>171</v>
      </c>
      <c r="F3644" t="s">
        <v>10673</v>
      </c>
      <c r="G3644" t="s">
        <v>181</v>
      </c>
      <c r="H3644" t="s">
        <v>146</v>
      </c>
      <c r="I3644" t="s">
        <v>135</v>
      </c>
      <c r="J3644" t="s">
        <v>136</v>
      </c>
      <c r="K3644" t="s">
        <v>147</v>
      </c>
      <c r="L3644" t="s">
        <v>10674</v>
      </c>
      <c r="M3644" t="s">
        <v>10675</v>
      </c>
      <c r="N3644">
        <v>2.7552777769999999</v>
      </c>
      <c r="O3644">
        <v>0</v>
      </c>
      <c r="P3644">
        <v>1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0.68961293054939998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0.68961293054939998</v>
      </c>
    </row>
    <row r="3645" spans="1:31" x14ac:dyDescent="0.25">
      <c r="A3645">
        <v>1772956</v>
      </c>
      <c r="B3645">
        <v>1</v>
      </c>
      <c r="C3645" t="s">
        <v>81</v>
      </c>
      <c r="D3645" t="s">
        <v>118</v>
      </c>
      <c r="E3645" t="s">
        <v>188</v>
      </c>
      <c r="F3645" t="s">
        <v>5346</v>
      </c>
      <c r="G3645" t="s">
        <v>177</v>
      </c>
      <c r="H3645" t="s">
        <v>134</v>
      </c>
      <c r="I3645" t="s">
        <v>193</v>
      </c>
      <c r="J3645" t="s">
        <v>136</v>
      </c>
      <c r="K3645" t="s">
        <v>147</v>
      </c>
      <c r="L3645" t="s">
        <v>10676</v>
      </c>
      <c r="M3645" t="s">
        <v>10677</v>
      </c>
      <c r="N3645">
        <v>8.3333330000000001E-3</v>
      </c>
      <c r="O3645">
        <v>1</v>
      </c>
      <c r="P3645">
        <v>442</v>
      </c>
      <c r="Q3645">
        <v>34</v>
      </c>
      <c r="R3645">
        <v>55</v>
      </c>
      <c r="S3645">
        <v>15</v>
      </c>
      <c r="T3645">
        <v>46</v>
      </c>
      <c r="U3645">
        <v>0</v>
      </c>
      <c r="V3645">
        <v>0</v>
      </c>
      <c r="W3645">
        <v>1.2382298347500002E-3</v>
      </c>
      <c r="X3645">
        <v>0.92179788747200031</v>
      </c>
      <c r="Y3645">
        <v>0.6422934023400001</v>
      </c>
      <c r="Z3645">
        <v>9.8654346384000044E-2</v>
      </c>
      <c r="AA3645">
        <v>3.3345947830107505</v>
      </c>
      <c r="AB3645">
        <v>0.18017845696449997</v>
      </c>
      <c r="AC3645">
        <v>0</v>
      </c>
      <c r="AD3645">
        <v>0</v>
      </c>
      <c r="AE3645">
        <v>5.1787571060060005</v>
      </c>
    </row>
    <row r="3646" spans="1:31" x14ac:dyDescent="0.25">
      <c r="A3646">
        <v>1773305</v>
      </c>
      <c r="B3646">
        <v>1</v>
      </c>
      <c r="C3646" t="s">
        <v>81</v>
      </c>
      <c r="D3646" t="s">
        <v>114</v>
      </c>
      <c r="E3646" t="s">
        <v>184</v>
      </c>
      <c r="F3646" t="s">
        <v>10380</v>
      </c>
      <c r="G3646" t="s">
        <v>232</v>
      </c>
      <c r="H3646" t="s">
        <v>134</v>
      </c>
      <c r="I3646" t="s">
        <v>135</v>
      </c>
      <c r="J3646" t="s">
        <v>136</v>
      </c>
      <c r="K3646" t="s">
        <v>147</v>
      </c>
      <c r="L3646" t="s">
        <v>10678</v>
      </c>
      <c r="M3646" t="s">
        <v>10679</v>
      </c>
      <c r="N3646">
        <v>1.663611111</v>
      </c>
      <c r="O3646">
        <v>0</v>
      </c>
      <c r="P3646">
        <v>15</v>
      </c>
      <c r="Q3646">
        <v>0</v>
      </c>
      <c r="R3646">
        <v>5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0.46687942112513348</v>
      </c>
      <c r="Y3646">
        <v>0</v>
      </c>
      <c r="Z3646">
        <v>18.958035127687332</v>
      </c>
      <c r="AA3646">
        <v>0</v>
      </c>
      <c r="AB3646">
        <v>0</v>
      </c>
      <c r="AC3646">
        <v>0</v>
      </c>
      <c r="AD3646">
        <v>0</v>
      </c>
      <c r="AE3646">
        <v>19.424914548812467</v>
      </c>
    </row>
    <row r="3647" spans="1:31" x14ac:dyDescent="0.25">
      <c r="A3647">
        <v>1773185</v>
      </c>
      <c r="B3647">
        <v>1</v>
      </c>
      <c r="C3647" t="s">
        <v>81</v>
      </c>
      <c r="D3647" t="s">
        <v>115</v>
      </c>
      <c r="E3647" t="s">
        <v>158</v>
      </c>
      <c r="F3647" t="s">
        <v>10680</v>
      </c>
      <c r="G3647" t="s">
        <v>160</v>
      </c>
      <c r="H3647" t="s">
        <v>146</v>
      </c>
      <c r="I3647" t="s">
        <v>135</v>
      </c>
      <c r="J3647" t="s">
        <v>136</v>
      </c>
      <c r="K3647" t="s">
        <v>147</v>
      </c>
      <c r="L3647" t="s">
        <v>10681</v>
      </c>
      <c r="M3647" t="s">
        <v>10682</v>
      </c>
      <c r="N3647">
        <v>3.588333333</v>
      </c>
      <c r="O3647">
        <v>0</v>
      </c>
      <c r="P3647">
        <v>1</v>
      </c>
      <c r="Q3647">
        <v>0</v>
      </c>
      <c r="R3647">
        <v>2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0.47104252394103341</v>
      </c>
      <c r="Y3647">
        <v>0</v>
      </c>
      <c r="Z3647">
        <v>1.0614136841025001E-2</v>
      </c>
      <c r="AA3647">
        <v>0</v>
      </c>
      <c r="AB3647">
        <v>0</v>
      </c>
      <c r="AC3647">
        <v>0</v>
      </c>
      <c r="AD3647">
        <v>0</v>
      </c>
      <c r="AE3647">
        <v>0.48165666078205843</v>
      </c>
    </row>
    <row r="3648" spans="1:31" x14ac:dyDescent="0.25">
      <c r="A3648">
        <v>1773348</v>
      </c>
      <c r="B3648">
        <v>1</v>
      </c>
      <c r="C3648" t="s">
        <v>81</v>
      </c>
      <c r="D3648" t="s">
        <v>128</v>
      </c>
      <c r="E3648" t="s">
        <v>184</v>
      </c>
      <c r="F3648" t="s">
        <v>10683</v>
      </c>
      <c r="G3648" t="s">
        <v>359</v>
      </c>
      <c r="H3648" t="s">
        <v>134</v>
      </c>
      <c r="I3648" t="s">
        <v>135</v>
      </c>
      <c r="J3648" t="s">
        <v>136</v>
      </c>
      <c r="K3648" t="s">
        <v>147</v>
      </c>
      <c r="L3648" t="s">
        <v>10684</v>
      </c>
      <c r="M3648" t="s">
        <v>10685</v>
      </c>
      <c r="N3648">
        <v>10.924722222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1</v>
      </c>
      <c r="U3648">
        <v>1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8.015985221342369</v>
      </c>
      <c r="AC3648">
        <v>141.81201458037</v>
      </c>
      <c r="AD3648">
        <v>0</v>
      </c>
      <c r="AE3648">
        <v>149.82799980171237</v>
      </c>
    </row>
    <row r="3649" spans="1:31" x14ac:dyDescent="0.25">
      <c r="A3649">
        <v>1773099</v>
      </c>
      <c r="B3649">
        <v>1</v>
      </c>
      <c r="C3649" t="s">
        <v>80</v>
      </c>
      <c r="D3649" t="s">
        <v>103</v>
      </c>
      <c r="E3649" t="s">
        <v>143</v>
      </c>
      <c r="F3649" t="s">
        <v>10686</v>
      </c>
      <c r="G3649" t="s">
        <v>145</v>
      </c>
      <c r="H3649" t="s">
        <v>146</v>
      </c>
      <c r="I3649" t="s">
        <v>135</v>
      </c>
      <c r="J3649" t="s">
        <v>136</v>
      </c>
      <c r="K3649" t="s">
        <v>147</v>
      </c>
      <c r="L3649" t="s">
        <v>10687</v>
      </c>
      <c r="M3649" t="s">
        <v>10688</v>
      </c>
      <c r="N3649">
        <v>4.312777777</v>
      </c>
      <c r="O3649">
        <v>0</v>
      </c>
      <c r="P3649">
        <v>2</v>
      </c>
      <c r="Q3649">
        <v>0</v>
      </c>
      <c r="R3649">
        <v>10</v>
      </c>
      <c r="S3649">
        <v>0</v>
      </c>
      <c r="T3649">
        <v>4</v>
      </c>
      <c r="U3649">
        <v>0</v>
      </c>
      <c r="V3649">
        <v>0</v>
      </c>
      <c r="W3649">
        <v>0</v>
      </c>
      <c r="X3649">
        <v>1.9456331524888331</v>
      </c>
      <c r="Y3649">
        <v>0</v>
      </c>
      <c r="Z3649">
        <v>18.001438762192286</v>
      </c>
      <c r="AA3649">
        <v>0</v>
      </c>
      <c r="AB3649">
        <v>14.14226563993755</v>
      </c>
      <c r="AC3649">
        <v>0</v>
      </c>
      <c r="AD3649">
        <v>0</v>
      </c>
      <c r="AE3649">
        <v>34.089337554618666</v>
      </c>
    </row>
    <row r="3650" spans="1:31" x14ac:dyDescent="0.25">
      <c r="A3650">
        <v>1772850</v>
      </c>
      <c r="B3650">
        <v>1</v>
      </c>
      <c r="C3650" t="s">
        <v>80</v>
      </c>
      <c r="D3650" t="s">
        <v>108</v>
      </c>
      <c r="E3650" t="s">
        <v>184</v>
      </c>
      <c r="F3650" t="s">
        <v>10689</v>
      </c>
      <c r="G3650" t="s">
        <v>239</v>
      </c>
      <c r="H3650" t="s">
        <v>134</v>
      </c>
      <c r="I3650" t="s">
        <v>135</v>
      </c>
      <c r="J3650" t="s">
        <v>136</v>
      </c>
      <c r="K3650" t="s">
        <v>137</v>
      </c>
      <c r="L3650" t="s">
        <v>10690</v>
      </c>
      <c r="M3650" t="s">
        <v>10691</v>
      </c>
      <c r="N3650">
        <v>2.4058333329999999</v>
      </c>
      <c r="O3650">
        <v>0</v>
      </c>
      <c r="P3650">
        <v>277</v>
      </c>
      <c r="Q3650">
        <v>0</v>
      </c>
      <c r="R3650">
        <v>4</v>
      </c>
      <c r="S3650">
        <v>0</v>
      </c>
      <c r="T3650">
        <v>36</v>
      </c>
      <c r="U3650">
        <v>0</v>
      </c>
      <c r="V3650">
        <v>0</v>
      </c>
      <c r="W3650">
        <v>0</v>
      </c>
      <c r="X3650">
        <v>149.35972153954694</v>
      </c>
      <c r="Y3650">
        <v>0</v>
      </c>
      <c r="Z3650">
        <v>0.12178114221520001</v>
      </c>
      <c r="AA3650">
        <v>0</v>
      </c>
      <c r="AB3650">
        <v>46.210960968184182</v>
      </c>
      <c r="AC3650">
        <v>0</v>
      </c>
      <c r="AD3650">
        <v>0</v>
      </c>
      <c r="AE3650">
        <v>195.69246364994632</v>
      </c>
    </row>
    <row r="3651" spans="1:31" x14ac:dyDescent="0.25">
      <c r="A3651">
        <v>1773248</v>
      </c>
      <c r="B3651">
        <v>1</v>
      </c>
      <c r="C3651" t="s">
        <v>81</v>
      </c>
      <c r="D3651" t="s">
        <v>120</v>
      </c>
      <c r="E3651" t="s">
        <v>143</v>
      </c>
      <c r="F3651" t="s">
        <v>10692</v>
      </c>
      <c r="G3651" t="s">
        <v>145</v>
      </c>
      <c r="H3651" t="s">
        <v>146</v>
      </c>
      <c r="I3651" t="s">
        <v>135</v>
      </c>
      <c r="J3651" t="s">
        <v>136</v>
      </c>
      <c r="K3651" t="s">
        <v>147</v>
      </c>
      <c r="L3651" t="s">
        <v>10693</v>
      </c>
      <c r="M3651" t="s">
        <v>10694</v>
      </c>
      <c r="N3651">
        <v>1.3425</v>
      </c>
      <c r="O3651">
        <v>0</v>
      </c>
      <c r="P3651">
        <v>0</v>
      </c>
      <c r="Q3651">
        <v>0</v>
      </c>
      <c r="R3651">
        <v>2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0.85331517824350001</v>
      </c>
      <c r="AA3651">
        <v>0</v>
      </c>
      <c r="AB3651">
        <v>0</v>
      </c>
      <c r="AC3651">
        <v>0</v>
      </c>
      <c r="AD3651">
        <v>0</v>
      </c>
      <c r="AE3651">
        <v>0.85331517824350001</v>
      </c>
    </row>
    <row r="3652" spans="1:31" x14ac:dyDescent="0.25">
      <c r="A3652">
        <v>1773391</v>
      </c>
      <c r="B3652">
        <v>1</v>
      </c>
      <c r="C3652" t="s">
        <v>80</v>
      </c>
      <c r="D3652" t="s">
        <v>96</v>
      </c>
      <c r="E3652" t="s">
        <v>171</v>
      </c>
      <c r="F3652" t="s">
        <v>10695</v>
      </c>
      <c r="G3652" t="s">
        <v>181</v>
      </c>
      <c r="H3652" t="s">
        <v>146</v>
      </c>
      <c r="I3652" t="s">
        <v>135</v>
      </c>
      <c r="J3652" t="s">
        <v>136</v>
      </c>
      <c r="K3652" t="s">
        <v>147</v>
      </c>
      <c r="L3652" t="s">
        <v>10696</v>
      </c>
      <c r="M3652" t="s">
        <v>10697</v>
      </c>
      <c r="N3652">
        <v>1.0763888880000001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1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5.6172326749250004E-2</v>
      </c>
      <c r="AC3652">
        <v>0</v>
      </c>
      <c r="AD3652">
        <v>0</v>
      </c>
      <c r="AE3652">
        <v>5.6172326749250004E-2</v>
      </c>
    </row>
    <row r="3653" spans="1:31" x14ac:dyDescent="0.25">
      <c r="A3653">
        <v>1772950</v>
      </c>
      <c r="B3653">
        <v>1</v>
      </c>
      <c r="C3653" t="s">
        <v>80</v>
      </c>
      <c r="D3653" t="s">
        <v>101</v>
      </c>
      <c r="E3653" t="s">
        <v>158</v>
      </c>
      <c r="F3653" t="s">
        <v>4633</v>
      </c>
      <c r="G3653" t="s">
        <v>164</v>
      </c>
      <c r="H3653" t="s">
        <v>146</v>
      </c>
      <c r="I3653" t="s">
        <v>135</v>
      </c>
      <c r="J3653" t="s">
        <v>136</v>
      </c>
      <c r="K3653" t="s">
        <v>147</v>
      </c>
      <c r="L3653" t="s">
        <v>10698</v>
      </c>
      <c r="M3653" t="s">
        <v>10699</v>
      </c>
      <c r="N3653">
        <v>0.278888888</v>
      </c>
      <c r="O3653">
        <v>0</v>
      </c>
      <c r="P3653">
        <v>18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0.80434401434625014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0.80434401434625014</v>
      </c>
    </row>
    <row r="3654" spans="1:31" x14ac:dyDescent="0.25">
      <c r="A3654">
        <v>1772847</v>
      </c>
      <c r="B3654">
        <v>1</v>
      </c>
      <c r="C3654" t="s">
        <v>80</v>
      </c>
      <c r="D3654" t="s">
        <v>105</v>
      </c>
      <c r="E3654" t="s">
        <v>184</v>
      </c>
      <c r="F3654" t="s">
        <v>10700</v>
      </c>
      <c r="G3654" t="s">
        <v>232</v>
      </c>
      <c r="H3654" t="s">
        <v>134</v>
      </c>
      <c r="I3654" t="s">
        <v>135</v>
      </c>
      <c r="J3654" t="s">
        <v>136</v>
      </c>
      <c r="K3654" t="s">
        <v>147</v>
      </c>
      <c r="L3654" t="s">
        <v>10701</v>
      </c>
      <c r="M3654" t="s">
        <v>10702</v>
      </c>
      <c r="N3654">
        <v>3.1544444440000001</v>
      </c>
      <c r="O3654">
        <v>0</v>
      </c>
      <c r="P3654">
        <v>0</v>
      </c>
      <c r="Q3654">
        <v>0</v>
      </c>
      <c r="R3654">
        <v>0</v>
      </c>
      <c r="S3654">
        <v>1</v>
      </c>
      <c r="T3654">
        <v>0</v>
      </c>
      <c r="U3654">
        <v>1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2.3358558277519998</v>
      </c>
      <c r="AB3654">
        <v>0</v>
      </c>
      <c r="AC3654">
        <v>23.484959646144002</v>
      </c>
      <c r="AD3654">
        <v>0</v>
      </c>
      <c r="AE3654">
        <v>25.820815473896001</v>
      </c>
    </row>
    <row r="3655" spans="1:31" x14ac:dyDescent="0.25">
      <c r="A3655">
        <v>1773225</v>
      </c>
      <c r="B3655">
        <v>1</v>
      </c>
      <c r="C3655" t="s">
        <v>81</v>
      </c>
      <c r="D3655" t="s">
        <v>120</v>
      </c>
      <c r="E3655" t="s">
        <v>188</v>
      </c>
      <c r="F3655" t="s">
        <v>10703</v>
      </c>
      <c r="G3655" t="s">
        <v>177</v>
      </c>
      <c r="H3655" t="s">
        <v>134</v>
      </c>
      <c r="I3655" t="s">
        <v>193</v>
      </c>
      <c r="J3655" t="s">
        <v>136</v>
      </c>
      <c r="K3655" t="s">
        <v>147</v>
      </c>
      <c r="L3655" t="s">
        <v>10704</v>
      </c>
      <c r="M3655" t="s">
        <v>10705</v>
      </c>
      <c r="N3655">
        <v>4.1666660000000003E-3</v>
      </c>
      <c r="O3655">
        <v>0</v>
      </c>
      <c r="P3655">
        <v>1240</v>
      </c>
      <c r="Q3655">
        <v>39</v>
      </c>
      <c r="R3655">
        <v>36</v>
      </c>
      <c r="S3655">
        <v>2</v>
      </c>
      <c r="T3655">
        <v>146</v>
      </c>
      <c r="U3655">
        <v>0</v>
      </c>
      <c r="V3655">
        <v>2</v>
      </c>
      <c r="W3655">
        <v>0</v>
      </c>
      <c r="X3655">
        <v>0.91682255652212552</v>
      </c>
      <c r="Y3655">
        <v>4.3477719149500008E-2</v>
      </c>
      <c r="Z3655">
        <v>1.8362143312999998E-2</v>
      </c>
      <c r="AA3655">
        <v>8.4953309749999997E-3</v>
      </c>
      <c r="AB3655">
        <v>0.16286911541749996</v>
      </c>
      <c r="AC3655">
        <v>0</v>
      </c>
      <c r="AD3655">
        <v>1.0108874024999999E-2</v>
      </c>
      <c r="AE3655">
        <v>1.1601357394021254</v>
      </c>
    </row>
    <row r="3656" spans="1:31" x14ac:dyDescent="0.25">
      <c r="A3656">
        <v>1772893</v>
      </c>
      <c r="B3656">
        <v>1</v>
      </c>
      <c r="C3656" t="s">
        <v>80</v>
      </c>
      <c r="D3656" t="s">
        <v>82</v>
      </c>
      <c r="E3656" t="s">
        <v>171</v>
      </c>
      <c r="F3656" t="s">
        <v>10706</v>
      </c>
      <c r="G3656" t="s">
        <v>1996</v>
      </c>
      <c r="H3656" t="s">
        <v>146</v>
      </c>
      <c r="I3656" t="s">
        <v>135</v>
      </c>
      <c r="J3656" t="s">
        <v>136</v>
      </c>
      <c r="K3656" t="s">
        <v>147</v>
      </c>
      <c r="L3656" t="s">
        <v>10707</v>
      </c>
      <c r="M3656" t="s">
        <v>10708</v>
      </c>
      <c r="N3656">
        <v>1.457222222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0.86810187516990012</v>
      </c>
      <c r="AC3656">
        <v>0</v>
      </c>
      <c r="AD3656">
        <v>0</v>
      </c>
      <c r="AE3656">
        <v>0.86810187516990012</v>
      </c>
    </row>
    <row r="3657" spans="1:31" x14ac:dyDescent="0.25">
      <c r="A3657">
        <v>1773039</v>
      </c>
      <c r="B3657">
        <v>1</v>
      </c>
      <c r="C3657" t="s">
        <v>80</v>
      </c>
      <c r="D3657" t="s">
        <v>88</v>
      </c>
      <c r="E3657" t="s">
        <v>153</v>
      </c>
      <c r="F3657" t="s">
        <v>10196</v>
      </c>
      <c r="G3657" t="s">
        <v>160</v>
      </c>
      <c r="H3657" t="s">
        <v>146</v>
      </c>
      <c r="I3657" t="s">
        <v>135</v>
      </c>
      <c r="J3657" t="s">
        <v>136</v>
      </c>
      <c r="K3657" t="s">
        <v>147</v>
      </c>
      <c r="L3657" t="s">
        <v>10709</v>
      </c>
      <c r="M3657" t="s">
        <v>10710</v>
      </c>
      <c r="N3657">
        <v>2.5472222219999998</v>
      </c>
      <c r="O3657">
        <v>0</v>
      </c>
      <c r="P3657">
        <v>23</v>
      </c>
      <c r="Q3657">
        <v>0</v>
      </c>
      <c r="R3657">
        <v>0</v>
      </c>
      <c r="S3657">
        <v>0</v>
      </c>
      <c r="T3657">
        <v>1</v>
      </c>
      <c r="U3657">
        <v>0</v>
      </c>
      <c r="V3657">
        <v>0</v>
      </c>
      <c r="W3657">
        <v>0</v>
      </c>
      <c r="X3657">
        <v>14.46966649137363</v>
      </c>
      <c r="Y3657">
        <v>0</v>
      </c>
      <c r="Z3657">
        <v>0</v>
      </c>
      <c r="AA3657">
        <v>0</v>
      </c>
      <c r="AB3657">
        <v>9.9185535125733332E-2</v>
      </c>
      <c r="AC3657">
        <v>0</v>
      </c>
      <c r="AD3657">
        <v>0</v>
      </c>
      <c r="AE3657">
        <v>14.568852026499362</v>
      </c>
    </row>
    <row r="3658" spans="1:31" x14ac:dyDescent="0.25">
      <c r="A3658">
        <v>1772830</v>
      </c>
      <c r="B3658">
        <v>1</v>
      </c>
      <c r="C3658" t="s">
        <v>80</v>
      </c>
      <c r="D3658" t="s">
        <v>104</v>
      </c>
      <c r="E3658" t="s">
        <v>158</v>
      </c>
      <c r="F3658" t="s">
        <v>10711</v>
      </c>
      <c r="G3658" t="s">
        <v>164</v>
      </c>
      <c r="H3658" t="s">
        <v>146</v>
      </c>
      <c r="I3658" t="s">
        <v>135</v>
      </c>
      <c r="J3658" t="s">
        <v>136</v>
      </c>
      <c r="K3658" t="s">
        <v>147</v>
      </c>
      <c r="L3658" t="s">
        <v>10712</v>
      </c>
      <c r="M3658" t="s">
        <v>10713</v>
      </c>
      <c r="N3658">
        <v>1.7763888880000001</v>
      </c>
      <c r="O3658">
        <v>0</v>
      </c>
      <c r="P3658">
        <v>41</v>
      </c>
      <c r="Q3658">
        <v>0</v>
      </c>
      <c r="R3658">
        <v>3</v>
      </c>
      <c r="S3658">
        <v>0</v>
      </c>
      <c r="T3658">
        <v>1</v>
      </c>
      <c r="U3658">
        <v>0</v>
      </c>
      <c r="V3658">
        <v>0</v>
      </c>
      <c r="W3658">
        <v>0</v>
      </c>
      <c r="X3658">
        <v>21.674376611252391</v>
      </c>
      <c r="Y3658">
        <v>0</v>
      </c>
      <c r="Z3658">
        <v>8.9986486451336756</v>
      </c>
      <c r="AA3658">
        <v>0</v>
      </c>
      <c r="AB3658">
        <v>0.25239929126889171</v>
      </c>
      <c r="AC3658">
        <v>0</v>
      </c>
      <c r="AD3658">
        <v>0</v>
      </c>
      <c r="AE3658">
        <v>30.925424547654959</v>
      </c>
    </row>
    <row r="3659" spans="1:31" x14ac:dyDescent="0.25">
      <c r="A3659">
        <v>1773162</v>
      </c>
      <c r="B3659">
        <v>1</v>
      </c>
      <c r="C3659" t="s">
        <v>80</v>
      </c>
      <c r="D3659" t="s">
        <v>95</v>
      </c>
      <c r="E3659" t="s">
        <v>158</v>
      </c>
      <c r="F3659" t="s">
        <v>10714</v>
      </c>
      <c r="G3659" t="s">
        <v>160</v>
      </c>
      <c r="H3659" t="s">
        <v>146</v>
      </c>
      <c r="I3659" t="s">
        <v>135</v>
      </c>
      <c r="J3659" t="s">
        <v>136</v>
      </c>
      <c r="K3659" t="s">
        <v>147</v>
      </c>
      <c r="L3659" t="s">
        <v>10715</v>
      </c>
      <c r="M3659" t="s">
        <v>10716</v>
      </c>
      <c r="N3659">
        <v>1.2836111109999999</v>
      </c>
      <c r="O3659">
        <v>0</v>
      </c>
      <c r="P3659">
        <v>6</v>
      </c>
      <c r="Q3659">
        <v>0</v>
      </c>
      <c r="R3659">
        <v>0</v>
      </c>
      <c r="S3659">
        <v>0</v>
      </c>
      <c r="T3659">
        <v>1</v>
      </c>
      <c r="U3659">
        <v>0</v>
      </c>
      <c r="V3659">
        <v>0</v>
      </c>
      <c r="W3659">
        <v>0</v>
      </c>
      <c r="X3659">
        <v>1.2431369049848251</v>
      </c>
      <c r="Y3659">
        <v>0</v>
      </c>
      <c r="Z3659">
        <v>0</v>
      </c>
      <c r="AA3659">
        <v>0</v>
      </c>
      <c r="AB3659">
        <v>1.1086540287214335</v>
      </c>
      <c r="AC3659">
        <v>0</v>
      </c>
      <c r="AD3659">
        <v>0</v>
      </c>
      <c r="AE3659">
        <v>2.3517909337062584</v>
      </c>
    </row>
    <row r="3660" spans="1:31" x14ac:dyDescent="0.25">
      <c r="A3660">
        <v>1772724</v>
      </c>
      <c r="B3660">
        <v>1</v>
      </c>
      <c r="C3660" t="s">
        <v>80</v>
      </c>
      <c r="D3660" t="s">
        <v>107</v>
      </c>
      <c r="E3660" t="s">
        <v>188</v>
      </c>
      <c r="F3660" t="s">
        <v>2147</v>
      </c>
      <c r="G3660" t="s">
        <v>177</v>
      </c>
      <c r="H3660" t="s">
        <v>134</v>
      </c>
      <c r="I3660" t="s">
        <v>135</v>
      </c>
      <c r="J3660" t="s">
        <v>136</v>
      </c>
      <c r="K3660" t="s">
        <v>147</v>
      </c>
      <c r="L3660" t="s">
        <v>10717</v>
      </c>
      <c r="M3660" t="s">
        <v>10718</v>
      </c>
      <c r="N3660">
        <v>0.37638888799999998</v>
      </c>
      <c r="O3660">
        <v>2</v>
      </c>
      <c r="P3660">
        <v>299</v>
      </c>
      <c r="Q3660">
        <v>42</v>
      </c>
      <c r="R3660">
        <v>17</v>
      </c>
      <c r="S3660">
        <v>6</v>
      </c>
      <c r="T3660">
        <v>40</v>
      </c>
      <c r="U3660">
        <v>0</v>
      </c>
      <c r="V3660">
        <v>0</v>
      </c>
      <c r="W3660">
        <v>0.6023321908906667</v>
      </c>
      <c r="X3660">
        <v>15.007818791449491</v>
      </c>
      <c r="Y3660">
        <v>19.391560353911668</v>
      </c>
      <c r="Z3660">
        <v>0.48967531916441676</v>
      </c>
      <c r="AA3660">
        <v>42.140649632051549</v>
      </c>
      <c r="AB3660">
        <v>3.7109904728316669</v>
      </c>
      <c r="AC3660">
        <v>0</v>
      </c>
      <c r="AD3660">
        <v>0</v>
      </c>
      <c r="AE3660">
        <v>81.343026760299466</v>
      </c>
    </row>
    <row r="3661" spans="1:31" x14ac:dyDescent="0.25">
      <c r="A3661">
        <v>1773371</v>
      </c>
      <c r="B3661">
        <v>1</v>
      </c>
      <c r="C3661" t="s">
        <v>80</v>
      </c>
      <c r="D3661" t="s">
        <v>93</v>
      </c>
      <c r="E3661" t="s">
        <v>158</v>
      </c>
      <c r="F3661" t="s">
        <v>10719</v>
      </c>
      <c r="G3661" t="s">
        <v>160</v>
      </c>
      <c r="H3661" t="s">
        <v>146</v>
      </c>
      <c r="I3661" t="s">
        <v>135</v>
      </c>
      <c r="J3661" t="s">
        <v>136</v>
      </c>
      <c r="K3661" t="s">
        <v>147</v>
      </c>
      <c r="L3661" t="s">
        <v>10720</v>
      </c>
      <c r="M3661" t="s">
        <v>10721</v>
      </c>
      <c r="N3661">
        <v>2.554444444</v>
      </c>
      <c r="O3661">
        <v>0</v>
      </c>
      <c r="P3661">
        <v>2</v>
      </c>
      <c r="Q3661">
        <v>0</v>
      </c>
      <c r="R3661">
        <v>8</v>
      </c>
      <c r="S3661">
        <v>0</v>
      </c>
      <c r="T3661">
        <v>1</v>
      </c>
      <c r="U3661">
        <v>0</v>
      </c>
      <c r="V3661">
        <v>0</v>
      </c>
      <c r="W3661">
        <v>0</v>
      </c>
      <c r="X3661">
        <v>3.1472136115829503</v>
      </c>
      <c r="Y3661">
        <v>0</v>
      </c>
      <c r="Z3661">
        <v>7.154267682091568</v>
      </c>
      <c r="AA3661">
        <v>0</v>
      </c>
      <c r="AB3661">
        <v>4.0065500827056004</v>
      </c>
      <c r="AC3661">
        <v>0</v>
      </c>
      <c r="AD3661">
        <v>0</v>
      </c>
      <c r="AE3661">
        <v>14.308031376380118</v>
      </c>
    </row>
    <row r="3662" spans="1:31" x14ac:dyDescent="0.25">
      <c r="A3662">
        <v>1772976</v>
      </c>
      <c r="B3662">
        <v>1</v>
      </c>
      <c r="C3662" t="s">
        <v>80</v>
      </c>
      <c r="D3662" t="s">
        <v>82</v>
      </c>
      <c r="E3662" t="s">
        <v>158</v>
      </c>
      <c r="F3662" t="s">
        <v>10722</v>
      </c>
      <c r="G3662" t="s">
        <v>164</v>
      </c>
      <c r="H3662" t="s">
        <v>146</v>
      </c>
      <c r="I3662" t="s">
        <v>135</v>
      </c>
      <c r="J3662" t="s">
        <v>136</v>
      </c>
      <c r="K3662" t="s">
        <v>147</v>
      </c>
      <c r="L3662" t="s">
        <v>10723</v>
      </c>
      <c r="M3662" t="s">
        <v>10724</v>
      </c>
      <c r="N3662">
        <v>2.1522222219999998</v>
      </c>
      <c r="O3662">
        <v>0</v>
      </c>
      <c r="P3662">
        <v>16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58.095114605261145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58.095114605261145</v>
      </c>
    </row>
    <row r="3663" spans="1:31" x14ac:dyDescent="0.25">
      <c r="A3663">
        <v>1772953</v>
      </c>
      <c r="B3663">
        <v>1</v>
      </c>
      <c r="C3663" t="s">
        <v>80</v>
      </c>
      <c r="D3663" t="s">
        <v>85</v>
      </c>
      <c r="E3663" t="s">
        <v>171</v>
      </c>
      <c r="F3663" t="s">
        <v>10322</v>
      </c>
      <c r="G3663" t="s">
        <v>173</v>
      </c>
      <c r="H3663" t="s">
        <v>146</v>
      </c>
      <c r="I3663" t="s">
        <v>135</v>
      </c>
      <c r="J3663" t="s">
        <v>136</v>
      </c>
      <c r="K3663" t="s">
        <v>147</v>
      </c>
      <c r="L3663" t="s">
        <v>10725</v>
      </c>
      <c r="M3663" t="s">
        <v>10726</v>
      </c>
      <c r="N3663">
        <v>2.9555555550000001</v>
      </c>
      <c r="O3663">
        <v>0</v>
      </c>
      <c r="P3663">
        <v>12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8.5611428733099668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8.5611428733099668</v>
      </c>
    </row>
    <row r="3664" spans="1:31" x14ac:dyDescent="0.25">
      <c r="A3664">
        <v>1773165</v>
      </c>
      <c r="B3664">
        <v>1</v>
      </c>
      <c r="C3664" t="s">
        <v>81</v>
      </c>
      <c r="D3664" t="s">
        <v>128</v>
      </c>
      <c r="E3664" t="s">
        <v>158</v>
      </c>
      <c r="F3664" t="s">
        <v>10727</v>
      </c>
      <c r="G3664" t="s">
        <v>160</v>
      </c>
      <c r="H3664" t="s">
        <v>146</v>
      </c>
      <c r="I3664" t="s">
        <v>135</v>
      </c>
      <c r="J3664" t="s">
        <v>136</v>
      </c>
      <c r="K3664" t="s">
        <v>147</v>
      </c>
      <c r="L3664" t="s">
        <v>10728</v>
      </c>
      <c r="M3664" t="s">
        <v>10729</v>
      </c>
      <c r="N3664">
        <v>8.903611111</v>
      </c>
      <c r="O3664">
        <v>0</v>
      </c>
      <c r="P3664">
        <v>2</v>
      </c>
      <c r="Q3664">
        <v>0</v>
      </c>
      <c r="R3664">
        <v>9</v>
      </c>
      <c r="S3664">
        <v>0</v>
      </c>
      <c r="T3664">
        <v>1</v>
      </c>
      <c r="U3664">
        <v>0</v>
      </c>
      <c r="V3664">
        <v>0</v>
      </c>
      <c r="W3664">
        <v>0</v>
      </c>
      <c r="X3664">
        <v>3.4916207792054008</v>
      </c>
      <c r="Y3664">
        <v>0</v>
      </c>
      <c r="Z3664">
        <v>10.162143891470498</v>
      </c>
      <c r="AA3664">
        <v>0</v>
      </c>
      <c r="AB3664">
        <v>0.80078844423983342</v>
      </c>
      <c r="AC3664">
        <v>0</v>
      </c>
      <c r="AD3664">
        <v>0</v>
      </c>
      <c r="AE3664">
        <v>14.454553114915731</v>
      </c>
    </row>
    <row r="3665" spans="1:31" x14ac:dyDescent="0.25">
      <c r="A3665">
        <v>1772910</v>
      </c>
      <c r="B3665">
        <v>1</v>
      </c>
      <c r="C3665" t="s">
        <v>80</v>
      </c>
      <c r="D3665" t="s">
        <v>88</v>
      </c>
      <c r="E3665" t="s">
        <v>171</v>
      </c>
      <c r="F3665" t="s">
        <v>9884</v>
      </c>
      <c r="G3665" t="s">
        <v>173</v>
      </c>
      <c r="H3665" t="s">
        <v>146</v>
      </c>
      <c r="I3665" t="s">
        <v>135</v>
      </c>
      <c r="J3665" t="s">
        <v>136</v>
      </c>
      <c r="K3665" t="s">
        <v>147</v>
      </c>
      <c r="L3665" t="s">
        <v>10730</v>
      </c>
      <c r="M3665" t="s">
        <v>10731</v>
      </c>
      <c r="N3665">
        <v>3.8888888879999999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1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0.7213651294875667</v>
      </c>
      <c r="AC3665">
        <v>0</v>
      </c>
      <c r="AD3665">
        <v>0</v>
      </c>
      <c r="AE3665">
        <v>0.7213651294875667</v>
      </c>
    </row>
    <row r="3666" spans="1:31" x14ac:dyDescent="0.25">
      <c r="A3666">
        <v>1773102</v>
      </c>
      <c r="B3666">
        <v>1</v>
      </c>
      <c r="C3666" t="s">
        <v>81</v>
      </c>
      <c r="D3666" t="s">
        <v>112</v>
      </c>
      <c r="E3666" t="s">
        <v>131</v>
      </c>
      <c r="F3666" t="s">
        <v>10732</v>
      </c>
      <c r="G3666" t="s">
        <v>551</v>
      </c>
      <c r="H3666" t="s">
        <v>134</v>
      </c>
      <c r="I3666" t="s">
        <v>135</v>
      </c>
      <c r="J3666" t="s">
        <v>136</v>
      </c>
      <c r="K3666" t="s">
        <v>147</v>
      </c>
      <c r="L3666" t="s">
        <v>10733</v>
      </c>
      <c r="M3666" t="s">
        <v>10734</v>
      </c>
      <c r="N3666">
        <v>1.0391666660000001</v>
      </c>
      <c r="O3666">
        <v>2</v>
      </c>
      <c r="P3666">
        <v>229</v>
      </c>
      <c r="Q3666">
        <v>175</v>
      </c>
      <c r="R3666">
        <v>83</v>
      </c>
      <c r="S3666">
        <v>6</v>
      </c>
      <c r="T3666">
        <v>14</v>
      </c>
      <c r="U3666">
        <v>2</v>
      </c>
      <c r="V3666">
        <v>0</v>
      </c>
      <c r="W3666">
        <v>1.1026045414137919</v>
      </c>
      <c r="X3666">
        <v>29.366166309051543</v>
      </c>
      <c r="Y3666">
        <v>125.71412015721329</v>
      </c>
      <c r="Z3666">
        <v>36.956526760584389</v>
      </c>
      <c r="AA3666">
        <v>10.676885155979699</v>
      </c>
      <c r="AB3666">
        <v>20.957845146744503</v>
      </c>
      <c r="AC3666">
        <v>39.927867998181902</v>
      </c>
      <c r="AD3666">
        <v>0</v>
      </c>
      <c r="AE3666">
        <v>264.70201606916913</v>
      </c>
    </row>
    <row r="3667" spans="1:31" x14ac:dyDescent="0.25">
      <c r="A3667">
        <v>1773351</v>
      </c>
      <c r="B3667">
        <v>1</v>
      </c>
      <c r="C3667" t="s">
        <v>81</v>
      </c>
      <c r="D3667" t="s">
        <v>120</v>
      </c>
      <c r="E3667" t="s">
        <v>188</v>
      </c>
      <c r="F3667" t="s">
        <v>10735</v>
      </c>
      <c r="G3667" t="s">
        <v>177</v>
      </c>
      <c r="H3667" t="s">
        <v>134</v>
      </c>
      <c r="I3667" t="s">
        <v>135</v>
      </c>
      <c r="J3667" t="s">
        <v>136</v>
      </c>
      <c r="K3667" t="s">
        <v>147</v>
      </c>
      <c r="L3667" t="s">
        <v>10736</v>
      </c>
      <c r="M3667" t="s">
        <v>10737</v>
      </c>
      <c r="N3667">
        <v>2.0366666659999999</v>
      </c>
      <c r="O3667">
        <v>0</v>
      </c>
      <c r="P3667">
        <v>189</v>
      </c>
      <c r="Q3667">
        <v>39</v>
      </c>
      <c r="R3667">
        <v>11</v>
      </c>
      <c r="S3667">
        <v>2</v>
      </c>
      <c r="T3667">
        <v>11</v>
      </c>
      <c r="U3667">
        <v>0</v>
      </c>
      <c r="V3667">
        <v>0</v>
      </c>
      <c r="W3667">
        <v>0</v>
      </c>
      <c r="X3667">
        <v>90.152424760330149</v>
      </c>
      <c r="Y3667">
        <v>20.357084116550141</v>
      </c>
      <c r="Z3667">
        <v>3.8025697460131336</v>
      </c>
      <c r="AA3667">
        <v>4.1726496625233338</v>
      </c>
      <c r="AB3667">
        <v>4.1229559671490676</v>
      </c>
      <c r="AC3667">
        <v>0</v>
      </c>
      <c r="AD3667">
        <v>0</v>
      </c>
      <c r="AE3667">
        <v>122.60768425256583</v>
      </c>
    </row>
    <row r="3668" spans="1:31" x14ac:dyDescent="0.25">
      <c r="A3668">
        <v>1772996</v>
      </c>
      <c r="B3668">
        <v>1</v>
      </c>
      <c r="C3668" t="s">
        <v>80</v>
      </c>
      <c r="D3668" t="s">
        <v>109</v>
      </c>
      <c r="E3668" t="s">
        <v>171</v>
      </c>
      <c r="F3668" t="s">
        <v>10738</v>
      </c>
      <c r="G3668" t="s">
        <v>181</v>
      </c>
      <c r="H3668" t="s">
        <v>146</v>
      </c>
      <c r="I3668" t="s">
        <v>135</v>
      </c>
      <c r="J3668" t="s">
        <v>136</v>
      </c>
      <c r="K3668" t="s">
        <v>147</v>
      </c>
      <c r="L3668" t="s">
        <v>10739</v>
      </c>
      <c r="M3668" t="s">
        <v>10740</v>
      </c>
      <c r="N3668">
        <v>1.744722222</v>
      </c>
      <c r="O3668">
        <v>0</v>
      </c>
      <c r="P3668">
        <v>1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0.78647037487491667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0.78647037487491667</v>
      </c>
    </row>
    <row r="3669" spans="1:31" x14ac:dyDescent="0.25">
      <c r="A3669">
        <v>1773139</v>
      </c>
      <c r="B3669">
        <v>1</v>
      </c>
      <c r="C3669" t="s">
        <v>80</v>
      </c>
      <c r="D3669" t="s">
        <v>94</v>
      </c>
      <c r="E3669" t="s">
        <v>143</v>
      </c>
      <c r="F3669" t="s">
        <v>10741</v>
      </c>
      <c r="G3669" t="s">
        <v>160</v>
      </c>
      <c r="H3669" t="s">
        <v>146</v>
      </c>
      <c r="I3669" t="s">
        <v>135</v>
      </c>
      <c r="J3669" t="s">
        <v>136</v>
      </c>
      <c r="K3669" t="s">
        <v>147</v>
      </c>
      <c r="L3669" t="s">
        <v>10742</v>
      </c>
      <c r="M3669" t="s">
        <v>10743</v>
      </c>
      <c r="N3669">
        <v>2.3858333329999999</v>
      </c>
      <c r="O3669">
        <v>0</v>
      </c>
      <c r="P3669">
        <v>0</v>
      </c>
      <c r="Q3669">
        <v>0</v>
      </c>
      <c r="R3669">
        <v>8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12.713143613889498</v>
      </c>
      <c r="AA3669">
        <v>0</v>
      </c>
      <c r="AB3669">
        <v>0</v>
      </c>
      <c r="AC3669">
        <v>0</v>
      </c>
      <c r="AD3669">
        <v>0</v>
      </c>
      <c r="AE3669">
        <v>12.713143613889498</v>
      </c>
    </row>
    <row r="3670" spans="1:31" x14ac:dyDescent="0.25">
      <c r="A3670">
        <v>1772747</v>
      </c>
      <c r="B3670">
        <v>1</v>
      </c>
      <c r="C3670" t="s">
        <v>81</v>
      </c>
      <c r="D3670" t="s">
        <v>120</v>
      </c>
      <c r="E3670" t="s">
        <v>158</v>
      </c>
      <c r="F3670" t="s">
        <v>10744</v>
      </c>
      <c r="G3670" t="s">
        <v>160</v>
      </c>
      <c r="H3670" t="s">
        <v>146</v>
      </c>
      <c r="I3670" t="s">
        <v>135</v>
      </c>
      <c r="J3670" t="s">
        <v>136</v>
      </c>
      <c r="K3670" t="s">
        <v>147</v>
      </c>
      <c r="L3670" t="s">
        <v>10745</v>
      </c>
      <c r="M3670" t="s">
        <v>10746</v>
      </c>
      <c r="N3670">
        <v>1.3444444440000001</v>
      </c>
      <c r="O3670">
        <v>0</v>
      </c>
      <c r="P3670">
        <v>6</v>
      </c>
      <c r="Q3670">
        <v>0</v>
      </c>
      <c r="R3670">
        <v>0</v>
      </c>
      <c r="S3670">
        <v>0</v>
      </c>
      <c r="T3670">
        <v>1</v>
      </c>
      <c r="U3670">
        <v>0</v>
      </c>
      <c r="V3670">
        <v>0</v>
      </c>
      <c r="W3670">
        <v>0</v>
      </c>
      <c r="X3670">
        <v>1.2246397830648001</v>
      </c>
      <c r="Y3670">
        <v>0</v>
      </c>
      <c r="Z3670">
        <v>0</v>
      </c>
      <c r="AA3670">
        <v>0</v>
      </c>
      <c r="AB3670">
        <v>0.6357482221288</v>
      </c>
      <c r="AC3670">
        <v>0</v>
      </c>
      <c r="AD3670">
        <v>0</v>
      </c>
      <c r="AE3670">
        <v>1.8603880051936001</v>
      </c>
    </row>
    <row r="3671" spans="1:31" x14ac:dyDescent="0.25">
      <c r="A3671">
        <v>1773394</v>
      </c>
      <c r="B3671">
        <v>1</v>
      </c>
      <c r="C3671" t="s">
        <v>81</v>
      </c>
      <c r="D3671" t="s">
        <v>127</v>
      </c>
      <c r="E3671" t="s">
        <v>158</v>
      </c>
      <c r="F3671" t="s">
        <v>10747</v>
      </c>
      <c r="G3671" t="s">
        <v>160</v>
      </c>
      <c r="H3671" t="s">
        <v>146</v>
      </c>
      <c r="I3671" t="s">
        <v>135</v>
      </c>
      <c r="J3671" t="s">
        <v>136</v>
      </c>
      <c r="K3671" t="s">
        <v>147</v>
      </c>
      <c r="L3671" t="s">
        <v>10748</v>
      </c>
      <c r="M3671" t="s">
        <v>10749</v>
      </c>
      <c r="N3671">
        <v>4.0738888879999999</v>
      </c>
      <c r="O3671">
        <v>0</v>
      </c>
      <c r="P3671">
        <v>3</v>
      </c>
      <c r="Q3671">
        <v>0</v>
      </c>
      <c r="R3671">
        <v>1</v>
      </c>
      <c r="S3671">
        <v>0</v>
      </c>
      <c r="T3671">
        <v>1</v>
      </c>
      <c r="U3671">
        <v>0</v>
      </c>
      <c r="V3671">
        <v>0</v>
      </c>
      <c r="W3671">
        <v>0</v>
      </c>
      <c r="X3671">
        <v>0.49148062047633334</v>
      </c>
      <c r="Y3671">
        <v>0</v>
      </c>
      <c r="Z3671">
        <v>1.696010004106667E-2</v>
      </c>
      <c r="AA3671">
        <v>0</v>
      </c>
      <c r="AB3671">
        <v>7.2043019482996256</v>
      </c>
      <c r="AC3671">
        <v>0</v>
      </c>
      <c r="AD3671">
        <v>0</v>
      </c>
      <c r="AE3671">
        <v>7.7127426688170253</v>
      </c>
    </row>
    <row r="3672" spans="1:31" x14ac:dyDescent="0.25">
      <c r="A3672">
        <v>1773245</v>
      </c>
      <c r="B3672">
        <v>1</v>
      </c>
      <c r="C3672" t="s">
        <v>81</v>
      </c>
      <c r="D3672" t="s">
        <v>112</v>
      </c>
      <c r="E3672" t="s">
        <v>158</v>
      </c>
      <c r="F3672" t="s">
        <v>10750</v>
      </c>
      <c r="G3672" t="s">
        <v>160</v>
      </c>
      <c r="H3672" t="s">
        <v>146</v>
      </c>
      <c r="I3672" t="s">
        <v>135</v>
      </c>
      <c r="J3672" t="s">
        <v>136</v>
      </c>
      <c r="K3672" t="s">
        <v>147</v>
      </c>
      <c r="L3672" t="s">
        <v>10751</v>
      </c>
      <c r="M3672" t="s">
        <v>10752</v>
      </c>
      <c r="N3672">
        <v>0.87055555500000004</v>
      </c>
      <c r="O3672">
        <v>0</v>
      </c>
      <c r="P3672">
        <v>0</v>
      </c>
      <c r="Q3672">
        <v>0</v>
      </c>
      <c r="R3672">
        <v>2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1.1455772643914333</v>
      </c>
      <c r="AA3672">
        <v>0</v>
      </c>
      <c r="AB3672">
        <v>0</v>
      </c>
      <c r="AC3672">
        <v>0</v>
      </c>
      <c r="AD3672">
        <v>0</v>
      </c>
      <c r="AE3672">
        <v>1.1455772643914333</v>
      </c>
    </row>
    <row r="3673" spans="1:31" x14ac:dyDescent="0.25">
      <c r="A3673">
        <v>1772942</v>
      </c>
      <c r="B3673">
        <v>1</v>
      </c>
      <c r="C3673" t="s">
        <v>80</v>
      </c>
      <c r="D3673" t="s">
        <v>97</v>
      </c>
      <c r="E3673" t="s">
        <v>171</v>
      </c>
      <c r="F3673" t="s">
        <v>10753</v>
      </c>
      <c r="G3673" t="s">
        <v>282</v>
      </c>
      <c r="H3673" t="s">
        <v>146</v>
      </c>
      <c r="I3673" t="s">
        <v>135</v>
      </c>
      <c r="J3673" t="s">
        <v>136</v>
      </c>
      <c r="K3673" t="s">
        <v>147</v>
      </c>
      <c r="L3673" t="s">
        <v>10754</v>
      </c>
      <c r="M3673" t="s">
        <v>10755</v>
      </c>
      <c r="N3673">
        <v>11.981666666000001</v>
      </c>
      <c r="O3673">
        <v>0</v>
      </c>
      <c r="P3673">
        <v>2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7.8173116453587417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7.8173116453587417</v>
      </c>
    </row>
    <row r="3674" spans="1:31" x14ac:dyDescent="0.25">
      <c r="A3674">
        <v>1773274</v>
      </c>
      <c r="B3674">
        <v>1</v>
      </c>
      <c r="C3674" t="s">
        <v>81</v>
      </c>
      <c r="D3674" t="s">
        <v>113</v>
      </c>
      <c r="E3674" t="s">
        <v>158</v>
      </c>
      <c r="F3674" t="s">
        <v>10756</v>
      </c>
      <c r="G3674" t="s">
        <v>160</v>
      </c>
      <c r="H3674" t="s">
        <v>146</v>
      </c>
      <c r="I3674" t="s">
        <v>135</v>
      </c>
      <c r="J3674" t="s">
        <v>136</v>
      </c>
      <c r="K3674" t="s">
        <v>147</v>
      </c>
      <c r="L3674" t="s">
        <v>10757</v>
      </c>
      <c r="M3674" t="s">
        <v>10758</v>
      </c>
      <c r="N3674">
        <v>1.379444444</v>
      </c>
      <c r="O3674">
        <v>0</v>
      </c>
      <c r="P3674">
        <v>5</v>
      </c>
      <c r="Q3674">
        <v>0</v>
      </c>
      <c r="R3674">
        <v>2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0.74397152682290002</v>
      </c>
      <c r="Y3674">
        <v>0</v>
      </c>
      <c r="Z3674">
        <v>0.28022705841780005</v>
      </c>
      <c r="AA3674">
        <v>0</v>
      </c>
      <c r="AB3674">
        <v>0</v>
      </c>
      <c r="AC3674">
        <v>0</v>
      </c>
      <c r="AD3674">
        <v>0</v>
      </c>
      <c r="AE3674">
        <v>1.0241985852407001</v>
      </c>
    </row>
    <row r="3675" spans="1:31" x14ac:dyDescent="0.25">
      <c r="A3675">
        <v>1772965</v>
      </c>
      <c r="B3675">
        <v>1</v>
      </c>
      <c r="C3675" t="s">
        <v>80</v>
      </c>
      <c r="D3675" t="s">
        <v>101</v>
      </c>
      <c r="E3675" t="s">
        <v>171</v>
      </c>
      <c r="F3675" t="s">
        <v>10759</v>
      </c>
      <c r="G3675" t="s">
        <v>282</v>
      </c>
      <c r="H3675" t="s">
        <v>146</v>
      </c>
      <c r="I3675" t="s">
        <v>135</v>
      </c>
      <c r="J3675" t="s">
        <v>136</v>
      </c>
      <c r="K3675" t="s">
        <v>147</v>
      </c>
      <c r="L3675" t="s">
        <v>10760</v>
      </c>
      <c r="M3675" t="s">
        <v>10761</v>
      </c>
      <c r="N3675">
        <v>1.0247222220000001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2.621783418706667E-2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2.621783418706667E-2</v>
      </c>
    </row>
    <row r="3676" spans="1:31" x14ac:dyDescent="0.25">
      <c r="A3676">
        <v>1773251</v>
      </c>
      <c r="B3676">
        <v>1</v>
      </c>
      <c r="C3676" t="s">
        <v>81</v>
      </c>
      <c r="D3676" t="s">
        <v>126</v>
      </c>
      <c r="E3676" t="s">
        <v>158</v>
      </c>
      <c r="F3676" t="s">
        <v>10762</v>
      </c>
      <c r="G3676" t="s">
        <v>160</v>
      </c>
      <c r="H3676" t="s">
        <v>146</v>
      </c>
      <c r="I3676" t="s">
        <v>135</v>
      </c>
      <c r="J3676" t="s">
        <v>136</v>
      </c>
      <c r="K3676" t="s">
        <v>147</v>
      </c>
      <c r="L3676" t="s">
        <v>10763</v>
      </c>
      <c r="M3676" t="s">
        <v>10764</v>
      </c>
      <c r="N3676">
        <v>0.79111111099999998</v>
      </c>
      <c r="O3676">
        <v>0</v>
      </c>
      <c r="P3676">
        <v>12</v>
      </c>
      <c r="Q3676">
        <v>0</v>
      </c>
      <c r="R3676">
        <v>1</v>
      </c>
      <c r="S3676">
        <v>0</v>
      </c>
      <c r="T3676">
        <v>1</v>
      </c>
      <c r="U3676">
        <v>0</v>
      </c>
      <c r="V3676">
        <v>0</v>
      </c>
      <c r="W3676">
        <v>0</v>
      </c>
      <c r="X3676">
        <v>1.0383209244074667</v>
      </c>
      <c r="Y3676">
        <v>0</v>
      </c>
      <c r="Z3676">
        <v>0.51337343888959996</v>
      </c>
      <c r="AA3676">
        <v>0</v>
      </c>
      <c r="AB3676">
        <v>0.26243448958186666</v>
      </c>
      <c r="AC3676">
        <v>0</v>
      </c>
      <c r="AD3676">
        <v>0</v>
      </c>
      <c r="AE3676">
        <v>1.8141288528789332</v>
      </c>
    </row>
    <row r="3677" spans="1:31" x14ac:dyDescent="0.25">
      <c r="A3677">
        <v>1773088</v>
      </c>
      <c r="B3677">
        <v>1</v>
      </c>
      <c r="C3677" t="s">
        <v>80</v>
      </c>
      <c r="D3677" t="s">
        <v>97</v>
      </c>
      <c r="E3677" t="s">
        <v>171</v>
      </c>
      <c r="F3677" t="s">
        <v>10765</v>
      </c>
      <c r="G3677" t="s">
        <v>225</v>
      </c>
      <c r="H3677" t="s">
        <v>146</v>
      </c>
      <c r="I3677" t="s">
        <v>135</v>
      </c>
      <c r="J3677" t="s">
        <v>136</v>
      </c>
      <c r="K3677" t="s">
        <v>147</v>
      </c>
      <c r="L3677" t="s">
        <v>10766</v>
      </c>
      <c r="M3677" t="s">
        <v>10767</v>
      </c>
      <c r="N3677">
        <v>18.266666665999999</v>
      </c>
      <c r="O3677">
        <v>0</v>
      </c>
      <c r="P3677">
        <v>1</v>
      </c>
      <c r="Q3677">
        <v>0</v>
      </c>
      <c r="R3677">
        <v>0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7.4535808450349998</v>
      </c>
      <c r="Y3677">
        <v>0</v>
      </c>
      <c r="Z3677">
        <v>0</v>
      </c>
      <c r="AA3677">
        <v>0</v>
      </c>
      <c r="AB3677">
        <v>108.76763771177201</v>
      </c>
      <c r="AC3677">
        <v>0</v>
      </c>
      <c r="AD3677">
        <v>0</v>
      </c>
      <c r="AE3677">
        <v>116.22121855680702</v>
      </c>
    </row>
    <row r="3678" spans="1:31" x14ac:dyDescent="0.25">
      <c r="A3678">
        <v>1772982</v>
      </c>
      <c r="B3678">
        <v>1</v>
      </c>
      <c r="C3678" t="s">
        <v>81</v>
      </c>
      <c r="D3678" t="s">
        <v>113</v>
      </c>
      <c r="E3678" t="s">
        <v>143</v>
      </c>
      <c r="F3678" t="s">
        <v>10768</v>
      </c>
      <c r="G3678" t="s">
        <v>160</v>
      </c>
      <c r="H3678" t="s">
        <v>146</v>
      </c>
      <c r="I3678" t="s">
        <v>135</v>
      </c>
      <c r="J3678" t="s">
        <v>136</v>
      </c>
      <c r="K3678" t="s">
        <v>147</v>
      </c>
      <c r="L3678" t="s">
        <v>10769</v>
      </c>
      <c r="M3678" t="s">
        <v>10770</v>
      </c>
      <c r="N3678">
        <v>2.508888888</v>
      </c>
      <c r="O3678">
        <v>0</v>
      </c>
      <c r="P3678">
        <v>49</v>
      </c>
      <c r="Q3678">
        <v>0</v>
      </c>
      <c r="R3678">
        <v>8</v>
      </c>
      <c r="S3678">
        <v>0</v>
      </c>
      <c r="T3678">
        <v>1</v>
      </c>
      <c r="U3678">
        <v>0</v>
      </c>
      <c r="V3678">
        <v>0</v>
      </c>
      <c r="W3678">
        <v>0</v>
      </c>
      <c r="X3678">
        <v>19.928530965555517</v>
      </c>
      <c r="Y3678">
        <v>0</v>
      </c>
      <c r="Z3678">
        <v>4.3532909953001333</v>
      </c>
      <c r="AA3678">
        <v>0</v>
      </c>
      <c r="AB3678">
        <v>2.2503354361816667E-2</v>
      </c>
      <c r="AC3678">
        <v>0</v>
      </c>
      <c r="AD3678">
        <v>0</v>
      </c>
      <c r="AE3678">
        <v>24.304325315217469</v>
      </c>
    </row>
    <row r="3679" spans="1:31" x14ac:dyDescent="0.25">
      <c r="A3679">
        <v>1772819</v>
      </c>
      <c r="B3679">
        <v>1</v>
      </c>
      <c r="C3679" t="s">
        <v>80</v>
      </c>
      <c r="D3679" t="s">
        <v>89</v>
      </c>
      <c r="E3679" t="s">
        <v>143</v>
      </c>
      <c r="F3679" t="s">
        <v>2110</v>
      </c>
      <c r="G3679" t="s">
        <v>239</v>
      </c>
      <c r="H3679" t="s">
        <v>146</v>
      </c>
      <c r="I3679" t="s">
        <v>135</v>
      </c>
      <c r="J3679" t="s">
        <v>136</v>
      </c>
      <c r="K3679" t="s">
        <v>137</v>
      </c>
      <c r="L3679" t="s">
        <v>10771</v>
      </c>
      <c r="M3679" t="s">
        <v>10772</v>
      </c>
      <c r="N3679">
        <v>2.0927777769999998</v>
      </c>
      <c r="O3679">
        <v>0</v>
      </c>
      <c r="P3679">
        <v>164</v>
      </c>
      <c r="Q3679">
        <v>0</v>
      </c>
      <c r="R3679">
        <v>0</v>
      </c>
      <c r="S3679">
        <v>0</v>
      </c>
      <c r="T3679">
        <v>3</v>
      </c>
      <c r="U3679">
        <v>0</v>
      </c>
      <c r="V3679">
        <v>0</v>
      </c>
      <c r="W3679">
        <v>0</v>
      </c>
      <c r="X3679">
        <v>228.4687516525766</v>
      </c>
      <c r="Y3679">
        <v>0</v>
      </c>
      <c r="Z3679">
        <v>0</v>
      </c>
      <c r="AA3679">
        <v>0</v>
      </c>
      <c r="AB3679">
        <v>5.9378123217904166</v>
      </c>
      <c r="AC3679">
        <v>0</v>
      </c>
      <c r="AD3679">
        <v>0</v>
      </c>
      <c r="AE3679">
        <v>234.406563974367</v>
      </c>
    </row>
    <row r="3680" spans="1:31" x14ac:dyDescent="0.25">
      <c r="A3680">
        <v>1773065</v>
      </c>
      <c r="B3680">
        <v>1</v>
      </c>
      <c r="C3680" t="s">
        <v>80</v>
      </c>
      <c r="D3680" t="s">
        <v>93</v>
      </c>
      <c r="E3680" t="s">
        <v>158</v>
      </c>
      <c r="F3680" t="s">
        <v>10432</v>
      </c>
      <c r="G3680" t="s">
        <v>160</v>
      </c>
      <c r="H3680" t="s">
        <v>146</v>
      </c>
      <c r="I3680" t="s">
        <v>135</v>
      </c>
      <c r="J3680" t="s">
        <v>136</v>
      </c>
      <c r="K3680" t="s">
        <v>147</v>
      </c>
      <c r="L3680" t="s">
        <v>10773</v>
      </c>
      <c r="M3680" t="s">
        <v>10774</v>
      </c>
      <c r="N3680">
        <v>2.9422222219999998</v>
      </c>
      <c r="O3680">
        <v>0</v>
      </c>
      <c r="P3680">
        <v>2</v>
      </c>
      <c r="Q3680">
        <v>0</v>
      </c>
      <c r="R3680">
        <v>6</v>
      </c>
      <c r="S3680">
        <v>0</v>
      </c>
      <c r="T3680">
        <v>1</v>
      </c>
      <c r="U3680">
        <v>0</v>
      </c>
      <c r="V3680">
        <v>0</v>
      </c>
      <c r="W3680">
        <v>0</v>
      </c>
      <c r="X3680">
        <v>1.1147431789659501</v>
      </c>
      <c r="Y3680">
        <v>0</v>
      </c>
      <c r="Z3680">
        <v>6.285222813172501</v>
      </c>
      <c r="AA3680">
        <v>0</v>
      </c>
      <c r="AB3680">
        <v>1.0821622288375001</v>
      </c>
      <c r="AC3680">
        <v>0</v>
      </c>
      <c r="AD3680">
        <v>0</v>
      </c>
      <c r="AE3680">
        <v>8.4821282209759516</v>
      </c>
    </row>
    <row r="3681" spans="1:31" x14ac:dyDescent="0.25">
      <c r="A3681">
        <v>1773314</v>
      </c>
      <c r="B3681">
        <v>1</v>
      </c>
      <c r="C3681" t="s">
        <v>80</v>
      </c>
      <c r="D3681" t="s">
        <v>98</v>
      </c>
      <c r="E3681" t="s">
        <v>143</v>
      </c>
      <c r="F3681" t="s">
        <v>10775</v>
      </c>
      <c r="G3681" t="s">
        <v>160</v>
      </c>
      <c r="H3681" t="s">
        <v>146</v>
      </c>
      <c r="I3681" t="s">
        <v>135</v>
      </c>
      <c r="J3681" t="s">
        <v>136</v>
      </c>
      <c r="K3681" t="s">
        <v>147</v>
      </c>
      <c r="L3681" t="s">
        <v>10776</v>
      </c>
      <c r="M3681" t="s">
        <v>10777</v>
      </c>
      <c r="N3681">
        <v>0.55333333299999998</v>
      </c>
      <c r="O3681">
        <v>0</v>
      </c>
      <c r="P3681">
        <v>0</v>
      </c>
      <c r="Q3681">
        <v>0</v>
      </c>
      <c r="R3681">
        <v>12</v>
      </c>
      <c r="S3681">
        <v>0</v>
      </c>
      <c r="T3681">
        <v>4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2.7072265769087993</v>
      </c>
      <c r="AA3681">
        <v>0</v>
      </c>
      <c r="AB3681">
        <v>0.38398659354980003</v>
      </c>
      <c r="AC3681">
        <v>0</v>
      </c>
      <c r="AD3681">
        <v>0</v>
      </c>
      <c r="AE3681">
        <v>3.0912131704585994</v>
      </c>
    </row>
    <row r="3682" spans="1:31" x14ac:dyDescent="0.25">
      <c r="A3682">
        <v>1772773</v>
      </c>
      <c r="B3682">
        <v>1</v>
      </c>
      <c r="C3682" t="s">
        <v>81</v>
      </c>
      <c r="D3682" t="s">
        <v>115</v>
      </c>
      <c r="E3682" t="s">
        <v>143</v>
      </c>
      <c r="F3682" t="s">
        <v>10778</v>
      </c>
      <c r="G3682" t="s">
        <v>246</v>
      </c>
      <c r="H3682" t="s">
        <v>146</v>
      </c>
      <c r="I3682" t="s">
        <v>135</v>
      </c>
      <c r="J3682" t="s">
        <v>136</v>
      </c>
      <c r="K3682" t="s">
        <v>137</v>
      </c>
      <c r="L3682" t="s">
        <v>10779</v>
      </c>
      <c r="M3682" t="s">
        <v>10780</v>
      </c>
      <c r="N3682">
        <v>1.6823016660000001</v>
      </c>
      <c r="O3682">
        <v>0</v>
      </c>
      <c r="P3682">
        <v>207</v>
      </c>
      <c r="Q3682">
        <v>0</v>
      </c>
      <c r="R3682">
        <v>2</v>
      </c>
      <c r="S3682">
        <v>0</v>
      </c>
      <c r="T3682">
        <v>20</v>
      </c>
      <c r="U3682">
        <v>0</v>
      </c>
      <c r="V3682">
        <v>0</v>
      </c>
      <c r="W3682">
        <v>0</v>
      </c>
      <c r="X3682">
        <v>34.366414336786853</v>
      </c>
      <c r="Y3682">
        <v>0</v>
      </c>
      <c r="Z3682">
        <v>0.36006543805882507</v>
      </c>
      <c r="AA3682">
        <v>0</v>
      </c>
      <c r="AB3682">
        <v>8.9145038678091009</v>
      </c>
      <c r="AC3682">
        <v>0</v>
      </c>
      <c r="AD3682">
        <v>0</v>
      </c>
      <c r="AE3682">
        <v>43.640983642654781</v>
      </c>
    </row>
    <row r="3683" spans="1:31" x14ac:dyDescent="0.25">
      <c r="A3683">
        <v>1773191</v>
      </c>
      <c r="B3683">
        <v>1</v>
      </c>
      <c r="C3683" t="s">
        <v>81</v>
      </c>
      <c r="D3683" t="s">
        <v>118</v>
      </c>
      <c r="E3683" t="s">
        <v>188</v>
      </c>
      <c r="F3683" t="s">
        <v>10781</v>
      </c>
      <c r="G3683" t="s">
        <v>177</v>
      </c>
      <c r="H3683" t="s">
        <v>134</v>
      </c>
      <c r="I3683" t="s">
        <v>135</v>
      </c>
      <c r="J3683" t="s">
        <v>136</v>
      </c>
      <c r="K3683" t="s">
        <v>147</v>
      </c>
      <c r="L3683" t="s">
        <v>10782</v>
      </c>
      <c r="M3683" t="s">
        <v>10783</v>
      </c>
      <c r="N3683">
        <v>2.688055555</v>
      </c>
      <c r="O3683">
        <v>1</v>
      </c>
      <c r="P3683">
        <v>353</v>
      </c>
      <c r="Q3683">
        <v>44</v>
      </c>
      <c r="R3683">
        <v>33</v>
      </c>
      <c r="S3683">
        <v>9</v>
      </c>
      <c r="T3683">
        <v>38</v>
      </c>
      <c r="U3683">
        <v>0</v>
      </c>
      <c r="V3683">
        <v>0</v>
      </c>
      <c r="W3683">
        <v>1.3255755347520002</v>
      </c>
      <c r="X3683">
        <v>156.15438432898696</v>
      </c>
      <c r="Y3683">
        <v>503.40506818002154</v>
      </c>
      <c r="Z3683">
        <v>26.651662819899201</v>
      </c>
      <c r="AA3683">
        <v>65.711906240240168</v>
      </c>
      <c r="AB3683">
        <v>54.161417198775297</v>
      </c>
      <c r="AC3683">
        <v>0</v>
      </c>
      <c r="AD3683">
        <v>0</v>
      </c>
      <c r="AE3683">
        <v>807.41001430267522</v>
      </c>
    </row>
    <row r="3684" spans="1:31" x14ac:dyDescent="0.25">
      <c r="A3684">
        <v>1772836</v>
      </c>
      <c r="B3684">
        <v>1</v>
      </c>
      <c r="C3684" t="s">
        <v>80</v>
      </c>
      <c r="D3684" t="s">
        <v>85</v>
      </c>
      <c r="E3684" t="s">
        <v>143</v>
      </c>
      <c r="F3684" t="s">
        <v>10784</v>
      </c>
      <c r="G3684" t="s">
        <v>164</v>
      </c>
      <c r="H3684" t="s">
        <v>146</v>
      </c>
      <c r="I3684" t="s">
        <v>135</v>
      </c>
      <c r="J3684" t="s">
        <v>136</v>
      </c>
      <c r="K3684" t="s">
        <v>147</v>
      </c>
      <c r="L3684" t="s">
        <v>10785</v>
      </c>
      <c r="M3684" t="s">
        <v>10786</v>
      </c>
      <c r="N3684">
        <v>0.950555555</v>
      </c>
      <c r="O3684">
        <v>0</v>
      </c>
      <c r="P3684">
        <v>49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13.593911326502264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13.593911326502264</v>
      </c>
    </row>
    <row r="3685" spans="1:31" x14ac:dyDescent="0.25">
      <c r="A3685">
        <v>1772979</v>
      </c>
      <c r="B3685">
        <v>1</v>
      </c>
      <c r="C3685" t="s">
        <v>80</v>
      </c>
      <c r="D3685" t="s">
        <v>84</v>
      </c>
      <c r="E3685" t="s">
        <v>171</v>
      </c>
      <c r="F3685" t="s">
        <v>10787</v>
      </c>
      <c r="G3685" t="s">
        <v>181</v>
      </c>
      <c r="H3685" t="s">
        <v>146</v>
      </c>
      <c r="I3685" t="s">
        <v>135</v>
      </c>
      <c r="J3685" t="s">
        <v>136</v>
      </c>
      <c r="K3685" t="s">
        <v>147</v>
      </c>
      <c r="L3685" t="s">
        <v>10788</v>
      </c>
      <c r="M3685" t="s">
        <v>10789</v>
      </c>
      <c r="N3685">
        <v>2.4202777769999999</v>
      </c>
      <c r="O3685">
        <v>0</v>
      </c>
      <c r="P3685">
        <v>2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2.0540703696401255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2.0540703696401255</v>
      </c>
    </row>
    <row r="3686" spans="1:31" x14ac:dyDescent="0.25">
      <c r="A3686">
        <v>1772713</v>
      </c>
      <c r="B3686">
        <v>1</v>
      </c>
      <c r="C3686" t="s">
        <v>81</v>
      </c>
      <c r="D3686" t="s">
        <v>128</v>
      </c>
      <c r="E3686" t="s">
        <v>171</v>
      </c>
      <c r="F3686" t="s">
        <v>10790</v>
      </c>
      <c r="G3686" t="s">
        <v>173</v>
      </c>
      <c r="H3686" t="s">
        <v>146</v>
      </c>
      <c r="I3686" t="s">
        <v>135</v>
      </c>
      <c r="J3686" t="s">
        <v>136</v>
      </c>
      <c r="K3686" t="s">
        <v>147</v>
      </c>
      <c r="L3686" t="s">
        <v>10791</v>
      </c>
      <c r="M3686" t="s">
        <v>10792</v>
      </c>
      <c r="N3686">
        <v>0.79666666600000002</v>
      </c>
      <c r="O3686">
        <v>0</v>
      </c>
      <c r="P3686">
        <v>9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1.4563831751953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1.4563831751953</v>
      </c>
    </row>
    <row r="3687" spans="1:31" x14ac:dyDescent="0.25">
      <c r="A3687">
        <v>1773211</v>
      </c>
      <c r="B3687">
        <v>1</v>
      </c>
      <c r="C3687" t="s">
        <v>81</v>
      </c>
      <c r="D3687" t="s">
        <v>112</v>
      </c>
      <c r="E3687" t="s">
        <v>158</v>
      </c>
      <c r="F3687" t="s">
        <v>10793</v>
      </c>
      <c r="G3687" t="s">
        <v>160</v>
      </c>
      <c r="H3687" t="s">
        <v>146</v>
      </c>
      <c r="I3687" t="s">
        <v>135</v>
      </c>
      <c r="J3687" t="s">
        <v>136</v>
      </c>
      <c r="K3687" t="s">
        <v>147</v>
      </c>
      <c r="L3687" t="s">
        <v>10794</v>
      </c>
      <c r="M3687" t="s">
        <v>10795</v>
      </c>
      <c r="N3687">
        <v>1.614166666</v>
      </c>
      <c r="O3687">
        <v>0</v>
      </c>
      <c r="P3687">
        <v>0</v>
      </c>
      <c r="Q3687">
        <v>0</v>
      </c>
      <c r="R3687">
        <v>2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3.0130009659190002</v>
      </c>
      <c r="AA3687">
        <v>0</v>
      </c>
      <c r="AB3687">
        <v>0</v>
      </c>
      <c r="AC3687">
        <v>0</v>
      </c>
      <c r="AD3687">
        <v>0</v>
      </c>
      <c r="AE3687">
        <v>3.0130009659190002</v>
      </c>
    </row>
    <row r="3688" spans="1:31" x14ac:dyDescent="0.25">
      <c r="A3688">
        <v>1773377</v>
      </c>
      <c r="B3688">
        <v>1</v>
      </c>
      <c r="C3688" t="s">
        <v>80</v>
      </c>
      <c r="D3688" t="s">
        <v>84</v>
      </c>
      <c r="E3688" t="s">
        <v>171</v>
      </c>
      <c r="F3688" t="s">
        <v>10796</v>
      </c>
      <c r="G3688" t="s">
        <v>181</v>
      </c>
      <c r="H3688" t="s">
        <v>146</v>
      </c>
      <c r="I3688" t="s">
        <v>135</v>
      </c>
      <c r="J3688" t="s">
        <v>136</v>
      </c>
      <c r="K3688" t="s">
        <v>147</v>
      </c>
      <c r="L3688" t="s">
        <v>10797</v>
      </c>
      <c r="M3688" t="s">
        <v>10798</v>
      </c>
      <c r="N3688">
        <v>2.98</v>
      </c>
      <c r="O3688">
        <v>0</v>
      </c>
      <c r="P3688">
        <v>2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0.65511577533920007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0.65511577533920007</v>
      </c>
    </row>
    <row r="3689" spans="1:31" x14ac:dyDescent="0.25">
      <c r="A3689">
        <v>1773234</v>
      </c>
      <c r="B3689">
        <v>1</v>
      </c>
      <c r="C3689" t="s">
        <v>80</v>
      </c>
      <c r="D3689" t="s">
        <v>105</v>
      </c>
      <c r="E3689" t="s">
        <v>171</v>
      </c>
      <c r="F3689" t="s">
        <v>10799</v>
      </c>
      <c r="G3689" t="s">
        <v>173</v>
      </c>
      <c r="H3689" t="s">
        <v>146</v>
      </c>
      <c r="I3689" t="s">
        <v>135</v>
      </c>
      <c r="J3689" t="s">
        <v>136</v>
      </c>
      <c r="K3689" t="s">
        <v>147</v>
      </c>
      <c r="L3689" t="s">
        <v>10800</v>
      </c>
      <c r="M3689" t="s">
        <v>10801</v>
      </c>
      <c r="N3689">
        <v>1.7336111110000001</v>
      </c>
      <c r="O3689">
        <v>0</v>
      </c>
      <c r="P3689">
        <v>20</v>
      </c>
      <c r="Q3689">
        <v>0</v>
      </c>
      <c r="R3689">
        <v>0</v>
      </c>
      <c r="S3689">
        <v>0</v>
      </c>
      <c r="T3689">
        <v>2</v>
      </c>
      <c r="U3689">
        <v>0</v>
      </c>
      <c r="V3689">
        <v>0</v>
      </c>
      <c r="W3689">
        <v>0</v>
      </c>
      <c r="X3689">
        <v>7.5705309748497935</v>
      </c>
      <c r="Y3689">
        <v>0</v>
      </c>
      <c r="Z3689">
        <v>0</v>
      </c>
      <c r="AA3689">
        <v>0</v>
      </c>
      <c r="AB3689">
        <v>2.0883880292296499</v>
      </c>
      <c r="AC3689">
        <v>0</v>
      </c>
      <c r="AD3689">
        <v>0</v>
      </c>
      <c r="AE3689">
        <v>9.6589190040794435</v>
      </c>
    </row>
    <row r="3690" spans="1:31" x14ac:dyDescent="0.25">
      <c r="A3690">
        <v>1773005</v>
      </c>
      <c r="B3690">
        <v>1</v>
      </c>
      <c r="C3690" t="s">
        <v>80</v>
      </c>
      <c r="D3690" t="s">
        <v>105</v>
      </c>
      <c r="E3690" t="s">
        <v>171</v>
      </c>
      <c r="F3690" t="s">
        <v>10802</v>
      </c>
      <c r="G3690" t="s">
        <v>181</v>
      </c>
      <c r="H3690" t="s">
        <v>146</v>
      </c>
      <c r="I3690" t="s">
        <v>135</v>
      </c>
      <c r="J3690" t="s">
        <v>136</v>
      </c>
      <c r="K3690" t="s">
        <v>147</v>
      </c>
      <c r="L3690" t="s">
        <v>10803</v>
      </c>
      <c r="M3690" t="s">
        <v>10804</v>
      </c>
      <c r="N3690">
        <v>1.564444444</v>
      </c>
      <c r="O3690">
        <v>0</v>
      </c>
      <c r="P3690">
        <v>2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9.7132109139499989E-2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9.7132109139499989E-2</v>
      </c>
    </row>
    <row r="3691" spans="1:31" x14ac:dyDescent="0.25">
      <c r="A3691">
        <v>1773042</v>
      </c>
      <c r="B3691">
        <v>1</v>
      </c>
      <c r="C3691" t="s">
        <v>81</v>
      </c>
      <c r="D3691" t="s">
        <v>127</v>
      </c>
      <c r="E3691" t="s">
        <v>184</v>
      </c>
      <c r="F3691" t="s">
        <v>7035</v>
      </c>
      <c r="G3691" t="s">
        <v>177</v>
      </c>
      <c r="H3691" t="s">
        <v>134</v>
      </c>
      <c r="I3691" t="s">
        <v>135</v>
      </c>
      <c r="J3691" t="s">
        <v>136</v>
      </c>
      <c r="K3691" t="s">
        <v>147</v>
      </c>
      <c r="L3691" t="s">
        <v>10805</v>
      </c>
      <c r="M3691" t="s">
        <v>10806</v>
      </c>
      <c r="N3691">
        <v>5.3766666660000002</v>
      </c>
      <c r="O3691">
        <v>3</v>
      </c>
      <c r="P3691">
        <v>0</v>
      </c>
      <c r="Q3691">
        <v>134</v>
      </c>
      <c r="R3691">
        <v>6</v>
      </c>
      <c r="S3691">
        <v>6</v>
      </c>
      <c r="T3691">
        <v>0</v>
      </c>
      <c r="U3691">
        <v>0</v>
      </c>
      <c r="V3691">
        <v>0</v>
      </c>
      <c r="W3691">
        <v>2.9971154557661999</v>
      </c>
      <c r="X3691">
        <v>0</v>
      </c>
      <c r="Y3691">
        <v>252.58526360292049</v>
      </c>
      <c r="Z3691">
        <v>5.8657062669822526</v>
      </c>
      <c r="AA3691">
        <v>66.579309849170798</v>
      </c>
      <c r="AB3691">
        <v>0</v>
      </c>
      <c r="AC3691">
        <v>0</v>
      </c>
      <c r="AD3691">
        <v>0</v>
      </c>
      <c r="AE3691">
        <v>328.02739517483974</v>
      </c>
    </row>
    <row r="3692" spans="1:31" x14ac:dyDescent="0.25">
      <c r="A3692">
        <v>1772750</v>
      </c>
      <c r="B3692">
        <v>1</v>
      </c>
      <c r="C3692" t="s">
        <v>81</v>
      </c>
      <c r="D3692" t="s">
        <v>128</v>
      </c>
      <c r="E3692" t="s">
        <v>158</v>
      </c>
      <c r="F3692" t="s">
        <v>10807</v>
      </c>
      <c r="G3692" t="s">
        <v>160</v>
      </c>
      <c r="H3692" t="s">
        <v>146</v>
      </c>
      <c r="I3692" t="s">
        <v>135</v>
      </c>
      <c r="J3692" t="s">
        <v>136</v>
      </c>
      <c r="K3692" t="s">
        <v>147</v>
      </c>
      <c r="L3692" t="s">
        <v>10808</v>
      </c>
      <c r="M3692" t="s">
        <v>10809</v>
      </c>
      <c r="N3692">
        <v>4.835</v>
      </c>
      <c r="O3692">
        <v>0</v>
      </c>
      <c r="P3692">
        <v>5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6.624754228856168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6.624754228856168</v>
      </c>
    </row>
    <row r="3693" spans="1:31" x14ac:dyDescent="0.25">
      <c r="A3693">
        <v>1772899</v>
      </c>
      <c r="B3693">
        <v>1</v>
      </c>
      <c r="C3693" t="s">
        <v>80</v>
      </c>
      <c r="D3693" t="s">
        <v>97</v>
      </c>
      <c r="E3693" t="s">
        <v>171</v>
      </c>
      <c r="F3693" t="s">
        <v>10810</v>
      </c>
      <c r="G3693" t="s">
        <v>181</v>
      </c>
      <c r="H3693" t="s">
        <v>146</v>
      </c>
      <c r="I3693" t="s">
        <v>135</v>
      </c>
      <c r="J3693" t="s">
        <v>136</v>
      </c>
      <c r="K3693" t="s">
        <v>147</v>
      </c>
      <c r="L3693" t="s">
        <v>10811</v>
      </c>
      <c r="M3693" t="s">
        <v>10812</v>
      </c>
      <c r="N3693">
        <v>1.298333333</v>
      </c>
      <c r="O3693">
        <v>0</v>
      </c>
      <c r="P3693">
        <v>1</v>
      </c>
      <c r="Q3693">
        <v>0</v>
      </c>
      <c r="R3693">
        <v>0</v>
      </c>
      <c r="S3693">
        <v>0</v>
      </c>
      <c r="T3693">
        <v>2</v>
      </c>
      <c r="U3693">
        <v>0</v>
      </c>
      <c r="V3693">
        <v>0</v>
      </c>
      <c r="W3693">
        <v>0</v>
      </c>
      <c r="X3693">
        <v>4.6198463214E-2</v>
      </c>
      <c r="Y3693">
        <v>0</v>
      </c>
      <c r="Z3693">
        <v>0</v>
      </c>
      <c r="AA3693">
        <v>0</v>
      </c>
      <c r="AB3693">
        <v>0.14913433877871668</v>
      </c>
      <c r="AC3693">
        <v>0</v>
      </c>
      <c r="AD3693">
        <v>0</v>
      </c>
      <c r="AE3693">
        <v>0.19533280199271669</v>
      </c>
    </row>
    <row r="3694" spans="1:31" x14ac:dyDescent="0.25">
      <c r="A3694">
        <v>1773148</v>
      </c>
      <c r="B3694">
        <v>1</v>
      </c>
      <c r="C3694" t="s">
        <v>81</v>
      </c>
      <c r="D3694" t="s">
        <v>119</v>
      </c>
      <c r="E3694" t="s">
        <v>188</v>
      </c>
      <c r="F3694" t="s">
        <v>5064</v>
      </c>
      <c r="G3694" t="s">
        <v>133</v>
      </c>
      <c r="H3694" t="s">
        <v>134</v>
      </c>
      <c r="I3694" t="s">
        <v>135</v>
      </c>
      <c r="J3694" t="s">
        <v>136</v>
      </c>
      <c r="K3694" t="s">
        <v>137</v>
      </c>
      <c r="L3694" t="s">
        <v>10813</v>
      </c>
      <c r="M3694" t="s">
        <v>10814</v>
      </c>
      <c r="N3694">
        <v>0.15928777699999999</v>
      </c>
      <c r="O3694">
        <v>0</v>
      </c>
      <c r="P3694">
        <v>897</v>
      </c>
      <c r="Q3694">
        <v>55</v>
      </c>
      <c r="R3694">
        <v>55</v>
      </c>
      <c r="S3694">
        <v>1</v>
      </c>
      <c r="T3694">
        <v>60</v>
      </c>
      <c r="U3694">
        <v>0</v>
      </c>
      <c r="V3694">
        <v>0</v>
      </c>
      <c r="W3694">
        <v>0</v>
      </c>
      <c r="X3694">
        <v>19.435188493695556</v>
      </c>
      <c r="Y3694">
        <v>18.525937322642058</v>
      </c>
      <c r="Z3694">
        <v>8.2245799323410331</v>
      </c>
      <c r="AA3694">
        <v>1.0191552062841334</v>
      </c>
      <c r="AB3694">
        <v>2.1699966063419005</v>
      </c>
      <c r="AC3694">
        <v>0</v>
      </c>
      <c r="AD3694">
        <v>0</v>
      </c>
      <c r="AE3694">
        <v>49.37485756130468</v>
      </c>
    </row>
    <row r="3695" spans="1:31" x14ac:dyDescent="0.25">
      <c r="A3695">
        <v>1773108</v>
      </c>
      <c r="B3695">
        <v>1</v>
      </c>
      <c r="C3695" t="s">
        <v>80</v>
      </c>
      <c r="D3695" t="s">
        <v>98</v>
      </c>
      <c r="E3695" t="s">
        <v>188</v>
      </c>
      <c r="F3695" t="s">
        <v>10815</v>
      </c>
      <c r="G3695" t="s">
        <v>177</v>
      </c>
      <c r="H3695" t="s">
        <v>134</v>
      </c>
      <c r="I3695" t="s">
        <v>135</v>
      </c>
      <c r="J3695" t="s">
        <v>136</v>
      </c>
      <c r="K3695" t="s">
        <v>147</v>
      </c>
      <c r="L3695" t="s">
        <v>10816</v>
      </c>
      <c r="M3695" t="s">
        <v>10817</v>
      </c>
      <c r="N3695">
        <v>1.1125</v>
      </c>
      <c r="O3695">
        <v>0</v>
      </c>
      <c r="P3695">
        <v>73</v>
      </c>
      <c r="Q3695">
        <v>0</v>
      </c>
      <c r="R3695">
        <v>20</v>
      </c>
      <c r="S3695">
        <v>0</v>
      </c>
      <c r="T3695">
        <v>15</v>
      </c>
      <c r="U3695">
        <v>0</v>
      </c>
      <c r="V3695">
        <v>0</v>
      </c>
      <c r="W3695">
        <v>0</v>
      </c>
      <c r="X3695">
        <v>19.170205307618396</v>
      </c>
      <c r="Y3695">
        <v>0</v>
      </c>
      <c r="Z3695">
        <v>13.138402362918375</v>
      </c>
      <c r="AA3695">
        <v>0</v>
      </c>
      <c r="AB3695">
        <v>9.5276454736889988</v>
      </c>
      <c r="AC3695">
        <v>0</v>
      </c>
      <c r="AD3695">
        <v>0</v>
      </c>
      <c r="AE3695">
        <v>41.836253144225772</v>
      </c>
    </row>
    <row r="3696" spans="1:31" x14ac:dyDescent="0.25">
      <c r="A3696">
        <v>1773131</v>
      </c>
      <c r="B3696">
        <v>1</v>
      </c>
      <c r="C3696" t="s">
        <v>81</v>
      </c>
      <c r="D3696" t="s">
        <v>125</v>
      </c>
      <c r="E3696" t="s">
        <v>131</v>
      </c>
      <c r="F3696" t="s">
        <v>10818</v>
      </c>
      <c r="G3696" t="s">
        <v>177</v>
      </c>
      <c r="H3696" t="s">
        <v>134</v>
      </c>
      <c r="I3696" t="s">
        <v>135</v>
      </c>
      <c r="J3696" t="s">
        <v>136</v>
      </c>
      <c r="K3696" t="s">
        <v>147</v>
      </c>
      <c r="L3696" t="s">
        <v>10819</v>
      </c>
      <c r="M3696" t="s">
        <v>10820</v>
      </c>
      <c r="N3696">
        <v>1.484444444</v>
      </c>
      <c r="O3696">
        <v>0</v>
      </c>
      <c r="P3696">
        <v>50</v>
      </c>
      <c r="Q3696">
        <v>34</v>
      </c>
      <c r="R3696">
        <v>160</v>
      </c>
      <c r="S3696">
        <v>1</v>
      </c>
      <c r="T3696">
        <v>3</v>
      </c>
      <c r="U3696">
        <v>1</v>
      </c>
      <c r="V3696">
        <v>0</v>
      </c>
      <c r="W3696">
        <v>0</v>
      </c>
      <c r="X3696">
        <v>9.1756552767600006</v>
      </c>
      <c r="Y3696">
        <v>23.18226124202706</v>
      </c>
      <c r="Z3696">
        <v>90.166201540742918</v>
      </c>
      <c r="AA3696">
        <v>3.7422947302399999E-2</v>
      </c>
      <c r="AB3696">
        <v>0.42028542609453334</v>
      </c>
      <c r="AC3696">
        <v>56.750820835964262</v>
      </c>
      <c r="AD3696">
        <v>0</v>
      </c>
      <c r="AE3696">
        <v>179.73264726889118</v>
      </c>
    </row>
    <row r="3697" spans="1:31" x14ac:dyDescent="0.25">
      <c r="A3697">
        <v>1772962</v>
      </c>
      <c r="B3697">
        <v>1</v>
      </c>
      <c r="C3697" t="s">
        <v>81</v>
      </c>
      <c r="D3697" t="s">
        <v>123</v>
      </c>
      <c r="E3697" t="s">
        <v>158</v>
      </c>
      <c r="F3697" t="s">
        <v>10821</v>
      </c>
      <c r="G3697" t="s">
        <v>160</v>
      </c>
      <c r="H3697" t="s">
        <v>146</v>
      </c>
      <c r="I3697" t="s">
        <v>135</v>
      </c>
      <c r="J3697" t="s">
        <v>136</v>
      </c>
      <c r="K3697" t="s">
        <v>147</v>
      </c>
      <c r="L3697" t="s">
        <v>10822</v>
      </c>
      <c r="M3697" t="s">
        <v>10823</v>
      </c>
      <c r="N3697">
        <v>2.1552777769999998</v>
      </c>
      <c r="O3697">
        <v>0</v>
      </c>
      <c r="P3697">
        <v>52</v>
      </c>
      <c r="Q3697">
        <v>0</v>
      </c>
      <c r="R3697">
        <v>4</v>
      </c>
      <c r="S3697">
        <v>0</v>
      </c>
      <c r="T3697">
        <v>2</v>
      </c>
      <c r="U3697">
        <v>0</v>
      </c>
      <c r="V3697">
        <v>0</v>
      </c>
      <c r="W3697">
        <v>0</v>
      </c>
      <c r="X3697">
        <v>12.504253374505193</v>
      </c>
      <c r="Y3697">
        <v>0</v>
      </c>
      <c r="Z3697">
        <v>0.65042530361708328</v>
      </c>
      <c r="AA3697">
        <v>0</v>
      </c>
      <c r="AB3697">
        <v>8.5333507672784599</v>
      </c>
      <c r="AC3697">
        <v>0</v>
      </c>
      <c r="AD3697">
        <v>0</v>
      </c>
      <c r="AE3697">
        <v>21.688029445400737</v>
      </c>
    </row>
    <row r="3698" spans="1:31" x14ac:dyDescent="0.25">
      <c r="A3698">
        <v>1773208</v>
      </c>
      <c r="B3698">
        <v>1</v>
      </c>
      <c r="C3698" t="s">
        <v>80</v>
      </c>
      <c r="D3698" t="s">
        <v>89</v>
      </c>
      <c r="E3698" t="s">
        <v>171</v>
      </c>
      <c r="F3698" t="s">
        <v>10824</v>
      </c>
      <c r="G3698" t="s">
        <v>173</v>
      </c>
      <c r="H3698" t="s">
        <v>146</v>
      </c>
      <c r="I3698" t="s">
        <v>135</v>
      </c>
      <c r="J3698" t="s">
        <v>136</v>
      </c>
      <c r="K3698" t="s">
        <v>147</v>
      </c>
      <c r="L3698" t="s">
        <v>10825</v>
      </c>
      <c r="M3698" t="s">
        <v>10826</v>
      </c>
      <c r="N3698">
        <v>1.185277777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4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2.0681275048916667</v>
      </c>
      <c r="AC3698">
        <v>0</v>
      </c>
      <c r="AD3698">
        <v>0</v>
      </c>
      <c r="AE3698">
        <v>2.0681275048916667</v>
      </c>
    </row>
    <row r="3699" spans="1:31" x14ac:dyDescent="0.25">
      <c r="A3699">
        <v>1772736</v>
      </c>
      <c r="B3699">
        <v>1</v>
      </c>
      <c r="C3699" t="s">
        <v>80</v>
      </c>
      <c r="D3699" t="s">
        <v>93</v>
      </c>
      <c r="E3699" t="s">
        <v>131</v>
      </c>
      <c r="F3699" t="s">
        <v>10827</v>
      </c>
      <c r="G3699" t="s">
        <v>177</v>
      </c>
      <c r="H3699" t="s">
        <v>134</v>
      </c>
      <c r="I3699" t="s">
        <v>135</v>
      </c>
      <c r="J3699" t="s">
        <v>136</v>
      </c>
      <c r="K3699" t="s">
        <v>147</v>
      </c>
      <c r="L3699" t="s">
        <v>10828</v>
      </c>
      <c r="M3699" t="s">
        <v>10829</v>
      </c>
      <c r="N3699">
        <v>0.94777777699999999</v>
      </c>
      <c r="O3699">
        <v>0</v>
      </c>
      <c r="P3699">
        <v>26</v>
      </c>
      <c r="Q3699">
        <v>0</v>
      </c>
      <c r="R3699">
        <v>24</v>
      </c>
      <c r="S3699">
        <v>0</v>
      </c>
      <c r="T3699">
        <v>16</v>
      </c>
      <c r="U3699">
        <v>0</v>
      </c>
      <c r="V3699">
        <v>0</v>
      </c>
      <c r="W3699">
        <v>0</v>
      </c>
      <c r="X3699">
        <v>10.896475995126304</v>
      </c>
      <c r="Y3699">
        <v>0</v>
      </c>
      <c r="Z3699">
        <v>13.497591365583689</v>
      </c>
      <c r="AA3699">
        <v>0</v>
      </c>
      <c r="AB3699">
        <v>8.5775056704334176</v>
      </c>
      <c r="AC3699">
        <v>0</v>
      </c>
      <c r="AD3699">
        <v>0</v>
      </c>
      <c r="AE3699">
        <v>32.971573031143407</v>
      </c>
    </row>
    <row r="3700" spans="1:31" x14ac:dyDescent="0.25">
      <c r="A3700">
        <v>1773068</v>
      </c>
      <c r="B3700">
        <v>1</v>
      </c>
      <c r="C3700" t="s">
        <v>81</v>
      </c>
      <c r="D3700" t="s">
        <v>128</v>
      </c>
      <c r="E3700" t="s">
        <v>158</v>
      </c>
      <c r="F3700" t="s">
        <v>10830</v>
      </c>
      <c r="G3700" t="s">
        <v>2175</v>
      </c>
      <c r="H3700" t="s">
        <v>146</v>
      </c>
      <c r="I3700" t="s">
        <v>135</v>
      </c>
      <c r="J3700" t="s">
        <v>136</v>
      </c>
      <c r="K3700" t="s">
        <v>147</v>
      </c>
      <c r="L3700" t="s">
        <v>10831</v>
      </c>
      <c r="M3700" t="s">
        <v>10832</v>
      </c>
      <c r="N3700">
        <v>4.5447222219999999</v>
      </c>
      <c r="O3700">
        <v>0</v>
      </c>
      <c r="P3700">
        <v>266</v>
      </c>
      <c r="Q3700">
        <v>0</v>
      </c>
      <c r="R3700">
        <v>0</v>
      </c>
      <c r="S3700">
        <v>0</v>
      </c>
      <c r="T3700">
        <v>34</v>
      </c>
      <c r="U3700">
        <v>0</v>
      </c>
      <c r="V3700">
        <v>0</v>
      </c>
      <c r="W3700">
        <v>0</v>
      </c>
      <c r="X3700">
        <v>287.43240069821945</v>
      </c>
      <c r="Y3700">
        <v>0</v>
      </c>
      <c r="Z3700">
        <v>0</v>
      </c>
      <c r="AA3700">
        <v>0</v>
      </c>
      <c r="AB3700">
        <v>90.540592673933403</v>
      </c>
      <c r="AC3700">
        <v>0</v>
      </c>
      <c r="AD3700">
        <v>0</v>
      </c>
      <c r="AE3700">
        <v>377.97299337215287</v>
      </c>
    </row>
    <row r="3701" spans="1:31" x14ac:dyDescent="0.25">
      <c r="A3701">
        <v>1773317</v>
      </c>
      <c r="B3701">
        <v>1</v>
      </c>
      <c r="C3701" t="s">
        <v>80</v>
      </c>
      <c r="D3701" t="s">
        <v>82</v>
      </c>
      <c r="E3701" t="s">
        <v>171</v>
      </c>
      <c r="F3701" t="s">
        <v>10833</v>
      </c>
      <c r="G3701" t="s">
        <v>181</v>
      </c>
      <c r="H3701" t="s">
        <v>146</v>
      </c>
      <c r="I3701" t="s">
        <v>135</v>
      </c>
      <c r="J3701" t="s">
        <v>136</v>
      </c>
      <c r="K3701" t="s">
        <v>147</v>
      </c>
      <c r="L3701" t="s">
        <v>10834</v>
      </c>
      <c r="M3701" t="s">
        <v>10835</v>
      </c>
      <c r="N3701">
        <v>1.726111111</v>
      </c>
      <c r="O3701">
        <v>0</v>
      </c>
      <c r="P3701">
        <v>1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1.269431487421167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1.269431487421167</v>
      </c>
    </row>
    <row r="3702" spans="1:31" x14ac:dyDescent="0.25">
      <c r="A3702">
        <v>1772730</v>
      </c>
      <c r="B3702">
        <v>1</v>
      </c>
      <c r="C3702" t="s">
        <v>80</v>
      </c>
      <c r="D3702" t="s">
        <v>99</v>
      </c>
      <c r="E3702" t="s">
        <v>188</v>
      </c>
      <c r="F3702" t="s">
        <v>10836</v>
      </c>
      <c r="G3702" t="s">
        <v>232</v>
      </c>
      <c r="H3702" t="s">
        <v>134</v>
      </c>
      <c r="I3702" t="s">
        <v>135</v>
      </c>
      <c r="J3702" t="s">
        <v>136</v>
      </c>
      <c r="K3702" t="s">
        <v>147</v>
      </c>
      <c r="L3702" t="s">
        <v>10837</v>
      </c>
      <c r="M3702" t="s">
        <v>10838</v>
      </c>
      <c r="N3702">
        <v>8.2572222219999993</v>
      </c>
      <c r="O3702">
        <v>0</v>
      </c>
      <c r="P3702">
        <v>0</v>
      </c>
      <c r="Q3702">
        <v>0</v>
      </c>
      <c r="R3702">
        <v>0</v>
      </c>
      <c r="S3702">
        <v>4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1085.9397619385486</v>
      </c>
      <c r="AB3702">
        <v>0</v>
      </c>
      <c r="AC3702">
        <v>0</v>
      </c>
      <c r="AD3702">
        <v>0</v>
      </c>
      <c r="AE3702">
        <v>1085.9397619385486</v>
      </c>
    </row>
    <row r="3703" spans="1:31" x14ac:dyDescent="0.25">
      <c r="A3703">
        <v>1773171</v>
      </c>
      <c r="B3703">
        <v>1</v>
      </c>
      <c r="C3703" t="s">
        <v>80</v>
      </c>
      <c r="D3703" t="s">
        <v>96</v>
      </c>
      <c r="E3703" t="s">
        <v>171</v>
      </c>
      <c r="F3703" t="s">
        <v>10839</v>
      </c>
      <c r="G3703" t="s">
        <v>282</v>
      </c>
      <c r="H3703" t="s">
        <v>146</v>
      </c>
      <c r="I3703" t="s">
        <v>135</v>
      </c>
      <c r="J3703" t="s">
        <v>136</v>
      </c>
      <c r="K3703" t="s">
        <v>147</v>
      </c>
      <c r="L3703" t="s">
        <v>10840</v>
      </c>
      <c r="M3703" t="s">
        <v>10841</v>
      </c>
      <c r="N3703">
        <v>0.90861111100000003</v>
      </c>
      <c r="O3703">
        <v>0</v>
      </c>
      <c r="P3703">
        <v>2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1.9817167513475917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1.9817167513475917</v>
      </c>
    </row>
    <row r="3704" spans="1:31" x14ac:dyDescent="0.25">
      <c r="A3704">
        <v>1773025</v>
      </c>
      <c r="B3704">
        <v>1</v>
      </c>
      <c r="C3704" t="s">
        <v>80</v>
      </c>
      <c r="D3704" t="s">
        <v>93</v>
      </c>
      <c r="E3704" t="s">
        <v>158</v>
      </c>
      <c r="F3704" t="s">
        <v>10842</v>
      </c>
      <c r="G3704" t="s">
        <v>593</v>
      </c>
      <c r="H3704" t="s">
        <v>146</v>
      </c>
      <c r="I3704" t="s">
        <v>135</v>
      </c>
      <c r="J3704" t="s">
        <v>136</v>
      </c>
      <c r="K3704" t="s">
        <v>147</v>
      </c>
      <c r="L3704" t="s">
        <v>10843</v>
      </c>
      <c r="M3704" t="s">
        <v>10844</v>
      </c>
      <c r="N3704">
        <v>1.5166666660000001</v>
      </c>
      <c r="O3704">
        <v>0</v>
      </c>
      <c r="P3704">
        <v>19</v>
      </c>
      <c r="Q3704">
        <v>0</v>
      </c>
      <c r="R3704">
        <v>0</v>
      </c>
      <c r="S3704">
        <v>0</v>
      </c>
      <c r="T3704">
        <v>1</v>
      </c>
      <c r="U3704">
        <v>0</v>
      </c>
      <c r="V3704">
        <v>0</v>
      </c>
      <c r="W3704">
        <v>0</v>
      </c>
      <c r="X3704">
        <v>7.0585243238793511</v>
      </c>
      <c r="Y3704">
        <v>0</v>
      </c>
      <c r="Z3704">
        <v>0</v>
      </c>
      <c r="AA3704">
        <v>0</v>
      </c>
      <c r="AB3704">
        <v>0.33810338641866672</v>
      </c>
      <c r="AC3704">
        <v>0</v>
      </c>
      <c r="AD3704">
        <v>0</v>
      </c>
      <c r="AE3704">
        <v>7.3966277102980182</v>
      </c>
    </row>
    <row r="3705" spans="1:31" x14ac:dyDescent="0.25">
      <c r="A3705">
        <v>1772859</v>
      </c>
      <c r="B3705">
        <v>1</v>
      </c>
      <c r="C3705" t="s">
        <v>80</v>
      </c>
      <c r="D3705" t="s">
        <v>108</v>
      </c>
      <c r="E3705" t="s">
        <v>143</v>
      </c>
      <c r="F3705" t="s">
        <v>10845</v>
      </c>
      <c r="G3705" t="s">
        <v>160</v>
      </c>
      <c r="H3705" t="s">
        <v>146</v>
      </c>
      <c r="I3705" t="s">
        <v>135</v>
      </c>
      <c r="J3705" t="s">
        <v>136</v>
      </c>
      <c r="K3705" t="s">
        <v>147</v>
      </c>
      <c r="L3705" t="s">
        <v>10846</v>
      </c>
      <c r="M3705" t="s">
        <v>10847</v>
      </c>
      <c r="N3705">
        <v>3.5622222219999999</v>
      </c>
      <c r="O3705">
        <v>0</v>
      </c>
      <c r="P3705">
        <v>13</v>
      </c>
      <c r="Q3705">
        <v>0</v>
      </c>
      <c r="R3705">
        <v>4</v>
      </c>
      <c r="S3705">
        <v>0</v>
      </c>
      <c r="T3705">
        <v>3</v>
      </c>
      <c r="U3705">
        <v>0</v>
      </c>
      <c r="V3705">
        <v>0</v>
      </c>
      <c r="W3705">
        <v>0</v>
      </c>
      <c r="X3705">
        <v>3.5943413515000833</v>
      </c>
      <c r="Y3705">
        <v>0</v>
      </c>
      <c r="Z3705">
        <v>0.38823534955817496</v>
      </c>
      <c r="AA3705">
        <v>0</v>
      </c>
      <c r="AB3705">
        <v>52.610301938237079</v>
      </c>
      <c r="AC3705">
        <v>0</v>
      </c>
      <c r="AD3705">
        <v>0</v>
      </c>
      <c r="AE3705">
        <v>56.592878639295336</v>
      </c>
    </row>
    <row r="3706" spans="1:31" x14ac:dyDescent="0.25">
      <c r="A3706">
        <v>1773002</v>
      </c>
      <c r="B3706">
        <v>1</v>
      </c>
      <c r="C3706" t="s">
        <v>80</v>
      </c>
      <c r="D3706" t="s">
        <v>96</v>
      </c>
      <c r="E3706" t="s">
        <v>171</v>
      </c>
      <c r="F3706" t="s">
        <v>10848</v>
      </c>
      <c r="G3706" t="s">
        <v>282</v>
      </c>
      <c r="H3706" t="s">
        <v>146</v>
      </c>
      <c r="I3706" t="s">
        <v>135</v>
      </c>
      <c r="J3706" t="s">
        <v>136</v>
      </c>
      <c r="K3706" t="s">
        <v>147</v>
      </c>
      <c r="L3706" t="s">
        <v>10177</v>
      </c>
      <c r="M3706" t="s">
        <v>10849</v>
      </c>
      <c r="N3706">
        <v>7.2183333330000004</v>
      </c>
      <c r="O3706">
        <v>0</v>
      </c>
      <c r="P3706">
        <v>1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2.5208205911217001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2.5208205911217001</v>
      </c>
    </row>
    <row r="3707" spans="1:31" x14ac:dyDescent="0.25">
      <c r="A3707">
        <v>1773188</v>
      </c>
      <c r="B3707">
        <v>1</v>
      </c>
      <c r="C3707" t="s">
        <v>80</v>
      </c>
      <c r="D3707" t="s">
        <v>107</v>
      </c>
      <c r="E3707" t="s">
        <v>158</v>
      </c>
      <c r="F3707" t="s">
        <v>10850</v>
      </c>
      <c r="G3707" t="s">
        <v>164</v>
      </c>
      <c r="H3707" t="s">
        <v>146</v>
      </c>
      <c r="I3707" t="s">
        <v>135</v>
      </c>
      <c r="J3707" t="s">
        <v>136</v>
      </c>
      <c r="K3707" t="s">
        <v>147</v>
      </c>
      <c r="L3707" t="s">
        <v>10851</v>
      </c>
      <c r="M3707" t="s">
        <v>10852</v>
      </c>
      <c r="N3707">
        <v>0.53833333299999997</v>
      </c>
      <c r="O3707">
        <v>0</v>
      </c>
      <c r="P3707">
        <v>24</v>
      </c>
      <c r="Q3707">
        <v>0</v>
      </c>
      <c r="R3707">
        <v>0</v>
      </c>
      <c r="S3707">
        <v>0</v>
      </c>
      <c r="T3707">
        <v>4</v>
      </c>
      <c r="U3707">
        <v>0</v>
      </c>
      <c r="V3707">
        <v>0</v>
      </c>
      <c r="W3707">
        <v>0</v>
      </c>
      <c r="X3707">
        <v>3.2135356771826009</v>
      </c>
      <c r="Y3707">
        <v>0</v>
      </c>
      <c r="Z3707">
        <v>0</v>
      </c>
      <c r="AA3707">
        <v>0</v>
      </c>
      <c r="AB3707">
        <v>0.22527282060585002</v>
      </c>
      <c r="AC3707">
        <v>0</v>
      </c>
      <c r="AD3707">
        <v>0</v>
      </c>
      <c r="AE3707">
        <v>3.4388084977884508</v>
      </c>
    </row>
    <row r="3708" spans="1:31" x14ac:dyDescent="0.25">
      <c r="A3708">
        <v>1772839</v>
      </c>
      <c r="B3708">
        <v>1</v>
      </c>
      <c r="C3708" t="s">
        <v>80</v>
      </c>
      <c r="D3708" t="s">
        <v>85</v>
      </c>
      <c r="E3708" t="s">
        <v>158</v>
      </c>
      <c r="F3708" t="s">
        <v>10853</v>
      </c>
      <c r="G3708" t="s">
        <v>239</v>
      </c>
      <c r="H3708" t="s">
        <v>146</v>
      </c>
      <c r="I3708" t="s">
        <v>135</v>
      </c>
      <c r="J3708" t="s">
        <v>136</v>
      </c>
      <c r="K3708" t="s">
        <v>137</v>
      </c>
      <c r="L3708" t="s">
        <v>10854</v>
      </c>
      <c r="M3708" t="s">
        <v>10855</v>
      </c>
      <c r="N3708">
        <v>0.19259999999999999</v>
      </c>
      <c r="O3708">
        <v>0</v>
      </c>
      <c r="P3708">
        <v>23</v>
      </c>
      <c r="Q3708">
        <v>0</v>
      </c>
      <c r="R3708">
        <v>0</v>
      </c>
      <c r="S3708">
        <v>0</v>
      </c>
      <c r="T3708">
        <v>3</v>
      </c>
      <c r="U3708">
        <v>0</v>
      </c>
      <c r="V3708">
        <v>0</v>
      </c>
      <c r="W3708">
        <v>0</v>
      </c>
      <c r="X3708">
        <v>1.3181654285368334</v>
      </c>
      <c r="Y3708">
        <v>0</v>
      </c>
      <c r="Z3708">
        <v>0</v>
      </c>
      <c r="AA3708">
        <v>0</v>
      </c>
      <c r="AB3708">
        <v>0.2610567640344667</v>
      </c>
      <c r="AC3708">
        <v>0</v>
      </c>
      <c r="AD3708">
        <v>0</v>
      </c>
      <c r="AE3708">
        <v>1.5792221925713001</v>
      </c>
    </row>
    <row r="3709" spans="1:31" x14ac:dyDescent="0.25">
      <c r="A3709">
        <v>1773380</v>
      </c>
      <c r="B3709">
        <v>1</v>
      </c>
      <c r="C3709" t="s">
        <v>80</v>
      </c>
      <c r="D3709" t="s">
        <v>84</v>
      </c>
      <c r="E3709" t="s">
        <v>184</v>
      </c>
      <c r="F3709" t="s">
        <v>9869</v>
      </c>
      <c r="G3709" t="s">
        <v>551</v>
      </c>
      <c r="H3709" t="s">
        <v>134</v>
      </c>
      <c r="I3709" t="s">
        <v>135</v>
      </c>
      <c r="J3709" t="s">
        <v>136</v>
      </c>
      <c r="K3709" t="s">
        <v>147</v>
      </c>
      <c r="L3709" t="s">
        <v>10856</v>
      </c>
      <c r="M3709" t="s">
        <v>10857</v>
      </c>
      <c r="N3709">
        <v>2.0919444440000001</v>
      </c>
      <c r="O3709">
        <v>0</v>
      </c>
      <c r="P3709">
        <v>112</v>
      </c>
      <c r="Q3709">
        <v>0</v>
      </c>
      <c r="R3709">
        <v>2</v>
      </c>
      <c r="S3709">
        <v>0</v>
      </c>
      <c r="T3709">
        <v>4</v>
      </c>
      <c r="U3709">
        <v>0</v>
      </c>
      <c r="V3709">
        <v>0</v>
      </c>
      <c r="W3709">
        <v>0</v>
      </c>
      <c r="X3709">
        <v>78.179882555291528</v>
      </c>
      <c r="Y3709">
        <v>0</v>
      </c>
      <c r="Z3709">
        <v>0.46403922693426675</v>
      </c>
      <c r="AA3709">
        <v>0</v>
      </c>
      <c r="AB3709">
        <v>4.3797700277934242</v>
      </c>
      <c r="AC3709">
        <v>0</v>
      </c>
      <c r="AD3709">
        <v>0</v>
      </c>
      <c r="AE3709">
        <v>83.023691810019216</v>
      </c>
    </row>
    <row r="3710" spans="1:31" x14ac:dyDescent="0.25">
      <c r="A3710">
        <v>1772959</v>
      </c>
      <c r="B3710">
        <v>1</v>
      </c>
      <c r="C3710" t="s">
        <v>81</v>
      </c>
      <c r="D3710" t="s">
        <v>127</v>
      </c>
      <c r="E3710" t="s">
        <v>171</v>
      </c>
      <c r="F3710" t="s">
        <v>10858</v>
      </c>
      <c r="G3710" t="s">
        <v>181</v>
      </c>
      <c r="H3710" t="s">
        <v>146</v>
      </c>
      <c r="I3710" t="s">
        <v>135</v>
      </c>
      <c r="J3710" t="s">
        <v>136</v>
      </c>
      <c r="K3710" t="s">
        <v>147</v>
      </c>
      <c r="L3710" t="s">
        <v>10859</v>
      </c>
      <c r="M3710" t="s">
        <v>10860</v>
      </c>
      <c r="N3710">
        <v>6.1055555549999996</v>
      </c>
      <c r="O3710">
        <v>0</v>
      </c>
      <c r="P3710">
        <v>1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1.0779410756666667E-2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1.0779410756666667E-2</v>
      </c>
    </row>
    <row r="3711" spans="1:31" x14ac:dyDescent="0.25">
      <c r="A3711">
        <v>1773400</v>
      </c>
      <c r="B3711">
        <v>1</v>
      </c>
      <c r="C3711" t="s">
        <v>80</v>
      </c>
      <c r="D3711" t="s">
        <v>84</v>
      </c>
      <c r="E3711" t="s">
        <v>267</v>
      </c>
      <c r="F3711" t="s">
        <v>10861</v>
      </c>
      <c r="G3711" t="s">
        <v>177</v>
      </c>
      <c r="H3711" t="s">
        <v>134</v>
      </c>
      <c r="I3711" t="s">
        <v>135</v>
      </c>
      <c r="J3711" t="s">
        <v>136</v>
      </c>
      <c r="K3711" t="s">
        <v>147</v>
      </c>
      <c r="L3711" t="s">
        <v>10862</v>
      </c>
      <c r="M3711" t="s">
        <v>10863</v>
      </c>
      <c r="N3711">
        <v>0.16861111100000001</v>
      </c>
      <c r="O3711">
        <v>0</v>
      </c>
      <c r="P3711">
        <v>4290</v>
      </c>
      <c r="Q3711">
        <v>0</v>
      </c>
      <c r="R3711">
        <v>0</v>
      </c>
      <c r="S3711">
        <v>2</v>
      </c>
      <c r="T3711">
        <v>203</v>
      </c>
      <c r="U3711">
        <v>0</v>
      </c>
      <c r="V3711">
        <v>0</v>
      </c>
      <c r="W3711">
        <v>0</v>
      </c>
      <c r="X3711">
        <v>185.64146066773105</v>
      </c>
      <c r="Y3711">
        <v>0</v>
      </c>
      <c r="Z3711">
        <v>0</v>
      </c>
      <c r="AA3711">
        <v>39.859253516851332</v>
      </c>
      <c r="AB3711">
        <v>23.463625243722568</v>
      </c>
      <c r="AC3711">
        <v>0</v>
      </c>
      <c r="AD3711">
        <v>0</v>
      </c>
      <c r="AE3711">
        <v>248.96433942830495</v>
      </c>
    </row>
    <row r="3712" spans="1:31" x14ac:dyDescent="0.25">
      <c r="A3712">
        <v>1773151</v>
      </c>
      <c r="B3712">
        <v>1</v>
      </c>
      <c r="C3712" t="s">
        <v>80</v>
      </c>
      <c r="D3712" t="s">
        <v>98</v>
      </c>
      <c r="E3712" t="s">
        <v>184</v>
      </c>
      <c r="F3712" t="s">
        <v>10864</v>
      </c>
      <c r="G3712" t="s">
        <v>232</v>
      </c>
      <c r="H3712" t="s">
        <v>134</v>
      </c>
      <c r="I3712" t="s">
        <v>135</v>
      </c>
      <c r="J3712" t="s">
        <v>136</v>
      </c>
      <c r="K3712" t="s">
        <v>147</v>
      </c>
      <c r="L3712" t="s">
        <v>10865</v>
      </c>
      <c r="M3712" t="s">
        <v>10866</v>
      </c>
      <c r="N3712">
        <v>1.431944444</v>
      </c>
      <c r="O3712">
        <v>0</v>
      </c>
      <c r="P3712">
        <v>0</v>
      </c>
      <c r="Q3712">
        <v>0</v>
      </c>
      <c r="R3712">
        <v>36</v>
      </c>
      <c r="S3712">
        <v>0</v>
      </c>
      <c r="T3712">
        <v>6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29.444558815178034</v>
      </c>
      <c r="AA3712">
        <v>0</v>
      </c>
      <c r="AB3712">
        <v>1.651744134018833</v>
      </c>
      <c r="AC3712">
        <v>0</v>
      </c>
      <c r="AD3712">
        <v>0</v>
      </c>
      <c r="AE3712">
        <v>31.096302949196868</v>
      </c>
    </row>
    <row r="3713" spans="1:31" x14ac:dyDescent="0.25">
      <c r="A3713">
        <v>1773194</v>
      </c>
      <c r="B3713">
        <v>1</v>
      </c>
      <c r="C3713" t="s">
        <v>81</v>
      </c>
      <c r="D3713" t="s">
        <v>112</v>
      </c>
      <c r="E3713" t="s">
        <v>158</v>
      </c>
      <c r="F3713" t="s">
        <v>10867</v>
      </c>
      <c r="G3713" t="s">
        <v>160</v>
      </c>
      <c r="H3713" t="s">
        <v>146</v>
      </c>
      <c r="I3713" t="s">
        <v>135</v>
      </c>
      <c r="J3713" t="s">
        <v>136</v>
      </c>
      <c r="K3713" t="s">
        <v>147</v>
      </c>
      <c r="L3713" t="s">
        <v>10868</v>
      </c>
      <c r="M3713" t="s">
        <v>10869</v>
      </c>
      <c r="N3713">
        <v>2.2936111110000001</v>
      </c>
      <c r="O3713">
        <v>0</v>
      </c>
      <c r="P3713">
        <v>45</v>
      </c>
      <c r="Q3713">
        <v>0</v>
      </c>
      <c r="R3713">
        <v>20</v>
      </c>
      <c r="S3713">
        <v>0</v>
      </c>
      <c r="T3713">
        <v>6</v>
      </c>
      <c r="U3713">
        <v>0</v>
      </c>
      <c r="V3713">
        <v>0</v>
      </c>
      <c r="W3713">
        <v>0</v>
      </c>
      <c r="X3713">
        <v>20.147192159987384</v>
      </c>
      <c r="Y3713">
        <v>0</v>
      </c>
      <c r="Z3713">
        <v>14.313541452500798</v>
      </c>
      <c r="AA3713">
        <v>0</v>
      </c>
      <c r="AB3713">
        <v>7.0004087672557507</v>
      </c>
      <c r="AC3713">
        <v>0</v>
      </c>
      <c r="AD3713">
        <v>0</v>
      </c>
      <c r="AE3713">
        <v>41.461142379743933</v>
      </c>
    </row>
    <row r="3714" spans="1:31" x14ac:dyDescent="0.25">
      <c r="A3714">
        <v>1773045</v>
      </c>
      <c r="B3714">
        <v>1</v>
      </c>
      <c r="C3714" t="s">
        <v>80</v>
      </c>
      <c r="D3714" t="s">
        <v>104</v>
      </c>
      <c r="E3714" t="s">
        <v>143</v>
      </c>
      <c r="F3714" t="s">
        <v>10870</v>
      </c>
      <c r="G3714" t="s">
        <v>606</v>
      </c>
      <c r="H3714" t="s">
        <v>146</v>
      </c>
      <c r="I3714" t="s">
        <v>135</v>
      </c>
      <c r="J3714" t="s">
        <v>136</v>
      </c>
      <c r="K3714" t="s">
        <v>147</v>
      </c>
      <c r="L3714" t="s">
        <v>10871</v>
      </c>
      <c r="M3714" t="s">
        <v>10872</v>
      </c>
      <c r="N3714">
        <v>1.9041666660000001</v>
      </c>
      <c r="O3714">
        <v>0</v>
      </c>
      <c r="P3714">
        <v>0</v>
      </c>
      <c r="Q3714">
        <v>0</v>
      </c>
      <c r="R3714">
        <v>1</v>
      </c>
      <c r="S3714">
        <v>0</v>
      </c>
      <c r="T3714">
        <v>1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9.8112298894049987E-2</v>
      </c>
      <c r="AA3714">
        <v>0</v>
      </c>
      <c r="AB3714">
        <v>29.321001142005652</v>
      </c>
      <c r="AC3714">
        <v>0</v>
      </c>
      <c r="AD3714">
        <v>0</v>
      </c>
      <c r="AE3714">
        <v>29.419113440899704</v>
      </c>
    </row>
    <row r="3715" spans="1:31" x14ac:dyDescent="0.25">
      <c r="A3715">
        <v>1773294</v>
      </c>
      <c r="B3715">
        <v>1</v>
      </c>
      <c r="C3715" t="s">
        <v>80</v>
      </c>
      <c r="D3715" t="s">
        <v>97</v>
      </c>
      <c r="E3715" t="s">
        <v>143</v>
      </c>
      <c r="F3715" t="s">
        <v>10873</v>
      </c>
      <c r="G3715" t="s">
        <v>2249</v>
      </c>
      <c r="H3715" t="s">
        <v>146</v>
      </c>
      <c r="I3715" t="s">
        <v>135</v>
      </c>
      <c r="J3715" t="s">
        <v>136</v>
      </c>
      <c r="K3715" t="s">
        <v>147</v>
      </c>
      <c r="L3715" t="s">
        <v>10874</v>
      </c>
      <c r="M3715" t="s">
        <v>10875</v>
      </c>
      <c r="N3715">
        <v>8.7119444440000002</v>
      </c>
      <c r="O3715">
        <v>0</v>
      </c>
      <c r="P3715">
        <v>93</v>
      </c>
      <c r="Q3715">
        <v>0</v>
      </c>
      <c r="R3715">
        <v>51</v>
      </c>
      <c r="S3715">
        <v>0</v>
      </c>
      <c r="T3715">
        <v>23</v>
      </c>
      <c r="U3715">
        <v>0</v>
      </c>
      <c r="V3715">
        <v>0</v>
      </c>
      <c r="W3715">
        <v>0</v>
      </c>
      <c r="X3715">
        <v>382.0426586265703</v>
      </c>
      <c r="Y3715">
        <v>0</v>
      </c>
      <c r="Z3715">
        <v>172.36034800775676</v>
      </c>
      <c r="AA3715">
        <v>0</v>
      </c>
      <c r="AB3715">
        <v>91.837728184788759</v>
      </c>
      <c r="AC3715">
        <v>0</v>
      </c>
      <c r="AD3715">
        <v>0</v>
      </c>
      <c r="AE3715">
        <v>646.2407348191158</v>
      </c>
    </row>
    <row r="3716" spans="1:31" x14ac:dyDescent="0.25">
      <c r="A3716">
        <v>1773180</v>
      </c>
      <c r="B3716">
        <v>1</v>
      </c>
      <c r="C3716" t="s">
        <v>80</v>
      </c>
      <c r="D3716" t="s">
        <v>97</v>
      </c>
      <c r="E3716" t="s">
        <v>143</v>
      </c>
      <c r="F3716" t="s">
        <v>577</v>
      </c>
      <c r="G3716" t="s">
        <v>145</v>
      </c>
      <c r="H3716" t="s">
        <v>146</v>
      </c>
      <c r="I3716" t="s">
        <v>135</v>
      </c>
      <c r="J3716" t="s">
        <v>136</v>
      </c>
      <c r="K3716" t="s">
        <v>147</v>
      </c>
      <c r="L3716" t="s">
        <v>10876</v>
      </c>
      <c r="M3716" t="s">
        <v>10877</v>
      </c>
      <c r="N3716">
        <v>1.3388888880000001</v>
      </c>
      <c r="O3716">
        <v>0</v>
      </c>
      <c r="P3716">
        <v>55</v>
      </c>
      <c r="Q3716">
        <v>0</v>
      </c>
      <c r="R3716">
        <v>69</v>
      </c>
      <c r="S3716">
        <v>0</v>
      </c>
      <c r="T3716">
        <v>11</v>
      </c>
      <c r="U3716">
        <v>0</v>
      </c>
      <c r="V3716">
        <v>0</v>
      </c>
      <c r="W3716">
        <v>0</v>
      </c>
      <c r="X3716">
        <v>33.818153496635873</v>
      </c>
      <c r="Y3716">
        <v>0</v>
      </c>
      <c r="Z3716">
        <v>28.448357093648688</v>
      </c>
      <c r="AA3716">
        <v>0</v>
      </c>
      <c r="AB3716">
        <v>5.390023276367101</v>
      </c>
      <c r="AC3716">
        <v>0</v>
      </c>
      <c r="AD3716">
        <v>0</v>
      </c>
      <c r="AE3716">
        <v>67.656533866651657</v>
      </c>
    </row>
    <row r="3717" spans="1:31" x14ac:dyDescent="0.25">
      <c r="A3717">
        <v>1773111</v>
      </c>
      <c r="B3717">
        <v>1</v>
      </c>
      <c r="C3717" t="s">
        <v>81</v>
      </c>
      <c r="D3717" t="s">
        <v>118</v>
      </c>
      <c r="E3717" t="s">
        <v>184</v>
      </c>
      <c r="F3717" t="s">
        <v>10878</v>
      </c>
      <c r="G3717" t="s">
        <v>2141</v>
      </c>
      <c r="H3717" t="s">
        <v>134</v>
      </c>
      <c r="I3717" t="s">
        <v>135</v>
      </c>
      <c r="J3717" t="s">
        <v>136</v>
      </c>
      <c r="K3717" t="s">
        <v>147</v>
      </c>
      <c r="L3717" t="s">
        <v>10879</v>
      </c>
      <c r="M3717" t="s">
        <v>10880</v>
      </c>
      <c r="N3717">
        <v>1.4936111110000001</v>
      </c>
      <c r="O3717">
        <v>1</v>
      </c>
      <c r="P3717">
        <v>0</v>
      </c>
      <c r="Q3717">
        <v>23</v>
      </c>
      <c r="R3717">
        <v>0</v>
      </c>
      <c r="S3717">
        <v>6</v>
      </c>
      <c r="T3717">
        <v>0</v>
      </c>
      <c r="U3717">
        <v>0</v>
      </c>
      <c r="V3717">
        <v>0</v>
      </c>
      <c r="W3717">
        <v>0.20273380827592499</v>
      </c>
      <c r="X3717">
        <v>0</v>
      </c>
      <c r="Y3717">
        <v>20.366589755195179</v>
      </c>
      <c r="Z3717">
        <v>0</v>
      </c>
      <c r="AA3717">
        <v>35.658521291266702</v>
      </c>
      <c r="AB3717">
        <v>0</v>
      </c>
      <c r="AC3717">
        <v>0</v>
      </c>
      <c r="AD3717">
        <v>0</v>
      </c>
      <c r="AE3717">
        <v>56.22784485473781</v>
      </c>
    </row>
    <row r="3718" spans="1:31" x14ac:dyDescent="0.25">
      <c r="A3718">
        <v>1773157</v>
      </c>
      <c r="B3718">
        <v>1</v>
      </c>
      <c r="C3718" t="s">
        <v>80</v>
      </c>
      <c r="D3718" t="s">
        <v>104</v>
      </c>
      <c r="E3718" t="s">
        <v>158</v>
      </c>
      <c r="F3718" t="s">
        <v>10881</v>
      </c>
      <c r="G3718" t="s">
        <v>292</v>
      </c>
      <c r="H3718" t="s">
        <v>146</v>
      </c>
      <c r="I3718" t="s">
        <v>135</v>
      </c>
      <c r="J3718" t="s">
        <v>136</v>
      </c>
      <c r="K3718" t="s">
        <v>147</v>
      </c>
      <c r="L3718" t="s">
        <v>10882</v>
      </c>
      <c r="M3718" t="s">
        <v>10883</v>
      </c>
      <c r="N3718">
        <v>4.8763888880000001</v>
      </c>
      <c r="O3718">
        <v>0</v>
      </c>
      <c r="P3718">
        <v>0</v>
      </c>
      <c r="Q3718">
        <v>0</v>
      </c>
      <c r="R3718">
        <v>7</v>
      </c>
      <c r="S3718">
        <v>0</v>
      </c>
      <c r="T3718">
        <v>3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6.2612754150582512</v>
      </c>
      <c r="AA3718">
        <v>0</v>
      </c>
      <c r="AB3718">
        <v>0.10442827787333335</v>
      </c>
      <c r="AC3718">
        <v>0</v>
      </c>
      <c r="AD3718">
        <v>0</v>
      </c>
      <c r="AE3718">
        <v>6.3657036929315849</v>
      </c>
    </row>
    <row r="3719" spans="1:31" x14ac:dyDescent="0.25">
      <c r="A3719">
        <v>1773134</v>
      </c>
      <c r="B3719">
        <v>1</v>
      </c>
      <c r="C3719" t="s">
        <v>80</v>
      </c>
      <c r="D3719" t="s">
        <v>95</v>
      </c>
      <c r="E3719" t="s">
        <v>153</v>
      </c>
      <c r="F3719" t="s">
        <v>10884</v>
      </c>
      <c r="G3719" t="s">
        <v>164</v>
      </c>
      <c r="H3719" t="s">
        <v>146</v>
      </c>
      <c r="I3719" t="s">
        <v>135</v>
      </c>
      <c r="J3719" t="s">
        <v>136</v>
      </c>
      <c r="K3719" t="s">
        <v>147</v>
      </c>
      <c r="L3719" t="s">
        <v>10885</v>
      </c>
      <c r="M3719" t="s">
        <v>10886</v>
      </c>
      <c r="N3719">
        <v>0.40944444400000002</v>
      </c>
      <c r="O3719">
        <v>0</v>
      </c>
      <c r="P3719">
        <v>148</v>
      </c>
      <c r="Q3719">
        <v>0</v>
      </c>
      <c r="R3719">
        <v>0</v>
      </c>
      <c r="S3719">
        <v>0</v>
      </c>
      <c r="T3719">
        <v>64</v>
      </c>
      <c r="U3719">
        <v>0</v>
      </c>
      <c r="V3719">
        <v>0</v>
      </c>
      <c r="W3719">
        <v>0</v>
      </c>
      <c r="X3719">
        <v>11.666368491052735</v>
      </c>
      <c r="Y3719">
        <v>0</v>
      </c>
      <c r="Z3719">
        <v>0</v>
      </c>
      <c r="AA3719">
        <v>0</v>
      </c>
      <c r="AB3719">
        <v>15.11669053167827</v>
      </c>
      <c r="AC3719">
        <v>0</v>
      </c>
      <c r="AD3719">
        <v>0</v>
      </c>
      <c r="AE3719">
        <v>26.783059022731003</v>
      </c>
    </row>
    <row r="3720" spans="1:31" x14ac:dyDescent="0.25">
      <c r="A3720">
        <v>1773280</v>
      </c>
      <c r="B3720">
        <v>1</v>
      </c>
      <c r="C3720" t="s">
        <v>81</v>
      </c>
      <c r="D3720" t="s">
        <v>115</v>
      </c>
      <c r="E3720" t="s">
        <v>184</v>
      </c>
      <c r="F3720" t="s">
        <v>10887</v>
      </c>
      <c r="G3720" t="s">
        <v>359</v>
      </c>
      <c r="H3720" t="s">
        <v>134</v>
      </c>
      <c r="I3720" t="s">
        <v>135</v>
      </c>
      <c r="J3720" t="s">
        <v>136</v>
      </c>
      <c r="K3720" t="s">
        <v>147</v>
      </c>
      <c r="L3720" t="s">
        <v>10888</v>
      </c>
      <c r="M3720" t="s">
        <v>10889</v>
      </c>
      <c r="N3720">
        <v>3.2291666659999998</v>
      </c>
      <c r="O3720">
        <v>0</v>
      </c>
      <c r="P3720">
        <v>15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2.8801812659976007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2.8801812659976007</v>
      </c>
    </row>
    <row r="3721" spans="1:31" x14ac:dyDescent="0.25">
      <c r="A3721">
        <v>1773174</v>
      </c>
      <c r="B3721">
        <v>1</v>
      </c>
      <c r="C3721" t="s">
        <v>80</v>
      </c>
      <c r="D3721" t="s">
        <v>107</v>
      </c>
      <c r="E3721" t="s">
        <v>171</v>
      </c>
      <c r="F3721" t="s">
        <v>10325</v>
      </c>
      <c r="G3721" t="s">
        <v>173</v>
      </c>
      <c r="H3721" t="s">
        <v>146</v>
      </c>
      <c r="I3721" t="s">
        <v>135</v>
      </c>
      <c r="J3721" t="s">
        <v>136</v>
      </c>
      <c r="K3721" t="s">
        <v>147</v>
      </c>
      <c r="L3721" t="s">
        <v>10890</v>
      </c>
      <c r="M3721" t="s">
        <v>10891</v>
      </c>
      <c r="N3721">
        <v>1.0525</v>
      </c>
      <c r="O3721">
        <v>0</v>
      </c>
      <c r="P3721">
        <v>6</v>
      </c>
      <c r="Q3721">
        <v>0</v>
      </c>
      <c r="R3721">
        <v>0</v>
      </c>
      <c r="S3721">
        <v>0</v>
      </c>
      <c r="T3721">
        <v>1</v>
      </c>
      <c r="U3721">
        <v>0</v>
      </c>
      <c r="V3721">
        <v>0</v>
      </c>
      <c r="W3721">
        <v>0</v>
      </c>
      <c r="X3721">
        <v>1.9167706607597252</v>
      </c>
      <c r="Y3721">
        <v>0</v>
      </c>
      <c r="Z3721">
        <v>0</v>
      </c>
      <c r="AA3721">
        <v>0</v>
      </c>
      <c r="AB3721">
        <v>0.63382773520989999</v>
      </c>
      <c r="AC3721">
        <v>0</v>
      </c>
      <c r="AD3721">
        <v>0</v>
      </c>
      <c r="AE3721">
        <v>2.550598395969625</v>
      </c>
    </row>
    <row r="3722" spans="1:31" x14ac:dyDescent="0.25">
      <c r="A3722">
        <v>1772971</v>
      </c>
      <c r="B3722">
        <v>1</v>
      </c>
      <c r="C3722" t="s">
        <v>80</v>
      </c>
      <c r="D3722" t="s">
        <v>97</v>
      </c>
      <c r="E3722" t="s">
        <v>171</v>
      </c>
      <c r="F3722" t="s">
        <v>10892</v>
      </c>
      <c r="G3722" t="s">
        <v>181</v>
      </c>
      <c r="H3722" t="s">
        <v>146</v>
      </c>
      <c r="I3722" t="s">
        <v>135</v>
      </c>
      <c r="J3722" t="s">
        <v>136</v>
      </c>
      <c r="K3722" t="s">
        <v>147</v>
      </c>
      <c r="L3722" t="s">
        <v>10893</v>
      </c>
      <c r="M3722" t="s">
        <v>10894</v>
      </c>
      <c r="N3722">
        <v>10.141388888</v>
      </c>
      <c r="O3722">
        <v>0</v>
      </c>
      <c r="P3722">
        <v>2</v>
      </c>
      <c r="Q3722">
        <v>0</v>
      </c>
      <c r="R3722">
        <v>0</v>
      </c>
      <c r="S3722">
        <v>0</v>
      </c>
      <c r="T3722">
        <v>1</v>
      </c>
      <c r="U3722">
        <v>0</v>
      </c>
      <c r="V3722">
        <v>0</v>
      </c>
      <c r="W3722">
        <v>0</v>
      </c>
      <c r="X3722">
        <v>9.056945685163301</v>
      </c>
      <c r="Y3722">
        <v>0</v>
      </c>
      <c r="Z3722">
        <v>0</v>
      </c>
      <c r="AA3722">
        <v>0</v>
      </c>
      <c r="AB3722">
        <v>3.1854224171112833</v>
      </c>
      <c r="AC3722">
        <v>0</v>
      </c>
      <c r="AD3722">
        <v>0</v>
      </c>
      <c r="AE3722">
        <v>12.242368102274584</v>
      </c>
    </row>
    <row r="3723" spans="1:31" x14ac:dyDescent="0.25">
      <c r="A3723">
        <v>1773326</v>
      </c>
      <c r="B3723">
        <v>1</v>
      </c>
      <c r="C3723" t="s">
        <v>80</v>
      </c>
      <c r="D3723" t="s">
        <v>82</v>
      </c>
      <c r="E3723" t="s">
        <v>158</v>
      </c>
      <c r="F3723" t="s">
        <v>10895</v>
      </c>
      <c r="G3723" t="s">
        <v>160</v>
      </c>
      <c r="H3723" t="s">
        <v>146</v>
      </c>
      <c r="I3723" t="s">
        <v>135</v>
      </c>
      <c r="J3723" t="s">
        <v>136</v>
      </c>
      <c r="K3723" t="s">
        <v>147</v>
      </c>
      <c r="L3723" t="s">
        <v>10896</v>
      </c>
      <c r="M3723" t="s">
        <v>10897</v>
      </c>
      <c r="N3723">
        <v>3.295555555</v>
      </c>
      <c r="O3723">
        <v>0</v>
      </c>
      <c r="P3723">
        <v>49</v>
      </c>
      <c r="Q3723">
        <v>0</v>
      </c>
      <c r="R3723">
        <v>0</v>
      </c>
      <c r="S3723">
        <v>0</v>
      </c>
      <c r="T3723">
        <v>2</v>
      </c>
      <c r="U3723">
        <v>0</v>
      </c>
      <c r="V3723">
        <v>0</v>
      </c>
      <c r="W3723">
        <v>0</v>
      </c>
      <c r="X3723">
        <v>35.984740995911629</v>
      </c>
      <c r="Y3723">
        <v>0</v>
      </c>
      <c r="Z3723">
        <v>0</v>
      </c>
      <c r="AA3723">
        <v>0</v>
      </c>
      <c r="AB3723">
        <v>2.9778275481216001</v>
      </c>
      <c r="AC3723">
        <v>0</v>
      </c>
      <c r="AD3723">
        <v>0</v>
      </c>
      <c r="AE3723">
        <v>38.962568544033232</v>
      </c>
    </row>
    <row r="3724" spans="1:31" x14ac:dyDescent="0.25">
      <c r="A3724">
        <v>1772779</v>
      </c>
      <c r="B3724">
        <v>1</v>
      </c>
      <c r="C3724" t="s">
        <v>81</v>
      </c>
      <c r="D3724" t="s">
        <v>119</v>
      </c>
      <c r="E3724" t="s">
        <v>188</v>
      </c>
      <c r="F3724" t="s">
        <v>5064</v>
      </c>
      <c r="G3724" t="s">
        <v>133</v>
      </c>
      <c r="H3724" t="s">
        <v>134</v>
      </c>
      <c r="I3724" t="s">
        <v>135</v>
      </c>
      <c r="J3724" t="s">
        <v>136</v>
      </c>
      <c r="K3724" t="s">
        <v>137</v>
      </c>
      <c r="L3724" t="s">
        <v>10898</v>
      </c>
      <c r="M3724" t="s">
        <v>10899</v>
      </c>
      <c r="N3724">
        <v>0.45577583300000002</v>
      </c>
      <c r="O3724">
        <v>0</v>
      </c>
      <c r="P3724">
        <v>897</v>
      </c>
      <c r="Q3724">
        <v>55</v>
      </c>
      <c r="R3724">
        <v>55</v>
      </c>
      <c r="S3724">
        <v>1</v>
      </c>
      <c r="T3724">
        <v>60</v>
      </c>
      <c r="U3724">
        <v>0</v>
      </c>
      <c r="V3724">
        <v>0</v>
      </c>
      <c r="W3724">
        <v>0</v>
      </c>
      <c r="X3724">
        <v>61.030052426852031</v>
      </c>
      <c r="Y3724">
        <v>59.570630801748173</v>
      </c>
      <c r="Z3724">
        <v>27.102458415931871</v>
      </c>
      <c r="AA3724">
        <v>3.1749285236709501</v>
      </c>
      <c r="AB3724">
        <v>6.5684399816053993</v>
      </c>
      <c r="AC3724">
        <v>0</v>
      </c>
      <c r="AD3724">
        <v>0</v>
      </c>
      <c r="AE3724">
        <v>157.44651014980843</v>
      </c>
    </row>
    <row r="3725" spans="1:31" x14ac:dyDescent="0.25">
      <c r="A3725">
        <v>1773117</v>
      </c>
      <c r="B3725">
        <v>1</v>
      </c>
      <c r="C3725" t="s">
        <v>80</v>
      </c>
      <c r="D3725" t="s">
        <v>104</v>
      </c>
      <c r="E3725" t="s">
        <v>143</v>
      </c>
      <c r="F3725" t="s">
        <v>10900</v>
      </c>
      <c r="G3725" t="s">
        <v>2249</v>
      </c>
      <c r="H3725" t="s">
        <v>146</v>
      </c>
      <c r="I3725" t="s">
        <v>135</v>
      </c>
      <c r="J3725" t="s">
        <v>136</v>
      </c>
      <c r="K3725" t="s">
        <v>147</v>
      </c>
      <c r="L3725" t="s">
        <v>10901</v>
      </c>
      <c r="M3725" t="s">
        <v>10902</v>
      </c>
      <c r="N3725">
        <v>6.6927777769999999</v>
      </c>
      <c r="O3725">
        <v>0</v>
      </c>
      <c r="P3725">
        <v>1</v>
      </c>
      <c r="Q3725">
        <v>0</v>
      </c>
      <c r="R3725">
        <v>3</v>
      </c>
      <c r="S3725">
        <v>0</v>
      </c>
      <c r="T3725">
        <v>1</v>
      </c>
      <c r="U3725">
        <v>0</v>
      </c>
      <c r="V3725">
        <v>0</v>
      </c>
      <c r="W3725">
        <v>0</v>
      </c>
      <c r="X3725">
        <v>1.8765175753372998</v>
      </c>
      <c r="Y3725">
        <v>0</v>
      </c>
      <c r="Z3725">
        <v>2.817541110264</v>
      </c>
      <c r="AA3725">
        <v>0</v>
      </c>
      <c r="AB3725">
        <v>5.0924891839333334E-3</v>
      </c>
      <c r="AC3725">
        <v>0</v>
      </c>
      <c r="AD3725">
        <v>0</v>
      </c>
      <c r="AE3725">
        <v>4.6991511747852339</v>
      </c>
    </row>
    <row r="3726" spans="1:31" x14ac:dyDescent="0.25">
      <c r="A3726">
        <v>1773366</v>
      </c>
      <c r="B3726">
        <v>1</v>
      </c>
      <c r="C3726" t="s">
        <v>81</v>
      </c>
      <c r="D3726" t="s">
        <v>123</v>
      </c>
      <c r="E3726" t="s">
        <v>158</v>
      </c>
      <c r="F3726" t="s">
        <v>10903</v>
      </c>
      <c r="G3726" t="s">
        <v>160</v>
      </c>
      <c r="H3726" t="s">
        <v>146</v>
      </c>
      <c r="I3726" t="s">
        <v>135</v>
      </c>
      <c r="J3726" t="s">
        <v>136</v>
      </c>
      <c r="K3726" t="s">
        <v>147</v>
      </c>
      <c r="L3726" t="s">
        <v>10904</v>
      </c>
      <c r="M3726" t="s">
        <v>10905</v>
      </c>
      <c r="N3726">
        <v>0.93888888800000003</v>
      </c>
      <c r="O3726">
        <v>0</v>
      </c>
      <c r="P3726">
        <v>0</v>
      </c>
      <c r="Q3726">
        <v>0</v>
      </c>
      <c r="R3726">
        <v>3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0.187002926396</v>
      </c>
      <c r="AA3726">
        <v>0</v>
      </c>
      <c r="AB3726">
        <v>0</v>
      </c>
      <c r="AC3726">
        <v>0</v>
      </c>
      <c r="AD3726">
        <v>0</v>
      </c>
      <c r="AE3726">
        <v>0.187002926396</v>
      </c>
    </row>
    <row r="3727" spans="1:31" x14ac:dyDescent="0.25">
      <c r="A3727">
        <v>1773071</v>
      </c>
      <c r="B3727">
        <v>1</v>
      </c>
      <c r="C3727" t="s">
        <v>80</v>
      </c>
      <c r="D3727" t="s">
        <v>106</v>
      </c>
      <c r="E3727" t="s">
        <v>143</v>
      </c>
      <c r="F3727" t="s">
        <v>10906</v>
      </c>
      <c r="G3727" t="s">
        <v>164</v>
      </c>
      <c r="H3727" t="s">
        <v>146</v>
      </c>
      <c r="I3727" t="s">
        <v>135</v>
      </c>
      <c r="J3727" t="s">
        <v>136</v>
      </c>
      <c r="K3727" t="s">
        <v>147</v>
      </c>
      <c r="L3727" t="s">
        <v>10907</v>
      </c>
      <c r="M3727" t="s">
        <v>10908</v>
      </c>
      <c r="N3727">
        <v>0.44916666599999999</v>
      </c>
      <c r="O3727">
        <v>0</v>
      </c>
      <c r="P3727">
        <v>158</v>
      </c>
      <c r="Q3727">
        <v>0</v>
      </c>
      <c r="R3727">
        <v>6</v>
      </c>
      <c r="S3727">
        <v>0</v>
      </c>
      <c r="T3727">
        <v>13</v>
      </c>
      <c r="U3727">
        <v>0</v>
      </c>
      <c r="V3727">
        <v>0</v>
      </c>
      <c r="W3727">
        <v>0</v>
      </c>
      <c r="X3727">
        <v>10.367188870410303</v>
      </c>
      <c r="Y3727">
        <v>0</v>
      </c>
      <c r="Z3727">
        <v>0.41708334972149996</v>
      </c>
      <c r="AA3727">
        <v>0</v>
      </c>
      <c r="AB3727">
        <v>4.9514182161307989</v>
      </c>
      <c r="AC3727">
        <v>0</v>
      </c>
      <c r="AD3727">
        <v>0</v>
      </c>
      <c r="AE3727">
        <v>15.735690436262601</v>
      </c>
    </row>
    <row r="3728" spans="1:31" x14ac:dyDescent="0.25">
      <c r="A3728">
        <v>1773074</v>
      </c>
      <c r="B3728">
        <v>1</v>
      </c>
      <c r="C3728" t="s">
        <v>80</v>
      </c>
      <c r="D3728" t="s">
        <v>103</v>
      </c>
      <c r="E3728" t="s">
        <v>153</v>
      </c>
      <c r="F3728" t="s">
        <v>10909</v>
      </c>
      <c r="G3728" t="s">
        <v>173</v>
      </c>
      <c r="H3728" t="s">
        <v>146</v>
      </c>
      <c r="I3728" t="s">
        <v>135</v>
      </c>
      <c r="J3728" t="s">
        <v>136</v>
      </c>
      <c r="K3728" t="s">
        <v>147</v>
      </c>
      <c r="L3728" t="s">
        <v>10910</v>
      </c>
      <c r="M3728" t="s">
        <v>10911</v>
      </c>
      <c r="N3728">
        <v>0.69361111099999995</v>
      </c>
      <c r="O3728">
        <v>0</v>
      </c>
      <c r="P3728">
        <v>58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10.718607176628778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10.718607176628778</v>
      </c>
    </row>
    <row r="3729" spans="1:31" x14ac:dyDescent="0.25">
      <c r="A3729">
        <v>1772825</v>
      </c>
      <c r="B3729">
        <v>1</v>
      </c>
      <c r="C3729" t="s">
        <v>80</v>
      </c>
      <c r="D3729" t="s">
        <v>88</v>
      </c>
      <c r="E3729" t="s">
        <v>171</v>
      </c>
      <c r="F3729" t="s">
        <v>10912</v>
      </c>
      <c r="G3729" t="s">
        <v>173</v>
      </c>
      <c r="H3729" t="s">
        <v>146</v>
      </c>
      <c r="I3729" t="s">
        <v>135</v>
      </c>
      <c r="J3729" t="s">
        <v>136</v>
      </c>
      <c r="K3729" t="s">
        <v>147</v>
      </c>
      <c r="L3729" t="s">
        <v>10913</v>
      </c>
      <c r="M3729" t="s">
        <v>10914</v>
      </c>
      <c r="N3729">
        <v>1.3075000000000001</v>
      </c>
      <c r="O3729">
        <v>0</v>
      </c>
      <c r="P3729">
        <v>16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4.8880200981741746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4.8880200981741746</v>
      </c>
    </row>
    <row r="3730" spans="1:31" x14ac:dyDescent="0.25">
      <c r="A3730">
        <v>1772925</v>
      </c>
      <c r="B3730">
        <v>1</v>
      </c>
      <c r="C3730" t="s">
        <v>81</v>
      </c>
      <c r="D3730" t="s">
        <v>118</v>
      </c>
      <c r="E3730" t="s">
        <v>184</v>
      </c>
      <c r="F3730" t="s">
        <v>10915</v>
      </c>
      <c r="G3730" t="s">
        <v>4436</v>
      </c>
      <c r="H3730" t="s">
        <v>134</v>
      </c>
      <c r="I3730" t="s">
        <v>135</v>
      </c>
      <c r="J3730" t="s">
        <v>136</v>
      </c>
      <c r="K3730" t="s">
        <v>147</v>
      </c>
      <c r="L3730" t="s">
        <v>10916</v>
      </c>
      <c r="M3730" t="s">
        <v>10917</v>
      </c>
      <c r="N3730">
        <v>3.0752777770000002</v>
      </c>
      <c r="O3730">
        <v>1</v>
      </c>
      <c r="P3730">
        <v>353</v>
      </c>
      <c r="Q3730">
        <v>46</v>
      </c>
      <c r="R3730">
        <v>33</v>
      </c>
      <c r="S3730">
        <v>9</v>
      </c>
      <c r="T3730">
        <v>38</v>
      </c>
      <c r="U3730">
        <v>0</v>
      </c>
      <c r="V3730">
        <v>0</v>
      </c>
      <c r="W3730">
        <v>1.3682306912904001</v>
      </c>
      <c r="X3730">
        <v>161.1910319644083</v>
      </c>
      <c r="Y3730">
        <v>648.09700608962703</v>
      </c>
      <c r="Z3730">
        <v>32.981979438941686</v>
      </c>
      <c r="AA3730">
        <v>91.434772851290944</v>
      </c>
      <c r="AB3730">
        <v>77.753996173144216</v>
      </c>
      <c r="AC3730">
        <v>0</v>
      </c>
      <c r="AD3730">
        <v>0</v>
      </c>
      <c r="AE3730">
        <v>1012.8270172087026</v>
      </c>
    </row>
    <row r="3731" spans="1:31" x14ac:dyDescent="0.25">
      <c r="A3731">
        <v>1773220</v>
      </c>
      <c r="B3731">
        <v>1</v>
      </c>
      <c r="C3731" t="s">
        <v>80</v>
      </c>
      <c r="D3731" t="s">
        <v>84</v>
      </c>
      <c r="E3731" t="s">
        <v>171</v>
      </c>
      <c r="F3731" t="s">
        <v>10918</v>
      </c>
      <c r="G3731" t="s">
        <v>181</v>
      </c>
      <c r="H3731" t="s">
        <v>146</v>
      </c>
      <c r="I3731" t="s">
        <v>135</v>
      </c>
      <c r="J3731" t="s">
        <v>136</v>
      </c>
      <c r="K3731" t="s">
        <v>147</v>
      </c>
      <c r="L3731" t="s">
        <v>10919</v>
      </c>
      <c r="M3731" t="s">
        <v>10920</v>
      </c>
      <c r="N3731">
        <v>0.74472222200000004</v>
      </c>
      <c r="O3731">
        <v>0</v>
      </c>
      <c r="P3731">
        <v>4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1.1936027106013498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1.1936027106013498</v>
      </c>
    </row>
    <row r="3732" spans="1:31" x14ac:dyDescent="0.25">
      <c r="A3732">
        <v>1772862</v>
      </c>
      <c r="B3732">
        <v>1</v>
      </c>
      <c r="C3732" t="s">
        <v>81</v>
      </c>
      <c r="D3732" t="s">
        <v>112</v>
      </c>
      <c r="E3732" t="s">
        <v>171</v>
      </c>
      <c r="F3732" t="s">
        <v>10921</v>
      </c>
      <c r="G3732" t="s">
        <v>181</v>
      </c>
      <c r="H3732" t="s">
        <v>146</v>
      </c>
      <c r="I3732" t="s">
        <v>135</v>
      </c>
      <c r="J3732" t="s">
        <v>136</v>
      </c>
      <c r="K3732" t="s">
        <v>147</v>
      </c>
      <c r="L3732" t="s">
        <v>10922</v>
      </c>
      <c r="M3732" t="s">
        <v>10923</v>
      </c>
      <c r="N3732">
        <v>3.889444444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0.74073021947393336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0.74073021947393336</v>
      </c>
    </row>
    <row r="3733" spans="1:31" x14ac:dyDescent="0.25">
      <c r="A3733">
        <v>1772885</v>
      </c>
      <c r="B3733">
        <v>1</v>
      </c>
      <c r="C3733" t="s">
        <v>81</v>
      </c>
      <c r="D3733" t="s">
        <v>119</v>
      </c>
      <c r="E3733" t="s">
        <v>131</v>
      </c>
      <c r="F3733" t="s">
        <v>10120</v>
      </c>
      <c r="G3733" t="s">
        <v>239</v>
      </c>
      <c r="H3733" t="s">
        <v>134</v>
      </c>
      <c r="I3733" t="s">
        <v>135</v>
      </c>
      <c r="J3733" t="s">
        <v>136</v>
      </c>
      <c r="K3733" t="s">
        <v>137</v>
      </c>
      <c r="L3733" t="s">
        <v>10924</v>
      </c>
      <c r="M3733" t="s">
        <v>10925</v>
      </c>
      <c r="N3733">
        <v>6.6188888879999999</v>
      </c>
      <c r="O3733">
        <v>0</v>
      </c>
      <c r="P3733">
        <v>2410</v>
      </c>
      <c r="Q3733">
        <v>133</v>
      </c>
      <c r="R3733">
        <v>298</v>
      </c>
      <c r="S3733">
        <v>2</v>
      </c>
      <c r="T3733">
        <v>163</v>
      </c>
      <c r="U3733">
        <v>0</v>
      </c>
      <c r="V3733">
        <v>0</v>
      </c>
      <c r="W3733">
        <v>0</v>
      </c>
      <c r="X3733">
        <v>2734.4507509784999</v>
      </c>
      <c r="Y3733">
        <v>3433.8588140102083</v>
      </c>
      <c r="Z3733">
        <v>2140.0457148362743</v>
      </c>
      <c r="AA3733">
        <v>79.700576135447633</v>
      </c>
      <c r="AB3733">
        <v>304.30329698053833</v>
      </c>
      <c r="AC3733">
        <v>0</v>
      </c>
      <c r="AD3733">
        <v>0</v>
      </c>
      <c r="AE3733">
        <v>8692.3591529409696</v>
      </c>
    </row>
    <row r="3734" spans="1:31" x14ac:dyDescent="0.25">
      <c r="A3734">
        <v>1773383</v>
      </c>
      <c r="B3734">
        <v>1</v>
      </c>
      <c r="C3734" t="s">
        <v>80</v>
      </c>
      <c r="D3734" t="s">
        <v>105</v>
      </c>
      <c r="E3734" t="s">
        <v>171</v>
      </c>
      <c r="F3734" t="s">
        <v>10926</v>
      </c>
      <c r="G3734" t="s">
        <v>282</v>
      </c>
      <c r="H3734" t="s">
        <v>146</v>
      </c>
      <c r="I3734" t="s">
        <v>135</v>
      </c>
      <c r="J3734" t="s">
        <v>136</v>
      </c>
      <c r="K3734" t="s">
        <v>147</v>
      </c>
      <c r="L3734" t="s">
        <v>10927</v>
      </c>
      <c r="M3734" t="s">
        <v>10928</v>
      </c>
      <c r="N3734">
        <v>1.3377777769999999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0.59818033233420009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0.59818033233420009</v>
      </c>
    </row>
    <row r="3735" spans="1:31" x14ac:dyDescent="0.25">
      <c r="A3735">
        <v>1772762</v>
      </c>
      <c r="B3735">
        <v>1</v>
      </c>
      <c r="C3735" t="s">
        <v>80</v>
      </c>
      <c r="D3735" t="s">
        <v>101</v>
      </c>
      <c r="E3735" t="s">
        <v>158</v>
      </c>
      <c r="F3735" t="s">
        <v>4633</v>
      </c>
      <c r="G3735" t="s">
        <v>160</v>
      </c>
      <c r="H3735" t="s">
        <v>146</v>
      </c>
      <c r="I3735" t="s">
        <v>135</v>
      </c>
      <c r="J3735" t="s">
        <v>136</v>
      </c>
      <c r="K3735" t="s">
        <v>147</v>
      </c>
      <c r="L3735" t="s">
        <v>10929</v>
      </c>
      <c r="M3735" t="s">
        <v>10930</v>
      </c>
      <c r="N3735">
        <v>2.023055555</v>
      </c>
      <c r="O3735">
        <v>0</v>
      </c>
      <c r="P3735">
        <v>18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5.8291610505369746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5.8291610505369746</v>
      </c>
    </row>
    <row r="3736" spans="1:31" x14ac:dyDescent="0.25">
      <c r="A3736">
        <v>1772719</v>
      </c>
      <c r="B3736">
        <v>1</v>
      </c>
      <c r="C3736" t="s">
        <v>80</v>
      </c>
      <c r="D3736" t="s">
        <v>83</v>
      </c>
      <c r="E3736" t="s">
        <v>188</v>
      </c>
      <c r="F3736" t="s">
        <v>2686</v>
      </c>
      <c r="G3736" t="s">
        <v>177</v>
      </c>
      <c r="H3736" t="s">
        <v>134</v>
      </c>
      <c r="I3736" t="s">
        <v>135</v>
      </c>
      <c r="J3736" t="s">
        <v>136</v>
      </c>
      <c r="K3736" t="s">
        <v>147</v>
      </c>
      <c r="L3736" t="s">
        <v>10931</v>
      </c>
      <c r="M3736" t="s">
        <v>10932</v>
      </c>
      <c r="N3736">
        <v>0.84555555500000001</v>
      </c>
      <c r="O3736">
        <v>0</v>
      </c>
      <c r="P3736">
        <v>0</v>
      </c>
      <c r="Q3736">
        <v>0</v>
      </c>
      <c r="R3736">
        <v>0</v>
      </c>
      <c r="S3736">
        <v>14</v>
      </c>
      <c r="T3736">
        <v>19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187.15838598369544</v>
      </c>
      <c r="AB3736">
        <v>127.28319137768368</v>
      </c>
      <c r="AC3736">
        <v>0</v>
      </c>
      <c r="AD3736">
        <v>0</v>
      </c>
      <c r="AE3736">
        <v>314.44157736137913</v>
      </c>
    </row>
    <row r="3737" spans="1:31" x14ac:dyDescent="0.25">
      <c r="A3737">
        <v>1772742</v>
      </c>
      <c r="B3737">
        <v>1</v>
      </c>
      <c r="C3737" t="s">
        <v>80</v>
      </c>
      <c r="D3737" t="s">
        <v>96</v>
      </c>
      <c r="E3737" t="s">
        <v>171</v>
      </c>
      <c r="F3737" t="s">
        <v>10933</v>
      </c>
      <c r="G3737" t="s">
        <v>282</v>
      </c>
      <c r="H3737" t="s">
        <v>146</v>
      </c>
      <c r="I3737" t="s">
        <v>135</v>
      </c>
      <c r="J3737" t="s">
        <v>136</v>
      </c>
      <c r="K3737" t="s">
        <v>147</v>
      </c>
      <c r="L3737" t="s">
        <v>10934</v>
      </c>
      <c r="M3737" t="s">
        <v>10935</v>
      </c>
      <c r="N3737">
        <v>2.730555555</v>
      </c>
      <c r="O3737">
        <v>0</v>
      </c>
      <c r="P3737">
        <v>1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7.6494352631166662E-2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7.6494352631166662E-2</v>
      </c>
    </row>
    <row r="3738" spans="1:31" x14ac:dyDescent="0.25">
      <c r="A3738">
        <v>1772948</v>
      </c>
      <c r="B3738">
        <v>1</v>
      </c>
      <c r="C3738" t="s">
        <v>81</v>
      </c>
      <c r="D3738" t="s">
        <v>112</v>
      </c>
      <c r="E3738" t="s">
        <v>131</v>
      </c>
      <c r="F3738" t="s">
        <v>10936</v>
      </c>
      <c r="G3738" t="s">
        <v>177</v>
      </c>
      <c r="H3738" t="s">
        <v>134</v>
      </c>
      <c r="I3738" t="s">
        <v>135</v>
      </c>
      <c r="J3738" t="s">
        <v>136</v>
      </c>
      <c r="K3738" t="s">
        <v>147</v>
      </c>
      <c r="L3738" t="s">
        <v>10937</v>
      </c>
      <c r="M3738" t="s">
        <v>10938</v>
      </c>
      <c r="N3738">
        <v>1.3305555549999999</v>
      </c>
      <c r="O3738">
        <v>1</v>
      </c>
      <c r="P3738">
        <v>4551</v>
      </c>
      <c r="Q3738">
        <v>558</v>
      </c>
      <c r="R3738">
        <v>545</v>
      </c>
      <c r="S3738">
        <v>50</v>
      </c>
      <c r="T3738">
        <v>783</v>
      </c>
      <c r="U3738">
        <v>6</v>
      </c>
      <c r="V3738">
        <v>5</v>
      </c>
      <c r="W3738">
        <v>9.4405008601841672E-2</v>
      </c>
      <c r="X3738">
        <v>959.37696786169226</v>
      </c>
      <c r="Y3738">
        <v>83.343935750408022</v>
      </c>
      <c r="Z3738">
        <v>84.874925959492117</v>
      </c>
      <c r="AA3738">
        <v>182.38739723158838</v>
      </c>
      <c r="AB3738">
        <v>319.17263547468986</v>
      </c>
      <c r="AC3738">
        <v>327.66779357621482</v>
      </c>
      <c r="AD3738">
        <v>83.97594502361828</v>
      </c>
      <c r="AE3738">
        <v>2040.8940058863056</v>
      </c>
    </row>
    <row r="3739" spans="1:31" x14ac:dyDescent="0.25">
      <c r="A3739">
        <v>1773197</v>
      </c>
      <c r="B3739">
        <v>1</v>
      </c>
      <c r="C3739" t="s">
        <v>81</v>
      </c>
      <c r="D3739" t="s">
        <v>117</v>
      </c>
      <c r="E3739" t="s">
        <v>158</v>
      </c>
      <c r="F3739" t="s">
        <v>10939</v>
      </c>
      <c r="G3739" t="s">
        <v>160</v>
      </c>
      <c r="H3739" t="s">
        <v>146</v>
      </c>
      <c r="I3739" t="s">
        <v>135</v>
      </c>
      <c r="J3739" t="s">
        <v>136</v>
      </c>
      <c r="K3739" t="s">
        <v>147</v>
      </c>
      <c r="L3739" t="s">
        <v>10940</v>
      </c>
      <c r="M3739" t="s">
        <v>10941</v>
      </c>
      <c r="N3739">
        <v>1.705833333</v>
      </c>
      <c r="O3739">
        <v>0</v>
      </c>
      <c r="P3739">
        <v>15</v>
      </c>
      <c r="Q3739">
        <v>0</v>
      </c>
      <c r="R3739">
        <v>1</v>
      </c>
      <c r="S3739">
        <v>0</v>
      </c>
      <c r="T3739">
        <v>2</v>
      </c>
      <c r="U3739">
        <v>0</v>
      </c>
      <c r="V3739">
        <v>0</v>
      </c>
      <c r="W3739">
        <v>0</v>
      </c>
      <c r="X3739">
        <v>4.7345519073676092</v>
      </c>
      <c r="Y3739">
        <v>0</v>
      </c>
      <c r="Z3739">
        <v>1.0987521453769999</v>
      </c>
      <c r="AA3739">
        <v>0</v>
      </c>
      <c r="AB3739">
        <v>4.5307170283861762</v>
      </c>
      <c r="AC3739">
        <v>0</v>
      </c>
      <c r="AD3739">
        <v>0</v>
      </c>
      <c r="AE3739">
        <v>10.364021081130785</v>
      </c>
    </row>
    <row r="3740" spans="1:31" x14ac:dyDescent="0.25">
      <c r="A3740">
        <v>1773340</v>
      </c>
      <c r="B3740">
        <v>1</v>
      </c>
      <c r="C3740" t="s">
        <v>80</v>
      </c>
      <c r="D3740" t="s">
        <v>108</v>
      </c>
      <c r="E3740" t="s">
        <v>158</v>
      </c>
      <c r="F3740" t="s">
        <v>10942</v>
      </c>
      <c r="G3740" t="s">
        <v>160</v>
      </c>
      <c r="H3740" t="s">
        <v>146</v>
      </c>
      <c r="I3740" t="s">
        <v>135</v>
      </c>
      <c r="J3740" t="s">
        <v>136</v>
      </c>
      <c r="K3740" t="s">
        <v>147</v>
      </c>
      <c r="L3740" t="s">
        <v>10943</v>
      </c>
      <c r="M3740" t="s">
        <v>10944</v>
      </c>
      <c r="N3740">
        <v>4.977222222</v>
      </c>
      <c r="O3740">
        <v>0</v>
      </c>
      <c r="P3740">
        <v>12</v>
      </c>
      <c r="Q3740">
        <v>0</v>
      </c>
      <c r="R3740">
        <v>6</v>
      </c>
      <c r="S3740">
        <v>0</v>
      </c>
      <c r="T3740">
        <v>4</v>
      </c>
      <c r="U3740">
        <v>0</v>
      </c>
      <c r="V3740">
        <v>0</v>
      </c>
      <c r="W3740">
        <v>0</v>
      </c>
      <c r="X3740">
        <v>6.8395565065027482</v>
      </c>
      <c r="Y3740">
        <v>0</v>
      </c>
      <c r="Z3740">
        <v>0.33052891513600013</v>
      </c>
      <c r="AA3740">
        <v>0</v>
      </c>
      <c r="AB3740">
        <v>9.6883634583906257</v>
      </c>
      <c r="AC3740">
        <v>0</v>
      </c>
      <c r="AD3740">
        <v>0</v>
      </c>
      <c r="AE3740">
        <v>16.858448880029375</v>
      </c>
    </row>
    <row r="3741" spans="1:31" x14ac:dyDescent="0.25">
      <c r="A3741">
        <v>1772842</v>
      </c>
      <c r="B3741">
        <v>1</v>
      </c>
      <c r="C3741" t="s">
        <v>80</v>
      </c>
      <c r="D3741" t="s">
        <v>96</v>
      </c>
      <c r="E3741" t="s">
        <v>171</v>
      </c>
      <c r="F3741" t="s">
        <v>10945</v>
      </c>
      <c r="G3741" t="s">
        <v>282</v>
      </c>
      <c r="H3741" t="s">
        <v>146</v>
      </c>
      <c r="I3741" t="s">
        <v>135</v>
      </c>
      <c r="J3741" t="s">
        <v>136</v>
      </c>
      <c r="K3741" t="s">
        <v>147</v>
      </c>
      <c r="L3741" t="s">
        <v>10946</v>
      </c>
      <c r="M3741" t="s">
        <v>10947</v>
      </c>
      <c r="N3741">
        <v>2.4424999999999999</v>
      </c>
      <c r="O3741">
        <v>0</v>
      </c>
      <c r="P3741">
        <v>1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0.48143358808350001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0.48143358808350001</v>
      </c>
    </row>
    <row r="3742" spans="1:31" x14ac:dyDescent="0.25">
      <c r="A3742">
        <v>1772805</v>
      </c>
      <c r="B3742">
        <v>1</v>
      </c>
      <c r="C3742" t="s">
        <v>80</v>
      </c>
      <c r="D3742" t="s">
        <v>90</v>
      </c>
      <c r="E3742" t="s">
        <v>143</v>
      </c>
      <c r="F3742" t="s">
        <v>10948</v>
      </c>
      <c r="G3742" t="s">
        <v>305</v>
      </c>
      <c r="H3742" t="s">
        <v>146</v>
      </c>
      <c r="I3742" t="s">
        <v>135</v>
      </c>
      <c r="J3742" t="s">
        <v>136</v>
      </c>
      <c r="K3742" t="s">
        <v>147</v>
      </c>
      <c r="L3742" t="s">
        <v>10949</v>
      </c>
      <c r="M3742" t="s">
        <v>10950</v>
      </c>
      <c r="N3742">
        <v>1.3702777770000001</v>
      </c>
      <c r="O3742">
        <v>0</v>
      </c>
      <c r="P3742">
        <v>651</v>
      </c>
      <c r="Q3742">
        <v>0</v>
      </c>
      <c r="R3742">
        <v>0</v>
      </c>
      <c r="S3742">
        <v>0</v>
      </c>
      <c r="T3742">
        <v>97</v>
      </c>
      <c r="U3742">
        <v>0</v>
      </c>
      <c r="V3742">
        <v>0</v>
      </c>
      <c r="W3742">
        <v>0</v>
      </c>
      <c r="X3742">
        <v>213.29719036027672</v>
      </c>
      <c r="Y3742">
        <v>0</v>
      </c>
      <c r="Z3742">
        <v>0</v>
      </c>
      <c r="AA3742">
        <v>0</v>
      </c>
      <c r="AB3742">
        <v>57.770749966322342</v>
      </c>
      <c r="AC3742">
        <v>0</v>
      </c>
      <c r="AD3742">
        <v>0</v>
      </c>
      <c r="AE3742">
        <v>271.06794032659906</v>
      </c>
    </row>
    <row r="3743" spans="1:31" x14ac:dyDescent="0.25">
      <c r="A3743">
        <v>1773303</v>
      </c>
      <c r="B3743">
        <v>1</v>
      </c>
      <c r="C3743" t="s">
        <v>81</v>
      </c>
      <c r="D3743" t="s">
        <v>121</v>
      </c>
      <c r="E3743" t="s">
        <v>171</v>
      </c>
      <c r="F3743" t="s">
        <v>10951</v>
      </c>
      <c r="G3743" t="s">
        <v>181</v>
      </c>
      <c r="H3743" t="s">
        <v>146</v>
      </c>
      <c r="I3743" t="s">
        <v>135</v>
      </c>
      <c r="J3743" t="s">
        <v>136</v>
      </c>
      <c r="K3743" t="s">
        <v>147</v>
      </c>
      <c r="L3743" t="s">
        <v>10952</v>
      </c>
      <c r="M3743" t="s">
        <v>10953</v>
      </c>
      <c r="N3743">
        <v>2.5536111109999999</v>
      </c>
      <c r="O3743">
        <v>0</v>
      </c>
      <c r="P3743">
        <v>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2.1503815300000003E-3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2.1503815300000003E-3</v>
      </c>
    </row>
    <row r="3744" spans="1:31" x14ac:dyDescent="0.25">
      <c r="A3744">
        <v>1773091</v>
      </c>
      <c r="B3744">
        <v>1</v>
      </c>
      <c r="C3744" t="s">
        <v>80</v>
      </c>
      <c r="D3744" t="s">
        <v>89</v>
      </c>
      <c r="E3744" t="s">
        <v>171</v>
      </c>
      <c r="F3744" t="s">
        <v>10954</v>
      </c>
      <c r="G3744" t="s">
        <v>282</v>
      </c>
      <c r="H3744" t="s">
        <v>146</v>
      </c>
      <c r="I3744" t="s">
        <v>135</v>
      </c>
      <c r="J3744" t="s">
        <v>136</v>
      </c>
      <c r="K3744" t="s">
        <v>147</v>
      </c>
      <c r="L3744" t="s">
        <v>10955</v>
      </c>
      <c r="M3744" t="s">
        <v>10956</v>
      </c>
      <c r="N3744">
        <v>4.028611111</v>
      </c>
      <c r="O3744">
        <v>0</v>
      </c>
      <c r="P3744">
        <v>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4.1277667228049335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4.1277667228049335</v>
      </c>
    </row>
    <row r="3745" spans="1:31" x14ac:dyDescent="0.25">
      <c r="A3745">
        <v>1773054</v>
      </c>
      <c r="B3745">
        <v>1</v>
      </c>
      <c r="C3745" t="s">
        <v>81</v>
      </c>
      <c r="D3745" t="s">
        <v>127</v>
      </c>
      <c r="E3745" t="s">
        <v>158</v>
      </c>
      <c r="F3745" t="s">
        <v>10957</v>
      </c>
      <c r="G3745" t="s">
        <v>1943</v>
      </c>
      <c r="H3745" t="s">
        <v>146</v>
      </c>
      <c r="I3745" t="s">
        <v>135</v>
      </c>
      <c r="J3745" t="s">
        <v>136</v>
      </c>
      <c r="K3745" t="s">
        <v>147</v>
      </c>
      <c r="L3745" t="s">
        <v>10958</v>
      </c>
      <c r="M3745" t="s">
        <v>10959</v>
      </c>
      <c r="N3745">
        <v>11.445555555</v>
      </c>
      <c r="O3745">
        <v>0</v>
      </c>
      <c r="P3745">
        <v>11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19.036434064629802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19.036434064629802</v>
      </c>
    </row>
    <row r="3746" spans="1:31" x14ac:dyDescent="0.25">
      <c r="A3746">
        <v>1772799</v>
      </c>
      <c r="B3746">
        <v>1</v>
      </c>
      <c r="C3746" t="s">
        <v>81</v>
      </c>
      <c r="D3746" t="s">
        <v>112</v>
      </c>
      <c r="E3746" t="s">
        <v>143</v>
      </c>
      <c r="F3746" t="s">
        <v>10960</v>
      </c>
      <c r="G3746" t="s">
        <v>246</v>
      </c>
      <c r="H3746" t="s">
        <v>146</v>
      </c>
      <c r="I3746" t="s">
        <v>135</v>
      </c>
      <c r="J3746" t="s">
        <v>136</v>
      </c>
      <c r="K3746" t="s">
        <v>137</v>
      </c>
      <c r="L3746" t="s">
        <v>10961</v>
      </c>
      <c r="M3746" t="s">
        <v>10962</v>
      </c>
      <c r="N3746">
        <v>1.4553730549999999</v>
      </c>
      <c r="O3746">
        <v>0</v>
      </c>
      <c r="P3746">
        <v>19</v>
      </c>
      <c r="Q3746">
        <v>0</v>
      </c>
      <c r="R3746">
        <v>2</v>
      </c>
      <c r="S3746">
        <v>0</v>
      </c>
      <c r="T3746">
        <v>3</v>
      </c>
      <c r="U3746">
        <v>0</v>
      </c>
      <c r="V3746">
        <v>0</v>
      </c>
      <c r="W3746">
        <v>0</v>
      </c>
      <c r="X3746">
        <v>5.0066747298897498</v>
      </c>
      <c r="Y3746">
        <v>0</v>
      </c>
      <c r="Z3746">
        <v>1.6167102250300003</v>
      </c>
      <c r="AA3746">
        <v>0</v>
      </c>
      <c r="AB3746">
        <v>3.7993782572677164</v>
      </c>
      <c r="AC3746">
        <v>0</v>
      </c>
      <c r="AD3746">
        <v>0</v>
      </c>
      <c r="AE3746">
        <v>10.422763212187466</v>
      </c>
    </row>
    <row r="3747" spans="1:31" x14ac:dyDescent="0.25">
      <c r="A3747">
        <v>1773014</v>
      </c>
      <c r="B3747">
        <v>1</v>
      </c>
      <c r="C3747" t="s">
        <v>80</v>
      </c>
      <c r="D3747" t="s">
        <v>97</v>
      </c>
      <c r="E3747" t="s">
        <v>171</v>
      </c>
      <c r="F3747" t="s">
        <v>10963</v>
      </c>
      <c r="G3747" t="s">
        <v>181</v>
      </c>
      <c r="H3747" t="s">
        <v>146</v>
      </c>
      <c r="I3747" t="s">
        <v>135</v>
      </c>
      <c r="J3747" t="s">
        <v>136</v>
      </c>
      <c r="K3747" t="s">
        <v>147</v>
      </c>
      <c r="L3747" t="s">
        <v>10964</v>
      </c>
      <c r="M3747" t="s">
        <v>10965</v>
      </c>
      <c r="N3747">
        <v>2.9552777770000001</v>
      </c>
      <c r="O3747">
        <v>0</v>
      </c>
      <c r="P3747">
        <v>2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1.2181146500852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1.2181146500852</v>
      </c>
    </row>
    <row r="3748" spans="1:31" x14ac:dyDescent="0.25">
      <c r="A3748">
        <v>1773346</v>
      </c>
      <c r="B3748">
        <v>1</v>
      </c>
      <c r="C3748" t="s">
        <v>80</v>
      </c>
      <c r="D3748" t="s">
        <v>96</v>
      </c>
      <c r="E3748" t="s">
        <v>171</v>
      </c>
      <c r="F3748" t="s">
        <v>10966</v>
      </c>
      <c r="G3748" t="s">
        <v>173</v>
      </c>
      <c r="H3748" t="s">
        <v>146</v>
      </c>
      <c r="I3748" t="s">
        <v>135</v>
      </c>
      <c r="J3748" t="s">
        <v>136</v>
      </c>
      <c r="K3748" t="s">
        <v>147</v>
      </c>
      <c r="L3748" t="s">
        <v>10250</v>
      </c>
      <c r="M3748" t="s">
        <v>10967</v>
      </c>
      <c r="N3748">
        <v>9.8502777770000005</v>
      </c>
      <c r="O3748">
        <v>0</v>
      </c>
      <c r="P3748">
        <v>1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0.11901730822845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0.11901730822845</v>
      </c>
    </row>
    <row r="3749" spans="1:31" x14ac:dyDescent="0.25">
      <c r="A3749">
        <v>1773323</v>
      </c>
      <c r="B3749">
        <v>1</v>
      </c>
      <c r="C3749" t="s">
        <v>81</v>
      </c>
      <c r="D3749" t="s">
        <v>112</v>
      </c>
      <c r="E3749" t="s">
        <v>158</v>
      </c>
      <c r="F3749" t="s">
        <v>10968</v>
      </c>
      <c r="G3749" t="s">
        <v>160</v>
      </c>
      <c r="H3749" t="s">
        <v>146</v>
      </c>
      <c r="I3749" t="s">
        <v>135</v>
      </c>
      <c r="J3749" t="s">
        <v>136</v>
      </c>
      <c r="K3749" t="s">
        <v>147</v>
      </c>
      <c r="L3749" t="s">
        <v>10969</v>
      </c>
      <c r="M3749" t="s">
        <v>10970</v>
      </c>
      <c r="N3749">
        <v>3.5161111109999998</v>
      </c>
      <c r="O3749">
        <v>0</v>
      </c>
      <c r="P3749">
        <v>19</v>
      </c>
      <c r="Q3749">
        <v>0</v>
      </c>
      <c r="R3749">
        <v>0</v>
      </c>
      <c r="S3749">
        <v>0</v>
      </c>
      <c r="T3749">
        <v>2</v>
      </c>
      <c r="U3749">
        <v>0</v>
      </c>
      <c r="V3749">
        <v>0</v>
      </c>
      <c r="W3749">
        <v>0</v>
      </c>
      <c r="X3749">
        <v>10.008683401697281</v>
      </c>
      <c r="Y3749">
        <v>0</v>
      </c>
      <c r="Z3749">
        <v>0</v>
      </c>
      <c r="AA3749">
        <v>0</v>
      </c>
      <c r="AB3749">
        <v>3.0513095322582666</v>
      </c>
      <c r="AC3749">
        <v>0</v>
      </c>
      <c r="AD3749">
        <v>0</v>
      </c>
      <c r="AE3749">
        <v>13.059992933955549</v>
      </c>
    </row>
    <row r="3750" spans="1:31" x14ac:dyDescent="0.25">
      <c r="A3750">
        <v>1773177</v>
      </c>
      <c r="B3750">
        <v>1</v>
      </c>
      <c r="C3750" t="s">
        <v>80</v>
      </c>
      <c r="D3750" t="s">
        <v>93</v>
      </c>
      <c r="E3750" t="s">
        <v>143</v>
      </c>
      <c r="F3750" t="s">
        <v>10971</v>
      </c>
      <c r="G3750" t="s">
        <v>160</v>
      </c>
      <c r="H3750" t="s">
        <v>146</v>
      </c>
      <c r="I3750" t="s">
        <v>135</v>
      </c>
      <c r="J3750" t="s">
        <v>136</v>
      </c>
      <c r="K3750" t="s">
        <v>147</v>
      </c>
      <c r="L3750" t="s">
        <v>10972</v>
      </c>
      <c r="M3750" t="s">
        <v>10973</v>
      </c>
      <c r="N3750">
        <v>3.1244444439999999</v>
      </c>
      <c r="O3750">
        <v>0</v>
      </c>
      <c r="P3750">
        <v>16</v>
      </c>
      <c r="Q3750">
        <v>0</v>
      </c>
      <c r="R3750">
        <v>9</v>
      </c>
      <c r="S3750">
        <v>0</v>
      </c>
      <c r="T3750">
        <v>26</v>
      </c>
      <c r="U3750">
        <v>0</v>
      </c>
      <c r="V3750">
        <v>0</v>
      </c>
      <c r="W3750">
        <v>0</v>
      </c>
      <c r="X3750">
        <v>7.6208959193366024</v>
      </c>
      <c r="Y3750">
        <v>0</v>
      </c>
      <c r="Z3750">
        <v>4.2706713062496</v>
      </c>
      <c r="AA3750">
        <v>0</v>
      </c>
      <c r="AB3750">
        <v>12.843525936906788</v>
      </c>
      <c r="AC3750">
        <v>0</v>
      </c>
      <c r="AD3750">
        <v>0</v>
      </c>
      <c r="AE3750">
        <v>24.735093162492991</v>
      </c>
    </row>
    <row r="3751" spans="1:31" x14ac:dyDescent="0.25">
      <c r="A3751">
        <v>1772845</v>
      </c>
      <c r="B3751">
        <v>1</v>
      </c>
      <c r="C3751" t="s">
        <v>80</v>
      </c>
      <c r="D3751" t="s">
        <v>96</v>
      </c>
      <c r="E3751" t="s">
        <v>171</v>
      </c>
      <c r="F3751" t="s">
        <v>10974</v>
      </c>
      <c r="G3751" t="s">
        <v>282</v>
      </c>
      <c r="H3751" t="s">
        <v>146</v>
      </c>
      <c r="I3751" t="s">
        <v>135</v>
      </c>
      <c r="J3751" t="s">
        <v>136</v>
      </c>
      <c r="K3751" t="s">
        <v>147</v>
      </c>
      <c r="L3751" t="s">
        <v>10975</v>
      </c>
      <c r="M3751" t="s">
        <v>10976</v>
      </c>
      <c r="N3751">
        <v>7.5102777769999998</v>
      </c>
      <c r="O3751">
        <v>0</v>
      </c>
      <c r="P3751">
        <v>2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1.9107160718192335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1.9107160718192335</v>
      </c>
    </row>
    <row r="3752" spans="1:31" x14ac:dyDescent="0.25">
      <c r="A3752">
        <v>1773031</v>
      </c>
      <c r="B3752">
        <v>1</v>
      </c>
      <c r="C3752" t="s">
        <v>80</v>
      </c>
      <c r="D3752" t="s">
        <v>104</v>
      </c>
      <c r="E3752" t="s">
        <v>188</v>
      </c>
      <c r="F3752" t="s">
        <v>10977</v>
      </c>
      <c r="G3752" t="s">
        <v>177</v>
      </c>
      <c r="H3752" t="s">
        <v>134</v>
      </c>
      <c r="I3752" t="s">
        <v>193</v>
      </c>
      <c r="J3752" t="s">
        <v>136</v>
      </c>
      <c r="K3752" t="s">
        <v>147</v>
      </c>
      <c r="L3752" t="s">
        <v>10978</v>
      </c>
      <c r="M3752" t="s">
        <v>10979</v>
      </c>
      <c r="N3752">
        <v>4.8611110999999999E-2</v>
      </c>
      <c r="O3752">
        <v>4</v>
      </c>
      <c r="P3752">
        <v>1691</v>
      </c>
      <c r="Q3752">
        <v>10</v>
      </c>
      <c r="R3752">
        <v>17</v>
      </c>
      <c r="S3752">
        <v>14</v>
      </c>
      <c r="T3752">
        <v>183</v>
      </c>
      <c r="U3752">
        <v>3</v>
      </c>
      <c r="V3752">
        <v>0</v>
      </c>
      <c r="W3752">
        <v>1.8210267343333333E-2</v>
      </c>
      <c r="X3752">
        <v>21.158600797532927</v>
      </c>
      <c r="Y3752">
        <v>0.28424758691875002</v>
      </c>
      <c r="Z3752">
        <v>0.12501223922833332</v>
      </c>
      <c r="AA3752">
        <v>19.404559352079996</v>
      </c>
      <c r="AB3752">
        <v>4.1419297060093729</v>
      </c>
      <c r="AC3752">
        <v>2.2177260759850004</v>
      </c>
      <c r="AD3752">
        <v>0</v>
      </c>
      <c r="AE3752">
        <v>47.350286025097709</v>
      </c>
    </row>
    <row r="3753" spans="1:31" x14ac:dyDescent="0.25">
      <c r="A3753">
        <v>1773114</v>
      </c>
      <c r="B3753">
        <v>1</v>
      </c>
      <c r="C3753" t="s">
        <v>81</v>
      </c>
      <c r="D3753" t="s">
        <v>120</v>
      </c>
      <c r="E3753" t="s">
        <v>188</v>
      </c>
      <c r="F3753" t="s">
        <v>10980</v>
      </c>
      <c r="G3753" t="s">
        <v>177</v>
      </c>
      <c r="H3753" t="s">
        <v>134</v>
      </c>
      <c r="I3753" t="s">
        <v>193</v>
      </c>
      <c r="J3753" t="s">
        <v>136</v>
      </c>
      <c r="K3753" t="s">
        <v>147</v>
      </c>
      <c r="L3753" t="s">
        <v>10981</v>
      </c>
      <c r="M3753" t="s">
        <v>10982</v>
      </c>
      <c r="N3753">
        <v>4.1666660000000003E-3</v>
      </c>
      <c r="O3753">
        <v>0</v>
      </c>
      <c r="P3753">
        <v>867</v>
      </c>
      <c r="Q3753">
        <v>25</v>
      </c>
      <c r="R3753">
        <v>55</v>
      </c>
      <c r="S3753">
        <v>3</v>
      </c>
      <c r="T3753">
        <v>52</v>
      </c>
      <c r="U3753">
        <v>1</v>
      </c>
      <c r="V3753">
        <v>0</v>
      </c>
      <c r="W3753">
        <v>0</v>
      </c>
      <c r="X3753">
        <v>0.60958046121350073</v>
      </c>
      <c r="Y3753">
        <v>9.0876060673874992E-2</v>
      </c>
      <c r="Z3753">
        <v>5.0484649361000007E-2</v>
      </c>
      <c r="AA3753">
        <v>4.6849564857000002E-2</v>
      </c>
      <c r="AB3753">
        <v>6.3569366730000007E-2</v>
      </c>
      <c r="AC3753">
        <v>7.7843172262499994E-3</v>
      </c>
      <c r="AD3753">
        <v>0</v>
      </c>
      <c r="AE3753">
        <v>0.86914442006162573</v>
      </c>
    </row>
    <row r="3754" spans="1:31" x14ac:dyDescent="0.25">
      <c r="A3754">
        <v>1773363</v>
      </c>
      <c r="B3754">
        <v>1</v>
      </c>
      <c r="C3754" t="s">
        <v>81</v>
      </c>
      <c r="D3754" t="s">
        <v>114</v>
      </c>
      <c r="E3754" t="s">
        <v>143</v>
      </c>
      <c r="F3754" t="s">
        <v>10983</v>
      </c>
      <c r="G3754" t="s">
        <v>145</v>
      </c>
      <c r="H3754" t="s">
        <v>146</v>
      </c>
      <c r="I3754" t="s">
        <v>135</v>
      </c>
      <c r="J3754" t="s">
        <v>136</v>
      </c>
      <c r="K3754" t="s">
        <v>147</v>
      </c>
      <c r="L3754" t="s">
        <v>10984</v>
      </c>
      <c r="M3754" t="s">
        <v>10985</v>
      </c>
      <c r="N3754">
        <v>4.3122222219999999</v>
      </c>
      <c r="O3754">
        <v>0</v>
      </c>
      <c r="P3754">
        <v>6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2.2603631499800998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2.2603631499800998</v>
      </c>
    </row>
    <row r="3755" spans="1:31" x14ac:dyDescent="0.25">
      <c r="A3755">
        <v>1772782</v>
      </c>
      <c r="B3755">
        <v>1</v>
      </c>
      <c r="C3755" t="s">
        <v>81</v>
      </c>
      <c r="D3755" t="s">
        <v>112</v>
      </c>
      <c r="E3755" t="s">
        <v>184</v>
      </c>
      <c r="F3755" t="s">
        <v>10986</v>
      </c>
      <c r="G3755" t="s">
        <v>232</v>
      </c>
      <c r="H3755" t="s">
        <v>134</v>
      </c>
      <c r="I3755" t="s">
        <v>135</v>
      </c>
      <c r="J3755" t="s">
        <v>136</v>
      </c>
      <c r="K3755" t="s">
        <v>147</v>
      </c>
      <c r="L3755" t="s">
        <v>10987</v>
      </c>
      <c r="M3755" t="s">
        <v>10988</v>
      </c>
      <c r="N3755">
        <v>2.4597222219999999</v>
      </c>
      <c r="O3755">
        <v>0</v>
      </c>
      <c r="P3755">
        <v>427</v>
      </c>
      <c r="Q3755">
        <v>0</v>
      </c>
      <c r="R3755">
        <v>1</v>
      </c>
      <c r="S3755">
        <v>0</v>
      </c>
      <c r="T3755">
        <v>45</v>
      </c>
      <c r="U3755">
        <v>0</v>
      </c>
      <c r="V3755">
        <v>0</v>
      </c>
      <c r="W3755">
        <v>0</v>
      </c>
      <c r="X3755">
        <v>102.52615461803578</v>
      </c>
      <c r="Y3755">
        <v>0</v>
      </c>
      <c r="Z3755">
        <v>1.7337686090864</v>
      </c>
      <c r="AA3755">
        <v>0</v>
      </c>
      <c r="AB3755">
        <v>32.705756299904039</v>
      </c>
      <c r="AC3755">
        <v>0</v>
      </c>
      <c r="AD3755">
        <v>0</v>
      </c>
      <c r="AE3755">
        <v>136.96567952702623</v>
      </c>
    </row>
    <row r="3756" spans="1:31" x14ac:dyDescent="0.25">
      <c r="A3756">
        <v>1772722</v>
      </c>
      <c r="B3756">
        <v>1</v>
      </c>
      <c r="C3756" t="s">
        <v>80</v>
      </c>
      <c r="D3756" t="s">
        <v>106</v>
      </c>
      <c r="E3756" t="s">
        <v>188</v>
      </c>
      <c r="F3756" t="s">
        <v>7342</v>
      </c>
      <c r="G3756" t="s">
        <v>177</v>
      </c>
      <c r="H3756" t="s">
        <v>134</v>
      </c>
      <c r="I3756" t="s">
        <v>135</v>
      </c>
      <c r="J3756" t="s">
        <v>136</v>
      </c>
      <c r="K3756" t="s">
        <v>147</v>
      </c>
      <c r="L3756" t="s">
        <v>10989</v>
      </c>
      <c r="M3756" t="s">
        <v>10990</v>
      </c>
      <c r="N3756">
        <v>0.36444444399999998</v>
      </c>
      <c r="O3756">
        <v>0</v>
      </c>
      <c r="P3756">
        <v>755</v>
      </c>
      <c r="Q3756">
        <v>1</v>
      </c>
      <c r="R3756">
        <v>81</v>
      </c>
      <c r="S3756">
        <v>5</v>
      </c>
      <c r="T3756">
        <v>113</v>
      </c>
      <c r="U3756">
        <v>0</v>
      </c>
      <c r="V3756">
        <v>0</v>
      </c>
      <c r="W3756">
        <v>0</v>
      </c>
      <c r="X3756">
        <v>37.194855457645374</v>
      </c>
      <c r="Y3756">
        <v>7.1971947117700011E-2</v>
      </c>
      <c r="Z3756">
        <v>4.2169405448413473</v>
      </c>
      <c r="AA3756">
        <v>2.6402954360606996</v>
      </c>
      <c r="AB3756">
        <v>16.880096608197757</v>
      </c>
      <c r="AC3756">
        <v>0</v>
      </c>
      <c r="AD3756">
        <v>0</v>
      </c>
      <c r="AE3756">
        <v>61.004159993862885</v>
      </c>
    </row>
    <row r="3757" spans="1:31" x14ac:dyDescent="0.25">
      <c r="A3757">
        <v>1773217</v>
      </c>
      <c r="B3757">
        <v>1</v>
      </c>
      <c r="C3757" t="s">
        <v>80</v>
      </c>
      <c r="D3757" t="s">
        <v>90</v>
      </c>
      <c r="E3757" t="s">
        <v>171</v>
      </c>
      <c r="F3757" t="s">
        <v>10991</v>
      </c>
      <c r="G3757" t="s">
        <v>181</v>
      </c>
      <c r="H3757" t="s">
        <v>146</v>
      </c>
      <c r="I3757" t="s">
        <v>135</v>
      </c>
      <c r="J3757" t="s">
        <v>136</v>
      </c>
      <c r="K3757" t="s">
        <v>147</v>
      </c>
      <c r="L3757" t="s">
        <v>10992</v>
      </c>
      <c r="M3757" t="s">
        <v>10993</v>
      </c>
      <c r="N3757">
        <v>3.2058333330000002</v>
      </c>
      <c r="O3757">
        <v>0</v>
      </c>
      <c r="P3757">
        <v>3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2.6795563278345003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2.6795563278345003</v>
      </c>
    </row>
    <row r="3758" spans="1:31" x14ac:dyDescent="0.25">
      <c r="A3758">
        <v>1772928</v>
      </c>
      <c r="B3758">
        <v>1</v>
      </c>
      <c r="C3758" t="s">
        <v>80</v>
      </c>
      <c r="D3758" t="s">
        <v>85</v>
      </c>
      <c r="E3758" t="s">
        <v>158</v>
      </c>
      <c r="F3758" t="s">
        <v>10994</v>
      </c>
      <c r="G3758" t="s">
        <v>239</v>
      </c>
      <c r="H3758" t="s">
        <v>146</v>
      </c>
      <c r="I3758" t="s">
        <v>135</v>
      </c>
      <c r="J3758" t="s">
        <v>136</v>
      </c>
      <c r="K3758" t="s">
        <v>137</v>
      </c>
      <c r="L3758" t="s">
        <v>10995</v>
      </c>
      <c r="M3758" t="s">
        <v>10996</v>
      </c>
      <c r="N3758">
        <v>0.16258500000000001</v>
      </c>
      <c r="O3758">
        <v>0</v>
      </c>
      <c r="P3758">
        <v>190</v>
      </c>
      <c r="Q3758">
        <v>0</v>
      </c>
      <c r="R3758">
        <v>0</v>
      </c>
      <c r="S3758">
        <v>0</v>
      </c>
      <c r="T3758">
        <v>7</v>
      </c>
      <c r="U3758">
        <v>0</v>
      </c>
      <c r="V3758">
        <v>0</v>
      </c>
      <c r="W3758">
        <v>0</v>
      </c>
      <c r="X3758">
        <v>7.330207503693944</v>
      </c>
      <c r="Y3758">
        <v>0</v>
      </c>
      <c r="Z3758">
        <v>0</v>
      </c>
      <c r="AA3758">
        <v>0</v>
      </c>
      <c r="AB3758">
        <v>0.50768206789619996</v>
      </c>
      <c r="AC3758">
        <v>0</v>
      </c>
      <c r="AD3758">
        <v>0</v>
      </c>
      <c r="AE3758">
        <v>7.8378895715901438</v>
      </c>
    </row>
    <row r="3759" spans="1:31" x14ac:dyDescent="0.25">
      <c r="A3759">
        <v>1773237</v>
      </c>
      <c r="B3759">
        <v>1</v>
      </c>
      <c r="C3759" t="s">
        <v>81</v>
      </c>
      <c r="D3759" t="s">
        <v>123</v>
      </c>
      <c r="E3759" t="s">
        <v>131</v>
      </c>
      <c r="F3759" t="s">
        <v>10997</v>
      </c>
      <c r="G3759" t="s">
        <v>177</v>
      </c>
      <c r="H3759" t="s">
        <v>134</v>
      </c>
      <c r="I3759" t="s">
        <v>135</v>
      </c>
      <c r="J3759" t="s">
        <v>136</v>
      </c>
      <c r="K3759" t="s">
        <v>147</v>
      </c>
      <c r="L3759" t="s">
        <v>10998</v>
      </c>
      <c r="M3759" t="s">
        <v>10999</v>
      </c>
      <c r="N3759">
        <v>1.109444444</v>
      </c>
      <c r="O3759">
        <v>8</v>
      </c>
      <c r="P3759">
        <v>659</v>
      </c>
      <c r="Q3759">
        <v>282</v>
      </c>
      <c r="R3759">
        <v>56</v>
      </c>
      <c r="S3759">
        <v>21</v>
      </c>
      <c r="T3759">
        <v>34</v>
      </c>
      <c r="U3759">
        <v>1</v>
      </c>
      <c r="V3759">
        <v>0</v>
      </c>
      <c r="W3759">
        <v>2.7587904377152164</v>
      </c>
      <c r="X3759">
        <v>137.85672948838967</v>
      </c>
      <c r="Y3759">
        <v>196.45827044196574</v>
      </c>
      <c r="Z3759">
        <v>57.717715114597745</v>
      </c>
      <c r="AA3759">
        <v>241.3395788134809</v>
      </c>
      <c r="AB3759">
        <v>9.4098100439884185</v>
      </c>
      <c r="AC3759">
        <v>65.350021511999998</v>
      </c>
      <c r="AD3759">
        <v>0</v>
      </c>
      <c r="AE3759">
        <v>710.89091585213771</v>
      </c>
    </row>
    <row r="3760" spans="1:31" x14ac:dyDescent="0.25">
      <c r="A3760">
        <v>1773263</v>
      </c>
      <c r="B3760">
        <v>1</v>
      </c>
      <c r="C3760" t="s">
        <v>81</v>
      </c>
      <c r="D3760" t="s">
        <v>126</v>
      </c>
      <c r="E3760" t="s">
        <v>158</v>
      </c>
      <c r="F3760" t="s">
        <v>11000</v>
      </c>
      <c r="G3760" t="s">
        <v>160</v>
      </c>
      <c r="H3760" t="s">
        <v>146</v>
      </c>
      <c r="I3760" t="s">
        <v>135</v>
      </c>
      <c r="J3760" t="s">
        <v>136</v>
      </c>
      <c r="K3760" t="s">
        <v>147</v>
      </c>
      <c r="L3760" t="s">
        <v>11001</v>
      </c>
      <c r="M3760" t="s">
        <v>11002</v>
      </c>
      <c r="N3760">
        <v>0.97166666599999996</v>
      </c>
      <c r="O3760">
        <v>0</v>
      </c>
      <c r="P3760">
        <v>5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0.97182375477810001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0.97182375477810001</v>
      </c>
    </row>
    <row r="3761" spans="1:31" x14ac:dyDescent="0.25">
      <c r="A3761">
        <v>1772739</v>
      </c>
      <c r="B3761">
        <v>1</v>
      </c>
      <c r="C3761" t="s">
        <v>80</v>
      </c>
      <c r="D3761" t="s">
        <v>93</v>
      </c>
      <c r="E3761" t="s">
        <v>158</v>
      </c>
      <c r="F3761" t="s">
        <v>11003</v>
      </c>
      <c r="G3761" t="s">
        <v>221</v>
      </c>
      <c r="H3761" t="s">
        <v>146</v>
      </c>
      <c r="I3761" t="s">
        <v>135</v>
      </c>
      <c r="J3761" t="s">
        <v>136</v>
      </c>
      <c r="K3761" t="s">
        <v>147</v>
      </c>
      <c r="L3761" t="s">
        <v>11004</v>
      </c>
      <c r="M3761" t="s">
        <v>11005</v>
      </c>
      <c r="N3761">
        <v>2.6133333329999999</v>
      </c>
      <c r="O3761">
        <v>0</v>
      </c>
      <c r="P3761">
        <v>6</v>
      </c>
      <c r="Q3761">
        <v>0</v>
      </c>
      <c r="R3761">
        <v>2</v>
      </c>
      <c r="S3761">
        <v>0</v>
      </c>
      <c r="T3761">
        <v>2</v>
      </c>
      <c r="U3761">
        <v>0</v>
      </c>
      <c r="V3761">
        <v>0</v>
      </c>
      <c r="W3761">
        <v>0</v>
      </c>
      <c r="X3761">
        <v>2.5388067791266664</v>
      </c>
      <c r="Y3761">
        <v>0</v>
      </c>
      <c r="Z3761">
        <v>0.10844785586030001</v>
      </c>
      <c r="AA3761">
        <v>0</v>
      </c>
      <c r="AB3761">
        <v>2.9880573497267999</v>
      </c>
      <c r="AC3761">
        <v>0</v>
      </c>
      <c r="AD3761">
        <v>0</v>
      </c>
      <c r="AE3761">
        <v>5.6353119847137663</v>
      </c>
    </row>
    <row r="3762" spans="1:31" x14ac:dyDescent="0.25">
      <c r="A3762">
        <v>1773257</v>
      </c>
      <c r="B3762">
        <v>1</v>
      </c>
      <c r="C3762" t="s">
        <v>81</v>
      </c>
      <c r="D3762" t="s">
        <v>112</v>
      </c>
      <c r="E3762" t="s">
        <v>158</v>
      </c>
      <c r="F3762" t="s">
        <v>11006</v>
      </c>
      <c r="G3762" t="s">
        <v>160</v>
      </c>
      <c r="H3762" t="s">
        <v>146</v>
      </c>
      <c r="I3762" t="s">
        <v>135</v>
      </c>
      <c r="J3762" t="s">
        <v>136</v>
      </c>
      <c r="K3762" t="s">
        <v>147</v>
      </c>
      <c r="L3762" t="s">
        <v>11007</v>
      </c>
      <c r="M3762" t="s">
        <v>11008</v>
      </c>
      <c r="N3762">
        <v>3.0305555549999998</v>
      </c>
      <c r="O3762">
        <v>0</v>
      </c>
      <c r="P3762">
        <v>43</v>
      </c>
      <c r="Q3762">
        <v>0</v>
      </c>
      <c r="R3762">
        <v>2</v>
      </c>
      <c r="S3762">
        <v>0</v>
      </c>
      <c r="T3762">
        <v>5</v>
      </c>
      <c r="U3762">
        <v>0</v>
      </c>
      <c r="V3762">
        <v>0</v>
      </c>
      <c r="W3762">
        <v>0</v>
      </c>
      <c r="X3762">
        <v>9.2913154511935989</v>
      </c>
      <c r="Y3762">
        <v>0</v>
      </c>
      <c r="Z3762">
        <v>2.3753802537850002E-2</v>
      </c>
      <c r="AA3762">
        <v>0</v>
      </c>
      <c r="AB3762">
        <v>0.95974621096163326</v>
      </c>
      <c r="AC3762">
        <v>0</v>
      </c>
      <c r="AD3762">
        <v>0</v>
      </c>
      <c r="AE3762">
        <v>10.274815464693082</v>
      </c>
    </row>
    <row r="3763" spans="1:31" x14ac:dyDescent="0.25">
      <c r="A3763">
        <v>1772716</v>
      </c>
      <c r="B3763">
        <v>1</v>
      </c>
      <c r="C3763" t="s">
        <v>80</v>
      </c>
      <c r="D3763" t="s">
        <v>94</v>
      </c>
      <c r="E3763" t="s">
        <v>131</v>
      </c>
      <c r="F3763" t="s">
        <v>2709</v>
      </c>
      <c r="G3763" t="s">
        <v>177</v>
      </c>
      <c r="H3763" t="s">
        <v>134</v>
      </c>
      <c r="I3763" t="s">
        <v>193</v>
      </c>
      <c r="J3763" t="s">
        <v>136</v>
      </c>
      <c r="K3763" t="s">
        <v>147</v>
      </c>
      <c r="L3763" t="s">
        <v>11009</v>
      </c>
      <c r="M3763" t="s">
        <v>11010</v>
      </c>
      <c r="N3763">
        <v>8.3333330000000001E-3</v>
      </c>
      <c r="O3763">
        <v>0</v>
      </c>
      <c r="P3763">
        <v>1985</v>
      </c>
      <c r="Q3763">
        <v>22</v>
      </c>
      <c r="R3763">
        <v>16</v>
      </c>
      <c r="S3763">
        <v>14</v>
      </c>
      <c r="T3763">
        <v>167</v>
      </c>
      <c r="U3763">
        <v>0</v>
      </c>
      <c r="V3763">
        <v>0</v>
      </c>
      <c r="W3763">
        <v>0</v>
      </c>
      <c r="X3763">
        <v>1.2521109970072515</v>
      </c>
      <c r="Y3763">
        <v>4.7476560404999993E-2</v>
      </c>
      <c r="Z3763">
        <v>3.6244843497000002E-2</v>
      </c>
      <c r="AA3763">
        <v>0.150650278612</v>
      </c>
      <c r="AB3763">
        <v>0.22647381226200008</v>
      </c>
      <c r="AC3763">
        <v>0</v>
      </c>
      <c r="AD3763">
        <v>0</v>
      </c>
      <c r="AE3763">
        <v>1.7129564917832516</v>
      </c>
    </row>
    <row r="3764" spans="1:31" x14ac:dyDescent="0.25">
      <c r="A3764">
        <v>1773306</v>
      </c>
      <c r="B3764">
        <v>1</v>
      </c>
      <c r="C3764" t="s">
        <v>80</v>
      </c>
      <c r="D3764" t="s">
        <v>93</v>
      </c>
      <c r="E3764" t="s">
        <v>184</v>
      </c>
      <c r="F3764" t="s">
        <v>11011</v>
      </c>
      <c r="G3764" t="s">
        <v>232</v>
      </c>
      <c r="H3764" t="s">
        <v>134</v>
      </c>
      <c r="I3764" t="s">
        <v>135</v>
      </c>
      <c r="J3764" t="s">
        <v>136</v>
      </c>
      <c r="K3764" t="s">
        <v>147</v>
      </c>
      <c r="L3764" t="s">
        <v>11012</v>
      </c>
      <c r="M3764" t="s">
        <v>11013</v>
      </c>
      <c r="N3764">
        <v>1.9975000000000001</v>
      </c>
      <c r="O3764">
        <v>0</v>
      </c>
      <c r="P3764">
        <v>0</v>
      </c>
      <c r="Q3764">
        <v>0</v>
      </c>
      <c r="R3764">
        <v>11</v>
      </c>
      <c r="S3764">
        <v>0</v>
      </c>
      <c r="T3764">
        <v>2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9.3407826849014484</v>
      </c>
      <c r="AA3764">
        <v>0</v>
      </c>
      <c r="AB3764">
        <v>0</v>
      </c>
      <c r="AC3764">
        <v>0</v>
      </c>
      <c r="AD3764">
        <v>0</v>
      </c>
      <c r="AE3764">
        <v>9.3407826849014484</v>
      </c>
    </row>
    <row r="3765" spans="1:31" x14ac:dyDescent="0.25">
      <c r="A3765">
        <v>1773137</v>
      </c>
      <c r="B3765">
        <v>1</v>
      </c>
      <c r="C3765" t="s">
        <v>81</v>
      </c>
      <c r="D3765" t="s">
        <v>120</v>
      </c>
      <c r="E3765" t="s">
        <v>188</v>
      </c>
      <c r="F3765" t="s">
        <v>11014</v>
      </c>
      <c r="G3765" t="s">
        <v>177</v>
      </c>
      <c r="H3765" t="s">
        <v>134</v>
      </c>
      <c r="I3765" t="s">
        <v>135</v>
      </c>
      <c r="J3765" t="s">
        <v>136</v>
      </c>
      <c r="K3765" t="s">
        <v>147</v>
      </c>
      <c r="L3765" t="s">
        <v>11015</v>
      </c>
      <c r="M3765" t="s">
        <v>11016</v>
      </c>
      <c r="N3765">
        <v>0.64388888799999999</v>
      </c>
      <c r="O3765">
        <v>0</v>
      </c>
      <c r="P3765">
        <v>573</v>
      </c>
      <c r="Q3765">
        <v>2</v>
      </c>
      <c r="R3765">
        <v>25</v>
      </c>
      <c r="S3765">
        <v>2</v>
      </c>
      <c r="T3765">
        <v>34</v>
      </c>
      <c r="U3765">
        <v>1</v>
      </c>
      <c r="V3765">
        <v>0</v>
      </c>
      <c r="W3765">
        <v>0</v>
      </c>
      <c r="X3765">
        <v>56.553310788194544</v>
      </c>
      <c r="Y3765">
        <v>8.7261567615314242</v>
      </c>
      <c r="Z3765">
        <v>3.0026404522511263</v>
      </c>
      <c r="AA3765">
        <v>6.5263101342798668</v>
      </c>
      <c r="AB3765">
        <v>7.4211871369261742</v>
      </c>
      <c r="AC3765">
        <v>1.2028571591153001</v>
      </c>
      <c r="AD3765">
        <v>0</v>
      </c>
      <c r="AE3765">
        <v>83.432462432298436</v>
      </c>
    </row>
    <row r="3766" spans="1:31" x14ac:dyDescent="0.25">
      <c r="A3766">
        <v>1773386</v>
      </c>
      <c r="B3766">
        <v>1</v>
      </c>
      <c r="C3766" t="s">
        <v>81</v>
      </c>
      <c r="D3766" t="s">
        <v>123</v>
      </c>
      <c r="E3766" t="s">
        <v>188</v>
      </c>
      <c r="F3766" t="s">
        <v>11017</v>
      </c>
      <c r="G3766" t="s">
        <v>177</v>
      </c>
      <c r="H3766" t="s">
        <v>134</v>
      </c>
      <c r="I3766" t="s">
        <v>135</v>
      </c>
      <c r="J3766" t="s">
        <v>136</v>
      </c>
      <c r="K3766" t="s">
        <v>147</v>
      </c>
      <c r="L3766" t="s">
        <v>11018</v>
      </c>
      <c r="M3766" t="s">
        <v>11019</v>
      </c>
      <c r="N3766">
        <v>1.6044444440000001</v>
      </c>
      <c r="O3766">
        <v>0</v>
      </c>
      <c r="P3766">
        <v>0</v>
      </c>
      <c r="Q3766">
        <v>13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2.9784801597695996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2.9784801597695996</v>
      </c>
    </row>
    <row r="3767" spans="1:31" x14ac:dyDescent="0.25">
      <c r="A3767">
        <v>1772951</v>
      </c>
      <c r="B3767">
        <v>1</v>
      </c>
      <c r="C3767" t="s">
        <v>81</v>
      </c>
      <c r="D3767" t="s">
        <v>128</v>
      </c>
      <c r="E3767" t="s">
        <v>188</v>
      </c>
      <c r="F3767" t="s">
        <v>9623</v>
      </c>
      <c r="G3767" t="s">
        <v>177</v>
      </c>
      <c r="H3767" t="s">
        <v>134</v>
      </c>
      <c r="I3767" t="s">
        <v>135</v>
      </c>
      <c r="J3767" t="s">
        <v>136</v>
      </c>
      <c r="K3767" t="s">
        <v>147</v>
      </c>
      <c r="L3767" t="s">
        <v>11020</v>
      </c>
      <c r="M3767" t="s">
        <v>11021</v>
      </c>
      <c r="N3767">
        <v>0.51138888800000004</v>
      </c>
      <c r="O3767">
        <v>0</v>
      </c>
      <c r="P3767">
        <v>516</v>
      </c>
      <c r="Q3767">
        <v>3</v>
      </c>
      <c r="R3767">
        <v>7</v>
      </c>
      <c r="S3767">
        <v>11</v>
      </c>
      <c r="T3767">
        <v>39</v>
      </c>
      <c r="U3767">
        <v>0</v>
      </c>
      <c r="V3767">
        <v>0</v>
      </c>
      <c r="W3767">
        <v>0</v>
      </c>
      <c r="X3767">
        <v>54.076189182332172</v>
      </c>
      <c r="Y3767">
        <v>2.6349582050270755</v>
      </c>
      <c r="Z3767">
        <v>4.8399316000613162</v>
      </c>
      <c r="AA3767">
        <v>35.385189495009584</v>
      </c>
      <c r="AB3767">
        <v>15.128174940845739</v>
      </c>
      <c r="AC3767">
        <v>0</v>
      </c>
      <c r="AD3767">
        <v>0</v>
      </c>
      <c r="AE3767">
        <v>112.06444342327589</v>
      </c>
    </row>
    <row r="3768" spans="1:31" x14ac:dyDescent="0.25">
      <c r="A3768">
        <v>1772945</v>
      </c>
      <c r="B3768">
        <v>1</v>
      </c>
      <c r="C3768" t="s">
        <v>80</v>
      </c>
      <c r="D3768" t="s">
        <v>85</v>
      </c>
      <c r="E3768" t="s">
        <v>158</v>
      </c>
      <c r="F3768" t="s">
        <v>11022</v>
      </c>
      <c r="G3768" t="s">
        <v>239</v>
      </c>
      <c r="H3768" t="s">
        <v>146</v>
      </c>
      <c r="I3768" t="s">
        <v>135</v>
      </c>
      <c r="J3768" t="s">
        <v>136</v>
      </c>
      <c r="K3768" t="s">
        <v>137</v>
      </c>
      <c r="L3768" t="s">
        <v>10194</v>
      </c>
      <c r="M3768" t="s">
        <v>11023</v>
      </c>
      <c r="N3768">
        <v>2.8005555549999999</v>
      </c>
      <c r="O3768">
        <v>0</v>
      </c>
      <c r="P3768">
        <v>37</v>
      </c>
      <c r="Q3768">
        <v>0</v>
      </c>
      <c r="R3768">
        <v>0</v>
      </c>
      <c r="S3768">
        <v>0</v>
      </c>
      <c r="T3768">
        <v>1</v>
      </c>
      <c r="U3768">
        <v>0</v>
      </c>
      <c r="V3768">
        <v>0</v>
      </c>
      <c r="W3768">
        <v>0</v>
      </c>
      <c r="X3768">
        <v>24.967572569499822</v>
      </c>
      <c r="Y3768">
        <v>0</v>
      </c>
      <c r="Z3768">
        <v>0</v>
      </c>
      <c r="AA3768">
        <v>0</v>
      </c>
      <c r="AB3768">
        <v>0.60029032073743338</v>
      </c>
      <c r="AC3768">
        <v>0</v>
      </c>
      <c r="AD3768">
        <v>0</v>
      </c>
      <c r="AE3768">
        <v>25.567862890237254</v>
      </c>
    </row>
    <row r="3769" spans="1:31" x14ac:dyDescent="0.25">
      <c r="A3769">
        <v>1773200</v>
      </c>
      <c r="B3769">
        <v>1</v>
      </c>
      <c r="C3769" t="s">
        <v>80</v>
      </c>
      <c r="D3769" t="s">
        <v>107</v>
      </c>
      <c r="E3769" t="s">
        <v>171</v>
      </c>
      <c r="F3769" t="s">
        <v>11024</v>
      </c>
      <c r="G3769" t="s">
        <v>173</v>
      </c>
      <c r="H3769" t="s">
        <v>146</v>
      </c>
      <c r="I3769" t="s">
        <v>135</v>
      </c>
      <c r="J3769" t="s">
        <v>136</v>
      </c>
      <c r="K3769" t="s">
        <v>147</v>
      </c>
      <c r="L3769" t="s">
        <v>11025</v>
      </c>
      <c r="M3769" t="s">
        <v>11026</v>
      </c>
      <c r="N3769">
        <v>0.89638888800000005</v>
      </c>
      <c r="O3769">
        <v>0</v>
      </c>
      <c r="P3769">
        <v>1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2.3481868463333329E-4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2.3481868463333329E-4</v>
      </c>
    </row>
    <row r="3770" spans="1:31" x14ac:dyDescent="0.25">
      <c r="A3770">
        <v>1773051</v>
      </c>
      <c r="B3770">
        <v>1</v>
      </c>
      <c r="C3770" t="s">
        <v>81</v>
      </c>
      <c r="D3770" t="s">
        <v>115</v>
      </c>
      <c r="E3770" t="s">
        <v>184</v>
      </c>
      <c r="F3770" t="s">
        <v>11027</v>
      </c>
      <c r="G3770" t="s">
        <v>232</v>
      </c>
      <c r="H3770" t="s">
        <v>134</v>
      </c>
      <c r="I3770" t="s">
        <v>135</v>
      </c>
      <c r="J3770" t="s">
        <v>136</v>
      </c>
      <c r="K3770" t="s">
        <v>147</v>
      </c>
      <c r="L3770" t="s">
        <v>11028</v>
      </c>
      <c r="M3770" t="s">
        <v>11029</v>
      </c>
      <c r="N3770">
        <v>1.8405555549999999</v>
      </c>
      <c r="O3770">
        <v>0</v>
      </c>
      <c r="P3770">
        <v>61</v>
      </c>
      <c r="Q3770">
        <v>0</v>
      </c>
      <c r="R3770">
        <v>2</v>
      </c>
      <c r="S3770">
        <v>0</v>
      </c>
      <c r="T3770">
        <v>1</v>
      </c>
      <c r="U3770">
        <v>0</v>
      </c>
      <c r="V3770">
        <v>0</v>
      </c>
      <c r="W3770">
        <v>0</v>
      </c>
      <c r="X3770">
        <v>11.036248154002498</v>
      </c>
      <c r="Y3770">
        <v>0</v>
      </c>
      <c r="Z3770">
        <v>1.0203516202200003E-2</v>
      </c>
      <c r="AA3770">
        <v>0</v>
      </c>
      <c r="AB3770">
        <v>2.0801588218233334E-2</v>
      </c>
      <c r="AC3770">
        <v>0</v>
      </c>
      <c r="AD3770">
        <v>0</v>
      </c>
      <c r="AE3770">
        <v>11.067253258422932</v>
      </c>
    </row>
    <row r="3771" spans="1:31" x14ac:dyDescent="0.25">
      <c r="A3771">
        <v>1773243</v>
      </c>
      <c r="B3771">
        <v>1</v>
      </c>
      <c r="C3771" t="s">
        <v>81</v>
      </c>
      <c r="D3771" t="s">
        <v>112</v>
      </c>
      <c r="E3771" t="s">
        <v>143</v>
      </c>
      <c r="F3771" t="s">
        <v>11030</v>
      </c>
      <c r="G3771" t="s">
        <v>160</v>
      </c>
      <c r="H3771" t="s">
        <v>146</v>
      </c>
      <c r="I3771" t="s">
        <v>135</v>
      </c>
      <c r="J3771" t="s">
        <v>136</v>
      </c>
      <c r="K3771" t="s">
        <v>147</v>
      </c>
      <c r="L3771" t="s">
        <v>11031</v>
      </c>
      <c r="M3771" t="s">
        <v>11032</v>
      </c>
      <c r="N3771">
        <v>2.1997222220000001</v>
      </c>
      <c r="O3771">
        <v>0</v>
      </c>
      <c r="P3771">
        <v>78</v>
      </c>
      <c r="Q3771">
        <v>0</v>
      </c>
      <c r="R3771">
        <v>1</v>
      </c>
      <c r="S3771">
        <v>0</v>
      </c>
      <c r="T3771">
        <v>4</v>
      </c>
      <c r="U3771">
        <v>0</v>
      </c>
      <c r="V3771">
        <v>2</v>
      </c>
      <c r="W3771">
        <v>0</v>
      </c>
      <c r="X3771">
        <v>37.80267579993955</v>
      </c>
      <c r="Y3771">
        <v>0</v>
      </c>
      <c r="Z3771">
        <v>1.4220887356881335</v>
      </c>
      <c r="AA3771">
        <v>0</v>
      </c>
      <c r="AB3771">
        <v>2.6428831219743332</v>
      </c>
      <c r="AC3771">
        <v>0</v>
      </c>
      <c r="AD3771">
        <v>3.1723672845927999</v>
      </c>
      <c r="AE3771">
        <v>45.040014942194823</v>
      </c>
    </row>
    <row r="3772" spans="1:31" x14ac:dyDescent="0.25">
      <c r="A3772">
        <v>1773343</v>
      </c>
      <c r="B3772">
        <v>1</v>
      </c>
      <c r="C3772" t="s">
        <v>80</v>
      </c>
      <c r="D3772" t="s">
        <v>103</v>
      </c>
      <c r="E3772" t="s">
        <v>158</v>
      </c>
      <c r="F3772" t="s">
        <v>11033</v>
      </c>
      <c r="G3772" t="s">
        <v>160</v>
      </c>
      <c r="H3772" t="s">
        <v>146</v>
      </c>
      <c r="I3772" t="s">
        <v>135</v>
      </c>
      <c r="J3772" t="s">
        <v>136</v>
      </c>
      <c r="K3772" t="s">
        <v>147</v>
      </c>
      <c r="L3772" t="s">
        <v>11034</v>
      </c>
      <c r="M3772" t="s">
        <v>11035</v>
      </c>
      <c r="N3772">
        <v>1.704722222</v>
      </c>
      <c r="O3772">
        <v>0</v>
      </c>
      <c r="P3772">
        <v>3</v>
      </c>
      <c r="Q3772">
        <v>0</v>
      </c>
      <c r="R3772">
        <v>5</v>
      </c>
      <c r="S3772">
        <v>0</v>
      </c>
      <c r="T3772">
        <v>2</v>
      </c>
      <c r="U3772">
        <v>0</v>
      </c>
      <c r="V3772">
        <v>0</v>
      </c>
      <c r="W3772">
        <v>0</v>
      </c>
      <c r="X3772">
        <v>3.0153415437420006</v>
      </c>
      <c r="Y3772">
        <v>0</v>
      </c>
      <c r="Z3772">
        <v>0.39646517008280008</v>
      </c>
      <c r="AA3772">
        <v>0</v>
      </c>
      <c r="AB3772">
        <v>0.97756215061884166</v>
      </c>
      <c r="AC3772">
        <v>0</v>
      </c>
      <c r="AD3772">
        <v>0</v>
      </c>
      <c r="AE3772">
        <v>4.3893688644436422</v>
      </c>
    </row>
    <row r="3773" spans="1:31" x14ac:dyDescent="0.25">
      <c r="A3773">
        <v>1773203</v>
      </c>
      <c r="B3773">
        <v>1</v>
      </c>
      <c r="C3773" t="s">
        <v>81</v>
      </c>
      <c r="D3773" t="s">
        <v>112</v>
      </c>
      <c r="E3773" t="s">
        <v>143</v>
      </c>
      <c r="F3773" t="s">
        <v>11036</v>
      </c>
      <c r="G3773" t="s">
        <v>145</v>
      </c>
      <c r="H3773" t="s">
        <v>146</v>
      </c>
      <c r="I3773" t="s">
        <v>135</v>
      </c>
      <c r="J3773" t="s">
        <v>136</v>
      </c>
      <c r="K3773" t="s">
        <v>147</v>
      </c>
      <c r="L3773" t="s">
        <v>11037</v>
      </c>
      <c r="M3773" t="s">
        <v>11038</v>
      </c>
      <c r="N3773">
        <v>4.2541666659999997</v>
      </c>
      <c r="O3773">
        <v>0</v>
      </c>
      <c r="P3773">
        <v>20</v>
      </c>
      <c r="Q3773">
        <v>0</v>
      </c>
      <c r="R3773">
        <v>4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7.8202650111599077</v>
      </c>
      <c r="Y3773">
        <v>0</v>
      </c>
      <c r="Z3773">
        <v>5.9049481458038002</v>
      </c>
      <c r="AA3773">
        <v>0</v>
      </c>
      <c r="AB3773">
        <v>0</v>
      </c>
      <c r="AC3773">
        <v>0</v>
      </c>
      <c r="AD3773">
        <v>0</v>
      </c>
      <c r="AE3773">
        <v>13.725213156963708</v>
      </c>
    </row>
    <row r="3774" spans="1:31" x14ac:dyDescent="0.25">
      <c r="A3774">
        <v>1773040</v>
      </c>
      <c r="B3774">
        <v>1</v>
      </c>
      <c r="C3774" t="s">
        <v>81</v>
      </c>
      <c r="D3774" t="s">
        <v>127</v>
      </c>
      <c r="E3774" t="s">
        <v>153</v>
      </c>
      <c r="F3774" t="s">
        <v>11039</v>
      </c>
      <c r="G3774" t="s">
        <v>225</v>
      </c>
      <c r="H3774" t="s">
        <v>146</v>
      </c>
      <c r="I3774" t="s">
        <v>135</v>
      </c>
      <c r="J3774" t="s">
        <v>136</v>
      </c>
      <c r="K3774" t="s">
        <v>147</v>
      </c>
      <c r="L3774" t="s">
        <v>11040</v>
      </c>
      <c r="M3774" t="s">
        <v>11041</v>
      </c>
      <c r="N3774">
        <v>5.9497222220000001</v>
      </c>
      <c r="O3774">
        <v>0</v>
      </c>
      <c r="P3774">
        <v>154</v>
      </c>
      <c r="Q3774">
        <v>0</v>
      </c>
      <c r="R3774">
        <v>0</v>
      </c>
      <c r="S3774">
        <v>0</v>
      </c>
      <c r="T3774">
        <v>3</v>
      </c>
      <c r="U3774">
        <v>0</v>
      </c>
      <c r="V3774">
        <v>0</v>
      </c>
      <c r="W3774">
        <v>0</v>
      </c>
      <c r="X3774">
        <v>195.45338095052543</v>
      </c>
      <c r="Y3774">
        <v>0</v>
      </c>
      <c r="Z3774">
        <v>0</v>
      </c>
      <c r="AA3774">
        <v>0</v>
      </c>
      <c r="AB3774">
        <v>3.4898391233900332</v>
      </c>
      <c r="AC3774">
        <v>0</v>
      </c>
      <c r="AD3774">
        <v>0</v>
      </c>
      <c r="AE3774">
        <v>198.94322007391546</v>
      </c>
    </row>
    <row r="3775" spans="1:31" x14ac:dyDescent="0.25">
      <c r="A3775">
        <v>1773057</v>
      </c>
      <c r="B3775">
        <v>1</v>
      </c>
      <c r="C3775" t="s">
        <v>80</v>
      </c>
      <c r="D3775" t="s">
        <v>84</v>
      </c>
      <c r="E3775" t="s">
        <v>171</v>
      </c>
      <c r="F3775" t="s">
        <v>11042</v>
      </c>
      <c r="G3775" t="s">
        <v>181</v>
      </c>
      <c r="H3775" t="s">
        <v>146</v>
      </c>
      <c r="I3775" t="s">
        <v>135</v>
      </c>
      <c r="J3775" t="s">
        <v>136</v>
      </c>
      <c r="K3775" t="s">
        <v>147</v>
      </c>
      <c r="L3775" t="s">
        <v>11043</v>
      </c>
      <c r="M3775" t="s">
        <v>11044</v>
      </c>
      <c r="N3775">
        <v>2.409444444</v>
      </c>
      <c r="O3775">
        <v>0</v>
      </c>
      <c r="P3775">
        <v>5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2.8009760556118328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2.8009760556118328</v>
      </c>
    </row>
    <row r="3776" spans="1:31" x14ac:dyDescent="0.25">
      <c r="A3776">
        <v>1773126</v>
      </c>
      <c r="B3776">
        <v>1</v>
      </c>
      <c r="C3776" t="s">
        <v>81</v>
      </c>
      <c r="D3776" t="s">
        <v>117</v>
      </c>
      <c r="E3776" t="s">
        <v>184</v>
      </c>
      <c r="F3776" t="s">
        <v>11045</v>
      </c>
      <c r="G3776" t="s">
        <v>720</v>
      </c>
      <c r="H3776" t="s">
        <v>134</v>
      </c>
      <c r="I3776" t="s">
        <v>135</v>
      </c>
      <c r="J3776" t="s">
        <v>136</v>
      </c>
      <c r="K3776" t="s">
        <v>147</v>
      </c>
      <c r="L3776" t="s">
        <v>11046</v>
      </c>
      <c r="M3776" t="s">
        <v>11047</v>
      </c>
      <c r="N3776">
        <v>1.8577777769999999</v>
      </c>
      <c r="O3776">
        <v>0</v>
      </c>
      <c r="P3776">
        <v>74</v>
      </c>
      <c r="Q3776">
        <v>0</v>
      </c>
      <c r="R3776">
        <v>1</v>
      </c>
      <c r="S3776">
        <v>0</v>
      </c>
      <c r="T3776">
        <v>4</v>
      </c>
      <c r="U3776">
        <v>0</v>
      </c>
      <c r="V3776">
        <v>0</v>
      </c>
      <c r="W3776">
        <v>0</v>
      </c>
      <c r="X3776">
        <v>27.73777441494919</v>
      </c>
      <c r="Y3776">
        <v>0</v>
      </c>
      <c r="Z3776">
        <v>2.1601802049124999E-2</v>
      </c>
      <c r="AA3776">
        <v>0</v>
      </c>
      <c r="AB3776">
        <v>21.154360499225536</v>
      </c>
      <c r="AC3776">
        <v>0</v>
      </c>
      <c r="AD3776">
        <v>0</v>
      </c>
      <c r="AE3776">
        <v>48.913736716223852</v>
      </c>
    </row>
    <row r="3777" spans="1:31" x14ac:dyDescent="0.25">
      <c r="A3777">
        <v>1773209</v>
      </c>
      <c r="B3777">
        <v>1</v>
      </c>
      <c r="C3777" t="s">
        <v>81</v>
      </c>
      <c r="D3777" t="s">
        <v>112</v>
      </c>
      <c r="E3777" t="s">
        <v>131</v>
      </c>
      <c r="F3777" t="s">
        <v>3611</v>
      </c>
      <c r="G3777" t="s">
        <v>177</v>
      </c>
      <c r="H3777" t="s">
        <v>134</v>
      </c>
      <c r="I3777" t="s">
        <v>135</v>
      </c>
      <c r="J3777" t="s">
        <v>136</v>
      </c>
      <c r="K3777" t="s">
        <v>147</v>
      </c>
      <c r="L3777" t="s">
        <v>11048</v>
      </c>
      <c r="M3777" t="s">
        <v>11049</v>
      </c>
      <c r="N3777">
        <v>1.1375</v>
      </c>
      <c r="O3777">
        <v>0</v>
      </c>
      <c r="P3777">
        <v>3</v>
      </c>
      <c r="Q3777">
        <v>9</v>
      </c>
      <c r="R3777">
        <v>53</v>
      </c>
      <c r="S3777">
        <v>4</v>
      </c>
      <c r="T3777">
        <v>3</v>
      </c>
      <c r="U3777">
        <v>0</v>
      </c>
      <c r="V3777">
        <v>0</v>
      </c>
      <c r="W3777">
        <v>0</v>
      </c>
      <c r="X3777">
        <v>0.88578982914299997</v>
      </c>
      <c r="Y3777">
        <v>430.05239489678945</v>
      </c>
      <c r="Z3777">
        <v>71.258722258166543</v>
      </c>
      <c r="AA3777">
        <v>11.446989180855748</v>
      </c>
      <c r="AB3777">
        <v>16.64738846887375</v>
      </c>
      <c r="AC3777">
        <v>0</v>
      </c>
      <c r="AD3777">
        <v>0</v>
      </c>
      <c r="AE3777">
        <v>530.29128463382847</v>
      </c>
    </row>
    <row r="3778" spans="1:31" x14ac:dyDescent="0.25">
      <c r="A3778">
        <v>1772771</v>
      </c>
      <c r="B3778">
        <v>1</v>
      </c>
      <c r="C3778" t="s">
        <v>81</v>
      </c>
      <c r="D3778" t="s">
        <v>119</v>
      </c>
      <c r="E3778" t="s">
        <v>131</v>
      </c>
      <c r="F3778" t="s">
        <v>10120</v>
      </c>
      <c r="G3778" t="s">
        <v>246</v>
      </c>
      <c r="H3778" t="s">
        <v>134</v>
      </c>
      <c r="I3778" t="s">
        <v>135</v>
      </c>
      <c r="J3778" t="s">
        <v>136</v>
      </c>
      <c r="K3778" t="s">
        <v>137</v>
      </c>
      <c r="L3778" t="s">
        <v>11050</v>
      </c>
      <c r="M3778" t="s">
        <v>11051</v>
      </c>
      <c r="N3778">
        <v>0.45944444400000001</v>
      </c>
      <c r="O3778">
        <v>0</v>
      </c>
      <c r="P3778">
        <v>2410</v>
      </c>
      <c r="Q3778">
        <v>133</v>
      </c>
      <c r="R3778">
        <v>298</v>
      </c>
      <c r="S3778">
        <v>2</v>
      </c>
      <c r="T3778">
        <v>163</v>
      </c>
      <c r="U3778">
        <v>0</v>
      </c>
      <c r="V3778">
        <v>0</v>
      </c>
      <c r="W3778">
        <v>0</v>
      </c>
      <c r="X3778">
        <v>197.06107597440132</v>
      </c>
      <c r="Y3778">
        <v>254.96594676429976</v>
      </c>
      <c r="Z3778">
        <v>159.06114125038121</v>
      </c>
      <c r="AA3778">
        <v>5.6585675586798168</v>
      </c>
      <c r="AB3778">
        <v>20.90070944495654</v>
      </c>
      <c r="AC3778">
        <v>0</v>
      </c>
      <c r="AD3778">
        <v>0</v>
      </c>
      <c r="AE3778">
        <v>637.64744099271866</v>
      </c>
    </row>
    <row r="3779" spans="1:31" x14ac:dyDescent="0.25">
      <c r="A3779">
        <v>1773372</v>
      </c>
      <c r="B3779">
        <v>1</v>
      </c>
      <c r="C3779" t="s">
        <v>80</v>
      </c>
      <c r="D3779" t="s">
        <v>96</v>
      </c>
      <c r="E3779" t="s">
        <v>158</v>
      </c>
      <c r="F3779" t="s">
        <v>11052</v>
      </c>
      <c r="G3779" t="s">
        <v>1790</v>
      </c>
      <c r="H3779" t="s">
        <v>146</v>
      </c>
      <c r="I3779" t="s">
        <v>135</v>
      </c>
      <c r="J3779" t="s">
        <v>136</v>
      </c>
      <c r="K3779" t="s">
        <v>147</v>
      </c>
      <c r="L3779" t="s">
        <v>11053</v>
      </c>
      <c r="M3779" t="s">
        <v>11054</v>
      </c>
      <c r="N3779">
        <v>6.2874999999999996</v>
      </c>
      <c r="O3779">
        <v>0</v>
      </c>
      <c r="P3779">
        <v>106</v>
      </c>
      <c r="Q3779">
        <v>0</v>
      </c>
      <c r="R3779">
        <v>0</v>
      </c>
      <c r="S3779">
        <v>0</v>
      </c>
      <c r="T3779">
        <v>3</v>
      </c>
      <c r="U3779">
        <v>0</v>
      </c>
      <c r="V3779">
        <v>0</v>
      </c>
      <c r="W3779">
        <v>0</v>
      </c>
      <c r="X3779">
        <v>363.58753729022027</v>
      </c>
      <c r="Y3779">
        <v>0</v>
      </c>
      <c r="Z3779">
        <v>0</v>
      </c>
      <c r="AA3779">
        <v>0</v>
      </c>
      <c r="AB3779">
        <v>12.716355096570897</v>
      </c>
      <c r="AC3779">
        <v>0</v>
      </c>
      <c r="AD3779">
        <v>0</v>
      </c>
      <c r="AE3779">
        <v>376.30389238679118</v>
      </c>
    </row>
    <row r="3780" spans="1:31" x14ac:dyDescent="0.25">
      <c r="A3780">
        <v>1773266</v>
      </c>
      <c r="B3780">
        <v>1</v>
      </c>
      <c r="C3780" t="s">
        <v>80</v>
      </c>
      <c r="D3780" t="s">
        <v>103</v>
      </c>
      <c r="E3780" t="s">
        <v>188</v>
      </c>
      <c r="F3780" t="s">
        <v>11055</v>
      </c>
      <c r="G3780" t="s">
        <v>4436</v>
      </c>
      <c r="H3780" t="s">
        <v>134</v>
      </c>
      <c r="I3780" t="s">
        <v>135</v>
      </c>
      <c r="J3780" t="s">
        <v>136</v>
      </c>
      <c r="K3780" t="s">
        <v>147</v>
      </c>
      <c r="L3780" t="s">
        <v>11056</v>
      </c>
      <c r="M3780" t="s">
        <v>11057</v>
      </c>
      <c r="N3780">
        <v>2.8388888880000001</v>
      </c>
      <c r="O3780">
        <v>0</v>
      </c>
      <c r="P3780">
        <v>282</v>
      </c>
      <c r="Q3780">
        <v>32</v>
      </c>
      <c r="R3780">
        <v>4</v>
      </c>
      <c r="S3780">
        <v>6</v>
      </c>
      <c r="T3780">
        <v>13</v>
      </c>
      <c r="U3780">
        <v>0</v>
      </c>
      <c r="V3780">
        <v>0</v>
      </c>
      <c r="W3780">
        <v>0</v>
      </c>
      <c r="X3780">
        <v>184.89986269689547</v>
      </c>
      <c r="Y3780">
        <v>280.67755378368099</v>
      </c>
      <c r="Z3780">
        <v>10.464584769403197</v>
      </c>
      <c r="AA3780">
        <v>80.324926116991008</v>
      </c>
      <c r="AB3780">
        <v>12.826696195746534</v>
      </c>
      <c r="AC3780">
        <v>0</v>
      </c>
      <c r="AD3780">
        <v>0</v>
      </c>
      <c r="AE3780">
        <v>569.19362356271722</v>
      </c>
    </row>
    <row r="3781" spans="1:31" x14ac:dyDescent="0.25">
      <c r="A3781">
        <v>1772954</v>
      </c>
      <c r="B3781">
        <v>1</v>
      </c>
      <c r="C3781" t="s">
        <v>81</v>
      </c>
      <c r="D3781" t="s">
        <v>118</v>
      </c>
      <c r="E3781" t="s">
        <v>153</v>
      </c>
      <c r="F3781" t="s">
        <v>11058</v>
      </c>
      <c r="G3781" t="s">
        <v>173</v>
      </c>
      <c r="H3781" t="s">
        <v>146</v>
      </c>
      <c r="I3781" t="s">
        <v>135</v>
      </c>
      <c r="J3781" t="s">
        <v>136</v>
      </c>
      <c r="K3781" t="s">
        <v>147</v>
      </c>
      <c r="L3781" t="s">
        <v>11059</v>
      </c>
      <c r="M3781" t="s">
        <v>11060</v>
      </c>
      <c r="N3781">
        <v>6.2711111109999997</v>
      </c>
      <c r="O3781">
        <v>0</v>
      </c>
      <c r="P3781">
        <v>22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29.111750700061009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29.111750700061009</v>
      </c>
    </row>
    <row r="3782" spans="1:31" x14ac:dyDescent="0.25">
      <c r="A3782">
        <v>1773309</v>
      </c>
      <c r="B3782">
        <v>1</v>
      </c>
      <c r="C3782" t="s">
        <v>81</v>
      </c>
      <c r="D3782" t="s">
        <v>115</v>
      </c>
      <c r="E3782" t="s">
        <v>143</v>
      </c>
      <c r="F3782" t="s">
        <v>11061</v>
      </c>
      <c r="G3782" t="s">
        <v>160</v>
      </c>
      <c r="H3782" t="s">
        <v>146</v>
      </c>
      <c r="I3782" t="s">
        <v>135</v>
      </c>
      <c r="J3782" t="s">
        <v>136</v>
      </c>
      <c r="K3782" t="s">
        <v>147</v>
      </c>
      <c r="L3782" t="s">
        <v>11062</v>
      </c>
      <c r="M3782" t="s">
        <v>11063</v>
      </c>
      <c r="N3782">
        <v>0.77833333299999996</v>
      </c>
      <c r="O3782">
        <v>0</v>
      </c>
      <c r="P3782">
        <v>39</v>
      </c>
      <c r="Q3782">
        <v>0</v>
      </c>
      <c r="R3782">
        <v>5</v>
      </c>
      <c r="S3782">
        <v>0</v>
      </c>
      <c r="T3782">
        <v>8</v>
      </c>
      <c r="U3782">
        <v>0</v>
      </c>
      <c r="V3782">
        <v>0</v>
      </c>
      <c r="W3782">
        <v>0</v>
      </c>
      <c r="X3782">
        <v>2.9877634724849993</v>
      </c>
      <c r="Y3782">
        <v>0</v>
      </c>
      <c r="Z3782">
        <v>0.2609040740736</v>
      </c>
      <c r="AA3782">
        <v>0</v>
      </c>
      <c r="AB3782">
        <v>6.3574052402941517</v>
      </c>
      <c r="AC3782">
        <v>0</v>
      </c>
      <c r="AD3782">
        <v>0</v>
      </c>
      <c r="AE3782">
        <v>9.6060727868527511</v>
      </c>
    </row>
    <row r="3783" spans="1:31" x14ac:dyDescent="0.25">
      <c r="A3783">
        <v>1772977</v>
      </c>
      <c r="B3783">
        <v>1</v>
      </c>
      <c r="C3783" t="s">
        <v>80</v>
      </c>
      <c r="D3783" t="s">
        <v>96</v>
      </c>
      <c r="E3783" t="s">
        <v>171</v>
      </c>
      <c r="F3783" t="s">
        <v>11064</v>
      </c>
      <c r="G3783" t="s">
        <v>282</v>
      </c>
      <c r="H3783" t="s">
        <v>146</v>
      </c>
      <c r="I3783" t="s">
        <v>135</v>
      </c>
      <c r="J3783" t="s">
        <v>136</v>
      </c>
      <c r="K3783" t="s">
        <v>147</v>
      </c>
      <c r="L3783" t="s">
        <v>11065</v>
      </c>
      <c r="M3783" t="s">
        <v>11066</v>
      </c>
      <c r="N3783">
        <v>9.2433333330000007</v>
      </c>
      <c r="O3783">
        <v>0</v>
      </c>
      <c r="P3783">
        <v>1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</row>
    <row r="3784" spans="1:31" x14ac:dyDescent="0.25">
      <c r="A3784">
        <v>1772811</v>
      </c>
      <c r="B3784">
        <v>1</v>
      </c>
      <c r="C3784" t="s">
        <v>81</v>
      </c>
      <c r="D3784" t="s">
        <v>113</v>
      </c>
      <c r="E3784" t="s">
        <v>158</v>
      </c>
      <c r="F3784" t="s">
        <v>11067</v>
      </c>
      <c r="G3784" t="s">
        <v>758</v>
      </c>
      <c r="H3784" t="s">
        <v>146</v>
      </c>
      <c r="I3784" t="s">
        <v>135</v>
      </c>
      <c r="J3784" t="s">
        <v>136</v>
      </c>
      <c r="K3784" t="s">
        <v>147</v>
      </c>
      <c r="L3784" t="s">
        <v>11068</v>
      </c>
      <c r="M3784" t="s">
        <v>11069</v>
      </c>
      <c r="N3784">
        <v>4.9347222220000004</v>
      </c>
      <c r="O3784">
        <v>0</v>
      </c>
      <c r="P3784">
        <v>1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0.30714647346791668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0.30714647346791668</v>
      </c>
    </row>
    <row r="3785" spans="1:31" x14ac:dyDescent="0.25">
      <c r="A3785">
        <v>1773166</v>
      </c>
      <c r="B3785">
        <v>1</v>
      </c>
      <c r="C3785" t="s">
        <v>80</v>
      </c>
      <c r="D3785" t="s">
        <v>100</v>
      </c>
      <c r="E3785" t="s">
        <v>184</v>
      </c>
      <c r="F3785" t="s">
        <v>11070</v>
      </c>
      <c r="G3785" t="s">
        <v>232</v>
      </c>
      <c r="H3785" t="s">
        <v>134</v>
      </c>
      <c r="I3785" t="s">
        <v>135</v>
      </c>
      <c r="J3785" t="s">
        <v>136</v>
      </c>
      <c r="K3785" t="s">
        <v>147</v>
      </c>
      <c r="L3785" t="s">
        <v>11071</v>
      </c>
      <c r="M3785" t="s">
        <v>11072</v>
      </c>
      <c r="N3785">
        <v>0.33916666600000001</v>
      </c>
      <c r="O3785">
        <v>0</v>
      </c>
      <c r="P3785">
        <v>60</v>
      </c>
      <c r="Q3785">
        <v>0</v>
      </c>
      <c r="R3785">
        <v>9</v>
      </c>
      <c r="S3785">
        <v>0</v>
      </c>
      <c r="T3785">
        <v>6</v>
      </c>
      <c r="U3785">
        <v>0</v>
      </c>
      <c r="V3785">
        <v>0</v>
      </c>
      <c r="W3785">
        <v>0</v>
      </c>
      <c r="X3785">
        <v>6.1756277662972723</v>
      </c>
      <c r="Y3785">
        <v>0</v>
      </c>
      <c r="Z3785">
        <v>0.51679898918339995</v>
      </c>
      <c r="AA3785">
        <v>0</v>
      </c>
      <c r="AB3785">
        <v>0.78914224880975004</v>
      </c>
      <c r="AC3785">
        <v>0</v>
      </c>
      <c r="AD3785">
        <v>0</v>
      </c>
      <c r="AE3785">
        <v>7.4815690042904217</v>
      </c>
    </row>
    <row r="3786" spans="1:31" x14ac:dyDescent="0.25">
      <c r="A3786">
        <v>1772834</v>
      </c>
      <c r="B3786">
        <v>1</v>
      </c>
      <c r="C3786" t="s">
        <v>80</v>
      </c>
      <c r="D3786" t="s">
        <v>84</v>
      </c>
      <c r="E3786" t="s">
        <v>171</v>
      </c>
      <c r="F3786" t="s">
        <v>11073</v>
      </c>
      <c r="G3786" t="s">
        <v>282</v>
      </c>
      <c r="H3786" t="s">
        <v>146</v>
      </c>
      <c r="I3786" t="s">
        <v>135</v>
      </c>
      <c r="J3786" t="s">
        <v>136</v>
      </c>
      <c r="K3786" t="s">
        <v>147</v>
      </c>
      <c r="L3786" t="s">
        <v>11074</v>
      </c>
      <c r="M3786" t="s">
        <v>11075</v>
      </c>
      <c r="N3786">
        <v>1.673333333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1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2.0999279221449001</v>
      </c>
      <c r="AC3786">
        <v>0</v>
      </c>
      <c r="AD3786">
        <v>0</v>
      </c>
      <c r="AE3786">
        <v>2.0999279221449001</v>
      </c>
    </row>
    <row r="3787" spans="1:31" x14ac:dyDescent="0.25">
      <c r="A3787">
        <v>1772791</v>
      </c>
      <c r="B3787">
        <v>1</v>
      </c>
      <c r="C3787" t="s">
        <v>80</v>
      </c>
      <c r="D3787" t="s">
        <v>87</v>
      </c>
      <c r="E3787" t="s">
        <v>158</v>
      </c>
      <c r="F3787" t="s">
        <v>11076</v>
      </c>
      <c r="G3787" t="s">
        <v>160</v>
      </c>
      <c r="H3787" t="s">
        <v>146</v>
      </c>
      <c r="I3787" t="s">
        <v>135</v>
      </c>
      <c r="J3787" t="s">
        <v>136</v>
      </c>
      <c r="K3787" t="s">
        <v>147</v>
      </c>
      <c r="L3787" t="s">
        <v>11077</v>
      </c>
      <c r="M3787" t="s">
        <v>11078</v>
      </c>
      <c r="N3787">
        <v>2.0072222219999998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2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2.7032890813325254</v>
      </c>
      <c r="AC3787">
        <v>0</v>
      </c>
      <c r="AD3787">
        <v>0</v>
      </c>
      <c r="AE3787">
        <v>2.7032890813325254</v>
      </c>
    </row>
    <row r="3788" spans="1:31" x14ac:dyDescent="0.25">
      <c r="A3788">
        <v>1772934</v>
      </c>
      <c r="B3788">
        <v>1</v>
      </c>
      <c r="C3788" t="s">
        <v>80</v>
      </c>
      <c r="D3788" t="s">
        <v>108</v>
      </c>
      <c r="E3788" t="s">
        <v>143</v>
      </c>
      <c r="F3788" t="s">
        <v>11079</v>
      </c>
      <c r="G3788" t="s">
        <v>160</v>
      </c>
      <c r="H3788" t="s">
        <v>146</v>
      </c>
      <c r="I3788" t="s">
        <v>135</v>
      </c>
      <c r="J3788" t="s">
        <v>136</v>
      </c>
      <c r="K3788" t="s">
        <v>147</v>
      </c>
      <c r="L3788" t="s">
        <v>11075</v>
      </c>
      <c r="M3788" t="s">
        <v>11080</v>
      </c>
      <c r="N3788">
        <v>4.5374999999999996</v>
      </c>
      <c r="O3788">
        <v>0</v>
      </c>
      <c r="P3788">
        <v>2</v>
      </c>
      <c r="Q3788">
        <v>0</v>
      </c>
      <c r="R3788">
        <v>23</v>
      </c>
      <c r="S3788">
        <v>0</v>
      </c>
      <c r="T3788">
        <v>2</v>
      </c>
      <c r="U3788">
        <v>0</v>
      </c>
      <c r="V3788">
        <v>0</v>
      </c>
      <c r="W3788">
        <v>0</v>
      </c>
      <c r="X3788">
        <v>3.0443970550105002</v>
      </c>
      <c r="Y3788">
        <v>0</v>
      </c>
      <c r="Z3788">
        <v>45.796233671996404</v>
      </c>
      <c r="AA3788">
        <v>0</v>
      </c>
      <c r="AB3788">
        <v>1.0095644215727917</v>
      </c>
      <c r="AC3788">
        <v>0</v>
      </c>
      <c r="AD3788">
        <v>0</v>
      </c>
      <c r="AE3788">
        <v>49.850195148579694</v>
      </c>
    </row>
    <row r="3789" spans="1:31" x14ac:dyDescent="0.25">
      <c r="A3789">
        <v>1772768</v>
      </c>
      <c r="B3789">
        <v>1</v>
      </c>
      <c r="C3789" t="s">
        <v>81</v>
      </c>
      <c r="D3789" t="s">
        <v>122</v>
      </c>
      <c r="E3789" t="s">
        <v>143</v>
      </c>
      <c r="F3789" t="s">
        <v>11081</v>
      </c>
      <c r="G3789" t="s">
        <v>246</v>
      </c>
      <c r="H3789" t="s">
        <v>146</v>
      </c>
      <c r="I3789" t="s">
        <v>135</v>
      </c>
      <c r="J3789" t="s">
        <v>136</v>
      </c>
      <c r="K3789" t="s">
        <v>137</v>
      </c>
      <c r="L3789" t="s">
        <v>11082</v>
      </c>
      <c r="M3789" t="s">
        <v>11083</v>
      </c>
      <c r="N3789">
        <v>1.7947222220000001</v>
      </c>
      <c r="O3789">
        <v>0</v>
      </c>
      <c r="P3789">
        <v>901</v>
      </c>
      <c r="Q3789">
        <v>0</v>
      </c>
      <c r="R3789">
        <v>0</v>
      </c>
      <c r="S3789">
        <v>0</v>
      </c>
      <c r="T3789">
        <v>45</v>
      </c>
      <c r="U3789">
        <v>0</v>
      </c>
      <c r="V3789">
        <v>0</v>
      </c>
      <c r="W3789">
        <v>0</v>
      </c>
      <c r="X3789">
        <v>355.42681172801582</v>
      </c>
      <c r="Y3789">
        <v>0</v>
      </c>
      <c r="Z3789">
        <v>0</v>
      </c>
      <c r="AA3789">
        <v>0</v>
      </c>
      <c r="AB3789">
        <v>32.515701231565657</v>
      </c>
      <c r="AC3789">
        <v>0</v>
      </c>
      <c r="AD3789">
        <v>0</v>
      </c>
      <c r="AE3789">
        <v>387.94251295958145</v>
      </c>
    </row>
    <row r="3790" spans="1:31" x14ac:dyDescent="0.25">
      <c r="A3790">
        <v>1772911</v>
      </c>
      <c r="B3790">
        <v>1</v>
      </c>
      <c r="C3790" t="s">
        <v>80</v>
      </c>
      <c r="D3790" t="s">
        <v>94</v>
      </c>
      <c r="E3790" t="s">
        <v>171</v>
      </c>
      <c r="F3790" t="s">
        <v>11084</v>
      </c>
      <c r="G3790" t="s">
        <v>181</v>
      </c>
      <c r="H3790" t="s">
        <v>146</v>
      </c>
      <c r="I3790" t="s">
        <v>135</v>
      </c>
      <c r="J3790" t="s">
        <v>136</v>
      </c>
      <c r="K3790" t="s">
        <v>147</v>
      </c>
      <c r="L3790" t="s">
        <v>11085</v>
      </c>
      <c r="M3790" t="s">
        <v>11086</v>
      </c>
      <c r="N3790">
        <v>1.5049999999999999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</row>
    <row r="3791" spans="1:31" x14ac:dyDescent="0.25">
      <c r="A3791">
        <v>1772960</v>
      </c>
      <c r="B3791">
        <v>1</v>
      </c>
      <c r="C3791" t="s">
        <v>80</v>
      </c>
      <c r="D3791" t="s">
        <v>103</v>
      </c>
      <c r="E3791" t="s">
        <v>158</v>
      </c>
      <c r="F3791" t="s">
        <v>11087</v>
      </c>
      <c r="G3791" t="s">
        <v>221</v>
      </c>
      <c r="H3791" t="s">
        <v>146</v>
      </c>
      <c r="I3791" t="s">
        <v>135</v>
      </c>
      <c r="J3791" t="s">
        <v>136</v>
      </c>
      <c r="K3791" t="s">
        <v>147</v>
      </c>
      <c r="L3791" t="s">
        <v>11088</v>
      </c>
      <c r="M3791" t="s">
        <v>11089</v>
      </c>
      <c r="N3791">
        <v>1.621388888</v>
      </c>
      <c r="O3791">
        <v>0</v>
      </c>
      <c r="P3791">
        <v>19</v>
      </c>
      <c r="Q3791">
        <v>0</v>
      </c>
      <c r="R3791">
        <v>2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9.3690735090939441</v>
      </c>
      <c r="Y3791">
        <v>0</v>
      </c>
      <c r="Z3791">
        <v>1.1483234209759665</v>
      </c>
      <c r="AA3791">
        <v>0</v>
      </c>
      <c r="AB3791">
        <v>0</v>
      </c>
      <c r="AC3791">
        <v>0</v>
      </c>
      <c r="AD3791">
        <v>0</v>
      </c>
      <c r="AE3791">
        <v>10.517396930069911</v>
      </c>
    </row>
    <row r="3792" spans="1:31" x14ac:dyDescent="0.25">
      <c r="A3792">
        <v>1772854</v>
      </c>
      <c r="B3792">
        <v>1</v>
      </c>
      <c r="C3792" t="s">
        <v>81</v>
      </c>
      <c r="D3792" t="s">
        <v>118</v>
      </c>
      <c r="E3792" t="s">
        <v>267</v>
      </c>
      <c r="F3792" t="s">
        <v>11090</v>
      </c>
      <c r="G3792" t="s">
        <v>177</v>
      </c>
      <c r="H3792" t="s">
        <v>134</v>
      </c>
      <c r="I3792" t="s">
        <v>135</v>
      </c>
      <c r="J3792" t="s">
        <v>136</v>
      </c>
      <c r="K3792" t="s">
        <v>147</v>
      </c>
      <c r="L3792" t="s">
        <v>11091</v>
      </c>
      <c r="M3792" t="s">
        <v>11092</v>
      </c>
      <c r="N3792">
        <v>0.28000000000000003</v>
      </c>
      <c r="O3792">
        <v>7</v>
      </c>
      <c r="P3792">
        <v>1033</v>
      </c>
      <c r="Q3792">
        <v>156</v>
      </c>
      <c r="R3792">
        <v>64</v>
      </c>
      <c r="S3792">
        <v>31</v>
      </c>
      <c r="T3792">
        <v>87</v>
      </c>
      <c r="U3792">
        <v>0</v>
      </c>
      <c r="V3792">
        <v>0</v>
      </c>
      <c r="W3792">
        <v>0.59187097389120003</v>
      </c>
      <c r="X3792">
        <v>52.696932685734446</v>
      </c>
      <c r="Y3792">
        <v>118.45459692802304</v>
      </c>
      <c r="Z3792">
        <v>7.1529355504663332</v>
      </c>
      <c r="AA3792">
        <v>44.545852879736479</v>
      </c>
      <c r="AB3792">
        <v>18.914631721289989</v>
      </c>
      <c r="AC3792">
        <v>0</v>
      </c>
      <c r="AD3792">
        <v>0</v>
      </c>
      <c r="AE3792">
        <v>242.35682073914151</v>
      </c>
    </row>
    <row r="3793" spans="1:31" x14ac:dyDescent="0.25">
      <c r="A3793">
        <v>1773140</v>
      </c>
      <c r="B3793">
        <v>1</v>
      </c>
      <c r="C3793" t="s">
        <v>81</v>
      </c>
      <c r="D3793" t="s">
        <v>123</v>
      </c>
      <c r="E3793" t="s">
        <v>188</v>
      </c>
      <c r="F3793" t="s">
        <v>8216</v>
      </c>
      <c r="G3793" t="s">
        <v>177</v>
      </c>
      <c r="H3793" t="s">
        <v>134</v>
      </c>
      <c r="I3793" t="s">
        <v>135</v>
      </c>
      <c r="J3793" t="s">
        <v>136</v>
      </c>
      <c r="K3793" t="s">
        <v>147</v>
      </c>
      <c r="L3793" t="s">
        <v>11093</v>
      </c>
      <c r="M3793" t="s">
        <v>11094</v>
      </c>
      <c r="N3793">
        <v>1.142222222</v>
      </c>
      <c r="O3793">
        <v>0</v>
      </c>
      <c r="P3793">
        <v>4</v>
      </c>
      <c r="Q3793">
        <v>24</v>
      </c>
      <c r="R3793">
        <v>76</v>
      </c>
      <c r="S3793">
        <v>1</v>
      </c>
      <c r="T3793">
        <v>6</v>
      </c>
      <c r="U3793">
        <v>0</v>
      </c>
      <c r="V3793">
        <v>0</v>
      </c>
      <c r="W3793">
        <v>0</v>
      </c>
      <c r="X3793">
        <v>0.71920803966249991</v>
      </c>
      <c r="Y3793">
        <v>19.750059816679208</v>
      </c>
      <c r="Z3793">
        <v>37.664165146994883</v>
      </c>
      <c r="AA3793">
        <v>1.7322743124075999</v>
      </c>
      <c r="AB3793">
        <v>4.0851756983780332</v>
      </c>
      <c r="AC3793">
        <v>0</v>
      </c>
      <c r="AD3793">
        <v>0</v>
      </c>
      <c r="AE3793">
        <v>63.950883014122219</v>
      </c>
    </row>
    <row r="3794" spans="1:31" x14ac:dyDescent="0.25">
      <c r="A3794">
        <v>1773103</v>
      </c>
      <c r="B3794">
        <v>1</v>
      </c>
      <c r="C3794" t="s">
        <v>80</v>
      </c>
      <c r="D3794" t="s">
        <v>97</v>
      </c>
      <c r="E3794" t="s">
        <v>158</v>
      </c>
      <c r="F3794" t="s">
        <v>11095</v>
      </c>
      <c r="G3794" t="s">
        <v>160</v>
      </c>
      <c r="H3794" t="s">
        <v>146</v>
      </c>
      <c r="I3794" t="s">
        <v>135</v>
      </c>
      <c r="J3794" t="s">
        <v>136</v>
      </c>
      <c r="K3794" t="s">
        <v>147</v>
      </c>
      <c r="L3794" t="s">
        <v>11096</v>
      </c>
      <c r="M3794" t="s">
        <v>11097</v>
      </c>
      <c r="N3794">
        <v>2.204722222</v>
      </c>
      <c r="O3794">
        <v>0</v>
      </c>
      <c r="P3794">
        <v>22</v>
      </c>
      <c r="Q3794">
        <v>0</v>
      </c>
      <c r="R3794">
        <v>11</v>
      </c>
      <c r="S3794">
        <v>0</v>
      </c>
      <c r="T3794">
        <v>6</v>
      </c>
      <c r="U3794">
        <v>0</v>
      </c>
      <c r="V3794">
        <v>0</v>
      </c>
      <c r="W3794">
        <v>0</v>
      </c>
      <c r="X3794">
        <v>21.005570720551759</v>
      </c>
      <c r="Y3794">
        <v>0</v>
      </c>
      <c r="Z3794">
        <v>10.911381325448884</v>
      </c>
      <c r="AA3794">
        <v>0</v>
      </c>
      <c r="AB3794">
        <v>7.3075639812843418</v>
      </c>
      <c r="AC3794">
        <v>0</v>
      </c>
      <c r="AD3794">
        <v>0</v>
      </c>
      <c r="AE3794">
        <v>39.224516027284984</v>
      </c>
    </row>
    <row r="3795" spans="1:31" x14ac:dyDescent="0.25">
      <c r="A3795">
        <v>1773289</v>
      </c>
      <c r="B3795">
        <v>1</v>
      </c>
      <c r="C3795" t="s">
        <v>81</v>
      </c>
      <c r="D3795" t="s">
        <v>115</v>
      </c>
      <c r="E3795" t="s">
        <v>158</v>
      </c>
      <c r="F3795" t="s">
        <v>11098</v>
      </c>
      <c r="G3795" t="s">
        <v>160</v>
      </c>
      <c r="H3795" t="s">
        <v>146</v>
      </c>
      <c r="I3795" t="s">
        <v>135</v>
      </c>
      <c r="J3795" t="s">
        <v>136</v>
      </c>
      <c r="K3795" t="s">
        <v>147</v>
      </c>
      <c r="L3795" t="s">
        <v>11099</v>
      </c>
      <c r="M3795" t="s">
        <v>11100</v>
      </c>
      <c r="N3795">
        <v>3.917777777</v>
      </c>
      <c r="O3795">
        <v>0</v>
      </c>
      <c r="P3795">
        <v>8</v>
      </c>
      <c r="Q3795">
        <v>0</v>
      </c>
      <c r="R3795">
        <v>0</v>
      </c>
      <c r="S3795">
        <v>0</v>
      </c>
      <c r="T3795">
        <v>1</v>
      </c>
      <c r="U3795">
        <v>0</v>
      </c>
      <c r="V3795">
        <v>0</v>
      </c>
      <c r="W3795">
        <v>0</v>
      </c>
      <c r="X3795">
        <v>7.0335065516306994</v>
      </c>
      <c r="Y3795">
        <v>0</v>
      </c>
      <c r="Z3795">
        <v>0</v>
      </c>
      <c r="AA3795">
        <v>0</v>
      </c>
      <c r="AB3795">
        <v>0.50210022845583335</v>
      </c>
      <c r="AC3795">
        <v>0</v>
      </c>
      <c r="AD3795">
        <v>0</v>
      </c>
      <c r="AE3795">
        <v>7.5356067800865327</v>
      </c>
    </row>
    <row r="3796" spans="1:31" x14ac:dyDescent="0.25">
      <c r="A3796">
        <v>1773246</v>
      </c>
      <c r="B3796">
        <v>1</v>
      </c>
      <c r="C3796" t="s">
        <v>81</v>
      </c>
      <c r="D3796" t="s">
        <v>126</v>
      </c>
      <c r="E3796" t="s">
        <v>158</v>
      </c>
      <c r="F3796" t="s">
        <v>11101</v>
      </c>
      <c r="G3796" t="s">
        <v>160</v>
      </c>
      <c r="H3796" t="s">
        <v>146</v>
      </c>
      <c r="I3796" t="s">
        <v>135</v>
      </c>
      <c r="J3796" t="s">
        <v>136</v>
      </c>
      <c r="K3796" t="s">
        <v>147</v>
      </c>
      <c r="L3796" t="s">
        <v>11102</v>
      </c>
      <c r="M3796" t="s">
        <v>11103</v>
      </c>
      <c r="N3796">
        <v>2.0744444440000001</v>
      </c>
      <c r="O3796">
        <v>0</v>
      </c>
      <c r="P3796">
        <v>21</v>
      </c>
      <c r="Q3796">
        <v>0</v>
      </c>
      <c r="R3796">
        <v>5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6.0564349253664762</v>
      </c>
      <c r="Y3796">
        <v>0</v>
      </c>
      <c r="Z3796">
        <v>0.43276246074143332</v>
      </c>
      <c r="AA3796">
        <v>0</v>
      </c>
      <c r="AB3796">
        <v>0</v>
      </c>
      <c r="AC3796">
        <v>0</v>
      </c>
      <c r="AD3796">
        <v>0</v>
      </c>
      <c r="AE3796">
        <v>6.4891973861079091</v>
      </c>
    </row>
    <row r="3797" spans="1:31" x14ac:dyDescent="0.25">
      <c r="A3797">
        <v>1773206</v>
      </c>
      <c r="B3797">
        <v>1</v>
      </c>
      <c r="C3797" t="s">
        <v>80</v>
      </c>
      <c r="D3797" t="s">
        <v>93</v>
      </c>
      <c r="E3797" t="s">
        <v>158</v>
      </c>
      <c r="F3797" t="s">
        <v>11104</v>
      </c>
      <c r="G3797" t="s">
        <v>160</v>
      </c>
      <c r="H3797" t="s">
        <v>146</v>
      </c>
      <c r="I3797" t="s">
        <v>135</v>
      </c>
      <c r="J3797" t="s">
        <v>136</v>
      </c>
      <c r="K3797" t="s">
        <v>147</v>
      </c>
      <c r="L3797" t="s">
        <v>11105</v>
      </c>
      <c r="M3797" t="s">
        <v>11106</v>
      </c>
      <c r="N3797">
        <v>4.0077777770000003</v>
      </c>
      <c r="O3797">
        <v>0</v>
      </c>
      <c r="P3797">
        <v>4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7.0326687037903337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7.0326687037903337</v>
      </c>
    </row>
    <row r="3798" spans="1:31" x14ac:dyDescent="0.25">
      <c r="A3798">
        <v>1773229</v>
      </c>
      <c r="B3798">
        <v>1</v>
      </c>
      <c r="C3798" t="s">
        <v>81</v>
      </c>
      <c r="D3798" t="s">
        <v>128</v>
      </c>
      <c r="E3798" t="s">
        <v>158</v>
      </c>
      <c r="F3798" t="s">
        <v>11107</v>
      </c>
      <c r="G3798" t="s">
        <v>160</v>
      </c>
      <c r="H3798" t="s">
        <v>146</v>
      </c>
      <c r="I3798" t="s">
        <v>135</v>
      </c>
      <c r="J3798" t="s">
        <v>136</v>
      </c>
      <c r="K3798" t="s">
        <v>147</v>
      </c>
      <c r="L3798" t="s">
        <v>11108</v>
      </c>
      <c r="M3798" t="s">
        <v>11109</v>
      </c>
      <c r="N3798">
        <v>11.855833333</v>
      </c>
      <c r="O3798">
        <v>0</v>
      </c>
      <c r="P3798">
        <v>24</v>
      </c>
      <c r="Q3798">
        <v>0</v>
      </c>
      <c r="R3798">
        <v>1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18.889230907674374</v>
      </c>
      <c r="Y3798">
        <v>0</v>
      </c>
      <c r="Z3798">
        <v>1.1436424637951998</v>
      </c>
      <c r="AA3798">
        <v>0</v>
      </c>
      <c r="AB3798">
        <v>0</v>
      </c>
      <c r="AC3798">
        <v>0</v>
      </c>
      <c r="AD3798">
        <v>0</v>
      </c>
      <c r="AE3798">
        <v>20.032873371469574</v>
      </c>
    </row>
    <row r="3799" spans="1:31" x14ac:dyDescent="0.25">
      <c r="A3799">
        <v>1772891</v>
      </c>
      <c r="B3799">
        <v>1</v>
      </c>
      <c r="C3799" t="s">
        <v>80</v>
      </c>
      <c r="D3799" t="s">
        <v>100</v>
      </c>
      <c r="E3799" t="s">
        <v>188</v>
      </c>
      <c r="F3799" t="s">
        <v>11110</v>
      </c>
      <c r="G3799" t="s">
        <v>177</v>
      </c>
      <c r="H3799" t="s">
        <v>134</v>
      </c>
      <c r="I3799" t="s">
        <v>135</v>
      </c>
      <c r="J3799" t="s">
        <v>136</v>
      </c>
      <c r="K3799" t="s">
        <v>147</v>
      </c>
      <c r="L3799" t="s">
        <v>11111</v>
      </c>
      <c r="M3799" t="s">
        <v>11112</v>
      </c>
      <c r="N3799">
        <v>0.650277777</v>
      </c>
      <c r="O3799">
        <v>1</v>
      </c>
      <c r="P3799">
        <v>335</v>
      </c>
      <c r="Q3799">
        <v>95</v>
      </c>
      <c r="R3799">
        <v>116</v>
      </c>
      <c r="S3799">
        <v>3</v>
      </c>
      <c r="T3799">
        <v>32</v>
      </c>
      <c r="U3799">
        <v>1</v>
      </c>
      <c r="V3799">
        <v>0</v>
      </c>
      <c r="W3799">
        <v>0.42068271274229169</v>
      </c>
      <c r="X3799">
        <v>69.62856880865067</v>
      </c>
      <c r="Y3799">
        <v>430.03421720885098</v>
      </c>
      <c r="Z3799">
        <v>77.180627284315406</v>
      </c>
      <c r="AA3799">
        <v>11.607540989306816</v>
      </c>
      <c r="AB3799">
        <v>12.597162343037651</v>
      </c>
      <c r="AC3799">
        <v>6.1030367108529999</v>
      </c>
      <c r="AD3799">
        <v>0</v>
      </c>
      <c r="AE3799">
        <v>607.57183605775674</v>
      </c>
    </row>
    <row r="3800" spans="1:31" x14ac:dyDescent="0.25">
      <c r="A3800">
        <v>1773083</v>
      </c>
      <c r="B3800">
        <v>1</v>
      </c>
      <c r="C3800" t="s">
        <v>81</v>
      </c>
      <c r="D3800" t="s">
        <v>121</v>
      </c>
      <c r="E3800" t="s">
        <v>171</v>
      </c>
      <c r="F3800" t="s">
        <v>11113</v>
      </c>
      <c r="G3800" t="s">
        <v>181</v>
      </c>
      <c r="H3800" t="s">
        <v>146</v>
      </c>
      <c r="I3800" t="s">
        <v>135</v>
      </c>
      <c r="J3800" t="s">
        <v>136</v>
      </c>
      <c r="K3800" t="s">
        <v>147</v>
      </c>
      <c r="L3800" t="s">
        <v>11114</v>
      </c>
      <c r="M3800" t="s">
        <v>11115</v>
      </c>
      <c r="N3800">
        <v>1.0038888880000001</v>
      </c>
      <c r="O3800">
        <v>0</v>
      </c>
      <c r="P3800">
        <v>1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0.25116216730605001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0.25116216730605001</v>
      </c>
    </row>
    <row r="3801" spans="1:31" x14ac:dyDescent="0.25">
      <c r="A3801">
        <v>1773183</v>
      </c>
      <c r="B3801">
        <v>1</v>
      </c>
      <c r="C3801" t="s">
        <v>80</v>
      </c>
      <c r="D3801" t="s">
        <v>98</v>
      </c>
      <c r="E3801" t="s">
        <v>143</v>
      </c>
      <c r="F3801" t="s">
        <v>11116</v>
      </c>
      <c r="G3801" t="s">
        <v>145</v>
      </c>
      <c r="H3801" t="s">
        <v>146</v>
      </c>
      <c r="I3801" t="s">
        <v>135</v>
      </c>
      <c r="J3801" t="s">
        <v>136</v>
      </c>
      <c r="K3801" t="s">
        <v>147</v>
      </c>
      <c r="L3801" t="s">
        <v>11117</v>
      </c>
      <c r="M3801" t="s">
        <v>11118</v>
      </c>
      <c r="N3801">
        <v>0.57166666600000005</v>
      </c>
      <c r="O3801">
        <v>0</v>
      </c>
      <c r="P3801">
        <v>3</v>
      </c>
      <c r="Q3801">
        <v>0</v>
      </c>
      <c r="R3801">
        <v>19</v>
      </c>
      <c r="S3801">
        <v>0</v>
      </c>
      <c r="T3801">
        <v>6</v>
      </c>
      <c r="U3801">
        <v>0</v>
      </c>
      <c r="V3801">
        <v>0</v>
      </c>
      <c r="W3801">
        <v>0</v>
      </c>
      <c r="X3801">
        <v>0.67412189726075</v>
      </c>
      <c r="Y3801">
        <v>0</v>
      </c>
      <c r="Z3801">
        <v>2.5962383671836</v>
      </c>
      <c r="AA3801">
        <v>0</v>
      </c>
      <c r="AB3801">
        <v>1.1022941740137999</v>
      </c>
      <c r="AC3801">
        <v>0</v>
      </c>
      <c r="AD3801">
        <v>0</v>
      </c>
      <c r="AE3801">
        <v>4.3726544384581505</v>
      </c>
    </row>
    <row r="3802" spans="1:31" x14ac:dyDescent="0.25">
      <c r="A3802">
        <v>1773060</v>
      </c>
      <c r="B3802">
        <v>1</v>
      </c>
      <c r="C3802" t="s">
        <v>80</v>
      </c>
      <c r="D3802" t="s">
        <v>83</v>
      </c>
      <c r="E3802" t="s">
        <v>171</v>
      </c>
      <c r="F3802" t="s">
        <v>11119</v>
      </c>
      <c r="G3802" t="s">
        <v>173</v>
      </c>
      <c r="H3802" t="s">
        <v>146</v>
      </c>
      <c r="I3802" t="s">
        <v>135</v>
      </c>
      <c r="J3802" t="s">
        <v>136</v>
      </c>
      <c r="K3802" t="s">
        <v>147</v>
      </c>
      <c r="L3802" t="s">
        <v>11120</v>
      </c>
      <c r="M3802" t="s">
        <v>11121</v>
      </c>
      <c r="N3802">
        <v>1.427777777</v>
      </c>
      <c r="O3802">
        <v>0</v>
      </c>
      <c r="P3802">
        <v>1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0.26005894024920007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0.26005894024920007</v>
      </c>
    </row>
    <row r="3803" spans="1:31" x14ac:dyDescent="0.25">
      <c r="A3803">
        <v>1773020</v>
      </c>
      <c r="B3803">
        <v>1</v>
      </c>
      <c r="C3803" t="s">
        <v>80</v>
      </c>
      <c r="D3803" t="s">
        <v>100</v>
      </c>
      <c r="E3803" t="s">
        <v>171</v>
      </c>
      <c r="F3803" t="s">
        <v>11122</v>
      </c>
      <c r="G3803" t="s">
        <v>181</v>
      </c>
      <c r="H3803" t="s">
        <v>146</v>
      </c>
      <c r="I3803" t="s">
        <v>135</v>
      </c>
      <c r="J3803" t="s">
        <v>136</v>
      </c>
      <c r="K3803" t="s">
        <v>147</v>
      </c>
      <c r="L3803" t="s">
        <v>11123</v>
      </c>
      <c r="M3803" t="s">
        <v>11124</v>
      </c>
      <c r="N3803">
        <v>3.6247222219999999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3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7.2718420174848006</v>
      </c>
      <c r="AC3803">
        <v>0</v>
      </c>
      <c r="AD3803">
        <v>0</v>
      </c>
      <c r="AE3803">
        <v>7.2718420174848006</v>
      </c>
    </row>
    <row r="3804" spans="1:31" x14ac:dyDescent="0.25">
      <c r="A3804">
        <v>1773123</v>
      </c>
      <c r="B3804">
        <v>1</v>
      </c>
      <c r="C3804" t="s">
        <v>80</v>
      </c>
      <c r="D3804" t="s">
        <v>93</v>
      </c>
      <c r="E3804" t="s">
        <v>158</v>
      </c>
      <c r="F3804" t="s">
        <v>11125</v>
      </c>
      <c r="G3804" t="s">
        <v>160</v>
      </c>
      <c r="H3804" t="s">
        <v>146</v>
      </c>
      <c r="I3804" t="s">
        <v>135</v>
      </c>
      <c r="J3804" t="s">
        <v>136</v>
      </c>
      <c r="K3804" t="s">
        <v>147</v>
      </c>
      <c r="L3804" t="s">
        <v>11126</v>
      </c>
      <c r="M3804" t="s">
        <v>11127</v>
      </c>
      <c r="N3804">
        <v>3.2880555550000001</v>
      </c>
      <c r="O3804">
        <v>0</v>
      </c>
      <c r="P3804">
        <v>4</v>
      </c>
      <c r="Q3804">
        <v>0</v>
      </c>
      <c r="R3804">
        <v>1</v>
      </c>
      <c r="S3804">
        <v>0</v>
      </c>
      <c r="T3804">
        <v>1</v>
      </c>
      <c r="U3804">
        <v>0</v>
      </c>
      <c r="V3804">
        <v>0</v>
      </c>
      <c r="W3804">
        <v>0</v>
      </c>
      <c r="X3804">
        <v>0.47824062111867499</v>
      </c>
      <c r="Y3804">
        <v>0</v>
      </c>
      <c r="Z3804">
        <v>5.0014861309000003E-3</v>
      </c>
      <c r="AA3804">
        <v>0</v>
      </c>
      <c r="AB3804">
        <v>3.6145279046822996</v>
      </c>
      <c r="AC3804">
        <v>0</v>
      </c>
      <c r="AD3804">
        <v>0</v>
      </c>
      <c r="AE3804">
        <v>4.0977700119318747</v>
      </c>
    </row>
    <row r="3805" spans="1:31" x14ac:dyDescent="0.25">
      <c r="A3805">
        <v>1773223</v>
      </c>
      <c r="B3805">
        <v>1</v>
      </c>
      <c r="C3805" t="s">
        <v>80</v>
      </c>
      <c r="D3805" t="s">
        <v>106</v>
      </c>
      <c r="E3805" t="s">
        <v>131</v>
      </c>
      <c r="F3805" t="s">
        <v>11128</v>
      </c>
      <c r="G3805" t="s">
        <v>438</v>
      </c>
      <c r="H3805" t="s">
        <v>134</v>
      </c>
      <c r="I3805" t="s">
        <v>135</v>
      </c>
      <c r="J3805" t="s">
        <v>136</v>
      </c>
      <c r="K3805" t="s">
        <v>147</v>
      </c>
      <c r="L3805" t="s">
        <v>11129</v>
      </c>
      <c r="M3805" t="s">
        <v>11130</v>
      </c>
      <c r="N3805">
        <v>0.42416666600000003</v>
      </c>
      <c r="O3805">
        <v>0</v>
      </c>
      <c r="P3805">
        <v>3</v>
      </c>
      <c r="Q3805">
        <v>26</v>
      </c>
      <c r="R3805">
        <v>136</v>
      </c>
      <c r="S3805">
        <v>5</v>
      </c>
      <c r="T3805">
        <v>19</v>
      </c>
      <c r="U3805">
        <v>0</v>
      </c>
      <c r="V3805">
        <v>0</v>
      </c>
      <c r="W3805">
        <v>0</v>
      </c>
      <c r="X3805">
        <v>0.54939702389915002</v>
      </c>
      <c r="Y3805">
        <v>20.475301580829171</v>
      </c>
      <c r="Z3805">
        <v>58.069215997043038</v>
      </c>
      <c r="AA3805">
        <v>1.9496375570483</v>
      </c>
      <c r="AB3805">
        <v>13.371378493272003</v>
      </c>
      <c r="AC3805">
        <v>0</v>
      </c>
      <c r="AD3805">
        <v>0</v>
      </c>
      <c r="AE3805">
        <v>94.41493065209167</v>
      </c>
    </row>
    <row r="3806" spans="1:31" x14ac:dyDescent="0.25">
      <c r="A3806">
        <v>1772828</v>
      </c>
      <c r="B3806">
        <v>1</v>
      </c>
      <c r="C3806" t="s">
        <v>80</v>
      </c>
      <c r="D3806" t="s">
        <v>82</v>
      </c>
      <c r="E3806" t="s">
        <v>158</v>
      </c>
      <c r="F3806" t="s">
        <v>11131</v>
      </c>
      <c r="G3806" t="s">
        <v>305</v>
      </c>
      <c r="H3806" t="s">
        <v>146</v>
      </c>
      <c r="I3806" t="s">
        <v>135</v>
      </c>
      <c r="J3806" t="s">
        <v>136</v>
      </c>
      <c r="K3806" t="s">
        <v>147</v>
      </c>
      <c r="L3806" t="s">
        <v>11132</v>
      </c>
      <c r="M3806" t="s">
        <v>11133</v>
      </c>
      <c r="N3806">
        <v>1.4680555550000001</v>
      </c>
      <c r="O3806">
        <v>14</v>
      </c>
      <c r="P3806">
        <v>221</v>
      </c>
      <c r="Q3806">
        <v>0</v>
      </c>
      <c r="R3806">
        <v>0</v>
      </c>
      <c r="S3806">
        <v>1</v>
      </c>
      <c r="T3806">
        <v>7</v>
      </c>
      <c r="U3806">
        <v>0</v>
      </c>
      <c r="V3806">
        <v>0</v>
      </c>
      <c r="W3806">
        <v>8.0616079518081687</v>
      </c>
      <c r="X3806">
        <v>77.043112728637837</v>
      </c>
      <c r="Y3806">
        <v>0</v>
      </c>
      <c r="Z3806">
        <v>0</v>
      </c>
      <c r="AA3806">
        <v>1.0948722488916667E-2</v>
      </c>
      <c r="AB3806">
        <v>4.9224705727107505</v>
      </c>
      <c r="AC3806">
        <v>0</v>
      </c>
      <c r="AD3806">
        <v>0</v>
      </c>
      <c r="AE3806">
        <v>90.038139975645677</v>
      </c>
    </row>
    <row r="3807" spans="1:31" x14ac:dyDescent="0.25">
      <c r="A3807">
        <v>1772728</v>
      </c>
      <c r="B3807">
        <v>1</v>
      </c>
      <c r="C3807" t="s">
        <v>80</v>
      </c>
      <c r="D3807" t="s">
        <v>99</v>
      </c>
      <c r="E3807" t="s">
        <v>131</v>
      </c>
      <c r="F3807" t="s">
        <v>11134</v>
      </c>
      <c r="G3807" t="s">
        <v>177</v>
      </c>
      <c r="H3807" t="s">
        <v>134</v>
      </c>
      <c r="I3807" t="s">
        <v>135</v>
      </c>
      <c r="J3807" t="s">
        <v>136</v>
      </c>
      <c r="K3807" t="s">
        <v>147</v>
      </c>
      <c r="L3807" t="s">
        <v>11135</v>
      </c>
      <c r="M3807" t="s">
        <v>11136</v>
      </c>
      <c r="N3807">
        <v>9.4444444000000002E-2</v>
      </c>
      <c r="O3807">
        <v>21</v>
      </c>
      <c r="P3807">
        <v>4111</v>
      </c>
      <c r="Q3807">
        <v>12</v>
      </c>
      <c r="R3807">
        <v>148</v>
      </c>
      <c r="S3807">
        <v>27</v>
      </c>
      <c r="T3807">
        <v>454</v>
      </c>
      <c r="U3807">
        <v>0</v>
      </c>
      <c r="V3807">
        <v>10</v>
      </c>
      <c r="W3807">
        <v>4.2073885157113331</v>
      </c>
      <c r="X3807">
        <v>79.137874921113408</v>
      </c>
      <c r="Y3807">
        <v>1.0039783012326666</v>
      </c>
      <c r="Z3807">
        <v>1.8768525812493335</v>
      </c>
      <c r="AA3807">
        <v>10.655747825670332</v>
      </c>
      <c r="AB3807">
        <v>19.505375648499026</v>
      </c>
      <c r="AC3807">
        <v>0</v>
      </c>
      <c r="AD3807">
        <v>1.8371815796789996</v>
      </c>
      <c r="AE3807">
        <v>118.22439937315509</v>
      </c>
    </row>
    <row r="3808" spans="1:31" x14ac:dyDescent="0.25">
      <c r="A3808">
        <v>1773269</v>
      </c>
      <c r="B3808">
        <v>1</v>
      </c>
      <c r="C3808" t="s">
        <v>80</v>
      </c>
      <c r="D3808" t="s">
        <v>108</v>
      </c>
      <c r="E3808" t="s">
        <v>158</v>
      </c>
      <c r="F3808" t="s">
        <v>11137</v>
      </c>
      <c r="G3808" t="s">
        <v>160</v>
      </c>
      <c r="H3808" t="s">
        <v>146</v>
      </c>
      <c r="I3808" t="s">
        <v>135</v>
      </c>
      <c r="J3808" t="s">
        <v>136</v>
      </c>
      <c r="K3808" t="s">
        <v>147</v>
      </c>
      <c r="L3808" t="s">
        <v>11138</v>
      </c>
      <c r="M3808" t="s">
        <v>11139</v>
      </c>
      <c r="N3808">
        <v>1.794444444</v>
      </c>
      <c r="O3808">
        <v>0</v>
      </c>
      <c r="P3808">
        <v>20</v>
      </c>
      <c r="Q3808">
        <v>0</v>
      </c>
      <c r="R3808">
        <v>2</v>
      </c>
      <c r="S3808">
        <v>0</v>
      </c>
      <c r="T3808">
        <v>1</v>
      </c>
      <c r="U3808">
        <v>0</v>
      </c>
      <c r="V3808">
        <v>0</v>
      </c>
      <c r="W3808">
        <v>0</v>
      </c>
      <c r="X3808">
        <v>6.6505938744512658</v>
      </c>
      <c r="Y3808">
        <v>0</v>
      </c>
      <c r="Z3808">
        <v>0.4222276110881501</v>
      </c>
      <c r="AA3808">
        <v>0</v>
      </c>
      <c r="AB3808">
        <v>0.76137467996113339</v>
      </c>
      <c r="AC3808">
        <v>0</v>
      </c>
      <c r="AD3808">
        <v>0</v>
      </c>
      <c r="AE3808">
        <v>7.8341961655005496</v>
      </c>
    </row>
    <row r="3809" spans="1:31" x14ac:dyDescent="0.25">
      <c r="A3809">
        <v>1773286</v>
      </c>
      <c r="B3809">
        <v>1</v>
      </c>
      <c r="C3809" t="s">
        <v>80</v>
      </c>
      <c r="D3809" t="s">
        <v>103</v>
      </c>
      <c r="E3809" t="s">
        <v>158</v>
      </c>
      <c r="F3809" t="s">
        <v>11140</v>
      </c>
      <c r="G3809" t="s">
        <v>160</v>
      </c>
      <c r="H3809" t="s">
        <v>146</v>
      </c>
      <c r="I3809" t="s">
        <v>135</v>
      </c>
      <c r="J3809" t="s">
        <v>136</v>
      </c>
      <c r="K3809" t="s">
        <v>147</v>
      </c>
      <c r="L3809" t="s">
        <v>11141</v>
      </c>
      <c r="M3809" t="s">
        <v>11142</v>
      </c>
      <c r="N3809">
        <v>0.698333333</v>
      </c>
      <c r="O3809">
        <v>0</v>
      </c>
      <c r="P3809">
        <v>42</v>
      </c>
      <c r="Q3809">
        <v>0</v>
      </c>
      <c r="R3809">
        <v>0</v>
      </c>
      <c r="S3809">
        <v>0</v>
      </c>
      <c r="T3809">
        <v>1</v>
      </c>
      <c r="U3809">
        <v>0</v>
      </c>
      <c r="V3809">
        <v>0</v>
      </c>
      <c r="W3809">
        <v>0</v>
      </c>
      <c r="X3809">
        <v>10.011026786115936</v>
      </c>
      <c r="Y3809">
        <v>0</v>
      </c>
      <c r="Z3809">
        <v>0</v>
      </c>
      <c r="AA3809">
        <v>0</v>
      </c>
      <c r="AB3809">
        <v>0.67269227828294997</v>
      </c>
      <c r="AC3809">
        <v>0</v>
      </c>
      <c r="AD3809">
        <v>0</v>
      </c>
      <c r="AE3809">
        <v>10.683719064398886</v>
      </c>
    </row>
    <row r="3810" spans="1:31" x14ac:dyDescent="0.25">
      <c r="A3810">
        <v>1773120</v>
      </c>
      <c r="B3810">
        <v>1</v>
      </c>
      <c r="C3810" t="s">
        <v>80</v>
      </c>
      <c r="D3810" t="s">
        <v>96</v>
      </c>
      <c r="E3810" t="s">
        <v>143</v>
      </c>
      <c r="F3810" t="s">
        <v>11143</v>
      </c>
      <c r="G3810" t="s">
        <v>160</v>
      </c>
      <c r="H3810" t="s">
        <v>146</v>
      </c>
      <c r="I3810" t="s">
        <v>135</v>
      </c>
      <c r="J3810" t="s">
        <v>136</v>
      </c>
      <c r="K3810" t="s">
        <v>147</v>
      </c>
      <c r="L3810" t="s">
        <v>11144</v>
      </c>
      <c r="M3810" t="s">
        <v>11145</v>
      </c>
      <c r="N3810">
        <v>3.5938888879999999</v>
      </c>
      <c r="O3810">
        <v>0</v>
      </c>
      <c r="P3810">
        <v>66</v>
      </c>
      <c r="Q3810">
        <v>0</v>
      </c>
      <c r="R3810">
        <v>0</v>
      </c>
      <c r="S3810">
        <v>0</v>
      </c>
      <c r="T3810">
        <v>2</v>
      </c>
      <c r="U3810">
        <v>0</v>
      </c>
      <c r="V3810">
        <v>0</v>
      </c>
      <c r="W3810">
        <v>0</v>
      </c>
      <c r="X3810">
        <v>65.687578134307785</v>
      </c>
      <c r="Y3810">
        <v>0</v>
      </c>
      <c r="Z3810">
        <v>0</v>
      </c>
      <c r="AA3810">
        <v>0</v>
      </c>
      <c r="AB3810">
        <v>2.3004104843474999E-2</v>
      </c>
      <c r="AC3810">
        <v>0</v>
      </c>
      <c r="AD3810">
        <v>0</v>
      </c>
      <c r="AE3810">
        <v>65.710582239151265</v>
      </c>
    </row>
    <row r="3811" spans="1:31" x14ac:dyDescent="0.25">
      <c r="A3811">
        <v>1773143</v>
      </c>
      <c r="B3811">
        <v>1</v>
      </c>
      <c r="C3811" t="s">
        <v>80</v>
      </c>
      <c r="D3811" t="s">
        <v>109</v>
      </c>
      <c r="E3811" t="s">
        <v>158</v>
      </c>
      <c r="F3811" t="s">
        <v>11146</v>
      </c>
      <c r="G3811" t="s">
        <v>221</v>
      </c>
      <c r="H3811" t="s">
        <v>146</v>
      </c>
      <c r="I3811" t="s">
        <v>135</v>
      </c>
      <c r="J3811" t="s">
        <v>136</v>
      </c>
      <c r="K3811" t="s">
        <v>147</v>
      </c>
      <c r="L3811" t="s">
        <v>11147</v>
      </c>
      <c r="M3811" t="s">
        <v>11148</v>
      </c>
      <c r="N3811">
        <v>1.443333333</v>
      </c>
      <c r="O3811">
        <v>0</v>
      </c>
      <c r="P3811">
        <v>30</v>
      </c>
      <c r="Q3811">
        <v>0</v>
      </c>
      <c r="R3811">
        <v>2</v>
      </c>
      <c r="S3811">
        <v>0</v>
      </c>
      <c r="T3811">
        <v>1</v>
      </c>
      <c r="U3811">
        <v>0</v>
      </c>
      <c r="V3811">
        <v>0</v>
      </c>
      <c r="W3811">
        <v>0</v>
      </c>
      <c r="X3811">
        <v>5.3623486208579143</v>
      </c>
      <c r="Y3811">
        <v>0</v>
      </c>
      <c r="Z3811">
        <v>0.931740827898625</v>
      </c>
      <c r="AA3811">
        <v>0</v>
      </c>
      <c r="AB3811">
        <v>1.5635960916000002E-2</v>
      </c>
      <c r="AC3811">
        <v>0</v>
      </c>
      <c r="AD3811">
        <v>0</v>
      </c>
      <c r="AE3811">
        <v>6.3097254096725388</v>
      </c>
    </row>
    <row r="3812" spans="1:31" x14ac:dyDescent="0.25">
      <c r="A3812">
        <v>1773312</v>
      </c>
      <c r="B3812">
        <v>1</v>
      </c>
      <c r="C3812" t="s">
        <v>80</v>
      </c>
      <c r="D3812" t="s">
        <v>96</v>
      </c>
      <c r="E3812" t="s">
        <v>158</v>
      </c>
      <c r="F3812" t="s">
        <v>3082</v>
      </c>
      <c r="G3812" t="s">
        <v>160</v>
      </c>
      <c r="H3812" t="s">
        <v>146</v>
      </c>
      <c r="I3812" t="s">
        <v>135</v>
      </c>
      <c r="J3812" t="s">
        <v>136</v>
      </c>
      <c r="K3812" t="s">
        <v>147</v>
      </c>
      <c r="L3812" t="s">
        <v>11149</v>
      </c>
      <c r="M3812" t="s">
        <v>11150</v>
      </c>
      <c r="N3812">
        <v>4.8169444439999998</v>
      </c>
      <c r="O3812">
        <v>0</v>
      </c>
      <c r="P3812">
        <v>13</v>
      </c>
      <c r="Q3812">
        <v>0</v>
      </c>
      <c r="R3812">
        <v>1</v>
      </c>
      <c r="S3812">
        <v>0</v>
      </c>
      <c r="T3812">
        <v>1</v>
      </c>
      <c r="U3812">
        <v>0</v>
      </c>
      <c r="V3812">
        <v>0</v>
      </c>
      <c r="W3812">
        <v>0</v>
      </c>
      <c r="X3812">
        <v>93.970034833047933</v>
      </c>
      <c r="Y3812">
        <v>0</v>
      </c>
      <c r="Z3812">
        <v>1.9149337995883337E-2</v>
      </c>
      <c r="AA3812">
        <v>0</v>
      </c>
      <c r="AB3812">
        <v>0</v>
      </c>
      <c r="AC3812">
        <v>0</v>
      </c>
      <c r="AD3812">
        <v>0</v>
      </c>
      <c r="AE3812">
        <v>93.989184171043817</v>
      </c>
    </row>
    <row r="3813" spans="1:31" x14ac:dyDescent="0.25">
      <c r="A3813">
        <v>1772980</v>
      </c>
      <c r="B3813">
        <v>1</v>
      </c>
      <c r="C3813" t="s">
        <v>80</v>
      </c>
      <c r="D3813" t="s">
        <v>84</v>
      </c>
      <c r="E3813" t="s">
        <v>171</v>
      </c>
      <c r="F3813" t="s">
        <v>11151</v>
      </c>
      <c r="G3813" t="s">
        <v>181</v>
      </c>
      <c r="H3813" t="s">
        <v>146</v>
      </c>
      <c r="I3813" t="s">
        <v>135</v>
      </c>
      <c r="J3813" t="s">
        <v>136</v>
      </c>
      <c r="K3813" t="s">
        <v>147</v>
      </c>
      <c r="L3813" t="s">
        <v>11152</v>
      </c>
      <c r="M3813" t="s">
        <v>11153</v>
      </c>
      <c r="N3813">
        <v>6.8561111109999997</v>
      </c>
      <c r="O3813">
        <v>0</v>
      </c>
      <c r="P3813">
        <v>6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9.3445657819639685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9.3445657819639685</v>
      </c>
    </row>
    <row r="3814" spans="1:31" x14ac:dyDescent="0.25">
      <c r="A3814">
        <v>1773329</v>
      </c>
      <c r="B3814">
        <v>1</v>
      </c>
      <c r="C3814" t="s">
        <v>80</v>
      </c>
      <c r="D3814" t="s">
        <v>84</v>
      </c>
      <c r="E3814" t="s">
        <v>171</v>
      </c>
      <c r="F3814" t="s">
        <v>11154</v>
      </c>
      <c r="G3814" t="s">
        <v>181</v>
      </c>
      <c r="H3814" t="s">
        <v>146</v>
      </c>
      <c r="I3814" t="s">
        <v>135</v>
      </c>
      <c r="J3814" t="s">
        <v>136</v>
      </c>
      <c r="K3814" t="s">
        <v>147</v>
      </c>
      <c r="L3814" t="s">
        <v>11155</v>
      </c>
      <c r="M3814" t="s">
        <v>11156</v>
      </c>
      <c r="N3814">
        <v>1.1244444440000001</v>
      </c>
      <c r="O3814">
        <v>0</v>
      </c>
      <c r="P3814">
        <v>3</v>
      </c>
      <c r="Q3814">
        <v>0</v>
      </c>
      <c r="R3814">
        <v>0</v>
      </c>
      <c r="S3814">
        <v>0</v>
      </c>
      <c r="T3814">
        <v>1</v>
      </c>
      <c r="U3814">
        <v>0</v>
      </c>
      <c r="V3814">
        <v>0</v>
      </c>
      <c r="W3814">
        <v>0</v>
      </c>
      <c r="X3814">
        <v>0.39117159987740002</v>
      </c>
      <c r="Y3814">
        <v>0</v>
      </c>
      <c r="Z3814">
        <v>0</v>
      </c>
      <c r="AA3814">
        <v>0</v>
      </c>
      <c r="AB3814">
        <v>0.34286914138809998</v>
      </c>
      <c r="AC3814">
        <v>0</v>
      </c>
      <c r="AD3814">
        <v>0</v>
      </c>
      <c r="AE3814">
        <v>0.73404074126550001</v>
      </c>
    </row>
    <row r="3815" spans="1:31" x14ac:dyDescent="0.25">
      <c r="A3815">
        <v>1773292</v>
      </c>
      <c r="B3815">
        <v>1</v>
      </c>
      <c r="C3815" t="s">
        <v>81</v>
      </c>
      <c r="D3815" t="s">
        <v>122</v>
      </c>
      <c r="E3815" t="s">
        <v>143</v>
      </c>
      <c r="F3815" t="s">
        <v>11157</v>
      </c>
      <c r="G3815" t="s">
        <v>145</v>
      </c>
      <c r="H3815" t="s">
        <v>146</v>
      </c>
      <c r="I3815" t="s">
        <v>135</v>
      </c>
      <c r="J3815" t="s">
        <v>136</v>
      </c>
      <c r="K3815" t="s">
        <v>147</v>
      </c>
      <c r="L3815" t="s">
        <v>11158</v>
      </c>
      <c r="M3815" t="s">
        <v>11159</v>
      </c>
      <c r="N3815">
        <v>3.488611111</v>
      </c>
      <c r="O3815">
        <v>0</v>
      </c>
      <c r="P3815">
        <v>5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1.9013752470895002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1.9013752470895002</v>
      </c>
    </row>
    <row r="3816" spans="1:31" x14ac:dyDescent="0.25">
      <c r="A3816">
        <v>1773043</v>
      </c>
      <c r="B3816">
        <v>1</v>
      </c>
      <c r="C3816" t="s">
        <v>81</v>
      </c>
      <c r="D3816" t="s">
        <v>112</v>
      </c>
      <c r="E3816" t="s">
        <v>171</v>
      </c>
      <c r="F3816" t="s">
        <v>11160</v>
      </c>
      <c r="G3816" t="s">
        <v>181</v>
      </c>
      <c r="H3816" t="s">
        <v>146</v>
      </c>
      <c r="I3816" t="s">
        <v>135</v>
      </c>
      <c r="J3816" t="s">
        <v>136</v>
      </c>
      <c r="K3816" t="s">
        <v>147</v>
      </c>
      <c r="L3816" t="s">
        <v>11161</v>
      </c>
      <c r="M3816" t="s">
        <v>11162</v>
      </c>
      <c r="N3816">
        <v>1.3019444440000001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1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1.5925876710237747</v>
      </c>
      <c r="AC3816">
        <v>0</v>
      </c>
      <c r="AD3816">
        <v>0</v>
      </c>
      <c r="AE3816">
        <v>1.5925876710237747</v>
      </c>
    </row>
    <row r="3817" spans="1:31" x14ac:dyDescent="0.25">
      <c r="A3817">
        <v>1773186</v>
      </c>
      <c r="B3817">
        <v>1</v>
      </c>
      <c r="C3817" t="s">
        <v>81</v>
      </c>
      <c r="D3817" t="s">
        <v>120</v>
      </c>
      <c r="E3817" t="s">
        <v>158</v>
      </c>
      <c r="F3817" t="s">
        <v>11163</v>
      </c>
      <c r="G3817" t="s">
        <v>160</v>
      </c>
      <c r="H3817" t="s">
        <v>146</v>
      </c>
      <c r="I3817" t="s">
        <v>135</v>
      </c>
      <c r="J3817" t="s">
        <v>136</v>
      </c>
      <c r="K3817" t="s">
        <v>147</v>
      </c>
      <c r="L3817" t="s">
        <v>11164</v>
      </c>
      <c r="M3817" t="s">
        <v>11165</v>
      </c>
      <c r="N3817">
        <v>1.369722222</v>
      </c>
      <c r="O3817">
        <v>0</v>
      </c>
      <c r="P3817">
        <v>42</v>
      </c>
      <c r="Q3817">
        <v>0</v>
      </c>
      <c r="R3817">
        <v>0</v>
      </c>
      <c r="S3817">
        <v>0</v>
      </c>
      <c r="T3817">
        <v>2</v>
      </c>
      <c r="U3817">
        <v>0</v>
      </c>
      <c r="V3817">
        <v>0</v>
      </c>
      <c r="W3817">
        <v>0</v>
      </c>
      <c r="X3817">
        <v>9.3683990690063652</v>
      </c>
      <c r="Y3817">
        <v>0</v>
      </c>
      <c r="Z3817">
        <v>0</v>
      </c>
      <c r="AA3817">
        <v>0</v>
      </c>
      <c r="AB3817">
        <v>6.7227890547683584</v>
      </c>
      <c r="AC3817">
        <v>0</v>
      </c>
      <c r="AD3817">
        <v>0</v>
      </c>
      <c r="AE3817">
        <v>16.091188123774725</v>
      </c>
    </row>
    <row r="3818" spans="1:31" x14ac:dyDescent="0.25">
      <c r="A3818">
        <v>1772808</v>
      </c>
      <c r="B3818">
        <v>1</v>
      </c>
      <c r="C3818" t="s">
        <v>80</v>
      </c>
      <c r="D3818" t="s">
        <v>97</v>
      </c>
      <c r="E3818" t="s">
        <v>158</v>
      </c>
      <c r="F3818" t="s">
        <v>11166</v>
      </c>
      <c r="G3818" t="s">
        <v>292</v>
      </c>
      <c r="H3818" t="s">
        <v>146</v>
      </c>
      <c r="I3818" t="s">
        <v>135</v>
      </c>
      <c r="J3818" t="s">
        <v>136</v>
      </c>
      <c r="K3818" t="s">
        <v>147</v>
      </c>
      <c r="L3818" t="s">
        <v>11167</v>
      </c>
      <c r="M3818" t="s">
        <v>11168</v>
      </c>
      <c r="N3818">
        <v>1.71</v>
      </c>
      <c r="O3818">
        <v>0</v>
      </c>
      <c r="P3818">
        <v>76</v>
      </c>
      <c r="Q3818">
        <v>0</v>
      </c>
      <c r="R3818">
        <v>9</v>
      </c>
      <c r="S3818">
        <v>0</v>
      </c>
      <c r="T3818">
        <v>11</v>
      </c>
      <c r="U3818">
        <v>0</v>
      </c>
      <c r="V3818">
        <v>0</v>
      </c>
      <c r="W3818">
        <v>0</v>
      </c>
      <c r="X3818">
        <v>58.397924166284625</v>
      </c>
      <c r="Y3818">
        <v>0</v>
      </c>
      <c r="Z3818">
        <v>8.0236198060959012</v>
      </c>
      <c r="AA3818">
        <v>0</v>
      </c>
      <c r="AB3818">
        <v>33.648058661771323</v>
      </c>
      <c r="AC3818">
        <v>0</v>
      </c>
      <c r="AD3818">
        <v>0</v>
      </c>
      <c r="AE3818">
        <v>100.06960263415186</v>
      </c>
    </row>
    <row r="3819" spans="1:31" x14ac:dyDescent="0.25">
      <c r="A3819">
        <v>1773000</v>
      </c>
      <c r="B3819">
        <v>1</v>
      </c>
      <c r="C3819" t="s">
        <v>80</v>
      </c>
      <c r="D3819" t="s">
        <v>83</v>
      </c>
      <c r="E3819" t="s">
        <v>171</v>
      </c>
      <c r="F3819" t="s">
        <v>11169</v>
      </c>
      <c r="G3819" t="s">
        <v>181</v>
      </c>
      <c r="H3819" t="s">
        <v>146</v>
      </c>
      <c r="I3819" t="s">
        <v>135</v>
      </c>
      <c r="J3819" t="s">
        <v>136</v>
      </c>
      <c r="K3819" t="s">
        <v>147</v>
      </c>
      <c r="L3819" t="s">
        <v>11170</v>
      </c>
      <c r="M3819" t="s">
        <v>11171</v>
      </c>
      <c r="N3819">
        <v>0.73194444400000003</v>
      </c>
      <c r="O3819">
        <v>0</v>
      </c>
      <c r="P3819">
        <v>4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0.90927188087600008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0.90927188087600008</v>
      </c>
    </row>
    <row r="3820" spans="1:31" x14ac:dyDescent="0.25">
      <c r="A3820">
        <v>1772751</v>
      </c>
      <c r="B3820">
        <v>1</v>
      </c>
      <c r="C3820" t="s">
        <v>80</v>
      </c>
      <c r="D3820" t="s">
        <v>94</v>
      </c>
      <c r="E3820" t="s">
        <v>171</v>
      </c>
      <c r="F3820" t="s">
        <v>11172</v>
      </c>
      <c r="G3820" t="s">
        <v>181</v>
      </c>
      <c r="H3820" t="s">
        <v>146</v>
      </c>
      <c r="I3820" t="s">
        <v>135</v>
      </c>
      <c r="J3820" t="s">
        <v>136</v>
      </c>
      <c r="K3820" t="s">
        <v>147</v>
      </c>
      <c r="L3820" t="s">
        <v>11173</v>
      </c>
      <c r="M3820" t="s">
        <v>11174</v>
      </c>
      <c r="N3820">
        <v>6.2763888879999996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2.1654437764250503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2.1654437764250503</v>
      </c>
    </row>
    <row r="3821" spans="1:31" x14ac:dyDescent="0.25">
      <c r="A3821">
        <v>1773392</v>
      </c>
      <c r="B3821">
        <v>1</v>
      </c>
      <c r="C3821" t="s">
        <v>81</v>
      </c>
      <c r="D3821" t="s">
        <v>118</v>
      </c>
      <c r="E3821" t="s">
        <v>184</v>
      </c>
      <c r="F3821" t="s">
        <v>11175</v>
      </c>
      <c r="G3821" t="s">
        <v>232</v>
      </c>
      <c r="H3821" t="s">
        <v>134</v>
      </c>
      <c r="I3821" t="s">
        <v>135</v>
      </c>
      <c r="J3821" t="s">
        <v>136</v>
      </c>
      <c r="K3821" t="s">
        <v>147</v>
      </c>
      <c r="L3821" t="s">
        <v>11176</v>
      </c>
      <c r="M3821" t="s">
        <v>11177</v>
      </c>
      <c r="N3821">
        <v>5.7474999999999996</v>
      </c>
      <c r="O3821">
        <v>0</v>
      </c>
      <c r="P3821">
        <v>1</v>
      </c>
      <c r="Q3821">
        <v>11</v>
      </c>
      <c r="R3821">
        <v>59</v>
      </c>
      <c r="S3821">
        <v>7</v>
      </c>
      <c r="T3821">
        <v>5</v>
      </c>
      <c r="U3821">
        <v>0</v>
      </c>
      <c r="V3821">
        <v>0</v>
      </c>
      <c r="W3821">
        <v>0</v>
      </c>
      <c r="X3821">
        <v>0.26344896499574999</v>
      </c>
      <c r="Y3821">
        <v>494.43124864051111</v>
      </c>
      <c r="Z3821">
        <v>176.48781092917829</v>
      </c>
      <c r="AA3821">
        <v>70.772546528235495</v>
      </c>
      <c r="AB3821">
        <v>5.0247120896748996</v>
      </c>
      <c r="AC3821">
        <v>0</v>
      </c>
      <c r="AD3821">
        <v>0</v>
      </c>
      <c r="AE3821">
        <v>746.97976715259563</v>
      </c>
    </row>
    <row r="3822" spans="1:31" x14ac:dyDescent="0.25">
      <c r="A3822">
        <v>1772851</v>
      </c>
      <c r="B3822">
        <v>1</v>
      </c>
      <c r="C3822" t="s">
        <v>81</v>
      </c>
      <c r="D3822" t="s">
        <v>116</v>
      </c>
      <c r="E3822" t="s">
        <v>143</v>
      </c>
      <c r="F3822" t="s">
        <v>11178</v>
      </c>
      <c r="G3822" t="s">
        <v>160</v>
      </c>
      <c r="H3822" t="s">
        <v>146</v>
      </c>
      <c r="I3822" t="s">
        <v>135</v>
      </c>
      <c r="J3822" t="s">
        <v>136</v>
      </c>
      <c r="K3822" t="s">
        <v>147</v>
      </c>
      <c r="L3822" t="s">
        <v>11179</v>
      </c>
      <c r="M3822" t="s">
        <v>11180</v>
      </c>
      <c r="N3822">
        <v>3.3961111110000002</v>
      </c>
      <c r="O3822">
        <v>0</v>
      </c>
      <c r="P3822">
        <v>13</v>
      </c>
      <c r="Q3822">
        <v>1</v>
      </c>
      <c r="R3822">
        <v>7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0.57451817666970029</v>
      </c>
      <c r="Y3822">
        <v>6.6110764214208348E-2</v>
      </c>
      <c r="Z3822">
        <v>0.20261603643050005</v>
      </c>
      <c r="AA3822">
        <v>0</v>
      </c>
      <c r="AB3822">
        <v>0</v>
      </c>
      <c r="AC3822">
        <v>0</v>
      </c>
      <c r="AD3822">
        <v>0</v>
      </c>
      <c r="AE3822">
        <v>0.84324497731440873</v>
      </c>
    </row>
    <row r="3823" spans="1:31" x14ac:dyDescent="0.25">
      <c r="A3823">
        <v>1773464</v>
      </c>
      <c r="B3823">
        <v>1</v>
      </c>
      <c r="C3823" t="s">
        <v>80</v>
      </c>
      <c r="D3823" t="s">
        <v>93</v>
      </c>
      <c r="E3823" t="s">
        <v>158</v>
      </c>
      <c r="F3823" t="s">
        <v>11181</v>
      </c>
      <c r="G3823" t="s">
        <v>321</v>
      </c>
      <c r="H3823" t="s">
        <v>146</v>
      </c>
      <c r="I3823" t="s">
        <v>135</v>
      </c>
      <c r="J3823" t="s">
        <v>136</v>
      </c>
      <c r="K3823" t="s">
        <v>147</v>
      </c>
      <c r="L3823" t="s">
        <v>11182</v>
      </c>
      <c r="M3823" t="s">
        <v>11183</v>
      </c>
      <c r="N3823">
        <v>3.951944444</v>
      </c>
      <c r="O3823">
        <v>0</v>
      </c>
      <c r="P3823">
        <v>18</v>
      </c>
      <c r="Q3823">
        <v>0</v>
      </c>
      <c r="R3823">
        <v>1</v>
      </c>
      <c r="S3823">
        <v>0</v>
      </c>
      <c r="T3823">
        <v>3</v>
      </c>
      <c r="U3823">
        <v>0</v>
      </c>
      <c r="V3823">
        <v>0</v>
      </c>
      <c r="W3823">
        <v>0</v>
      </c>
      <c r="X3823">
        <v>5.6406413296233007</v>
      </c>
      <c r="Y3823">
        <v>0</v>
      </c>
      <c r="Z3823">
        <v>9.2965817113999996E-3</v>
      </c>
      <c r="AA3823">
        <v>0</v>
      </c>
      <c r="AB3823">
        <v>4.1712884907876822</v>
      </c>
      <c r="AC3823">
        <v>0</v>
      </c>
      <c r="AD3823">
        <v>0</v>
      </c>
      <c r="AE3823">
        <v>9.8212264021223827</v>
      </c>
    </row>
    <row r="3824" spans="1:31" x14ac:dyDescent="0.25">
      <c r="A3824">
        <v>1774128</v>
      </c>
      <c r="B3824">
        <v>1</v>
      </c>
      <c r="C3824" t="s">
        <v>81</v>
      </c>
      <c r="D3824" t="s">
        <v>115</v>
      </c>
      <c r="E3824" t="s">
        <v>143</v>
      </c>
      <c r="F3824" t="s">
        <v>11184</v>
      </c>
      <c r="G3824" t="s">
        <v>145</v>
      </c>
      <c r="H3824" t="s">
        <v>146</v>
      </c>
      <c r="I3824" t="s">
        <v>135</v>
      </c>
      <c r="J3824" t="s">
        <v>136</v>
      </c>
      <c r="K3824" t="s">
        <v>147</v>
      </c>
      <c r="L3824" t="s">
        <v>11185</v>
      </c>
      <c r="M3824" t="s">
        <v>11186</v>
      </c>
      <c r="N3824">
        <v>1.3094444439999999</v>
      </c>
      <c r="O3824">
        <v>0</v>
      </c>
      <c r="P3824">
        <v>29</v>
      </c>
      <c r="Q3824">
        <v>0</v>
      </c>
      <c r="R3824">
        <v>0</v>
      </c>
      <c r="S3824">
        <v>0</v>
      </c>
      <c r="T3824">
        <v>2</v>
      </c>
      <c r="U3824">
        <v>0</v>
      </c>
      <c r="V3824">
        <v>0</v>
      </c>
      <c r="W3824">
        <v>0</v>
      </c>
      <c r="X3824">
        <v>3.9909745155956005</v>
      </c>
      <c r="Y3824">
        <v>0</v>
      </c>
      <c r="Z3824">
        <v>0</v>
      </c>
      <c r="AA3824">
        <v>0</v>
      </c>
      <c r="AB3824">
        <v>0.23253499254310001</v>
      </c>
      <c r="AC3824">
        <v>0</v>
      </c>
      <c r="AD3824">
        <v>0</v>
      </c>
      <c r="AE3824">
        <v>4.2235095081387009</v>
      </c>
    </row>
    <row r="3825" spans="1:31" x14ac:dyDescent="0.25">
      <c r="A3825">
        <v>1774174</v>
      </c>
      <c r="B3825">
        <v>1</v>
      </c>
      <c r="C3825" t="s">
        <v>80</v>
      </c>
      <c r="D3825" t="s">
        <v>82</v>
      </c>
      <c r="E3825" t="s">
        <v>171</v>
      </c>
      <c r="F3825" t="s">
        <v>11187</v>
      </c>
      <c r="G3825" t="s">
        <v>181</v>
      </c>
      <c r="H3825" t="s">
        <v>146</v>
      </c>
      <c r="I3825" t="s">
        <v>135</v>
      </c>
      <c r="J3825" t="s">
        <v>136</v>
      </c>
      <c r="K3825" t="s">
        <v>147</v>
      </c>
      <c r="L3825" t="s">
        <v>11188</v>
      </c>
      <c r="M3825" t="s">
        <v>11189</v>
      </c>
      <c r="N3825">
        <v>1.6486111109999999</v>
      </c>
      <c r="O3825">
        <v>0</v>
      </c>
      <c r="P3825">
        <v>3</v>
      </c>
      <c r="Q3825">
        <v>0</v>
      </c>
      <c r="R3825">
        <v>0</v>
      </c>
      <c r="S3825">
        <v>0</v>
      </c>
      <c r="T3825">
        <v>2</v>
      </c>
      <c r="U3825">
        <v>0</v>
      </c>
      <c r="V3825">
        <v>0</v>
      </c>
      <c r="W3825">
        <v>0</v>
      </c>
      <c r="X3825">
        <v>3.8429904002615332</v>
      </c>
      <c r="Y3825">
        <v>0</v>
      </c>
      <c r="Z3825">
        <v>0</v>
      </c>
      <c r="AA3825">
        <v>0</v>
      </c>
      <c r="AB3825">
        <v>8.025917584575E-2</v>
      </c>
      <c r="AC3825">
        <v>0</v>
      </c>
      <c r="AD3825">
        <v>0</v>
      </c>
      <c r="AE3825">
        <v>3.923249576107283</v>
      </c>
    </row>
    <row r="3826" spans="1:31" x14ac:dyDescent="0.25">
      <c r="A3826">
        <v>1773919</v>
      </c>
      <c r="B3826">
        <v>1</v>
      </c>
      <c r="C3826" t="s">
        <v>80</v>
      </c>
      <c r="D3826" t="s">
        <v>100</v>
      </c>
      <c r="E3826" t="s">
        <v>158</v>
      </c>
      <c r="F3826" t="s">
        <v>11190</v>
      </c>
      <c r="G3826" t="s">
        <v>160</v>
      </c>
      <c r="H3826" t="s">
        <v>146</v>
      </c>
      <c r="I3826" t="s">
        <v>135</v>
      </c>
      <c r="J3826" t="s">
        <v>136</v>
      </c>
      <c r="K3826" t="s">
        <v>147</v>
      </c>
      <c r="L3826" t="s">
        <v>11191</v>
      </c>
      <c r="M3826" t="s">
        <v>11192</v>
      </c>
      <c r="N3826">
        <v>1.2752777769999999</v>
      </c>
      <c r="O3826">
        <v>0</v>
      </c>
      <c r="P3826">
        <v>2</v>
      </c>
      <c r="Q3826">
        <v>0</v>
      </c>
      <c r="R3826">
        <v>3</v>
      </c>
      <c r="S3826">
        <v>0</v>
      </c>
      <c r="T3826">
        <v>2</v>
      </c>
      <c r="U3826">
        <v>0</v>
      </c>
      <c r="V3826">
        <v>0</v>
      </c>
      <c r="W3826">
        <v>0</v>
      </c>
      <c r="X3826">
        <v>8.5854962992183342E-2</v>
      </c>
      <c r="Y3826">
        <v>0</v>
      </c>
      <c r="Z3826">
        <v>0.19391298621720834</v>
      </c>
      <c r="AA3826">
        <v>0</v>
      </c>
      <c r="AB3826">
        <v>2.4816696627799999</v>
      </c>
      <c r="AC3826">
        <v>0</v>
      </c>
      <c r="AD3826">
        <v>0</v>
      </c>
      <c r="AE3826">
        <v>2.7614376119893915</v>
      </c>
    </row>
    <row r="3827" spans="1:31" x14ac:dyDescent="0.25">
      <c r="A3827">
        <v>1774251</v>
      </c>
      <c r="B3827">
        <v>1</v>
      </c>
      <c r="C3827" t="s">
        <v>81</v>
      </c>
      <c r="D3827" t="s">
        <v>118</v>
      </c>
      <c r="E3827" t="s">
        <v>143</v>
      </c>
      <c r="F3827" t="s">
        <v>11193</v>
      </c>
      <c r="G3827" t="s">
        <v>145</v>
      </c>
      <c r="H3827" t="s">
        <v>146</v>
      </c>
      <c r="I3827" t="s">
        <v>135</v>
      </c>
      <c r="J3827" t="s">
        <v>136</v>
      </c>
      <c r="K3827" t="s">
        <v>147</v>
      </c>
      <c r="L3827" t="s">
        <v>11194</v>
      </c>
      <c r="M3827" t="s">
        <v>11195</v>
      </c>
      <c r="N3827">
        <v>1.4069444440000001</v>
      </c>
      <c r="O3827">
        <v>0</v>
      </c>
      <c r="P3827">
        <v>0</v>
      </c>
      <c r="Q3827">
        <v>0</v>
      </c>
      <c r="R3827">
        <v>3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1.2441250650815334</v>
      </c>
      <c r="AA3827">
        <v>0</v>
      </c>
      <c r="AB3827">
        <v>0</v>
      </c>
      <c r="AC3827">
        <v>0</v>
      </c>
      <c r="AD3827">
        <v>0</v>
      </c>
      <c r="AE3827">
        <v>1.2441250650815334</v>
      </c>
    </row>
    <row r="3828" spans="1:31" x14ac:dyDescent="0.25">
      <c r="A3828">
        <v>1774111</v>
      </c>
      <c r="B3828">
        <v>1</v>
      </c>
      <c r="C3828" t="s">
        <v>81</v>
      </c>
      <c r="D3828" t="s">
        <v>120</v>
      </c>
      <c r="E3828" t="s">
        <v>143</v>
      </c>
      <c r="F3828" t="s">
        <v>11196</v>
      </c>
      <c r="G3828" t="s">
        <v>145</v>
      </c>
      <c r="H3828" t="s">
        <v>146</v>
      </c>
      <c r="I3828" t="s">
        <v>135</v>
      </c>
      <c r="J3828" t="s">
        <v>136</v>
      </c>
      <c r="K3828" t="s">
        <v>147</v>
      </c>
      <c r="L3828" t="s">
        <v>11197</v>
      </c>
      <c r="M3828" t="s">
        <v>11198</v>
      </c>
      <c r="N3828">
        <v>3.3572222219999999</v>
      </c>
      <c r="O3828">
        <v>0</v>
      </c>
      <c r="P3828">
        <v>0</v>
      </c>
      <c r="Q3828">
        <v>0</v>
      </c>
      <c r="R3828">
        <v>3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26.744914134876002</v>
      </c>
      <c r="AA3828">
        <v>0</v>
      </c>
      <c r="AB3828">
        <v>0</v>
      </c>
      <c r="AC3828">
        <v>0</v>
      </c>
      <c r="AD3828">
        <v>0</v>
      </c>
      <c r="AE3828">
        <v>26.744914134876002</v>
      </c>
    </row>
    <row r="3829" spans="1:31" x14ac:dyDescent="0.25">
      <c r="A3829">
        <v>1773965</v>
      </c>
      <c r="B3829">
        <v>1</v>
      </c>
      <c r="C3829" t="s">
        <v>81</v>
      </c>
      <c r="D3829" t="s">
        <v>120</v>
      </c>
      <c r="E3829" t="s">
        <v>171</v>
      </c>
      <c r="F3829" t="s">
        <v>11199</v>
      </c>
      <c r="G3829" t="s">
        <v>173</v>
      </c>
      <c r="H3829" t="s">
        <v>146</v>
      </c>
      <c r="I3829" t="s">
        <v>135</v>
      </c>
      <c r="J3829" t="s">
        <v>136</v>
      </c>
      <c r="K3829" t="s">
        <v>147</v>
      </c>
      <c r="L3829" t="s">
        <v>11200</v>
      </c>
      <c r="M3829" t="s">
        <v>11201</v>
      </c>
      <c r="N3829">
        <v>2.2033333329999998</v>
      </c>
      <c r="O3829">
        <v>0</v>
      </c>
      <c r="P3829">
        <v>1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0.1544123416017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0.1544123416017</v>
      </c>
    </row>
    <row r="3830" spans="1:31" x14ac:dyDescent="0.25">
      <c r="A3830">
        <v>1774005</v>
      </c>
      <c r="B3830">
        <v>1</v>
      </c>
      <c r="C3830" t="s">
        <v>80</v>
      </c>
      <c r="D3830" t="s">
        <v>88</v>
      </c>
      <c r="E3830" t="s">
        <v>184</v>
      </c>
      <c r="F3830" t="s">
        <v>11202</v>
      </c>
      <c r="G3830" t="s">
        <v>177</v>
      </c>
      <c r="H3830" t="s">
        <v>134</v>
      </c>
      <c r="I3830" t="s">
        <v>135</v>
      </c>
      <c r="J3830" t="s">
        <v>136</v>
      </c>
      <c r="K3830" t="s">
        <v>147</v>
      </c>
      <c r="L3830" t="s">
        <v>11203</v>
      </c>
      <c r="M3830" t="s">
        <v>11204</v>
      </c>
      <c r="N3830">
        <v>1.0905555549999999</v>
      </c>
      <c r="O3830">
        <v>1</v>
      </c>
      <c r="P3830">
        <v>472</v>
      </c>
      <c r="Q3830">
        <v>1</v>
      </c>
      <c r="R3830">
        <v>0</v>
      </c>
      <c r="S3830">
        <v>7</v>
      </c>
      <c r="T3830">
        <v>90</v>
      </c>
      <c r="U3830">
        <v>3</v>
      </c>
      <c r="V3830">
        <v>3</v>
      </c>
      <c r="W3830">
        <v>9.0808606777340835</v>
      </c>
      <c r="X3830">
        <v>192.72987994083675</v>
      </c>
      <c r="Y3830">
        <v>0</v>
      </c>
      <c r="Z3830">
        <v>0</v>
      </c>
      <c r="AA3830">
        <v>66.916787285856088</v>
      </c>
      <c r="AB3830">
        <v>99.177308371175712</v>
      </c>
      <c r="AC3830">
        <v>10.57413275064965</v>
      </c>
      <c r="AD3830">
        <v>11.705664552224501</v>
      </c>
      <c r="AE3830">
        <v>390.18463357847679</v>
      </c>
    </row>
    <row r="3831" spans="1:31" x14ac:dyDescent="0.25">
      <c r="A3831">
        <v>1774105</v>
      </c>
      <c r="B3831">
        <v>1</v>
      </c>
      <c r="C3831" t="s">
        <v>80</v>
      </c>
      <c r="D3831" t="s">
        <v>93</v>
      </c>
      <c r="E3831" t="s">
        <v>158</v>
      </c>
      <c r="F3831" t="s">
        <v>11205</v>
      </c>
      <c r="G3831" t="s">
        <v>160</v>
      </c>
      <c r="H3831" t="s">
        <v>146</v>
      </c>
      <c r="I3831" t="s">
        <v>135</v>
      </c>
      <c r="J3831" t="s">
        <v>136</v>
      </c>
      <c r="K3831" t="s">
        <v>147</v>
      </c>
      <c r="L3831" t="s">
        <v>11206</v>
      </c>
      <c r="M3831" t="s">
        <v>11207</v>
      </c>
      <c r="N3831">
        <v>1.9652777770000001</v>
      </c>
      <c r="O3831">
        <v>0</v>
      </c>
      <c r="P3831">
        <v>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0.89771286592968336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0.89771286592968336</v>
      </c>
    </row>
    <row r="3832" spans="1:31" x14ac:dyDescent="0.25">
      <c r="A3832">
        <v>1773959</v>
      </c>
      <c r="B3832">
        <v>1</v>
      </c>
      <c r="C3832" t="s">
        <v>80</v>
      </c>
      <c r="D3832" t="s">
        <v>97</v>
      </c>
      <c r="E3832" t="s">
        <v>171</v>
      </c>
      <c r="F3832" t="s">
        <v>11208</v>
      </c>
      <c r="G3832" t="s">
        <v>282</v>
      </c>
      <c r="H3832" t="s">
        <v>146</v>
      </c>
      <c r="I3832" t="s">
        <v>135</v>
      </c>
      <c r="J3832" t="s">
        <v>136</v>
      </c>
      <c r="K3832" t="s">
        <v>147</v>
      </c>
      <c r="L3832" t="s">
        <v>11209</v>
      </c>
      <c r="M3832" t="s">
        <v>11210</v>
      </c>
      <c r="N3832">
        <v>1.255833333</v>
      </c>
      <c r="O3832">
        <v>0</v>
      </c>
      <c r="P3832">
        <v>1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8.0960139682767327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8.0960139682767327</v>
      </c>
    </row>
    <row r="3833" spans="1:31" x14ac:dyDescent="0.25">
      <c r="A3833">
        <v>1774091</v>
      </c>
      <c r="B3833">
        <v>1</v>
      </c>
      <c r="C3833" t="s">
        <v>80</v>
      </c>
      <c r="D3833" t="s">
        <v>84</v>
      </c>
      <c r="E3833" t="s">
        <v>158</v>
      </c>
      <c r="F3833" t="s">
        <v>11211</v>
      </c>
      <c r="G3833" t="s">
        <v>160</v>
      </c>
      <c r="H3833" t="s">
        <v>146</v>
      </c>
      <c r="I3833" t="s">
        <v>135</v>
      </c>
      <c r="J3833" t="s">
        <v>136</v>
      </c>
      <c r="K3833" t="s">
        <v>147</v>
      </c>
      <c r="L3833" t="s">
        <v>11212</v>
      </c>
      <c r="M3833" t="s">
        <v>11213</v>
      </c>
      <c r="N3833">
        <v>0.69527777700000004</v>
      </c>
      <c r="O3833">
        <v>0</v>
      </c>
      <c r="P3833">
        <v>1</v>
      </c>
      <c r="Q3833">
        <v>0</v>
      </c>
      <c r="R3833">
        <v>8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0.36328097052149999</v>
      </c>
      <c r="Y3833">
        <v>0</v>
      </c>
      <c r="Z3833">
        <v>1.2064045590619332</v>
      </c>
      <c r="AA3833">
        <v>0</v>
      </c>
      <c r="AB3833">
        <v>0.63804239442897503</v>
      </c>
      <c r="AC3833">
        <v>0</v>
      </c>
      <c r="AD3833">
        <v>0</v>
      </c>
      <c r="AE3833">
        <v>2.2077279240124081</v>
      </c>
    </row>
    <row r="3834" spans="1:31" x14ac:dyDescent="0.25">
      <c r="A3834">
        <v>1773856</v>
      </c>
      <c r="B3834">
        <v>1</v>
      </c>
      <c r="C3834" t="s">
        <v>80</v>
      </c>
      <c r="D3834" t="s">
        <v>98</v>
      </c>
      <c r="E3834" t="s">
        <v>131</v>
      </c>
      <c r="F3834" t="s">
        <v>11214</v>
      </c>
      <c r="G3834" t="s">
        <v>133</v>
      </c>
      <c r="H3834" t="s">
        <v>134</v>
      </c>
      <c r="I3834" t="s">
        <v>135</v>
      </c>
      <c r="J3834" t="s">
        <v>136</v>
      </c>
      <c r="K3834" t="s">
        <v>137</v>
      </c>
      <c r="L3834" t="s">
        <v>11215</v>
      </c>
      <c r="M3834" t="s">
        <v>11216</v>
      </c>
      <c r="N3834">
        <v>0.226608333</v>
      </c>
      <c r="O3834">
        <v>0</v>
      </c>
      <c r="P3834">
        <v>871</v>
      </c>
      <c r="Q3834">
        <v>0</v>
      </c>
      <c r="R3834">
        <v>0</v>
      </c>
      <c r="S3834">
        <v>1</v>
      </c>
      <c r="T3834">
        <v>473</v>
      </c>
      <c r="U3834">
        <v>0</v>
      </c>
      <c r="V3834">
        <v>0</v>
      </c>
      <c r="W3834">
        <v>0</v>
      </c>
      <c r="X3834">
        <v>53.19919486326711</v>
      </c>
      <c r="Y3834">
        <v>0</v>
      </c>
      <c r="Z3834">
        <v>0</v>
      </c>
      <c r="AA3834">
        <v>0.21790147181879999</v>
      </c>
      <c r="AB3834">
        <v>66.69110557716715</v>
      </c>
      <c r="AC3834">
        <v>0</v>
      </c>
      <c r="AD3834">
        <v>0</v>
      </c>
      <c r="AE3834">
        <v>120.10820191225307</v>
      </c>
    </row>
    <row r="3835" spans="1:31" x14ac:dyDescent="0.25">
      <c r="A3835">
        <v>1773524</v>
      </c>
      <c r="B3835">
        <v>1</v>
      </c>
      <c r="C3835" t="s">
        <v>80</v>
      </c>
      <c r="D3835" t="s">
        <v>93</v>
      </c>
      <c r="E3835" t="s">
        <v>158</v>
      </c>
      <c r="F3835" t="s">
        <v>11217</v>
      </c>
      <c r="G3835" t="s">
        <v>160</v>
      </c>
      <c r="H3835" t="s">
        <v>146</v>
      </c>
      <c r="I3835" t="s">
        <v>135</v>
      </c>
      <c r="J3835" t="s">
        <v>136</v>
      </c>
      <c r="K3835" t="s">
        <v>147</v>
      </c>
      <c r="L3835" t="s">
        <v>11218</v>
      </c>
      <c r="M3835" t="s">
        <v>11219</v>
      </c>
      <c r="N3835">
        <v>3.6669444439999999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0.1307841660002167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0.1307841660002167</v>
      </c>
    </row>
    <row r="3836" spans="1:31" x14ac:dyDescent="0.25">
      <c r="A3836">
        <v>1773879</v>
      </c>
      <c r="B3836">
        <v>1</v>
      </c>
      <c r="C3836" t="s">
        <v>80</v>
      </c>
      <c r="D3836" t="s">
        <v>106</v>
      </c>
      <c r="E3836" t="s">
        <v>188</v>
      </c>
      <c r="F3836" t="s">
        <v>11220</v>
      </c>
      <c r="G3836" t="s">
        <v>177</v>
      </c>
      <c r="H3836" t="s">
        <v>134</v>
      </c>
      <c r="I3836" t="s">
        <v>135</v>
      </c>
      <c r="J3836" t="s">
        <v>136</v>
      </c>
      <c r="K3836" t="s">
        <v>147</v>
      </c>
      <c r="L3836" t="s">
        <v>11221</v>
      </c>
      <c r="M3836" t="s">
        <v>11222</v>
      </c>
      <c r="N3836">
        <v>4.2752777770000003</v>
      </c>
      <c r="O3836">
        <v>0</v>
      </c>
      <c r="P3836">
        <v>0</v>
      </c>
      <c r="Q3836">
        <v>1</v>
      </c>
      <c r="R3836">
        <v>34</v>
      </c>
      <c r="S3836">
        <v>0</v>
      </c>
      <c r="T3836">
        <v>2</v>
      </c>
      <c r="U3836">
        <v>0</v>
      </c>
      <c r="V3836">
        <v>0</v>
      </c>
      <c r="W3836">
        <v>0</v>
      </c>
      <c r="X3836">
        <v>0</v>
      </c>
      <c r="Y3836">
        <v>5.9477575969983327</v>
      </c>
      <c r="Z3836">
        <v>69.109643529721126</v>
      </c>
      <c r="AA3836">
        <v>0</v>
      </c>
      <c r="AB3836">
        <v>8.4358708489106995</v>
      </c>
      <c r="AC3836">
        <v>0</v>
      </c>
      <c r="AD3836">
        <v>0</v>
      </c>
      <c r="AE3836">
        <v>83.493271975630151</v>
      </c>
    </row>
    <row r="3837" spans="1:31" x14ac:dyDescent="0.25">
      <c r="A3837">
        <v>1774065</v>
      </c>
      <c r="B3837">
        <v>1</v>
      </c>
      <c r="C3837" t="s">
        <v>80</v>
      </c>
      <c r="D3837" t="s">
        <v>93</v>
      </c>
      <c r="E3837" t="s">
        <v>131</v>
      </c>
      <c r="F3837" t="s">
        <v>5435</v>
      </c>
      <c r="G3837" t="s">
        <v>177</v>
      </c>
      <c r="H3837" t="s">
        <v>134</v>
      </c>
      <c r="I3837" t="s">
        <v>135</v>
      </c>
      <c r="J3837" t="s">
        <v>136</v>
      </c>
      <c r="K3837" t="s">
        <v>147</v>
      </c>
      <c r="L3837" t="s">
        <v>11223</v>
      </c>
      <c r="M3837" t="s">
        <v>11224</v>
      </c>
      <c r="N3837">
        <v>2.361111111</v>
      </c>
      <c r="O3837">
        <v>0</v>
      </c>
      <c r="P3837">
        <v>8</v>
      </c>
      <c r="Q3837">
        <v>28</v>
      </c>
      <c r="R3837">
        <v>93</v>
      </c>
      <c r="S3837">
        <v>6</v>
      </c>
      <c r="T3837">
        <v>15</v>
      </c>
      <c r="U3837">
        <v>0</v>
      </c>
      <c r="V3837">
        <v>0</v>
      </c>
      <c r="W3837">
        <v>0</v>
      </c>
      <c r="X3837">
        <v>4.6692312251816341</v>
      </c>
      <c r="Y3837">
        <v>11.1790129694716</v>
      </c>
      <c r="Z3837">
        <v>118.60838710966397</v>
      </c>
      <c r="AA3837">
        <v>107.45554227561195</v>
      </c>
      <c r="AB3837">
        <v>33.143725266282772</v>
      </c>
      <c r="AC3837">
        <v>0</v>
      </c>
      <c r="AD3837">
        <v>0</v>
      </c>
      <c r="AE3837">
        <v>275.0558988462119</v>
      </c>
    </row>
    <row r="3838" spans="1:31" x14ac:dyDescent="0.25">
      <c r="A3838">
        <v>1773899</v>
      </c>
      <c r="B3838">
        <v>1</v>
      </c>
      <c r="C3838" t="s">
        <v>80</v>
      </c>
      <c r="D3838" t="s">
        <v>104</v>
      </c>
      <c r="E3838" t="s">
        <v>171</v>
      </c>
      <c r="F3838" t="s">
        <v>11225</v>
      </c>
      <c r="G3838" t="s">
        <v>181</v>
      </c>
      <c r="H3838" t="s">
        <v>146</v>
      </c>
      <c r="I3838" t="s">
        <v>135</v>
      </c>
      <c r="J3838" t="s">
        <v>136</v>
      </c>
      <c r="K3838" t="s">
        <v>147</v>
      </c>
      <c r="L3838" t="s">
        <v>11226</v>
      </c>
      <c r="M3838" t="s">
        <v>11227</v>
      </c>
      <c r="N3838">
        <v>2.366944444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1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1.7013746001333335E-3</v>
      </c>
      <c r="AC3838">
        <v>0</v>
      </c>
      <c r="AD3838">
        <v>0</v>
      </c>
      <c r="AE3838">
        <v>1.7013746001333335E-3</v>
      </c>
    </row>
    <row r="3839" spans="1:31" x14ac:dyDescent="0.25">
      <c r="A3839">
        <v>1773550</v>
      </c>
      <c r="B3839">
        <v>1</v>
      </c>
      <c r="C3839" t="s">
        <v>81</v>
      </c>
      <c r="D3839" t="s">
        <v>113</v>
      </c>
      <c r="E3839" t="s">
        <v>171</v>
      </c>
      <c r="F3839" t="s">
        <v>11228</v>
      </c>
      <c r="G3839" t="s">
        <v>173</v>
      </c>
      <c r="H3839" t="s">
        <v>146</v>
      </c>
      <c r="I3839" t="s">
        <v>135</v>
      </c>
      <c r="J3839" t="s">
        <v>136</v>
      </c>
      <c r="K3839" t="s">
        <v>147</v>
      </c>
      <c r="L3839" t="s">
        <v>11229</v>
      </c>
      <c r="M3839" t="s">
        <v>11230</v>
      </c>
      <c r="N3839">
        <v>0.95</v>
      </c>
      <c r="O3839">
        <v>0</v>
      </c>
      <c r="P3839">
        <v>12</v>
      </c>
      <c r="Q3839">
        <v>0</v>
      </c>
      <c r="R3839">
        <v>0</v>
      </c>
      <c r="S3839">
        <v>0</v>
      </c>
      <c r="T3839">
        <v>1</v>
      </c>
      <c r="U3839">
        <v>0</v>
      </c>
      <c r="V3839">
        <v>0</v>
      </c>
      <c r="W3839">
        <v>0</v>
      </c>
      <c r="X3839">
        <v>3.918237642134792</v>
      </c>
      <c r="Y3839">
        <v>0</v>
      </c>
      <c r="Z3839">
        <v>0</v>
      </c>
      <c r="AA3839">
        <v>0</v>
      </c>
      <c r="AB3839">
        <v>0.94559517932797499</v>
      </c>
      <c r="AC3839">
        <v>0</v>
      </c>
      <c r="AD3839">
        <v>0</v>
      </c>
      <c r="AE3839">
        <v>4.8638328214627666</v>
      </c>
    </row>
    <row r="3840" spans="1:31" x14ac:dyDescent="0.25">
      <c r="A3840">
        <v>1774048</v>
      </c>
      <c r="B3840">
        <v>1</v>
      </c>
      <c r="C3840" t="s">
        <v>80</v>
      </c>
      <c r="D3840" t="s">
        <v>93</v>
      </c>
      <c r="E3840" t="s">
        <v>184</v>
      </c>
      <c r="F3840" t="s">
        <v>11231</v>
      </c>
      <c r="G3840" t="s">
        <v>4943</v>
      </c>
      <c r="H3840" t="s">
        <v>134</v>
      </c>
      <c r="I3840" t="s">
        <v>135</v>
      </c>
      <c r="J3840" t="s">
        <v>136</v>
      </c>
      <c r="K3840" t="s">
        <v>147</v>
      </c>
      <c r="L3840" t="s">
        <v>11232</v>
      </c>
      <c r="M3840" t="s">
        <v>11233</v>
      </c>
      <c r="N3840">
        <v>2.1783333329999999</v>
      </c>
      <c r="O3840">
        <v>0</v>
      </c>
      <c r="P3840">
        <v>2</v>
      </c>
      <c r="Q3840">
        <v>0</v>
      </c>
      <c r="R3840">
        <v>12</v>
      </c>
      <c r="S3840">
        <v>0</v>
      </c>
      <c r="T3840">
        <v>5</v>
      </c>
      <c r="U3840">
        <v>0</v>
      </c>
      <c r="V3840">
        <v>0</v>
      </c>
      <c r="W3840">
        <v>0</v>
      </c>
      <c r="X3840">
        <v>3.1665954785217503</v>
      </c>
      <c r="Y3840">
        <v>0</v>
      </c>
      <c r="Z3840">
        <v>68.999302525451</v>
      </c>
      <c r="AA3840">
        <v>0</v>
      </c>
      <c r="AB3840">
        <v>21.256652744265836</v>
      </c>
      <c r="AC3840">
        <v>0</v>
      </c>
      <c r="AD3840">
        <v>0</v>
      </c>
      <c r="AE3840">
        <v>93.422550748238592</v>
      </c>
    </row>
    <row r="3841" spans="1:31" x14ac:dyDescent="0.25">
      <c r="A3841">
        <v>1774022</v>
      </c>
      <c r="B3841">
        <v>1</v>
      </c>
      <c r="C3841" t="s">
        <v>80</v>
      </c>
      <c r="D3841" t="s">
        <v>100</v>
      </c>
      <c r="E3841" t="s">
        <v>131</v>
      </c>
      <c r="F3841" t="s">
        <v>11234</v>
      </c>
      <c r="G3841" t="s">
        <v>177</v>
      </c>
      <c r="H3841" t="s">
        <v>134</v>
      </c>
      <c r="I3841" t="s">
        <v>135</v>
      </c>
      <c r="J3841" t="s">
        <v>136</v>
      </c>
      <c r="K3841" t="s">
        <v>147</v>
      </c>
      <c r="L3841" t="s">
        <v>11235</v>
      </c>
      <c r="M3841" t="s">
        <v>11236</v>
      </c>
      <c r="N3841">
        <v>1.0147222220000001</v>
      </c>
      <c r="O3841">
        <v>1</v>
      </c>
      <c r="P3841">
        <v>337</v>
      </c>
      <c r="Q3841">
        <v>144</v>
      </c>
      <c r="R3841">
        <v>189</v>
      </c>
      <c r="S3841">
        <v>5</v>
      </c>
      <c r="T3841">
        <v>35</v>
      </c>
      <c r="U3841">
        <v>1</v>
      </c>
      <c r="V3841">
        <v>0</v>
      </c>
      <c r="W3841">
        <v>0.62433813639079172</v>
      </c>
      <c r="X3841">
        <v>103.87336219070106</v>
      </c>
      <c r="Y3841">
        <v>799.09545461791959</v>
      </c>
      <c r="Z3841">
        <v>193.41152651971743</v>
      </c>
      <c r="AA3841">
        <v>36.710409553203107</v>
      </c>
      <c r="AB3841">
        <v>16.102253888206665</v>
      </c>
      <c r="AC3841">
        <v>5.1585338226924993</v>
      </c>
      <c r="AD3841">
        <v>0</v>
      </c>
      <c r="AE3841">
        <v>1154.9758787288313</v>
      </c>
    </row>
    <row r="3842" spans="1:31" x14ac:dyDescent="0.25">
      <c r="A3842">
        <v>1774191</v>
      </c>
      <c r="B3842">
        <v>1</v>
      </c>
      <c r="C3842" t="s">
        <v>80</v>
      </c>
      <c r="D3842" t="s">
        <v>107</v>
      </c>
      <c r="E3842" t="s">
        <v>171</v>
      </c>
      <c r="F3842" t="s">
        <v>11237</v>
      </c>
      <c r="G3842" t="s">
        <v>181</v>
      </c>
      <c r="H3842" t="s">
        <v>146</v>
      </c>
      <c r="I3842" t="s">
        <v>135</v>
      </c>
      <c r="J3842" t="s">
        <v>136</v>
      </c>
      <c r="K3842" t="s">
        <v>147</v>
      </c>
      <c r="L3842" t="s">
        <v>11238</v>
      </c>
      <c r="M3842" t="s">
        <v>11239</v>
      </c>
      <c r="N3842">
        <v>2.9269444440000001</v>
      </c>
      <c r="O3842">
        <v>0</v>
      </c>
      <c r="P3842">
        <v>1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5.2370378673391671E-2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5.2370378673391671E-2</v>
      </c>
    </row>
    <row r="3843" spans="1:31" x14ac:dyDescent="0.25">
      <c r="A3843">
        <v>1773481</v>
      </c>
      <c r="B3843">
        <v>1</v>
      </c>
      <c r="C3843" t="s">
        <v>80</v>
      </c>
      <c r="D3843" t="s">
        <v>97</v>
      </c>
      <c r="E3843" t="s">
        <v>171</v>
      </c>
      <c r="F3843" t="s">
        <v>11240</v>
      </c>
      <c r="G3843" t="s">
        <v>181</v>
      </c>
      <c r="H3843" t="s">
        <v>146</v>
      </c>
      <c r="I3843" t="s">
        <v>135</v>
      </c>
      <c r="J3843" t="s">
        <v>136</v>
      </c>
      <c r="K3843" t="s">
        <v>147</v>
      </c>
      <c r="L3843" t="s">
        <v>11241</v>
      </c>
      <c r="M3843" t="s">
        <v>11242</v>
      </c>
      <c r="N3843">
        <v>1.285555555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1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3.6099122766599996E-2</v>
      </c>
      <c r="AC3843">
        <v>0</v>
      </c>
      <c r="AD3843">
        <v>0</v>
      </c>
      <c r="AE3843">
        <v>3.6099122766599996E-2</v>
      </c>
    </row>
    <row r="3844" spans="1:31" x14ac:dyDescent="0.25">
      <c r="A3844">
        <v>1774028</v>
      </c>
      <c r="B3844">
        <v>1</v>
      </c>
      <c r="C3844" t="s">
        <v>80</v>
      </c>
      <c r="D3844" t="s">
        <v>93</v>
      </c>
      <c r="E3844" t="s">
        <v>158</v>
      </c>
      <c r="F3844" t="s">
        <v>11243</v>
      </c>
      <c r="G3844" t="s">
        <v>758</v>
      </c>
      <c r="H3844" t="s">
        <v>146</v>
      </c>
      <c r="I3844" t="s">
        <v>135</v>
      </c>
      <c r="J3844" t="s">
        <v>136</v>
      </c>
      <c r="K3844" t="s">
        <v>147</v>
      </c>
      <c r="L3844" t="s">
        <v>11244</v>
      </c>
      <c r="M3844" t="s">
        <v>11245</v>
      </c>
      <c r="N3844">
        <v>6.0947222219999997</v>
      </c>
      <c r="O3844">
        <v>0</v>
      </c>
      <c r="P3844">
        <v>3</v>
      </c>
      <c r="Q3844">
        <v>0</v>
      </c>
      <c r="R3844">
        <v>1</v>
      </c>
      <c r="S3844">
        <v>0</v>
      </c>
      <c r="T3844">
        <v>1</v>
      </c>
      <c r="U3844">
        <v>0</v>
      </c>
      <c r="V3844">
        <v>0</v>
      </c>
      <c r="W3844">
        <v>0</v>
      </c>
      <c r="X3844">
        <v>2.7689968656717916</v>
      </c>
      <c r="Y3844">
        <v>0</v>
      </c>
      <c r="Z3844">
        <v>0.94898787393280015</v>
      </c>
      <c r="AA3844">
        <v>0</v>
      </c>
      <c r="AB3844">
        <v>0.76096632636595007</v>
      </c>
      <c r="AC3844">
        <v>0</v>
      </c>
      <c r="AD3844">
        <v>0</v>
      </c>
      <c r="AE3844">
        <v>4.4789510659705414</v>
      </c>
    </row>
    <row r="3845" spans="1:31" x14ac:dyDescent="0.25">
      <c r="A3845">
        <v>1773942</v>
      </c>
      <c r="B3845">
        <v>1</v>
      </c>
      <c r="C3845" t="s">
        <v>81</v>
      </c>
      <c r="D3845" t="s">
        <v>117</v>
      </c>
      <c r="E3845" t="s">
        <v>171</v>
      </c>
      <c r="F3845" t="s">
        <v>11246</v>
      </c>
      <c r="G3845" t="s">
        <v>173</v>
      </c>
      <c r="H3845" t="s">
        <v>146</v>
      </c>
      <c r="I3845" t="s">
        <v>135</v>
      </c>
      <c r="J3845" t="s">
        <v>136</v>
      </c>
      <c r="K3845" t="s">
        <v>147</v>
      </c>
      <c r="L3845" t="s">
        <v>11247</v>
      </c>
      <c r="M3845" t="s">
        <v>11248</v>
      </c>
      <c r="N3845">
        <v>1.7822222219999999</v>
      </c>
      <c r="O3845">
        <v>0</v>
      </c>
      <c r="P3845">
        <v>2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0.16976923746520833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0.16976923746520833</v>
      </c>
    </row>
    <row r="3846" spans="1:31" x14ac:dyDescent="0.25">
      <c r="A3846">
        <v>1773544</v>
      </c>
      <c r="B3846">
        <v>1</v>
      </c>
      <c r="C3846" t="s">
        <v>80</v>
      </c>
      <c r="D3846" t="s">
        <v>99</v>
      </c>
      <c r="E3846" t="s">
        <v>171</v>
      </c>
      <c r="F3846" t="s">
        <v>11249</v>
      </c>
      <c r="G3846" t="s">
        <v>181</v>
      </c>
      <c r="H3846" t="s">
        <v>146</v>
      </c>
      <c r="I3846" t="s">
        <v>135</v>
      </c>
      <c r="J3846" t="s">
        <v>136</v>
      </c>
      <c r="K3846" t="s">
        <v>147</v>
      </c>
      <c r="L3846" t="s">
        <v>11250</v>
      </c>
      <c r="M3846" t="s">
        <v>11251</v>
      </c>
      <c r="N3846">
        <v>0.91777777699999996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2.2175633280400002E-2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2.2175633280400002E-2</v>
      </c>
    </row>
    <row r="3847" spans="1:31" x14ac:dyDescent="0.25">
      <c r="A3847">
        <v>1774277</v>
      </c>
      <c r="B3847">
        <v>1</v>
      </c>
      <c r="C3847" t="s">
        <v>80</v>
      </c>
      <c r="D3847" t="s">
        <v>93</v>
      </c>
      <c r="E3847" t="s">
        <v>131</v>
      </c>
      <c r="F3847" t="s">
        <v>11252</v>
      </c>
      <c r="G3847" t="s">
        <v>177</v>
      </c>
      <c r="H3847" t="s">
        <v>134</v>
      </c>
      <c r="I3847" t="s">
        <v>193</v>
      </c>
      <c r="J3847" t="s">
        <v>136</v>
      </c>
      <c r="K3847" t="s">
        <v>147</v>
      </c>
      <c r="L3847" t="s">
        <v>11253</v>
      </c>
      <c r="M3847" t="s">
        <v>11254</v>
      </c>
      <c r="N3847">
        <v>7.2222220000000004E-3</v>
      </c>
      <c r="O3847">
        <v>5</v>
      </c>
      <c r="P3847">
        <v>4339</v>
      </c>
      <c r="Q3847">
        <v>154</v>
      </c>
      <c r="R3847">
        <v>920</v>
      </c>
      <c r="S3847">
        <v>32</v>
      </c>
      <c r="T3847">
        <v>1013</v>
      </c>
      <c r="U3847">
        <v>7</v>
      </c>
      <c r="V3847">
        <v>0</v>
      </c>
      <c r="W3847">
        <v>1.9539293121183333E-2</v>
      </c>
      <c r="X3847">
        <v>6.0627489694672079</v>
      </c>
      <c r="Y3847">
        <v>2.8277633555617312</v>
      </c>
      <c r="Z3847">
        <v>2.0071508835930509</v>
      </c>
      <c r="AA3847">
        <v>1.1082181621667</v>
      </c>
      <c r="AB3847">
        <v>8.5535952433048248</v>
      </c>
      <c r="AC3847">
        <v>1.5609023063887499</v>
      </c>
      <c r="AD3847">
        <v>0</v>
      </c>
      <c r="AE3847">
        <v>22.139918213603448</v>
      </c>
    </row>
    <row r="3848" spans="1:31" x14ac:dyDescent="0.25">
      <c r="A3848">
        <v>1773836</v>
      </c>
      <c r="B3848">
        <v>1</v>
      </c>
      <c r="C3848" t="s">
        <v>80</v>
      </c>
      <c r="D3848" t="s">
        <v>94</v>
      </c>
      <c r="E3848" t="s">
        <v>184</v>
      </c>
      <c r="F3848" t="s">
        <v>11255</v>
      </c>
      <c r="G3848" t="s">
        <v>359</v>
      </c>
      <c r="H3848" t="s">
        <v>134</v>
      </c>
      <c r="I3848" t="s">
        <v>135</v>
      </c>
      <c r="J3848" t="s">
        <v>136</v>
      </c>
      <c r="K3848" t="s">
        <v>147</v>
      </c>
      <c r="L3848" t="s">
        <v>11256</v>
      </c>
      <c r="M3848" t="s">
        <v>11257</v>
      </c>
      <c r="N3848">
        <v>4.3494444440000004</v>
      </c>
      <c r="O3848">
        <v>0</v>
      </c>
      <c r="P3848">
        <v>0</v>
      </c>
      <c r="Q3848">
        <v>0</v>
      </c>
      <c r="R3848">
        <v>19</v>
      </c>
      <c r="S3848">
        <v>1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50.082056459209618</v>
      </c>
      <c r="AA3848">
        <v>15.998409191476801</v>
      </c>
      <c r="AB3848">
        <v>0</v>
      </c>
      <c r="AC3848">
        <v>0</v>
      </c>
      <c r="AD3848">
        <v>0</v>
      </c>
      <c r="AE3848">
        <v>66.080465650686421</v>
      </c>
    </row>
    <row r="3849" spans="1:31" x14ac:dyDescent="0.25">
      <c r="A3849">
        <v>1773962</v>
      </c>
      <c r="B3849">
        <v>1</v>
      </c>
      <c r="C3849" t="s">
        <v>81</v>
      </c>
      <c r="D3849" t="s">
        <v>118</v>
      </c>
      <c r="E3849" t="s">
        <v>158</v>
      </c>
      <c r="F3849" t="s">
        <v>11258</v>
      </c>
      <c r="G3849" t="s">
        <v>160</v>
      </c>
      <c r="H3849" t="s">
        <v>146</v>
      </c>
      <c r="I3849" t="s">
        <v>135</v>
      </c>
      <c r="J3849" t="s">
        <v>136</v>
      </c>
      <c r="K3849" t="s">
        <v>147</v>
      </c>
      <c r="L3849" t="s">
        <v>11259</v>
      </c>
      <c r="M3849" t="s">
        <v>11260</v>
      </c>
      <c r="N3849">
        <v>2.9413888880000001</v>
      </c>
      <c r="O3849">
        <v>0</v>
      </c>
      <c r="P3849">
        <v>9</v>
      </c>
      <c r="Q3849">
        <v>0</v>
      </c>
      <c r="R3849">
        <v>3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5.163899603643257</v>
      </c>
      <c r="Y3849">
        <v>0</v>
      </c>
      <c r="Z3849">
        <v>2.2873297435981503</v>
      </c>
      <c r="AA3849">
        <v>0</v>
      </c>
      <c r="AB3849">
        <v>0</v>
      </c>
      <c r="AC3849">
        <v>0</v>
      </c>
      <c r="AD3849">
        <v>0</v>
      </c>
      <c r="AE3849">
        <v>7.4512293472414068</v>
      </c>
    </row>
    <row r="3850" spans="1:31" x14ac:dyDescent="0.25">
      <c r="A3850">
        <v>1773939</v>
      </c>
      <c r="B3850">
        <v>1</v>
      </c>
      <c r="C3850" t="s">
        <v>80</v>
      </c>
      <c r="D3850" t="s">
        <v>103</v>
      </c>
      <c r="E3850" t="s">
        <v>143</v>
      </c>
      <c r="F3850" t="s">
        <v>11261</v>
      </c>
      <c r="G3850" t="s">
        <v>145</v>
      </c>
      <c r="H3850" t="s">
        <v>146</v>
      </c>
      <c r="I3850" t="s">
        <v>135</v>
      </c>
      <c r="J3850" t="s">
        <v>136</v>
      </c>
      <c r="K3850" t="s">
        <v>147</v>
      </c>
      <c r="L3850" t="s">
        <v>11262</v>
      </c>
      <c r="M3850" t="s">
        <v>11263</v>
      </c>
      <c r="N3850">
        <v>1.195277777</v>
      </c>
      <c r="O3850">
        <v>0</v>
      </c>
      <c r="P3850">
        <v>136</v>
      </c>
      <c r="Q3850">
        <v>0</v>
      </c>
      <c r="R3850">
        <v>18</v>
      </c>
      <c r="S3850">
        <v>0</v>
      </c>
      <c r="T3850">
        <v>14</v>
      </c>
      <c r="U3850">
        <v>0</v>
      </c>
      <c r="V3850">
        <v>0</v>
      </c>
      <c r="W3850">
        <v>0</v>
      </c>
      <c r="X3850">
        <v>46.356046166324461</v>
      </c>
      <c r="Y3850">
        <v>0</v>
      </c>
      <c r="Z3850">
        <v>17.660404049154049</v>
      </c>
      <c r="AA3850">
        <v>0</v>
      </c>
      <c r="AB3850">
        <v>9.2406344098723707</v>
      </c>
      <c r="AC3850">
        <v>0</v>
      </c>
      <c r="AD3850">
        <v>0</v>
      </c>
      <c r="AE3850">
        <v>73.257084625350885</v>
      </c>
    </row>
    <row r="3851" spans="1:31" x14ac:dyDescent="0.25">
      <c r="A3851">
        <v>1773461</v>
      </c>
      <c r="B3851">
        <v>1</v>
      </c>
      <c r="C3851" t="s">
        <v>80</v>
      </c>
      <c r="D3851" t="s">
        <v>98</v>
      </c>
      <c r="E3851" t="s">
        <v>158</v>
      </c>
      <c r="F3851" t="s">
        <v>11264</v>
      </c>
      <c r="G3851" t="s">
        <v>160</v>
      </c>
      <c r="H3851" t="s">
        <v>146</v>
      </c>
      <c r="I3851" t="s">
        <v>135</v>
      </c>
      <c r="J3851" t="s">
        <v>136</v>
      </c>
      <c r="K3851" t="s">
        <v>147</v>
      </c>
      <c r="L3851" t="s">
        <v>11265</v>
      </c>
      <c r="M3851" t="s">
        <v>11266</v>
      </c>
      <c r="N3851">
        <v>2.403888888</v>
      </c>
      <c r="O3851">
        <v>0</v>
      </c>
      <c r="P3851">
        <v>20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5.7372308139015988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5.7372308139015988</v>
      </c>
    </row>
    <row r="3852" spans="1:31" x14ac:dyDescent="0.25">
      <c r="A3852">
        <v>1773484</v>
      </c>
      <c r="B3852">
        <v>1</v>
      </c>
      <c r="C3852" t="s">
        <v>80</v>
      </c>
      <c r="D3852" t="s">
        <v>98</v>
      </c>
      <c r="E3852" t="s">
        <v>158</v>
      </c>
      <c r="F3852" t="s">
        <v>11267</v>
      </c>
      <c r="G3852" t="s">
        <v>160</v>
      </c>
      <c r="H3852" t="s">
        <v>146</v>
      </c>
      <c r="I3852" t="s">
        <v>135</v>
      </c>
      <c r="J3852" t="s">
        <v>136</v>
      </c>
      <c r="K3852" t="s">
        <v>147</v>
      </c>
      <c r="L3852" t="s">
        <v>11268</v>
      </c>
      <c r="M3852" t="s">
        <v>11269</v>
      </c>
      <c r="N3852">
        <v>3.1425000000000001</v>
      </c>
      <c r="O3852">
        <v>0</v>
      </c>
      <c r="P3852">
        <v>99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58.0928850646808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58.0928850646808</v>
      </c>
    </row>
    <row r="3853" spans="1:31" x14ac:dyDescent="0.25">
      <c r="A3853">
        <v>1774194</v>
      </c>
      <c r="B3853">
        <v>1</v>
      </c>
      <c r="C3853" t="s">
        <v>80</v>
      </c>
      <c r="D3853" t="s">
        <v>96</v>
      </c>
      <c r="E3853" t="s">
        <v>131</v>
      </c>
      <c r="F3853" t="s">
        <v>6162</v>
      </c>
      <c r="G3853" t="s">
        <v>438</v>
      </c>
      <c r="H3853" t="s">
        <v>134</v>
      </c>
      <c r="I3853" t="s">
        <v>135</v>
      </c>
      <c r="J3853" t="s">
        <v>136</v>
      </c>
      <c r="K3853" t="s">
        <v>147</v>
      </c>
      <c r="L3853" t="s">
        <v>11270</v>
      </c>
      <c r="M3853" t="s">
        <v>11271</v>
      </c>
      <c r="N3853">
        <v>0.96194444400000001</v>
      </c>
      <c r="O3853">
        <v>2</v>
      </c>
      <c r="P3853">
        <v>23</v>
      </c>
      <c r="Q3853">
        <v>3</v>
      </c>
      <c r="R3853">
        <v>0</v>
      </c>
      <c r="S3853">
        <v>7</v>
      </c>
      <c r="T3853">
        <v>0</v>
      </c>
      <c r="U3853">
        <v>0</v>
      </c>
      <c r="V3853">
        <v>0</v>
      </c>
      <c r="W3853">
        <v>11.39732467314472</v>
      </c>
      <c r="X3853">
        <v>6.1983429719168459</v>
      </c>
      <c r="Y3853">
        <v>0.93180459599415011</v>
      </c>
      <c r="Z3853">
        <v>0</v>
      </c>
      <c r="AA3853">
        <v>31.118494645649125</v>
      </c>
      <c r="AB3853">
        <v>0</v>
      </c>
      <c r="AC3853">
        <v>0</v>
      </c>
      <c r="AD3853">
        <v>0</v>
      </c>
      <c r="AE3853">
        <v>49.645966886704841</v>
      </c>
    </row>
    <row r="3854" spans="1:31" x14ac:dyDescent="0.25">
      <c r="A3854">
        <v>1773421</v>
      </c>
      <c r="B3854">
        <v>1</v>
      </c>
      <c r="C3854" t="s">
        <v>81</v>
      </c>
      <c r="D3854" t="s">
        <v>123</v>
      </c>
      <c r="E3854" t="s">
        <v>184</v>
      </c>
      <c r="F3854" t="s">
        <v>11272</v>
      </c>
      <c r="G3854" t="s">
        <v>177</v>
      </c>
      <c r="H3854" t="s">
        <v>134</v>
      </c>
      <c r="I3854" t="s">
        <v>193</v>
      </c>
      <c r="J3854" t="s">
        <v>136</v>
      </c>
      <c r="K3854" t="s">
        <v>147</v>
      </c>
      <c r="L3854" t="s">
        <v>11273</v>
      </c>
      <c r="M3854" t="s">
        <v>11274</v>
      </c>
      <c r="N3854">
        <v>6.9444440000000001E-3</v>
      </c>
      <c r="O3854">
        <v>1</v>
      </c>
      <c r="P3854">
        <v>15862</v>
      </c>
      <c r="Q3854">
        <v>14</v>
      </c>
      <c r="R3854">
        <v>145</v>
      </c>
      <c r="S3854">
        <v>11</v>
      </c>
      <c r="T3854">
        <v>1087</v>
      </c>
      <c r="U3854">
        <v>4</v>
      </c>
      <c r="V3854">
        <v>8</v>
      </c>
      <c r="W3854">
        <v>4.5667218749999994E-4</v>
      </c>
      <c r="X3854">
        <v>20.400729921650647</v>
      </c>
      <c r="Y3854">
        <v>6.6887924546875005E-2</v>
      </c>
      <c r="Z3854">
        <v>0.15412231927458325</v>
      </c>
      <c r="AA3854">
        <v>1.0790205088172917</v>
      </c>
      <c r="AB3854">
        <v>2.810398105431255</v>
      </c>
      <c r="AC3854">
        <v>0.35661689309999994</v>
      </c>
      <c r="AD3854">
        <v>0.4227164038416667</v>
      </c>
      <c r="AE3854">
        <v>25.290948748849818</v>
      </c>
    </row>
    <row r="3855" spans="1:31" x14ac:dyDescent="0.25">
      <c r="A3855">
        <v>1774002</v>
      </c>
      <c r="B3855">
        <v>1</v>
      </c>
      <c r="C3855" t="s">
        <v>81</v>
      </c>
      <c r="D3855" t="s">
        <v>113</v>
      </c>
      <c r="E3855" t="s">
        <v>143</v>
      </c>
      <c r="F3855" t="s">
        <v>11275</v>
      </c>
      <c r="G3855" t="s">
        <v>145</v>
      </c>
      <c r="H3855" t="s">
        <v>146</v>
      </c>
      <c r="I3855" t="s">
        <v>135</v>
      </c>
      <c r="J3855" t="s">
        <v>136</v>
      </c>
      <c r="K3855" t="s">
        <v>147</v>
      </c>
      <c r="L3855" t="s">
        <v>11276</v>
      </c>
      <c r="M3855" t="s">
        <v>11277</v>
      </c>
      <c r="N3855">
        <v>1.7241666659999999</v>
      </c>
      <c r="O3855">
        <v>0</v>
      </c>
      <c r="P3855">
        <v>0</v>
      </c>
      <c r="Q3855">
        <v>0</v>
      </c>
      <c r="R3855">
        <v>12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7.0163663031412522</v>
      </c>
      <c r="AA3855">
        <v>0</v>
      </c>
      <c r="AB3855">
        <v>0</v>
      </c>
      <c r="AC3855">
        <v>0</v>
      </c>
      <c r="AD3855">
        <v>0</v>
      </c>
      <c r="AE3855">
        <v>7.0163663031412522</v>
      </c>
    </row>
    <row r="3856" spans="1:31" x14ac:dyDescent="0.25">
      <c r="A3856">
        <v>1774154</v>
      </c>
      <c r="B3856">
        <v>1</v>
      </c>
      <c r="C3856" t="s">
        <v>80</v>
      </c>
      <c r="D3856" t="s">
        <v>110</v>
      </c>
      <c r="E3856" t="s">
        <v>158</v>
      </c>
      <c r="F3856" t="s">
        <v>10558</v>
      </c>
      <c r="G3856" t="s">
        <v>160</v>
      </c>
      <c r="H3856" t="s">
        <v>146</v>
      </c>
      <c r="I3856" t="s">
        <v>135</v>
      </c>
      <c r="J3856" t="s">
        <v>136</v>
      </c>
      <c r="K3856" t="s">
        <v>147</v>
      </c>
      <c r="L3856" t="s">
        <v>11278</v>
      </c>
      <c r="M3856" t="s">
        <v>11279</v>
      </c>
      <c r="N3856">
        <v>2.83</v>
      </c>
      <c r="O3856">
        <v>0</v>
      </c>
      <c r="P3856">
        <v>110</v>
      </c>
      <c r="Q3856">
        <v>0</v>
      </c>
      <c r="R3856">
        <v>0</v>
      </c>
      <c r="S3856">
        <v>0</v>
      </c>
      <c r="T3856">
        <v>9</v>
      </c>
      <c r="U3856">
        <v>0</v>
      </c>
      <c r="V3856">
        <v>0</v>
      </c>
      <c r="W3856">
        <v>0</v>
      </c>
      <c r="X3856">
        <v>122.57466002445553</v>
      </c>
      <c r="Y3856">
        <v>0</v>
      </c>
      <c r="Z3856">
        <v>0</v>
      </c>
      <c r="AA3856">
        <v>0</v>
      </c>
      <c r="AB3856">
        <v>7.6180804609484767</v>
      </c>
      <c r="AC3856">
        <v>0</v>
      </c>
      <c r="AD3856">
        <v>0</v>
      </c>
      <c r="AE3856">
        <v>130.19274048540399</v>
      </c>
    </row>
    <row r="3857" spans="1:31" x14ac:dyDescent="0.25">
      <c r="A3857">
        <v>1773716</v>
      </c>
      <c r="B3857">
        <v>1</v>
      </c>
      <c r="C3857" t="s">
        <v>80</v>
      </c>
      <c r="D3857" t="s">
        <v>108</v>
      </c>
      <c r="E3857" t="s">
        <v>171</v>
      </c>
      <c r="F3857" t="s">
        <v>11280</v>
      </c>
      <c r="G3857" t="s">
        <v>181</v>
      </c>
      <c r="H3857" t="s">
        <v>146</v>
      </c>
      <c r="I3857" t="s">
        <v>135</v>
      </c>
      <c r="J3857" t="s">
        <v>136</v>
      </c>
      <c r="K3857" t="s">
        <v>147</v>
      </c>
      <c r="L3857" t="s">
        <v>11281</v>
      </c>
      <c r="M3857" t="s">
        <v>11282</v>
      </c>
      <c r="N3857">
        <v>8.4141666659999999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0.99033878531937503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0.99033878531937503</v>
      </c>
    </row>
    <row r="3858" spans="1:31" x14ac:dyDescent="0.25">
      <c r="A3858">
        <v>1774108</v>
      </c>
      <c r="B3858">
        <v>1</v>
      </c>
      <c r="C3858" t="s">
        <v>80</v>
      </c>
      <c r="D3858" t="s">
        <v>102</v>
      </c>
      <c r="E3858" t="s">
        <v>143</v>
      </c>
      <c r="F3858" t="s">
        <v>11283</v>
      </c>
      <c r="G3858" t="s">
        <v>145</v>
      </c>
      <c r="H3858" t="s">
        <v>146</v>
      </c>
      <c r="I3858" t="s">
        <v>135</v>
      </c>
      <c r="J3858" t="s">
        <v>136</v>
      </c>
      <c r="K3858" t="s">
        <v>147</v>
      </c>
      <c r="L3858" t="s">
        <v>11284</v>
      </c>
      <c r="M3858" t="s">
        <v>11285</v>
      </c>
      <c r="N3858">
        <v>3.011666666</v>
      </c>
      <c r="O3858">
        <v>0</v>
      </c>
      <c r="P3858">
        <v>1</v>
      </c>
      <c r="Q3858">
        <v>0</v>
      </c>
      <c r="R3858">
        <v>11</v>
      </c>
      <c r="S3858">
        <v>0</v>
      </c>
      <c r="T3858">
        <v>6</v>
      </c>
      <c r="U3858">
        <v>0</v>
      </c>
      <c r="V3858">
        <v>0</v>
      </c>
      <c r="W3858">
        <v>0</v>
      </c>
      <c r="X3858">
        <v>0.86370532715315007</v>
      </c>
      <c r="Y3858">
        <v>0</v>
      </c>
      <c r="Z3858">
        <v>2.6894237265233998</v>
      </c>
      <c r="AA3858">
        <v>0</v>
      </c>
      <c r="AB3858">
        <v>2.9599188005408492</v>
      </c>
      <c r="AC3858">
        <v>0</v>
      </c>
      <c r="AD3858">
        <v>0</v>
      </c>
      <c r="AE3858">
        <v>6.5130478542173993</v>
      </c>
    </row>
    <row r="3859" spans="1:31" x14ac:dyDescent="0.25">
      <c r="A3859">
        <v>1773613</v>
      </c>
      <c r="B3859">
        <v>1</v>
      </c>
      <c r="C3859" t="s">
        <v>80</v>
      </c>
      <c r="D3859" t="s">
        <v>108</v>
      </c>
      <c r="E3859" t="s">
        <v>143</v>
      </c>
      <c r="F3859" t="s">
        <v>11286</v>
      </c>
      <c r="G3859" t="s">
        <v>1790</v>
      </c>
      <c r="H3859" t="s">
        <v>146</v>
      </c>
      <c r="I3859" t="s">
        <v>135</v>
      </c>
      <c r="J3859" t="s">
        <v>136</v>
      </c>
      <c r="K3859" t="s">
        <v>147</v>
      </c>
      <c r="L3859" t="s">
        <v>11287</v>
      </c>
      <c r="M3859" t="s">
        <v>11288</v>
      </c>
      <c r="N3859">
        <v>4.7886111109999998</v>
      </c>
      <c r="O3859">
        <v>0</v>
      </c>
      <c r="P3859">
        <v>15</v>
      </c>
      <c r="Q3859">
        <v>0</v>
      </c>
      <c r="R3859">
        <v>3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9.4536258746544348</v>
      </c>
      <c r="Y3859">
        <v>0</v>
      </c>
      <c r="Z3859">
        <v>0.34634722555766673</v>
      </c>
      <c r="AA3859">
        <v>0</v>
      </c>
      <c r="AB3859">
        <v>0</v>
      </c>
      <c r="AC3859">
        <v>0</v>
      </c>
      <c r="AD3859">
        <v>0</v>
      </c>
      <c r="AE3859">
        <v>9.7999731002121013</v>
      </c>
    </row>
    <row r="3860" spans="1:31" x14ac:dyDescent="0.25">
      <c r="A3860">
        <v>1773467</v>
      </c>
      <c r="B3860">
        <v>1</v>
      </c>
      <c r="C3860" t="s">
        <v>81</v>
      </c>
      <c r="D3860" t="s">
        <v>127</v>
      </c>
      <c r="E3860" t="s">
        <v>184</v>
      </c>
      <c r="F3860" t="s">
        <v>11289</v>
      </c>
      <c r="G3860" t="s">
        <v>177</v>
      </c>
      <c r="H3860" t="s">
        <v>134</v>
      </c>
      <c r="I3860" t="s">
        <v>193</v>
      </c>
      <c r="J3860" t="s">
        <v>136</v>
      </c>
      <c r="K3860" t="s">
        <v>147</v>
      </c>
      <c r="L3860" t="s">
        <v>11290</v>
      </c>
      <c r="M3860" t="s">
        <v>11291</v>
      </c>
      <c r="N3860">
        <v>8.3333330000000001E-3</v>
      </c>
      <c r="O3860">
        <v>0</v>
      </c>
      <c r="P3860">
        <v>846</v>
      </c>
      <c r="Q3860">
        <v>9</v>
      </c>
      <c r="R3860">
        <v>25</v>
      </c>
      <c r="S3860">
        <v>1</v>
      </c>
      <c r="T3860">
        <v>99</v>
      </c>
      <c r="U3860">
        <v>0</v>
      </c>
      <c r="V3860">
        <v>1</v>
      </c>
      <c r="W3860">
        <v>0</v>
      </c>
      <c r="X3860">
        <v>1.8668227743842525</v>
      </c>
      <c r="Y3860">
        <v>2.1261491163000003E-2</v>
      </c>
      <c r="Z3860">
        <v>2.2821824307999998E-2</v>
      </c>
      <c r="AA3860">
        <v>7.4730624052500002E-3</v>
      </c>
      <c r="AB3860">
        <v>0.27139705199649999</v>
      </c>
      <c r="AC3860">
        <v>0</v>
      </c>
      <c r="AD3860">
        <v>7.1765657600000005E-2</v>
      </c>
      <c r="AE3860">
        <v>2.2615418618570025</v>
      </c>
    </row>
    <row r="3861" spans="1:31" x14ac:dyDescent="0.25">
      <c r="A3861">
        <v>1774008</v>
      </c>
      <c r="B3861">
        <v>1</v>
      </c>
      <c r="C3861" t="s">
        <v>81</v>
      </c>
      <c r="D3861" t="s">
        <v>113</v>
      </c>
      <c r="E3861" t="s">
        <v>143</v>
      </c>
      <c r="F3861" t="s">
        <v>11292</v>
      </c>
      <c r="G3861" t="s">
        <v>145</v>
      </c>
      <c r="H3861" t="s">
        <v>146</v>
      </c>
      <c r="I3861" t="s">
        <v>135</v>
      </c>
      <c r="J3861" t="s">
        <v>136</v>
      </c>
      <c r="K3861" t="s">
        <v>147</v>
      </c>
      <c r="L3861" t="s">
        <v>11293</v>
      </c>
      <c r="M3861" t="s">
        <v>11294</v>
      </c>
      <c r="N3861">
        <v>3.4297222220000001</v>
      </c>
      <c r="O3861">
        <v>0</v>
      </c>
      <c r="P3861">
        <v>0</v>
      </c>
      <c r="Q3861">
        <v>0</v>
      </c>
      <c r="R3861">
        <v>16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16.839929059008966</v>
      </c>
      <c r="AA3861">
        <v>0</v>
      </c>
      <c r="AB3861">
        <v>0</v>
      </c>
      <c r="AC3861">
        <v>0</v>
      </c>
      <c r="AD3861">
        <v>0</v>
      </c>
      <c r="AE3861">
        <v>16.839929059008966</v>
      </c>
    </row>
    <row r="3862" spans="1:31" x14ac:dyDescent="0.25">
      <c r="A3862">
        <v>1774254</v>
      </c>
      <c r="B3862">
        <v>1</v>
      </c>
      <c r="C3862" t="s">
        <v>80</v>
      </c>
      <c r="D3862" t="s">
        <v>108</v>
      </c>
      <c r="E3862" t="s">
        <v>158</v>
      </c>
      <c r="F3862" t="s">
        <v>11295</v>
      </c>
      <c r="G3862" t="s">
        <v>160</v>
      </c>
      <c r="H3862" t="s">
        <v>146</v>
      </c>
      <c r="I3862" t="s">
        <v>135</v>
      </c>
      <c r="J3862" t="s">
        <v>136</v>
      </c>
      <c r="K3862" t="s">
        <v>147</v>
      </c>
      <c r="L3862" t="s">
        <v>11296</v>
      </c>
      <c r="M3862" t="s">
        <v>11297</v>
      </c>
      <c r="N3862">
        <v>5.3008333329999999</v>
      </c>
      <c r="O3862">
        <v>0</v>
      </c>
      <c r="P3862">
        <v>5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3.3851981917929255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3.3851981917929255</v>
      </c>
    </row>
    <row r="3863" spans="1:31" x14ac:dyDescent="0.25">
      <c r="A3863">
        <v>1773925</v>
      </c>
      <c r="B3863">
        <v>1</v>
      </c>
      <c r="C3863" t="s">
        <v>80</v>
      </c>
      <c r="D3863" t="s">
        <v>110</v>
      </c>
      <c r="E3863" t="s">
        <v>171</v>
      </c>
      <c r="F3863" t="s">
        <v>11298</v>
      </c>
      <c r="G3863" t="s">
        <v>181</v>
      </c>
      <c r="H3863" t="s">
        <v>146</v>
      </c>
      <c r="I3863" t="s">
        <v>135</v>
      </c>
      <c r="J3863" t="s">
        <v>136</v>
      </c>
      <c r="K3863" t="s">
        <v>147</v>
      </c>
      <c r="L3863" t="s">
        <v>11299</v>
      </c>
      <c r="M3863" t="s">
        <v>11300</v>
      </c>
      <c r="N3863">
        <v>5.1047222220000004</v>
      </c>
      <c r="O3863">
        <v>0</v>
      </c>
      <c r="P3863">
        <v>1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0.69219116936932501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0.69219116936932501</v>
      </c>
    </row>
    <row r="3864" spans="1:31" x14ac:dyDescent="0.25">
      <c r="A3864">
        <v>1774188</v>
      </c>
      <c r="B3864">
        <v>1</v>
      </c>
      <c r="C3864" t="s">
        <v>80</v>
      </c>
      <c r="D3864" t="s">
        <v>98</v>
      </c>
      <c r="E3864" t="s">
        <v>158</v>
      </c>
      <c r="F3864" t="s">
        <v>11301</v>
      </c>
      <c r="G3864" t="s">
        <v>160</v>
      </c>
      <c r="H3864" t="s">
        <v>146</v>
      </c>
      <c r="I3864" t="s">
        <v>135</v>
      </c>
      <c r="J3864" t="s">
        <v>136</v>
      </c>
      <c r="K3864" t="s">
        <v>147</v>
      </c>
      <c r="L3864" t="s">
        <v>11302</v>
      </c>
      <c r="M3864" t="s">
        <v>11303</v>
      </c>
      <c r="N3864">
        <v>1.3474999999999999</v>
      </c>
      <c r="O3864">
        <v>0</v>
      </c>
      <c r="P3864">
        <v>86</v>
      </c>
      <c r="Q3864">
        <v>0</v>
      </c>
      <c r="R3864">
        <v>0</v>
      </c>
      <c r="S3864">
        <v>0</v>
      </c>
      <c r="T3864">
        <v>2</v>
      </c>
      <c r="U3864">
        <v>0</v>
      </c>
      <c r="V3864">
        <v>0</v>
      </c>
      <c r="W3864">
        <v>0</v>
      </c>
      <c r="X3864">
        <v>22.767353967739417</v>
      </c>
      <c r="Y3864">
        <v>0</v>
      </c>
      <c r="Z3864">
        <v>0</v>
      </c>
      <c r="AA3864">
        <v>0</v>
      </c>
      <c r="AB3864">
        <v>1.396528531677675</v>
      </c>
      <c r="AC3864">
        <v>0</v>
      </c>
      <c r="AD3864">
        <v>0</v>
      </c>
      <c r="AE3864">
        <v>24.163882499417092</v>
      </c>
    </row>
    <row r="3865" spans="1:31" x14ac:dyDescent="0.25">
      <c r="A3865">
        <v>1773547</v>
      </c>
      <c r="B3865">
        <v>1</v>
      </c>
      <c r="C3865" t="s">
        <v>80</v>
      </c>
      <c r="D3865" t="s">
        <v>93</v>
      </c>
      <c r="E3865" t="s">
        <v>158</v>
      </c>
      <c r="F3865" t="s">
        <v>11304</v>
      </c>
      <c r="G3865" t="s">
        <v>221</v>
      </c>
      <c r="H3865" t="s">
        <v>146</v>
      </c>
      <c r="I3865" t="s">
        <v>135</v>
      </c>
      <c r="J3865" t="s">
        <v>136</v>
      </c>
      <c r="K3865" t="s">
        <v>147</v>
      </c>
      <c r="L3865" t="s">
        <v>11305</v>
      </c>
      <c r="M3865" t="s">
        <v>11306</v>
      </c>
      <c r="N3865">
        <v>5.1458333329999997</v>
      </c>
      <c r="O3865">
        <v>0</v>
      </c>
      <c r="P3865">
        <v>0</v>
      </c>
      <c r="Q3865">
        <v>0</v>
      </c>
      <c r="R3865">
        <v>3</v>
      </c>
      <c r="S3865">
        <v>0</v>
      </c>
      <c r="T3865">
        <v>2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3.8804952242850002</v>
      </c>
      <c r="AA3865">
        <v>0</v>
      </c>
      <c r="AB3865">
        <v>10.310877211764833</v>
      </c>
      <c r="AC3865">
        <v>0</v>
      </c>
      <c r="AD3865">
        <v>0</v>
      </c>
      <c r="AE3865">
        <v>14.191372436049832</v>
      </c>
    </row>
    <row r="3866" spans="1:31" x14ac:dyDescent="0.25">
      <c r="A3866">
        <v>1773876</v>
      </c>
      <c r="B3866">
        <v>1</v>
      </c>
      <c r="C3866" t="s">
        <v>80</v>
      </c>
      <c r="D3866" t="s">
        <v>96</v>
      </c>
      <c r="E3866" t="s">
        <v>171</v>
      </c>
      <c r="F3866" t="s">
        <v>11307</v>
      </c>
      <c r="G3866" t="s">
        <v>181</v>
      </c>
      <c r="H3866" t="s">
        <v>146</v>
      </c>
      <c r="I3866" t="s">
        <v>135</v>
      </c>
      <c r="J3866" t="s">
        <v>136</v>
      </c>
      <c r="K3866" t="s">
        <v>147</v>
      </c>
      <c r="L3866" t="s">
        <v>11308</v>
      </c>
      <c r="M3866" t="s">
        <v>11309</v>
      </c>
      <c r="N3866">
        <v>7.1447222220000004</v>
      </c>
      <c r="O3866">
        <v>0</v>
      </c>
      <c r="P3866">
        <v>1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8.424705759078666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8.424705759078666</v>
      </c>
    </row>
    <row r="3867" spans="1:31" x14ac:dyDescent="0.25">
      <c r="A3867">
        <v>1773527</v>
      </c>
      <c r="B3867">
        <v>1</v>
      </c>
      <c r="C3867" t="s">
        <v>81</v>
      </c>
      <c r="D3867" t="s">
        <v>126</v>
      </c>
      <c r="E3867" t="s">
        <v>131</v>
      </c>
      <c r="F3867" t="s">
        <v>11310</v>
      </c>
      <c r="G3867" t="s">
        <v>246</v>
      </c>
      <c r="H3867" t="s">
        <v>134</v>
      </c>
      <c r="I3867" t="s">
        <v>135</v>
      </c>
      <c r="J3867" t="s">
        <v>136</v>
      </c>
      <c r="K3867" t="s">
        <v>137</v>
      </c>
      <c r="L3867" t="s">
        <v>11311</v>
      </c>
      <c r="M3867" t="s">
        <v>11312</v>
      </c>
      <c r="N3867">
        <v>6.5409777770000002</v>
      </c>
      <c r="O3867">
        <v>0</v>
      </c>
      <c r="P3867">
        <v>802</v>
      </c>
      <c r="Q3867">
        <v>3</v>
      </c>
      <c r="R3867">
        <v>83</v>
      </c>
      <c r="S3867">
        <v>0</v>
      </c>
      <c r="T3867">
        <v>163</v>
      </c>
      <c r="U3867">
        <v>0</v>
      </c>
      <c r="V3867">
        <v>0</v>
      </c>
      <c r="W3867">
        <v>0</v>
      </c>
      <c r="X3867">
        <v>910.38162173118792</v>
      </c>
      <c r="Y3867">
        <v>79.642132425958764</v>
      </c>
      <c r="Z3867">
        <v>160.68631206031091</v>
      </c>
      <c r="AA3867">
        <v>0</v>
      </c>
      <c r="AB3867">
        <v>404.99091128425141</v>
      </c>
      <c r="AC3867">
        <v>0</v>
      </c>
      <c r="AD3867">
        <v>0</v>
      </c>
      <c r="AE3867">
        <v>1555.7009775017091</v>
      </c>
    </row>
    <row r="3868" spans="1:31" x14ac:dyDescent="0.25">
      <c r="A3868">
        <v>1773945</v>
      </c>
      <c r="B3868">
        <v>1</v>
      </c>
      <c r="C3868" t="s">
        <v>80</v>
      </c>
      <c r="D3868" t="s">
        <v>108</v>
      </c>
      <c r="E3868" t="s">
        <v>171</v>
      </c>
      <c r="F3868" t="s">
        <v>11313</v>
      </c>
      <c r="G3868" t="s">
        <v>181</v>
      </c>
      <c r="H3868" t="s">
        <v>146</v>
      </c>
      <c r="I3868" t="s">
        <v>135</v>
      </c>
      <c r="J3868" t="s">
        <v>136</v>
      </c>
      <c r="K3868" t="s">
        <v>147</v>
      </c>
      <c r="L3868" t="s">
        <v>11314</v>
      </c>
      <c r="M3868" t="s">
        <v>11315</v>
      </c>
      <c r="N3868">
        <v>4.6758333329999999</v>
      </c>
      <c r="O3868">
        <v>0</v>
      </c>
      <c r="P3868">
        <v>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1.1705803997447084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1.1705803997447084</v>
      </c>
    </row>
    <row r="3869" spans="1:31" x14ac:dyDescent="0.25">
      <c r="A3869">
        <v>1774168</v>
      </c>
      <c r="B3869">
        <v>1</v>
      </c>
      <c r="C3869" t="s">
        <v>81</v>
      </c>
      <c r="D3869" t="s">
        <v>117</v>
      </c>
      <c r="E3869" t="s">
        <v>158</v>
      </c>
      <c r="F3869" t="s">
        <v>11316</v>
      </c>
      <c r="G3869" t="s">
        <v>160</v>
      </c>
      <c r="H3869" t="s">
        <v>146</v>
      </c>
      <c r="I3869" t="s">
        <v>135</v>
      </c>
      <c r="J3869" t="s">
        <v>136</v>
      </c>
      <c r="K3869" t="s">
        <v>147</v>
      </c>
      <c r="L3869" t="s">
        <v>11317</v>
      </c>
      <c r="M3869" t="s">
        <v>11318</v>
      </c>
      <c r="N3869">
        <v>0.841388888</v>
      </c>
      <c r="O3869">
        <v>0</v>
      </c>
      <c r="P3869">
        <v>3</v>
      </c>
      <c r="Q3869">
        <v>0</v>
      </c>
      <c r="R3869">
        <v>1</v>
      </c>
      <c r="S3869">
        <v>0</v>
      </c>
      <c r="T3869">
        <v>1</v>
      </c>
      <c r="U3869">
        <v>0</v>
      </c>
      <c r="V3869">
        <v>0</v>
      </c>
      <c r="W3869">
        <v>0</v>
      </c>
      <c r="X3869">
        <v>0.58223966860135001</v>
      </c>
      <c r="Y3869">
        <v>0</v>
      </c>
      <c r="Z3869">
        <v>0.57506515309880002</v>
      </c>
      <c r="AA3869">
        <v>0</v>
      </c>
      <c r="AB3869">
        <v>1.9469056946299999E-2</v>
      </c>
      <c r="AC3869">
        <v>0</v>
      </c>
      <c r="AD3869">
        <v>0</v>
      </c>
      <c r="AE3869">
        <v>1.1767738786464501</v>
      </c>
    </row>
    <row r="3870" spans="1:31" x14ac:dyDescent="0.25">
      <c r="A3870">
        <v>1774025</v>
      </c>
      <c r="B3870">
        <v>1</v>
      </c>
      <c r="C3870" t="s">
        <v>80</v>
      </c>
      <c r="D3870" t="s">
        <v>82</v>
      </c>
      <c r="E3870" t="s">
        <v>143</v>
      </c>
      <c r="F3870" t="s">
        <v>11319</v>
      </c>
      <c r="G3870" t="s">
        <v>221</v>
      </c>
      <c r="H3870" t="s">
        <v>146</v>
      </c>
      <c r="I3870" t="s">
        <v>135</v>
      </c>
      <c r="J3870" t="s">
        <v>136</v>
      </c>
      <c r="K3870" t="s">
        <v>147</v>
      </c>
      <c r="L3870" t="s">
        <v>11320</v>
      </c>
      <c r="M3870" t="s">
        <v>11321</v>
      </c>
      <c r="N3870">
        <v>0.67083333300000003</v>
      </c>
      <c r="O3870">
        <v>0</v>
      </c>
      <c r="P3870">
        <v>681</v>
      </c>
      <c r="Q3870">
        <v>0</v>
      </c>
      <c r="R3870">
        <v>0</v>
      </c>
      <c r="S3870">
        <v>0</v>
      </c>
      <c r="T3870">
        <v>36</v>
      </c>
      <c r="U3870">
        <v>0</v>
      </c>
      <c r="V3870">
        <v>0</v>
      </c>
      <c r="W3870">
        <v>0</v>
      </c>
      <c r="X3870">
        <v>112.92076462096591</v>
      </c>
      <c r="Y3870">
        <v>0</v>
      </c>
      <c r="Z3870">
        <v>0</v>
      </c>
      <c r="AA3870">
        <v>0</v>
      </c>
      <c r="AB3870">
        <v>15.13196827760625</v>
      </c>
      <c r="AC3870">
        <v>0</v>
      </c>
      <c r="AD3870">
        <v>0</v>
      </c>
      <c r="AE3870">
        <v>128.05273289857217</v>
      </c>
    </row>
    <row r="3871" spans="1:31" x14ac:dyDescent="0.25">
      <c r="A3871">
        <v>1773982</v>
      </c>
      <c r="B3871">
        <v>1</v>
      </c>
      <c r="C3871" t="s">
        <v>81</v>
      </c>
      <c r="D3871" t="s">
        <v>122</v>
      </c>
      <c r="E3871" t="s">
        <v>171</v>
      </c>
      <c r="F3871" t="s">
        <v>11322</v>
      </c>
      <c r="G3871" t="s">
        <v>225</v>
      </c>
      <c r="H3871" t="s">
        <v>146</v>
      </c>
      <c r="I3871" t="s">
        <v>135</v>
      </c>
      <c r="J3871" t="s">
        <v>136</v>
      </c>
      <c r="K3871" t="s">
        <v>147</v>
      </c>
      <c r="L3871" t="s">
        <v>11323</v>
      </c>
      <c r="M3871" t="s">
        <v>11324</v>
      </c>
      <c r="N3871">
        <v>0.93888888800000003</v>
      </c>
      <c r="O3871">
        <v>0</v>
      </c>
      <c r="P3871">
        <v>7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1.2356579385149999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1.2356579385149999</v>
      </c>
    </row>
    <row r="3872" spans="1:31" x14ac:dyDescent="0.25">
      <c r="A3872">
        <v>1774231</v>
      </c>
      <c r="B3872">
        <v>1</v>
      </c>
      <c r="C3872" t="s">
        <v>80</v>
      </c>
      <c r="D3872" t="s">
        <v>92</v>
      </c>
      <c r="E3872" t="s">
        <v>171</v>
      </c>
      <c r="F3872" t="s">
        <v>11325</v>
      </c>
      <c r="G3872" t="s">
        <v>181</v>
      </c>
      <c r="H3872" t="s">
        <v>146</v>
      </c>
      <c r="I3872" t="s">
        <v>135</v>
      </c>
      <c r="J3872" t="s">
        <v>136</v>
      </c>
      <c r="K3872" t="s">
        <v>147</v>
      </c>
      <c r="L3872" t="s">
        <v>11326</v>
      </c>
      <c r="M3872" t="s">
        <v>11327</v>
      </c>
      <c r="N3872">
        <v>1.9127777770000001</v>
      </c>
      <c r="O3872">
        <v>0</v>
      </c>
      <c r="P3872">
        <v>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2.3773741535000003E-3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2.3773741535000003E-3</v>
      </c>
    </row>
    <row r="3873" spans="1:31" x14ac:dyDescent="0.25">
      <c r="A3873">
        <v>1773882</v>
      </c>
      <c r="B3873">
        <v>1</v>
      </c>
      <c r="C3873" t="s">
        <v>81</v>
      </c>
      <c r="D3873" t="s">
        <v>118</v>
      </c>
      <c r="E3873" t="s">
        <v>184</v>
      </c>
      <c r="F3873" t="s">
        <v>11328</v>
      </c>
      <c r="G3873" t="s">
        <v>232</v>
      </c>
      <c r="H3873" t="s">
        <v>134</v>
      </c>
      <c r="I3873" t="s">
        <v>135</v>
      </c>
      <c r="J3873" t="s">
        <v>136</v>
      </c>
      <c r="K3873" t="s">
        <v>147</v>
      </c>
      <c r="L3873" t="s">
        <v>11329</v>
      </c>
      <c r="M3873" t="s">
        <v>11330</v>
      </c>
      <c r="N3873">
        <v>1.119722222</v>
      </c>
      <c r="O3873">
        <v>0</v>
      </c>
      <c r="P3873">
        <v>0</v>
      </c>
      <c r="Q3873">
        <v>2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1.5973140770153003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1.5973140770153003</v>
      </c>
    </row>
    <row r="3874" spans="1:31" x14ac:dyDescent="0.25">
      <c r="A3874">
        <v>1773839</v>
      </c>
      <c r="B3874">
        <v>1</v>
      </c>
      <c r="C3874" t="s">
        <v>80</v>
      </c>
      <c r="D3874" t="s">
        <v>96</v>
      </c>
      <c r="E3874" t="s">
        <v>171</v>
      </c>
      <c r="F3874" t="s">
        <v>11331</v>
      </c>
      <c r="G3874" t="s">
        <v>282</v>
      </c>
      <c r="H3874" t="s">
        <v>146</v>
      </c>
      <c r="I3874" t="s">
        <v>135</v>
      </c>
      <c r="J3874" t="s">
        <v>136</v>
      </c>
      <c r="K3874" t="s">
        <v>147</v>
      </c>
      <c r="L3874" t="s">
        <v>11332</v>
      </c>
      <c r="M3874" t="s">
        <v>11333</v>
      </c>
      <c r="N3874">
        <v>2.4411111110000001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1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5.6747328360333</v>
      </c>
      <c r="AC3874">
        <v>0</v>
      </c>
      <c r="AD3874">
        <v>0</v>
      </c>
      <c r="AE3874">
        <v>5.6747328360333</v>
      </c>
    </row>
    <row r="3875" spans="1:31" x14ac:dyDescent="0.25">
      <c r="A3875">
        <v>1773441</v>
      </c>
      <c r="B3875">
        <v>1</v>
      </c>
      <c r="C3875" t="s">
        <v>80</v>
      </c>
      <c r="D3875" t="s">
        <v>98</v>
      </c>
      <c r="E3875" t="s">
        <v>143</v>
      </c>
      <c r="F3875" t="s">
        <v>11334</v>
      </c>
      <c r="G3875" t="s">
        <v>160</v>
      </c>
      <c r="H3875" t="s">
        <v>146</v>
      </c>
      <c r="I3875" t="s">
        <v>135</v>
      </c>
      <c r="J3875" t="s">
        <v>136</v>
      </c>
      <c r="K3875" t="s">
        <v>147</v>
      </c>
      <c r="L3875" t="s">
        <v>11335</v>
      </c>
      <c r="M3875" t="s">
        <v>11336</v>
      </c>
      <c r="N3875">
        <v>2.585</v>
      </c>
      <c r="O3875">
        <v>0</v>
      </c>
      <c r="P3875">
        <v>213</v>
      </c>
      <c r="Q3875">
        <v>0</v>
      </c>
      <c r="R3875">
        <v>0</v>
      </c>
      <c r="S3875">
        <v>0</v>
      </c>
      <c r="T3875">
        <v>40</v>
      </c>
      <c r="U3875">
        <v>0</v>
      </c>
      <c r="V3875">
        <v>0</v>
      </c>
      <c r="W3875">
        <v>0</v>
      </c>
      <c r="X3875">
        <v>110.0785625949873</v>
      </c>
      <c r="Y3875">
        <v>0</v>
      </c>
      <c r="Z3875">
        <v>0</v>
      </c>
      <c r="AA3875">
        <v>0</v>
      </c>
      <c r="AB3875">
        <v>117.10266234343739</v>
      </c>
      <c r="AC3875">
        <v>0</v>
      </c>
      <c r="AD3875">
        <v>0</v>
      </c>
      <c r="AE3875">
        <v>227.18122493842469</v>
      </c>
    </row>
    <row r="3876" spans="1:31" x14ac:dyDescent="0.25">
      <c r="A3876">
        <v>1774131</v>
      </c>
      <c r="B3876">
        <v>1</v>
      </c>
      <c r="C3876" t="s">
        <v>80</v>
      </c>
      <c r="D3876" t="s">
        <v>108</v>
      </c>
      <c r="E3876" t="s">
        <v>158</v>
      </c>
      <c r="F3876" t="s">
        <v>11337</v>
      </c>
      <c r="G3876" t="s">
        <v>160</v>
      </c>
      <c r="H3876" t="s">
        <v>146</v>
      </c>
      <c r="I3876" t="s">
        <v>135</v>
      </c>
      <c r="J3876" t="s">
        <v>136</v>
      </c>
      <c r="K3876" t="s">
        <v>147</v>
      </c>
      <c r="L3876" t="s">
        <v>11338</v>
      </c>
      <c r="M3876" t="s">
        <v>11339</v>
      </c>
      <c r="N3876">
        <v>5.0191666660000003</v>
      </c>
      <c r="O3876">
        <v>0</v>
      </c>
      <c r="P3876">
        <v>9</v>
      </c>
      <c r="Q3876">
        <v>0</v>
      </c>
      <c r="R3876">
        <v>3</v>
      </c>
      <c r="S3876">
        <v>0</v>
      </c>
      <c r="T3876">
        <v>1</v>
      </c>
      <c r="U3876">
        <v>0</v>
      </c>
      <c r="V3876">
        <v>0</v>
      </c>
      <c r="W3876">
        <v>0</v>
      </c>
      <c r="X3876">
        <v>5.8461294724667248</v>
      </c>
      <c r="Y3876">
        <v>0</v>
      </c>
      <c r="Z3876">
        <v>8.0413963463166656E-3</v>
      </c>
      <c r="AA3876">
        <v>0</v>
      </c>
      <c r="AB3876">
        <v>2.7615315378933331E-2</v>
      </c>
      <c r="AC3876">
        <v>0</v>
      </c>
      <c r="AD3876">
        <v>0</v>
      </c>
      <c r="AE3876">
        <v>5.8817861841919754</v>
      </c>
    </row>
    <row r="3877" spans="1:31" x14ac:dyDescent="0.25">
      <c r="A3877">
        <v>1773865</v>
      </c>
      <c r="B3877">
        <v>1</v>
      </c>
      <c r="C3877" t="s">
        <v>80</v>
      </c>
      <c r="D3877" t="s">
        <v>96</v>
      </c>
      <c r="E3877" t="s">
        <v>171</v>
      </c>
      <c r="F3877" t="s">
        <v>11340</v>
      </c>
      <c r="G3877" t="s">
        <v>181</v>
      </c>
      <c r="H3877" t="s">
        <v>146</v>
      </c>
      <c r="I3877" t="s">
        <v>135</v>
      </c>
      <c r="J3877" t="s">
        <v>136</v>
      </c>
      <c r="K3877" t="s">
        <v>147</v>
      </c>
      <c r="L3877" t="s">
        <v>11341</v>
      </c>
      <c r="M3877" t="s">
        <v>11342</v>
      </c>
      <c r="N3877">
        <v>3.8219444440000001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1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120.64447296350517</v>
      </c>
      <c r="AC3877">
        <v>0</v>
      </c>
      <c r="AD3877">
        <v>0</v>
      </c>
      <c r="AE3877">
        <v>120.64447296350517</v>
      </c>
    </row>
    <row r="3878" spans="1:31" x14ac:dyDescent="0.25">
      <c r="A3878">
        <v>1773842</v>
      </c>
      <c r="B3878">
        <v>1</v>
      </c>
      <c r="C3878" t="s">
        <v>81</v>
      </c>
      <c r="D3878" t="s">
        <v>115</v>
      </c>
      <c r="E3878" t="s">
        <v>143</v>
      </c>
      <c r="F3878" t="s">
        <v>11343</v>
      </c>
      <c r="G3878" t="s">
        <v>145</v>
      </c>
      <c r="H3878" t="s">
        <v>146</v>
      </c>
      <c r="I3878" t="s">
        <v>135</v>
      </c>
      <c r="J3878" t="s">
        <v>136</v>
      </c>
      <c r="K3878" t="s">
        <v>147</v>
      </c>
      <c r="L3878" t="s">
        <v>11344</v>
      </c>
      <c r="M3878" t="s">
        <v>11345</v>
      </c>
      <c r="N3878">
        <v>0.80527777700000003</v>
      </c>
      <c r="O3878">
        <v>0</v>
      </c>
      <c r="P3878">
        <v>54</v>
      </c>
      <c r="Q3878">
        <v>0</v>
      </c>
      <c r="R3878">
        <v>7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0.29715289384583327</v>
      </c>
      <c r="Y3878">
        <v>0</v>
      </c>
      <c r="Z3878">
        <v>0.17400052542635</v>
      </c>
      <c r="AA3878">
        <v>0</v>
      </c>
      <c r="AB3878">
        <v>0</v>
      </c>
      <c r="AC3878">
        <v>0</v>
      </c>
      <c r="AD3878">
        <v>0</v>
      </c>
      <c r="AE3878">
        <v>0.47115341927218324</v>
      </c>
    </row>
    <row r="3879" spans="1:31" x14ac:dyDescent="0.25">
      <c r="A3879">
        <v>1773510</v>
      </c>
      <c r="B3879">
        <v>1</v>
      </c>
      <c r="C3879" t="s">
        <v>80</v>
      </c>
      <c r="D3879" t="s">
        <v>83</v>
      </c>
      <c r="E3879" t="s">
        <v>171</v>
      </c>
      <c r="F3879" t="s">
        <v>11346</v>
      </c>
      <c r="G3879" t="s">
        <v>181</v>
      </c>
      <c r="H3879" t="s">
        <v>146</v>
      </c>
      <c r="I3879" t="s">
        <v>135</v>
      </c>
      <c r="J3879" t="s">
        <v>136</v>
      </c>
      <c r="K3879" t="s">
        <v>147</v>
      </c>
      <c r="L3879" t="s">
        <v>11347</v>
      </c>
      <c r="M3879" t="s">
        <v>11348</v>
      </c>
      <c r="N3879">
        <v>1.724444444</v>
      </c>
      <c r="O3879">
        <v>0</v>
      </c>
      <c r="P3879">
        <v>3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2.2617131478826336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2.2617131478826336</v>
      </c>
    </row>
    <row r="3880" spans="1:31" x14ac:dyDescent="0.25">
      <c r="A3880">
        <v>1773579</v>
      </c>
      <c r="B3880">
        <v>1</v>
      </c>
      <c r="C3880" t="s">
        <v>80</v>
      </c>
      <c r="D3880" t="s">
        <v>99</v>
      </c>
      <c r="E3880" t="s">
        <v>131</v>
      </c>
      <c r="F3880" t="s">
        <v>3152</v>
      </c>
      <c r="G3880" t="s">
        <v>246</v>
      </c>
      <c r="H3880" t="s">
        <v>134</v>
      </c>
      <c r="I3880" t="s">
        <v>135</v>
      </c>
      <c r="J3880" t="s">
        <v>136</v>
      </c>
      <c r="K3880" t="s">
        <v>137</v>
      </c>
      <c r="L3880" t="s">
        <v>11349</v>
      </c>
      <c r="M3880" t="s">
        <v>11350</v>
      </c>
      <c r="N3880">
        <v>6.2474999999999996</v>
      </c>
      <c r="O3880">
        <v>4</v>
      </c>
      <c r="P3880">
        <v>805</v>
      </c>
      <c r="Q3880">
        <v>11</v>
      </c>
      <c r="R3880">
        <v>98</v>
      </c>
      <c r="S3880">
        <v>20</v>
      </c>
      <c r="T3880">
        <v>53</v>
      </c>
      <c r="U3880">
        <v>0</v>
      </c>
      <c r="V3880">
        <v>4</v>
      </c>
      <c r="W3880">
        <v>106.21260921290066</v>
      </c>
      <c r="X3880">
        <v>950.71475138004598</v>
      </c>
      <c r="Y3880">
        <v>85.756166699911745</v>
      </c>
      <c r="Z3880">
        <v>133.46765393548324</v>
      </c>
      <c r="AA3880">
        <v>493.02633047741313</v>
      </c>
      <c r="AB3880">
        <v>93.198929864184876</v>
      </c>
      <c r="AC3880">
        <v>0</v>
      </c>
      <c r="AD3880">
        <v>26.665842136155</v>
      </c>
      <c r="AE3880">
        <v>1889.0422837060946</v>
      </c>
    </row>
    <row r="3881" spans="1:31" x14ac:dyDescent="0.25">
      <c r="A3881">
        <v>1773848</v>
      </c>
      <c r="B3881">
        <v>1</v>
      </c>
      <c r="C3881" t="s">
        <v>80</v>
      </c>
      <c r="D3881" t="s">
        <v>93</v>
      </c>
      <c r="E3881" t="s">
        <v>131</v>
      </c>
      <c r="F3881" t="s">
        <v>11351</v>
      </c>
      <c r="G3881" t="s">
        <v>177</v>
      </c>
      <c r="H3881" t="s">
        <v>134</v>
      </c>
      <c r="I3881" t="s">
        <v>135</v>
      </c>
      <c r="J3881" t="s">
        <v>136</v>
      </c>
      <c r="K3881" t="s">
        <v>147</v>
      </c>
      <c r="L3881" t="s">
        <v>11352</v>
      </c>
      <c r="M3881" t="s">
        <v>11353</v>
      </c>
      <c r="N3881">
        <v>1.0325</v>
      </c>
      <c r="O3881">
        <v>0</v>
      </c>
      <c r="P3881">
        <v>109</v>
      </c>
      <c r="Q3881">
        <v>2</v>
      </c>
      <c r="R3881">
        <v>6</v>
      </c>
      <c r="S3881">
        <v>0</v>
      </c>
      <c r="T3881">
        <v>24</v>
      </c>
      <c r="U3881">
        <v>0</v>
      </c>
      <c r="V3881">
        <v>0</v>
      </c>
      <c r="W3881">
        <v>0</v>
      </c>
      <c r="X3881">
        <v>26.257980620733335</v>
      </c>
      <c r="Y3881">
        <v>7.4514895539141754</v>
      </c>
      <c r="Z3881">
        <v>26.098459759065854</v>
      </c>
      <c r="AA3881">
        <v>0</v>
      </c>
      <c r="AB3881">
        <v>10.851256069878636</v>
      </c>
      <c r="AC3881">
        <v>0</v>
      </c>
      <c r="AD3881">
        <v>0</v>
      </c>
      <c r="AE3881">
        <v>70.659186003591998</v>
      </c>
    </row>
    <row r="3882" spans="1:31" x14ac:dyDescent="0.25">
      <c r="A3882">
        <v>1774157</v>
      </c>
      <c r="B3882">
        <v>1</v>
      </c>
      <c r="C3882" t="s">
        <v>80</v>
      </c>
      <c r="D3882" t="s">
        <v>110</v>
      </c>
      <c r="E3882" t="s">
        <v>171</v>
      </c>
      <c r="F3882" t="s">
        <v>11354</v>
      </c>
      <c r="G3882" t="s">
        <v>181</v>
      </c>
      <c r="H3882" t="s">
        <v>146</v>
      </c>
      <c r="I3882" t="s">
        <v>135</v>
      </c>
      <c r="J3882" t="s">
        <v>136</v>
      </c>
      <c r="K3882" t="s">
        <v>147</v>
      </c>
      <c r="L3882" t="s">
        <v>11355</v>
      </c>
      <c r="M3882" t="s">
        <v>11356</v>
      </c>
      <c r="N3882">
        <v>2.7655555550000002</v>
      </c>
      <c r="O3882">
        <v>0</v>
      </c>
      <c r="P3882">
        <v>2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1.7677706224458665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1.7677706224458665</v>
      </c>
    </row>
    <row r="3883" spans="1:31" x14ac:dyDescent="0.25">
      <c r="A3883">
        <v>1773410</v>
      </c>
      <c r="B3883">
        <v>1</v>
      </c>
      <c r="C3883" t="s">
        <v>80</v>
      </c>
      <c r="D3883" t="s">
        <v>96</v>
      </c>
      <c r="E3883" t="s">
        <v>171</v>
      </c>
      <c r="F3883" t="s">
        <v>11357</v>
      </c>
      <c r="G3883" t="s">
        <v>173</v>
      </c>
      <c r="H3883" t="s">
        <v>146</v>
      </c>
      <c r="I3883" t="s">
        <v>135</v>
      </c>
      <c r="J3883" t="s">
        <v>136</v>
      </c>
      <c r="K3883" t="s">
        <v>147</v>
      </c>
      <c r="L3883" t="s">
        <v>11358</v>
      </c>
      <c r="M3883" t="s">
        <v>11359</v>
      </c>
      <c r="N3883">
        <v>3.3186111110000001</v>
      </c>
      <c r="O3883">
        <v>0</v>
      </c>
      <c r="P3883">
        <v>1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0.56685011290250009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0.56685011290250009</v>
      </c>
    </row>
    <row r="3884" spans="1:31" x14ac:dyDescent="0.25">
      <c r="A3884">
        <v>1774097</v>
      </c>
      <c r="B3884">
        <v>1</v>
      </c>
      <c r="C3884" t="s">
        <v>81</v>
      </c>
      <c r="D3884" t="s">
        <v>127</v>
      </c>
      <c r="E3884" t="s">
        <v>131</v>
      </c>
      <c r="F3884" t="s">
        <v>11360</v>
      </c>
      <c r="G3884" t="s">
        <v>177</v>
      </c>
      <c r="H3884" t="s">
        <v>134</v>
      </c>
      <c r="I3884" t="s">
        <v>135</v>
      </c>
      <c r="J3884" t="s">
        <v>136</v>
      </c>
      <c r="K3884" t="s">
        <v>147</v>
      </c>
      <c r="L3884" t="s">
        <v>11361</v>
      </c>
      <c r="M3884" t="s">
        <v>11362</v>
      </c>
      <c r="N3884">
        <v>0.41361111099999998</v>
      </c>
      <c r="O3884">
        <v>0</v>
      </c>
      <c r="P3884">
        <v>13796</v>
      </c>
      <c r="Q3884">
        <v>0</v>
      </c>
      <c r="R3884">
        <v>1</v>
      </c>
      <c r="S3884">
        <v>1</v>
      </c>
      <c r="T3884">
        <v>2346</v>
      </c>
      <c r="U3884">
        <v>0</v>
      </c>
      <c r="V3884">
        <v>4</v>
      </c>
      <c r="W3884">
        <v>0</v>
      </c>
      <c r="X3884">
        <v>1347.549321153057</v>
      </c>
      <c r="Y3884">
        <v>0</v>
      </c>
      <c r="Z3884">
        <v>8.4735390255666676E-2</v>
      </c>
      <c r="AA3884">
        <v>2.6787731867970006</v>
      </c>
      <c r="AB3884">
        <v>427.82372599884161</v>
      </c>
      <c r="AC3884">
        <v>0</v>
      </c>
      <c r="AD3884">
        <v>2.4623353140792004</v>
      </c>
      <c r="AE3884">
        <v>1780.5988910430303</v>
      </c>
    </row>
    <row r="3885" spans="1:31" x14ac:dyDescent="0.25">
      <c r="A3885">
        <v>1774051</v>
      </c>
      <c r="B3885">
        <v>1</v>
      </c>
      <c r="C3885" t="s">
        <v>81</v>
      </c>
      <c r="D3885" t="s">
        <v>127</v>
      </c>
      <c r="E3885" t="s">
        <v>184</v>
      </c>
      <c r="F3885" t="s">
        <v>11363</v>
      </c>
      <c r="G3885" t="s">
        <v>359</v>
      </c>
      <c r="H3885" t="s">
        <v>134</v>
      </c>
      <c r="I3885" t="s">
        <v>135</v>
      </c>
      <c r="J3885" t="s">
        <v>136</v>
      </c>
      <c r="K3885" t="s">
        <v>147</v>
      </c>
      <c r="L3885" t="s">
        <v>11364</v>
      </c>
      <c r="M3885" t="s">
        <v>11365</v>
      </c>
      <c r="N3885">
        <v>1.944722222</v>
      </c>
      <c r="O3885">
        <v>0</v>
      </c>
      <c r="P3885">
        <v>71</v>
      </c>
      <c r="Q3885">
        <v>0</v>
      </c>
      <c r="R3885">
        <v>4</v>
      </c>
      <c r="S3885">
        <v>0</v>
      </c>
      <c r="T3885">
        <v>3</v>
      </c>
      <c r="U3885">
        <v>0</v>
      </c>
      <c r="V3885">
        <v>0</v>
      </c>
      <c r="W3885">
        <v>0</v>
      </c>
      <c r="X3885">
        <v>29.35306264496214</v>
      </c>
      <c r="Y3885">
        <v>0</v>
      </c>
      <c r="Z3885">
        <v>2.0637270995964001</v>
      </c>
      <c r="AA3885">
        <v>0</v>
      </c>
      <c r="AB3885">
        <v>0.40155286743599999</v>
      </c>
      <c r="AC3885">
        <v>0</v>
      </c>
      <c r="AD3885">
        <v>0</v>
      </c>
      <c r="AE3885">
        <v>31.818342611994538</v>
      </c>
    </row>
    <row r="3886" spans="1:31" x14ac:dyDescent="0.25">
      <c r="A3886">
        <v>1773905</v>
      </c>
      <c r="B3886">
        <v>1</v>
      </c>
      <c r="C3886" t="s">
        <v>81</v>
      </c>
      <c r="D3886" t="s">
        <v>113</v>
      </c>
      <c r="E3886" t="s">
        <v>188</v>
      </c>
      <c r="F3886" t="s">
        <v>6446</v>
      </c>
      <c r="G3886" t="s">
        <v>177</v>
      </c>
      <c r="H3886" t="s">
        <v>134</v>
      </c>
      <c r="I3886" t="s">
        <v>135</v>
      </c>
      <c r="J3886" t="s">
        <v>136</v>
      </c>
      <c r="K3886" t="s">
        <v>147</v>
      </c>
      <c r="L3886" t="s">
        <v>11366</v>
      </c>
      <c r="M3886" t="s">
        <v>11367</v>
      </c>
      <c r="N3886">
        <v>8.1944444000000005E-2</v>
      </c>
      <c r="O3886">
        <v>0</v>
      </c>
      <c r="P3886">
        <v>471</v>
      </c>
      <c r="Q3886">
        <v>0</v>
      </c>
      <c r="R3886">
        <v>52</v>
      </c>
      <c r="S3886">
        <v>2</v>
      </c>
      <c r="T3886">
        <v>8</v>
      </c>
      <c r="U3886">
        <v>0</v>
      </c>
      <c r="V3886">
        <v>0</v>
      </c>
      <c r="W3886">
        <v>0</v>
      </c>
      <c r="X3886">
        <v>3.9981468307095018</v>
      </c>
      <c r="Y3886">
        <v>0</v>
      </c>
      <c r="Z3886">
        <v>0.49902148796604173</v>
      </c>
      <c r="AA3886">
        <v>0.34917050205733335</v>
      </c>
      <c r="AB3886">
        <v>0.12526290622450004</v>
      </c>
      <c r="AC3886">
        <v>0</v>
      </c>
      <c r="AD3886">
        <v>0</v>
      </c>
      <c r="AE3886">
        <v>4.9716017269573767</v>
      </c>
    </row>
    <row r="3887" spans="1:31" x14ac:dyDescent="0.25">
      <c r="A3887">
        <v>1773911</v>
      </c>
      <c r="B3887">
        <v>1</v>
      </c>
      <c r="C3887" t="s">
        <v>80</v>
      </c>
      <c r="D3887" t="s">
        <v>97</v>
      </c>
      <c r="E3887" t="s">
        <v>171</v>
      </c>
      <c r="F3887" t="s">
        <v>11368</v>
      </c>
      <c r="G3887" t="s">
        <v>181</v>
      </c>
      <c r="H3887" t="s">
        <v>146</v>
      </c>
      <c r="I3887" t="s">
        <v>135</v>
      </c>
      <c r="J3887" t="s">
        <v>136</v>
      </c>
      <c r="K3887" t="s">
        <v>147</v>
      </c>
      <c r="L3887" t="s">
        <v>11369</v>
      </c>
      <c r="M3887" t="s">
        <v>11370</v>
      </c>
      <c r="N3887">
        <v>4.4063888880000004</v>
      </c>
      <c r="O3887">
        <v>0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0.25319992561167504</v>
      </c>
      <c r="AA3887">
        <v>0</v>
      </c>
      <c r="AB3887">
        <v>0</v>
      </c>
      <c r="AC3887">
        <v>0</v>
      </c>
      <c r="AD3887">
        <v>0</v>
      </c>
      <c r="AE3887">
        <v>0.25319992561167504</v>
      </c>
    </row>
    <row r="3888" spans="1:31" x14ac:dyDescent="0.25">
      <c r="A3888">
        <v>1774011</v>
      </c>
      <c r="B3888">
        <v>1</v>
      </c>
      <c r="C3888" t="s">
        <v>80</v>
      </c>
      <c r="D3888" t="s">
        <v>92</v>
      </c>
      <c r="E3888" t="s">
        <v>158</v>
      </c>
      <c r="F3888" t="s">
        <v>11371</v>
      </c>
      <c r="G3888" t="s">
        <v>160</v>
      </c>
      <c r="H3888" t="s">
        <v>146</v>
      </c>
      <c r="I3888" t="s">
        <v>135</v>
      </c>
      <c r="J3888" t="s">
        <v>136</v>
      </c>
      <c r="K3888" t="s">
        <v>147</v>
      </c>
      <c r="L3888" t="s">
        <v>11372</v>
      </c>
      <c r="M3888" t="s">
        <v>11373</v>
      </c>
      <c r="N3888">
        <v>1.392222222</v>
      </c>
      <c r="O3888">
        <v>0</v>
      </c>
      <c r="P3888">
        <v>130</v>
      </c>
      <c r="Q3888">
        <v>0</v>
      </c>
      <c r="R3888">
        <v>0</v>
      </c>
      <c r="S3888">
        <v>0</v>
      </c>
      <c r="T3888">
        <v>6</v>
      </c>
      <c r="U3888">
        <v>0</v>
      </c>
      <c r="V3888">
        <v>0</v>
      </c>
      <c r="W3888">
        <v>0</v>
      </c>
      <c r="X3888">
        <v>49.633138206289694</v>
      </c>
      <c r="Y3888">
        <v>0</v>
      </c>
      <c r="Z3888">
        <v>0</v>
      </c>
      <c r="AA3888">
        <v>0</v>
      </c>
      <c r="AB3888">
        <v>6.6712288088061671</v>
      </c>
      <c r="AC3888">
        <v>0</v>
      </c>
      <c r="AD3888">
        <v>0</v>
      </c>
      <c r="AE3888">
        <v>56.304367015095863</v>
      </c>
    </row>
    <row r="3889" spans="1:31" x14ac:dyDescent="0.25">
      <c r="A3889">
        <v>1773593</v>
      </c>
      <c r="B3889">
        <v>1</v>
      </c>
      <c r="C3889" t="s">
        <v>80</v>
      </c>
      <c r="D3889" t="s">
        <v>108</v>
      </c>
      <c r="E3889" t="s">
        <v>158</v>
      </c>
      <c r="F3889" t="s">
        <v>11374</v>
      </c>
      <c r="G3889" t="s">
        <v>160</v>
      </c>
      <c r="H3889" t="s">
        <v>146</v>
      </c>
      <c r="I3889" t="s">
        <v>135</v>
      </c>
      <c r="J3889" t="s">
        <v>136</v>
      </c>
      <c r="K3889" t="s">
        <v>147</v>
      </c>
      <c r="L3889" t="s">
        <v>11375</v>
      </c>
      <c r="M3889" t="s">
        <v>11376</v>
      </c>
      <c r="N3889">
        <v>0.62805555499999999</v>
      </c>
      <c r="O3889">
        <v>0</v>
      </c>
      <c r="P3889">
        <v>18</v>
      </c>
      <c r="Q3889">
        <v>0</v>
      </c>
      <c r="R3889">
        <v>8</v>
      </c>
      <c r="S3889">
        <v>0</v>
      </c>
      <c r="T3889">
        <v>3</v>
      </c>
      <c r="U3889">
        <v>0</v>
      </c>
      <c r="V3889">
        <v>0</v>
      </c>
      <c r="W3889">
        <v>0</v>
      </c>
      <c r="X3889">
        <v>0.9624905394622002</v>
      </c>
      <c r="Y3889">
        <v>0</v>
      </c>
      <c r="Z3889">
        <v>0.45926690108955837</v>
      </c>
      <c r="AA3889">
        <v>0</v>
      </c>
      <c r="AB3889">
        <v>0.19984622920762504</v>
      </c>
      <c r="AC3889">
        <v>0</v>
      </c>
      <c r="AD3889">
        <v>0</v>
      </c>
      <c r="AE3889">
        <v>1.6216036697593836</v>
      </c>
    </row>
    <row r="3890" spans="1:31" x14ac:dyDescent="0.25">
      <c r="A3890">
        <v>1774283</v>
      </c>
      <c r="B3890">
        <v>1</v>
      </c>
      <c r="C3890" t="s">
        <v>80</v>
      </c>
      <c r="D3890" t="s">
        <v>90</v>
      </c>
      <c r="E3890" t="s">
        <v>153</v>
      </c>
      <c r="F3890" t="s">
        <v>9238</v>
      </c>
      <c r="G3890" t="s">
        <v>164</v>
      </c>
      <c r="H3890" t="s">
        <v>146</v>
      </c>
      <c r="I3890" t="s">
        <v>135</v>
      </c>
      <c r="J3890" t="s">
        <v>136</v>
      </c>
      <c r="K3890" t="s">
        <v>147</v>
      </c>
      <c r="L3890" t="s">
        <v>11377</v>
      </c>
      <c r="M3890" t="s">
        <v>11378</v>
      </c>
      <c r="N3890">
        <v>2.1191666659999999</v>
      </c>
      <c r="O3890">
        <v>0</v>
      </c>
      <c r="P3890">
        <v>62</v>
      </c>
      <c r="Q3890">
        <v>0</v>
      </c>
      <c r="R3890">
        <v>0</v>
      </c>
      <c r="S3890">
        <v>0</v>
      </c>
      <c r="T3890">
        <v>1</v>
      </c>
      <c r="U3890">
        <v>0</v>
      </c>
      <c r="V3890">
        <v>0</v>
      </c>
      <c r="W3890">
        <v>0</v>
      </c>
      <c r="X3890">
        <v>43.253488594422507</v>
      </c>
      <c r="Y3890">
        <v>0</v>
      </c>
      <c r="Z3890">
        <v>0</v>
      </c>
      <c r="AA3890">
        <v>0</v>
      </c>
      <c r="AB3890">
        <v>1.5137321222275499</v>
      </c>
      <c r="AC3890">
        <v>0</v>
      </c>
      <c r="AD3890">
        <v>0</v>
      </c>
      <c r="AE3890">
        <v>44.767220716650058</v>
      </c>
    </row>
    <row r="3891" spans="1:31" x14ac:dyDescent="0.25">
      <c r="A3891">
        <v>1773450</v>
      </c>
      <c r="B3891">
        <v>1</v>
      </c>
      <c r="C3891" t="s">
        <v>80</v>
      </c>
      <c r="D3891" t="s">
        <v>84</v>
      </c>
      <c r="E3891" t="s">
        <v>184</v>
      </c>
      <c r="F3891" t="s">
        <v>9869</v>
      </c>
      <c r="G3891" t="s">
        <v>177</v>
      </c>
      <c r="H3891" t="s">
        <v>134</v>
      </c>
      <c r="I3891" t="s">
        <v>135</v>
      </c>
      <c r="J3891" t="s">
        <v>136</v>
      </c>
      <c r="K3891" t="s">
        <v>147</v>
      </c>
      <c r="L3891" t="s">
        <v>11379</v>
      </c>
      <c r="M3891" t="s">
        <v>11380</v>
      </c>
      <c r="N3891">
        <v>2.8366666660000002</v>
      </c>
      <c r="O3891">
        <v>0</v>
      </c>
      <c r="P3891">
        <v>112</v>
      </c>
      <c r="Q3891">
        <v>0</v>
      </c>
      <c r="R3891">
        <v>2</v>
      </c>
      <c r="S3891">
        <v>0</v>
      </c>
      <c r="T3891">
        <v>4</v>
      </c>
      <c r="U3891">
        <v>0</v>
      </c>
      <c r="V3891">
        <v>0</v>
      </c>
      <c r="W3891">
        <v>0</v>
      </c>
      <c r="X3891">
        <v>73.817083669415297</v>
      </c>
      <c r="Y3891">
        <v>0</v>
      </c>
      <c r="Z3891">
        <v>0.76535750817680004</v>
      </c>
      <c r="AA3891">
        <v>0</v>
      </c>
      <c r="AB3891">
        <v>4.6333651333758663</v>
      </c>
      <c r="AC3891">
        <v>0</v>
      </c>
      <c r="AD3891">
        <v>0</v>
      </c>
      <c r="AE3891">
        <v>79.215806310967963</v>
      </c>
    </row>
    <row r="3892" spans="1:31" x14ac:dyDescent="0.25">
      <c r="A3892">
        <v>1773928</v>
      </c>
      <c r="B3892">
        <v>1</v>
      </c>
      <c r="C3892" t="s">
        <v>81</v>
      </c>
      <c r="D3892" t="s">
        <v>123</v>
      </c>
      <c r="E3892" t="s">
        <v>171</v>
      </c>
      <c r="F3892" t="s">
        <v>11381</v>
      </c>
      <c r="G3892" t="s">
        <v>181</v>
      </c>
      <c r="H3892" t="s">
        <v>146</v>
      </c>
      <c r="I3892" t="s">
        <v>135</v>
      </c>
      <c r="J3892" t="s">
        <v>136</v>
      </c>
      <c r="K3892" t="s">
        <v>147</v>
      </c>
      <c r="L3892" t="s">
        <v>11382</v>
      </c>
      <c r="M3892" t="s">
        <v>11383</v>
      </c>
      <c r="N3892">
        <v>6.7269444439999999</v>
      </c>
      <c r="O3892">
        <v>0</v>
      </c>
      <c r="P3892">
        <v>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1.3960179103824084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1.3960179103824084</v>
      </c>
    </row>
    <row r="3893" spans="1:31" x14ac:dyDescent="0.25">
      <c r="A3893">
        <v>1773407</v>
      </c>
      <c r="B3893">
        <v>1</v>
      </c>
      <c r="C3893" t="s">
        <v>80</v>
      </c>
      <c r="D3893" t="s">
        <v>90</v>
      </c>
      <c r="E3893" t="s">
        <v>171</v>
      </c>
      <c r="F3893" t="s">
        <v>11384</v>
      </c>
      <c r="G3893" t="s">
        <v>181</v>
      </c>
      <c r="H3893" t="s">
        <v>146</v>
      </c>
      <c r="I3893" t="s">
        <v>135</v>
      </c>
      <c r="J3893" t="s">
        <v>136</v>
      </c>
      <c r="K3893" t="s">
        <v>147</v>
      </c>
      <c r="L3893" t="s">
        <v>11385</v>
      </c>
      <c r="M3893" t="s">
        <v>11386</v>
      </c>
      <c r="N3893">
        <v>2.9330555550000001</v>
      </c>
      <c r="O3893">
        <v>0</v>
      </c>
      <c r="P3893">
        <v>4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3.5663557652984004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3.5663557652984004</v>
      </c>
    </row>
    <row r="3894" spans="1:31" x14ac:dyDescent="0.25">
      <c r="A3894">
        <v>1773828</v>
      </c>
      <c r="B3894">
        <v>1</v>
      </c>
      <c r="C3894" t="s">
        <v>80</v>
      </c>
      <c r="D3894" t="s">
        <v>107</v>
      </c>
      <c r="E3894" t="s">
        <v>171</v>
      </c>
      <c r="F3894" t="s">
        <v>11387</v>
      </c>
      <c r="G3894" t="s">
        <v>282</v>
      </c>
      <c r="H3894" t="s">
        <v>146</v>
      </c>
      <c r="I3894" t="s">
        <v>135</v>
      </c>
      <c r="J3894" t="s">
        <v>136</v>
      </c>
      <c r="K3894" t="s">
        <v>147</v>
      </c>
      <c r="L3894" t="s">
        <v>11388</v>
      </c>
      <c r="M3894" t="s">
        <v>11389</v>
      </c>
      <c r="N3894">
        <v>7.9447222220000002</v>
      </c>
      <c r="O3894">
        <v>0</v>
      </c>
      <c r="P3894">
        <v>5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6.4882615495573344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6.4882615495573344</v>
      </c>
    </row>
    <row r="3895" spans="1:31" x14ac:dyDescent="0.25">
      <c r="A3895">
        <v>1773948</v>
      </c>
      <c r="B3895">
        <v>1</v>
      </c>
      <c r="C3895" t="s">
        <v>80</v>
      </c>
      <c r="D3895" t="s">
        <v>98</v>
      </c>
      <c r="E3895" t="s">
        <v>171</v>
      </c>
      <c r="F3895" t="s">
        <v>11390</v>
      </c>
      <c r="G3895" t="s">
        <v>181</v>
      </c>
      <c r="H3895" t="s">
        <v>146</v>
      </c>
      <c r="I3895" t="s">
        <v>135</v>
      </c>
      <c r="J3895" t="s">
        <v>136</v>
      </c>
      <c r="K3895" t="s">
        <v>147</v>
      </c>
      <c r="L3895" t="s">
        <v>11391</v>
      </c>
      <c r="M3895" t="s">
        <v>11392</v>
      </c>
      <c r="N3895">
        <v>2.2052777770000001</v>
      </c>
      <c r="O3895">
        <v>0</v>
      </c>
      <c r="P3895">
        <v>0</v>
      </c>
      <c r="Q3895">
        <v>0</v>
      </c>
      <c r="R3895">
        <v>1</v>
      </c>
      <c r="S3895">
        <v>0</v>
      </c>
      <c r="T3895">
        <v>1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0.11208956148664999</v>
      </c>
      <c r="AA3895">
        <v>0</v>
      </c>
      <c r="AB3895">
        <v>0</v>
      </c>
      <c r="AC3895">
        <v>0</v>
      </c>
      <c r="AD3895">
        <v>0</v>
      </c>
      <c r="AE3895">
        <v>0.11208956148664999</v>
      </c>
    </row>
    <row r="3896" spans="1:31" x14ac:dyDescent="0.25">
      <c r="A3896">
        <v>1773971</v>
      </c>
      <c r="B3896">
        <v>1</v>
      </c>
      <c r="C3896" t="s">
        <v>80</v>
      </c>
      <c r="D3896" t="s">
        <v>106</v>
      </c>
      <c r="E3896" t="s">
        <v>188</v>
      </c>
      <c r="F3896" t="s">
        <v>11393</v>
      </c>
      <c r="G3896" t="s">
        <v>177</v>
      </c>
      <c r="H3896" t="s">
        <v>134</v>
      </c>
      <c r="I3896" t="s">
        <v>135</v>
      </c>
      <c r="J3896" t="s">
        <v>136</v>
      </c>
      <c r="K3896" t="s">
        <v>147</v>
      </c>
      <c r="L3896" t="s">
        <v>11394</v>
      </c>
      <c r="M3896" t="s">
        <v>11395</v>
      </c>
      <c r="N3896">
        <v>0.95972222200000001</v>
      </c>
      <c r="O3896">
        <v>1</v>
      </c>
      <c r="P3896">
        <v>0</v>
      </c>
      <c r="Q3896">
        <v>13</v>
      </c>
      <c r="R3896">
        <v>59</v>
      </c>
      <c r="S3896">
        <v>4</v>
      </c>
      <c r="T3896">
        <v>12</v>
      </c>
      <c r="U3896">
        <v>0</v>
      </c>
      <c r="V3896">
        <v>0</v>
      </c>
      <c r="W3896">
        <v>0.47570824649250004</v>
      </c>
      <c r="X3896">
        <v>0</v>
      </c>
      <c r="Y3896">
        <v>6.3932643707747516</v>
      </c>
      <c r="Z3896">
        <v>66.530914440640018</v>
      </c>
      <c r="AA3896">
        <v>1.6685694217074998</v>
      </c>
      <c r="AB3896">
        <v>65.814316000616472</v>
      </c>
      <c r="AC3896">
        <v>0</v>
      </c>
      <c r="AD3896">
        <v>0</v>
      </c>
      <c r="AE3896">
        <v>140.88277248023124</v>
      </c>
    </row>
    <row r="3897" spans="1:31" x14ac:dyDescent="0.25">
      <c r="A3897">
        <v>1774240</v>
      </c>
      <c r="B3897">
        <v>1</v>
      </c>
      <c r="C3897" t="s">
        <v>80</v>
      </c>
      <c r="D3897" t="s">
        <v>93</v>
      </c>
      <c r="E3897" t="s">
        <v>131</v>
      </c>
      <c r="F3897" t="s">
        <v>11396</v>
      </c>
      <c r="G3897" t="s">
        <v>177</v>
      </c>
      <c r="H3897" t="s">
        <v>134</v>
      </c>
      <c r="I3897" t="s">
        <v>135</v>
      </c>
      <c r="J3897" t="s">
        <v>136</v>
      </c>
      <c r="K3897" t="s">
        <v>147</v>
      </c>
      <c r="L3897" t="s">
        <v>11397</v>
      </c>
      <c r="M3897" t="s">
        <v>11398</v>
      </c>
      <c r="N3897">
        <v>0.44888888799999999</v>
      </c>
      <c r="O3897">
        <v>0</v>
      </c>
      <c r="P3897">
        <v>184</v>
      </c>
      <c r="Q3897">
        <v>36</v>
      </c>
      <c r="R3897">
        <v>258</v>
      </c>
      <c r="S3897">
        <v>2</v>
      </c>
      <c r="T3897">
        <v>102</v>
      </c>
      <c r="U3897">
        <v>0</v>
      </c>
      <c r="V3897">
        <v>0</v>
      </c>
      <c r="W3897">
        <v>0</v>
      </c>
      <c r="X3897">
        <v>31.930913038068937</v>
      </c>
      <c r="Y3897">
        <v>24.198636046398263</v>
      </c>
      <c r="Z3897">
        <v>85.483689247923891</v>
      </c>
      <c r="AA3897">
        <v>6.0253993774992018</v>
      </c>
      <c r="AB3897">
        <v>27.627214189163475</v>
      </c>
      <c r="AC3897">
        <v>0</v>
      </c>
      <c r="AD3897">
        <v>0</v>
      </c>
      <c r="AE3897">
        <v>175.26585189905379</v>
      </c>
    </row>
    <row r="3898" spans="1:31" x14ac:dyDescent="0.25">
      <c r="A3898">
        <v>1774034</v>
      </c>
      <c r="B3898">
        <v>1</v>
      </c>
      <c r="C3898" t="s">
        <v>81</v>
      </c>
      <c r="D3898" t="s">
        <v>127</v>
      </c>
      <c r="E3898" t="s">
        <v>184</v>
      </c>
      <c r="F3898" t="s">
        <v>7035</v>
      </c>
      <c r="G3898" t="s">
        <v>177</v>
      </c>
      <c r="H3898" t="s">
        <v>134</v>
      </c>
      <c r="I3898" t="s">
        <v>135</v>
      </c>
      <c r="J3898" t="s">
        <v>136</v>
      </c>
      <c r="K3898" t="s">
        <v>147</v>
      </c>
      <c r="L3898" t="s">
        <v>11399</v>
      </c>
      <c r="M3898" t="s">
        <v>11400</v>
      </c>
      <c r="N3898">
        <v>2.599722222</v>
      </c>
      <c r="O3898">
        <v>3</v>
      </c>
      <c r="P3898">
        <v>0</v>
      </c>
      <c r="Q3898">
        <v>134</v>
      </c>
      <c r="R3898">
        <v>6</v>
      </c>
      <c r="S3898">
        <v>6</v>
      </c>
      <c r="T3898">
        <v>0</v>
      </c>
      <c r="U3898">
        <v>0</v>
      </c>
      <c r="V3898">
        <v>0</v>
      </c>
      <c r="W3898">
        <v>1.5450355888659002</v>
      </c>
      <c r="X3898">
        <v>0</v>
      </c>
      <c r="Y3898">
        <v>120.10468415668761</v>
      </c>
      <c r="Z3898">
        <v>2.8387515702181667</v>
      </c>
      <c r="AA3898">
        <v>27.948138321531964</v>
      </c>
      <c r="AB3898">
        <v>0</v>
      </c>
      <c r="AC3898">
        <v>0</v>
      </c>
      <c r="AD3898">
        <v>0</v>
      </c>
      <c r="AE3898">
        <v>152.43660963730363</v>
      </c>
    </row>
    <row r="3899" spans="1:31" x14ac:dyDescent="0.25">
      <c r="A3899">
        <v>1773868</v>
      </c>
      <c r="B3899">
        <v>1</v>
      </c>
      <c r="C3899" t="s">
        <v>80</v>
      </c>
      <c r="D3899" t="s">
        <v>90</v>
      </c>
      <c r="E3899" t="s">
        <v>171</v>
      </c>
      <c r="F3899" t="s">
        <v>11401</v>
      </c>
      <c r="G3899" t="s">
        <v>282</v>
      </c>
      <c r="H3899" t="s">
        <v>146</v>
      </c>
      <c r="I3899" t="s">
        <v>135</v>
      </c>
      <c r="J3899" t="s">
        <v>136</v>
      </c>
      <c r="K3899" t="s">
        <v>147</v>
      </c>
      <c r="L3899" t="s">
        <v>11402</v>
      </c>
      <c r="M3899" t="s">
        <v>11403</v>
      </c>
      <c r="N3899">
        <v>8.4413888880000005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1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4.7332817790725512</v>
      </c>
      <c r="AC3899">
        <v>0</v>
      </c>
      <c r="AD3899">
        <v>0</v>
      </c>
      <c r="AE3899">
        <v>4.7332817790725512</v>
      </c>
    </row>
    <row r="3900" spans="1:31" x14ac:dyDescent="0.25">
      <c r="A3900">
        <v>1773891</v>
      </c>
      <c r="B3900">
        <v>1</v>
      </c>
      <c r="C3900" t="s">
        <v>80</v>
      </c>
      <c r="D3900" t="s">
        <v>95</v>
      </c>
      <c r="E3900" t="s">
        <v>184</v>
      </c>
      <c r="F3900" t="s">
        <v>11404</v>
      </c>
      <c r="G3900" t="s">
        <v>239</v>
      </c>
      <c r="H3900" t="s">
        <v>134</v>
      </c>
      <c r="I3900" t="s">
        <v>135</v>
      </c>
      <c r="J3900" t="s">
        <v>136</v>
      </c>
      <c r="K3900" t="s">
        <v>137</v>
      </c>
      <c r="L3900" t="s">
        <v>11405</v>
      </c>
      <c r="M3900" t="s">
        <v>11406</v>
      </c>
      <c r="N3900">
        <v>2.3338583329999998</v>
      </c>
      <c r="O3900">
        <v>0</v>
      </c>
      <c r="P3900">
        <v>151</v>
      </c>
      <c r="Q3900">
        <v>0</v>
      </c>
      <c r="R3900">
        <v>0</v>
      </c>
      <c r="S3900">
        <v>0</v>
      </c>
      <c r="T3900">
        <v>9</v>
      </c>
      <c r="U3900">
        <v>0</v>
      </c>
      <c r="V3900">
        <v>0</v>
      </c>
      <c r="W3900">
        <v>0</v>
      </c>
      <c r="X3900">
        <v>112.06265467593369</v>
      </c>
      <c r="Y3900">
        <v>0</v>
      </c>
      <c r="Z3900">
        <v>0</v>
      </c>
      <c r="AA3900">
        <v>0</v>
      </c>
      <c r="AB3900">
        <v>19.233790760002918</v>
      </c>
      <c r="AC3900">
        <v>0</v>
      </c>
      <c r="AD3900">
        <v>0</v>
      </c>
      <c r="AE3900">
        <v>131.29644543593662</v>
      </c>
    </row>
    <row r="3901" spans="1:31" x14ac:dyDescent="0.25">
      <c r="A3901">
        <v>1773822</v>
      </c>
      <c r="B3901">
        <v>1</v>
      </c>
      <c r="C3901" t="s">
        <v>81</v>
      </c>
      <c r="D3901" t="s">
        <v>121</v>
      </c>
      <c r="E3901" t="s">
        <v>184</v>
      </c>
      <c r="F3901" t="s">
        <v>11407</v>
      </c>
      <c r="G3901" t="s">
        <v>359</v>
      </c>
      <c r="H3901" t="s">
        <v>134</v>
      </c>
      <c r="I3901" t="s">
        <v>135</v>
      </c>
      <c r="J3901" t="s">
        <v>136</v>
      </c>
      <c r="K3901" t="s">
        <v>147</v>
      </c>
      <c r="L3901" t="s">
        <v>11408</v>
      </c>
      <c r="M3901" t="s">
        <v>11409</v>
      </c>
      <c r="N3901">
        <v>1.5155555549999999</v>
      </c>
      <c r="O3901">
        <v>0</v>
      </c>
      <c r="P3901">
        <v>7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1.8707662067999999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1.8707662067999999</v>
      </c>
    </row>
    <row r="3902" spans="1:31" x14ac:dyDescent="0.25">
      <c r="A3902">
        <v>1773530</v>
      </c>
      <c r="B3902">
        <v>1</v>
      </c>
      <c r="C3902" t="s">
        <v>80</v>
      </c>
      <c r="D3902" t="s">
        <v>95</v>
      </c>
      <c r="E3902" t="s">
        <v>158</v>
      </c>
      <c r="F3902" t="s">
        <v>11410</v>
      </c>
      <c r="G3902" t="s">
        <v>164</v>
      </c>
      <c r="H3902" t="s">
        <v>146</v>
      </c>
      <c r="I3902" t="s">
        <v>135</v>
      </c>
      <c r="J3902" t="s">
        <v>136</v>
      </c>
      <c r="K3902" t="s">
        <v>147</v>
      </c>
      <c r="L3902" t="s">
        <v>11411</v>
      </c>
      <c r="M3902" t="s">
        <v>11412</v>
      </c>
      <c r="N3902">
        <v>0.90694444399999996</v>
      </c>
      <c r="O3902">
        <v>0</v>
      </c>
      <c r="P3902">
        <v>47</v>
      </c>
      <c r="Q3902">
        <v>0</v>
      </c>
      <c r="R3902">
        <v>0</v>
      </c>
      <c r="S3902">
        <v>0</v>
      </c>
      <c r="T3902">
        <v>1</v>
      </c>
      <c r="U3902">
        <v>0</v>
      </c>
      <c r="V3902">
        <v>0</v>
      </c>
      <c r="W3902">
        <v>0</v>
      </c>
      <c r="X3902">
        <v>10.70498133055079</v>
      </c>
      <c r="Y3902">
        <v>0</v>
      </c>
      <c r="Z3902">
        <v>0</v>
      </c>
      <c r="AA3902">
        <v>0</v>
      </c>
      <c r="AB3902">
        <v>0.57001769551350001</v>
      </c>
      <c r="AC3902">
        <v>0</v>
      </c>
      <c r="AD3902">
        <v>0</v>
      </c>
      <c r="AE3902">
        <v>11.27499902606429</v>
      </c>
    </row>
    <row r="3903" spans="1:31" x14ac:dyDescent="0.25">
      <c r="A3903">
        <v>1774217</v>
      </c>
      <c r="B3903">
        <v>1</v>
      </c>
      <c r="C3903" t="s">
        <v>80</v>
      </c>
      <c r="D3903" t="s">
        <v>95</v>
      </c>
      <c r="E3903" t="s">
        <v>158</v>
      </c>
      <c r="F3903" t="s">
        <v>11413</v>
      </c>
      <c r="G3903" t="s">
        <v>164</v>
      </c>
      <c r="H3903" t="s">
        <v>146</v>
      </c>
      <c r="I3903" t="s">
        <v>135</v>
      </c>
      <c r="J3903" t="s">
        <v>136</v>
      </c>
      <c r="K3903" t="s">
        <v>147</v>
      </c>
      <c r="L3903" t="s">
        <v>11414</v>
      </c>
      <c r="M3903" t="s">
        <v>11415</v>
      </c>
      <c r="N3903">
        <v>1.3366666659999999</v>
      </c>
      <c r="O3903">
        <v>0</v>
      </c>
      <c r="P3903">
        <v>85</v>
      </c>
      <c r="Q3903">
        <v>0</v>
      </c>
      <c r="R3903">
        <v>0</v>
      </c>
      <c r="S3903">
        <v>0</v>
      </c>
      <c r="T3903">
        <v>12</v>
      </c>
      <c r="U3903">
        <v>0</v>
      </c>
      <c r="V3903">
        <v>0</v>
      </c>
      <c r="W3903">
        <v>0</v>
      </c>
      <c r="X3903">
        <v>52.288982473046005</v>
      </c>
      <c r="Y3903">
        <v>0</v>
      </c>
      <c r="Z3903">
        <v>0</v>
      </c>
      <c r="AA3903">
        <v>0</v>
      </c>
      <c r="AB3903">
        <v>16.975786696315211</v>
      </c>
      <c r="AC3903">
        <v>0</v>
      </c>
      <c r="AD3903">
        <v>0</v>
      </c>
      <c r="AE3903">
        <v>69.264769169361216</v>
      </c>
    </row>
    <row r="3904" spans="1:31" x14ac:dyDescent="0.25">
      <c r="A3904">
        <v>1773553</v>
      </c>
      <c r="B3904">
        <v>1</v>
      </c>
      <c r="C3904" t="s">
        <v>81</v>
      </c>
      <c r="D3904" t="s">
        <v>123</v>
      </c>
      <c r="E3904" t="s">
        <v>158</v>
      </c>
      <c r="F3904" t="s">
        <v>11416</v>
      </c>
      <c r="G3904" t="s">
        <v>160</v>
      </c>
      <c r="H3904" t="s">
        <v>146</v>
      </c>
      <c r="I3904" t="s">
        <v>135</v>
      </c>
      <c r="J3904" t="s">
        <v>136</v>
      </c>
      <c r="K3904" t="s">
        <v>147</v>
      </c>
      <c r="L3904" t="s">
        <v>11417</v>
      </c>
      <c r="M3904" t="s">
        <v>11418</v>
      </c>
      <c r="N3904">
        <v>2.0825</v>
      </c>
      <c r="O3904">
        <v>0</v>
      </c>
      <c r="P3904">
        <v>0</v>
      </c>
      <c r="Q3904">
        <v>0</v>
      </c>
      <c r="R3904">
        <v>5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1.6398488261927999</v>
      </c>
      <c r="AA3904">
        <v>0</v>
      </c>
      <c r="AB3904">
        <v>0</v>
      </c>
      <c r="AC3904">
        <v>0</v>
      </c>
      <c r="AD3904">
        <v>0</v>
      </c>
      <c r="AE3904">
        <v>1.6398488261927999</v>
      </c>
    </row>
    <row r="3905" spans="1:31" x14ac:dyDescent="0.25">
      <c r="A3905">
        <v>1773968</v>
      </c>
      <c r="B3905">
        <v>1</v>
      </c>
      <c r="C3905" t="s">
        <v>80</v>
      </c>
      <c r="D3905" t="s">
        <v>106</v>
      </c>
      <c r="E3905" t="s">
        <v>131</v>
      </c>
      <c r="F3905" t="s">
        <v>1745</v>
      </c>
      <c r="G3905" t="s">
        <v>177</v>
      </c>
      <c r="H3905" t="s">
        <v>134</v>
      </c>
      <c r="I3905" t="s">
        <v>193</v>
      </c>
      <c r="J3905" t="s">
        <v>136</v>
      </c>
      <c r="K3905" t="s">
        <v>147</v>
      </c>
      <c r="L3905" t="s">
        <v>11419</v>
      </c>
      <c r="M3905" t="s">
        <v>11420</v>
      </c>
      <c r="N3905">
        <v>2.6944444000000001E-2</v>
      </c>
      <c r="O3905">
        <v>0</v>
      </c>
      <c r="P3905">
        <v>2</v>
      </c>
      <c r="Q3905">
        <v>50</v>
      </c>
      <c r="R3905">
        <v>204</v>
      </c>
      <c r="S3905">
        <v>14</v>
      </c>
      <c r="T3905">
        <v>30</v>
      </c>
      <c r="U3905">
        <v>0</v>
      </c>
      <c r="V3905">
        <v>0</v>
      </c>
      <c r="W3905">
        <v>0</v>
      </c>
      <c r="X3905">
        <v>2.6551980825083334E-2</v>
      </c>
      <c r="Y3905">
        <v>3.8236412551801671</v>
      </c>
      <c r="Z3905">
        <v>2.6231396441801249</v>
      </c>
      <c r="AA3905">
        <v>1.0209659090225001</v>
      </c>
      <c r="AB3905">
        <v>1.4070119207155498</v>
      </c>
      <c r="AC3905">
        <v>0</v>
      </c>
      <c r="AD3905">
        <v>0</v>
      </c>
      <c r="AE3905">
        <v>8.9013107099234254</v>
      </c>
    </row>
    <row r="3906" spans="1:31" x14ac:dyDescent="0.25">
      <c r="A3906">
        <v>1774263</v>
      </c>
      <c r="B3906">
        <v>1</v>
      </c>
      <c r="C3906" t="s">
        <v>81</v>
      </c>
      <c r="D3906" t="s">
        <v>128</v>
      </c>
      <c r="E3906" t="s">
        <v>158</v>
      </c>
      <c r="F3906" t="s">
        <v>11421</v>
      </c>
      <c r="G3906" t="s">
        <v>160</v>
      </c>
      <c r="H3906" t="s">
        <v>146</v>
      </c>
      <c r="I3906" t="s">
        <v>135</v>
      </c>
      <c r="J3906" t="s">
        <v>136</v>
      </c>
      <c r="K3906" t="s">
        <v>147</v>
      </c>
      <c r="L3906" t="s">
        <v>11422</v>
      </c>
      <c r="M3906" t="s">
        <v>11423</v>
      </c>
      <c r="N3906">
        <v>4.5047222219999998</v>
      </c>
      <c r="O3906">
        <v>0</v>
      </c>
      <c r="P3906">
        <v>32</v>
      </c>
      <c r="Q3906">
        <v>0</v>
      </c>
      <c r="R3906">
        <v>0</v>
      </c>
      <c r="S3906">
        <v>0</v>
      </c>
      <c r="T3906">
        <v>1</v>
      </c>
      <c r="U3906">
        <v>0</v>
      </c>
      <c r="V3906">
        <v>0</v>
      </c>
      <c r="W3906">
        <v>0</v>
      </c>
      <c r="X3906">
        <v>19.445797224428311</v>
      </c>
      <c r="Y3906">
        <v>0</v>
      </c>
      <c r="Z3906">
        <v>0</v>
      </c>
      <c r="AA3906">
        <v>0</v>
      </c>
      <c r="AB3906">
        <v>3.4783540324116329</v>
      </c>
      <c r="AC3906">
        <v>0</v>
      </c>
      <c r="AD3906">
        <v>0</v>
      </c>
      <c r="AE3906">
        <v>22.924151256839945</v>
      </c>
    </row>
    <row r="3907" spans="1:31" x14ac:dyDescent="0.25">
      <c r="A3907">
        <v>1774014</v>
      </c>
      <c r="B3907">
        <v>1</v>
      </c>
      <c r="C3907" t="s">
        <v>80</v>
      </c>
      <c r="D3907" t="s">
        <v>105</v>
      </c>
      <c r="E3907" t="s">
        <v>158</v>
      </c>
      <c r="F3907" t="s">
        <v>10271</v>
      </c>
      <c r="G3907" t="s">
        <v>221</v>
      </c>
      <c r="H3907" t="s">
        <v>146</v>
      </c>
      <c r="I3907" t="s">
        <v>135</v>
      </c>
      <c r="J3907" t="s">
        <v>136</v>
      </c>
      <c r="K3907" t="s">
        <v>147</v>
      </c>
      <c r="L3907" t="s">
        <v>11424</v>
      </c>
      <c r="M3907" t="s">
        <v>11425</v>
      </c>
      <c r="N3907">
        <v>3.2466666659999999</v>
      </c>
      <c r="O3907">
        <v>0</v>
      </c>
      <c r="P3907">
        <v>34</v>
      </c>
      <c r="Q3907">
        <v>0</v>
      </c>
      <c r="R3907">
        <v>12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25.095725475068008</v>
      </c>
      <c r="Y3907">
        <v>0</v>
      </c>
      <c r="Z3907">
        <v>0.20301971161360002</v>
      </c>
      <c r="AA3907">
        <v>0</v>
      </c>
      <c r="AB3907">
        <v>0</v>
      </c>
      <c r="AC3907">
        <v>0</v>
      </c>
      <c r="AD3907">
        <v>0</v>
      </c>
      <c r="AE3907">
        <v>25.298745186681607</v>
      </c>
    </row>
    <row r="3908" spans="1:31" x14ac:dyDescent="0.25">
      <c r="A3908">
        <v>1774160</v>
      </c>
      <c r="B3908">
        <v>1</v>
      </c>
      <c r="C3908" t="s">
        <v>81</v>
      </c>
      <c r="D3908" t="s">
        <v>123</v>
      </c>
      <c r="E3908" t="s">
        <v>267</v>
      </c>
      <c r="F3908" t="s">
        <v>3733</v>
      </c>
      <c r="G3908" t="s">
        <v>177</v>
      </c>
      <c r="H3908" t="s">
        <v>134</v>
      </c>
      <c r="I3908" t="s">
        <v>193</v>
      </c>
      <c r="J3908" t="s">
        <v>136</v>
      </c>
      <c r="K3908" t="s">
        <v>147</v>
      </c>
      <c r="L3908" t="s">
        <v>11426</v>
      </c>
      <c r="M3908" t="s">
        <v>11427</v>
      </c>
      <c r="N3908">
        <v>3.9366666000000002E-2</v>
      </c>
      <c r="O3908">
        <v>0</v>
      </c>
      <c r="P3908">
        <v>2200</v>
      </c>
      <c r="Q3908">
        <v>0</v>
      </c>
      <c r="R3908">
        <v>158</v>
      </c>
      <c r="S3908">
        <v>21</v>
      </c>
      <c r="T3908">
        <v>466</v>
      </c>
      <c r="U3908">
        <v>17</v>
      </c>
      <c r="V3908">
        <v>15</v>
      </c>
      <c r="W3908">
        <v>0</v>
      </c>
      <c r="X3908">
        <v>25.266910428048625</v>
      </c>
      <c r="Y3908">
        <v>0</v>
      </c>
      <c r="Z3908">
        <v>2.0336266446897251</v>
      </c>
      <c r="AA3908">
        <v>26.179374007331599</v>
      </c>
      <c r="AB3908">
        <v>11.93189067116233</v>
      </c>
      <c r="AC3908">
        <v>35.378461661265369</v>
      </c>
      <c r="AD3908">
        <v>3.1952200999328499</v>
      </c>
      <c r="AE3908">
        <v>103.98548351243052</v>
      </c>
    </row>
    <row r="3909" spans="1:31" x14ac:dyDescent="0.25">
      <c r="A3909">
        <v>1773513</v>
      </c>
      <c r="B3909">
        <v>1</v>
      </c>
      <c r="C3909" t="s">
        <v>80</v>
      </c>
      <c r="D3909" t="s">
        <v>93</v>
      </c>
      <c r="E3909" t="s">
        <v>158</v>
      </c>
      <c r="F3909" t="s">
        <v>11428</v>
      </c>
      <c r="G3909" t="s">
        <v>160</v>
      </c>
      <c r="H3909" t="s">
        <v>146</v>
      </c>
      <c r="I3909" t="s">
        <v>135</v>
      </c>
      <c r="J3909" t="s">
        <v>136</v>
      </c>
      <c r="K3909" t="s">
        <v>147</v>
      </c>
      <c r="L3909" t="s">
        <v>11429</v>
      </c>
      <c r="M3909" t="s">
        <v>11430</v>
      </c>
      <c r="N3909">
        <v>5.0330555549999998</v>
      </c>
      <c r="O3909">
        <v>0</v>
      </c>
      <c r="P3909">
        <v>0</v>
      </c>
      <c r="Q3909">
        <v>0</v>
      </c>
      <c r="R3909">
        <v>2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39.587735312512848</v>
      </c>
      <c r="AA3909">
        <v>0</v>
      </c>
      <c r="AB3909">
        <v>0</v>
      </c>
      <c r="AC3909">
        <v>0</v>
      </c>
      <c r="AD3909">
        <v>0</v>
      </c>
      <c r="AE3909">
        <v>39.587735312512848</v>
      </c>
    </row>
    <row r="3910" spans="1:31" x14ac:dyDescent="0.25">
      <c r="A3910">
        <v>1774054</v>
      </c>
      <c r="B3910">
        <v>1</v>
      </c>
      <c r="C3910" t="s">
        <v>80</v>
      </c>
      <c r="D3910" t="s">
        <v>107</v>
      </c>
      <c r="E3910" t="s">
        <v>171</v>
      </c>
      <c r="F3910" t="s">
        <v>11431</v>
      </c>
      <c r="G3910" t="s">
        <v>173</v>
      </c>
      <c r="H3910" t="s">
        <v>146</v>
      </c>
      <c r="I3910" t="s">
        <v>135</v>
      </c>
      <c r="J3910" t="s">
        <v>136</v>
      </c>
      <c r="K3910" t="s">
        <v>147</v>
      </c>
      <c r="L3910" t="s">
        <v>11432</v>
      </c>
      <c r="M3910" t="s">
        <v>11433</v>
      </c>
      <c r="N3910">
        <v>2.1944444440000002</v>
      </c>
      <c r="O3910">
        <v>0</v>
      </c>
      <c r="P3910">
        <v>2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0.15431047626120001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0.15431047626120001</v>
      </c>
    </row>
    <row r="3911" spans="1:31" x14ac:dyDescent="0.25">
      <c r="A3911">
        <v>1773427</v>
      </c>
      <c r="B3911">
        <v>1</v>
      </c>
      <c r="C3911" t="s">
        <v>80</v>
      </c>
      <c r="D3911" t="s">
        <v>83</v>
      </c>
      <c r="E3911" t="s">
        <v>188</v>
      </c>
      <c r="F3911" t="s">
        <v>2686</v>
      </c>
      <c r="G3911" t="s">
        <v>177</v>
      </c>
      <c r="H3911" t="s">
        <v>134</v>
      </c>
      <c r="I3911" t="s">
        <v>135</v>
      </c>
      <c r="J3911" t="s">
        <v>136</v>
      </c>
      <c r="K3911" t="s">
        <v>147</v>
      </c>
      <c r="L3911" t="s">
        <v>11434</v>
      </c>
      <c r="M3911" t="s">
        <v>11435</v>
      </c>
      <c r="N3911">
        <v>0.40166666600000001</v>
      </c>
      <c r="O3911">
        <v>0</v>
      </c>
      <c r="P3911">
        <v>0</v>
      </c>
      <c r="Q3911">
        <v>0</v>
      </c>
      <c r="R3911">
        <v>0</v>
      </c>
      <c r="S3911">
        <v>14</v>
      </c>
      <c r="T3911">
        <v>19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84.743723756597618</v>
      </c>
      <c r="AB3911">
        <v>58.696330408923316</v>
      </c>
      <c r="AC3911">
        <v>0</v>
      </c>
      <c r="AD3911">
        <v>0</v>
      </c>
      <c r="AE3911">
        <v>143.44005416552093</v>
      </c>
    </row>
    <row r="3912" spans="1:31" x14ac:dyDescent="0.25">
      <c r="A3912">
        <v>1773974</v>
      </c>
      <c r="B3912">
        <v>1</v>
      </c>
      <c r="C3912" t="s">
        <v>81</v>
      </c>
      <c r="D3912" t="s">
        <v>123</v>
      </c>
      <c r="E3912" t="s">
        <v>184</v>
      </c>
      <c r="F3912" t="s">
        <v>11436</v>
      </c>
      <c r="G3912" t="s">
        <v>177</v>
      </c>
      <c r="H3912" t="s">
        <v>134</v>
      </c>
      <c r="I3912" t="s">
        <v>135</v>
      </c>
      <c r="J3912" t="s">
        <v>136</v>
      </c>
      <c r="K3912" t="s">
        <v>147</v>
      </c>
      <c r="L3912" t="s">
        <v>11437</v>
      </c>
      <c r="M3912" t="s">
        <v>11438</v>
      </c>
      <c r="N3912">
        <v>0.893055555</v>
      </c>
      <c r="O3912">
        <v>0</v>
      </c>
      <c r="P3912">
        <v>381</v>
      </c>
      <c r="Q3912">
        <v>0</v>
      </c>
      <c r="R3912">
        <v>0</v>
      </c>
      <c r="S3912">
        <v>0</v>
      </c>
      <c r="T3912">
        <v>53</v>
      </c>
      <c r="U3912">
        <v>0</v>
      </c>
      <c r="V3912">
        <v>0</v>
      </c>
      <c r="W3912">
        <v>0</v>
      </c>
      <c r="X3912">
        <v>75.063333919149812</v>
      </c>
      <c r="Y3912">
        <v>0</v>
      </c>
      <c r="Z3912">
        <v>0</v>
      </c>
      <c r="AA3912">
        <v>0</v>
      </c>
      <c r="AB3912">
        <v>32.264880130334163</v>
      </c>
      <c r="AC3912">
        <v>0</v>
      </c>
      <c r="AD3912">
        <v>0</v>
      </c>
      <c r="AE3912">
        <v>107.32821404948398</v>
      </c>
    </row>
    <row r="3913" spans="1:31" x14ac:dyDescent="0.25">
      <c r="A3913">
        <v>1773994</v>
      </c>
      <c r="B3913">
        <v>1</v>
      </c>
      <c r="C3913" t="s">
        <v>81</v>
      </c>
      <c r="D3913" t="s">
        <v>123</v>
      </c>
      <c r="E3913" t="s">
        <v>188</v>
      </c>
      <c r="F3913" t="s">
        <v>6349</v>
      </c>
      <c r="G3913" t="s">
        <v>177</v>
      </c>
      <c r="H3913" t="s">
        <v>134</v>
      </c>
      <c r="I3913" t="s">
        <v>135</v>
      </c>
      <c r="J3913" t="s">
        <v>136</v>
      </c>
      <c r="K3913" t="s">
        <v>147</v>
      </c>
      <c r="L3913" t="s">
        <v>11439</v>
      </c>
      <c r="M3913" t="s">
        <v>11440</v>
      </c>
      <c r="N3913">
        <v>1.4694444440000001</v>
      </c>
      <c r="O3913">
        <v>3</v>
      </c>
      <c r="P3913">
        <v>531</v>
      </c>
      <c r="Q3913">
        <v>231</v>
      </c>
      <c r="R3913">
        <v>97</v>
      </c>
      <c r="S3913">
        <v>15</v>
      </c>
      <c r="T3913">
        <v>49</v>
      </c>
      <c r="U3913">
        <v>0</v>
      </c>
      <c r="V3913">
        <v>0</v>
      </c>
      <c r="W3913">
        <v>26.137893782508996</v>
      </c>
      <c r="X3913">
        <v>130.72725760878211</v>
      </c>
      <c r="Y3913">
        <v>243.32998408901824</v>
      </c>
      <c r="Z3913">
        <v>80.289487374786276</v>
      </c>
      <c r="AA3913">
        <v>43.818096325796006</v>
      </c>
      <c r="AB3913">
        <v>28.458981248236157</v>
      </c>
      <c r="AC3913">
        <v>0</v>
      </c>
      <c r="AD3913">
        <v>0</v>
      </c>
      <c r="AE3913">
        <v>552.7617004291277</v>
      </c>
    </row>
    <row r="3914" spans="1:31" x14ac:dyDescent="0.25">
      <c r="A3914">
        <v>1773453</v>
      </c>
      <c r="B3914">
        <v>1</v>
      </c>
      <c r="C3914" t="s">
        <v>81</v>
      </c>
      <c r="D3914" t="s">
        <v>123</v>
      </c>
      <c r="E3914" t="s">
        <v>131</v>
      </c>
      <c r="F3914" t="s">
        <v>11441</v>
      </c>
      <c r="G3914" t="s">
        <v>177</v>
      </c>
      <c r="H3914" t="s">
        <v>134</v>
      </c>
      <c r="I3914" t="s">
        <v>135</v>
      </c>
      <c r="J3914" t="s">
        <v>136</v>
      </c>
      <c r="K3914" t="s">
        <v>147</v>
      </c>
      <c r="L3914" t="s">
        <v>11442</v>
      </c>
      <c r="M3914" t="s">
        <v>11443</v>
      </c>
      <c r="N3914">
        <v>5.7222222000000003E-2</v>
      </c>
      <c r="O3914">
        <v>22</v>
      </c>
      <c r="P3914">
        <v>4638</v>
      </c>
      <c r="Q3914">
        <v>626</v>
      </c>
      <c r="R3914">
        <v>816</v>
      </c>
      <c r="S3914">
        <v>93</v>
      </c>
      <c r="T3914">
        <v>519</v>
      </c>
      <c r="U3914">
        <v>10</v>
      </c>
      <c r="V3914">
        <v>0</v>
      </c>
      <c r="W3914">
        <v>0.25282820514176668</v>
      </c>
      <c r="X3914">
        <v>32.892693798809681</v>
      </c>
      <c r="Y3914">
        <v>12.773234867937305</v>
      </c>
      <c r="Z3914">
        <v>11.404068763793099</v>
      </c>
      <c r="AA3914">
        <v>7.294519041368166</v>
      </c>
      <c r="AB3914">
        <v>10.368637304666084</v>
      </c>
      <c r="AC3914">
        <v>12.925595693990001</v>
      </c>
      <c r="AD3914">
        <v>0</v>
      </c>
      <c r="AE3914">
        <v>87.911577675706098</v>
      </c>
    </row>
    <row r="3915" spans="1:31" x14ac:dyDescent="0.25">
      <c r="A3915">
        <v>1773825</v>
      </c>
      <c r="B3915">
        <v>1</v>
      </c>
      <c r="C3915" t="s">
        <v>80</v>
      </c>
      <c r="D3915" t="s">
        <v>94</v>
      </c>
      <c r="E3915" t="s">
        <v>184</v>
      </c>
      <c r="F3915" t="s">
        <v>11444</v>
      </c>
      <c r="G3915" t="s">
        <v>246</v>
      </c>
      <c r="H3915" t="s">
        <v>134</v>
      </c>
      <c r="I3915" t="s">
        <v>135</v>
      </c>
      <c r="J3915" t="s">
        <v>136</v>
      </c>
      <c r="K3915" t="s">
        <v>137</v>
      </c>
      <c r="L3915" t="s">
        <v>11445</v>
      </c>
      <c r="M3915" t="s">
        <v>11446</v>
      </c>
      <c r="N3915">
        <v>6.7833333329999999</v>
      </c>
      <c r="O3915">
        <v>0</v>
      </c>
      <c r="P3915">
        <v>0</v>
      </c>
      <c r="Q3915">
        <v>1</v>
      </c>
      <c r="R3915">
        <v>0</v>
      </c>
      <c r="S3915">
        <v>1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6.5581151208279991</v>
      </c>
      <c r="AB3915">
        <v>0</v>
      </c>
      <c r="AC3915">
        <v>0</v>
      </c>
      <c r="AD3915">
        <v>0</v>
      </c>
      <c r="AE3915">
        <v>6.5581151208279991</v>
      </c>
    </row>
    <row r="3916" spans="1:31" x14ac:dyDescent="0.25">
      <c r="A3916">
        <v>1773433</v>
      </c>
      <c r="B3916">
        <v>1</v>
      </c>
      <c r="C3916" t="s">
        <v>80</v>
      </c>
      <c r="D3916" t="s">
        <v>103</v>
      </c>
      <c r="E3916" t="s">
        <v>143</v>
      </c>
      <c r="F3916" t="s">
        <v>11447</v>
      </c>
      <c r="G3916" t="s">
        <v>221</v>
      </c>
      <c r="H3916" t="s">
        <v>146</v>
      </c>
      <c r="I3916" t="s">
        <v>135</v>
      </c>
      <c r="J3916" t="s">
        <v>136</v>
      </c>
      <c r="K3916" t="s">
        <v>147</v>
      </c>
      <c r="L3916" t="s">
        <v>11448</v>
      </c>
      <c r="M3916" t="s">
        <v>11449</v>
      </c>
      <c r="N3916">
        <v>0.84027777699999995</v>
      </c>
      <c r="O3916">
        <v>0</v>
      </c>
      <c r="P3916">
        <v>98</v>
      </c>
      <c r="Q3916">
        <v>0</v>
      </c>
      <c r="R3916">
        <v>13</v>
      </c>
      <c r="S3916">
        <v>0</v>
      </c>
      <c r="T3916">
        <v>12</v>
      </c>
      <c r="U3916">
        <v>0</v>
      </c>
      <c r="V3916">
        <v>0</v>
      </c>
      <c r="W3916">
        <v>0</v>
      </c>
      <c r="X3916">
        <v>11.302335052286244</v>
      </c>
      <c r="Y3916">
        <v>0</v>
      </c>
      <c r="Z3916">
        <v>0.56910715077708329</v>
      </c>
      <c r="AA3916">
        <v>0</v>
      </c>
      <c r="AB3916">
        <v>1.9543746440679164</v>
      </c>
      <c r="AC3916">
        <v>0</v>
      </c>
      <c r="AD3916">
        <v>0</v>
      </c>
      <c r="AE3916">
        <v>13.825816847131245</v>
      </c>
    </row>
    <row r="3917" spans="1:31" x14ac:dyDescent="0.25">
      <c r="A3917">
        <v>1773931</v>
      </c>
      <c r="B3917">
        <v>1</v>
      </c>
      <c r="C3917" t="s">
        <v>80</v>
      </c>
      <c r="D3917" t="s">
        <v>82</v>
      </c>
      <c r="E3917" t="s">
        <v>171</v>
      </c>
      <c r="F3917" t="s">
        <v>11450</v>
      </c>
      <c r="G3917" t="s">
        <v>181</v>
      </c>
      <c r="H3917" t="s">
        <v>146</v>
      </c>
      <c r="I3917" t="s">
        <v>135</v>
      </c>
      <c r="J3917" t="s">
        <v>136</v>
      </c>
      <c r="K3917" t="s">
        <v>147</v>
      </c>
      <c r="L3917" t="s">
        <v>11451</v>
      </c>
      <c r="M3917" t="s">
        <v>11452</v>
      </c>
      <c r="N3917">
        <v>2.2913888880000002</v>
      </c>
      <c r="O3917">
        <v>0</v>
      </c>
      <c r="P3917">
        <v>1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1.0341137431933001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1.0341137431933001</v>
      </c>
    </row>
    <row r="3918" spans="1:31" x14ac:dyDescent="0.25">
      <c r="A3918">
        <v>1773447</v>
      </c>
      <c r="B3918">
        <v>1</v>
      </c>
      <c r="C3918" t="s">
        <v>80</v>
      </c>
      <c r="D3918" t="s">
        <v>94</v>
      </c>
      <c r="E3918" t="s">
        <v>131</v>
      </c>
      <c r="F3918" t="s">
        <v>11453</v>
      </c>
      <c r="G3918" t="s">
        <v>177</v>
      </c>
      <c r="H3918" t="s">
        <v>134</v>
      </c>
      <c r="I3918" t="s">
        <v>135</v>
      </c>
      <c r="J3918" t="s">
        <v>136</v>
      </c>
      <c r="K3918" t="s">
        <v>147</v>
      </c>
      <c r="L3918" t="s">
        <v>11454</v>
      </c>
      <c r="M3918" t="s">
        <v>11455</v>
      </c>
      <c r="N3918">
        <v>4.153333333</v>
      </c>
      <c r="O3918">
        <v>0</v>
      </c>
      <c r="P3918">
        <v>0</v>
      </c>
      <c r="Q3918">
        <v>9</v>
      </c>
      <c r="R3918">
        <v>103</v>
      </c>
      <c r="S3918">
        <v>1</v>
      </c>
      <c r="T3918">
        <v>3</v>
      </c>
      <c r="U3918">
        <v>0</v>
      </c>
      <c r="V3918">
        <v>0</v>
      </c>
      <c r="W3918">
        <v>0</v>
      </c>
      <c r="X3918">
        <v>0</v>
      </c>
      <c r="Y3918">
        <v>159.33409446030993</v>
      </c>
      <c r="Z3918">
        <v>133.19880872145578</v>
      </c>
      <c r="AA3918">
        <v>3.7866690680916002</v>
      </c>
      <c r="AB3918">
        <v>3.8111007713143996</v>
      </c>
      <c r="AC3918">
        <v>0</v>
      </c>
      <c r="AD3918">
        <v>0</v>
      </c>
      <c r="AE3918">
        <v>300.13067302117173</v>
      </c>
    </row>
    <row r="3919" spans="1:31" x14ac:dyDescent="0.25">
      <c r="A3919">
        <v>1774037</v>
      </c>
      <c r="B3919">
        <v>1</v>
      </c>
      <c r="C3919" t="s">
        <v>81</v>
      </c>
      <c r="D3919" t="s">
        <v>118</v>
      </c>
      <c r="E3919" t="s">
        <v>188</v>
      </c>
      <c r="F3919" t="s">
        <v>9445</v>
      </c>
      <c r="G3919" t="s">
        <v>4436</v>
      </c>
      <c r="H3919" t="s">
        <v>134</v>
      </c>
      <c r="I3919" t="s">
        <v>135</v>
      </c>
      <c r="J3919" t="s">
        <v>136</v>
      </c>
      <c r="K3919" t="s">
        <v>147</v>
      </c>
      <c r="L3919" t="s">
        <v>11456</v>
      </c>
      <c r="M3919" t="s">
        <v>11457</v>
      </c>
      <c r="N3919">
        <v>2.5652777769999999</v>
      </c>
      <c r="O3919">
        <v>7</v>
      </c>
      <c r="P3919">
        <v>268</v>
      </c>
      <c r="Q3919">
        <v>61</v>
      </c>
      <c r="R3919">
        <v>13</v>
      </c>
      <c r="S3919">
        <v>20</v>
      </c>
      <c r="T3919">
        <v>10</v>
      </c>
      <c r="U3919">
        <v>6</v>
      </c>
      <c r="V3919">
        <v>0</v>
      </c>
      <c r="W3919">
        <v>4.5502079267007751</v>
      </c>
      <c r="X3919">
        <v>150.50454973396847</v>
      </c>
      <c r="Y3919">
        <v>283.8640289962384</v>
      </c>
      <c r="Z3919">
        <v>9.4199592567512838</v>
      </c>
      <c r="AA3919">
        <v>186.2454600402084</v>
      </c>
      <c r="AB3919">
        <v>24.35801564003939</v>
      </c>
      <c r="AC3919">
        <v>696.57897090305619</v>
      </c>
      <c r="AD3919">
        <v>0</v>
      </c>
      <c r="AE3919">
        <v>1355.5211924969628</v>
      </c>
    </row>
    <row r="3920" spans="1:31" x14ac:dyDescent="0.25">
      <c r="A3920">
        <v>1773490</v>
      </c>
      <c r="B3920">
        <v>1</v>
      </c>
      <c r="C3920" t="s">
        <v>81</v>
      </c>
      <c r="D3920" t="s">
        <v>117</v>
      </c>
      <c r="E3920" t="s">
        <v>171</v>
      </c>
      <c r="F3920" t="s">
        <v>11458</v>
      </c>
      <c r="G3920" t="s">
        <v>181</v>
      </c>
      <c r="H3920" t="s">
        <v>146</v>
      </c>
      <c r="I3920" t="s">
        <v>135</v>
      </c>
      <c r="J3920" t="s">
        <v>136</v>
      </c>
      <c r="K3920" t="s">
        <v>147</v>
      </c>
      <c r="L3920" t="s">
        <v>11459</v>
      </c>
      <c r="M3920" t="s">
        <v>11281</v>
      </c>
      <c r="N3920">
        <v>1.811388888</v>
      </c>
      <c r="O3920">
        <v>0</v>
      </c>
      <c r="P3920">
        <v>1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0.30270700760192504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0.30270700760192504</v>
      </c>
    </row>
    <row r="3921" spans="1:31" x14ac:dyDescent="0.25">
      <c r="A3921">
        <v>1773888</v>
      </c>
      <c r="B3921">
        <v>1</v>
      </c>
      <c r="C3921" t="s">
        <v>80</v>
      </c>
      <c r="D3921" t="s">
        <v>97</v>
      </c>
      <c r="E3921" t="s">
        <v>171</v>
      </c>
      <c r="F3921" t="s">
        <v>11460</v>
      </c>
      <c r="G3921" t="s">
        <v>181</v>
      </c>
      <c r="H3921" t="s">
        <v>146</v>
      </c>
      <c r="I3921" t="s">
        <v>135</v>
      </c>
      <c r="J3921" t="s">
        <v>136</v>
      </c>
      <c r="K3921" t="s">
        <v>147</v>
      </c>
      <c r="L3921" t="s">
        <v>11461</v>
      </c>
      <c r="M3921" t="s">
        <v>11462</v>
      </c>
      <c r="N3921">
        <v>4.8163888879999996</v>
      </c>
      <c r="O3921">
        <v>0</v>
      </c>
      <c r="P3921">
        <v>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1.5825281111969001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1.5825281111969001</v>
      </c>
    </row>
    <row r="3922" spans="1:31" x14ac:dyDescent="0.25">
      <c r="A3922">
        <v>1774280</v>
      </c>
      <c r="B3922">
        <v>1</v>
      </c>
      <c r="C3922" t="s">
        <v>80</v>
      </c>
      <c r="D3922" t="s">
        <v>92</v>
      </c>
      <c r="E3922" t="s">
        <v>158</v>
      </c>
      <c r="F3922" t="s">
        <v>11463</v>
      </c>
      <c r="G3922" t="s">
        <v>160</v>
      </c>
      <c r="H3922" t="s">
        <v>146</v>
      </c>
      <c r="I3922" t="s">
        <v>135</v>
      </c>
      <c r="J3922" t="s">
        <v>136</v>
      </c>
      <c r="K3922" t="s">
        <v>147</v>
      </c>
      <c r="L3922" t="s">
        <v>11464</v>
      </c>
      <c r="M3922" t="s">
        <v>11465</v>
      </c>
      <c r="N3922">
        <v>1.260277777</v>
      </c>
      <c r="O3922">
        <v>0</v>
      </c>
      <c r="P3922">
        <v>153</v>
      </c>
      <c r="Q3922">
        <v>0</v>
      </c>
      <c r="R3922">
        <v>2</v>
      </c>
      <c r="S3922">
        <v>0</v>
      </c>
      <c r="T3922">
        <v>4</v>
      </c>
      <c r="U3922">
        <v>0</v>
      </c>
      <c r="V3922">
        <v>0</v>
      </c>
      <c r="W3922">
        <v>0</v>
      </c>
      <c r="X3922">
        <v>70.01992985938233</v>
      </c>
      <c r="Y3922">
        <v>0</v>
      </c>
      <c r="Z3922">
        <v>2.2521809980799997E-2</v>
      </c>
      <c r="AA3922">
        <v>0</v>
      </c>
      <c r="AB3922">
        <v>1.8964933744107</v>
      </c>
      <c r="AC3922">
        <v>0</v>
      </c>
      <c r="AD3922">
        <v>0</v>
      </c>
      <c r="AE3922">
        <v>71.938945043773828</v>
      </c>
    </row>
    <row r="3923" spans="1:31" x14ac:dyDescent="0.25">
      <c r="A3923">
        <v>1774180</v>
      </c>
      <c r="B3923">
        <v>1</v>
      </c>
      <c r="C3923" t="s">
        <v>81</v>
      </c>
      <c r="D3923" t="s">
        <v>118</v>
      </c>
      <c r="E3923" t="s">
        <v>171</v>
      </c>
      <c r="F3923" t="s">
        <v>11466</v>
      </c>
      <c r="G3923" t="s">
        <v>181</v>
      </c>
      <c r="H3923" t="s">
        <v>146</v>
      </c>
      <c r="I3923" t="s">
        <v>135</v>
      </c>
      <c r="J3923" t="s">
        <v>136</v>
      </c>
      <c r="K3923" t="s">
        <v>147</v>
      </c>
      <c r="L3923" t="s">
        <v>11467</v>
      </c>
      <c r="M3923" t="s">
        <v>11468</v>
      </c>
      <c r="N3923">
        <v>1.600833333</v>
      </c>
      <c r="O3923">
        <v>0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0.43271448268638335</v>
      </c>
      <c r="AA3923">
        <v>0</v>
      </c>
      <c r="AB3923">
        <v>0</v>
      </c>
      <c r="AC3923">
        <v>0</v>
      </c>
      <c r="AD3923">
        <v>0</v>
      </c>
      <c r="AE3923">
        <v>0.43271448268638335</v>
      </c>
    </row>
    <row r="3924" spans="1:31" x14ac:dyDescent="0.25">
      <c r="A3924">
        <v>1773416</v>
      </c>
      <c r="B3924">
        <v>1</v>
      </c>
      <c r="C3924" t="s">
        <v>81</v>
      </c>
      <c r="D3924" t="s">
        <v>120</v>
      </c>
      <c r="E3924" t="s">
        <v>143</v>
      </c>
      <c r="F3924" t="s">
        <v>8680</v>
      </c>
      <c r="G3924" t="s">
        <v>160</v>
      </c>
      <c r="H3924" t="s">
        <v>146</v>
      </c>
      <c r="I3924" t="s">
        <v>135</v>
      </c>
      <c r="J3924" t="s">
        <v>136</v>
      </c>
      <c r="K3924" t="s">
        <v>147</v>
      </c>
      <c r="L3924" t="s">
        <v>11469</v>
      </c>
      <c r="M3924" t="s">
        <v>11470</v>
      </c>
      <c r="N3924">
        <v>1.305833333</v>
      </c>
      <c r="O3924">
        <v>0</v>
      </c>
      <c r="P3924">
        <v>0</v>
      </c>
      <c r="Q3924">
        <v>0</v>
      </c>
      <c r="R3924">
        <v>10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2.4963692674812754</v>
      </c>
      <c r="AA3924">
        <v>0</v>
      </c>
      <c r="AB3924">
        <v>0</v>
      </c>
      <c r="AC3924">
        <v>0</v>
      </c>
      <c r="AD3924">
        <v>0</v>
      </c>
      <c r="AE3924">
        <v>2.4963692674812754</v>
      </c>
    </row>
    <row r="3925" spans="1:31" x14ac:dyDescent="0.25">
      <c r="A3925">
        <v>1774080</v>
      </c>
      <c r="B3925">
        <v>1</v>
      </c>
      <c r="C3925" t="s">
        <v>80</v>
      </c>
      <c r="D3925" t="s">
        <v>100</v>
      </c>
      <c r="E3925" t="s">
        <v>171</v>
      </c>
      <c r="F3925" t="s">
        <v>11471</v>
      </c>
      <c r="G3925" t="s">
        <v>181</v>
      </c>
      <c r="H3925" t="s">
        <v>146</v>
      </c>
      <c r="I3925" t="s">
        <v>135</v>
      </c>
      <c r="J3925" t="s">
        <v>136</v>
      </c>
      <c r="K3925" t="s">
        <v>147</v>
      </c>
      <c r="L3925" t="s">
        <v>11472</v>
      </c>
      <c r="M3925" t="s">
        <v>11473</v>
      </c>
      <c r="N3925">
        <v>2.313055555</v>
      </c>
      <c r="O3925">
        <v>0</v>
      </c>
      <c r="P3925">
        <v>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0.70139502851384172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0.70139502851384172</v>
      </c>
    </row>
    <row r="3926" spans="1:31" x14ac:dyDescent="0.25">
      <c r="A3926">
        <v>1773439</v>
      </c>
      <c r="B3926">
        <v>1</v>
      </c>
      <c r="C3926" t="s">
        <v>80</v>
      </c>
      <c r="D3926" t="s">
        <v>89</v>
      </c>
      <c r="E3926" t="s">
        <v>184</v>
      </c>
      <c r="F3926" t="s">
        <v>9040</v>
      </c>
      <c r="G3926" t="s">
        <v>177</v>
      </c>
      <c r="H3926" t="s">
        <v>134</v>
      </c>
      <c r="I3926" t="s">
        <v>135</v>
      </c>
      <c r="J3926" t="s">
        <v>136</v>
      </c>
      <c r="K3926" t="s">
        <v>147</v>
      </c>
      <c r="L3926" t="s">
        <v>11474</v>
      </c>
      <c r="M3926" t="s">
        <v>11475</v>
      </c>
      <c r="N3926">
        <v>0.46944444400000002</v>
      </c>
      <c r="O3926">
        <v>4</v>
      </c>
      <c r="P3926">
        <v>882</v>
      </c>
      <c r="Q3926">
        <v>2</v>
      </c>
      <c r="R3926">
        <v>71</v>
      </c>
      <c r="S3926">
        <v>11</v>
      </c>
      <c r="T3926">
        <v>82</v>
      </c>
      <c r="U3926">
        <v>7</v>
      </c>
      <c r="V3926">
        <v>0</v>
      </c>
      <c r="W3926">
        <v>48.869373125414043</v>
      </c>
      <c r="X3926">
        <v>187.82172968218075</v>
      </c>
      <c r="Y3926">
        <v>2.5041211169791668</v>
      </c>
      <c r="Z3926">
        <v>7.4495627930788348</v>
      </c>
      <c r="AA3926">
        <v>50.238198551712152</v>
      </c>
      <c r="AB3926">
        <v>31.771873563801865</v>
      </c>
      <c r="AC3926">
        <v>56.701398271845605</v>
      </c>
      <c r="AD3926">
        <v>0</v>
      </c>
      <c r="AE3926">
        <v>385.35625710501245</v>
      </c>
    </row>
    <row r="3927" spans="1:31" x14ac:dyDescent="0.25">
      <c r="A3927">
        <v>1774103</v>
      </c>
      <c r="B3927">
        <v>1</v>
      </c>
      <c r="C3927" t="s">
        <v>80</v>
      </c>
      <c r="D3927" t="s">
        <v>103</v>
      </c>
      <c r="E3927" t="s">
        <v>158</v>
      </c>
      <c r="F3927" t="s">
        <v>11476</v>
      </c>
      <c r="G3927" t="s">
        <v>221</v>
      </c>
      <c r="H3927" t="s">
        <v>146</v>
      </c>
      <c r="I3927" t="s">
        <v>135</v>
      </c>
      <c r="J3927" t="s">
        <v>136</v>
      </c>
      <c r="K3927" t="s">
        <v>147</v>
      </c>
      <c r="L3927" t="s">
        <v>11477</v>
      </c>
      <c r="M3927" t="s">
        <v>11478</v>
      </c>
      <c r="N3927">
        <v>1.1430555549999999</v>
      </c>
      <c r="O3927">
        <v>0</v>
      </c>
      <c r="P3927">
        <v>195</v>
      </c>
      <c r="Q3927">
        <v>0</v>
      </c>
      <c r="R3927">
        <v>2</v>
      </c>
      <c r="S3927">
        <v>0</v>
      </c>
      <c r="T3927">
        <v>8</v>
      </c>
      <c r="U3927">
        <v>0</v>
      </c>
      <c r="V3927">
        <v>0</v>
      </c>
      <c r="W3927">
        <v>0</v>
      </c>
      <c r="X3927">
        <v>71.799931164671776</v>
      </c>
      <c r="Y3927">
        <v>0</v>
      </c>
      <c r="Z3927">
        <v>0.35608303736719998</v>
      </c>
      <c r="AA3927">
        <v>0</v>
      </c>
      <c r="AB3927">
        <v>2.3212919556525828</v>
      </c>
      <c r="AC3927">
        <v>0</v>
      </c>
      <c r="AD3927">
        <v>0</v>
      </c>
      <c r="AE3927">
        <v>74.477306157691558</v>
      </c>
    </row>
    <row r="3928" spans="1:31" x14ac:dyDescent="0.25">
      <c r="A3928">
        <v>1774126</v>
      </c>
      <c r="B3928">
        <v>1</v>
      </c>
      <c r="C3928" t="s">
        <v>80</v>
      </c>
      <c r="D3928" t="s">
        <v>100</v>
      </c>
      <c r="E3928" t="s">
        <v>158</v>
      </c>
      <c r="F3928" t="s">
        <v>11190</v>
      </c>
      <c r="G3928" t="s">
        <v>160</v>
      </c>
      <c r="H3928" t="s">
        <v>146</v>
      </c>
      <c r="I3928" t="s">
        <v>135</v>
      </c>
      <c r="J3928" t="s">
        <v>136</v>
      </c>
      <c r="K3928" t="s">
        <v>147</v>
      </c>
      <c r="L3928" t="s">
        <v>11479</v>
      </c>
      <c r="M3928" t="s">
        <v>11480</v>
      </c>
      <c r="N3928">
        <v>2.3819444440000002</v>
      </c>
      <c r="O3928">
        <v>0</v>
      </c>
      <c r="P3928">
        <v>2</v>
      </c>
      <c r="Q3928">
        <v>0</v>
      </c>
      <c r="R3928">
        <v>3</v>
      </c>
      <c r="S3928">
        <v>0</v>
      </c>
      <c r="T3928">
        <v>2</v>
      </c>
      <c r="U3928">
        <v>0</v>
      </c>
      <c r="V3928">
        <v>0</v>
      </c>
      <c r="W3928">
        <v>0</v>
      </c>
      <c r="X3928">
        <v>0.17978232269771666</v>
      </c>
      <c r="Y3928">
        <v>0</v>
      </c>
      <c r="Z3928">
        <v>0.357988167749</v>
      </c>
      <c r="AA3928">
        <v>0</v>
      </c>
      <c r="AB3928">
        <v>4.2338502834928002</v>
      </c>
      <c r="AC3928">
        <v>0</v>
      </c>
      <c r="AD3928">
        <v>0</v>
      </c>
      <c r="AE3928">
        <v>4.7716207739395173</v>
      </c>
    </row>
    <row r="3929" spans="1:31" x14ac:dyDescent="0.25">
      <c r="A3929">
        <v>1773462</v>
      </c>
      <c r="B3929">
        <v>1</v>
      </c>
      <c r="C3929" t="s">
        <v>80</v>
      </c>
      <c r="D3929" t="s">
        <v>108</v>
      </c>
      <c r="E3929" t="s">
        <v>143</v>
      </c>
      <c r="F3929" t="s">
        <v>11481</v>
      </c>
      <c r="G3929" t="s">
        <v>160</v>
      </c>
      <c r="H3929" t="s">
        <v>146</v>
      </c>
      <c r="I3929" t="s">
        <v>135</v>
      </c>
      <c r="J3929" t="s">
        <v>136</v>
      </c>
      <c r="K3929" t="s">
        <v>147</v>
      </c>
      <c r="L3929" t="s">
        <v>11482</v>
      </c>
      <c r="M3929" t="s">
        <v>11483</v>
      </c>
      <c r="N3929">
        <v>1.2383333329999999</v>
      </c>
      <c r="O3929">
        <v>0</v>
      </c>
      <c r="P3929">
        <v>67</v>
      </c>
      <c r="Q3929">
        <v>0</v>
      </c>
      <c r="R3929">
        <v>11</v>
      </c>
      <c r="S3929">
        <v>0</v>
      </c>
      <c r="T3929">
        <v>6</v>
      </c>
      <c r="U3929">
        <v>0</v>
      </c>
      <c r="V3929">
        <v>0</v>
      </c>
      <c r="W3929">
        <v>0</v>
      </c>
      <c r="X3929">
        <v>9.2570133923884992</v>
      </c>
      <c r="Y3929">
        <v>0</v>
      </c>
      <c r="Z3929">
        <v>1.2176805667274999</v>
      </c>
      <c r="AA3929">
        <v>0</v>
      </c>
      <c r="AB3929">
        <v>0.60563866400120003</v>
      </c>
      <c r="AC3929">
        <v>0</v>
      </c>
      <c r="AD3929">
        <v>0</v>
      </c>
      <c r="AE3929">
        <v>11.080332623117199</v>
      </c>
    </row>
    <row r="3930" spans="1:31" x14ac:dyDescent="0.25">
      <c r="A3930">
        <v>1774272</v>
      </c>
      <c r="B3930">
        <v>1</v>
      </c>
      <c r="C3930" t="s">
        <v>80</v>
      </c>
      <c r="D3930" t="s">
        <v>108</v>
      </c>
      <c r="E3930" t="s">
        <v>158</v>
      </c>
      <c r="F3930" t="s">
        <v>11374</v>
      </c>
      <c r="G3930" t="s">
        <v>160</v>
      </c>
      <c r="H3930" t="s">
        <v>146</v>
      </c>
      <c r="I3930" t="s">
        <v>135</v>
      </c>
      <c r="J3930" t="s">
        <v>136</v>
      </c>
      <c r="K3930" t="s">
        <v>147</v>
      </c>
      <c r="L3930" t="s">
        <v>11484</v>
      </c>
      <c r="M3930" t="s">
        <v>11485</v>
      </c>
      <c r="N3930">
        <v>3.0466666660000001</v>
      </c>
      <c r="O3930">
        <v>0</v>
      </c>
      <c r="P3930">
        <v>18</v>
      </c>
      <c r="Q3930">
        <v>0</v>
      </c>
      <c r="R3930">
        <v>8</v>
      </c>
      <c r="S3930">
        <v>0</v>
      </c>
      <c r="T3930">
        <v>3</v>
      </c>
      <c r="U3930">
        <v>0</v>
      </c>
      <c r="V3930">
        <v>0</v>
      </c>
      <c r="W3930">
        <v>0</v>
      </c>
      <c r="X3930">
        <v>4.9035404823199995</v>
      </c>
      <c r="Y3930">
        <v>0</v>
      </c>
      <c r="Z3930">
        <v>1.6449952827417664</v>
      </c>
      <c r="AA3930">
        <v>0</v>
      </c>
      <c r="AB3930">
        <v>0.71149413240180015</v>
      </c>
      <c r="AC3930">
        <v>0</v>
      </c>
      <c r="AD3930">
        <v>0</v>
      </c>
      <c r="AE3930">
        <v>7.260029897463566</v>
      </c>
    </row>
    <row r="3931" spans="1:31" x14ac:dyDescent="0.25">
      <c r="A3931">
        <v>1773917</v>
      </c>
      <c r="B3931">
        <v>1</v>
      </c>
      <c r="C3931" t="s">
        <v>81</v>
      </c>
      <c r="D3931" t="s">
        <v>128</v>
      </c>
      <c r="E3931" t="s">
        <v>158</v>
      </c>
      <c r="F3931" t="s">
        <v>11486</v>
      </c>
      <c r="G3931" t="s">
        <v>160</v>
      </c>
      <c r="H3931" t="s">
        <v>146</v>
      </c>
      <c r="I3931" t="s">
        <v>135</v>
      </c>
      <c r="J3931" t="s">
        <v>136</v>
      </c>
      <c r="K3931" t="s">
        <v>147</v>
      </c>
      <c r="L3931" t="s">
        <v>11487</v>
      </c>
      <c r="M3931" t="s">
        <v>11488</v>
      </c>
      <c r="N3931">
        <v>11.890555555000001</v>
      </c>
      <c r="O3931">
        <v>0</v>
      </c>
      <c r="P3931">
        <v>3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10.6026352523822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10.6026352523822</v>
      </c>
    </row>
    <row r="3932" spans="1:31" x14ac:dyDescent="0.25">
      <c r="A3932">
        <v>1773894</v>
      </c>
      <c r="B3932">
        <v>1</v>
      </c>
      <c r="C3932" t="s">
        <v>80</v>
      </c>
      <c r="D3932" t="s">
        <v>93</v>
      </c>
      <c r="E3932" t="s">
        <v>158</v>
      </c>
      <c r="F3932" t="s">
        <v>10432</v>
      </c>
      <c r="G3932" t="s">
        <v>160</v>
      </c>
      <c r="H3932" t="s">
        <v>146</v>
      </c>
      <c r="I3932" t="s">
        <v>135</v>
      </c>
      <c r="J3932" t="s">
        <v>136</v>
      </c>
      <c r="K3932" t="s">
        <v>147</v>
      </c>
      <c r="L3932" t="s">
        <v>11489</v>
      </c>
      <c r="M3932" t="s">
        <v>11490</v>
      </c>
      <c r="N3932">
        <v>3.1074999999999999</v>
      </c>
      <c r="O3932">
        <v>0</v>
      </c>
      <c r="P3932">
        <v>2</v>
      </c>
      <c r="Q3932">
        <v>0</v>
      </c>
      <c r="R3932">
        <v>6</v>
      </c>
      <c r="S3932">
        <v>0</v>
      </c>
      <c r="T3932">
        <v>1</v>
      </c>
      <c r="U3932">
        <v>0</v>
      </c>
      <c r="V3932">
        <v>0</v>
      </c>
      <c r="W3932">
        <v>0</v>
      </c>
      <c r="X3932">
        <v>1.2713041209501501</v>
      </c>
      <c r="Y3932">
        <v>0</v>
      </c>
      <c r="Z3932">
        <v>6.8703765297664514</v>
      </c>
      <c r="AA3932">
        <v>0</v>
      </c>
      <c r="AB3932">
        <v>0.96176314832426679</v>
      </c>
      <c r="AC3932">
        <v>0</v>
      </c>
      <c r="AD3932">
        <v>0</v>
      </c>
      <c r="AE3932">
        <v>9.1034437990408676</v>
      </c>
    </row>
    <row r="3933" spans="1:31" x14ac:dyDescent="0.25">
      <c r="A3933">
        <v>1773871</v>
      </c>
      <c r="B3933">
        <v>1</v>
      </c>
      <c r="C3933" t="s">
        <v>80</v>
      </c>
      <c r="D3933" t="s">
        <v>85</v>
      </c>
      <c r="E3933" t="s">
        <v>267</v>
      </c>
      <c r="F3933" t="s">
        <v>11491</v>
      </c>
      <c r="G3933" t="s">
        <v>177</v>
      </c>
      <c r="H3933" t="s">
        <v>134</v>
      </c>
      <c r="I3933" t="s">
        <v>135</v>
      </c>
      <c r="J3933" t="s">
        <v>136</v>
      </c>
      <c r="K3933" t="s">
        <v>147</v>
      </c>
      <c r="L3933" t="s">
        <v>11492</v>
      </c>
      <c r="M3933" t="s">
        <v>11493</v>
      </c>
      <c r="N3933">
        <v>0.41138888800000001</v>
      </c>
      <c r="O3933">
        <v>0</v>
      </c>
      <c r="P3933">
        <v>1019</v>
      </c>
      <c r="Q3933">
        <v>0</v>
      </c>
      <c r="R3933">
        <v>0</v>
      </c>
      <c r="S3933">
        <v>2</v>
      </c>
      <c r="T3933">
        <v>129</v>
      </c>
      <c r="U3933">
        <v>0</v>
      </c>
      <c r="V3933">
        <v>0</v>
      </c>
      <c r="W3933">
        <v>0</v>
      </c>
      <c r="X3933">
        <v>134.45560737795105</v>
      </c>
      <c r="Y3933">
        <v>0</v>
      </c>
      <c r="Z3933">
        <v>0</v>
      </c>
      <c r="AA3933">
        <v>407.76486218284691</v>
      </c>
      <c r="AB3933">
        <v>56.017566891906974</v>
      </c>
      <c r="AC3933">
        <v>0</v>
      </c>
      <c r="AD3933">
        <v>0</v>
      </c>
      <c r="AE3933">
        <v>598.23803645270493</v>
      </c>
    </row>
    <row r="3934" spans="1:31" x14ac:dyDescent="0.25">
      <c r="A3934">
        <v>1773562</v>
      </c>
      <c r="B3934">
        <v>1</v>
      </c>
      <c r="C3934" t="s">
        <v>80</v>
      </c>
      <c r="D3934" t="s">
        <v>102</v>
      </c>
      <c r="E3934" t="s">
        <v>171</v>
      </c>
      <c r="F3934" t="s">
        <v>11494</v>
      </c>
      <c r="G3934" t="s">
        <v>181</v>
      </c>
      <c r="H3934" t="s">
        <v>146</v>
      </c>
      <c r="I3934" t="s">
        <v>135</v>
      </c>
      <c r="J3934" t="s">
        <v>136</v>
      </c>
      <c r="K3934" t="s">
        <v>147</v>
      </c>
      <c r="L3934" t="s">
        <v>11495</v>
      </c>
      <c r="M3934" t="s">
        <v>11496</v>
      </c>
      <c r="N3934">
        <v>5.2827777769999997</v>
      </c>
      <c r="O3934">
        <v>0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3.5923650494291994</v>
      </c>
      <c r="AA3934">
        <v>0</v>
      </c>
      <c r="AB3934">
        <v>0</v>
      </c>
      <c r="AC3934">
        <v>0</v>
      </c>
      <c r="AD3934">
        <v>0</v>
      </c>
      <c r="AE3934">
        <v>3.5923650494291994</v>
      </c>
    </row>
    <row r="3935" spans="1:31" x14ac:dyDescent="0.25">
      <c r="A3935">
        <v>1773957</v>
      </c>
      <c r="B3935">
        <v>1</v>
      </c>
      <c r="C3935" t="s">
        <v>80</v>
      </c>
      <c r="D3935" t="s">
        <v>90</v>
      </c>
      <c r="E3935" t="s">
        <v>143</v>
      </c>
      <c r="F3935" t="s">
        <v>11497</v>
      </c>
      <c r="G3935" t="s">
        <v>2314</v>
      </c>
      <c r="H3935" t="s">
        <v>146</v>
      </c>
      <c r="I3935" t="s">
        <v>135</v>
      </c>
      <c r="J3935" t="s">
        <v>136</v>
      </c>
      <c r="K3935" t="s">
        <v>147</v>
      </c>
      <c r="L3935" t="s">
        <v>11498</v>
      </c>
      <c r="M3935" t="s">
        <v>11499</v>
      </c>
      <c r="N3935">
        <v>5.3811111110000001</v>
      </c>
      <c r="O3935">
        <v>0</v>
      </c>
      <c r="P3935">
        <v>412</v>
      </c>
      <c r="Q3935">
        <v>0</v>
      </c>
      <c r="R3935">
        <v>0</v>
      </c>
      <c r="S3935">
        <v>0</v>
      </c>
      <c r="T3935">
        <v>52</v>
      </c>
      <c r="U3935">
        <v>0</v>
      </c>
      <c r="V3935">
        <v>0</v>
      </c>
      <c r="W3935">
        <v>0</v>
      </c>
      <c r="X3935">
        <v>961.25574097843173</v>
      </c>
      <c r="Y3935">
        <v>0</v>
      </c>
      <c r="Z3935">
        <v>0</v>
      </c>
      <c r="AA3935">
        <v>0</v>
      </c>
      <c r="AB3935">
        <v>108.81013928020884</v>
      </c>
      <c r="AC3935">
        <v>0</v>
      </c>
      <c r="AD3935">
        <v>0</v>
      </c>
      <c r="AE3935">
        <v>1070.0658802586406</v>
      </c>
    </row>
    <row r="3936" spans="1:31" x14ac:dyDescent="0.25">
      <c r="A3936">
        <v>1773811</v>
      </c>
      <c r="B3936">
        <v>1</v>
      </c>
      <c r="C3936" t="s">
        <v>80</v>
      </c>
      <c r="D3936" t="s">
        <v>84</v>
      </c>
      <c r="E3936" t="s">
        <v>153</v>
      </c>
      <c r="F3936" t="s">
        <v>11500</v>
      </c>
      <c r="G3936" t="s">
        <v>206</v>
      </c>
      <c r="H3936" t="s">
        <v>146</v>
      </c>
      <c r="I3936" t="s">
        <v>135</v>
      </c>
      <c r="J3936" t="s">
        <v>136</v>
      </c>
      <c r="K3936" t="s">
        <v>147</v>
      </c>
      <c r="L3936" t="s">
        <v>11501</v>
      </c>
      <c r="M3936" t="s">
        <v>11502</v>
      </c>
      <c r="N3936">
        <v>9.6199999999999992</v>
      </c>
      <c r="O3936">
        <v>0</v>
      </c>
      <c r="P3936">
        <v>207</v>
      </c>
      <c r="Q3936">
        <v>0</v>
      </c>
      <c r="R3936">
        <v>0</v>
      </c>
      <c r="S3936">
        <v>0</v>
      </c>
      <c r="T3936">
        <v>22</v>
      </c>
      <c r="U3936">
        <v>0</v>
      </c>
      <c r="V3936">
        <v>0</v>
      </c>
      <c r="W3936">
        <v>0</v>
      </c>
      <c r="X3936">
        <v>500.98750494881153</v>
      </c>
      <c r="Y3936">
        <v>0</v>
      </c>
      <c r="Z3936">
        <v>0</v>
      </c>
      <c r="AA3936">
        <v>0</v>
      </c>
      <c r="AB3936">
        <v>41.504438540241821</v>
      </c>
      <c r="AC3936">
        <v>0</v>
      </c>
      <c r="AD3936">
        <v>0</v>
      </c>
      <c r="AE3936">
        <v>542.49194348905337</v>
      </c>
    </row>
    <row r="3937" spans="1:31" x14ac:dyDescent="0.25">
      <c r="A3937">
        <v>1773997</v>
      </c>
      <c r="B3937">
        <v>1</v>
      </c>
      <c r="C3937" t="s">
        <v>81</v>
      </c>
      <c r="D3937" t="s">
        <v>112</v>
      </c>
      <c r="E3937" t="s">
        <v>171</v>
      </c>
      <c r="F3937" t="s">
        <v>11503</v>
      </c>
      <c r="G3937" t="s">
        <v>181</v>
      </c>
      <c r="H3937" t="s">
        <v>146</v>
      </c>
      <c r="I3937" t="s">
        <v>135</v>
      </c>
      <c r="J3937" t="s">
        <v>136</v>
      </c>
      <c r="K3937" t="s">
        <v>147</v>
      </c>
      <c r="L3937" t="s">
        <v>11504</v>
      </c>
      <c r="M3937" t="s">
        <v>11505</v>
      </c>
      <c r="N3937">
        <v>0.67777777699999997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1</v>
      </c>
      <c r="U3937">
        <v>0</v>
      </c>
      <c r="V3937">
        <v>1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2.0415053989376672</v>
      </c>
      <c r="AC3937">
        <v>0</v>
      </c>
      <c r="AD3937">
        <v>1.22259555456</v>
      </c>
      <c r="AE3937">
        <v>3.2641009534976675</v>
      </c>
    </row>
    <row r="3938" spans="1:31" x14ac:dyDescent="0.25">
      <c r="A3938">
        <v>1773665</v>
      </c>
      <c r="B3938">
        <v>1</v>
      </c>
      <c r="C3938" t="s">
        <v>80</v>
      </c>
      <c r="D3938" t="s">
        <v>84</v>
      </c>
      <c r="E3938" t="s">
        <v>158</v>
      </c>
      <c r="F3938" t="s">
        <v>11506</v>
      </c>
      <c r="G3938" t="s">
        <v>593</v>
      </c>
      <c r="H3938" t="s">
        <v>146</v>
      </c>
      <c r="I3938" t="s">
        <v>135</v>
      </c>
      <c r="J3938" t="s">
        <v>136</v>
      </c>
      <c r="K3938" t="s">
        <v>147</v>
      </c>
      <c r="L3938" t="s">
        <v>11507</v>
      </c>
      <c r="M3938" t="s">
        <v>11508</v>
      </c>
      <c r="N3938">
        <v>1.72</v>
      </c>
      <c r="O3938">
        <v>0</v>
      </c>
      <c r="P3938">
        <v>2</v>
      </c>
      <c r="Q3938">
        <v>0</v>
      </c>
      <c r="R3938">
        <v>0</v>
      </c>
      <c r="S3938">
        <v>0</v>
      </c>
      <c r="T3938">
        <v>87</v>
      </c>
      <c r="U3938">
        <v>0</v>
      </c>
      <c r="V3938">
        <v>3</v>
      </c>
      <c r="W3938">
        <v>0</v>
      </c>
      <c r="X3938">
        <v>7.2432983628750017E-2</v>
      </c>
      <c r="Y3938">
        <v>0</v>
      </c>
      <c r="Z3938">
        <v>0</v>
      </c>
      <c r="AA3938">
        <v>0</v>
      </c>
      <c r="AB3938">
        <v>69.103039857567126</v>
      </c>
      <c r="AC3938">
        <v>0</v>
      </c>
      <c r="AD3938">
        <v>40.220232783226649</v>
      </c>
      <c r="AE3938">
        <v>109.39570562442252</v>
      </c>
    </row>
    <row r="3939" spans="1:31" x14ac:dyDescent="0.25">
      <c r="A3939">
        <v>1774163</v>
      </c>
      <c r="B3939">
        <v>1</v>
      </c>
      <c r="C3939" t="s">
        <v>80</v>
      </c>
      <c r="D3939" t="s">
        <v>94</v>
      </c>
      <c r="E3939" t="s">
        <v>143</v>
      </c>
      <c r="F3939" t="s">
        <v>11509</v>
      </c>
      <c r="G3939" t="s">
        <v>221</v>
      </c>
      <c r="H3939" t="s">
        <v>146</v>
      </c>
      <c r="I3939" t="s">
        <v>135</v>
      </c>
      <c r="J3939" t="s">
        <v>136</v>
      </c>
      <c r="K3939" t="s">
        <v>147</v>
      </c>
      <c r="L3939" t="s">
        <v>11510</v>
      </c>
      <c r="M3939" t="s">
        <v>11511</v>
      </c>
      <c r="N3939">
        <v>0.47694444400000002</v>
      </c>
      <c r="O3939">
        <v>0</v>
      </c>
      <c r="P3939">
        <v>95</v>
      </c>
      <c r="Q3939">
        <v>0</v>
      </c>
      <c r="R3939">
        <v>0</v>
      </c>
      <c r="S3939">
        <v>0</v>
      </c>
      <c r="T3939">
        <v>18</v>
      </c>
      <c r="U3939">
        <v>0</v>
      </c>
      <c r="V3939">
        <v>0</v>
      </c>
      <c r="W3939">
        <v>0</v>
      </c>
      <c r="X3939">
        <v>17.91329474321909</v>
      </c>
      <c r="Y3939">
        <v>0</v>
      </c>
      <c r="Z3939">
        <v>0</v>
      </c>
      <c r="AA3939">
        <v>0</v>
      </c>
      <c r="AB3939">
        <v>18.32130935897915</v>
      </c>
      <c r="AC3939">
        <v>0</v>
      </c>
      <c r="AD3939">
        <v>0</v>
      </c>
      <c r="AE3939">
        <v>36.23460410219824</v>
      </c>
    </row>
    <row r="3940" spans="1:31" x14ac:dyDescent="0.25">
      <c r="A3940">
        <v>1773499</v>
      </c>
      <c r="B3940">
        <v>1</v>
      </c>
      <c r="C3940" t="s">
        <v>80</v>
      </c>
      <c r="D3940" t="s">
        <v>97</v>
      </c>
      <c r="E3940" t="s">
        <v>171</v>
      </c>
      <c r="F3940" t="s">
        <v>11512</v>
      </c>
      <c r="G3940" t="s">
        <v>282</v>
      </c>
      <c r="H3940" t="s">
        <v>146</v>
      </c>
      <c r="I3940" t="s">
        <v>135</v>
      </c>
      <c r="J3940" t="s">
        <v>136</v>
      </c>
      <c r="K3940" t="s">
        <v>147</v>
      </c>
      <c r="L3940" t="s">
        <v>11513</v>
      </c>
      <c r="M3940" t="s">
        <v>11514</v>
      </c>
      <c r="N3940">
        <v>3.5363888879999998</v>
      </c>
      <c r="O3940">
        <v>0</v>
      </c>
      <c r="P3940">
        <v>1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1.7269217018816252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1.7269217018816252</v>
      </c>
    </row>
    <row r="3941" spans="1:31" x14ac:dyDescent="0.25">
      <c r="A3941">
        <v>1773877</v>
      </c>
      <c r="B3941">
        <v>1</v>
      </c>
      <c r="C3941" t="s">
        <v>80</v>
      </c>
      <c r="D3941" t="s">
        <v>98</v>
      </c>
      <c r="E3941" t="s">
        <v>184</v>
      </c>
      <c r="F3941" t="s">
        <v>1252</v>
      </c>
      <c r="G3941" t="s">
        <v>232</v>
      </c>
      <c r="H3941" t="s">
        <v>134</v>
      </c>
      <c r="I3941" t="s">
        <v>135</v>
      </c>
      <c r="J3941" t="s">
        <v>136</v>
      </c>
      <c r="K3941" t="s">
        <v>147</v>
      </c>
      <c r="L3941" t="s">
        <v>11515</v>
      </c>
      <c r="M3941" t="s">
        <v>11516</v>
      </c>
      <c r="N3941">
        <v>1.538333333</v>
      </c>
      <c r="O3941">
        <v>0</v>
      </c>
      <c r="P3941">
        <v>26</v>
      </c>
      <c r="Q3941">
        <v>0</v>
      </c>
      <c r="R3941">
        <v>4</v>
      </c>
      <c r="S3941">
        <v>0</v>
      </c>
      <c r="T3941">
        <v>4</v>
      </c>
      <c r="U3941">
        <v>0</v>
      </c>
      <c r="V3941">
        <v>0</v>
      </c>
      <c r="W3941">
        <v>0</v>
      </c>
      <c r="X3941">
        <v>4.8498192571583996</v>
      </c>
      <c r="Y3941">
        <v>0</v>
      </c>
      <c r="Z3941">
        <v>1.9144875937550003</v>
      </c>
      <c r="AA3941">
        <v>0</v>
      </c>
      <c r="AB3941">
        <v>1.5923975738879999</v>
      </c>
      <c r="AC3941">
        <v>0</v>
      </c>
      <c r="AD3941">
        <v>0</v>
      </c>
      <c r="AE3941">
        <v>8.3567044248014</v>
      </c>
    </row>
    <row r="3942" spans="1:31" x14ac:dyDescent="0.25">
      <c r="A3942">
        <v>1773522</v>
      </c>
      <c r="B3942">
        <v>1</v>
      </c>
      <c r="C3942" t="s">
        <v>80</v>
      </c>
      <c r="D3942" t="s">
        <v>106</v>
      </c>
      <c r="E3942" t="s">
        <v>153</v>
      </c>
      <c r="F3942" t="s">
        <v>11517</v>
      </c>
      <c r="G3942" t="s">
        <v>239</v>
      </c>
      <c r="H3942" t="s">
        <v>146</v>
      </c>
      <c r="I3942" t="s">
        <v>135</v>
      </c>
      <c r="J3942" t="s">
        <v>136</v>
      </c>
      <c r="K3942" t="s">
        <v>137</v>
      </c>
      <c r="L3942" t="s">
        <v>11518</v>
      </c>
      <c r="M3942" t="s">
        <v>11519</v>
      </c>
      <c r="N3942">
        <v>4.0755416660000003</v>
      </c>
      <c r="O3942">
        <v>0</v>
      </c>
      <c r="P3942">
        <v>16</v>
      </c>
      <c r="Q3942">
        <v>0</v>
      </c>
      <c r="R3942">
        <v>0</v>
      </c>
      <c r="S3942">
        <v>0</v>
      </c>
      <c r="T3942">
        <v>8</v>
      </c>
      <c r="U3942">
        <v>0</v>
      </c>
      <c r="V3942">
        <v>0</v>
      </c>
      <c r="W3942">
        <v>0</v>
      </c>
      <c r="X3942">
        <v>16.826962108911339</v>
      </c>
      <c r="Y3942">
        <v>0</v>
      </c>
      <c r="Z3942">
        <v>0</v>
      </c>
      <c r="AA3942">
        <v>0</v>
      </c>
      <c r="AB3942">
        <v>36.033200391742199</v>
      </c>
      <c r="AC3942">
        <v>0</v>
      </c>
      <c r="AD3942">
        <v>0</v>
      </c>
      <c r="AE3942">
        <v>52.860162500653537</v>
      </c>
    </row>
    <row r="3943" spans="1:31" x14ac:dyDescent="0.25">
      <c r="A3943">
        <v>1774189</v>
      </c>
      <c r="B3943">
        <v>1</v>
      </c>
      <c r="C3943" t="s">
        <v>81</v>
      </c>
      <c r="D3943" t="s">
        <v>113</v>
      </c>
      <c r="E3943" t="s">
        <v>158</v>
      </c>
      <c r="F3943" t="s">
        <v>11520</v>
      </c>
      <c r="G3943" t="s">
        <v>758</v>
      </c>
      <c r="H3943" t="s">
        <v>146</v>
      </c>
      <c r="I3943" t="s">
        <v>135</v>
      </c>
      <c r="J3943" t="s">
        <v>136</v>
      </c>
      <c r="K3943" t="s">
        <v>147</v>
      </c>
      <c r="L3943" t="s">
        <v>11521</v>
      </c>
      <c r="M3943" t="s">
        <v>11522</v>
      </c>
      <c r="N3943">
        <v>4.5333333329999999</v>
      </c>
      <c r="O3943">
        <v>0</v>
      </c>
      <c r="P3943">
        <v>5</v>
      </c>
      <c r="Q3943">
        <v>0</v>
      </c>
      <c r="R3943">
        <v>3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0.89285756902533364</v>
      </c>
      <c r="Y3943">
        <v>0</v>
      </c>
      <c r="Z3943">
        <v>2.2508534263039999</v>
      </c>
      <c r="AA3943">
        <v>0</v>
      </c>
      <c r="AB3943">
        <v>0</v>
      </c>
      <c r="AC3943">
        <v>0</v>
      </c>
      <c r="AD3943">
        <v>0</v>
      </c>
      <c r="AE3943">
        <v>3.1437109953293336</v>
      </c>
    </row>
    <row r="3944" spans="1:31" x14ac:dyDescent="0.25">
      <c r="A3944">
        <v>1773479</v>
      </c>
      <c r="B3944">
        <v>1</v>
      </c>
      <c r="C3944" t="s">
        <v>81</v>
      </c>
      <c r="D3944" t="s">
        <v>113</v>
      </c>
      <c r="E3944" t="s">
        <v>143</v>
      </c>
      <c r="F3944" t="s">
        <v>11523</v>
      </c>
      <c r="G3944" t="s">
        <v>334</v>
      </c>
      <c r="H3944" t="s">
        <v>146</v>
      </c>
      <c r="I3944" t="s">
        <v>135</v>
      </c>
      <c r="J3944" t="s">
        <v>136</v>
      </c>
      <c r="K3944" t="s">
        <v>147</v>
      </c>
      <c r="L3944" t="s">
        <v>11524</v>
      </c>
      <c r="M3944" t="s">
        <v>11525</v>
      </c>
      <c r="N3944">
        <v>3.3686111109999999</v>
      </c>
      <c r="O3944">
        <v>0</v>
      </c>
      <c r="P3944">
        <v>50</v>
      </c>
      <c r="Q3944">
        <v>0</v>
      </c>
      <c r="R3944">
        <v>1</v>
      </c>
      <c r="S3944">
        <v>0</v>
      </c>
      <c r="T3944">
        <v>9</v>
      </c>
      <c r="U3944">
        <v>0</v>
      </c>
      <c r="V3944">
        <v>1</v>
      </c>
      <c r="W3944">
        <v>0</v>
      </c>
      <c r="X3944">
        <v>36.742080507369685</v>
      </c>
      <c r="Y3944">
        <v>0</v>
      </c>
      <c r="Z3944">
        <v>8.742342031801667E-2</v>
      </c>
      <c r="AA3944">
        <v>0</v>
      </c>
      <c r="AB3944">
        <v>20.635559412381784</v>
      </c>
      <c r="AC3944">
        <v>0</v>
      </c>
      <c r="AD3944">
        <v>0</v>
      </c>
      <c r="AE3944">
        <v>57.465063340069491</v>
      </c>
    </row>
    <row r="3945" spans="1:31" x14ac:dyDescent="0.25">
      <c r="A3945">
        <v>1774169</v>
      </c>
      <c r="B3945">
        <v>1</v>
      </c>
      <c r="C3945" t="s">
        <v>80</v>
      </c>
      <c r="D3945" t="s">
        <v>108</v>
      </c>
      <c r="E3945" t="s">
        <v>158</v>
      </c>
      <c r="F3945" t="s">
        <v>11526</v>
      </c>
      <c r="G3945" t="s">
        <v>160</v>
      </c>
      <c r="H3945" t="s">
        <v>146</v>
      </c>
      <c r="I3945" t="s">
        <v>135</v>
      </c>
      <c r="J3945" t="s">
        <v>136</v>
      </c>
      <c r="K3945" t="s">
        <v>147</v>
      </c>
      <c r="L3945" t="s">
        <v>11510</v>
      </c>
      <c r="M3945" t="s">
        <v>11527</v>
      </c>
      <c r="N3945">
        <v>1.4866666660000001</v>
      </c>
      <c r="O3945">
        <v>0</v>
      </c>
      <c r="P3945">
        <v>7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1.6773054954155999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1.6773054954155999</v>
      </c>
    </row>
    <row r="3946" spans="1:31" x14ac:dyDescent="0.25">
      <c r="A3946">
        <v>1774040</v>
      </c>
      <c r="B3946">
        <v>1</v>
      </c>
      <c r="C3946" t="s">
        <v>80</v>
      </c>
      <c r="D3946" t="s">
        <v>106</v>
      </c>
      <c r="E3946" t="s">
        <v>184</v>
      </c>
      <c r="F3946" t="s">
        <v>11528</v>
      </c>
      <c r="G3946" t="s">
        <v>359</v>
      </c>
      <c r="H3946" t="s">
        <v>134</v>
      </c>
      <c r="I3946" t="s">
        <v>135</v>
      </c>
      <c r="J3946" t="s">
        <v>136</v>
      </c>
      <c r="K3946" t="s">
        <v>147</v>
      </c>
      <c r="L3946" t="s">
        <v>11529</v>
      </c>
      <c r="M3946" t="s">
        <v>11530</v>
      </c>
      <c r="N3946">
        <v>1.349444444</v>
      </c>
      <c r="O3946">
        <v>0</v>
      </c>
      <c r="P3946">
        <v>0</v>
      </c>
      <c r="Q3946">
        <v>0</v>
      </c>
      <c r="R3946">
        <v>13</v>
      </c>
      <c r="S3946">
        <v>0</v>
      </c>
      <c r="T3946">
        <v>4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15.677564993366925</v>
      </c>
      <c r="AA3946">
        <v>0</v>
      </c>
      <c r="AB3946">
        <v>0.74483760550440015</v>
      </c>
      <c r="AC3946">
        <v>0</v>
      </c>
      <c r="AD3946">
        <v>0</v>
      </c>
      <c r="AE3946">
        <v>16.422402598871326</v>
      </c>
    </row>
    <row r="3947" spans="1:31" x14ac:dyDescent="0.25">
      <c r="A3947">
        <v>1773977</v>
      </c>
      <c r="B3947">
        <v>1</v>
      </c>
      <c r="C3947" t="s">
        <v>80</v>
      </c>
      <c r="D3947" t="s">
        <v>84</v>
      </c>
      <c r="E3947" t="s">
        <v>143</v>
      </c>
      <c r="F3947" t="s">
        <v>11531</v>
      </c>
      <c r="G3947" t="s">
        <v>145</v>
      </c>
      <c r="H3947" t="s">
        <v>146</v>
      </c>
      <c r="I3947" t="s">
        <v>135</v>
      </c>
      <c r="J3947" t="s">
        <v>136</v>
      </c>
      <c r="K3947" t="s">
        <v>147</v>
      </c>
      <c r="L3947" t="s">
        <v>11532</v>
      </c>
      <c r="M3947" t="s">
        <v>11533</v>
      </c>
      <c r="N3947">
        <v>4.585</v>
      </c>
      <c r="O3947">
        <v>0</v>
      </c>
      <c r="P3947">
        <v>9</v>
      </c>
      <c r="Q3947">
        <v>0</v>
      </c>
      <c r="R3947">
        <v>12</v>
      </c>
      <c r="S3947">
        <v>0</v>
      </c>
      <c r="T3947">
        <v>2</v>
      </c>
      <c r="U3947">
        <v>0</v>
      </c>
      <c r="V3947">
        <v>0</v>
      </c>
      <c r="W3947">
        <v>0</v>
      </c>
      <c r="X3947">
        <v>7.7986831572001991</v>
      </c>
      <c r="Y3947">
        <v>0</v>
      </c>
      <c r="Z3947">
        <v>24.872363476919201</v>
      </c>
      <c r="AA3947">
        <v>0</v>
      </c>
      <c r="AB3947">
        <v>14.060053983899701</v>
      </c>
      <c r="AC3947">
        <v>0</v>
      </c>
      <c r="AD3947">
        <v>0</v>
      </c>
      <c r="AE3947">
        <v>46.731100618019099</v>
      </c>
    </row>
    <row r="3948" spans="1:31" x14ac:dyDescent="0.25">
      <c r="A3948">
        <v>1773834</v>
      </c>
      <c r="B3948">
        <v>1</v>
      </c>
      <c r="C3948" t="s">
        <v>80</v>
      </c>
      <c r="D3948" t="s">
        <v>85</v>
      </c>
      <c r="E3948" t="s">
        <v>171</v>
      </c>
      <c r="F3948" t="s">
        <v>11534</v>
      </c>
      <c r="G3948" t="s">
        <v>181</v>
      </c>
      <c r="H3948" t="s">
        <v>146</v>
      </c>
      <c r="I3948" t="s">
        <v>135</v>
      </c>
      <c r="J3948" t="s">
        <v>136</v>
      </c>
      <c r="K3948" t="s">
        <v>147</v>
      </c>
      <c r="L3948" t="s">
        <v>11535</v>
      </c>
      <c r="M3948" t="s">
        <v>11536</v>
      </c>
      <c r="N3948">
        <v>6.6150000000000002</v>
      </c>
      <c r="O3948">
        <v>0</v>
      </c>
      <c r="P3948">
        <v>8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9.2478442315798048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9.2478442315798048</v>
      </c>
    </row>
    <row r="3949" spans="1:31" x14ac:dyDescent="0.25">
      <c r="A3949">
        <v>1774183</v>
      </c>
      <c r="B3949">
        <v>1</v>
      </c>
      <c r="C3949" t="s">
        <v>80</v>
      </c>
      <c r="D3949" t="s">
        <v>96</v>
      </c>
      <c r="E3949" t="s">
        <v>158</v>
      </c>
      <c r="F3949" t="s">
        <v>11537</v>
      </c>
      <c r="G3949" t="s">
        <v>164</v>
      </c>
      <c r="H3949" t="s">
        <v>146</v>
      </c>
      <c r="I3949" t="s">
        <v>135</v>
      </c>
      <c r="J3949" t="s">
        <v>136</v>
      </c>
      <c r="K3949" t="s">
        <v>147</v>
      </c>
      <c r="L3949" t="s">
        <v>11538</v>
      </c>
      <c r="M3949" t="s">
        <v>11539</v>
      </c>
      <c r="N3949">
        <v>1.154722222</v>
      </c>
      <c r="O3949">
        <v>0</v>
      </c>
      <c r="P3949">
        <v>39</v>
      </c>
      <c r="Q3949">
        <v>0</v>
      </c>
      <c r="R3949">
        <v>0</v>
      </c>
      <c r="S3949">
        <v>0</v>
      </c>
      <c r="T3949">
        <v>2</v>
      </c>
      <c r="U3949">
        <v>0</v>
      </c>
      <c r="V3949">
        <v>0</v>
      </c>
      <c r="W3949">
        <v>0</v>
      </c>
      <c r="X3949">
        <v>9.2994827204901949</v>
      </c>
      <c r="Y3949">
        <v>0</v>
      </c>
      <c r="Z3949">
        <v>0</v>
      </c>
      <c r="AA3949">
        <v>0</v>
      </c>
      <c r="AB3949">
        <v>1.2025843460017001</v>
      </c>
      <c r="AC3949">
        <v>0</v>
      </c>
      <c r="AD3949">
        <v>0</v>
      </c>
      <c r="AE3949">
        <v>10.502067066491895</v>
      </c>
    </row>
    <row r="3950" spans="1:31" x14ac:dyDescent="0.25">
      <c r="A3950">
        <v>1774226</v>
      </c>
      <c r="B3950">
        <v>1</v>
      </c>
      <c r="C3950" t="s">
        <v>80</v>
      </c>
      <c r="D3950" t="s">
        <v>107</v>
      </c>
      <c r="E3950" t="s">
        <v>158</v>
      </c>
      <c r="F3950" t="s">
        <v>11540</v>
      </c>
      <c r="G3950" t="s">
        <v>160</v>
      </c>
      <c r="H3950" t="s">
        <v>146</v>
      </c>
      <c r="I3950" t="s">
        <v>135</v>
      </c>
      <c r="J3950" t="s">
        <v>136</v>
      </c>
      <c r="K3950" t="s">
        <v>147</v>
      </c>
      <c r="L3950" t="s">
        <v>11541</v>
      </c>
      <c r="M3950" t="s">
        <v>11542</v>
      </c>
      <c r="N3950">
        <v>0.755833333</v>
      </c>
      <c r="O3950">
        <v>0</v>
      </c>
      <c r="P3950">
        <v>117</v>
      </c>
      <c r="Q3950">
        <v>0</v>
      </c>
      <c r="R3950">
        <v>1</v>
      </c>
      <c r="S3950">
        <v>0</v>
      </c>
      <c r="T3950">
        <v>11</v>
      </c>
      <c r="U3950">
        <v>0</v>
      </c>
      <c r="V3950">
        <v>0</v>
      </c>
      <c r="W3950">
        <v>0</v>
      </c>
      <c r="X3950">
        <v>28.121983505928696</v>
      </c>
      <c r="Y3950">
        <v>0</v>
      </c>
      <c r="Z3950">
        <v>3.1177707788500007E-3</v>
      </c>
      <c r="AA3950">
        <v>0</v>
      </c>
      <c r="AB3950">
        <v>4.7633676742262923</v>
      </c>
      <c r="AC3950">
        <v>0</v>
      </c>
      <c r="AD3950">
        <v>0</v>
      </c>
      <c r="AE3950">
        <v>32.888468950933841</v>
      </c>
    </row>
    <row r="3951" spans="1:31" x14ac:dyDescent="0.25">
      <c r="A3951">
        <v>1773542</v>
      </c>
      <c r="B3951">
        <v>1</v>
      </c>
      <c r="C3951" t="s">
        <v>81</v>
      </c>
      <c r="D3951" t="s">
        <v>127</v>
      </c>
      <c r="E3951" t="s">
        <v>171</v>
      </c>
      <c r="F3951" t="s">
        <v>11543</v>
      </c>
      <c r="G3951" t="s">
        <v>181</v>
      </c>
      <c r="H3951" t="s">
        <v>146</v>
      </c>
      <c r="I3951" t="s">
        <v>135</v>
      </c>
      <c r="J3951" t="s">
        <v>136</v>
      </c>
      <c r="K3951" t="s">
        <v>147</v>
      </c>
      <c r="L3951" t="s">
        <v>11544</v>
      </c>
      <c r="M3951" t="s">
        <v>11545</v>
      </c>
      <c r="N3951">
        <v>11.414722222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2.7502258938890751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2.7502258938890751</v>
      </c>
    </row>
    <row r="3952" spans="1:31" x14ac:dyDescent="0.25">
      <c r="A3952">
        <v>1773934</v>
      </c>
      <c r="B3952">
        <v>1</v>
      </c>
      <c r="C3952" t="s">
        <v>81</v>
      </c>
      <c r="D3952" t="s">
        <v>127</v>
      </c>
      <c r="E3952" t="s">
        <v>158</v>
      </c>
      <c r="F3952" t="s">
        <v>5692</v>
      </c>
      <c r="G3952" t="s">
        <v>334</v>
      </c>
      <c r="H3952" t="s">
        <v>146</v>
      </c>
      <c r="I3952" t="s">
        <v>135</v>
      </c>
      <c r="J3952" t="s">
        <v>136</v>
      </c>
      <c r="K3952" t="s">
        <v>147</v>
      </c>
      <c r="L3952" t="s">
        <v>11546</v>
      </c>
      <c r="M3952" t="s">
        <v>11547</v>
      </c>
      <c r="N3952">
        <v>17.931944443999999</v>
      </c>
      <c r="O3952">
        <v>0</v>
      </c>
      <c r="P3952">
        <v>35</v>
      </c>
      <c r="Q3952">
        <v>0</v>
      </c>
      <c r="R3952">
        <v>1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59.583744158936994</v>
      </c>
      <c r="Y3952">
        <v>0</v>
      </c>
      <c r="Z3952">
        <v>0.22234789750641665</v>
      </c>
      <c r="AA3952">
        <v>0</v>
      </c>
      <c r="AB3952">
        <v>0</v>
      </c>
      <c r="AC3952">
        <v>0</v>
      </c>
      <c r="AD3952">
        <v>0</v>
      </c>
      <c r="AE3952">
        <v>59.806092056443411</v>
      </c>
    </row>
    <row r="3953" spans="1:31" x14ac:dyDescent="0.25">
      <c r="A3953">
        <v>1773914</v>
      </c>
      <c r="B3953">
        <v>1</v>
      </c>
      <c r="C3953" t="s">
        <v>80</v>
      </c>
      <c r="D3953" t="s">
        <v>97</v>
      </c>
      <c r="E3953" t="s">
        <v>171</v>
      </c>
      <c r="F3953" t="s">
        <v>11548</v>
      </c>
      <c r="G3953" t="s">
        <v>282</v>
      </c>
      <c r="H3953" t="s">
        <v>146</v>
      </c>
      <c r="I3953" t="s">
        <v>135</v>
      </c>
      <c r="J3953" t="s">
        <v>136</v>
      </c>
      <c r="K3953" t="s">
        <v>147</v>
      </c>
      <c r="L3953" t="s">
        <v>11549</v>
      </c>
      <c r="M3953" t="s">
        <v>11550</v>
      </c>
      <c r="N3953">
        <v>2.074166666</v>
      </c>
      <c r="O3953">
        <v>0</v>
      </c>
      <c r="P3953">
        <v>1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1.6838454494315998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1.6838454494315998</v>
      </c>
    </row>
    <row r="3954" spans="1:31" x14ac:dyDescent="0.25">
      <c r="A3954">
        <v>1774246</v>
      </c>
      <c r="B3954">
        <v>1</v>
      </c>
      <c r="C3954" t="s">
        <v>80</v>
      </c>
      <c r="D3954" t="s">
        <v>100</v>
      </c>
      <c r="E3954" t="s">
        <v>171</v>
      </c>
      <c r="F3954" t="s">
        <v>11551</v>
      </c>
      <c r="G3954" t="s">
        <v>181</v>
      </c>
      <c r="H3954" t="s">
        <v>146</v>
      </c>
      <c r="I3954" t="s">
        <v>135</v>
      </c>
      <c r="J3954" t="s">
        <v>136</v>
      </c>
      <c r="K3954" t="s">
        <v>147</v>
      </c>
      <c r="L3954" t="s">
        <v>11552</v>
      </c>
      <c r="M3954" t="s">
        <v>11553</v>
      </c>
      <c r="N3954">
        <v>0.95</v>
      </c>
      <c r="O3954">
        <v>0</v>
      </c>
      <c r="P3954">
        <v>1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4.5515506599566664E-2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4.5515506599566664E-2</v>
      </c>
    </row>
    <row r="3955" spans="1:31" x14ac:dyDescent="0.25">
      <c r="A3955">
        <v>1773605</v>
      </c>
      <c r="B3955">
        <v>1</v>
      </c>
      <c r="C3955" t="s">
        <v>80</v>
      </c>
      <c r="D3955" t="s">
        <v>88</v>
      </c>
      <c r="E3955" t="s">
        <v>171</v>
      </c>
      <c r="F3955" t="s">
        <v>9884</v>
      </c>
      <c r="G3955" t="s">
        <v>282</v>
      </c>
      <c r="H3955" t="s">
        <v>146</v>
      </c>
      <c r="I3955" t="s">
        <v>135</v>
      </c>
      <c r="J3955" t="s">
        <v>136</v>
      </c>
      <c r="K3955" t="s">
        <v>147</v>
      </c>
      <c r="L3955" t="s">
        <v>11554</v>
      </c>
      <c r="M3955" t="s">
        <v>11555</v>
      </c>
      <c r="N3955">
        <v>11.647777777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1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1.6444238573071834</v>
      </c>
      <c r="AC3955">
        <v>0</v>
      </c>
      <c r="AD3955">
        <v>0</v>
      </c>
      <c r="AE3955">
        <v>1.6444238573071834</v>
      </c>
    </row>
    <row r="3956" spans="1:31" x14ac:dyDescent="0.25">
      <c r="A3956">
        <v>1773937</v>
      </c>
      <c r="B3956">
        <v>1</v>
      </c>
      <c r="C3956" t="s">
        <v>80</v>
      </c>
      <c r="D3956" t="s">
        <v>93</v>
      </c>
      <c r="E3956" t="s">
        <v>171</v>
      </c>
      <c r="F3956" t="s">
        <v>11556</v>
      </c>
      <c r="G3956" t="s">
        <v>173</v>
      </c>
      <c r="H3956" t="s">
        <v>146</v>
      </c>
      <c r="I3956" t="s">
        <v>135</v>
      </c>
      <c r="J3956" t="s">
        <v>136</v>
      </c>
      <c r="K3956" t="s">
        <v>147</v>
      </c>
      <c r="L3956" t="s">
        <v>11557</v>
      </c>
      <c r="M3956" t="s">
        <v>11558</v>
      </c>
      <c r="N3956">
        <v>4.2341666660000001</v>
      </c>
      <c r="O3956">
        <v>0</v>
      </c>
      <c r="P3956">
        <v>1</v>
      </c>
      <c r="Q3956">
        <v>0</v>
      </c>
      <c r="R3956">
        <v>1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1.7147969879375249</v>
      </c>
      <c r="Y3956">
        <v>0</v>
      </c>
      <c r="Z3956">
        <v>0.77471986063772513</v>
      </c>
      <c r="AA3956">
        <v>0</v>
      </c>
      <c r="AB3956">
        <v>0</v>
      </c>
      <c r="AC3956">
        <v>0</v>
      </c>
      <c r="AD3956">
        <v>0</v>
      </c>
      <c r="AE3956">
        <v>2.4895168485752501</v>
      </c>
    </row>
    <row r="3957" spans="1:31" x14ac:dyDescent="0.25">
      <c r="A3957">
        <v>1773559</v>
      </c>
      <c r="B3957">
        <v>1</v>
      </c>
      <c r="C3957" t="s">
        <v>80</v>
      </c>
      <c r="D3957" t="s">
        <v>106</v>
      </c>
      <c r="E3957" t="s">
        <v>143</v>
      </c>
      <c r="F3957" t="s">
        <v>11559</v>
      </c>
      <c r="G3957" t="s">
        <v>758</v>
      </c>
      <c r="H3957" t="s">
        <v>146</v>
      </c>
      <c r="I3957" t="s">
        <v>135</v>
      </c>
      <c r="J3957" t="s">
        <v>136</v>
      </c>
      <c r="K3957" t="s">
        <v>147</v>
      </c>
      <c r="L3957" t="s">
        <v>11560</v>
      </c>
      <c r="M3957" t="s">
        <v>11561</v>
      </c>
      <c r="N3957">
        <v>7.8952777770000004</v>
      </c>
      <c r="O3957">
        <v>0</v>
      </c>
      <c r="P3957">
        <v>19</v>
      </c>
      <c r="Q3957">
        <v>0</v>
      </c>
      <c r="R3957">
        <v>5</v>
      </c>
      <c r="S3957">
        <v>0</v>
      </c>
      <c r="T3957">
        <v>6</v>
      </c>
      <c r="U3957">
        <v>0</v>
      </c>
      <c r="V3957">
        <v>0</v>
      </c>
      <c r="W3957">
        <v>0</v>
      </c>
      <c r="X3957">
        <v>13.210729130492064</v>
      </c>
      <c r="Y3957">
        <v>0</v>
      </c>
      <c r="Z3957">
        <v>1.3898958153738672</v>
      </c>
      <c r="AA3957">
        <v>0</v>
      </c>
      <c r="AB3957">
        <v>10.155872303159461</v>
      </c>
      <c r="AC3957">
        <v>0</v>
      </c>
      <c r="AD3957">
        <v>0</v>
      </c>
      <c r="AE3957">
        <v>24.756497249025394</v>
      </c>
    </row>
    <row r="3958" spans="1:31" x14ac:dyDescent="0.25">
      <c r="A3958">
        <v>1774252</v>
      </c>
      <c r="B3958">
        <v>1</v>
      </c>
      <c r="C3958" t="s">
        <v>81</v>
      </c>
      <c r="D3958" t="s">
        <v>120</v>
      </c>
      <c r="E3958" t="s">
        <v>143</v>
      </c>
      <c r="F3958" t="s">
        <v>10510</v>
      </c>
      <c r="G3958" t="s">
        <v>145</v>
      </c>
      <c r="H3958" t="s">
        <v>146</v>
      </c>
      <c r="I3958" t="s">
        <v>135</v>
      </c>
      <c r="J3958" t="s">
        <v>136</v>
      </c>
      <c r="K3958" t="s">
        <v>147</v>
      </c>
      <c r="L3958" t="s">
        <v>11562</v>
      </c>
      <c r="M3958" t="s">
        <v>11563</v>
      </c>
      <c r="N3958">
        <v>2.1011111109999998</v>
      </c>
      <c r="O3958">
        <v>0</v>
      </c>
      <c r="P3958">
        <v>128</v>
      </c>
      <c r="Q3958">
        <v>0</v>
      </c>
      <c r="R3958">
        <v>1</v>
      </c>
      <c r="S3958">
        <v>0</v>
      </c>
      <c r="T3958">
        <v>3</v>
      </c>
      <c r="U3958">
        <v>0</v>
      </c>
      <c r="V3958">
        <v>0</v>
      </c>
      <c r="W3958">
        <v>0</v>
      </c>
      <c r="X3958">
        <v>62.184296503605097</v>
      </c>
      <c r="Y3958">
        <v>0</v>
      </c>
      <c r="Z3958">
        <v>0.38067261834999999</v>
      </c>
      <c r="AA3958">
        <v>0</v>
      </c>
      <c r="AB3958">
        <v>5.1932582609519997</v>
      </c>
      <c r="AC3958">
        <v>0</v>
      </c>
      <c r="AD3958">
        <v>0</v>
      </c>
      <c r="AE3958">
        <v>67.758227382907094</v>
      </c>
    </row>
    <row r="3959" spans="1:31" x14ac:dyDescent="0.25">
      <c r="A3959">
        <v>1774100</v>
      </c>
      <c r="B3959">
        <v>1</v>
      </c>
      <c r="C3959" t="s">
        <v>81</v>
      </c>
      <c r="D3959" t="s">
        <v>121</v>
      </c>
      <c r="E3959" t="s">
        <v>188</v>
      </c>
      <c r="F3959" t="s">
        <v>11564</v>
      </c>
      <c r="G3959" t="s">
        <v>177</v>
      </c>
      <c r="H3959" t="s">
        <v>134</v>
      </c>
      <c r="I3959" t="s">
        <v>193</v>
      </c>
      <c r="J3959" t="s">
        <v>136</v>
      </c>
      <c r="K3959" t="s">
        <v>147</v>
      </c>
      <c r="L3959" t="s">
        <v>11565</v>
      </c>
      <c r="M3959" t="s">
        <v>11566</v>
      </c>
      <c r="N3959">
        <v>8.3333330000000001E-3</v>
      </c>
      <c r="O3959">
        <v>0</v>
      </c>
      <c r="P3959">
        <v>259</v>
      </c>
      <c r="Q3959">
        <v>1</v>
      </c>
      <c r="R3959">
        <v>26</v>
      </c>
      <c r="S3959">
        <v>6</v>
      </c>
      <c r="T3959">
        <v>11</v>
      </c>
      <c r="U3959">
        <v>0</v>
      </c>
      <c r="V3959">
        <v>0</v>
      </c>
      <c r="W3959">
        <v>0</v>
      </c>
      <c r="X3959">
        <v>0.29726748253700008</v>
      </c>
      <c r="Y3959">
        <v>3.936219528E-3</v>
      </c>
      <c r="Z3959">
        <v>1.9375442462499993E-2</v>
      </c>
      <c r="AA3959">
        <v>0.22311939740700004</v>
      </c>
      <c r="AB3959">
        <v>5.6770008081749999E-2</v>
      </c>
      <c r="AC3959">
        <v>0</v>
      </c>
      <c r="AD3959">
        <v>0</v>
      </c>
      <c r="AE3959">
        <v>0.60046855001625021</v>
      </c>
    </row>
    <row r="3960" spans="1:31" x14ac:dyDescent="0.25">
      <c r="A3960">
        <v>1773413</v>
      </c>
      <c r="B3960">
        <v>1</v>
      </c>
      <c r="C3960" t="s">
        <v>80</v>
      </c>
      <c r="D3960" t="s">
        <v>98</v>
      </c>
      <c r="E3960" t="s">
        <v>188</v>
      </c>
      <c r="F3960" t="s">
        <v>11567</v>
      </c>
      <c r="G3960" t="s">
        <v>177</v>
      </c>
      <c r="H3960" t="s">
        <v>134</v>
      </c>
      <c r="I3960" t="s">
        <v>135</v>
      </c>
      <c r="J3960" t="s">
        <v>136</v>
      </c>
      <c r="K3960" t="s">
        <v>147</v>
      </c>
      <c r="L3960" t="s">
        <v>11568</v>
      </c>
      <c r="M3960" t="s">
        <v>11569</v>
      </c>
      <c r="N3960">
        <v>0.55583333300000004</v>
      </c>
      <c r="O3960">
        <v>0</v>
      </c>
      <c r="P3960">
        <v>1123</v>
      </c>
      <c r="Q3960">
        <v>2</v>
      </c>
      <c r="R3960">
        <v>179</v>
      </c>
      <c r="S3960">
        <v>6</v>
      </c>
      <c r="T3960">
        <v>266</v>
      </c>
      <c r="U3960">
        <v>0</v>
      </c>
      <c r="V3960">
        <v>0</v>
      </c>
      <c r="W3960">
        <v>0</v>
      </c>
      <c r="X3960">
        <v>78.45966967779394</v>
      </c>
      <c r="Y3960">
        <v>0.4425625245372084</v>
      </c>
      <c r="Z3960">
        <v>5.9644089714271518</v>
      </c>
      <c r="AA3960">
        <v>7.3823479210685417</v>
      </c>
      <c r="AB3960">
        <v>35.738777880485742</v>
      </c>
      <c r="AC3960">
        <v>0</v>
      </c>
      <c r="AD3960">
        <v>0</v>
      </c>
      <c r="AE3960">
        <v>127.98776697531258</v>
      </c>
    </row>
    <row r="3961" spans="1:31" x14ac:dyDescent="0.25">
      <c r="A3961">
        <v>1773419</v>
      </c>
      <c r="B3961">
        <v>1</v>
      </c>
      <c r="C3961" t="s">
        <v>80</v>
      </c>
      <c r="D3961" t="s">
        <v>99</v>
      </c>
      <c r="E3961" t="s">
        <v>171</v>
      </c>
      <c r="F3961" t="s">
        <v>11570</v>
      </c>
      <c r="G3961" t="s">
        <v>181</v>
      </c>
      <c r="H3961" t="s">
        <v>146</v>
      </c>
      <c r="I3961" t="s">
        <v>135</v>
      </c>
      <c r="J3961" t="s">
        <v>136</v>
      </c>
      <c r="K3961" t="s">
        <v>147</v>
      </c>
      <c r="L3961" t="s">
        <v>11571</v>
      </c>
      <c r="M3961" t="s">
        <v>11572</v>
      </c>
      <c r="N3961">
        <v>8.2261111109999998</v>
      </c>
      <c r="O3961">
        <v>0</v>
      </c>
      <c r="P3961">
        <v>1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4.0650485705999995E-2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4.0650485705999995E-2</v>
      </c>
    </row>
    <row r="3962" spans="1:31" x14ac:dyDescent="0.25">
      <c r="A3962">
        <v>1774206</v>
      </c>
      <c r="B3962">
        <v>1</v>
      </c>
      <c r="C3962" t="s">
        <v>80</v>
      </c>
      <c r="D3962" t="s">
        <v>96</v>
      </c>
      <c r="E3962" t="s">
        <v>171</v>
      </c>
      <c r="F3962" t="s">
        <v>11573</v>
      </c>
      <c r="G3962" t="s">
        <v>173</v>
      </c>
      <c r="H3962" t="s">
        <v>146</v>
      </c>
      <c r="I3962" t="s">
        <v>135</v>
      </c>
      <c r="J3962" t="s">
        <v>136</v>
      </c>
      <c r="K3962" t="s">
        <v>147</v>
      </c>
      <c r="L3962" t="s">
        <v>11574</v>
      </c>
      <c r="M3962" t="s">
        <v>11575</v>
      </c>
      <c r="N3962">
        <v>2.8433333329999999</v>
      </c>
      <c r="O3962">
        <v>0</v>
      </c>
      <c r="P3962">
        <v>1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0.19988954658026667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0.19988954658026667</v>
      </c>
    </row>
    <row r="3963" spans="1:31" x14ac:dyDescent="0.25">
      <c r="A3963">
        <v>1774106</v>
      </c>
      <c r="B3963">
        <v>1</v>
      </c>
      <c r="C3963" t="s">
        <v>80</v>
      </c>
      <c r="D3963" t="s">
        <v>108</v>
      </c>
      <c r="E3963" t="s">
        <v>158</v>
      </c>
      <c r="F3963" t="s">
        <v>5438</v>
      </c>
      <c r="G3963" t="s">
        <v>160</v>
      </c>
      <c r="H3963" t="s">
        <v>146</v>
      </c>
      <c r="I3963" t="s">
        <v>135</v>
      </c>
      <c r="J3963" t="s">
        <v>136</v>
      </c>
      <c r="K3963" t="s">
        <v>147</v>
      </c>
      <c r="L3963" t="s">
        <v>11576</v>
      </c>
      <c r="M3963" t="s">
        <v>11577</v>
      </c>
      <c r="N3963">
        <v>4.0225</v>
      </c>
      <c r="O3963">
        <v>0</v>
      </c>
      <c r="P3963">
        <v>12</v>
      </c>
      <c r="Q3963">
        <v>0</v>
      </c>
      <c r="R3963">
        <v>2</v>
      </c>
      <c r="S3963">
        <v>0</v>
      </c>
      <c r="T3963">
        <v>1</v>
      </c>
      <c r="U3963">
        <v>0</v>
      </c>
      <c r="V3963">
        <v>0</v>
      </c>
      <c r="W3963">
        <v>0</v>
      </c>
      <c r="X3963">
        <v>7.2727796164726239</v>
      </c>
      <c r="Y3963">
        <v>0</v>
      </c>
      <c r="Z3963">
        <v>0.3582592768818334</v>
      </c>
      <c r="AA3963">
        <v>0</v>
      </c>
      <c r="AB3963">
        <v>1.4901310338881502</v>
      </c>
      <c r="AC3963">
        <v>0</v>
      </c>
      <c r="AD3963">
        <v>0</v>
      </c>
      <c r="AE3963">
        <v>9.1211699272426081</v>
      </c>
    </row>
    <row r="3964" spans="1:31" x14ac:dyDescent="0.25">
      <c r="A3964">
        <v>1773831</v>
      </c>
      <c r="B3964">
        <v>1</v>
      </c>
      <c r="C3964" t="s">
        <v>80</v>
      </c>
      <c r="D3964" t="s">
        <v>108</v>
      </c>
      <c r="E3964" t="s">
        <v>171</v>
      </c>
      <c r="F3964" t="s">
        <v>11578</v>
      </c>
      <c r="G3964" t="s">
        <v>181</v>
      </c>
      <c r="H3964" t="s">
        <v>146</v>
      </c>
      <c r="I3964" t="s">
        <v>135</v>
      </c>
      <c r="J3964" t="s">
        <v>136</v>
      </c>
      <c r="K3964" t="s">
        <v>147</v>
      </c>
      <c r="L3964" t="s">
        <v>11579</v>
      </c>
      <c r="M3964" t="s">
        <v>11580</v>
      </c>
      <c r="N3964">
        <v>1.9402777769999999</v>
      </c>
      <c r="O3964">
        <v>0</v>
      </c>
      <c r="P3964">
        <v>1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0.32366494660634998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0.32366494660634998</v>
      </c>
    </row>
    <row r="3965" spans="1:31" x14ac:dyDescent="0.25">
      <c r="A3965">
        <v>1773476</v>
      </c>
      <c r="B3965">
        <v>1</v>
      </c>
      <c r="C3965" t="s">
        <v>81</v>
      </c>
      <c r="D3965" t="s">
        <v>121</v>
      </c>
      <c r="E3965" t="s">
        <v>158</v>
      </c>
      <c r="F3965" t="s">
        <v>11581</v>
      </c>
      <c r="G3965" t="s">
        <v>160</v>
      </c>
      <c r="H3965" t="s">
        <v>146</v>
      </c>
      <c r="I3965" t="s">
        <v>135</v>
      </c>
      <c r="J3965" t="s">
        <v>136</v>
      </c>
      <c r="K3965" t="s">
        <v>147</v>
      </c>
      <c r="L3965" t="s">
        <v>11582</v>
      </c>
      <c r="M3965" t="s">
        <v>11583</v>
      </c>
      <c r="N3965">
        <v>3.2291666659999998</v>
      </c>
      <c r="O3965">
        <v>0</v>
      </c>
      <c r="P3965">
        <v>5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2.08464006482625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2.08464006482625</v>
      </c>
    </row>
    <row r="3966" spans="1:31" x14ac:dyDescent="0.25">
      <c r="A3966">
        <v>1774209</v>
      </c>
      <c r="B3966">
        <v>1</v>
      </c>
      <c r="C3966" t="s">
        <v>80</v>
      </c>
      <c r="D3966" t="s">
        <v>90</v>
      </c>
      <c r="E3966" t="s">
        <v>158</v>
      </c>
      <c r="F3966" t="s">
        <v>11584</v>
      </c>
      <c r="G3966" t="s">
        <v>160</v>
      </c>
      <c r="H3966" t="s">
        <v>146</v>
      </c>
      <c r="I3966" t="s">
        <v>135</v>
      </c>
      <c r="J3966" t="s">
        <v>136</v>
      </c>
      <c r="K3966" t="s">
        <v>147</v>
      </c>
      <c r="L3966" t="s">
        <v>11585</v>
      </c>
      <c r="M3966" t="s">
        <v>11586</v>
      </c>
      <c r="N3966">
        <v>2.187777777</v>
      </c>
      <c r="O3966">
        <v>0</v>
      </c>
      <c r="P3966">
        <v>81</v>
      </c>
      <c r="Q3966">
        <v>0</v>
      </c>
      <c r="R3966">
        <v>0</v>
      </c>
      <c r="S3966">
        <v>0</v>
      </c>
      <c r="T3966">
        <v>12</v>
      </c>
      <c r="U3966">
        <v>0</v>
      </c>
      <c r="V3966">
        <v>0</v>
      </c>
      <c r="W3966">
        <v>0</v>
      </c>
      <c r="X3966">
        <v>103.04576950737119</v>
      </c>
      <c r="Y3966">
        <v>0</v>
      </c>
      <c r="Z3966">
        <v>0</v>
      </c>
      <c r="AA3966">
        <v>0</v>
      </c>
      <c r="AB3966">
        <v>18.329667719215802</v>
      </c>
      <c r="AC3966">
        <v>0</v>
      </c>
      <c r="AD3966">
        <v>0</v>
      </c>
      <c r="AE3966">
        <v>121.375437226587</v>
      </c>
    </row>
    <row r="3967" spans="1:31" x14ac:dyDescent="0.25">
      <c r="A3967">
        <v>1773545</v>
      </c>
      <c r="B3967">
        <v>1</v>
      </c>
      <c r="C3967" t="s">
        <v>80</v>
      </c>
      <c r="D3967" t="s">
        <v>104</v>
      </c>
      <c r="E3967" t="s">
        <v>171</v>
      </c>
      <c r="F3967" t="s">
        <v>11587</v>
      </c>
      <c r="G3967" t="s">
        <v>181</v>
      </c>
      <c r="H3967" t="s">
        <v>146</v>
      </c>
      <c r="I3967" t="s">
        <v>135</v>
      </c>
      <c r="J3967" t="s">
        <v>136</v>
      </c>
      <c r="K3967" t="s">
        <v>147</v>
      </c>
      <c r="L3967" t="s">
        <v>11588</v>
      </c>
      <c r="M3967" t="s">
        <v>11589</v>
      </c>
      <c r="N3967">
        <v>0.97388888799999995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1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0.95986873059639155</v>
      </c>
      <c r="AC3967">
        <v>0</v>
      </c>
      <c r="AD3967">
        <v>0</v>
      </c>
      <c r="AE3967">
        <v>0.95986873059639155</v>
      </c>
    </row>
    <row r="3968" spans="1:31" x14ac:dyDescent="0.25">
      <c r="A3968">
        <v>1774000</v>
      </c>
      <c r="B3968">
        <v>1</v>
      </c>
      <c r="C3968" t="s">
        <v>81</v>
      </c>
      <c r="D3968" t="s">
        <v>113</v>
      </c>
      <c r="E3968" t="s">
        <v>131</v>
      </c>
      <c r="F3968" t="s">
        <v>5544</v>
      </c>
      <c r="G3968" t="s">
        <v>177</v>
      </c>
      <c r="H3968" t="s">
        <v>134</v>
      </c>
      <c r="I3968" t="s">
        <v>135</v>
      </c>
      <c r="J3968" t="s">
        <v>136</v>
      </c>
      <c r="K3968" t="s">
        <v>147</v>
      </c>
      <c r="L3968" t="s">
        <v>11590</v>
      </c>
      <c r="M3968" t="s">
        <v>11591</v>
      </c>
      <c r="N3968">
        <v>0.19500000000000001</v>
      </c>
      <c r="O3968">
        <v>0</v>
      </c>
      <c r="P3968">
        <v>1274</v>
      </c>
      <c r="Q3968">
        <v>22</v>
      </c>
      <c r="R3968">
        <v>192</v>
      </c>
      <c r="S3968">
        <v>4</v>
      </c>
      <c r="T3968">
        <v>41</v>
      </c>
      <c r="U3968">
        <v>1</v>
      </c>
      <c r="V3968">
        <v>1</v>
      </c>
      <c r="W3968">
        <v>0</v>
      </c>
      <c r="X3968">
        <v>28.280695138072634</v>
      </c>
      <c r="Y3968">
        <v>3.1182921059589006</v>
      </c>
      <c r="Z3968">
        <v>7.587970369498354</v>
      </c>
      <c r="AA3968">
        <v>11.307657633942149</v>
      </c>
      <c r="AB3968">
        <v>6.5955546195785999</v>
      </c>
      <c r="AC3968">
        <v>0</v>
      </c>
      <c r="AD3968">
        <v>0.4694836261284</v>
      </c>
      <c r="AE3968">
        <v>57.359653493179039</v>
      </c>
    </row>
    <row r="3969" spans="1:31" x14ac:dyDescent="0.25">
      <c r="A3969">
        <v>1774166</v>
      </c>
      <c r="B3969">
        <v>1</v>
      </c>
      <c r="C3969" t="s">
        <v>81</v>
      </c>
      <c r="D3969" t="s">
        <v>127</v>
      </c>
      <c r="E3969" t="s">
        <v>171</v>
      </c>
      <c r="F3969" t="s">
        <v>11592</v>
      </c>
      <c r="G3969" t="s">
        <v>181</v>
      </c>
      <c r="H3969" t="s">
        <v>146</v>
      </c>
      <c r="I3969" t="s">
        <v>135</v>
      </c>
      <c r="J3969" t="s">
        <v>136</v>
      </c>
      <c r="K3969" t="s">
        <v>147</v>
      </c>
      <c r="L3969" t="s">
        <v>11593</v>
      </c>
      <c r="M3969" t="s">
        <v>11594</v>
      </c>
      <c r="N3969">
        <v>1.8963888879999999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0.63206756374944995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0.63206756374944995</v>
      </c>
    </row>
    <row r="3970" spans="1:31" x14ac:dyDescent="0.25">
      <c r="A3970">
        <v>1773851</v>
      </c>
      <c r="B3970">
        <v>1</v>
      </c>
      <c r="C3970" t="s">
        <v>81</v>
      </c>
      <c r="D3970" t="s">
        <v>113</v>
      </c>
      <c r="E3970" t="s">
        <v>171</v>
      </c>
      <c r="F3970" t="s">
        <v>11228</v>
      </c>
      <c r="G3970" t="s">
        <v>282</v>
      </c>
      <c r="H3970" t="s">
        <v>146</v>
      </c>
      <c r="I3970" t="s">
        <v>135</v>
      </c>
      <c r="J3970" t="s">
        <v>136</v>
      </c>
      <c r="K3970" t="s">
        <v>147</v>
      </c>
      <c r="L3970" t="s">
        <v>11595</v>
      </c>
      <c r="M3970" t="s">
        <v>11596</v>
      </c>
      <c r="N3970">
        <v>2.710555555</v>
      </c>
      <c r="O3970">
        <v>0</v>
      </c>
      <c r="P3970">
        <v>12</v>
      </c>
      <c r="Q3970">
        <v>0</v>
      </c>
      <c r="R3970">
        <v>0</v>
      </c>
      <c r="S3970">
        <v>0</v>
      </c>
      <c r="T3970">
        <v>1</v>
      </c>
      <c r="U3970">
        <v>0</v>
      </c>
      <c r="V3970">
        <v>0</v>
      </c>
      <c r="W3970">
        <v>0</v>
      </c>
      <c r="X3970">
        <v>10.985633919702083</v>
      </c>
      <c r="Y3970">
        <v>0</v>
      </c>
      <c r="Z3970">
        <v>0</v>
      </c>
      <c r="AA3970">
        <v>0</v>
      </c>
      <c r="AB3970">
        <v>2.7149681675422332</v>
      </c>
      <c r="AC3970">
        <v>0</v>
      </c>
      <c r="AD3970">
        <v>0</v>
      </c>
      <c r="AE3970">
        <v>13.700602087244317</v>
      </c>
    </row>
    <row r="3971" spans="1:31" x14ac:dyDescent="0.25">
      <c r="A3971">
        <v>1774017</v>
      </c>
      <c r="B3971">
        <v>1</v>
      </c>
      <c r="C3971" t="s">
        <v>80</v>
      </c>
      <c r="D3971" t="s">
        <v>103</v>
      </c>
      <c r="E3971" t="s">
        <v>267</v>
      </c>
      <c r="F3971" t="s">
        <v>11597</v>
      </c>
      <c r="G3971" t="s">
        <v>177</v>
      </c>
      <c r="H3971" t="s">
        <v>134</v>
      </c>
      <c r="I3971" t="s">
        <v>135</v>
      </c>
      <c r="J3971" t="s">
        <v>136</v>
      </c>
      <c r="K3971" t="s">
        <v>147</v>
      </c>
      <c r="L3971" t="s">
        <v>11598</v>
      </c>
      <c r="M3971" t="s">
        <v>11599</v>
      </c>
      <c r="N3971">
        <v>0.12366000000000001</v>
      </c>
      <c r="O3971">
        <v>2</v>
      </c>
      <c r="P3971">
        <v>348</v>
      </c>
      <c r="Q3971">
        <v>40</v>
      </c>
      <c r="R3971">
        <v>79</v>
      </c>
      <c r="S3971">
        <v>20</v>
      </c>
      <c r="T3971">
        <v>60</v>
      </c>
      <c r="U3971">
        <v>6</v>
      </c>
      <c r="V3971">
        <v>1</v>
      </c>
      <c r="W3971">
        <v>0.17486800999300001</v>
      </c>
      <c r="X3971">
        <v>11.60583866946245</v>
      </c>
      <c r="Y3971">
        <v>13.402636033185876</v>
      </c>
      <c r="Z3971">
        <v>5.3185828456812505</v>
      </c>
      <c r="AA3971">
        <v>6.9757699837019995</v>
      </c>
      <c r="AB3971">
        <v>4.7462919647896333</v>
      </c>
      <c r="AC3971">
        <v>33.887247219222267</v>
      </c>
      <c r="AD3971">
        <v>1.4936297972785002</v>
      </c>
      <c r="AE3971">
        <v>77.604864523314987</v>
      </c>
    </row>
    <row r="3972" spans="1:31" x14ac:dyDescent="0.25">
      <c r="A3972">
        <v>1773482</v>
      </c>
      <c r="B3972">
        <v>1</v>
      </c>
      <c r="C3972" t="s">
        <v>81</v>
      </c>
      <c r="D3972" t="s">
        <v>118</v>
      </c>
      <c r="E3972" t="s">
        <v>171</v>
      </c>
      <c r="F3972" t="s">
        <v>10458</v>
      </c>
      <c r="G3972" t="s">
        <v>181</v>
      </c>
      <c r="H3972" t="s">
        <v>146</v>
      </c>
      <c r="I3972" t="s">
        <v>135</v>
      </c>
      <c r="J3972" t="s">
        <v>136</v>
      </c>
      <c r="K3972" t="s">
        <v>147</v>
      </c>
      <c r="L3972" t="s">
        <v>11600</v>
      </c>
      <c r="M3972" t="s">
        <v>11601</v>
      </c>
      <c r="N3972">
        <v>6.8388888879999996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1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5.4519566852349337</v>
      </c>
      <c r="AC3972">
        <v>0</v>
      </c>
      <c r="AD3972">
        <v>0</v>
      </c>
      <c r="AE3972">
        <v>5.4519566852349337</v>
      </c>
    </row>
    <row r="3973" spans="1:31" x14ac:dyDescent="0.25">
      <c r="A3973">
        <v>1773980</v>
      </c>
      <c r="B3973">
        <v>1</v>
      </c>
      <c r="C3973" t="s">
        <v>80</v>
      </c>
      <c r="D3973" t="s">
        <v>85</v>
      </c>
      <c r="E3973" t="s">
        <v>171</v>
      </c>
      <c r="F3973" t="s">
        <v>11602</v>
      </c>
      <c r="G3973" t="s">
        <v>173</v>
      </c>
      <c r="H3973" t="s">
        <v>146</v>
      </c>
      <c r="I3973" t="s">
        <v>135</v>
      </c>
      <c r="J3973" t="s">
        <v>136</v>
      </c>
      <c r="K3973" t="s">
        <v>147</v>
      </c>
      <c r="L3973" t="s">
        <v>11419</v>
      </c>
      <c r="M3973" t="s">
        <v>11603</v>
      </c>
      <c r="N3973">
        <v>3.7177777769999998</v>
      </c>
      <c r="O3973">
        <v>0</v>
      </c>
      <c r="P3973">
        <v>6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4.3906633491203344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4.3906633491203344</v>
      </c>
    </row>
    <row r="3974" spans="1:31" x14ac:dyDescent="0.25">
      <c r="A3974">
        <v>1774229</v>
      </c>
      <c r="B3974">
        <v>1</v>
      </c>
      <c r="C3974" t="s">
        <v>80</v>
      </c>
      <c r="D3974" t="s">
        <v>99</v>
      </c>
      <c r="E3974" t="s">
        <v>158</v>
      </c>
      <c r="F3974" t="s">
        <v>5626</v>
      </c>
      <c r="G3974" t="s">
        <v>164</v>
      </c>
      <c r="H3974" t="s">
        <v>146</v>
      </c>
      <c r="I3974" t="s">
        <v>135</v>
      </c>
      <c r="J3974" t="s">
        <v>136</v>
      </c>
      <c r="K3974" t="s">
        <v>147</v>
      </c>
      <c r="L3974" t="s">
        <v>11604</v>
      </c>
      <c r="M3974" t="s">
        <v>11605</v>
      </c>
      <c r="N3974">
        <v>0.37777777699999998</v>
      </c>
      <c r="O3974">
        <v>0</v>
      </c>
      <c r="P3974">
        <v>18</v>
      </c>
      <c r="Q3974">
        <v>0</v>
      </c>
      <c r="R3974">
        <v>0</v>
      </c>
      <c r="S3974">
        <v>0</v>
      </c>
      <c r="T3974">
        <v>2</v>
      </c>
      <c r="U3974">
        <v>0</v>
      </c>
      <c r="V3974">
        <v>0</v>
      </c>
      <c r="W3974">
        <v>0</v>
      </c>
      <c r="X3974">
        <v>2.5576947259013334</v>
      </c>
      <c r="Y3974">
        <v>0</v>
      </c>
      <c r="Z3974">
        <v>0</v>
      </c>
      <c r="AA3974">
        <v>0</v>
      </c>
      <c r="AB3974">
        <v>0.21447113015900002</v>
      </c>
      <c r="AC3974">
        <v>0</v>
      </c>
      <c r="AD3974">
        <v>0</v>
      </c>
      <c r="AE3974">
        <v>2.7721658560603335</v>
      </c>
    </row>
    <row r="3975" spans="1:31" x14ac:dyDescent="0.25">
      <c r="A3975">
        <v>1773986</v>
      </c>
      <c r="B3975">
        <v>1</v>
      </c>
      <c r="C3975" t="s">
        <v>80</v>
      </c>
      <c r="D3975" t="s">
        <v>88</v>
      </c>
      <c r="E3975" t="s">
        <v>171</v>
      </c>
      <c r="F3975" t="s">
        <v>11606</v>
      </c>
      <c r="G3975" t="s">
        <v>181</v>
      </c>
      <c r="H3975" t="s">
        <v>146</v>
      </c>
      <c r="I3975" t="s">
        <v>135</v>
      </c>
      <c r="J3975" t="s">
        <v>136</v>
      </c>
      <c r="K3975" t="s">
        <v>147</v>
      </c>
      <c r="L3975" t="s">
        <v>11607</v>
      </c>
      <c r="M3975" t="s">
        <v>11608</v>
      </c>
      <c r="N3975">
        <v>1.8975</v>
      </c>
      <c r="O3975">
        <v>0</v>
      </c>
      <c r="P3975">
        <v>4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1.7211573089078502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1.7211573089078502</v>
      </c>
    </row>
    <row r="3976" spans="1:31" x14ac:dyDescent="0.25">
      <c r="A3976">
        <v>1773817</v>
      </c>
      <c r="B3976">
        <v>1</v>
      </c>
      <c r="C3976" t="s">
        <v>80</v>
      </c>
      <c r="D3976" t="s">
        <v>84</v>
      </c>
      <c r="E3976" t="s">
        <v>158</v>
      </c>
      <c r="F3976" t="s">
        <v>11609</v>
      </c>
      <c r="G3976" t="s">
        <v>758</v>
      </c>
      <c r="H3976" t="s">
        <v>146</v>
      </c>
      <c r="I3976" t="s">
        <v>135</v>
      </c>
      <c r="J3976" t="s">
        <v>136</v>
      </c>
      <c r="K3976" t="s">
        <v>147</v>
      </c>
      <c r="L3976" t="s">
        <v>11610</v>
      </c>
      <c r="M3976" t="s">
        <v>11611</v>
      </c>
      <c r="N3976">
        <v>2.0794444439999999</v>
      </c>
      <c r="O3976">
        <v>0</v>
      </c>
      <c r="P3976">
        <v>75</v>
      </c>
      <c r="Q3976">
        <v>0</v>
      </c>
      <c r="R3976">
        <v>31</v>
      </c>
      <c r="S3976">
        <v>0</v>
      </c>
      <c r="T3976">
        <v>12</v>
      </c>
      <c r="U3976">
        <v>0</v>
      </c>
      <c r="V3976">
        <v>0</v>
      </c>
      <c r="W3976">
        <v>0</v>
      </c>
      <c r="X3976">
        <v>68.085731678037945</v>
      </c>
      <c r="Y3976">
        <v>0</v>
      </c>
      <c r="Z3976">
        <v>21.006972557470124</v>
      </c>
      <c r="AA3976">
        <v>0</v>
      </c>
      <c r="AB3976">
        <v>8.009549377018125</v>
      </c>
      <c r="AC3976">
        <v>0</v>
      </c>
      <c r="AD3976">
        <v>0</v>
      </c>
      <c r="AE3976">
        <v>97.102253612526198</v>
      </c>
    </row>
    <row r="3977" spans="1:31" x14ac:dyDescent="0.25">
      <c r="A3977">
        <v>1774149</v>
      </c>
      <c r="B3977">
        <v>1</v>
      </c>
      <c r="C3977" t="s">
        <v>80</v>
      </c>
      <c r="D3977" t="s">
        <v>93</v>
      </c>
      <c r="E3977" t="s">
        <v>158</v>
      </c>
      <c r="F3977" t="s">
        <v>11612</v>
      </c>
      <c r="G3977" t="s">
        <v>160</v>
      </c>
      <c r="H3977" t="s">
        <v>146</v>
      </c>
      <c r="I3977" t="s">
        <v>135</v>
      </c>
      <c r="J3977" t="s">
        <v>136</v>
      </c>
      <c r="K3977" t="s">
        <v>147</v>
      </c>
      <c r="L3977" t="s">
        <v>11613</v>
      </c>
      <c r="M3977" t="s">
        <v>11614</v>
      </c>
      <c r="N3977">
        <v>4.6413888879999998</v>
      </c>
      <c r="O3977">
        <v>0</v>
      </c>
      <c r="P3977">
        <v>12</v>
      </c>
      <c r="Q3977">
        <v>0</v>
      </c>
      <c r="R3977">
        <v>6</v>
      </c>
      <c r="S3977">
        <v>0</v>
      </c>
      <c r="T3977">
        <v>2</v>
      </c>
      <c r="U3977">
        <v>0</v>
      </c>
      <c r="V3977">
        <v>0</v>
      </c>
      <c r="W3977">
        <v>0</v>
      </c>
      <c r="X3977">
        <v>21.737454051933522</v>
      </c>
      <c r="Y3977">
        <v>0</v>
      </c>
      <c r="Z3977">
        <v>14.283125391656565</v>
      </c>
      <c r="AA3977">
        <v>0</v>
      </c>
      <c r="AB3977">
        <v>13.703874536691584</v>
      </c>
      <c r="AC3977">
        <v>0</v>
      </c>
      <c r="AD3977">
        <v>0</v>
      </c>
      <c r="AE3977">
        <v>49.724453980281673</v>
      </c>
    </row>
    <row r="3978" spans="1:31" x14ac:dyDescent="0.25">
      <c r="A3978">
        <v>1773508</v>
      </c>
      <c r="B3978">
        <v>1</v>
      </c>
      <c r="C3978" t="s">
        <v>80</v>
      </c>
      <c r="D3978" t="s">
        <v>96</v>
      </c>
      <c r="E3978" t="s">
        <v>171</v>
      </c>
      <c r="F3978" t="s">
        <v>11615</v>
      </c>
      <c r="G3978" t="s">
        <v>282</v>
      </c>
      <c r="H3978" t="s">
        <v>146</v>
      </c>
      <c r="I3978" t="s">
        <v>135</v>
      </c>
      <c r="J3978" t="s">
        <v>136</v>
      </c>
      <c r="K3978" t="s">
        <v>147</v>
      </c>
      <c r="L3978" t="s">
        <v>11616</v>
      </c>
      <c r="M3978" t="s">
        <v>11617</v>
      </c>
      <c r="N3978">
        <v>1.7808333329999999</v>
      </c>
      <c r="O3978">
        <v>0</v>
      </c>
      <c r="P3978">
        <v>1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3.9736600861000008E-3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3.9736600861000008E-3</v>
      </c>
    </row>
    <row r="3979" spans="1:31" x14ac:dyDescent="0.25">
      <c r="A3979">
        <v>1773531</v>
      </c>
      <c r="B3979">
        <v>1</v>
      </c>
      <c r="C3979" t="s">
        <v>80</v>
      </c>
      <c r="D3979" t="s">
        <v>83</v>
      </c>
      <c r="E3979" t="s">
        <v>158</v>
      </c>
      <c r="F3979" t="s">
        <v>11618</v>
      </c>
      <c r="G3979" t="s">
        <v>246</v>
      </c>
      <c r="H3979" t="s">
        <v>146</v>
      </c>
      <c r="I3979" t="s">
        <v>135</v>
      </c>
      <c r="J3979" t="s">
        <v>136</v>
      </c>
      <c r="K3979" t="s">
        <v>137</v>
      </c>
      <c r="L3979" t="s">
        <v>11619</v>
      </c>
      <c r="M3979" t="s">
        <v>11620</v>
      </c>
      <c r="N3979">
        <v>7.583479444</v>
      </c>
      <c r="O3979">
        <v>0</v>
      </c>
      <c r="P3979">
        <v>9</v>
      </c>
      <c r="Q3979">
        <v>0</v>
      </c>
      <c r="R3979">
        <v>0</v>
      </c>
      <c r="S3979">
        <v>0</v>
      </c>
      <c r="T3979">
        <v>138</v>
      </c>
      <c r="U3979">
        <v>0</v>
      </c>
      <c r="V3979">
        <v>1</v>
      </c>
      <c r="W3979">
        <v>0</v>
      </c>
      <c r="X3979">
        <v>13.799972251507127</v>
      </c>
      <c r="Y3979">
        <v>0</v>
      </c>
      <c r="Z3979">
        <v>0</v>
      </c>
      <c r="AA3979">
        <v>0</v>
      </c>
      <c r="AB3979">
        <v>432.50642705214511</v>
      </c>
      <c r="AC3979">
        <v>0</v>
      </c>
      <c r="AD3979">
        <v>0.89499974873080002</v>
      </c>
      <c r="AE3979">
        <v>447.20139905238307</v>
      </c>
    </row>
    <row r="3980" spans="1:31" x14ac:dyDescent="0.25">
      <c r="A3980">
        <v>1774195</v>
      </c>
      <c r="B3980">
        <v>1</v>
      </c>
      <c r="C3980" t="s">
        <v>81</v>
      </c>
      <c r="D3980" t="s">
        <v>120</v>
      </c>
      <c r="E3980" t="s">
        <v>171</v>
      </c>
      <c r="F3980" t="s">
        <v>11621</v>
      </c>
      <c r="G3980" t="s">
        <v>282</v>
      </c>
      <c r="H3980" t="s">
        <v>146</v>
      </c>
      <c r="I3980" t="s">
        <v>135</v>
      </c>
      <c r="J3980" t="s">
        <v>136</v>
      </c>
      <c r="K3980" t="s">
        <v>147</v>
      </c>
      <c r="L3980" t="s">
        <v>11622</v>
      </c>
      <c r="M3980" t="s">
        <v>11623</v>
      </c>
      <c r="N3980">
        <v>6.7188888880000004</v>
      </c>
      <c r="O3980">
        <v>0</v>
      </c>
      <c r="P3980">
        <v>3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4.9487417881004339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4.9487417881004339</v>
      </c>
    </row>
    <row r="3981" spans="1:31" x14ac:dyDescent="0.25">
      <c r="A3981">
        <v>1773823</v>
      </c>
      <c r="B3981">
        <v>1</v>
      </c>
      <c r="C3981" t="s">
        <v>80</v>
      </c>
      <c r="D3981" t="s">
        <v>93</v>
      </c>
      <c r="E3981" t="s">
        <v>131</v>
      </c>
      <c r="F3981" t="s">
        <v>11624</v>
      </c>
      <c r="G3981" t="s">
        <v>177</v>
      </c>
      <c r="H3981" t="s">
        <v>134</v>
      </c>
      <c r="I3981" t="s">
        <v>135</v>
      </c>
      <c r="J3981" t="s">
        <v>136</v>
      </c>
      <c r="K3981" t="s">
        <v>147</v>
      </c>
      <c r="L3981" t="s">
        <v>11625</v>
      </c>
      <c r="M3981" t="s">
        <v>11626</v>
      </c>
      <c r="N3981">
        <v>1.398055555</v>
      </c>
      <c r="O3981">
        <v>0</v>
      </c>
      <c r="P3981">
        <v>167</v>
      </c>
      <c r="Q3981">
        <v>2</v>
      </c>
      <c r="R3981">
        <v>42</v>
      </c>
      <c r="S3981">
        <v>3</v>
      </c>
      <c r="T3981">
        <v>35</v>
      </c>
      <c r="U3981">
        <v>0</v>
      </c>
      <c r="V3981">
        <v>0</v>
      </c>
      <c r="W3981">
        <v>0</v>
      </c>
      <c r="X3981">
        <v>19.542286557883255</v>
      </c>
      <c r="Y3981">
        <v>1.1033551800421084</v>
      </c>
      <c r="Z3981">
        <v>9.0865928981544322</v>
      </c>
      <c r="AA3981">
        <v>19.874229728100936</v>
      </c>
      <c r="AB3981">
        <v>6.2924108563646728</v>
      </c>
      <c r="AC3981">
        <v>0</v>
      </c>
      <c r="AD3981">
        <v>0</v>
      </c>
      <c r="AE3981">
        <v>55.898875220545406</v>
      </c>
    </row>
    <row r="3982" spans="1:31" x14ac:dyDescent="0.25">
      <c r="A3982">
        <v>1773422</v>
      </c>
      <c r="B3982">
        <v>1</v>
      </c>
      <c r="C3982" t="s">
        <v>81</v>
      </c>
      <c r="D3982" t="s">
        <v>123</v>
      </c>
      <c r="E3982" t="s">
        <v>188</v>
      </c>
      <c r="F3982" t="s">
        <v>11627</v>
      </c>
      <c r="G3982" t="s">
        <v>177</v>
      </c>
      <c r="H3982" t="s">
        <v>134</v>
      </c>
      <c r="I3982" t="s">
        <v>193</v>
      </c>
      <c r="J3982" t="s">
        <v>136</v>
      </c>
      <c r="K3982" t="s">
        <v>147</v>
      </c>
      <c r="L3982" t="s">
        <v>11628</v>
      </c>
      <c r="M3982" t="s">
        <v>11629</v>
      </c>
      <c r="N3982">
        <v>8.3333330000000001E-3</v>
      </c>
      <c r="O3982">
        <v>0</v>
      </c>
      <c r="P3982">
        <v>2156</v>
      </c>
      <c r="Q3982">
        <v>2</v>
      </c>
      <c r="R3982">
        <v>11</v>
      </c>
      <c r="S3982">
        <v>21</v>
      </c>
      <c r="T3982">
        <v>674</v>
      </c>
      <c r="U3982">
        <v>3</v>
      </c>
      <c r="V3982">
        <v>11</v>
      </c>
      <c r="W3982">
        <v>0</v>
      </c>
      <c r="X3982">
        <v>4.0133716421252519</v>
      </c>
      <c r="Y3982">
        <v>1.2198694481250001E-2</v>
      </c>
      <c r="Z3982">
        <v>9.5188925939999995E-3</v>
      </c>
      <c r="AA3982">
        <v>0.60296142246775009</v>
      </c>
      <c r="AB3982">
        <v>1.8514220150020007</v>
      </c>
      <c r="AC3982">
        <v>6.7174086784302496</v>
      </c>
      <c r="AD3982">
        <v>0.93845240552499998</v>
      </c>
      <c r="AE3982">
        <v>14.145333750625502</v>
      </c>
    </row>
    <row r="3983" spans="1:31" x14ac:dyDescent="0.25">
      <c r="A3983">
        <v>1774109</v>
      </c>
      <c r="B3983">
        <v>1</v>
      </c>
      <c r="C3983" t="s">
        <v>80</v>
      </c>
      <c r="D3983" t="s">
        <v>106</v>
      </c>
      <c r="E3983" t="s">
        <v>131</v>
      </c>
      <c r="F3983" t="s">
        <v>7600</v>
      </c>
      <c r="G3983" t="s">
        <v>133</v>
      </c>
      <c r="H3983" t="s">
        <v>134</v>
      </c>
      <c r="I3983" t="s">
        <v>135</v>
      </c>
      <c r="J3983" t="s">
        <v>136</v>
      </c>
      <c r="K3983" t="s">
        <v>147</v>
      </c>
      <c r="L3983" t="s">
        <v>11630</v>
      </c>
      <c r="M3983" t="s">
        <v>11631</v>
      </c>
      <c r="N3983">
        <v>0.12222222200000001</v>
      </c>
      <c r="O3983">
        <v>1</v>
      </c>
      <c r="P3983">
        <v>2</v>
      </c>
      <c r="Q3983">
        <v>18</v>
      </c>
      <c r="R3983">
        <v>231</v>
      </c>
      <c r="S3983">
        <v>5</v>
      </c>
      <c r="T3983">
        <v>43</v>
      </c>
      <c r="U3983">
        <v>0</v>
      </c>
      <c r="V3983">
        <v>0</v>
      </c>
      <c r="W3983">
        <v>6.5073335250000003E-2</v>
      </c>
      <c r="X3983">
        <v>0.21476036504999996</v>
      </c>
      <c r="Y3983">
        <v>1.5297410171120001</v>
      </c>
      <c r="Z3983">
        <v>25.863822567850658</v>
      </c>
      <c r="AA3983">
        <v>6.5142096784380001</v>
      </c>
      <c r="AB3983">
        <v>10.534317210955997</v>
      </c>
      <c r="AC3983">
        <v>0</v>
      </c>
      <c r="AD3983">
        <v>0</v>
      </c>
      <c r="AE3983">
        <v>44.721924174656657</v>
      </c>
    </row>
    <row r="3984" spans="1:31" x14ac:dyDescent="0.25">
      <c r="A3984">
        <v>1773568</v>
      </c>
      <c r="B3984">
        <v>1</v>
      </c>
      <c r="C3984" t="s">
        <v>80</v>
      </c>
      <c r="D3984" t="s">
        <v>110</v>
      </c>
      <c r="E3984" t="s">
        <v>171</v>
      </c>
      <c r="F3984" t="s">
        <v>11632</v>
      </c>
      <c r="G3984" t="s">
        <v>282</v>
      </c>
      <c r="H3984" t="s">
        <v>146</v>
      </c>
      <c r="I3984" t="s">
        <v>135</v>
      </c>
      <c r="J3984" t="s">
        <v>136</v>
      </c>
      <c r="K3984" t="s">
        <v>147</v>
      </c>
      <c r="L3984" t="s">
        <v>11633</v>
      </c>
      <c r="M3984" t="s">
        <v>11634</v>
      </c>
      <c r="N3984">
        <v>7.5141666660000004</v>
      </c>
      <c r="O3984">
        <v>0</v>
      </c>
      <c r="P3984">
        <v>1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6.5283007350616007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6.5283007350616007</v>
      </c>
    </row>
    <row r="3985" spans="1:31" x14ac:dyDescent="0.25">
      <c r="A3985">
        <v>1773468</v>
      </c>
      <c r="B3985">
        <v>1</v>
      </c>
      <c r="C3985" t="s">
        <v>80</v>
      </c>
      <c r="D3985" t="s">
        <v>105</v>
      </c>
      <c r="E3985" t="s">
        <v>158</v>
      </c>
      <c r="F3985" t="s">
        <v>11635</v>
      </c>
      <c r="G3985" t="s">
        <v>164</v>
      </c>
      <c r="H3985" t="s">
        <v>146</v>
      </c>
      <c r="I3985" t="s">
        <v>135</v>
      </c>
      <c r="J3985" t="s">
        <v>136</v>
      </c>
      <c r="K3985" t="s">
        <v>147</v>
      </c>
      <c r="L3985" t="s">
        <v>11636</v>
      </c>
      <c r="M3985" t="s">
        <v>11637</v>
      </c>
      <c r="N3985">
        <v>5.7024999999999997</v>
      </c>
      <c r="O3985">
        <v>0</v>
      </c>
      <c r="P3985">
        <v>51</v>
      </c>
      <c r="Q3985">
        <v>0</v>
      </c>
      <c r="R3985">
        <v>0</v>
      </c>
      <c r="S3985">
        <v>0</v>
      </c>
      <c r="T3985">
        <v>4</v>
      </c>
      <c r="U3985">
        <v>0</v>
      </c>
      <c r="V3985">
        <v>0</v>
      </c>
      <c r="W3985">
        <v>0</v>
      </c>
      <c r="X3985">
        <v>60.427565073862326</v>
      </c>
      <c r="Y3985">
        <v>0</v>
      </c>
      <c r="Z3985">
        <v>0</v>
      </c>
      <c r="AA3985">
        <v>0</v>
      </c>
      <c r="AB3985">
        <v>5.4964431553875003E-2</v>
      </c>
      <c r="AC3985">
        <v>0</v>
      </c>
      <c r="AD3985">
        <v>0</v>
      </c>
      <c r="AE3985">
        <v>60.482529505416203</v>
      </c>
    </row>
    <row r="3986" spans="1:31" x14ac:dyDescent="0.25">
      <c r="A3986">
        <v>1773926</v>
      </c>
      <c r="B3986">
        <v>1</v>
      </c>
      <c r="C3986" t="s">
        <v>81</v>
      </c>
      <c r="D3986" t="s">
        <v>122</v>
      </c>
      <c r="E3986" t="s">
        <v>158</v>
      </c>
      <c r="F3986" t="s">
        <v>11638</v>
      </c>
      <c r="G3986" t="s">
        <v>160</v>
      </c>
      <c r="H3986" t="s">
        <v>146</v>
      </c>
      <c r="I3986" t="s">
        <v>135</v>
      </c>
      <c r="J3986" t="s">
        <v>136</v>
      </c>
      <c r="K3986" t="s">
        <v>147</v>
      </c>
      <c r="L3986" t="s">
        <v>11639</v>
      </c>
      <c r="M3986" t="s">
        <v>11640</v>
      </c>
      <c r="N3986">
        <v>1.6441666660000001</v>
      </c>
      <c r="O3986">
        <v>0</v>
      </c>
      <c r="P3986">
        <v>47</v>
      </c>
      <c r="Q3986">
        <v>0</v>
      </c>
      <c r="R3986">
        <v>0</v>
      </c>
      <c r="S3986">
        <v>0</v>
      </c>
      <c r="T3986">
        <v>1</v>
      </c>
      <c r="U3986">
        <v>0</v>
      </c>
      <c r="V3986">
        <v>0</v>
      </c>
      <c r="W3986">
        <v>0</v>
      </c>
      <c r="X3986">
        <v>11.743833634755909</v>
      </c>
      <c r="Y3986">
        <v>0</v>
      </c>
      <c r="Z3986">
        <v>0</v>
      </c>
      <c r="AA3986">
        <v>0</v>
      </c>
      <c r="AB3986">
        <v>2.0908888650861748</v>
      </c>
      <c r="AC3986">
        <v>0</v>
      </c>
      <c r="AD3986">
        <v>0</v>
      </c>
      <c r="AE3986">
        <v>13.834722499842083</v>
      </c>
    </row>
    <row r="3987" spans="1:31" x14ac:dyDescent="0.25">
      <c r="A3987">
        <v>1774281</v>
      </c>
      <c r="B3987">
        <v>1</v>
      </c>
      <c r="C3987" t="s">
        <v>81</v>
      </c>
      <c r="D3987" t="s">
        <v>123</v>
      </c>
      <c r="E3987" t="s">
        <v>184</v>
      </c>
      <c r="F3987" t="s">
        <v>11641</v>
      </c>
      <c r="G3987" t="s">
        <v>225</v>
      </c>
      <c r="H3987" t="s">
        <v>134</v>
      </c>
      <c r="I3987" t="s">
        <v>135</v>
      </c>
      <c r="J3987" t="s">
        <v>136</v>
      </c>
      <c r="K3987" t="s">
        <v>147</v>
      </c>
      <c r="L3987" t="s">
        <v>11642</v>
      </c>
      <c r="M3987" t="s">
        <v>11643</v>
      </c>
      <c r="N3987">
        <v>1.2080555550000001</v>
      </c>
      <c r="O3987">
        <v>0</v>
      </c>
      <c r="P3987">
        <v>468</v>
      </c>
      <c r="Q3987">
        <v>0</v>
      </c>
      <c r="R3987">
        <v>0</v>
      </c>
      <c r="S3987">
        <v>0</v>
      </c>
      <c r="T3987">
        <v>13</v>
      </c>
      <c r="U3987">
        <v>0</v>
      </c>
      <c r="V3987">
        <v>0</v>
      </c>
      <c r="W3987">
        <v>0</v>
      </c>
      <c r="X3987">
        <v>136.72353283340604</v>
      </c>
      <c r="Y3987">
        <v>0</v>
      </c>
      <c r="Z3987">
        <v>0</v>
      </c>
      <c r="AA3987">
        <v>0</v>
      </c>
      <c r="AB3987">
        <v>1.4001750242508002</v>
      </c>
      <c r="AC3987">
        <v>0</v>
      </c>
      <c r="AD3987">
        <v>0</v>
      </c>
      <c r="AE3987">
        <v>138.12370785765685</v>
      </c>
    </row>
    <row r="3988" spans="1:31" x14ac:dyDescent="0.25">
      <c r="A3988">
        <v>1773548</v>
      </c>
      <c r="B3988">
        <v>1</v>
      </c>
      <c r="C3988" t="s">
        <v>80</v>
      </c>
      <c r="D3988" t="s">
        <v>98</v>
      </c>
      <c r="E3988" t="s">
        <v>131</v>
      </c>
      <c r="F3988" t="s">
        <v>11214</v>
      </c>
      <c r="G3988" t="s">
        <v>133</v>
      </c>
      <c r="H3988" t="s">
        <v>134</v>
      </c>
      <c r="I3988" t="s">
        <v>135</v>
      </c>
      <c r="J3988" t="s">
        <v>136</v>
      </c>
      <c r="K3988" t="s">
        <v>147</v>
      </c>
      <c r="L3988" t="s">
        <v>11644</v>
      </c>
      <c r="M3988" t="s">
        <v>11645</v>
      </c>
      <c r="N3988">
        <v>0.42638888800000002</v>
      </c>
      <c r="O3988">
        <v>0</v>
      </c>
      <c r="P3988">
        <v>871</v>
      </c>
      <c r="Q3988">
        <v>0</v>
      </c>
      <c r="R3988">
        <v>0</v>
      </c>
      <c r="S3988">
        <v>1</v>
      </c>
      <c r="T3988">
        <v>473</v>
      </c>
      <c r="U3988">
        <v>0</v>
      </c>
      <c r="V3988">
        <v>0</v>
      </c>
      <c r="W3988">
        <v>0</v>
      </c>
      <c r="X3988">
        <v>101.35583229028467</v>
      </c>
      <c r="Y3988">
        <v>0</v>
      </c>
      <c r="Z3988">
        <v>0</v>
      </c>
      <c r="AA3988">
        <v>0.41876116528566659</v>
      </c>
      <c r="AB3988">
        <v>124.68159815144645</v>
      </c>
      <c r="AC3988">
        <v>0</v>
      </c>
      <c r="AD3988">
        <v>0</v>
      </c>
      <c r="AE3988">
        <v>226.45619160701679</v>
      </c>
    </row>
    <row r="3989" spans="1:31" x14ac:dyDescent="0.25">
      <c r="A3989">
        <v>1774212</v>
      </c>
      <c r="B3989">
        <v>1</v>
      </c>
      <c r="C3989" t="s">
        <v>81</v>
      </c>
      <c r="D3989" t="s">
        <v>123</v>
      </c>
      <c r="E3989" t="s">
        <v>158</v>
      </c>
      <c r="F3989" t="s">
        <v>3836</v>
      </c>
      <c r="G3989" t="s">
        <v>160</v>
      </c>
      <c r="H3989" t="s">
        <v>146</v>
      </c>
      <c r="I3989" t="s">
        <v>135</v>
      </c>
      <c r="J3989" t="s">
        <v>136</v>
      </c>
      <c r="K3989" t="s">
        <v>147</v>
      </c>
      <c r="L3989" t="s">
        <v>11646</v>
      </c>
      <c r="M3989" t="s">
        <v>11647</v>
      </c>
      <c r="N3989">
        <v>1.321111111</v>
      </c>
      <c r="O3989">
        <v>0</v>
      </c>
      <c r="P3989">
        <v>0</v>
      </c>
      <c r="Q3989">
        <v>0</v>
      </c>
      <c r="R3989">
        <v>5</v>
      </c>
      <c r="S3989">
        <v>0</v>
      </c>
      <c r="T3989">
        <v>1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1.0566708122333333</v>
      </c>
      <c r="AA3989">
        <v>0</v>
      </c>
      <c r="AB3989">
        <v>8.8719711538766663E-2</v>
      </c>
      <c r="AC3989">
        <v>0</v>
      </c>
      <c r="AD3989">
        <v>0</v>
      </c>
      <c r="AE3989">
        <v>1.1453905237720998</v>
      </c>
    </row>
    <row r="3990" spans="1:31" x14ac:dyDescent="0.25">
      <c r="A3990">
        <v>1773903</v>
      </c>
      <c r="B3990">
        <v>1</v>
      </c>
      <c r="C3990" t="s">
        <v>80</v>
      </c>
      <c r="D3990" t="s">
        <v>96</v>
      </c>
      <c r="E3990" t="s">
        <v>171</v>
      </c>
      <c r="F3990" t="s">
        <v>11648</v>
      </c>
      <c r="G3990" t="s">
        <v>282</v>
      </c>
      <c r="H3990" t="s">
        <v>146</v>
      </c>
      <c r="I3990" t="s">
        <v>135</v>
      </c>
      <c r="J3990" t="s">
        <v>136</v>
      </c>
      <c r="K3990" t="s">
        <v>147</v>
      </c>
      <c r="L3990" t="s">
        <v>11649</v>
      </c>
      <c r="M3990" t="s">
        <v>11650</v>
      </c>
      <c r="N3990">
        <v>3.7827777770000002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1.6084644774188999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1.6084644774188999</v>
      </c>
    </row>
    <row r="3991" spans="1:31" x14ac:dyDescent="0.25">
      <c r="A3991">
        <v>1774089</v>
      </c>
      <c r="B3991">
        <v>1</v>
      </c>
      <c r="C3991" t="s">
        <v>80</v>
      </c>
      <c r="D3991" t="s">
        <v>94</v>
      </c>
      <c r="E3991" t="s">
        <v>158</v>
      </c>
      <c r="F3991" t="s">
        <v>11651</v>
      </c>
      <c r="G3991" t="s">
        <v>11652</v>
      </c>
      <c r="H3991" t="s">
        <v>146</v>
      </c>
      <c r="I3991" t="s">
        <v>135</v>
      </c>
      <c r="J3991" t="s">
        <v>136</v>
      </c>
      <c r="K3991" t="s">
        <v>147</v>
      </c>
      <c r="L3991" t="s">
        <v>11653</v>
      </c>
      <c r="M3991" t="s">
        <v>11654</v>
      </c>
      <c r="N3991">
        <v>3.7519444439999998</v>
      </c>
      <c r="O3991">
        <v>0</v>
      </c>
      <c r="P3991">
        <v>208</v>
      </c>
      <c r="Q3991">
        <v>0</v>
      </c>
      <c r="R3991">
        <v>0</v>
      </c>
      <c r="S3991">
        <v>0</v>
      </c>
      <c r="T3991">
        <v>3</v>
      </c>
      <c r="U3991">
        <v>0</v>
      </c>
      <c r="V3991">
        <v>0</v>
      </c>
      <c r="W3991">
        <v>0</v>
      </c>
      <c r="X3991">
        <v>280.60073864917507</v>
      </c>
      <c r="Y3991">
        <v>0</v>
      </c>
      <c r="Z3991">
        <v>0</v>
      </c>
      <c r="AA3991">
        <v>0</v>
      </c>
      <c r="AB3991">
        <v>6.1555816262524834</v>
      </c>
      <c r="AC3991">
        <v>0</v>
      </c>
      <c r="AD3991">
        <v>0</v>
      </c>
      <c r="AE3991">
        <v>286.75632027542753</v>
      </c>
    </row>
    <row r="3992" spans="1:31" x14ac:dyDescent="0.25">
      <c r="A3992">
        <v>1774238</v>
      </c>
      <c r="B3992">
        <v>1</v>
      </c>
      <c r="C3992" t="s">
        <v>80</v>
      </c>
      <c r="D3992" t="s">
        <v>107</v>
      </c>
      <c r="E3992" t="s">
        <v>171</v>
      </c>
      <c r="F3992" t="s">
        <v>11655</v>
      </c>
      <c r="G3992" t="s">
        <v>181</v>
      </c>
      <c r="H3992" t="s">
        <v>146</v>
      </c>
      <c r="I3992" t="s">
        <v>135</v>
      </c>
      <c r="J3992" t="s">
        <v>136</v>
      </c>
      <c r="K3992" t="s">
        <v>147</v>
      </c>
      <c r="L3992" t="s">
        <v>11656</v>
      </c>
      <c r="M3992" t="s">
        <v>11657</v>
      </c>
      <c r="N3992">
        <v>2.9530555550000002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0.29342404120073334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0.29342404120073334</v>
      </c>
    </row>
    <row r="3993" spans="1:31" x14ac:dyDescent="0.25">
      <c r="A3993">
        <v>1774046</v>
      </c>
      <c r="B3993">
        <v>1</v>
      </c>
      <c r="C3993" t="s">
        <v>80</v>
      </c>
      <c r="D3993" t="s">
        <v>98</v>
      </c>
      <c r="E3993" t="s">
        <v>171</v>
      </c>
      <c r="F3993" t="s">
        <v>11658</v>
      </c>
      <c r="G3993" t="s">
        <v>181</v>
      </c>
      <c r="H3993" t="s">
        <v>146</v>
      </c>
      <c r="I3993" t="s">
        <v>135</v>
      </c>
      <c r="J3993" t="s">
        <v>136</v>
      </c>
      <c r="K3993" t="s">
        <v>147</v>
      </c>
      <c r="L3993" t="s">
        <v>11659</v>
      </c>
      <c r="M3993" t="s">
        <v>11660</v>
      </c>
      <c r="N3993">
        <v>1.481944444</v>
      </c>
      <c r="O3993">
        <v>0</v>
      </c>
      <c r="P3993">
        <v>1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3.6062158468583336E-2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3.6062158468583336E-2</v>
      </c>
    </row>
    <row r="3994" spans="1:31" x14ac:dyDescent="0.25">
      <c r="A3994">
        <v>1773969</v>
      </c>
      <c r="B3994">
        <v>1</v>
      </c>
      <c r="C3994" t="s">
        <v>80</v>
      </c>
      <c r="D3994" t="s">
        <v>103</v>
      </c>
      <c r="E3994" t="s">
        <v>158</v>
      </c>
      <c r="F3994" t="s">
        <v>11661</v>
      </c>
      <c r="G3994" t="s">
        <v>160</v>
      </c>
      <c r="H3994" t="s">
        <v>146</v>
      </c>
      <c r="I3994" t="s">
        <v>135</v>
      </c>
      <c r="J3994" t="s">
        <v>136</v>
      </c>
      <c r="K3994" t="s">
        <v>147</v>
      </c>
      <c r="L3994" t="s">
        <v>11662</v>
      </c>
      <c r="M3994" t="s">
        <v>11663</v>
      </c>
      <c r="N3994">
        <v>0.63694444400000005</v>
      </c>
      <c r="O3994">
        <v>0</v>
      </c>
      <c r="P3994">
        <v>24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3.8336635507995753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3.8336635507995753</v>
      </c>
    </row>
    <row r="3995" spans="1:31" x14ac:dyDescent="0.25">
      <c r="A3995">
        <v>1773405</v>
      </c>
      <c r="B3995">
        <v>1</v>
      </c>
      <c r="C3995" t="s">
        <v>80</v>
      </c>
      <c r="D3995" t="s">
        <v>101</v>
      </c>
      <c r="E3995" t="s">
        <v>158</v>
      </c>
      <c r="F3995" t="s">
        <v>11664</v>
      </c>
      <c r="G3995" t="s">
        <v>160</v>
      </c>
      <c r="H3995" t="s">
        <v>146</v>
      </c>
      <c r="I3995" t="s">
        <v>135</v>
      </c>
      <c r="J3995" t="s">
        <v>136</v>
      </c>
      <c r="K3995" t="s">
        <v>147</v>
      </c>
      <c r="L3995" t="s">
        <v>11665</v>
      </c>
      <c r="M3995" t="s">
        <v>11666</v>
      </c>
      <c r="N3995">
        <v>1.5780555549999999</v>
      </c>
      <c r="O3995">
        <v>0</v>
      </c>
      <c r="P3995">
        <v>128</v>
      </c>
      <c r="Q3995">
        <v>0</v>
      </c>
      <c r="R3995">
        <v>0</v>
      </c>
      <c r="S3995">
        <v>0</v>
      </c>
      <c r="T3995">
        <v>11</v>
      </c>
      <c r="U3995">
        <v>0</v>
      </c>
      <c r="V3995">
        <v>0</v>
      </c>
      <c r="W3995">
        <v>0</v>
      </c>
      <c r="X3995">
        <v>31.505825802067253</v>
      </c>
      <c r="Y3995">
        <v>0</v>
      </c>
      <c r="Z3995">
        <v>0</v>
      </c>
      <c r="AA3995">
        <v>0</v>
      </c>
      <c r="AB3995">
        <v>4.358447521083999</v>
      </c>
      <c r="AC3995">
        <v>0</v>
      </c>
      <c r="AD3995">
        <v>0</v>
      </c>
      <c r="AE3995">
        <v>35.864273323151252</v>
      </c>
    </row>
    <row r="3996" spans="1:31" x14ac:dyDescent="0.25">
      <c r="A3996">
        <v>1774069</v>
      </c>
      <c r="B3996">
        <v>1</v>
      </c>
      <c r="C3996" t="s">
        <v>81</v>
      </c>
      <c r="D3996" t="s">
        <v>113</v>
      </c>
      <c r="E3996" t="s">
        <v>171</v>
      </c>
      <c r="F3996" t="s">
        <v>11667</v>
      </c>
      <c r="G3996" t="s">
        <v>181</v>
      </c>
      <c r="H3996" t="s">
        <v>146</v>
      </c>
      <c r="I3996" t="s">
        <v>135</v>
      </c>
      <c r="J3996" t="s">
        <v>136</v>
      </c>
      <c r="K3996" t="s">
        <v>147</v>
      </c>
      <c r="L3996" t="s">
        <v>11668</v>
      </c>
      <c r="M3996" t="s">
        <v>11669</v>
      </c>
      <c r="N3996">
        <v>2.9116666659999999</v>
      </c>
      <c r="O3996">
        <v>0</v>
      </c>
      <c r="P3996">
        <v>1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0.28735087299793333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0.28735087299793333</v>
      </c>
    </row>
    <row r="3997" spans="1:31" x14ac:dyDescent="0.25">
      <c r="A3997">
        <v>1773528</v>
      </c>
      <c r="B3997">
        <v>1</v>
      </c>
      <c r="C3997" t="s">
        <v>81</v>
      </c>
      <c r="D3997" t="s">
        <v>121</v>
      </c>
      <c r="E3997" t="s">
        <v>158</v>
      </c>
      <c r="F3997" t="s">
        <v>11670</v>
      </c>
      <c r="G3997" t="s">
        <v>758</v>
      </c>
      <c r="H3997" t="s">
        <v>146</v>
      </c>
      <c r="I3997" t="s">
        <v>135</v>
      </c>
      <c r="J3997" t="s">
        <v>136</v>
      </c>
      <c r="K3997" t="s">
        <v>147</v>
      </c>
      <c r="L3997" t="s">
        <v>11671</v>
      </c>
      <c r="M3997" t="s">
        <v>11672</v>
      </c>
      <c r="N3997">
        <v>6.3280555549999997</v>
      </c>
      <c r="O3997">
        <v>0</v>
      </c>
      <c r="P3997">
        <v>3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2.076094821943117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2.076094821943117</v>
      </c>
    </row>
    <row r="3998" spans="1:31" x14ac:dyDescent="0.25">
      <c r="A3998">
        <v>1774026</v>
      </c>
      <c r="B3998">
        <v>1</v>
      </c>
      <c r="C3998" t="s">
        <v>80</v>
      </c>
      <c r="D3998" t="s">
        <v>93</v>
      </c>
      <c r="E3998" t="s">
        <v>158</v>
      </c>
      <c r="F3998" t="s">
        <v>8325</v>
      </c>
      <c r="G3998" t="s">
        <v>221</v>
      </c>
      <c r="H3998" t="s">
        <v>146</v>
      </c>
      <c r="I3998" t="s">
        <v>135</v>
      </c>
      <c r="J3998" t="s">
        <v>136</v>
      </c>
      <c r="K3998" t="s">
        <v>147</v>
      </c>
      <c r="L3998" t="s">
        <v>11673</v>
      </c>
      <c r="M3998" t="s">
        <v>11674</v>
      </c>
      <c r="N3998">
        <v>4.2561111110000001</v>
      </c>
      <c r="O3998">
        <v>0</v>
      </c>
      <c r="P3998">
        <v>13</v>
      </c>
      <c r="Q3998">
        <v>0</v>
      </c>
      <c r="R3998">
        <v>4</v>
      </c>
      <c r="S3998">
        <v>0</v>
      </c>
      <c r="T3998">
        <v>2</v>
      </c>
      <c r="U3998">
        <v>0</v>
      </c>
      <c r="V3998">
        <v>0</v>
      </c>
      <c r="W3998">
        <v>0</v>
      </c>
      <c r="X3998">
        <v>16.397296893753754</v>
      </c>
      <c r="Y3998">
        <v>0</v>
      </c>
      <c r="Z3998">
        <v>12.929252962907398</v>
      </c>
      <c r="AA3998">
        <v>0</v>
      </c>
      <c r="AB3998">
        <v>7.5191260634850012</v>
      </c>
      <c r="AC3998">
        <v>0</v>
      </c>
      <c r="AD3998">
        <v>0</v>
      </c>
      <c r="AE3998">
        <v>36.845675920146157</v>
      </c>
    </row>
    <row r="3999" spans="1:31" x14ac:dyDescent="0.25">
      <c r="A3999">
        <v>1773989</v>
      </c>
      <c r="B3999">
        <v>1</v>
      </c>
      <c r="C3999" t="s">
        <v>81</v>
      </c>
      <c r="D3999" t="s">
        <v>113</v>
      </c>
      <c r="E3999" t="s">
        <v>171</v>
      </c>
      <c r="F3999" t="s">
        <v>11675</v>
      </c>
      <c r="G3999" t="s">
        <v>173</v>
      </c>
      <c r="H3999" t="s">
        <v>146</v>
      </c>
      <c r="I3999" t="s">
        <v>135</v>
      </c>
      <c r="J3999" t="s">
        <v>136</v>
      </c>
      <c r="K3999" t="s">
        <v>147</v>
      </c>
      <c r="L3999" t="s">
        <v>11676</v>
      </c>
      <c r="M3999" t="s">
        <v>11677</v>
      </c>
      <c r="N3999">
        <v>0.951944444</v>
      </c>
      <c r="O3999">
        <v>0</v>
      </c>
      <c r="P3999">
        <v>2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0.25498752084425003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0.25498752084425003</v>
      </c>
    </row>
    <row r="4000" spans="1:31" x14ac:dyDescent="0.25">
      <c r="A4000">
        <v>1773740</v>
      </c>
      <c r="B4000">
        <v>1</v>
      </c>
      <c r="C4000" t="s">
        <v>81</v>
      </c>
      <c r="D4000" t="s">
        <v>123</v>
      </c>
      <c r="E4000" t="s">
        <v>184</v>
      </c>
      <c r="F4000" t="s">
        <v>11678</v>
      </c>
      <c r="G4000" t="s">
        <v>177</v>
      </c>
      <c r="H4000" t="s">
        <v>134</v>
      </c>
      <c r="I4000" t="s">
        <v>135</v>
      </c>
      <c r="J4000" t="s">
        <v>136</v>
      </c>
      <c r="K4000" t="s">
        <v>147</v>
      </c>
      <c r="L4000" t="s">
        <v>11679</v>
      </c>
      <c r="M4000" t="s">
        <v>11680</v>
      </c>
      <c r="N4000">
        <v>0.71083333299999996</v>
      </c>
      <c r="O4000">
        <v>0</v>
      </c>
      <c r="P4000">
        <v>6046</v>
      </c>
      <c r="Q4000">
        <v>0</v>
      </c>
      <c r="R4000">
        <v>0</v>
      </c>
      <c r="S4000">
        <v>0</v>
      </c>
      <c r="T4000">
        <v>1181</v>
      </c>
      <c r="U4000">
        <v>0</v>
      </c>
      <c r="V4000">
        <v>1</v>
      </c>
      <c r="W4000">
        <v>0</v>
      </c>
      <c r="X4000">
        <v>874.37999575346055</v>
      </c>
      <c r="Y4000">
        <v>0</v>
      </c>
      <c r="Z4000">
        <v>0</v>
      </c>
      <c r="AA4000">
        <v>0</v>
      </c>
      <c r="AB4000">
        <v>228.34689546809165</v>
      </c>
      <c r="AC4000">
        <v>0</v>
      </c>
      <c r="AD4000">
        <v>1.0233086149270916</v>
      </c>
      <c r="AE4000">
        <v>1103.7501998364794</v>
      </c>
    </row>
    <row r="4001" spans="1:31" x14ac:dyDescent="0.25">
      <c r="A4001">
        <v>1773734</v>
      </c>
      <c r="B4001">
        <v>1</v>
      </c>
      <c r="C4001" t="s">
        <v>80</v>
      </c>
      <c r="D4001" t="s">
        <v>104</v>
      </c>
      <c r="E4001" t="s">
        <v>158</v>
      </c>
      <c r="F4001" t="s">
        <v>11681</v>
      </c>
      <c r="G4001" t="s">
        <v>160</v>
      </c>
      <c r="H4001" t="s">
        <v>146</v>
      </c>
      <c r="I4001" t="s">
        <v>135</v>
      </c>
      <c r="J4001" t="s">
        <v>136</v>
      </c>
      <c r="K4001" t="s">
        <v>147</v>
      </c>
      <c r="L4001" t="s">
        <v>11682</v>
      </c>
      <c r="M4001" t="s">
        <v>11683</v>
      </c>
      <c r="N4001">
        <v>1.536944444</v>
      </c>
      <c r="O4001">
        <v>0</v>
      </c>
      <c r="P4001">
        <v>1</v>
      </c>
      <c r="Q4001">
        <v>0</v>
      </c>
      <c r="R4001">
        <v>6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0.41814690257130005</v>
      </c>
      <c r="Y4001">
        <v>0</v>
      </c>
      <c r="Z4001">
        <v>0.64913034852718332</v>
      </c>
      <c r="AA4001">
        <v>0</v>
      </c>
      <c r="AB4001">
        <v>0</v>
      </c>
      <c r="AC4001">
        <v>0</v>
      </c>
      <c r="AD4001">
        <v>0</v>
      </c>
      <c r="AE4001">
        <v>1.0672772510984834</v>
      </c>
    </row>
    <row r="4002" spans="1:31" x14ac:dyDescent="0.25">
      <c r="A4002">
        <v>1774132</v>
      </c>
      <c r="B4002">
        <v>1</v>
      </c>
      <c r="C4002" t="s">
        <v>81</v>
      </c>
      <c r="D4002" t="s">
        <v>116</v>
      </c>
      <c r="E4002" t="s">
        <v>143</v>
      </c>
      <c r="F4002" t="s">
        <v>11684</v>
      </c>
      <c r="G4002" t="s">
        <v>145</v>
      </c>
      <c r="H4002" t="s">
        <v>146</v>
      </c>
      <c r="I4002" t="s">
        <v>135</v>
      </c>
      <c r="J4002" t="s">
        <v>136</v>
      </c>
      <c r="K4002" t="s">
        <v>147</v>
      </c>
      <c r="L4002" t="s">
        <v>11685</v>
      </c>
      <c r="M4002" t="s">
        <v>11686</v>
      </c>
      <c r="N4002">
        <v>2.4158333330000001</v>
      </c>
      <c r="O4002">
        <v>0</v>
      </c>
      <c r="P4002">
        <v>20</v>
      </c>
      <c r="Q4002">
        <v>0</v>
      </c>
      <c r="R4002">
        <v>1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2.3781912725130581</v>
      </c>
      <c r="Y4002">
        <v>0</v>
      </c>
      <c r="Z4002">
        <v>1.1658196956099999E-2</v>
      </c>
      <c r="AA4002">
        <v>0</v>
      </c>
      <c r="AB4002">
        <v>0</v>
      </c>
      <c r="AC4002">
        <v>0</v>
      </c>
      <c r="AD4002">
        <v>0</v>
      </c>
      <c r="AE4002">
        <v>2.3898494694691581</v>
      </c>
    </row>
    <row r="4003" spans="1:31" x14ac:dyDescent="0.25">
      <c r="A4003">
        <v>1773442</v>
      </c>
      <c r="B4003">
        <v>1</v>
      </c>
      <c r="C4003" t="s">
        <v>81</v>
      </c>
      <c r="D4003" t="s">
        <v>128</v>
      </c>
      <c r="E4003" t="s">
        <v>184</v>
      </c>
      <c r="F4003" t="s">
        <v>11687</v>
      </c>
      <c r="G4003" t="s">
        <v>177</v>
      </c>
      <c r="H4003" t="s">
        <v>134</v>
      </c>
      <c r="I4003" t="s">
        <v>135</v>
      </c>
      <c r="J4003" t="s">
        <v>136</v>
      </c>
      <c r="K4003" t="s">
        <v>147</v>
      </c>
      <c r="L4003" t="s">
        <v>11688</v>
      </c>
      <c r="M4003" t="s">
        <v>11689</v>
      </c>
      <c r="N4003">
        <v>2.9297222220000001</v>
      </c>
      <c r="O4003">
        <v>4</v>
      </c>
      <c r="P4003">
        <v>38</v>
      </c>
      <c r="Q4003">
        <v>10</v>
      </c>
      <c r="R4003">
        <v>91</v>
      </c>
      <c r="S4003">
        <v>9</v>
      </c>
      <c r="T4003">
        <v>2</v>
      </c>
      <c r="U4003">
        <v>2</v>
      </c>
      <c r="V4003">
        <v>0</v>
      </c>
      <c r="W4003">
        <v>4.3870836172866499</v>
      </c>
      <c r="X4003">
        <v>14.792447156897014</v>
      </c>
      <c r="Y4003">
        <v>25.989704612195997</v>
      </c>
      <c r="Z4003">
        <v>96.637495422342823</v>
      </c>
      <c r="AA4003">
        <v>83.243829950616671</v>
      </c>
      <c r="AB4003">
        <v>8.3495907314660016</v>
      </c>
      <c r="AC4003">
        <v>39.590261185479001</v>
      </c>
      <c r="AD4003">
        <v>0</v>
      </c>
      <c r="AE4003">
        <v>272.99041267628417</v>
      </c>
    </row>
    <row r="4004" spans="1:31" x14ac:dyDescent="0.25">
      <c r="A4004">
        <v>1773983</v>
      </c>
      <c r="B4004">
        <v>1</v>
      </c>
      <c r="C4004" t="s">
        <v>80</v>
      </c>
      <c r="D4004" t="s">
        <v>106</v>
      </c>
      <c r="E4004" t="s">
        <v>171</v>
      </c>
      <c r="F4004" t="s">
        <v>11690</v>
      </c>
      <c r="G4004" t="s">
        <v>173</v>
      </c>
      <c r="H4004" t="s">
        <v>146</v>
      </c>
      <c r="I4004" t="s">
        <v>135</v>
      </c>
      <c r="J4004" t="s">
        <v>136</v>
      </c>
      <c r="K4004" t="s">
        <v>147</v>
      </c>
      <c r="L4004" t="s">
        <v>11691</v>
      </c>
      <c r="M4004" t="s">
        <v>11692</v>
      </c>
      <c r="N4004">
        <v>1.3925000000000001</v>
      </c>
      <c r="O4004">
        <v>0</v>
      </c>
      <c r="P4004">
        <v>2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0.61148335281945831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0.61148335281945831</v>
      </c>
    </row>
    <row r="4005" spans="1:31" x14ac:dyDescent="0.25">
      <c r="A4005">
        <v>1773511</v>
      </c>
      <c r="B4005">
        <v>1</v>
      </c>
      <c r="C4005" t="s">
        <v>81</v>
      </c>
      <c r="D4005" t="s">
        <v>118</v>
      </c>
      <c r="E4005" t="s">
        <v>143</v>
      </c>
      <c r="F4005" t="s">
        <v>11693</v>
      </c>
      <c r="G4005" t="s">
        <v>758</v>
      </c>
      <c r="H4005" t="s">
        <v>146</v>
      </c>
      <c r="I4005" t="s">
        <v>135</v>
      </c>
      <c r="J4005" t="s">
        <v>136</v>
      </c>
      <c r="K4005" t="s">
        <v>147</v>
      </c>
      <c r="L4005" t="s">
        <v>11694</v>
      </c>
      <c r="M4005" t="s">
        <v>11695</v>
      </c>
      <c r="N4005">
        <v>2.6758333329999999</v>
      </c>
      <c r="O4005">
        <v>0</v>
      </c>
      <c r="P4005">
        <v>35</v>
      </c>
      <c r="Q4005">
        <v>0</v>
      </c>
      <c r="R4005">
        <v>8</v>
      </c>
      <c r="S4005">
        <v>0</v>
      </c>
      <c r="T4005">
        <v>5</v>
      </c>
      <c r="U4005">
        <v>0</v>
      </c>
      <c r="V4005">
        <v>0</v>
      </c>
      <c r="W4005">
        <v>0</v>
      </c>
      <c r="X4005">
        <v>16.623087301890767</v>
      </c>
      <c r="Y4005">
        <v>0</v>
      </c>
      <c r="Z4005">
        <v>10.791936178533618</v>
      </c>
      <c r="AA4005">
        <v>0</v>
      </c>
      <c r="AB4005">
        <v>2.4183458507559998</v>
      </c>
      <c r="AC4005">
        <v>0</v>
      </c>
      <c r="AD4005">
        <v>0</v>
      </c>
      <c r="AE4005">
        <v>29.833369331180386</v>
      </c>
    </row>
    <row r="4006" spans="1:31" x14ac:dyDescent="0.25">
      <c r="A4006">
        <v>1773820</v>
      </c>
      <c r="B4006">
        <v>1</v>
      </c>
      <c r="C4006" t="s">
        <v>80</v>
      </c>
      <c r="D4006" t="s">
        <v>96</v>
      </c>
      <c r="E4006" t="s">
        <v>158</v>
      </c>
      <c r="F4006" t="s">
        <v>11696</v>
      </c>
      <c r="G4006" t="s">
        <v>221</v>
      </c>
      <c r="H4006" t="s">
        <v>146</v>
      </c>
      <c r="I4006" t="s">
        <v>135</v>
      </c>
      <c r="J4006" t="s">
        <v>136</v>
      </c>
      <c r="K4006" t="s">
        <v>147</v>
      </c>
      <c r="L4006" t="s">
        <v>11697</v>
      </c>
      <c r="M4006" t="s">
        <v>11698</v>
      </c>
      <c r="N4006">
        <v>2.23</v>
      </c>
      <c r="O4006">
        <v>0</v>
      </c>
      <c r="P4006">
        <v>90</v>
      </c>
      <c r="Q4006">
        <v>0</v>
      </c>
      <c r="R4006">
        <v>0</v>
      </c>
      <c r="S4006">
        <v>0</v>
      </c>
      <c r="T4006">
        <v>5</v>
      </c>
      <c r="U4006">
        <v>0</v>
      </c>
      <c r="V4006">
        <v>0</v>
      </c>
      <c r="W4006">
        <v>0</v>
      </c>
      <c r="X4006">
        <v>37.694809927252621</v>
      </c>
      <c r="Y4006">
        <v>0</v>
      </c>
      <c r="Z4006">
        <v>0</v>
      </c>
      <c r="AA4006">
        <v>0</v>
      </c>
      <c r="AB4006">
        <v>4.0990234601562001</v>
      </c>
      <c r="AC4006">
        <v>0</v>
      </c>
      <c r="AD4006">
        <v>0</v>
      </c>
      <c r="AE4006">
        <v>41.793833387408824</v>
      </c>
    </row>
    <row r="4007" spans="1:31" x14ac:dyDescent="0.25">
      <c r="A4007">
        <v>1774112</v>
      </c>
      <c r="B4007">
        <v>1</v>
      </c>
      <c r="C4007" t="s">
        <v>80</v>
      </c>
      <c r="D4007" t="s">
        <v>95</v>
      </c>
      <c r="E4007" t="s">
        <v>184</v>
      </c>
      <c r="F4007" t="s">
        <v>11699</v>
      </c>
      <c r="G4007" t="s">
        <v>232</v>
      </c>
      <c r="H4007" t="s">
        <v>134</v>
      </c>
      <c r="I4007" t="s">
        <v>135</v>
      </c>
      <c r="J4007" t="s">
        <v>136</v>
      </c>
      <c r="K4007" t="s">
        <v>147</v>
      </c>
      <c r="L4007" t="s">
        <v>11700</v>
      </c>
      <c r="M4007" t="s">
        <v>11701</v>
      </c>
      <c r="N4007">
        <v>0.76944444400000001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8.3784051388507503</v>
      </c>
      <c r="AD4007">
        <v>0</v>
      </c>
      <c r="AE4007">
        <v>8.3784051388507503</v>
      </c>
    </row>
    <row r="4008" spans="1:31" x14ac:dyDescent="0.25">
      <c r="A4008">
        <v>1773465</v>
      </c>
      <c r="B4008">
        <v>1</v>
      </c>
      <c r="C4008" t="s">
        <v>80</v>
      </c>
      <c r="D4008" t="s">
        <v>88</v>
      </c>
      <c r="E4008" t="s">
        <v>158</v>
      </c>
      <c r="F4008" t="s">
        <v>11702</v>
      </c>
      <c r="G4008" t="s">
        <v>758</v>
      </c>
      <c r="H4008" t="s">
        <v>146</v>
      </c>
      <c r="I4008" t="s">
        <v>135</v>
      </c>
      <c r="J4008" t="s">
        <v>136</v>
      </c>
      <c r="K4008" t="s">
        <v>147</v>
      </c>
      <c r="L4008" t="s">
        <v>11703</v>
      </c>
      <c r="M4008" t="s">
        <v>11704</v>
      </c>
      <c r="N4008">
        <v>2.8277777770000001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1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2.4952332294185333</v>
      </c>
      <c r="AC4008">
        <v>0</v>
      </c>
      <c r="AD4008">
        <v>0</v>
      </c>
      <c r="AE4008">
        <v>2.4952332294185333</v>
      </c>
    </row>
    <row r="4009" spans="1:31" x14ac:dyDescent="0.25">
      <c r="A4009">
        <v>1774258</v>
      </c>
      <c r="B4009">
        <v>1</v>
      </c>
      <c r="C4009" t="s">
        <v>80</v>
      </c>
      <c r="D4009" t="s">
        <v>82</v>
      </c>
      <c r="E4009" t="s">
        <v>143</v>
      </c>
      <c r="F4009" t="s">
        <v>11705</v>
      </c>
      <c r="G4009" t="s">
        <v>2249</v>
      </c>
      <c r="H4009" t="s">
        <v>146</v>
      </c>
      <c r="I4009" t="s">
        <v>135</v>
      </c>
      <c r="J4009" t="s">
        <v>136</v>
      </c>
      <c r="K4009" t="s">
        <v>147</v>
      </c>
      <c r="L4009" t="s">
        <v>11706</v>
      </c>
      <c r="M4009" t="s">
        <v>11707</v>
      </c>
      <c r="N4009">
        <v>2.241666666</v>
      </c>
      <c r="O4009">
        <v>0</v>
      </c>
      <c r="P4009">
        <v>234</v>
      </c>
      <c r="Q4009">
        <v>0</v>
      </c>
      <c r="R4009">
        <v>0</v>
      </c>
      <c r="S4009">
        <v>0</v>
      </c>
      <c r="T4009">
        <v>17</v>
      </c>
      <c r="U4009">
        <v>0</v>
      </c>
      <c r="V4009">
        <v>0</v>
      </c>
      <c r="W4009">
        <v>0</v>
      </c>
      <c r="X4009">
        <v>161.66266378634219</v>
      </c>
      <c r="Y4009">
        <v>0</v>
      </c>
      <c r="Z4009">
        <v>0</v>
      </c>
      <c r="AA4009">
        <v>0</v>
      </c>
      <c r="AB4009">
        <v>5.0270077514775009</v>
      </c>
      <c r="AC4009">
        <v>0</v>
      </c>
      <c r="AD4009">
        <v>0</v>
      </c>
      <c r="AE4009">
        <v>166.68967153781969</v>
      </c>
    </row>
    <row r="4010" spans="1:31" x14ac:dyDescent="0.25">
      <c r="A4010">
        <v>1773880</v>
      </c>
      <c r="B4010">
        <v>1</v>
      </c>
      <c r="C4010" t="s">
        <v>80</v>
      </c>
      <c r="D4010" t="s">
        <v>84</v>
      </c>
      <c r="E4010" t="s">
        <v>184</v>
      </c>
      <c r="F4010" t="s">
        <v>9869</v>
      </c>
      <c r="G4010" t="s">
        <v>177</v>
      </c>
      <c r="H4010" t="s">
        <v>134</v>
      </c>
      <c r="I4010" t="s">
        <v>135</v>
      </c>
      <c r="J4010" t="s">
        <v>136</v>
      </c>
      <c r="K4010" t="s">
        <v>147</v>
      </c>
      <c r="L4010" t="s">
        <v>11708</v>
      </c>
      <c r="M4010" t="s">
        <v>11709</v>
      </c>
      <c r="N4010">
        <v>2.2552777769999999</v>
      </c>
      <c r="O4010">
        <v>0</v>
      </c>
      <c r="P4010">
        <v>112</v>
      </c>
      <c r="Q4010">
        <v>0</v>
      </c>
      <c r="R4010">
        <v>2</v>
      </c>
      <c r="S4010">
        <v>0</v>
      </c>
      <c r="T4010">
        <v>4</v>
      </c>
      <c r="U4010">
        <v>0</v>
      </c>
      <c r="V4010">
        <v>0</v>
      </c>
      <c r="W4010">
        <v>0</v>
      </c>
      <c r="X4010">
        <v>73.208084110782451</v>
      </c>
      <c r="Y4010">
        <v>0</v>
      </c>
      <c r="Z4010">
        <v>0.63970990174980014</v>
      </c>
      <c r="AA4010">
        <v>0</v>
      </c>
      <c r="AB4010">
        <v>4.7209746874542171</v>
      </c>
      <c r="AC4010">
        <v>0</v>
      </c>
      <c r="AD4010">
        <v>0</v>
      </c>
      <c r="AE4010">
        <v>78.568768699986464</v>
      </c>
    </row>
    <row r="4011" spans="1:31" x14ac:dyDescent="0.25">
      <c r="A4011">
        <v>1773425</v>
      </c>
      <c r="B4011">
        <v>1</v>
      </c>
      <c r="C4011" t="s">
        <v>80</v>
      </c>
      <c r="D4011" t="s">
        <v>108</v>
      </c>
      <c r="E4011" t="s">
        <v>188</v>
      </c>
      <c r="F4011" t="s">
        <v>11710</v>
      </c>
      <c r="G4011" t="s">
        <v>177</v>
      </c>
      <c r="H4011" t="s">
        <v>134</v>
      </c>
      <c r="I4011" t="s">
        <v>135</v>
      </c>
      <c r="J4011" t="s">
        <v>136</v>
      </c>
      <c r="K4011" t="s">
        <v>147</v>
      </c>
      <c r="L4011" t="s">
        <v>11711</v>
      </c>
      <c r="M4011" t="s">
        <v>11712</v>
      </c>
      <c r="N4011">
        <v>0.47833333300000003</v>
      </c>
      <c r="O4011">
        <v>0</v>
      </c>
      <c r="P4011">
        <v>519</v>
      </c>
      <c r="Q4011">
        <v>0</v>
      </c>
      <c r="R4011">
        <v>70</v>
      </c>
      <c r="S4011">
        <v>1</v>
      </c>
      <c r="T4011">
        <v>61</v>
      </c>
      <c r="U4011">
        <v>0</v>
      </c>
      <c r="V4011">
        <v>0</v>
      </c>
      <c r="W4011">
        <v>0</v>
      </c>
      <c r="X4011">
        <v>25.124007556879011</v>
      </c>
      <c r="Y4011">
        <v>0</v>
      </c>
      <c r="Z4011">
        <v>1.90083693367715</v>
      </c>
      <c r="AA4011">
        <v>2.1885314913419998</v>
      </c>
      <c r="AB4011">
        <v>7.4951481872130481</v>
      </c>
      <c r="AC4011">
        <v>0</v>
      </c>
      <c r="AD4011">
        <v>0</v>
      </c>
      <c r="AE4011">
        <v>36.708524169111215</v>
      </c>
    </row>
    <row r="4012" spans="1:31" x14ac:dyDescent="0.25">
      <c r="A4012">
        <v>1773923</v>
      </c>
      <c r="B4012">
        <v>1</v>
      </c>
      <c r="C4012" t="s">
        <v>80</v>
      </c>
      <c r="D4012" t="s">
        <v>92</v>
      </c>
      <c r="E4012" t="s">
        <v>171</v>
      </c>
      <c r="F4012" t="s">
        <v>11713</v>
      </c>
      <c r="G4012" t="s">
        <v>181</v>
      </c>
      <c r="H4012" t="s">
        <v>146</v>
      </c>
      <c r="I4012" t="s">
        <v>135</v>
      </c>
      <c r="J4012" t="s">
        <v>136</v>
      </c>
      <c r="K4012" t="s">
        <v>147</v>
      </c>
      <c r="L4012" t="s">
        <v>11714</v>
      </c>
      <c r="M4012" t="s">
        <v>11715</v>
      </c>
      <c r="N4012">
        <v>2.355277777</v>
      </c>
      <c r="O4012">
        <v>0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0.70012146389287511</v>
      </c>
      <c r="AA4012">
        <v>0</v>
      </c>
      <c r="AB4012">
        <v>0</v>
      </c>
      <c r="AC4012">
        <v>0</v>
      </c>
      <c r="AD4012">
        <v>0</v>
      </c>
      <c r="AE4012">
        <v>0.70012146389287511</v>
      </c>
    </row>
    <row r="4013" spans="1:31" x14ac:dyDescent="0.25">
      <c r="A4013">
        <v>1773525</v>
      </c>
      <c r="B4013">
        <v>1</v>
      </c>
      <c r="C4013" t="s">
        <v>80</v>
      </c>
      <c r="D4013" t="s">
        <v>83</v>
      </c>
      <c r="E4013" t="s">
        <v>158</v>
      </c>
      <c r="F4013" t="s">
        <v>11716</v>
      </c>
      <c r="G4013" t="s">
        <v>246</v>
      </c>
      <c r="H4013" t="s">
        <v>146</v>
      </c>
      <c r="I4013" t="s">
        <v>135</v>
      </c>
      <c r="J4013" t="s">
        <v>136</v>
      </c>
      <c r="K4013" t="s">
        <v>137</v>
      </c>
      <c r="L4013" t="s">
        <v>11717</v>
      </c>
      <c r="M4013" t="s">
        <v>11718</v>
      </c>
      <c r="N4013">
        <v>7.6602333329999999</v>
      </c>
      <c r="O4013">
        <v>0</v>
      </c>
      <c r="P4013">
        <v>5</v>
      </c>
      <c r="Q4013">
        <v>0</v>
      </c>
      <c r="R4013">
        <v>0</v>
      </c>
      <c r="S4013">
        <v>0</v>
      </c>
      <c r="T4013">
        <v>63</v>
      </c>
      <c r="U4013">
        <v>0</v>
      </c>
      <c r="V4013">
        <v>1</v>
      </c>
      <c r="W4013">
        <v>0</v>
      </c>
      <c r="X4013">
        <v>19.125315142520602</v>
      </c>
      <c r="Y4013">
        <v>0</v>
      </c>
      <c r="Z4013">
        <v>0</v>
      </c>
      <c r="AA4013">
        <v>0</v>
      </c>
      <c r="AB4013">
        <v>347.46160820469709</v>
      </c>
      <c r="AC4013">
        <v>0</v>
      </c>
      <c r="AD4013">
        <v>1.4665115657061003</v>
      </c>
      <c r="AE4013">
        <v>368.05343491292382</v>
      </c>
    </row>
    <row r="4014" spans="1:31" x14ac:dyDescent="0.25">
      <c r="A4014">
        <v>1774072</v>
      </c>
      <c r="B4014">
        <v>1</v>
      </c>
      <c r="C4014" t="s">
        <v>81</v>
      </c>
      <c r="D4014" t="s">
        <v>126</v>
      </c>
      <c r="E4014" t="s">
        <v>184</v>
      </c>
      <c r="F4014" t="s">
        <v>11719</v>
      </c>
      <c r="G4014" t="s">
        <v>133</v>
      </c>
      <c r="H4014" t="s">
        <v>134</v>
      </c>
      <c r="I4014" t="s">
        <v>135</v>
      </c>
      <c r="J4014" t="s">
        <v>136</v>
      </c>
      <c r="K4014" t="s">
        <v>137</v>
      </c>
      <c r="L4014" t="s">
        <v>11720</v>
      </c>
      <c r="M4014" t="s">
        <v>11721</v>
      </c>
      <c r="N4014">
        <v>0.33944999999999997</v>
      </c>
      <c r="O4014">
        <v>0</v>
      </c>
      <c r="P4014">
        <v>225</v>
      </c>
      <c r="Q4014">
        <v>0</v>
      </c>
      <c r="R4014">
        <v>1</v>
      </c>
      <c r="S4014">
        <v>0</v>
      </c>
      <c r="T4014">
        <v>4</v>
      </c>
      <c r="U4014">
        <v>0</v>
      </c>
      <c r="V4014">
        <v>0</v>
      </c>
      <c r="W4014">
        <v>0</v>
      </c>
      <c r="X4014">
        <v>12.717036022240668</v>
      </c>
      <c r="Y4014">
        <v>0</v>
      </c>
      <c r="Z4014">
        <v>5.7780654567999995E-2</v>
      </c>
      <c r="AA4014">
        <v>0</v>
      </c>
      <c r="AB4014">
        <v>0.40770105588772498</v>
      </c>
      <c r="AC4014">
        <v>0</v>
      </c>
      <c r="AD4014">
        <v>0</v>
      </c>
      <c r="AE4014">
        <v>13.182517732696393</v>
      </c>
    </row>
    <row r="4015" spans="1:31" x14ac:dyDescent="0.25">
      <c r="A4015">
        <v>1773837</v>
      </c>
      <c r="B4015">
        <v>1</v>
      </c>
      <c r="C4015" t="s">
        <v>81</v>
      </c>
      <c r="D4015" t="s">
        <v>112</v>
      </c>
      <c r="E4015" t="s">
        <v>158</v>
      </c>
      <c r="F4015" t="s">
        <v>11722</v>
      </c>
      <c r="G4015" t="s">
        <v>758</v>
      </c>
      <c r="H4015" t="s">
        <v>146</v>
      </c>
      <c r="I4015" t="s">
        <v>135</v>
      </c>
      <c r="J4015" t="s">
        <v>136</v>
      </c>
      <c r="K4015" t="s">
        <v>147</v>
      </c>
      <c r="L4015" t="s">
        <v>11723</v>
      </c>
      <c r="M4015" t="s">
        <v>11724</v>
      </c>
      <c r="N4015">
        <v>1.5236111109999999</v>
      </c>
      <c r="O4015">
        <v>0</v>
      </c>
      <c r="P4015">
        <v>16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1.5166111441249999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1.5166111441249999</v>
      </c>
    </row>
    <row r="4016" spans="1:31" x14ac:dyDescent="0.25">
      <c r="A4016">
        <v>1773943</v>
      </c>
      <c r="B4016">
        <v>1</v>
      </c>
      <c r="C4016" t="s">
        <v>80</v>
      </c>
      <c r="D4016" t="s">
        <v>110</v>
      </c>
      <c r="E4016" t="s">
        <v>158</v>
      </c>
      <c r="F4016" t="s">
        <v>11725</v>
      </c>
      <c r="G4016" t="s">
        <v>221</v>
      </c>
      <c r="H4016" t="s">
        <v>146</v>
      </c>
      <c r="I4016" t="s">
        <v>135</v>
      </c>
      <c r="J4016" t="s">
        <v>136</v>
      </c>
      <c r="K4016" t="s">
        <v>147</v>
      </c>
      <c r="L4016" t="s">
        <v>11726</v>
      </c>
      <c r="M4016" t="s">
        <v>11727</v>
      </c>
      <c r="N4016">
        <v>4.4191666659999997</v>
      </c>
      <c r="O4016">
        <v>0</v>
      </c>
      <c r="P4016">
        <v>35</v>
      </c>
      <c r="Q4016">
        <v>0</v>
      </c>
      <c r="R4016">
        <v>0</v>
      </c>
      <c r="S4016">
        <v>0</v>
      </c>
      <c r="T4016">
        <v>2</v>
      </c>
      <c r="U4016">
        <v>0</v>
      </c>
      <c r="V4016">
        <v>0</v>
      </c>
      <c r="W4016">
        <v>0</v>
      </c>
      <c r="X4016">
        <v>49.808404211600291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49.808404211600291</v>
      </c>
    </row>
    <row r="4017" spans="1:31" x14ac:dyDescent="0.25">
      <c r="A4017">
        <v>1773445</v>
      </c>
      <c r="B4017">
        <v>1</v>
      </c>
      <c r="C4017" t="s">
        <v>80</v>
      </c>
      <c r="D4017" t="s">
        <v>93</v>
      </c>
      <c r="E4017" t="s">
        <v>158</v>
      </c>
      <c r="F4017" t="s">
        <v>10432</v>
      </c>
      <c r="G4017" t="s">
        <v>160</v>
      </c>
      <c r="H4017" t="s">
        <v>146</v>
      </c>
      <c r="I4017" t="s">
        <v>135</v>
      </c>
      <c r="J4017" t="s">
        <v>136</v>
      </c>
      <c r="K4017" t="s">
        <v>147</v>
      </c>
      <c r="L4017" t="s">
        <v>11474</v>
      </c>
      <c r="M4017" t="s">
        <v>11728</v>
      </c>
      <c r="N4017">
        <v>2.5983333329999998</v>
      </c>
      <c r="O4017">
        <v>0</v>
      </c>
      <c r="P4017">
        <v>2</v>
      </c>
      <c r="Q4017">
        <v>0</v>
      </c>
      <c r="R4017">
        <v>6</v>
      </c>
      <c r="S4017">
        <v>0</v>
      </c>
      <c r="T4017">
        <v>1</v>
      </c>
      <c r="U4017">
        <v>0</v>
      </c>
      <c r="V4017">
        <v>0</v>
      </c>
      <c r="W4017">
        <v>0</v>
      </c>
      <c r="X4017">
        <v>0.88909892156234993</v>
      </c>
      <c r="Y4017">
        <v>0</v>
      </c>
      <c r="Z4017">
        <v>5.6462206236039005</v>
      </c>
      <c r="AA4017">
        <v>0</v>
      </c>
      <c r="AB4017">
        <v>0.66321588855460001</v>
      </c>
      <c r="AC4017">
        <v>0</v>
      </c>
      <c r="AD4017">
        <v>0</v>
      </c>
      <c r="AE4017">
        <v>7.19853543372085</v>
      </c>
    </row>
    <row r="4018" spans="1:31" x14ac:dyDescent="0.25">
      <c r="A4018">
        <v>1774135</v>
      </c>
      <c r="B4018">
        <v>1</v>
      </c>
      <c r="C4018" t="s">
        <v>80</v>
      </c>
      <c r="D4018" t="s">
        <v>106</v>
      </c>
      <c r="E4018" t="s">
        <v>131</v>
      </c>
      <c r="F4018" t="s">
        <v>7600</v>
      </c>
      <c r="G4018" t="s">
        <v>133</v>
      </c>
      <c r="H4018" t="s">
        <v>134</v>
      </c>
      <c r="I4018" t="s">
        <v>135</v>
      </c>
      <c r="J4018" t="s">
        <v>136</v>
      </c>
      <c r="K4018" t="s">
        <v>147</v>
      </c>
      <c r="L4018" t="s">
        <v>11729</v>
      </c>
      <c r="M4018" t="s">
        <v>11730</v>
      </c>
      <c r="N4018">
        <v>8.5277776999999999E-2</v>
      </c>
      <c r="O4018">
        <v>1</v>
      </c>
      <c r="P4018">
        <v>2</v>
      </c>
      <c r="Q4018">
        <v>18</v>
      </c>
      <c r="R4018">
        <v>231</v>
      </c>
      <c r="S4018">
        <v>5</v>
      </c>
      <c r="T4018">
        <v>43</v>
      </c>
      <c r="U4018">
        <v>0</v>
      </c>
      <c r="V4018">
        <v>0</v>
      </c>
      <c r="W4018">
        <v>4.5403440731249994E-2</v>
      </c>
      <c r="X4018">
        <v>0.14984416379624996</v>
      </c>
      <c r="Y4018">
        <v>1.0673420278486001</v>
      </c>
      <c r="Z4018">
        <v>18.045894382568534</v>
      </c>
      <c r="AA4018">
        <v>4.5451417529101494</v>
      </c>
      <c r="AB4018">
        <v>7.3500804176442971</v>
      </c>
      <c r="AC4018">
        <v>0</v>
      </c>
      <c r="AD4018">
        <v>0</v>
      </c>
      <c r="AE4018">
        <v>31.203706185499076</v>
      </c>
    </row>
    <row r="4019" spans="1:31" x14ac:dyDescent="0.25">
      <c r="A4019">
        <v>1774029</v>
      </c>
      <c r="B4019">
        <v>1</v>
      </c>
      <c r="C4019" t="s">
        <v>80</v>
      </c>
      <c r="D4019" t="s">
        <v>97</v>
      </c>
      <c r="E4019" t="s">
        <v>131</v>
      </c>
      <c r="F4019" t="s">
        <v>11731</v>
      </c>
      <c r="G4019" t="s">
        <v>177</v>
      </c>
      <c r="H4019" t="s">
        <v>134</v>
      </c>
      <c r="I4019" t="s">
        <v>135</v>
      </c>
      <c r="J4019" t="s">
        <v>136</v>
      </c>
      <c r="K4019" t="s">
        <v>147</v>
      </c>
      <c r="L4019" t="s">
        <v>11732</v>
      </c>
      <c r="M4019" t="s">
        <v>11733</v>
      </c>
      <c r="N4019">
        <v>0.81722222200000005</v>
      </c>
      <c r="O4019">
        <v>0</v>
      </c>
      <c r="P4019">
        <v>3425</v>
      </c>
      <c r="Q4019">
        <v>0</v>
      </c>
      <c r="R4019">
        <v>66</v>
      </c>
      <c r="S4019">
        <v>3</v>
      </c>
      <c r="T4019">
        <v>327</v>
      </c>
      <c r="U4019">
        <v>0</v>
      </c>
      <c r="V4019">
        <v>0</v>
      </c>
      <c r="W4019">
        <v>0</v>
      </c>
      <c r="X4019">
        <v>658.16580863735487</v>
      </c>
      <c r="Y4019">
        <v>0</v>
      </c>
      <c r="Z4019">
        <v>12.444796906901631</v>
      </c>
      <c r="AA4019">
        <v>10.639326181362666</v>
      </c>
      <c r="AB4019">
        <v>143.83450372090658</v>
      </c>
      <c r="AC4019">
        <v>0</v>
      </c>
      <c r="AD4019">
        <v>0</v>
      </c>
      <c r="AE4019">
        <v>825.08443544652573</v>
      </c>
    </row>
    <row r="4020" spans="1:31" x14ac:dyDescent="0.25">
      <c r="A4020">
        <v>1774129</v>
      </c>
      <c r="B4020">
        <v>1</v>
      </c>
      <c r="C4020" t="s">
        <v>80</v>
      </c>
      <c r="D4020" t="s">
        <v>93</v>
      </c>
      <c r="E4020" t="s">
        <v>158</v>
      </c>
      <c r="F4020" t="s">
        <v>11734</v>
      </c>
      <c r="G4020" t="s">
        <v>160</v>
      </c>
      <c r="H4020" t="s">
        <v>146</v>
      </c>
      <c r="I4020" t="s">
        <v>135</v>
      </c>
      <c r="J4020" t="s">
        <v>136</v>
      </c>
      <c r="K4020" t="s">
        <v>147</v>
      </c>
      <c r="L4020" t="s">
        <v>11735</v>
      </c>
      <c r="M4020" t="s">
        <v>11736</v>
      </c>
      <c r="N4020">
        <v>2.4636111110000001</v>
      </c>
      <c r="O4020">
        <v>0</v>
      </c>
      <c r="P4020">
        <v>25</v>
      </c>
      <c r="Q4020">
        <v>0</v>
      </c>
      <c r="R4020">
        <v>0</v>
      </c>
      <c r="S4020">
        <v>0</v>
      </c>
      <c r="T4020">
        <v>2</v>
      </c>
      <c r="U4020">
        <v>0</v>
      </c>
      <c r="V4020">
        <v>0</v>
      </c>
      <c r="W4020">
        <v>0</v>
      </c>
      <c r="X4020">
        <v>18.840374135760918</v>
      </c>
      <c r="Y4020">
        <v>0</v>
      </c>
      <c r="Z4020">
        <v>0</v>
      </c>
      <c r="AA4020">
        <v>0</v>
      </c>
      <c r="AB4020">
        <v>1.2131676012599</v>
      </c>
      <c r="AC4020">
        <v>0</v>
      </c>
      <c r="AD4020">
        <v>0</v>
      </c>
      <c r="AE4020">
        <v>20.053541737020819</v>
      </c>
    </row>
    <row r="4021" spans="1:31" x14ac:dyDescent="0.25">
      <c r="A4021">
        <v>1774278</v>
      </c>
      <c r="B4021">
        <v>1</v>
      </c>
      <c r="C4021" t="s">
        <v>80</v>
      </c>
      <c r="D4021" t="s">
        <v>93</v>
      </c>
      <c r="E4021" t="s">
        <v>131</v>
      </c>
      <c r="F4021" t="s">
        <v>6935</v>
      </c>
      <c r="G4021" t="s">
        <v>177</v>
      </c>
      <c r="H4021" t="s">
        <v>134</v>
      </c>
      <c r="I4021" t="s">
        <v>193</v>
      </c>
      <c r="J4021" t="s">
        <v>136</v>
      </c>
      <c r="K4021" t="s">
        <v>147</v>
      </c>
      <c r="L4021" t="s">
        <v>11737</v>
      </c>
      <c r="M4021" t="s">
        <v>11738</v>
      </c>
      <c r="N4021">
        <v>3.8888880000000001E-3</v>
      </c>
      <c r="O4021">
        <v>5</v>
      </c>
      <c r="P4021">
        <v>4288</v>
      </c>
      <c r="Q4021">
        <v>98</v>
      </c>
      <c r="R4021">
        <v>781</v>
      </c>
      <c r="S4021">
        <v>24</v>
      </c>
      <c r="T4021">
        <v>941</v>
      </c>
      <c r="U4021">
        <v>7</v>
      </c>
      <c r="V4021">
        <v>0</v>
      </c>
      <c r="W4021">
        <v>1.0521157834483333E-2</v>
      </c>
      <c r="X4021">
        <v>3.1983275858027573</v>
      </c>
      <c r="Y4021">
        <v>0.9966548212359666</v>
      </c>
      <c r="Z4021">
        <v>0.75112210716596617</v>
      </c>
      <c r="AA4021">
        <v>0.47296765168415</v>
      </c>
      <c r="AB4021">
        <v>4.3530646970880813</v>
      </c>
      <c r="AC4021">
        <v>0.84048585728624992</v>
      </c>
      <c r="AD4021">
        <v>0</v>
      </c>
      <c r="AE4021">
        <v>10.623143878097654</v>
      </c>
    </row>
    <row r="4022" spans="1:31" x14ac:dyDescent="0.25">
      <c r="A4022">
        <v>1774224</v>
      </c>
      <c r="B4022">
        <v>1</v>
      </c>
      <c r="C4022" t="s">
        <v>80</v>
      </c>
      <c r="D4022" t="s">
        <v>93</v>
      </c>
      <c r="E4022" t="s">
        <v>131</v>
      </c>
      <c r="F4022" t="s">
        <v>11739</v>
      </c>
      <c r="G4022" t="s">
        <v>359</v>
      </c>
      <c r="H4022" t="s">
        <v>134</v>
      </c>
      <c r="I4022" t="s">
        <v>135</v>
      </c>
      <c r="J4022" t="s">
        <v>136</v>
      </c>
      <c r="K4022" t="s">
        <v>147</v>
      </c>
      <c r="L4022" t="s">
        <v>11740</v>
      </c>
      <c r="M4022" t="s">
        <v>11741</v>
      </c>
      <c r="N4022">
        <v>3.1825000000000001</v>
      </c>
      <c r="O4022">
        <v>0</v>
      </c>
      <c r="P4022">
        <v>40</v>
      </c>
      <c r="Q4022">
        <v>46</v>
      </c>
      <c r="R4022">
        <v>133</v>
      </c>
      <c r="S4022">
        <v>2</v>
      </c>
      <c r="T4022">
        <v>56</v>
      </c>
      <c r="U4022">
        <v>2</v>
      </c>
      <c r="V4022">
        <v>0</v>
      </c>
      <c r="W4022">
        <v>0</v>
      </c>
      <c r="X4022">
        <v>43.69410951538763</v>
      </c>
      <c r="Y4022">
        <v>353.87077471529443</v>
      </c>
      <c r="Z4022">
        <v>297.07538882359182</v>
      </c>
      <c r="AA4022">
        <v>29.643138616520414</v>
      </c>
      <c r="AB4022">
        <v>78.998533987220554</v>
      </c>
      <c r="AC4022">
        <v>775.32786759334704</v>
      </c>
      <c r="AD4022">
        <v>0</v>
      </c>
      <c r="AE4022">
        <v>1578.6098132513619</v>
      </c>
    </row>
    <row r="4023" spans="1:31" x14ac:dyDescent="0.25">
      <c r="A4023">
        <v>1773892</v>
      </c>
      <c r="B4023">
        <v>1</v>
      </c>
      <c r="C4023" t="s">
        <v>81</v>
      </c>
      <c r="D4023" t="s">
        <v>115</v>
      </c>
      <c r="E4023" t="s">
        <v>158</v>
      </c>
      <c r="F4023" t="s">
        <v>11742</v>
      </c>
      <c r="G4023" t="s">
        <v>160</v>
      </c>
      <c r="H4023" t="s">
        <v>146</v>
      </c>
      <c r="I4023" t="s">
        <v>135</v>
      </c>
      <c r="J4023" t="s">
        <v>136</v>
      </c>
      <c r="K4023" t="s">
        <v>147</v>
      </c>
      <c r="L4023" t="s">
        <v>11743</v>
      </c>
      <c r="M4023" t="s">
        <v>11744</v>
      </c>
      <c r="N4023">
        <v>1.198611111</v>
      </c>
      <c r="O4023">
        <v>0</v>
      </c>
      <c r="P4023">
        <v>1</v>
      </c>
      <c r="Q4023">
        <v>0</v>
      </c>
      <c r="R4023">
        <v>4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0.32791937881937494</v>
      </c>
      <c r="Y4023">
        <v>0</v>
      </c>
      <c r="Z4023">
        <v>1.5917606485563753</v>
      </c>
      <c r="AA4023">
        <v>0</v>
      </c>
      <c r="AB4023">
        <v>0</v>
      </c>
      <c r="AC4023">
        <v>0</v>
      </c>
      <c r="AD4023">
        <v>0</v>
      </c>
      <c r="AE4023">
        <v>1.9196800273757502</v>
      </c>
    </row>
    <row r="4024" spans="1:31" x14ac:dyDescent="0.25">
      <c r="A4024">
        <v>1773869</v>
      </c>
      <c r="B4024">
        <v>1</v>
      </c>
      <c r="C4024" t="s">
        <v>80</v>
      </c>
      <c r="D4024" t="s">
        <v>103</v>
      </c>
      <c r="E4024" t="s">
        <v>143</v>
      </c>
      <c r="F4024" t="s">
        <v>11745</v>
      </c>
      <c r="G4024" t="s">
        <v>164</v>
      </c>
      <c r="H4024" t="s">
        <v>146</v>
      </c>
      <c r="I4024" t="s">
        <v>135</v>
      </c>
      <c r="J4024" t="s">
        <v>136</v>
      </c>
      <c r="K4024" t="s">
        <v>147</v>
      </c>
      <c r="L4024" t="s">
        <v>11746</v>
      </c>
      <c r="M4024" t="s">
        <v>11747</v>
      </c>
      <c r="N4024">
        <v>0.277777777</v>
      </c>
      <c r="O4024">
        <v>0</v>
      </c>
      <c r="P4024">
        <v>36</v>
      </c>
      <c r="Q4024">
        <v>0</v>
      </c>
      <c r="R4024">
        <v>17</v>
      </c>
      <c r="S4024">
        <v>0</v>
      </c>
      <c r="T4024">
        <v>2</v>
      </c>
      <c r="U4024">
        <v>0</v>
      </c>
      <c r="V4024">
        <v>0</v>
      </c>
      <c r="W4024">
        <v>0</v>
      </c>
      <c r="X4024">
        <v>3.4869486093000002</v>
      </c>
      <c r="Y4024">
        <v>0</v>
      </c>
      <c r="Z4024">
        <v>1.637185147733333</v>
      </c>
      <c r="AA4024">
        <v>0</v>
      </c>
      <c r="AB4024">
        <v>4.9022126300000003E-2</v>
      </c>
      <c r="AC4024">
        <v>0</v>
      </c>
      <c r="AD4024">
        <v>0</v>
      </c>
      <c r="AE4024">
        <v>5.1731558833333331</v>
      </c>
    </row>
    <row r="4025" spans="1:31" x14ac:dyDescent="0.25">
      <c r="A4025">
        <v>1774241</v>
      </c>
      <c r="B4025">
        <v>1</v>
      </c>
      <c r="C4025" t="s">
        <v>81</v>
      </c>
      <c r="D4025" t="s">
        <v>119</v>
      </c>
      <c r="E4025" t="s">
        <v>171</v>
      </c>
      <c r="F4025" t="s">
        <v>11748</v>
      </c>
      <c r="G4025" t="s">
        <v>181</v>
      </c>
      <c r="H4025" t="s">
        <v>146</v>
      </c>
      <c r="I4025" t="s">
        <v>135</v>
      </c>
      <c r="J4025" t="s">
        <v>136</v>
      </c>
      <c r="K4025" t="s">
        <v>147</v>
      </c>
      <c r="L4025" t="s">
        <v>11749</v>
      </c>
      <c r="M4025" t="s">
        <v>11750</v>
      </c>
      <c r="N4025">
        <v>1.829722222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0.60970543823505008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0.60970543823505008</v>
      </c>
    </row>
    <row r="4026" spans="1:31" x14ac:dyDescent="0.25">
      <c r="A4026">
        <v>1774264</v>
      </c>
      <c r="B4026">
        <v>1</v>
      </c>
      <c r="C4026" t="s">
        <v>80</v>
      </c>
      <c r="D4026" t="s">
        <v>97</v>
      </c>
      <c r="E4026" t="s">
        <v>158</v>
      </c>
      <c r="F4026" t="s">
        <v>11751</v>
      </c>
      <c r="G4026" t="s">
        <v>160</v>
      </c>
      <c r="H4026" t="s">
        <v>146</v>
      </c>
      <c r="I4026" t="s">
        <v>135</v>
      </c>
      <c r="J4026" t="s">
        <v>136</v>
      </c>
      <c r="K4026" t="s">
        <v>147</v>
      </c>
      <c r="L4026" t="s">
        <v>11752</v>
      </c>
      <c r="M4026" t="s">
        <v>11753</v>
      </c>
      <c r="N4026">
        <v>1.6441666660000001</v>
      </c>
      <c r="O4026">
        <v>0</v>
      </c>
      <c r="P4026">
        <v>139</v>
      </c>
      <c r="Q4026">
        <v>0</v>
      </c>
      <c r="R4026">
        <v>0</v>
      </c>
      <c r="S4026">
        <v>0</v>
      </c>
      <c r="T4026">
        <v>11</v>
      </c>
      <c r="U4026">
        <v>0</v>
      </c>
      <c r="V4026">
        <v>0</v>
      </c>
      <c r="W4026">
        <v>0</v>
      </c>
      <c r="X4026">
        <v>70.003138944918774</v>
      </c>
      <c r="Y4026">
        <v>0</v>
      </c>
      <c r="Z4026">
        <v>0</v>
      </c>
      <c r="AA4026">
        <v>0</v>
      </c>
      <c r="AB4026">
        <v>7.4398839805234998</v>
      </c>
      <c r="AC4026">
        <v>0</v>
      </c>
      <c r="AD4026">
        <v>0</v>
      </c>
      <c r="AE4026">
        <v>77.443022925442278</v>
      </c>
    </row>
    <row r="4027" spans="1:31" x14ac:dyDescent="0.25">
      <c r="A4027">
        <v>1774015</v>
      </c>
      <c r="B4027">
        <v>1</v>
      </c>
      <c r="C4027" t="s">
        <v>80</v>
      </c>
      <c r="D4027" t="s">
        <v>108</v>
      </c>
      <c r="E4027" t="s">
        <v>184</v>
      </c>
      <c r="F4027" t="s">
        <v>11754</v>
      </c>
      <c r="G4027" t="s">
        <v>232</v>
      </c>
      <c r="H4027" t="s">
        <v>134</v>
      </c>
      <c r="I4027" t="s">
        <v>135</v>
      </c>
      <c r="J4027" t="s">
        <v>136</v>
      </c>
      <c r="K4027" t="s">
        <v>147</v>
      </c>
      <c r="L4027" t="s">
        <v>11755</v>
      </c>
      <c r="M4027" t="s">
        <v>11756</v>
      </c>
      <c r="N4027">
        <v>4.443333333</v>
      </c>
      <c r="O4027">
        <v>0</v>
      </c>
      <c r="P4027">
        <v>44</v>
      </c>
      <c r="Q4027">
        <v>0</v>
      </c>
      <c r="R4027">
        <v>11</v>
      </c>
      <c r="S4027">
        <v>0</v>
      </c>
      <c r="T4027">
        <v>1</v>
      </c>
      <c r="U4027">
        <v>0</v>
      </c>
      <c r="V4027">
        <v>0</v>
      </c>
      <c r="W4027">
        <v>0</v>
      </c>
      <c r="X4027">
        <v>25.309134109399061</v>
      </c>
      <c r="Y4027">
        <v>0</v>
      </c>
      <c r="Z4027">
        <v>1.0774348209060003</v>
      </c>
      <c r="AA4027">
        <v>0</v>
      </c>
      <c r="AB4027">
        <v>0</v>
      </c>
      <c r="AC4027">
        <v>0</v>
      </c>
      <c r="AD4027">
        <v>0</v>
      </c>
      <c r="AE4027">
        <v>26.38656893030506</v>
      </c>
    </row>
    <row r="4028" spans="1:31" x14ac:dyDescent="0.25">
      <c r="A4028">
        <v>1773660</v>
      </c>
      <c r="B4028">
        <v>1</v>
      </c>
      <c r="C4028" t="s">
        <v>80</v>
      </c>
      <c r="D4028" t="s">
        <v>97</v>
      </c>
      <c r="E4028" t="s">
        <v>158</v>
      </c>
      <c r="F4028" t="s">
        <v>11757</v>
      </c>
      <c r="G4028" t="s">
        <v>221</v>
      </c>
      <c r="H4028" t="s">
        <v>146</v>
      </c>
      <c r="I4028" t="s">
        <v>135</v>
      </c>
      <c r="J4028" t="s">
        <v>136</v>
      </c>
      <c r="K4028" t="s">
        <v>147</v>
      </c>
      <c r="L4028" t="s">
        <v>11758</v>
      </c>
      <c r="M4028" t="s">
        <v>11759</v>
      </c>
      <c r="N4028">
        <v>2.1491666660000002</v>
      </c>
      <c r="O4028">
        <v>0</v>
      </c>
      <c r="P4028">
        <v>2</v>
      </c>
      <c r="Q4028">
        <v>0</v>
      </c>
      <c r="R4028">
        <v>0</v>
      </c>
      <c r="S4028">
        <v>0</v>
      </c>
      <c r="T4028">
        <v>3</v>
      </c>
      <c r="U4028">
        <v>0</v>
      </c>
      <c r="V4028">
        <v>0</v>
      </c>
      <c r="W4028">
        <v>0</v>
      </c>
      <c r="X4028">
        <v>1.1683474345125</v>
      </c>
      <c r="Y4028">
        <v>0</v>
      </c>
      <c r="Z4028">
        <v>0</v>
      </c>
      <c r="AA4028">
        <v>0</v>
      </c>
      <c r="AB4028">
        <v>2.9113656900470994</v>
      </c>
      <c r="AC4028">
        <v>0</v>
      </c>
      <c r="AD4028">
        <v>0</v>
      </c>
      <c r="AE4028">
        <v>4.0797131245595999</v>
      </c>
    </row>
    <row r="4029" spans="1:31" x14ac:dyDescent="0.25">
      <c r="A4029">
        <v>1773706</v>
      </c>
      <c r="B4029">
        <v>1</v>
      </c>
      <c r="C4029" t="s">
        <v>80</v>
      </c>
      <c r="D4029" t="s">
        <v>107</v>
      </c>
      <c r="E4029" t="s">
        <v>171</v>
      </c>
      <c r="F4029" t="s">
        <v>11760</v>
      </c>
      <c r="G4029" t="s">
        <v>225</v>
      </c>
      <c r="H4029" t="s">
        <v>146</v>
      </c>
      <c r="I4029" t="s">
        <v>135</v>
      </c>
      <c r="J4029" t="s">
        <v>3</v>
      </c>
      <c r="K4029" t="s">
        <v>147</v>
      </c>
      <c r="L4029" t="s">
        <v>11761</v>
      </c>
      <c r="M4029" t="s">
        <v>11762</v>
      </c>
      <c r="N4029">
        <v>4.5658333329999996</v>
      </c>
      <c r="O4029">
        <v>0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0.32330183962942499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0.32330183962942499</v>
      </c>
    </row>
    <row r="4030" spans="1:31" x14ac:dyDescent="0.25">
      <c r="A4030">
        <v>1773514</v>
      </c>
      <c r="B4030">
        <v>1</v>
      </c>
      <c r="C4030" t="s">
        <v>81</v>
      </c>
      <c r="D4030" t="s">
        <v>120</v>
      </c>
      <c r="E4030" t="s">
        <v>143</v>
      </c>
      <c r="F4030" t="s">
        <v>3903</v>
      </c>
      <c r="G4030" t="s">
        <v>160</v>
      </c>
      <c r="H4030" t="s">
        <v>146</v>
      </c>
      <c r="I4030" t="s">
        <v>135</v>
      </c>
      <c r="J4030" t="s">
        <v>136</v>
      </c>
      <c r="K4030" t="s">
        <v>147</v>
      </c>
      <c r="L4030" t="s">
        <v>11763</v>
      </c>
      <c r="M4030" t="s">
        <v>11764</v>
      </c>
      <c r="N4030">
        <v>1.6913888880000001</v>
      </c>
      <c r="O4030">
        <v>0</v>
      </c>
      <c r="P4030">
        <v>99</v>
      </c>
      <c r="Q4030">
        <v>0</v>
      </c>
      <c r="R4030">
        <v>7</v>
      </c>
      <c r="S4030">
        <v>0</v>
      </c>
      <c r="T4030">
        <v>7</v>
      </c>
      <c r="U4030">
        <v>0</v>
      </c>
      <c r="V4030">
        <v>0</v>
      </c>
      <c r="W4030">
        <v>0</v>
      </c>
      <c r="X4030">
        <v>35.715908360204573</v>
      </c>
      <c r="Y4030">
        <v>0</v>
      </c>
      <c r="Z4030">
        <v>3.1349668547413669</v>
      </c>
      <c r="AA4030">
        <v>0</v>
      </c>
      <c r="AB4030">
        <v>4.7592137657193012</v>
      </c>
      <c r="AC4030">
        <v>0</v>
      </c>
      <c r="AD4030">
        <v>0</v>
      </c>
      <c r="AE4030">
        <v>43.610088980665239</v>
      </c>
    </row>
    <row r="4031" spans="1:31" x14ac:dyDescent="0.25">
      <c r="A4031">
        <v>1773414</v>
      </c>
      <c r="B4031">
        <v>1</v>
      </c>
      <c r="C4031" t="s">
        <v>81</v>
      </c>
      <c r="D4031" t="s">
        <v>122</v>
      </c>
      <c r="E4031" t="s">
        <v>184</v>
      </c>
      <c r="F4031" t="s">
        <v>11765</v>
      </c>
      <c r="G4031" t="s">
        <v>177</v>
      </c>
      <c r="H4031" t="s">
        <v>134</v>
      </c>
      <c r="I4031" t="s">
        <v>135</v>
      </c>
      <c r="J4031" t="s">
        <v>136</v>
      </c>
      <c r="K4031" t="s">
        <v>147</v>
      </c>
      <c r="L4031" t="s">
        <v>11766</v>
      </c>
      <c r="M4031" t="s">
        <v>11767</v>
      </c>
      <c r="N4031">
        <v>1.598333333</v>
      </c>
      <c r="O4031">
        <v>0</v>
      </c>
      <c r="P4031">
        <v>190</v>
      </c>
      <c r="Q4031">
        <v>0</v>
      </c>
      <c r="R4031">
        <v>0</v>
      </c>
      <c r="S4031">
        <v>0</v>
      </c>
      <c r="T4031">
        <v>14</v>
      </c>
      <c r="U4031">
        <v>0</v>
      </c>
      <c r="V4031">
        <v>0</v>
      </c>
      <c r="W4031">
        <v>0</v>
      </c>
      <c r="X4031">
        <v>22.575785945777355</v>
      </c>
      <c r="Y4031">
        <v>0</v>
      </c>
      <c r="Z4031">
        <v>0</v>
      </c>
      <c r="AA4031">
        <v>0</v>
      </c>
      <c r="AB4031">
        <v>0.90874916694843344</v>
      </c>
      <c r="AC4031">
        <v>0</v>
      </c>
      <c r="AD4031">
        <v>0</v>
      </c>
      <c r="AE4031">
        <v>23.484535112725787</v>
      </c>
    </row>
    <row r="4032" spans="1:31" x14ac:dyDescent="0.25">
      <c r="A4032">
        <v>1774201</v>
      </c>
      <c r="B4032">
        <v>1</v>
      </c>
      <c r="C4032" t="s">
        <v>80</v>
      </c>
      <c r="D4032" t="s">
        <v>106</v>
      </c>
      <c r="E4032" t="s">
        <v>158</v>
      </c>
      <c r="F4032" t="s">
        <v>11768</v>
      </c>
      <c r="G4032" t="s">
        <v>221</v>
      </c>
      <c r="H4032" t="s">
        <v>146</v>
      </c>
      <c r="I4032" t="s">
        <v>135</v>
      </c>
      <c r="J4032" t="s">
        <v>136</v>
      </c>
      <c r="K4032" t="s">
        <v>147</v>
      </c>
      <c r="L4032" t="s">
        <v>11769</v>
      </c>
      <c r="M4032" t="s">
        <v>11770</v>
      </c>
      <c r="N4032">
        <v>1.599722222</v>
      </c>
      <c r="O4032">
        <v>0</v>
      </c>
      <c r="P4032">
        <v>2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0.70009634998723336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0.70009634998723336</v>
      </c>
    </row>
    <row r="4033" spans="1:31" x14ac:dyDescent="0.25">
      <c r="A4033">
        <v>1774138</v>
      </c>
      <c r="B4033">
        <v>1</v>
      </c>
      <c r="C4033" t="s">
        <v>80</v>
      </c>
      <c r="D4033" t="s">
        <v>93</v>
      </c>
      <c r="E4033" t="s">
        <v>131</v>
      </c>
      <c r="F4033" t="s">
        <v>8188</v>
      </c>
      <c r="G4033" t="s">
        <v>177</v>
      </c>
      <c r="H4033" t="s">
        <v>134</v>
      </c>
      <c r="I4033" t="s">
        <v>135</v>
      </c>
      <c r="J4033" t="s">
        <v>136</v>
      </c>
      <c r="K4033" t="s">
        <v>147</v>
      </c>
      <c r="L4033" t="s">
        <v>11771</v>
      </c>
      <c r="M4033" t="s">
        <v>11772</v>
      </c>
      <c r="N4033">
        <v>0.40833333300000002</v>
      </c>
      <c r="O4033">
        <v>0</v>
      </c>
      <c r="P4033">
        <v>750</v>
      </c>
      <c r="Q4033">
        <v>0</v>
      </c>
      <c r="R4033">
        <v>125</v>
      </c>
      <c r="S4033">
        <v>2</v>
      </c>
      <c r="T4033">
        <v>147</v>
      </c>
      <c r="U4033">
        <v>0</v>
      </c>
      <c r="V4033">
        <v>0</v>
      </c>
      <c r="W4033">
        <v>0</v>
      </c>
      <c r="X4033">
        <v>63.899467297575036</v>
      </c>
      <c r="Y4033">
        <v>0</v>
      </c>
      <c r="Z4033">
        <v>25.064208255775497</v>
      </c>
      <c r="AA4033">
        <v>0.63051755395475007</v>
      </c>
      <c r="AB4033">
        <v>33.80736611794498</v>
      </c>
      <c r="AC4033">
        <v>0</v>
      </c>
      <c r="AD4033">
        <v>0</v>
      </c>
      <c r="AE4033">
        <v>123.40155922525025</v>
      </c>
    </row>
    <row r="4034" spans="1:31" x14ac:dyDescent="0.25">
      <c r="A4034">
        <v>1773975</v>
      </c>
      <c r="B4034">
        <v>1</v>
      </c>
      <c r="C4034" t="s">
        <v>80</v>
      </c>
      <c r="D4034" t="s">
        <v>94</v>
      </c>
      <c r="E4034" t="s">
        <v>158</v>
      </c>
      <c r="F4034" t="s">
        <v>11773</v>
      </c>
      <c r="G4034" t="s">
        <v>221</v>
      </c>
      <c r="H4034" t="s">
        <v>146</v>
      </c>
      <c r="I4034" t="s">
        <v>135</v>
      </c>
      <c r="J4034" t="s">
        <v>136</v>
      </c>
      <c r="K4034" t="s">
        <v>147</v>
      </c>
      <c r="L4034" t="s">
        <v>11774</v>
      </c>
      <c r="M4034" t="s">
        <v>11775</v>
      </c>
      <c r="N4034">
        <v>2.892222222</v>
      </c>
      <c r="O4034">
        <v>0</v>
      </c>
      <c r="P4034">
        <v>35</v>
      </c>
      <c r="Q4034">
        <v>0</v>
      </c>
      <c r="R4034">
        <v>0</v>
      </c>
      <c r="S4034">
        <v>0</v>
      </c>
      <c r="T4034">
        <v>3</v>
      </c>
      <c r="U4034">
        <v>0</v>
      </c>
      <c r="V4034">
        <v>0</v>
      </c>
      <c r="W4034">
        <v>0</v>
      </c>
      <c r="X4034">
        <v>10.356523286831701</v>
      </c>
      <c r="Y4034">
        <v>0</v>
      </c>
      <c r="Z4034">
        <v>0</v>
      </c>
      <c r="AA4034">
        <v>0</v>
      </c>
      <c r="AB4034">
        <v>0.34399770908220006</v>
      </c>
      <c r="AC4034">
        <v>0</v>
      </c>
      <c r="AD4034">
        <v>0</v>
      </c>
      <c r="AE4034">
        <v>10.700520995913902</v>
      </c>
    </row>
    <row r="4035" spans="1:31" x14ac:dyDescent="0.25">
      <c r="A4035">
        <v>1773497</v>
      </c>
      <c r="B4035">
        <v>1</v>
      </c>
      <c r="C4035" t="s">
        <v>80</v>
      </c>
      <c r="D4035" t="s">
        <v>97</v>
      </c>
      <c r="E4035" t="s">
        <v>171</v>
      </c>
      <c r="F4035" t="s">
        <v>11776</v>
      </c>
      <c r="G4035" t="s">
        <v>282</v>
      </c>
      <c r="H4035" t="s">
        <v>146</v>
      </c>
      <c r="I4035" t="s">
        <v>135</v>
      </c>
      <c r="J4035" t="s">
        <v>136</v>
      </c>
      <c r="K4035" t="s">
        <v>147</v>
      </c>
      <c r="L4035" t="s">
        <v>11777</v>
      </c>
      <c r="M4035" t="s">
        <v>11778</v>
      </c>
      <c r="N4035">
        <v>2.3969444439999998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1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0.74973143851309176</v>
      </c>
      <c r="AC4035">
        <v>0</v>
      </c>
      <c r="AD4035">
        <v>0</v>
      </c>
      <c r="AE4035">
        <v>0.74973143851309176</v>
      </c>
    </row>
    <row r="4036" spans="1:31" x14ac:dyDescent="0.25">
      <c r="A4036">
        <v>1773852</v>
      </c>
      <c r="B4036">
        <v>1</v>
      </c>
      <c r="C4036" t="s">
        <v>80</v>
      </c>
      <c r="D4036" t="s">
        <v>92</v>
      </c>
      <c r="E4036" t="s">
        <v>184</v>
      </c>
      <c r="F4036" t="s">
        <v>11779</v>
      </c>
      <c r="G4036" t="s">
        <v>177</v>
      </c>
      <c r="H4036" t="s">
        <v>134</v>
      </c>
      <c r="I4036" t="s">
        <v>135</v>
      </c>
      <c r="J4036" t="s">
        <v>136</v>
      </c>
      <c r="K4036" t="s">
        <v>147</v>
      </c>
      <c r="L4036" t="s">
        <v>11780</v>
      </c>
      <c r="M4036" t="s">
        <v>11781</v>
      </c>
      <c r="N4036">
        <v>0.143055555</v>
      </c>
      <c r="O4036">
        <v>0</v>
      </c>
      <c r="P4036">
        <v>481</v>
      </c>
      <c r="Q4036">
        <v>1</v>
      </c>
      <c r="R4036">
        <v>139</v>
      </c>
      <c r="S4036">
        <v>5</v>
      </c>
      <c r="T4036">
        <v>35</v>
      </c>
      <c r="U4036">
        <v>0</v>
      </c>
      <c r="V4036">
        <v>1</v>
      </c>
      <c r="W4036">
        <v>0</v>
      </c>
      <c r="X4036">
        <v>16.659982615193655</v>
      </c>
      <c r="Y4036">
        <v>3.7358494762333341E-2</v>
      </c>
      <c r="Z4036">
        <v>3.5419409002865812</v>
      </c>
      <c r="AA4036">
        <v>1.52243425672975</v>
      </c>
      <c r="AB4036">
        <v>6.1219101732831698</v>
      </c>
      <c r="AC4036">
        <v>0</v>
      </c>
      <c r="AD4036">
        <v>1.3911133346833334E-2</v>
      </c>
      <c r="AE4036">
        <v>27.897537573602321</v>
      </c>
    </row>
    <row r="4037" spans="1:31" x14ac:dyDescent="0.25">
      <c r="A4037">
        <v>1774261</v>
      </c>
      <c r="B4037">
        <v>1</v>
      </c>
      <c r="C4037" t="s">
        <v>81</v>
      </c>
      <c r="D4037" t="s">
        <v>123</v>
      </c>
      <c r="E4037" t="s">
        <v>171</v>
      </c>
      <c r="F4037" t="s">
        <v>11782</v>
      </c>
      <c r="G4037" t="s">
        <v>181</v>
      </c>
      <c r="H4037" t="s">
        <v>146</v>
      </c>
      <c r="I4037" t="s">
        <v>135</v>
      </c>
      <c r="J4037" t="s">
        <v>136</v>
      </c>
      <c r="K4037" t="s">
        <v>147</v>
      </c>
      <c r="L4037" t="s">
        <v>11783</v>
      </c>
      <c r="M4037" t="s">
        <v>11784</v>
      </c>
      <c r="N4037">
        <v>1.385</v>
      </c>
      <c r="O4037">
        <v>0</v>
      </c>
      <c r="P4037">
        <v>2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0.84358596854500001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0.84358596854500001</v>
      </c>
    </row>
    <row r="4038" spans="1:31" x14ac:dyDescent="0.25">
      <c r="A4038">
        <v>1773477</v>
      </c>
      <c r="B4038">
        <v>1</v>
      </c>
      <c r="C4038" t="s">
        <v>81</v>
      </c>
      <c r="D4038" t="s">
        <v>123</v>
      </c>
      <c r="E4038" t="s">
        <v>131</v>
      </c>
      <c r="F4038" t="s">
        <v>11785</v>
      </c>
      <c r="G4038" t="s">
        <v>213</v>
      </c>
      <c r="H4038" t="s">
        <v>214</v>
      </c>
      <c r="I4038" t="s">
        <v>135</v>
      </c>
      <c r="J4038" t="s">
        <v>136</v>
      </c>
      <c r="K4038" t="s">
        <v>137</v>
      </c>
      <c r="L4038" t="s">
        <v>11786</v>
      </c>
      <c r="M4038" t="s">
        <v>11787</v>
      </c>
      <c r="N4038">
        <v>3.5305555549999998</v>
      </c>
      <c r="O4038">
        <v>3</v>
      </c>
      <c r="P4038">
        <v>23</v>
      </c>
      <c r="Q4038">
        <v>245</v>
      </c>
      <c r="R4038">
        <v>280</v>
      </c>
      <c r="S4038">
        <v>24</v>
      </c>
      <c r="T4038">
        <v>50</v>
      </c>
      <c r="U4038">
        <v>0</v>
      </c>
      <c r="V4038">
        <v>0</v>
      </c>
      <c r="W4038">
        <v>2.1307965901100001</v>
      </c>
      <c r="X4038">
        <v>11.325707108976671</v>
      </c>
      <c r="Y4038">
        <v>263.72344435100337</v>
      </c>
      <c r="Z4038">
        <v>241.60579494788979</v>
      </c>
      <c r="AA4038">
        <v>47.00785734694248</v>
      </c>
      <c r="AB4038">
        <v>96.120154566397474</v>
      </c>
      <c r="AC4038">
        <v>0</v>
      </c>
      <c r="AD4038">
        <v>0</v>
      </c>
      <c r="AE4038">
        <v>661.91375491131976</v>
      </c>
    </row>
    <row r="4039" spans="1:31" x14ac:dyDescent="0.25">
      <c r="A4039">
        <v>1773995</v>
      </c>
      <c r="B4039">
        <v>1</v>
      </c>
      <c r="C4039" t="s">
        <v>80</v>
      </c>
      <c r="D4039" t="s">
        <v>96</v>
      </c>
      <c r="E4039" t="s">
        <v>171</v>
      </c>
      <c r="F4039" t="s">
        <v>11788</v>
      </c>
      <c r="G4039" t="s">
        <v>282</v>
      </c>
      <c r="H4039" t="s">
        <v>146</v>
      </c>
      <c r="I4039" t="s">
        <v>135</v>
      </c>
      <c r="J4039" t="s">
        <v>136</v>
      </c>
      <c r="K4039" t="s">
        <v>147</v>
      </c>
      <c r="L4039" t="s">
        <v>11789</v>
      </c>
      <c r="M4039" t="s">
        <v>11790</v>
      </c>
      <c r="N4039">
        <v>3.6713888880000001</v>
      </c>
      <c r="O4039">
        <v>0</v>
      </c>
      <c r="P4039">
        <v>1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2.1242323322584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2.1242323322584</v>
      </c>
    </row>
    <row r="4040" spans="1:31" x14ac:dyDescent="0.25">
      <c r="A4040">
        <v>1773932</v>
      </c>
      <c r="B4040">
        <v>1</v>
      </c>
      <c r="C4040" t="s">
        <v>80</v>
      </c>
      <c r="D4040" t="s">
        <v>94</v>
      </c>
      <c r="E4040" t="s">
        <v>188</v>
      </c>
      <c r="F4040" t="s">
        <v>11791</v>
      </c>
      <c r="G4040" t="s">
        <v>177</v>
      </c>
      <c r="H4040" t="s">
        <v>134</v>
      </c>
      <c r="I4040" t="s">
        <v>135</v>
      </c>
      <c r="J4040" t="s">
        <v>136</v>
      </c>
      <c r="K4040" t="s">
        <v>147</v>
      </c>
      <c r="L4040" t="s">
        <v>11792</v>
      </c>
      <c r="M4040" t="s">
        <v>11793</v>
      </c>
      <c r="N4040">
        <v>1.716111111</v>
      </c>
      <c r="O4040">
        <v>1</v>
      </c>
      <c r="P4040">
        <v>108</v>
      </c>
      <c r="Q4040">
        <v>3</v>
      </c>
      <c r="R4040">
        <v>34</v>
      </c>
      <c r="S4040">
        <v>2</v>
      </c>
      <c r="T4040">
        <v>11</v>
      </c>
      <c r="U4040">
        <v>3</v>
      </c>
      <c r="V4040">
        <v>0</v>
      </c>
      <c r="W4040">
        <v>2.3512214347584002</v>
      </c>
      <c r="X4040">
        <v>19.752687386215005</v>
      </c>
      <c r="Y4040">
        <v>1.6424821097685001</v>
      </c>
      <c r="Z4040">
        <v>3.9597237472720006</v>
      </c>
      <c r="AA4040">
        <v>7.2561916932792005</v>
      </c>
      <c r="AB4040">
        <v>3.5323731418100168</v>
      </c>
      <c r="AC4040">
        <v>306.32558650610503</v>
      </c>
      <c r="AD4040">
        <v>0</v>
      </c>
      <c r="AE4040">
        <v>344.82026601920813</v>
      </c>
    </row>
    <row r="4041" spans="1:31" x14ac:dyDescent="0.25">
      <c r="A4041">
        <v>1774181</v>
      </c>
      <c r="B4041">
        <v>1</v>
      </c>
      <c r="C4041" t="s">
        <v>80</v>
      </c>
      <c r="D4041" t="s">
        <v>104</v>
      </c>
      <c r="E4041" t="s">
        <v>171</v>
      </c>
      <c r="F4041" t="s">
        <v>11794</v>
      </c>
      <c r="G4041" t="s">
        <v>181</v>
      </c>
      <c r="H4041" t="s">
        <v>146</v>
      </c>
      <c r="I4041" t="s">
        <v>135</v>
      </c>
      <c r="J4041" t="s">
        <v>136</v>
      </c>
      <c r="K4041" t="s">
        <v>147</v>
      </c>
      <c r="L4041" t="s">
        <v>11795</v>
      </c>
      <c r="M4041" t="s">
        <v>11796</v>
      </c>
      <c r="N4041">
        <v>2.1627777770000001</v>
      </c>
      <c r="O4041">
        <v>0</v>
      </c>
      <c r="P4041">
        <v>9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6.185137574234318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6.185137574234318</v>
      </c>
    </row>
    <row r="4042" spans="1:31" x14ac:dyDescent="0.25">
      <c r="A4042">
        <v>1773826</v>
      </c>
      <c r="B4042">
        <v>1</v>
      </c>
      <c r="C4042" t="s">
        <v>80</v>
      </c>
      <c r="D4042" t="s">
        <v>93</v>
      </c>
      <c r="E4042" t="s">
        <v>158</v>
      </c>
      <c r="F4042" t="s">
        <v>11797</v>
      </c>
      <c r="G4042" t="s">
        <v>160</v>
      </c>
      <c r="H4042" t="s">
        <v>146</v>
      </c>
      <c r="I4042" t="s">
        <v>135</v>
      </c>
      <c r="J4042" t="s">
        <v>136</v>
      </c>
      <c r="K4042" t="s">
        <v>147</v>
      </c>
      <c r="L4042" t="s">
        <v>11798</v>
      </c>
      <c r="M4042" t="s">
        <v>11799</v>
      </c>
      <c r="N4042">
        <v>3.480277777</v>
      </c>
      <c r="O4042">
        <v>0</v>
      </c>
      <c r="P4042">
        <v>2</v>
      </c>
      <c r="Q4042">
        <v>0</v>
      </c>
      <c r="R4042">
        <v>0</v>
      </c>
      <c r="S4042">
        <v>0</v>
      </c>
      <c r="T4042">
        <v>12</v>
      </c>
      <c r="U4042">
        <v>0</v>
      </c>
      <c r="V4042">
        <v>0</v>
      </c>
      <c r="W4042">
        <v>0</v>
      </c>
      <c r="X4042">
        <v>0.29721547592937503</v>
      </c>
      <c r="Y4042">
        <v>0</v>
      </c>
      <c r="Z4042">
        <v>0</v>
      </c>
      <c r="AA4042">
        <v>0</v>
      </c>
      <c r="AB4042">
        <v>23.344334380545881</v>
      </c>
      <c r="AC4042">
        <v>0</v>
      </c>
      <c r="AD4042">
        <v>0</v>
      </c>
      <c r="AE4042">
        <v>23.641549856475255</v>
      </c>
    </row>
    <row r="4043" spans="1:31" x14ac:dyDescent="0.25">
      <c r="A4043">
        <v>1774038</v>
      </c>
      <c r="B4043">
        <v>1</v>
      </c>
      <c r="C4043" t="s">
        <v>80</v>
      </c>
      <c r="D4043" t="s">
        <v>93</v>
      </c>
      <c r="E4043" t="s">
        <v>171</v>
      </c>
      <c r="F4043" t="s">
        <v>11800</v>
      </c>
      <c r="G4043" t="s">
        <v>181</v>
      </c>
      <c r="H4043" t="s">
        <v>146</v>
      </c>
      <c r="I4043" t="s">
        <v>135</v>
      </c>
      <c r="J4043" t="s">
        <v>136</v>
      </c>
      <c r="K4043" t="s">
        <v>147</v>
      </c>
      <c r="L4043" t="s">
        <v>11801</v>
      </c>
      <c r="M4043" t="s">
        <v>11802</v>
      </c>
      <c r="N4043">
        <v>1.8577777769999999</v>
      </c>
      <c r="O4043">
        <v>0</v>
      </c>
      <c r="P4043">
        <v>2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0.41563745305599997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0.41563745305599997</v>
      </c>
    </row>
    <row r="4044" spans="1:31" x14ac:dyDescent="0.25">
      <c r="A4044">
        <v>1773491</v>
      </c>
      <c r="B4044">
        <v>1</v>
      </c>
      <c r="C4044" t="s">
        <v>80</v>
      </c>
      <c r="D4044" t="s">
        <v>85</v>
      </c>
      <c r="E4044" t="s">
        <v>153</v>
      </c>
      <c r="F4044" t="s">
        <v>11803</v>
      </c>
      <c r="G4044" t="s">
        <v>225</v>
      </c>
      <c r="H4044" t="s">
        <v>146</v>
      </c>
      <c r="I4044" t="s">
        <v>135</v>
      </c>
      <c r="J4044" t="s">
        <v>136</v>
      </c>
      <c r="K4044" t="s">
        <v>147</v>
      </c>
      <c r="L4044" t="s">
        <v>11804</v>
      </c>
      <c r="M4044" t="s">
        <v>11805</v>
      </c>
      <c r="N4044">
        <v>4.7358333330000004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13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50.701892331458509</v>
      </c>
      <c r="AC4044">
        <v>0</v>
      </c>
      <c r="AD4044">
        <v>0</v>
      </c>
      <c r="AE4044">
        <v>50.701892331458509</v>
      </c>
    </row>
    <row r="4045" spans="1:31" x14ac:dyDescent="0.25">
      <c r="A4045">
        <v>1774032</v>
      </c>
      <c r="B4045">
        <v>1</v>
      </c>
      <c r="C4045" t="s">
        <v>81</v>
      </c>
      <c r="D4045" t="s">
        <v>124</v>
      </c>
      <c r="E4045" t="s">
        <v>184</v>
      </c>
      <c r="F4045" t="s">
        <v>11806</v>
      </c>
      <c r="G4045" t="s">
        <v>829</v>
      </c>
      <c r="H4045" t="s">
        <v>134</v>
      </c>
      <c r="I4045" t="s">
        <v>135</v>
      </c>
      <c r="J4045" t="s">
        <v>136</v>
      </c>
      <c r="K4045" t="s">
        <v>147</v>
      </c>
      <c r="L4045" t="s">
        <v>11807</v>
      </c>
      <c r="M4045" t="s">
        <v>11808</v>
      </c>
      <c r="N4045">
        <v>2.0049999999999999</v>
      </c>
      <c r="O4045">
        <v>0</v>
      </c>
      <c r="P4045">
        <v>57</v>
      </c>
      <c r="Q4045">
        <v>0</v>
      </c>
      <c r="R4045">
        <v>4</v>
      </c>
      <c r="S4045">
        <v>0</v>
      </c>
      <c r="T4045">
        <v>1</v>
      </c>
      <c r="U4045">
        <v>0</v>
      </c>
      <c r="V4045">
        <v>0</v>
      </c>
      <c r="W4045">
        <v>0</v>
      </c>
      <c r="X4045">
        <v>16.151931681648854</v>
      </c>
      <c r="Y4045">
        <v>0</v>
      </c>
      <c r="Z4045">
        <v>3.0559101353728</v>
      </c>
      <c r="AA4045">
        <v>0</v>
      </c>
      <c r="AB4045">
        <v>4.1084380411883344E-2</v>
      </c>
      <c r="AC4045">
        <v>0</v>
      </c>
      <c r="AD4045">
        <v>0</v>
      </c>
      <c r="AE4045">
        <v>19.248926197433537</v>
      </c>
    </row>
    <row r="4046" spans="1:31" x14ac:dyDescent="0.25">
      <c r="A4046">
        <v>1773540</v>
      </c>
      <c r="B4046">
        <v>1</v>
      </c>
      <c r="C4046" t="s">
        <v>81</v>
      </c>
      <c r="D4046" t="s">
        <v>128</v>
      </c>
      <c r="E4046" t="s">
        <v>188</v>
      </c>
      <c r="F4046" t="s">
        <v>11809</v>
      </c>
      <c r="G4046" t="s">
        <v>177</v>
      </c>
      <c r="H4046" t="s">
        <v>134</v>
      </c>
      <c r="I4046" t="s">
        <v>135</v>
      </c>
      <c r="J4046" t="s">
        <v>136</v>
      </c>
      <c r="K4046" t="s">
        <v>147</v>
      </c>
      <c r="L4046" t="s">
        <v>11810</v>
      </c>
      <c r="M4046" t="s">
        <v>11811</v>
      </c>
      <c r="N4046">
        <v>0.23611111100000001</v>
      </c>
      <c r="O4046">
        <v>0</v>
      </c>
      <c r="P4046">
        <v>516</v>
      </c>
      <c r="Q4046">
        <v>3</v>
      </c>
      <c r="R4046">
        <v>7</v>
      </c>
      <c r="S4046">
        <v>11</v>
      </c>
      <c r="T4046">
        <v>39</v>
      </c>
      <c r="U4046">
        <v>0</v>
      </c>
      <c r="V4046">
        <v>0</v>
      </c>
      <c r="W4046">
        <v>0</v>
      </c>
      <c r="X4046">
        <v>24.103861414691835</v>
      </c>
      <c r="Y4046">
        <v>1.3172133034065001</v>
      </c>
      <c r="Z4046">
        <v>2.3822704006703335</v>
      </c>
      <c r="AA4046">
        <v>13.680054639971415</v>
      </c>
      <c r="AB4046">
        <v>5.3246005243203305</v>
      </c>
      <c r="AC4046">
        <v>0</v>
      </c>
      <c r="AD4046">
        <v>0</v>
      </c>
      <c r="AE4046">
        <v>46.808000283060416</v>
      </c>
    </row>
    <row r="4047" spans="1:31" x14ac:dyDescent="0.25">
      <c r="A4047">
        <v>1774081</v>
      </c>
      <c r="B4047">
        <v>1</v>
      </c>
      <c r="C4047" t="s">
        <v>80</v>
      </c>
      <c r="D4047" t="s">
        <v>96</v>
      </c>
      <c r="E4047" t="s">
        <v>171</v>
      </c>
      <c r="F4047" t="s">
        <v>11812</v>
      </c>
      <c r="G4047" t="s">
        <v>173</v>
      </c>
      <c r="H4047" t="s">
        <v>146</v>
      </c>
      <c r="I4047" t="s">
        <v>135</v>
      </c>
      <c r="J4047" t="s">
        <v>136</v>
      </c>
      <c r="K4047" t="s">
        <v>147</v>
      </c>
      <c r="L4047" t="s">
        <v>11813</v>
      </c>
      <c r="M4047" t="s">
        <v>11814</v>
      </c>
      <c r="N4047">
        <v>2.5505555549999999</v>
      </c>
      <c r="O4047">
        <v>0</v>
      </c>
      <c r="P4047">
        <v>1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3.4132418132983502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3.4132418132983502</v>
      </c>
    </row>
    <row r="4048" spans="1:31" x14ac:dyDescent="0.25">
      <c r="A4048">
        <v>1773534</v>
      </c>
      <c r="B4048">
        <v>1</v>
      </c>
      <c r="C4048" t="s">
        <v>81</v>
      </c>
      <c r="D4048" t="s">
        <v>128</v>
      </c>
      <c r="E4048" t="s">
        <v>171</v>
      </c>
      <c r="F4048" t="s">
        <v>11815</v>
      </c>
      <c r="G4048" t="s">
        <v>1986</v>
      </c>
      <c r="H4048" t="s">
        <v>146</v>
      </c>
      <c r="I4048" t="s">
        <v>135</v>
      </c>
      <c r="J4048" t="s">
        <v>136</v>
      </c>
      <c r="K4048" t="s">
        <v>147</v>
      </c>
      <c r="L4048" t="s">
        <v>11816</v>
      </c>
      <c r="M4048" t="s">
        <v>11817</v>
      </c>
      <c r="N4048">
        <v>3.0752777770000002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1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1.0201224337135</v>
      </c>
      <c r="AC4048">
        <v>0</v>
      </c>
      <c r="AD4048">
        <v>0</v>
      </c>
      <c r="AE4048">
        <v>1.0201224337135</v>
      </c>
    </row>
    <row r="4049" spans="1:31" x14ac:dyDescent="0.25">
      <c r="A4049">
        <v>1774244</v>
      </c>
      <c r="B4049">
        <v>1</v>
      </c>
      <c r="C4049" t="s">
        <v>81</v>
      </c>
      <c r="D4049" t="s">
        <v>123</v>
      </c>
      <c r="E4049" t="s">
        <v>171</v>
      </c>
      <c r="F4049" t="s">
        <v>11818</v>
      </c>
      <c r="G4049" t="s">
        <v>181</v>
      </c>
      <c r="H4049" t="s">
        <v>146</v>
      </c>
      <c r="I4049" t="s">
        <v>135</v>
      </c>
      <c r="J4049" t="s">
        <v>136</v>
      </c>
      <c r="K4049" t="s">
        <v>147</v>
      </c>
      <c r="L4049" t="s">
        <v>11819</v>
      </c>
      <c r="M4049" t="s">
        <v>11820</v>
      </c>
      <c r="N4049">
        <v>0.79972222199999998</v>
      </c>
      <c r="O4049">
        <v>0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0.37304078096519994</v>
      </c>
      <c r="AA4049">
        <v>0</v>
      </c>
      <c r="AB4049">
        <v>0</v>
      </c>
      <c r="AC4049">
        <v>0</v>
      </c>
      <c r="AD4049">
        <v>0</v>
      </c>
      <c r="AE4049">
        <v>0.37304078096519994</v>
      </c>
    </row>
    <row r="4050" spans="1:31" x14ac:dyDescent="0.25">
      <c r="A4050">
        <v>1773726</v>
      </c>
      <c r="B4050">
        <v>1</v>
      </c>
      <c r="C4050" t="s">
        <v>80</v>
      </c>
      <c r="D4050" t="s">
        <v>97</v>
      </c>
      <c r="E4050" t="s">
        <v>171</v>
      </c>
      <c r="F4050" t="s">
        <v>11821</v>
      </c>
      <c r="G4050" t="s">
        <v>1986</v>
      </c>
      <c r="H4050" t="s">
        <v>146</v>
      </c>
      <c r="I4050" t="s">
        <v>135</v>
      </c>
      <c r="J4050" t="s">
        <v>136</v>
      </c>
      <c r="K4050" t="s">
        <v>147</v>
      </c>
      <c r="L4050" t="s">
        <v>11822</v>
      </c>
      <c r="M4050" t="s">
        <v>11823</v>
      </c>
      <c r="N4050">
        <v>1.9583333329999999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1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0.18570984737573332</v>
      </c>
      <c r="AC4050">
        <v>0</v>
      </c>
      <c r="AD4050">
        <v>0</v>
      </c>
      <c r="AE4050">
        <v>0.18570984737573332</v>
      </c>
    </row>
    <row r="4051" spans="1:31" x14ac:dyDescent="0.25">
      <c r="A4051">
        <v>1773872</v>
      </c>
      <c r="B4051">
        <v>1</v>
      </c>
      <c r="C4051" t="s">
        <v>80</v>
      </c>
      <c r="D4051" t="s">
        <v>94</v>
      </c>
      <c r="E4051" t="s">
        <v>171</v>
      </c>
      <c r="F4051" t="s">
        <v>11824</v>
      </c>
      <c r="G4051" t="s">
        <v>181</v>
      </c>
      <c r="H4051" t="s">
        <v>146</v>
      </c>
      <c r="I4051" t="s">
        <v>135</v>
      </c>
      <c r="J4051" t="s">
        <v>136</v>
      </c>
      <c r="K4051" t="s">
        <v>147</v>
      </c>
      <c r="L4051" t="s">
        <v>11825</v>
      </c>
      <c r="M4051" t="s">
        <v>11826</v>
      </c>
      <c r="N4051">
        <v>1.849444444</v>
      </c>
      <c r="O4051">
        <v>0</v>
      </c>
      <c r="P4051">
        <v>1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0.20766696058333334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0.20766696058333334</v>
      </c>
    </row>
    <row r="4052" spans="1:31" x14ac:dyDescent="0.25">
      <c r="A4052">
        <v>1774098</v>
      </c>
      <c r="B4052">
        <v>1</v>
      </c>
      <c r="C4052" t="s">
        <v>81</v>
      </c>
      <c r="D4052" t="s">
        <v>128</v>
      </c>
      <c r="E4052" t="s">
        <v>188</v>
      </c>
      <c r="F4052" t="s">
        <v>6864</v>
      </c>
      <c r="G4052" t="s">
        <v>177</v>
      </c>
      <c r="H4052" t="s">
        <v>134</v>
      </c>
      <c r="I4052" t="s">
        <v>135</v>
      </c>
      <c r="J4052" t="s">
        <v>136</v>
      </c>
      <c r="K4052" t="s">
        <v>147</v>
      </c>
      <c r="L4052" t="s">
        <v>11827</v>
      </c>
      <c r="M4052" t="s">
        <v>11828</v>
      </c>
      <c r="N4052">
        <v>0.30222222199999998</v>
      </c>
      <c r="O4052">
        <v>0</v>
      </c>
      <c r="P4052">
        <v>0</v>
      </c>
      <c r="Q4052">
        <v>0</v>
      </c>
      <c r="R4052">
        <v>0</v>
      </c>
      <c r="S4052">
        <v>19</v>
      </c>
      <c r="T4052">
        <v>0</v>
      </c>
      <c r="U4052">
        <v>17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62.502815930732069</v>
      </c>
      <c r="AB4052">
        <v>0</v>
      </c>
      <c r="AC4052">
        <v>116.35410123376271</v>
      </c>
      <c r="AD4052">
        <v>0</v>
      </c>
      <c r="AE4052">
        <v>178.85691716449477</v>
      </c>
    </row>
    <row r="4053" spans="1:31" x14ac:dyDescent="0.25">
      <c r="A4053">
        <v>1774158</v>
      </c>
      <c r="B4053">
        <v>1</v>
      </c>
      <c r="C4053" t="s">
        <v>80</v>
      </c>
      <c r="D4053" t="s">
        <v>93</v>
      </c>
      <c r="E4053" t="s">
        <v>158</v>
      </c>
      <c r="F4053" t="s">
        <v>11829</v>
      </c>
      <c r="G4053" t="s">
        <v>160</v>
      </c>
      <c r="H4053" t="s">
        <v>146</v>
      </c>
      <c r="I4053" t="s">
        <v>135</v>
      </c>
      <c r="J4053" t="s">
        <v>136</v>
      </c>
      <c r="K4053" t="s">
        <v>147</v>
      </c>
      <c r="L4053" t="s">
        <v>11830</v>
      </c>
      <c r="M4053" t="s">
        <v>11831</v>
      </c>
      <c r="N4053">
        <v>2.2886111109999998</v>
      </c>
      <c r="O4053">
        <v>0</v>
      </c>
      <c r="P4053">
        <v>3</v>
      </c>
      <c r="Q4053">
        <v>0</v>
      </c>
      <c r="R4053">
        <v>1</v>
      </c>
      <c r="S4053">
        <v>0</v>
      </c>
      <c r="T4053">
        <v>2</v>
      </c>
      <c r="U4053">
        <v>0</v>
      </c>
      <c r="V4053">
        <v>0</v>
      </c>
      <c r="W4053">
        <v>0</v>
      </c>
      <c r="X4053">
        <v>0.78206640816044171</v>
      </c>
      <c r="Y4053">
        <v>0</v>
      </c>
      <c r="Z4053">
        <v>4.0675224394999998E-4</v>
      </c>
      <c r="AA4053">
        <v>0</v>
      </c>
      <c r="AB4053">
        <v>0.4328537355216</v>
      </c>
      <c r="AC4053">
        <v>0</v>
      </c>
      <c r="AD4053">
        <v>0</v>
      </c>
      <c r="AE4053">
        <v>1.2153268959259917</v>
      </c>
    </row>
    <row r="4054" spans="1:31" x14ac:dyDescent="0.25">
      <c r="A4054">
        <v>1773471</v>
      </c>
      <c r="B4054">
        <v>1</v>
      </c>
      <c r="C4054" t="s">
        <v>80</v>
      </c>
      <c r="D4054" t="s">
        <v>93</v>
      </c>
      <c r="E4054" t="s">
        <v>158</v>
      </c>
      <c r="F4054" t="s">
        <v>3519</v>
      </c>
      <c r="G4054" t="s">
        <v>160</v>
      </c>
      <c r="H4054" t="s">
        <v>146</v>
      </c>
      <c r="I4054" t="s">
        <v>135</v>
      </c>
      <c r="J4054" t="s">
        <v>136</v>
      </c>
      <c r="K4054" t="s">
        <v>147</v>
      </c>
      <c r="L4054" t="s">
        <v>11832</v>
      </c>
      <c r="M4054" t="s">
        <v>11833</v>
      </c>
      <c r="N4054">
        <v>2.1827777770000001</v>
      </c>
      <c r="O4054">
        <v>0</v>
      </c>
      <c r="P4054">
        <v>9</v>
      </c>
      <c r="Q4054">
        <v>0</v>
      </c>
      <c r="R4054">
        <v>2</v>
      </c>
      <c r="S4054">
        <v>0</v>
      </c>
      <c r="T4054">
        <v>23</v>
      </c>
      <c r="U4054">
        <v>0</v>
      </c>
      <c r="V4054">
        <v>0</v>
      </c>
      <c r="W4054">
        <v>0</v>
      </c>
      <c r="X4054">
        <v>4.6050601514990515</v>
      </c>
      <c r="Y4054">
        <v>0</v>
      </c>
      <c r="Z4054">
        <v>3.0061569475067005</v>
      </c>
      <c r="AA4054">
        <v>0</v>
      </c>
      <c r="AB4054">
        <v>23.522595167834748</v>
      </c>
      <c r="AC4054">
        <v>0</v>
      </c>
      <c r="AD4054">
        <v>0</v>
      </c>
      <c r="AE4054">
        <v>31.133812266840501</v>
      </c>
    </row>
    <row r="4055" spans="1:31" x14ac:dyDescent="0.25">
      <c r="A4055">
        <v>1773411</v>
      </c>
      <c r="B4055">
        <v>1</v>
      </c>
      <c r="C4055" t="s">
        <v>80</v>
      </c>
      <c r="D4055" t="s">
        <v>93</v>
      </c>
      <c r="E4055" t="s">
        <v>184</v>
      </c>
      <c r="F4055" t="s">
        <v>11834</v>
      </c>
      <c r="G4055" t="s">
        <v>2141</v>
      </c>
      <c r="H4055" t="s">
        <v>134</v>
      </c>
      <c r="I4055" t="s">
        <v>135</v>
      </c>
      <c r="J4055" t="s">
        <v>136</v>
      </c>
      <c r="K4055" t="s">
        <v>147</v>
      </c>
      <c r="L4055" t="s">
        <v>11835</v>
      </c>
      <c r="M4055" t="s">
        <v>11836</v>
      </c>
      <c r="N4055">
        <v>2.3711111109999998</v>
      </c>
      <c r="O4055">
        <v>0</v>
      </c>
      <c r="P4055">
        <v>624</v>
      </c>
      <c r="Q4055">
        <v>0</v>
      </c>
      <c r="R4055">
        <v>20</v>
      </c>
      <c r="S4055">
        <v>6</v>
      </c>
      <c r="T4055">
        <v>74</v>
      </c>
      <c r="U4055">
        <v>2</v>
      </c>
      <c r="V4055">
        <v>0</v>
      </c>
      <c r="W4055">
        <v>0</v>
      </c>
      <c r="X4055">
        <v>312.31771449622812</v>
      </c>
      <c r="Y4055">
        <v>0</v>
      </c>
      <c r="Z4055">
        <v>44.60614155888593</v>
      </c>
      <c r="AA4055">
        <v>25.064918866242451</v>
      </c>
      <c r="AB4055">
        <v>98.728284024127262</v>
      </c>
      <c r="AC4055">
        <v>313.06785588993955</v>
      </c>
      <c r="AD4055">
        <v>0</v>
      </c>
      <c r="AE4055">
        <v>793.78491483542336</v>
      </c>
    </row>
    <row r="4056" spans="1:31" x14ac:dyDescent="0.25">
      <c r="A4056">
        <v>1773912</v>
      </c>
      <c r="B4056">
        <v>1</v>
      </c>
      <c r="C4056" t="s">
        <v>81</v>
      </c>
      <c r="D4056" t="s">
        <v>115</v>
      </c>
      <c r="E4056" t="s">
        <v>158</v>
      </c>
      <c r="F4056" t="s">
        <v>11837</v>
      </c>
      <c r="G4056" t="s">
        <v>160</v>
      </c>
      <c r="H4056" t="s">
        <v>146</v>
      </c>
      <c r="I4056" t="s">
        <v>135</v>
      </c>
      <c r="J4056" t="s">
        <v>136</v>
      </c>
      <c r="K4056" t="s">
        <v>147</v>
      </c>
      <c r="L4056" t="s">
        <v>11838</v>
      </c>
      <c r="M4056" t="s">
        <v>11839</v>
      </c>
      <c r="N4056">
        <v>1.7619444440000001</v>
      </c>
      <c r="O4056">
        <v>0</v>
      </c>
      <c r="P4056">
        <v>11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0.37569171798015011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0.37569171798015011</v>
      </c>
    </row>
    <row r="4057" spans="1:31" x14ac:dyDescent="0.25">
      <c r="A4057">
        <v>1774204</v>
      </c>
      <c r="B4057">
        <v>1</v>
      </c>
      <c r="C4057" t="s">
        <v>80</v>
      </c>
      <c r="D4057" t="s">
        <v>106</v>
      </c>
      <c r="E4057" t="s">
        <v>171</v>
      </c>
      <c r="F4057" t="s">
        <v>11840</v>
      </c>
      <c r="G4057" t="s">
        <v>173</v>
      </c>
      <c r="H4057" t="s">
        <v>146</v>
      </c>
      <c r="I4057" t="s">
        <v>135</v>
      </c>
      <c r="J4057" t="s">
        <v>136</v>
      </c>
      <c r="K4057" t="s">
        <v>147</v>
      </c>
      <c r="L4057" t="s">
        <v>11841</v>
      </c>
      <c r="M4057" t="s">
        <v>11842</v>
      </c>
      <c r="N4057">
        <v>6.0769444439999996</v>
      </c>
      <c r="O4057">
        <v>0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0.10936450592025833</v>
      </c>
      <c r="AA4057">
        <v>0</v>
      </c>
      <c r="AB4057">
        <v>0</v>
      </c>
      <c r="AC4057">
        <v>0</v>
      </c>
      <c r="AD4057">
        <v>0</v>
      </c>
      <c r="AE4057">
        <v>0.10936450592025833</v>
      </c>
    </row>
    <row r="4058" spans="1:31" x14ac:dyDescent="0.25">
      <c r="A4058">
        <v>1773949</v>
      </c>
      <c r="B4058">
        <v>1</v>
      </c>
      <c r="C4058" t="s">
        <v>80</v>
      </c>
      <c r="D4058" t="s">
        <v>106</v>
      </c>
      <c r="E4058" t="s">
        <v>171</v>
      </c>
      <c r="F4058" t="s">
        <v>11843</v>
      </c>
      <c r="G4058" t="s">
        <v>181</v>
      </c>
      <c r="H4058" t="s">
        <v>146</v>
      </c>
      <c r="I4058" t="s">
        <v>135</v>
      </c>
      <c r="J4058" t="s">
        <v>136</v>
      </c>
      <c r="K4058" t="s">
        <v>147</v>
      </c>
      <c r="L4058" t="s">
        <v>11844</v>
      </c>
      <c r="M4058" t="s">
        <v>11845</v>
      </c>
      <c r="N4058">
        <v>1.612777777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1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1.5872406217883166</v>
      </c>
      <c r="AC4058">
        <v>0</v>
      </c>
      <c r="AD4058">
        <v>0</v>
      </c>
      <c r="AE4058">
        <v>1.5872406217883166</v>
      </c>
    </row>
    <row r="4059" spans="1:31" x14ac:dyDescent="0.25">
      <c r="A4059">
        <v>1773998</v>
      </c>
      <c r="B4059">
        <v>1</v>
      </c>
      <c r="C4059" t="s">
        <v>80</v>
      </c>
      <c r="D4059" t="s">
        <v>84</v>
      </c>
      <c r="E4059" t="s">
        <v>158</v>
      </c>
      <c r="F4059" t="s">
        <v>11846</v>
      </c>
      <c r="G4059" t="s">
        <v>221</v>
      </c>
      <c r="H4059" t="s">
        <v>146</v>
      </c>
      <c r="I4059" t="s">
        <v>135</v>
      </c>
      <c r="J4059" t="s">
        <v>136</v>
      </c>
      <c r="K4059" t="s">
        <v>147</v>
      </c>
      <c r="L4059" t="s">
        <v>11293</v>
      </c>
      <c r="M4059" t="s">
        <v>11847</v>
      </c>
      <c r="N4059">
        <v>1.203333333</v>
      </c>
      <c r="O4059">
        <v>0</v>
      </c>
      <c r="P4059">
        <v>74</v>
      </c>
      <c r="Q4059">
        <v>0</v>
      </c>
      <c r="R4059">
        <v>0</v>
      </c>
      <c r="S4059">
        <v>0</v>
      </c>
      <c r="T4059">
        <v>14</v>
      </c>
      <c r="U4059">
        <v>0</v>
      </c>
      <c r="V4059">
        <v>0</v>
      </c>
      <c r="W4059">
        <v>0</v>
      </c>
      <c r="X4059">
        <v>17.895983887187612</v>
      </c>
      <c r="Y4059">
        <v>0</v>
      </c>
      <c r="Z4059">
        <v>0</v>
      </c>
      <c r="AA4059">
        <v>0</v>
      </c>
      <c r="AB4059">
        <v>12.372584556935653</v>
      </c>
      <c r="AC4059">
        <v>0</v>
      </c>
      <c r="AD4059">
        <v>0</v>
      </c>
      <c r="AE4059">
        <v>30.268568444123265</v>
      </c>
    </row>
    <row r="4060" spans="1:31" x14ac:dyDescent="0.25">
      <c r="A4060">
        <v>1773829</v>
      </c>
      <c r="B4060">
        <v>1</v>
      </c>
      <c r="C4060" t="s">
        <v>80</v>
      </c>
      <c r="D4060" t="s">
        <v>108</v>
      </c>
      <c r="E4060" t="s">
        <v>158</v>
      </c>
      <c r="F4060" t="s">
        <v>11526</v>
      </c>
      <c r="G4060" t="s">
        <v>221</v>
      </c>
      <c r="H4060" t="s">
        <v>146</v>
      </c>
      <c r="I4060" t="s">
        <v>135</v>
      </c>
      <c r="J4060" t="s">
        <v>136</v>
      </c>
      <c r="K4060" t="s">
        <v>147</v>
      </c>
      <c r="L4060" t="s">
        <v>11848</v>
      </c>
      <c r="M4060" t="s">
        <v>11849</v>
      </c>
      <c r="N4060">
        <v>3.633611111</v>
      </c>
      <c r="O4060">
        <v>0</v>
      </c>
      <c r="P4060">
        <v>7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3.3239776531569998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3.3239776531569998</v>
      </c>
    </row>
    <row r="4061" spans="1:31" x14ac:dyDescent="0.25">
      <c r="A4061">
        <v>1774121</v>
      </c>
      <c r="B4061">
        <v>1</v>
      </c>
      <c r="C4061" t="s">
        <v>81</v>
      </c>
      <c r="D4061" t="s">
        <v>127</v>
      </c>
      <c r="E4061" t="s">
        <v>184</v>
      </c>
      <c r="F4061" t="s">
        <v>11850</v>
      </c>
      <c r="G4061" t="s">
        <v>177</v>
      </c>
      <c r="H4061" t="s">
        <v>134</v>
      </c>
      <c r="I4061" t="s">
        <v>135</v>
      </c>
      <c r="J4061" t="s">
        <v>136</v>
      </c>
      <c r="K4061" t="s">
        <v>147</v>
      </c>
      <c r="L4061" t="s">
        <v>11851</v>
      </c>
      <c r="M4061" t="s">
        <v>11852</v>
      </c>
      <c r="N4061">
        <v>0.11388888799999999</v>
      </c>
      <c r="O4061">
        <v>0</v>
      </c>
      <c r="P4061">
        <v>357</v>
      </c>
      <c r="Q4061">
        <v>1</v>
      </c>
      <c r="R4061">
        <v>15</v>
      </c>
      <c r="S4061">
        <v>4</v>
      </c>
      <c r="T4061">
        <v>90</v>
      </c>
      <c r="U4061">
        <v>5</v>
      </c>
      <c r="V4061">
        <v>2</v>
      </c>
      <c r="W4061">
        <v>0</v>
      </c>
      <c r="X4061">
        <v>10.300915512775008</v>
      </c>
      <c r="Y4061">
        <v>4.9504976887333338E-2</v>
      </c>
      <c r="Z4061">
        <v>0.30813326942233332</v>
      </c>
      <c r="AA4061">
        <v>11.985507613169752</v>
      </c>
      <c r="AB4061">
        <v>4.7695505097238344</v>
      </c>
      <c r="AC4061">
        <v>21.612796861013997</v>
      </c>
      <c r="AD4061">
        <v>0.28421281975400003</v>
      </c>
      <c r="AE4061">
        <v>49.310621562746263</v>
      </c>
    </row>
    <row r="4062" spans="1:31" x14ac:dyDescent="0.25">
      <c r="A4062">
        <v>1773992</v>
      </c>
      <c r="B4062">
        <v>1</v>
      </c>
      <c r="C4062" t="s">
        <v>80</v>
      </c>
      <c r="D4062" t="s">
        <v>103</v>
      </c>
      <c r="E4062" t="s">
        <v>158</v>
      </c>
      <c r="F4062" t="s">
        <v>11853</v>
      </c>
      <c r="G4062" t="s">
        <v>160</v>
      </c>
      <c r="H4062" t="s">
        <v>146</v>
      </c>
      <c r="I4062" t="s">
        <v>135</v>
      </c>
      <c r="J4062" t="s">
        <v>136</v>
      </c>
      <c r="K4062" t="s">
        <v>147</v>
      </c>
      <c r="L4062" t="s">
        <v>11854</v>
      </c>
      <c r="M4062" t="s">
        <v>11855</v>
      </c>
      <c r="N4062">
        <v>0.49</v>
      </c>
      <c r="O4062">
        <v>0</v>
      </c>
      <c r="P4062">
        <v>14</v>
      </c>
      <c r="Q4062">
        <v>0</v>
      </c>
      <c r="R4062">
        <v>10</v>
      </c>
      <c r="S4062">
        <v>0</v>
      </c>
      <c r="T4062">
        <v>10</v>
      </c>
      <c r="U4062">
        <v>0</v>
      </c>
      <c r="V4062">
        <v>0</v>
      </c>
      <c r="W4062">
        <v>0</v>
      </c>
      <c r="X4062">
        <v>1.3137650215137002</v>
      </c>
      <c r="Y4062">
        <v>0</v>
      </c>
      <c r="Z4062">
        <v>2.1552965610371997</v>
      </c>
      <c r="AA4062">
        <v>0</v>
      </c>
      <c r="AB4062">
        <v>0.9367964176032002</v>
      </c>
      <c r="AC4062">
        <v>0</v>
      </c>
      <c r="AD4062">
        <v>0</v>
      </c>
      <c r="AE4062">
        <v>4.4058580001541001</v>
      </c>
    </row>
    <row r="4063" spans="1:31" x14ac:dyDescent="0.25">
      <c r="A4063">
        <v>1773935</v>
      </c>
      <c r="B4063">
        <v>1</v>
      </c>
      <c r="C4063" t="s">
        <v>80</v>
      </c>
      <c r="D4063" t="s">
        <v>103</v>
      </c>
      <c r="E4063" t="s">
        <v>267</v>
      </c>
      <c r="F4063" t="s">
        <v>11597</v>
      </c>
      <c r="G4063" t="s">
        <v>177</v>
      </c>
      <c r="H4063" t="s">
        <v>134</v>
      </c>
      <c r="I4063" t="s">
        <v>135</v>
      </c>
      <c r="J4063" t="s">
        <v>136</v>
      </c>
      <c r="K4063" t="s">
        <v>147</v>
      </c>
      <c r="L4063" t="s">
        <v>11856</v>
      </c>
      <c r="M4063" t="s">
        <v>11857</v>
      </c>
      <c r="N4063">
        <v>6.0112776999999999E-2</v>
      </c>
      <c r="O4063">
        <v>2</v>
      </c>
      <c r="P4063">
        <v>348</v>
      </c>
      <c r="Q4063">
        <v>40</v>
      </c>
      <c r="R4063">
        <v>79</v>
      </c>
      <c r="S4063">
        <v>20</v>
      </c>
      <c r="T4063">
        <v>60</v>
      </c>
      <c r="U4063">
        <v>6</v>
      </c>
      <c r="V4063">
        <v>1</v>
      </c>
      <c r="W4063">
        <v>8.6175252630000004E-2</v>
      </c>
      <c r="X4063">
        <v>5.7193773480000019</v>
      </c>
      <c r="Y4063">
        <v>6.637628823418801</v>
      </c>
      <c r="Z4063">
        <v>2.5972249709519999</v>
      </c>
      <c r="AA4063">
        <v>3.5202749893919996</v>
      </c>
      <c r="AB4063">
        <v>2.3777156564891992</v>
      </c>
      <c r="AC4063">
        <v>18.983229237583799</v>
      </c>
      <c r="AD4063">
        <v>0.88471278327600011</v>
      </c>
      <c r="AE4063">
        <v>40.806339061741802</v>
      </c>
    </row>
    <row r="4064" spans="1:31" x14ac:dyDescent="0.25">
      <c r="A4064">
        <v>1774178</v>
      </c>
      <c r="B4064">
        <v>1</v>
      </c>
      <c r="C4064" t="s">
        <v>80</v>
      </c>
      <c r="D4064" t="s">
        <v>82</v>
      </c>
      <c r="E4064" t="s">
        <v>158</v>
      </c>
      <c r="F4064" t="s">
        <v>11858</v>
      </c>
      <c r="G4064" t="s">
        <v>160</v>
      </c>
      <c r="H4064" t="s">
        <v>146</v>
      </c>
      <c r="I4064" t="s">
        <v>135</v>
      </c>
      <c r="J4064" t="s">
        <v>136</v>
      </c>
      <c r="K4064" t="s">
        <v>147</v>
      </c>
      <c r="L4064" t="s">
        <v>11859</v>
      </c>
      <c r="M4064" t="s">
        <v>11860</v>
      </c>
      <c r="N4064">
        <v>0.78083333300000002</v>
      </c>
      <c r="O4064">
        <v>0</v>
      </c>
      <c r="P4064">
        <v>237</v>
      </c>
      <c r="Q4064">
        <v>0</v>
      </c>
      <c r="R4064">
        <v>0</v>
      </c>
      <c r="S4064">
        <v>0</v>
      </c>
      <c r="T4064">
        <v>9</v>
      </c>
      <c r="U4064">
        <v>0</v>
      </c>
      <c r="V4064">
        <v>0</v>
      </c>
      <c r="W4064">
        <v>0</v>
      </c>
      <c r="X4064">
        <v>71.086726835733089</v>
      </c>
      <c r="Y4064">
        <v>0</v>
      </c>
      <c r="Z4064">
        <v>0</v>
      </c>
      <c r="AA4064">
        <v>0</v>
      </c>
      <c r="AB4064">
        <v>1.1541374519015251</v>
      </c>
      <c r="AC4064">
        <v>0</v>
      </c>
      <c r="AD4064">
        <v>0</v>
      </c>
      <c r="AE4064">
        <v>72.240864287634608</v>
      </c>
    </row>
    <row r="4065" spans="1:31" x14ac:dyDescent="0.25">
      <c r="A4065">
        <v>1774078</v>
      </c>
      <c r="B4065">
        <v>1</v>
      </c>
      <c r="C4065" t="s">
        <v>80</v>
      </c>
      <c r="D4065" t="s">
        <v>100</v>
      </c>
      <c r="E4065" t="s">
        <v>188</v>
      </c>
      <c r="F4065" t="s">
        <v>11861</v>
      </c>
      <c r="G4065" t="s">
        <v>177</v>
      </c>
      <c r="H4065" t="s">
        <v>134</v>
      </c>
      <c r="I4065" t="s">
        <v>135</v>
      </c>
      <c r="J4065" t="s">
        <v>136</v>
      </c>
      <c r="K4065" t="s">
        <v>147</v>
      </c>
      <c r="L4065" t="s">
        <v>11862</v>
      </c>
      <c r="M4065" t="s">
        <v>11863</v>
      </c>
      <c r="N4065">
        <v>1.082777777</v>
      </c>
      <c r="O4065">
        <v>0</v>
      </c>
      <c r="P4065">
        <v>0</v>
      </c>
      <c r="Q4065">
        <v>13</v>
      </c>
      <c r="R4065">
        <v>63</v>
      </c>
      <c r="S4065">
        <v>0</v>
      </c>
      <c r="T4065">
        <v>4</v>
      </c>
      <c r="U4065">
        <v>0</v>
      </c>
      <c r="V4065">
        <v>0</v>
      </c>
      <c r="W4065">
        <v>0</v>
      </c>
      <c r="X4065">
        <v>0</v>
      </c>
      <c r="Y4065">
        <v>37.593894626111435</v>
      </c>
      <c r="Z4065">
        <v>73.383164108098853</v>
      </c>
      <c r="AA4065">
        <v>0</v>
      </c>
      <c r="AB4065">
        <v>3.2454198574604671</v>
      </c>
      <c r="AC4065">
        <v>0</v>
      </c>
      <c r="AD4065">
        <v>0</v>
      </c>
      <c r="AE4065">
        <v>114.22247859167075</v>
      </c>
    </row>
    <row r="4066" spans="1:31" x14ac:dyDescent="0.25">
      <c r="A4066">
        <v>1773537</v>
      </c>
      <c r="B4066">
        <v>1</v>
      </c>
      <c r="C4066" t="s">
        <v>81</v>
      </c>
      <c r="D4066" t="s">
        <v>118</v>
      </c>
      <c r="E4066" t="s">
        <v>171</v>
      </c>
      <c r="F4066" t="s">
        <v>11864</v>
      </c>
      <c r="G4066" t="s">
        <v>181</v>
      </c>
      <c r="H4066" t="s">
        <v>146</v>
      </c>
      <c r="I4066" t="s">
        <v>135</v>
      </c>
      <c r="J4066" t="s">
        <v>136</v>
      </c>
      <c r="K4066" t="s">
        <v>147</v>
      </c>
      <c r="L4066" t="s">
        <v>11865</v>
      </c>
      <c r="M4066" t="s">
        <v>11866</v>
      </c>
      <c r="N4066">
        <v>1.4822222220000001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1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0.1207369576633</v>
      </c>
      <c r="AC4066">
        <v>0</v>
      </c>
      <c r="AD4066">
        <v>0</v>
      </c>
      <c r="AE4066">
        <v>0.1207369576633</v>
      </c>
    </row>
    <row r="4067" spans="1:31" x14ac:dyDescent="0.25">
      <c r="A4067">
        <v>1774270</v>
      </c>
      <c r="B4067">
        <v>1</v>
      </c>
      <c r="C4067" t="s">
        <v>80</v>
      </c>
      <c r="D4067" t="s">
        <v>84</v>
      </c>
      <c r="E4067" t="s">
        <v>158</v>
      </c>
      <c r="F4067" t="s">
        <v>11867</v>
      </c>
      <c r="G4067" t="s">
        <v>160</v>
      </c>
      <c r="H4067" t="s">
        <v>146</v>
      </c>
      <c r="I4067" t="s">
        <v>135</v>
      </c>
      <c r="J4067" t="s">
        <v>136</v>
      </c>
      <c r="K4067" t="s">
        <v>147</v>
      </c>
      <c r="L4067" t="s">
        <v>11868</v>
      </c>
      <c r="M4067" t="s">
        <v>11869</v>
      </c>
      <c r="N4067">
        <v>2.0019444439999998</v>
      </c>
      <c r="O4067">
        <v>0</v>
      </c>
      <c r="P4067">
        <v>31</v>
      </c>
      <c r="Q4067">
        <v>0</v>
      </c>
      <c r="R4067">
        <v>0</v>
      </c>
      <c r="S4067">
        <v>0</v>
      </c>
      <c r="T4067">
        <v>5</v>
      </c>
      <c r="U4067">
        <v>0</v>
      </c>
      <c r="V4067">
        <v>0</v>
      </c>
      <c r="W4067">
        <v>0</v>
      </c>
      <c r="X4067">
        <v>17.972789415056987</v>
      </c>
      <c r="Y4067">
        <v>0</v>
      </c>
      <c r="Z4067">
        <v>0</v>
      </c>
      <c r="AA4067">
        <v>0</v>
      </c>
      <c r="AB4067">
        <v>3.5152217617410839</v>
      </c>
      <c r="AC4067">
        <v>0</v>
      </c>
      <c r="AD4067">
        <v>0</v>
      </c>
      <c r="AE4067">
        <v>21.488011176798071</v>
      </c>
    </row>
    <row r="4068" spans="1:31" x14ac:dyDescent="0.25">
      <c r="A4068">
        <v>1773961</v>
      </c>
      <c r="B4068">
        <v>1</v>
      </c>
      <c r="C4068" t="s">
        <v>80</v>
      </c>
      <c r="D4068" t="s">
        <v>106</v>
      </c>
      <c r="E4068" t="s">
        <v>143</v>
      </c>
      <c r="F4068" t="s">
        <v>11870</v>
      </c>
      <c r="G4068" t="s">
        <v>221</v>
      </c>
      <c r="H4068" t="s">
        <v>146</v>
      </c>
      <c r="I4068" t="s">
        <v>135</v>
      </c>
      <c r="J4068" t="s">
        <v>136</v>
      </c>
      <c r="K4068" t="s">
        <v>147</v>
      </c>
      <c r="L4068" t="s">
        <v>11871</v>
      </c>
      <c r="M4068" t="s">
        <v>11872</v>
      </c>
      <c r="N4068">
        <v>0.71527777699999995</v>
      </c>
      <c r="O4068">
        <v>0</v>
      </c>
      <c r="P4068">
        <v>10</v>
      </c>
      <c r="Q4068">
        <v>0</v>
      </c>
      <c r="R4068">
        <v>2</v>
      </c>
      <c r="S4068">
        <v>0</v>
      </c>
      <c r="T4068">
        <v>5</v>
      </c>
      <c r="U4068">
        <v>0</v>
      </c>
      <c r="V4068">
        <v>0</v>
      </c>
      <c r="W4068">
        <v>0</v>
      </c>
      <c r="X4068">
        <v>0.57830928978899998</v>
      </c>
      <c r="Y4068">
        <v>0</v>
      </c>
      <c r="Z4068">
        <v>0.71647314614200008</v>
      </c>
      <c r="AA4068">
        <v>0</v>
      </c>
      <c r="AB4068">
        <v>1.53466616971875</v>
      </c>
      <c r="AC4068">
        <v>0</v>
      </c>
      <c r="AD4068">
        <v>0</v>
      </c>
      <c r="AE4068">
        <v>2.8294486056497501</v>
      </c>
    </row>
    <row r="4069" spans="1:31" x14ac:dyDescent="0.25">
      <c r="A4069">
        <v>1774193</v>
      </c>
      <c r="B4069">
        <v>1</v>
      </c>
      <c r="C4069" t="s">
        <v>81</v>
      </c>
      <c r="D4069" t="s">
        <v>113</v>
      </c>
      <c r="E4069" t="s">
        <v>158</v>
      </c>
      <c r="F4069" t="s">
        <v>11873</v>
      </c>
      <c r="G4069" t="s">
        <v>160</v>
      </c>
      <c r="H4069" t="s">
        <v>146</v>
      </c>
      <c r="I4069" t="s">
        <v>135</v>
      </c>
      <c r="J4069" t="s">
        <v>136</v>
      </c>
      <c r="K4069" t="s">
        <v>147</v>
      </c>
      <c r="L4069" t="s">
        <v>11874</v>
      </c>
      <c r="M4069" t="s">
        <v>11875</v>
      </c>
      <c r="N4069">
        <v>2.8424999999999998</v>
      </c>
      <c r="O4069">
        <v>0</v>
      </c>
      <c r="P4069">
        <v>19</v>
      </c>
      <c r="Q4069">
        <v>0</v>
      </c>
      <c r="R4069">
        <v>1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5.4444080004019479</v>
      </c>
      <c r="Y4069">
        <v>0</v>
      </c>
      <c r="Z4069">
        <v>0.33980801067227495</v>
      </c>
      <c r="AA4069">
        <v>0</v>
      </c>
      <c r="AB4069">
        <v>0</v>
      </c>
      <c r="AC4069">
        <v>0</v>
      </c>
      <c r="AD4069">
        <v>0</v>
      </c>
      <c r="AE4069">
        <v>5.7842160110742231</v>
      </c>
    </row>
    <row r="4070" spans="1:31" x14ac:dyDescent="0.25">
      <c r="A4070">
        <v>1773506</v>
      </c>
      <c r="B4070">
        <v>1</v>
      </c>
      <c r="C4070" t="s">
        <v>81</v>
      </c>
      <c r="D4070" t="s">
        <v>126</v>
      </c>
      <c r="E4070" t="s">
        <v>131</v>
      </c>
      <c r="F4070" t="s">
        <v>11876</v>
      </c>
      <c r="G4070" t="s">
        <v>133</v>
      </c>
      <c r="H4070" t="s">
        <v>134</v>
      </c>
      <c r="I4070" t="s">
        <v>135</v>
      </c>
      <c r="J4070" t="s">
        <v>136</v>
      </c>
      <c r="K4070" t="s">
        <v>137</v>
      </c>
      <c r="L4070" t="s">
        <v>11877</v>
      </c>
      <c r="M4070" t="s">
        <v>11878</v>
      </c>
      <c r="N4070">
        <v>0.47896749999999999</v>
      </c>
      <c r="O4070">
        <v>0</v>
      </c>
      <c r="P4070">
        <v>1779</v>
      </c>
      <c r="Q4070">
        <v>23</v>
      </c>
      <c r="R4070">
        <v>142</v>
      </c>
      <c r="S4070">
        <v>5</v>
      </c>
      <c r="T4070">
        <v>297</v>
      </c>
      <c r="U4070">
        <v>1</v>
      </c>
      <c r="V4070">
        <v>1</v>
      </c>
      <c r="W4070">
        <v>0</v>
      </c>
      <c r="X4070">
        <v>131.72909270769375</v>
      </c>
      <c r="Y4070">
        <v>27.470414049405001</v>
      </c>
      <c r="Z4070">
        <v>17.702166028664376</v>
      </c>
      <c r="AA4070">
        <v>2.3305546761543749</v>
      </c>
      <c r="AB4070">
        <v>72.07715355364877</v>
      </c>
      <c r="AC4070">
        <v>0.52679680938625006</v>
      </c>
      <c r="AD4070">
        <v>3.2777852000000007</v>
      </c>
      <c r="AE4070">
        <v>255.11396302495254</v>
      </c>
    </row>
    <row r="4071" spans="1:31" x14ac:dyDescent="0.25">
      <c r="A4071">
        <v>1773815</v>
      </c>
      <c r="B4071">
        <v>1</v>
      </c>
      <c r="C4071" t="s">
        <v>80</v>
      </c>
      <c r="D4071" t="s">
        <v>100</v>
      </c>
      <c r="E4071" t="s">
        <v>131</v>
      </c>
      <c r="F4071" t="s">
        <v>11879</v>
      </c>
      <c r="G4071" t="s">
        <v>177</v>
      </c>
      <c r="H4071" t="s">
        <v>134</v>
      </c>
      <c r="I4071" t="s">
        <v>135</v>
      </c>
      <c r="J4071" t="s">
        <v>136</v>
      </c>
      <c r="K4071" t="s">
        <v>147</v>
      </c>
      <c r="L4071" t="s">
        <v>11880</v>
      </c>
      <c r="M4071" t="s">
        <v>11881</v>
      </c>
      <c r="N4071">
        <v>0.36722222199999999</v>
      </c>
      <c r="O4071">
        <v>0</v>
      </c>
      <c r="P4071">
        <v>1526</v>
      </c>
      <c r="Q4071">
        <v>0</v>
      </c>
      <c r="R4071">
        <v>11</v>
      </c>
      <c r="S4071">
        <v>5</v>
      </c>
      <c r="T4071">
        <v>217</v>
      </c>
      <c r="U4071">
        <v>0</v>
      </c>
      <c r="V4071">
        <v>0</v>
      </c>
      <c r="W4071">
        <v>0</v>
      </c>
      <c r="X4071">
        <v>81.930821441140367</v>
      </c>
      <c r="Y4071">
        <v>0</v>
      </c>
      <c r="Z4071">
        <v>0.78473555061900002</v>
      </c>
      <c r="AA4071">
        <v>63.865241004651509</v>
      </c>
      <c r="AB4071">
        <v>44.102705416904968</v>
      </c>
      <c r="AC4071">
        <v>0</v>
      </c>
      <c r="AD4071">
        <v>0</v>
      </c>
      <c r="AE4071">
        <v>190.68350341331583</v>
      </c>
    </row>
    <row r="4072" spans="1:31" x14ac:dyDescent="0.25">
      <c r="A4072">
        <v>1774147</v>
      </c>
      <c r="B4072">
        <v>1</v>
      </c>
      <c r="C4072" t="s">
        <v>80</v>
      </c>
      <c r="D4072" t="s">
        <v>108</v>
      </c>
      <c r="E4072" t="s">
        <v>158</v>
      </c>
      <c r="F4072" t="s">
        <v>11882</v>
      </c>
      <c r="G4072" t="s">
        <v>160</v>
      </c>
      <c r="H4072" t="s">
        <v>146</v>
      </c>
      <c r="I4072" t="s">
        <v>135</v>
      </c>
      <c r="J4072" t="s">
        <v>136</v>
      </c>
      <c r="K4072" t="s">
        <v>147</v>
      </c>
      <c r="L4072" t="s">
        <v>11883</v>
      </c>
      <c r="M4072" t="s">
        <v>11884</v>
      </c>
      <c r="N4072">
        <v>0.58388888800000005</v>
      </c>
      <c r="O4072">
        <v>0</v>
      </c>
      <c r="P4072">
        <v>12</v>
      </c>
      <c r="Q4072">
        <v>0</v>
      </c>
      <c r="R4072">
        <v>3</v>
      </c>
      <c r="S4072">
        <v>0</v>
      </c>
      <c r="T4072">
        <v>3</v>
      </c>
      <c r="U4072">
        <v>0</v>
      </c>
      <c r="V4072">
        <v>0</v>
      </c>
      <c r="W4072">
        <v>0</v>
      </c>
      <c r="X4072">
        <v>1.0902087217983332</v>
      </c>
      <c r="Y4072">
        <v>0</v>
      </c>
      <c r="Z4072">
        <v>8.9321565699266664E-2</v>
      </c>
      <c r="AA4072">
        <v>0</v>
      </c>
      <c r="AB4072">
        <v>0.1114357541841</v>
      </c>
      <c r="AC4072">
        <v>0</v>
      </c>
      <c r="AD4072">
        <v>0</v>
      </c>
      <c r="AE4072">
        <v>1.2909660416816999</v>
      </c>
    </row>
    <row r="4073" spans="1:31" x14ac:dyDescent="0.25">
      <c r="A4073">
        <v>1774061</v>
      </c>
      <c r="B4073">
        <v>1</v>
      </c>
      <c r="C4073" t="s">
        <v>80</v>
      </c>
      <c r="D4073" t="s">
        <v>107</v>
      </c>
      <c r="E4073" t="s">
        <v>171</v>
      </c>
      <c r="F4073" t="s">
        <v>11885</v>
      </c>
      <c r="G4073" t="s">
        <v>173</v>
      </c>
      <c r="H4073" t="s">
        <v>146</v>
      </c>
      <c r="I4073" t="s">
        <v>135</v>
      </c>
      <c r="J4073" t="s">
        <v>136</v>
      </c>
      <c r="K4073" t="s">
        <v>147</v>
      </c>
      <c r="L4073" t="s">
        <v>11886</v>
      </c>
      <c r="M4073" t="s">
        <v>11887</v>
      </c>
      <c r="N4073">
        <v>1.4355555550000001</v>
      </c>
      <c r="O4073">
        <v>0</v>
      </c>
      <c r="P4073">
        <v>9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2.6722223109157666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2.6722223109157666</v>
      </c>
    </row>
    <row r="4074" spans="1:31" x14ac:dyDescent="0.25">
      <c r="A4074">
        <v>1774001</v>
      </c>
      <c r="B4074">
        <v>1</v>
      </c>
      <c r="C4074" t="s">
        <v>80</v>
      </c>
      <c r="D4074" t="s">
        <v>83</v>
      </c>
      <c r="E4074" t="s">
        <v>158</v>
      </c>
      <c r="F4074" t="s">
        <v>11888</v>
      </c>
      <c r="G4074" t="s">
        <v>221</v>
      </c>
      <c r="H4074" t="s">
        <v>146</v>
      </c>
      <c r="I4074" t="s">
        <v>135</v>
      </c>
      <c r="J4074" t="s">
        <v>136</v>
      </c>
      <c r="K4074" t="s">
        <v>147</v>
      </c>
      <c r="L4074" t="s">
        <v>11889</v>
      </c>
      <c r="M4074" t="s">
        <v>11890</v>
      </c>
      <c r="N4074">
        <v>3.6163888879999999</v>
      </c>
      <c r="O4074">
        <v>0</v>
      </c>
      <c r="P4074">
        <v>166</v>
      </c>
      <c r="Q4074">
        <v>0</v>
      </c>
      <c r="R4074">
        <v>0</v>
      </c>
      <c r="S4074">
        <v>0</v>
      </c>
      <c r="T4074">
        <v>12</v>
      </c>
      <c r="U4074">
        <v>0</v>
      </c>
      <c r="V4074">
        <v>0</v>
      </c>
      <c r="W4074">
        <v>0</v>
      </c>
      <c r="X4074">
        <v>253.49148065782339</v>
      </c>
      <c r="Y4074">
        <v>0</v>
      </c>
      <c r="Z4074">
        <v>0</v>
      </c>
      <c r="AA4074">
        <v>0</v>
      </c>
      <c r="AB4074">
        <v>9.898794768798485</v>
      </c>
      <c r="AC4074">
        <v>0</v>
      </c>
      <c r="AD4074">
        <v>0</v>
      </c>
      <c r="AE4074">
        <v>263.39027542662188</v>
      </c>
    </row>
    <row r="4075" spans="1:31" x14ac:dyDescent="0.25">
      <c r="A4075">
        <v>1773460</v>
      </c>
      <c r="B4075">
        <v>1</v>
      </c>
      <c r="C4075" t="s">
        <v>80</v>
      </c>
      <c r="D4075" t="s">
        <v>82</v>
      </c>
      <c r="E4075" t="s">
        <v>171</v>
      </c>
      <c r="F4075" t="s">
        <v>11891</v>
      </c>
      <c r="G4075" t="s">
        <v>173</v>
      </c>
      <c r="H4075" t="s">
        <v>146</v>
      </c>
      <c r="I4075" t="s">
        <v>135</v>
      </c>
      <c r="J4075" t="s">
        <v>136</v>
      </c>
      <c r="K4075" t="s">
        <v>147</v>
      </c>
      <c r="L4075" t="s">
        <v>11892</v>
      </c>
      <c r="M4075" t="s">
        <v>11893</v>
      </c>
      <c r="N4075">
        <v>0.95750000000000002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3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1.1481996862420001</v>
      </c>
      <c r="AC4075">
        <v>0</v>
      </c>
      <c r="AD4075">
        <v>0</v>
      </c>
      <c r="AE4075">
        <v>1.1481996862420001</v>
      </c>
    </row>
    <row r="4076" spans="1:31" x14ac:dyDescent="0.25">
      <c r="A4076">
        <v>1773520</v>
      </c>
      <c r="B4076">
        <v>1</v>
      </c>
      <c r="C4076" t="s">
        <v>81</v>
      </c>
      <c r="D4076" t="s">
        <v>123</v>
      </c>
      <c r="E4076" t="s">
        <v>184</v>
      </c>
      <c r="F4076" t="s">
        <v>11894</v>
      </c>
      <c r="G4076" t="s">
        <v>246</v>
      </c>
      <c r="H4076" t="s">
        <v>134</v>
      </c>
      <c r="I4076" t="s">
        <v>135</v>
      </c>
      <c r="J4076" t="s">
        <v>136</v>
      </c>
      <c r="K4076" t="s">
        <v>137</v>
      </c>
      <c r="L4076" t="s">
        <v>11895</v>
      </c>
      <c r="M4076" t="s">
        <v>11896</v>
      </c>
      <c r="N4076">
        <v>9.4327777770000001</v>
      </c>
      <c r="O4076">
        <v>0</v>
      </c>
      <c r="P4076">
        <v>4</v>
      </c>
      <c r="Q4076">
        <v>0</v>
      </c>
      <c r="R4076">
        <v>35</v>
      </c>
      <c r="S4076">
        <v>0</v>
      </c>
      <c r="T4076">
        <v>6</v>
      </c>
      <c r="U4076">
        <v>0</v>
      </c>
      <c r="V4076">
        <v>0</v>
      </c>
      <c r="W4076">
        <v>0</v>
      </c>
      <c r="X4076">
        <v>5.0215571873868319</v>
      </c>
      <c r="Y4076">
        <v>0</v>
      </c>
      <c r="Z4076">
        <v>74.335389307912493</v>
      </c>
      <c r="AA4076">
        <v>0</v>
      </c>
      <c r="AB4076">
        <v>16.911808834987696</v>
      </c>
      <c r="AC4076">
        <v>0</v>
      </c>
      <c r="AD4076">
        <v>0</v>
      </c>
      <c r="AE4076">
        <v>96.268755330287021</v>
      </c>
    </row>
    <row r="4077" spans="1:31" x14ac:dyDescent="0.25">
      <c r="A4077">
        <v>1773420</v>
      </c>
      <c r="B4077">
        <v>1</v>
      </c>
      <c r="C4077" t="s">
        <v>81</v>
      </c>
      <c r="D4077" t="s">
        <v>123</v>
      </c>
      <c r="E4077" t="s">
        <v>184</v>
      </c>
      <c r="F4077" t="s">
        <v>11897</v>
      </c>
      <c r="G4077" t="s">
        <v>177</v>
      </c>
      <c r="H4077" t="s">
        <v>134</v>
      </c>
      <c r="I4077" t="s">
        <v>135</v>
      </c>
      <c r="J4077" t="s">
        <v>136</v>
      </c>
      <c r="K4077" t="s">
        <v>147</v>
      </c>
      <c r="L4077" t="s">
        <v>11898</v>
      </c>
      <c r="M4077" t="s">
        <v>11899</v>
      </c>
      <c r="N4077">
        <v>6.5277776999999995E-2</v>
      </c>
      <c r="O4077">
        <v>0</v>
      </c>
      <c r="P4077">
        <v>10</v>
      </c>
      <c r="Q4077">
        <v>0</v>
      </c>
      <c r="R4077">
        <v>38</v>
      </c>
      <c r="S4077">
        <v>12</v>
      </c>
      <c r="T4077">
        <v>337</v>
      </c>
      <c r="U4077">
        <v>11</v>
      </c>
      <c r="V4077">
        <v>14</v>
      </c>
      <c r="W4077">
        <v>0</v>
      </c>
      <c r="X4077">
        <v>8.8264017598750008E-2</v>
      </c>
      <c r="Y4077">
        <v>0</v>
      </c>
      <c r="Z4077">
        <v>0.44670462777750014</v>
      </c>
      <c r="AA4077">
        <v>6.620502310050334</v>
      </c>
      <c r="AB4077">
        <v>12.258899026862586</v>
      </c>
      <c r="AC4077">
        <v>55.234727018421246</v>
      </c>
      <c r="AD4077">
        <v>7.0338340815908351</v>
      </c>
      <c r="AE4077">
        <v>81.682931082301252</v>
      </c>
    </row>
    <row r="4078" spans="1:31" x14ac:dyDescent="0.25">
      <c r="A4078">
        <v>1774207</v>
      </c>
      <c r="B4078">
        <v>1</v>
      </c>
      <c r="C4078" t="s">
        <v>81</v>
      </c>
      <c r="D4078" t="s">
        <v>123</v>
      </c>
      <c r="E4078" t="s">
        <v>171</v>
      </c>
      <c r="F4078" t="s">
        <v>11900</v>
      </c>
      <c r="G4078" t="s">
        <v>181</v>
      </c>
      <c r="H4078" t="s">
        <v>146</v>
      </c>
      <c r="I4078" t="s">
        <v>135</v>
      </c>
      <c r="J4078" t="s">
        <v>136</v>
      </c>
      <c r="K4078" t="s">
        <v>147</v>
      </c>
      <c r="L4078" t="s">
        <v>11901</v>
      </c>
      <c r="M4078" t="s">
        <v>11902</v>
      </c>
      <c r="N4078">
        <v>1.205833333</v>
      </c>
      <c r="O4078">
        <v>0</v>
      </c>
      <c r="P4078">
        <v>0</v>
      </c>
      <c r="Q4078">
        <v>0</v>
      </c>
      <c r="R4078">
        <v>5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1.2178592030997166</v>
      </c>
      <c r="AA4078">
        <v>0</v>
      </c>
      <c r="AB4078">
        <v>0</v>
      </c>
      <c r="AC4078">
        <v>0</v>
      </c>
      <c r="AD4078">
        <v>0</v>
      </c>
      <c r="AE4078">
        <v>1.2178592030997166</v>
      </c>
    </row>
    <row r="4079" spans="1:31" x14ac:dyDescent="0.25">
      <c r="A4079">
        <v>1773712</v>
      </c>
      <c r="B4079">
        <v>1</v>
      </c>
      <c r="C4079" t="s">
        <v>80</v>
      </c>
      <c r="D4079" t="s">
        <v>104</v>
      </c>
      <c r="E4079" t="s">
        <v>171</v>
      </c>
      <c r="F4079" t="s">
        <v>11903</v>
      </c>
      <c r="G4079" t="s">
        <v>181</v>
      </c>
      <c r="H4079" t="s">
        <v>146</v>
      </c>
      <c r="I4079" t="s">
        <v>135</v>
      </c>
      <c r="J4079" t="s">
        <v>136</v>
      </c>
      <c r="K4079" t="s">
        <v>147</v>
      </c>
      <c r="L4079" t="s">
        <v>11904</v>
      </c>
      <c r="M4079" t="s">
        <v>11905</v>
      </c>
      <c r="N4079">
        <v>2.3108333330000002</v>
      </c>
      <c r="O4079">
        <v>0</v>
      </c>
      <c r="P4079">
        <v>1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</row>
    <row r="4080" spans="1:31" x14ac:dyDescent="0.25">
      <c r="A4080">
        <v>1774253</v>
      </c>
      <c r="B4080">
        <v>1</v>
      </c>
      <c r="C4080" t="s">
        <v>81</v>
      </c>
      <c r="D4080" t="s">
        <v>118</v>
      </c>
      <c r="E4080" t="s">
        <v>158</v>
      </c>
      <c r="F4080" t="s">
        <v>1395</v>
      </c>
      <c r="G4080" t="s">
        <v>758</v>
      </c>
      <c r="H4080" t="s">
        <v>146</v>
      </c>
      <c r="I4080" t="s">
        <v>135</v>
      </c>
      <c r="J4080" t="s">
        <v>136</v>
      </c>
      <c r="K4080" t="s">
        <v>147</v>
      </c>
      <c r="L4080" t="s">
        <v>11906</v>
      </c>
      <c r="M4080" t="s">
        <v>11907</v>
      </c>
      <c r="N4080">
        <v>2.5530555549999998</v>
      </c>
      <c r="O4080">
        <v>0</v>
      </c>
      <c r="P4080">
        <v>19</v>
      </c>
      <c r="Q4080">
        <v>0</v>
      </c>
      <c r="R4080">
        <v>0</v>
      </c>
      <c r="S4080">
        <v>0</v>
      </c>
      <c r="T4080">
        <v>4</v>
      </c>
      <c r="U4080">
        <v>0</v>
      </c>
      <c r="V4080">
        <v>0</v>
      </c>
      <c r="W4080">
        <v>0</v>
      </c>
      <c r="X4080">
        <v>13.78155758918504</v>
      </c>
      <c r="Y4080">
        <v>0</v>
      </c>
      <c r="Z4080">
        <v>0</v>
      </c>
      <c r="AA4080">
        <v>0</v>
      </c>
      <c r="AB4080">
        <v>3.7005776750815755</v>
      </c>
      <c r="AC4080">
        <v>0</v>
      </c>
      <c r="AD4080">
        <v>0</v>
      </c>
      <c r="AE4080">
        <v>17.482135264266617</v>
      </c>
    </row>
    <row r="4081" spans="1:31" x14ac:dyDescent="0.25">
      <c r="A4081">
        <v>1774187</v>
      </c>
      <c r="B4081">
        <v>1</v>
      </c>
      <c r="C4081" t="s">
        <v>81</v>
      </c>
      <c r="D4081" t="s">
        <v>119</v>
      </c>
      <c r="E4081" t="s">
        <v>171</v>
      </c>
      <c r="F4081" t="s">
        <v>11908</v>
      </c>
      <c r="G4081" t="s">
        <v>173</v>
      </c>
      <c r="H4081" t="s">
        <v>146</v>
      </c>
      <c r="I4081" t="s">
        <v>135</v>
      </c>
      <c r="J4081" t="s">
        <v>136</v>
      </c>
      <c r="K4081" t="s">
        <v>147</v>
      </c>
      <c r="L4081" t="s">
        <v>11909</v>
      </c>
      <c r="M4081" t="s">
        <v>11910</v>
      </c>
      <c r="N4081">
        <v>1.6425000000000001</v>
      </c>
      <c r="O4081">
        <v>0</v>
      </c>
      <c r="P4081">
        <v>1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0.14908785539362501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0.14908785539362501</v>
      </c>
    </row>
    <row r="4082" spans="1:31" x14ac:dyDescent="0.25">
      <c r="A4082">
        <v>1773546</v>
      </c>
      <c r="B4082">
        <v>1</v>
      </c>
      <c r="C4082" t="s">
        <v>80</v>
      </c>
      <c r="D4082" t="s">
        <v>108</v>
      </c>
      <c r="E4082" t="s">
        <v>158</v>
      </c>
      <c r="F4082" t="s">
        <v>11911</v>
      </c>
      <c r="G4082" t="s">
        <v>160</v>
      </c>
      <c r="H4082" t="s">
        <v>146</v>
      </c>
      <c r="I4082" t="s">
        <v>135</v>
      </c>
      <c r="J4082" t="s">
        <v>136</v>
      </c>
      <c r="K4082" t="s">
        <v>147</v>
      </c>
      <c r="L4082" t="s">
        <v>11912</v>
      </c>
      <c r="M4082" t="s">
        <v>11913</v>
      </c>
      <c r="N4082">
        <v>2.4508333329999998</v>
      </c>
      <c r="O4082">
        <v>0</v>
      </c>
      <c r="P4082">
        <v>22</v>
      </c>
      <c r="Q4082">
        <v>0</v>
      </c>
      <c r="R4082">
        <v>17</v>
      </c>
      <c r="S4082">
        <v>0</v>
      </c>
      <c r="T4082">
        <v>1</v>
      </c>
      <c r="U4082">
        <v>0</v>
      </c>
      <c r="V4082">
        <v>0</v>
      </c>
      <c r="W4082">
        <v>0</v>
      </c>
      <c r="X4082">
        <v>7.4251580054967006</v>
      </c>
      <c r="Y4082">
        <v>0</v>
      </c>
      <c r="Z4082">
        <v>2.8265855601103498</v>
      </c>
      <c r="AA4082">
        <v>0</v>
      </c>
      <c r="AB4082">
        <v>0.50882442539579997</v>
      </c>
      <c r="AC4082">
        <v>0</v>
      </c>
      <c r="AD4082">
        <v>0</v>
      </c>
      <c r="AE4082">
        <v>10.76056799100285</v>
      </c>
    </row>
    <row r="4083" spans="1:31" x14ac:dyDescent="0.25">
      <c r="A4083">
        <v>1773526</v>
      </c>
      <c r="B4083">
        <v>1</v>
      </c>
      <c r="C4083" t="s">
        <v>80</v>
      </c>
      <c r="D4083" t="s">
        <v>83</v>
      </c>
      <c r="E4083" t="s">
        <v>158</v>
      </c>
      <c r="F4083" t="s">
        <v>11914</v>
      </c>
      <c r="G4083" t="s">
        <v>246</v>
      </c>
      <c r="H4083" t="s">
        <v>146</v>
      </c>
      <c r="I4083" t="s">
        <v>135</v>
      </c>
      <c r="J4083" t="s">
        <v>136</v>
      </c>
      <c r="K4083" t="s">
        <v>137</v>
      </c>
      <c r="L4083" t="s">
        <v>11915</v>
      </c>
      <c r="M4083" t="s">
        <v>11916</v>
      </c>
      <c r="N4083">
        <v>7.8883333330000003</v>
      </c>
      <c r="O4083">
        <v>0</v>
      </c>
      <c r="P4083">
        <v>10</v>
      </c>
      <c r="Q4083">
        <v>0</v>
      </c>
      <c r="R4083">
        <v>0</v>
      </c>
      <c r="S4083">
        <v>0</v>
      </c>
      <c r="T4083">
        <v>86</v>
      </c>
      <c r="U4083">
        <v>0</v>
      </c>
      <c r="V4083">
        <v>5</v>
      </c>
      <c r="W4083">
        <v>0</v>
      </c>
      <c r="X4083">
        <v>44.110695240033209</v>
      </c>
      <c r="Y4083">
        <v>0</v>
      </c>
      <c r="Z4083">
        <v>0</v>
      </c>
      <c r="AA4083">
        <v>0</v>
      </c>
      <c r="AB4083">
        <v>314.12348550880154</v>
      </c>
      <c r="AC4083">
        <v>0</v>
      </c>
      <c r="AD4083">
        <v>69.173851433015557</v>
      </c>
      <c r="AE4083">
        <v>427.40803218185033</v>
      </c>
    </row>
    <row r="4084" spans="1:31" x14ac:dyDescent="0.25">
      <c r="A4084">
        <v>1773875</v>
      </c>
      <c r="B4084">
        <v>1</v>
      </c>
      <c r="C4084" t="s">
        <v>81</v>
      </c>
      <c r="D4084" t="s">
        <v>127</v>
      </c>
      <c r="E4084" t="s">
        <v>158</v>
      </c>
      <c r="F4084" t="s">
        <v>11917</v>
      </c>
      <c r="G4084" t="s">
        <v>221</v>
      </c>
      <c r="H4084" t="s">
        <v>146</v>
      </c>
      <c r="I4084" t="s">
        <v>135</v>
      </c>
      <c r="J4084" t="s">
        <v>136</v>
      </c>
      <c r="K4084" t="s">
        <v>147</v>
      </c>
      <c r="L4084" t="s">
        <v>11918</v>
      </c>
      <c r="M4084" t="s">
        <v>11919</v>
      </c>
      <c r="N4084">
        <v>1.541111111</v>
      </c>
      <c r="O4084">
        <v>0</v>
      </c>
      <c r="P4084">
        <v>102</v>
      </c>
      <c r="Q4084">
        <v>0</v>
      </c>
      <c r="R4084">
        <v>3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44.301312581652496</v>
      </c>
      <c r="Y4084">
        <v>0</v>
      </c>
      <c r="Z4084">
        <v>0.20559130862981667</v>
      </c>
      <c r="AA4084">
        <v>0</v>
      </c>
      <c r="AB4084">
        <v>0</v>
      </c>
      <c r="AC4084">
        <v>0</v>
      </c>
      <c r="AD4084">
        <v>0</v>
      </c>
      <c r="AE4084">
        <v>44.50690389028231</v>
      </c>
    </row>
    <row r="4085" spans="1:31" x14ac:dyDescent="0.25">
      <c r="A4085">
        <v>1774067</v>
      </c>
      <c r="B4085">
        <v>1</v>
      </c>
      <c r="C4085" t="s">
        <v>80</v>
      </c>
      <c r="D4085" t="s">
        <v>110</v>
      </c>
      <c r="E4085" t="s">
        <v>158</v>
      </c>
      <c r="F4085" t="s">
        <v>11920</v>
      </c>
      <c r="G4085" t="s">
        <v>160</v>
      </c>
      <c r="H4085" t="s">
        <v>146</v>
      </c>
      <c r="I4085" t="s">
        <v>135</v>
      </c>
      <c r="J4085" t="s">
        <v>136</v>
      </c>
      <c r="K4085" t="s">
        <v>147</v>
      </c>
      <c r="L4085" t="s">
        <v>11921</v>
      </c>
      <c r="M4085" t="s">
        <v>11922</v>
      </c>
      <c r="N4085">
        <v>2.090833333</v>
      </c>
      <c r="O4085">
        <v>0</v>
      </c>
      <c r="P4085">
        <v>79</v>
      </c>
      <c r="Q4085">
        <v>0</v>
      </c>
      <c r="R4085">
        <v>0</v>
      </c>
      <c r="S4085">
        <v>0</v>
      </c>
      <c r="T4085">
        <v>24</v>
      </c>
      <c r="U4085">
        <v>0</v>
      </c>
      <c r="V4085">
        <v>0</v>
      </c>
      <c r="W4085">
        <v>0</v>
      </c>
      <c r="X4085">
        <v>43.329412249523727</v>
      </c>
      <c r="Y4085">
        <v>0</v>
      </c>
      <c r="Z4085">
        <v>0</v>
      </c>
      <c r="AA4085">
        <v>0</v>
      </c>
      <c r="AB4085">
        <v>16.214553092795498</v>
      </c>
      <c r="AC4085">
        <v>0</v>
      </c>
      <c r="AD4085">
        <v>0</v>
      </c>
      <c r="AE4085">
        <v>59.543965342319225</v>
      </c>
    </row>
    <row r="4086" spans="1:31" x14ac:dyDescent="0.25">
      <c r="A4086">
        <v>1773503</v>
      </c>
      <c r="B4086">
        <v>1</v>
      </c>
      <c r="C4086" t="s">
        <v>81</v>
      </c>
      <c r="D4086" t="s">
        <v>113</v>
      </c>
      <c r="E4086" t="s">
        <v>143</v>
      </c>
      <c r="F4086" t="s">
        <v>11923</v>
      </c>
      <c r="G4086" t="s">
        <v>246</v>
      </c>
      <c r="H4086" t="s">
        <v>146</v>
      </c>
      <c r="I4086" t="s">
        <v>135</v>
      </c>
      <c r="J4086" t="s">
        <v>136</v>
      </c>
      <c r="K4086" t="s">
        <v>137</v>
      </c>
      <c r="L4086" t="s">
        <v>11924</v>
      </c>
      <c r="M4086" t="s">
        <v>11925</v>
      </c>
      <c r="N4086">
        <v>8.1761194439999993</v>
      </c>
      <c r="O4086">
        <v>0</v>
      </c>
      <c r="P4086">
        <v>385</v>
      </c>
      <c r="Q4086">
        <v>0</v>
      </c>
      <c r="R4086">
        <v>0</v>
      </c>
      <c r="S4086">
        <v>0</v>
      </c>
      <c r="T4086">
        <v>25</v>
      </c>
      <c r="U4086">
        <v>0</v>
      </c>
      <c r="V4086">
        <v>0</v>
      </c>
      <c r="W4086">
        <v>0</v>
      </c>
      <c r="X4086">
        <v>647.76998649303141</v>
      </c>
      <c r="Y4086">
        <v>0</v>
      </c>
      <c r="Z4086">
        <v>0</v>
      </c>
      <c r="AA4086">
        <v>0</v>
      </c>
      <c r="AB4086">
        <v>73.365445809672977</v>
      </c>
      <c r="AC4086">
        <v>0</v>
      </c>
      <c r="AD4086">
        <v>0</v>
      </c>
      <c r="AE4086">
        <v>721.13543230270443</v>
      </c>
    </row>
    <row r="4087" spans="1:31" x14ac:dyDescent="0.25">
      <c r="A4087">
        <v>1774044</v>
      </c>
      <c r="B4087">
        <v>1</v>
      </c>
      <c r="C4087" t="s">
        <v>80</v>
      </c>
      <c r="D4087" t="s">
        <v>92</v>
      </c>
      <c r="E4087" t="s">
        <v>171</v>
      </c>
      <c r="F4087" t="s">
        <v>11926</v>
      </c>
      <c r="G4087" t="s">
        <v>173</v>
      </c>
      <c r="H4087" t="s">
        <v>146</v>
      </c>
      <c r="I4087" t="s">
        <v>135</v>
      </c>
      <c r="J4087" t="s">
        <v>136</v>
      </c>
      <c r="K4087" t="s">
        <v>147</v>
      </c>
      <c r="L4087" t="s">
        <v>11927</v>
      </c>
      <c r="M4087" t="s">
        <v>11928</v>
      </c>
      <c r="N4087">
        <v>2.235833333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4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4.5922419684240001</v>
      </c>
      <c r="AC4087">
        <v>0</v>
      </c>
      <c r="AD4087">
        <v>0</v>
      </c>
      <c r="AE4087">
        <v>4.5922419684240001</v>
      </c>
    </row>
    <row r="4088" spans="1:31" x14ac:dyDescent="0.25">
      <c r="A4088">
        <v>1774167</v>
      </c>
      <c r="B4088">
        <v>1</v>
      </c>
      <c r="C4088" t="s">
        <v>80</v>
      </c>
      <c r="D4088" t="s">
        <v>100</v>
      </c>
      <c r="E4088" t="s">
        <v>171</v>
      </c>
      <c r="F4088" t="s">
        <v>11929</v>
      </c>
      <c r="G4088" t="s">
        <v>181</v>
      </c>
      <c r="H4088" t="s">
        <v>146</v>
      </c>
      <c r="I4088" t="s">
        <v>135</v>
      </c>
      <c r="J4088" t="s">
        <v>136</v>
      </c>
      <c r="K4088" t="s">
        <v>147</v>
      </c>
      <c r="L4088" t="s">
        <v>11930</v>
      </c>
      <c r="M4088" t="s">
        <v>11931</v>
      </c>
      <c r="N4088">
        <v>1.4936111110000001</v>
      </c>
      <c r="O4088">
        <v>0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5.8627726689408341E-2</v>
      </c>
      <c r="AA4088">
        <v>0</v>
      </c>
      <c r="AB4088">
        <v>0</v>
      </c>
      <c r="AC4088">
        <v>0</v>
      </c>
      <c r="AD4088">
        <v>0</v>
      </c>
      <c r="AE4088">
        <v>5.8627726689408341E-2</v>
      </c>
    </row>
    <row r="4089" spans="1:31" x14ac:dyDescent="0.25">
      <c r="A4089">
        <v>1773838</v>
      </c>
      <c r="B4089">
        <v>1</v>
      </c>
      <c r="C4089" t="s">
        <v>80</v>
      </c>
      <c r="D4089" t="s">
        <v>96</v>
      </c>
      <c r="E4089" t="s">
        <v>171</v>
      </c>
      <c r="F4089" t="s">
        <v>11932</v>
      </c>
      <c r="G4089" t="s">
        <v>282</v>
      </c>
      <c r="H4089" t="s">
        <v>146</v>
      </c>
      <c r="I4089" t="s">
        <v>135</v>
      </c>
      <c r="J4089" t="s">
        <v>136</v>
      </c>
      <c r="K4089" t="s">
        <v>147</v>
      </c>
      <c r="L4089" t="s">
        <v>11933</v>
      </c>
      <c r="M4089" t="s">
        <v>11934</v>
      </c>
      <c r="N4089">
        <v>1.7994444439999999</v>
      </c>
      <c r="O4089">
        <v>0</v>
      </c>
      <c r="P4089">
        <v>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2.0759076905194753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2.0759076905194753</v>
      </c>
    </row>
    <row r="4090" spans="1:31" x14ac:dyDescent="0.25">
      <c r="A4090">
        <v>1773483</v>
      </c>
      <c r="B4090">
        <v>1</v>
      </c>
      <c r="C4090" t="s">
        <v>81</v>
      </c>
      <c r="D4090" t="s">
        <v>123</v>
      </c>
      <c r="E4090" t="s">
        <v>131</v>
      </c>
      <c r="F4090" t="s">
        <v>3123</v>
      </c>
      <c r="G4090" t="s">
        <v>177</v>
      </c>
      <c r="H4090" t="s">
        <v>134</v>
      </c>
      <c r="I4090" t="s">
        <v>135</v>
      </c>
      <c r="J4090" t="s">
        <v>136</v>
      </c>
      <c r="K4090" t="s">
        <v>147</v>
      </c>
      <c r="L4090" t="s">
        <v>11935</v>
      </c>
      <c r="M4090" t="s">
        <v>11936</v>
      </c>
      <c r="N4090">
        <v>0.95166666600000005</v>
      </c>
      <c r="O4090">
        <v>0</v>
      </c>
      <c r="P4090">
        <v>1</v>
      </c>
      <c r="Q4090">
        <v>1</v>
      </c>
      <c r="R4090">
        <v>1</v>
      </c>
      <c r="S4090">
        <v>7</v>
      </c>
      <c r="T4090">
        <v>118</v>
      </c>
      <c r="U4090">
        <v>10</v>
      </c>
      <c r="V4090">
        <v>3</v>
      </c>
      <c r="W4090">
        <v>0</v>
      </c>
      <c r="X4090">
        <v>0.2136044203404</v>
      </c>
      <c r="Y4090">
        <v>0.82419248361620001</v>
      </c>
      <c r="Z4090">
        <v>4.7626517801000003E-2</v>
      </c>
      <c r="AA4090">
        <v>19.7887969430646</v>
      </c>
      <c r="AB4090">
        <v>49.46190577913697</v>
      </c>
      <c r="AC4090">
        <v>951.2727193120096</v>
      </c>
      <c r="AD4090">
        <v>11.133409320373801</v>
      </c>
      <c r="AE4090">
        <v>1032.7422547763426</v>
      </c>
    </row>
    <row r="4091" spans="1:31" x14ac:dyDescent="0.25">
      <c r="A4091">
        <v>1774124</v>
      </c>
      <c r="B4091">
        <v>1</v>
      </c>
      <c r="C4091" t="s">
        <v>80</v>
      </c>
      <c r="D4091" t="s">
        <v>106</v>
      </c>
      <c r="E4091" t="s">
        <v>184</v>
      </c>
      <c r="F4091" t="s">
        <v>11937</v>
      </c>
      <c r="G4091" t="s">
        <v>177</v>
      </c>
      <c r="H4091" t="s">
        <v>134</v>
      </c>
      <c r="I4091" t="s">
        <v>135</v>
      </c>
      <c r="J4091" t="s">
        <v>136</v>
      </c>
      <c r="K4091" t="s">
        <v>147</v>
      </c>
      <c r="L4091" t="s">
        <v>11938</v>
      </c>
      <c r="M4091" t="s">
        <v>11939</v>
      </c>
      <c r="N4091">
        <v>1.5691666660000001</v>
      </c>
      <c r="O4091">
        <v>0</v>
      </c>
      <c r="P4091">
        <v>252</v>
      </c>
      <c r="Q4091">
        <v>0</v>
      </c>
      <c r="R4091">
        <v>0</v>
      </c>
      <c r="S4091">
        <v>1</v>
      </c>
      <c r="T4091">
        <v>35</v>
      </c>
      <c r="U4091">
        <v>0</v>
      </c>
      <c r="V4091">
        <v>0</v>
      </c>
      <c r="W4091">
        <v>0</v>
      </c>
      <c r="X4091">
        <v>98.246622406606775</v>
      </c>
      <c r="Y4091">
        <v>0</v>
      </c>
      <c r="Z4091">
        <v>0</v>
      </c>
      <c r="AA4091">
        <v>4.2133216751315246</v>
      </c>
      <c r="AB4091">
        <v>18.028531777819786</v>
      </c>
      <c r="AC4091">
        <v>0</v>
      </c>
      <c r="AD4091">
        <v>0</v>
      </c>
      <c r="AE4091">
        <v>120.48847585955809</v>
      </c>
    </row>
    <row r="4092" spans="1:31" x14ac:dyDescent="0.25">
      <c r="A4092">
        <v>1774273</v>
      </c>
      <c r="B4092">
        <v>1</v>
      </c>
      <c r="C4092" t="s">
        <v>81</v>
      </c>
      <c r="D4092" t="s">
        <v>124</v>
      </c>
      <c r="E4092" t="s">
        <v>143</v>
      </c>
      <c r="F4092" t="s">
        <v>11940</v>
      </c>
      <c r="G4092" t="s">
        <v>145</v>
      </c>
      <c r="H4092" t="s">
        <v>146</v>
      </c>
      <c r="I4092" t="s">
        <v>135</v>
      </c>
      <c r="J4092" t="s">
        <v>136</v>
      </c>
      <c r="K4092" t="s">
        <v>147</v>
      </c>
      <c r="L4092" t="s">
        <v>11941</v>
      </c>
      <c r="M4092" t="s">
        <v>11942</v>
      </c>
      <c r="N4092">
        <v>0.66222222200000003</v>
      </c>
      <c r="O4092">
        <v>0</v>
      </c>
      <c r="P4092">
        <v>0</v>
      </c>
      <c r="Q4092">
        <v>0</v>
      </c>
      <c r="R4092">
        <v>24</v>
      </c>
      <c r="S4092">
        <v>0</v>
      </c>
      <c r="T4092">
        <v>1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7.3981119299219973</v>
      </c>
      <c r="AA4092">
        <v>0</v>
      </c>
      <c r="AB4092">
        <v>0.12965734800375001</v>
      </c>
      <c r="AC4092">
        <v>0</v>
      </c>
      <c r="AD4092">
        <v>0</v>
      </c>
      <c r="AE4092">
        <v>7.5277692779257475</v>
      </c>
    </row>
    <row r="4093" spans="1:31" x14ac:dyDescent="0.25">
      <c r="A4093">
        <v>1773981</v>
      </c>
      <c r="B4093">
        <v>1</v>
      </c>
      <c r="C4093" t="s">
        <v>81</v>
      </c>
      <c r="D4093" t="s">
        <v>119</v>
      </c>
      <c r="E4093" t="s">
        <v>184</v>
      </c>
      <c r="F4093" t="s">
        <v>11943</v>
      </c>
      <c r="G4093" t="s">
        <v>359</v>
      </c>
      <c r="H4093" t="s">
        <v>134</v>
      </c>
      <c r="I4093" t="s">
        <v>135</v>
      </c>
      <c r="J4093" t="s">
        <v>136</v>
      </c>
      <c r="K4093" t="s">
        <v>147</v>
      </c>
      <c r="L4093" t="s">
        <v>11944</v>
      </c>
      <c r="M4093" t="s">
        <v>11945</v>
      </c>
      <c r="N4093">
        <v>3.176111111</v>
      </c>
      <c r="O4093">
        <v>0</v>
      </c>
      <c r="P4093">
        <v>28</v>
      </c>
      <c r="Q4093">
        <v>18</v>
      </c>
      <c r="R4093">
        <v>16</v>
      </c>
      <c r="S4093">
        <v>0</v>
      </c>
      <c r="T4093">
        <v>2</v>
      </c>
      <c r="U4093">
        <v>0</v>
      </c>
      <c r="V4093">
        <v>0</v>
      </c>
      <c r="W4093">
        <v>0</v>
      </c>
      <c r="X4093">
        <v>9.8840185524502981</v>
      </c>
      <c r="Y4093">
        <v>30.761680028774126</v>
      </c>
      <c r="Z4093">
        <v>7.6844771587205987</v>
      </c>
      <c r="AA4093">
        <v>0</v>
      </c>
      <c r="AB4093">
        <v>20.49956352905177</v>
      </c>
      <c r="AC4093">
        <v>0</v>
      </c>
      <c r="AD4093">
        <v>0</v>
      </c>
      <c r="AE4093">
        <v>68.829739268996789</v>
      </c>
    </row>
    <row r="4094" spans="1:31" x14ac:dyDescent="0.25">
      <c r="A4094">
        <v>1774130</v>
      </c>
      <c r="B4094">
        <v>1</v>
      </c>
      <c r="C4094" t="s">
        <v>80</v>
      </c>
      <c r="D4094" t="s">
        <v>98</v>
      </c>
      <c r="E4094" t="s">
        <v>171</v>
      </c>
      <c r="F4094" t="s">
        <v>11946</v>
      </c>
      <c r="G4094" t="s">
        <v>181</v>
      </c>
      <c r="H4094" t="s">
        <v>146</v>
      </c>
      <c r="I4094" t="s">
        <v>135</v>
      </c>
      <c r="J4094" t="s">
        <v>136</v>
      </c>
      <c r="K4094" t="s">
        <v>147</v>
      </c>
      <c r="L4094" t="s">
        <v>11947</v>
      </c>
      <c r="M4094" t="s">
        <v>11948</v>
      </c>
      <c r="N4094">
        <v>2.6213888879999998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1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0.26162887833360005</v>
      </c>
      <c r="AC4094">
        <v>0</v>
      </c>
      <c r="AD4094">
        <v>0</v>
      </c>
      <c r="AE4094">
        <v>0.26162887833360005</v>
      </c>
    </row>
    <row r="4095" spans="1:31" x14ac:dyDescent="0.25">
      <c r="A4095">
        <v>1773440</v>
      </c>
      <c r="B4095">
        <v>1</v>
      </c>
      <c r="C4095" t="s">
        <v>80</v>
      </c>
      <c r="D4095" t="s">
        <v>96</v>
      </c>
      <c r="E4095" t="s">
        <v>267</v>
      </c>
      <c r="F4095" t="s">
        <v>11949</v>
      </c>
      <c r="G4095" t="s">
        <v>133</v>
      </c>
      <c r="H4095" t="s">
        <v>134</v>
      </c>
      <c r="I4095" t="s">
        <v>135</v>
      </c>
      <c r="J4095" t="s">
        <v>136</v>
      </c>
      <c r="K4095" t="s">
        <v>147</v>
      </c>
      <c r="L4095" t="s">
        <v>11950</v>
      </c>
      <c r="M4095" t="s">
        <v>11951</v>
      </c>
      <c r="N4095">
        <v>0.17222222200000001</v>
      </c>
      <c r="O4095">
        <v>0</v>
      </c>
      <c r="P4095">
        <v>1516</v>
      </c>
      <c r="Q4095">
        <v>1</v>
      </c>
      <c r="R4095">
        <v>32</v>
      </c>
      <c r="S4095">
        <v>4</v>
      </c>
      <c r="T4095">
        <v>15</v>
      </c>
      <c r="U4095">
        <v>0</v>
      </c>
      <c r="V4095">
        <v>0</v>
      </c>
      <c r="W4095">
        <v>0</v>
      </c>
      <c r="X4095">
        <v>67.218448382873802</v>
      </c>
      <c r="Y4095">
        <v>0.77676594860399995</v>
      </c>
      <c r="Z4095">
        <v>1.5858727785240003</v>
      </c>
      <c r="AA4095">
        <v>2.4116130602453332</v>
      </c>
      <c r="AB4095">
        <v>7.8860532230260016</v>
      </c>
      <c r="AC4095">
        <v>0</v>
      </c>
      <c r="AD4095">
        <v>0</v>
      </c>
      <c r="AE4095">
        <v>79.878753393273129</v>
      </c>
    </row>
    <row r="4096" spans="1:31" x14ac:dyDescent="0.25">
      <c r="A4096">
        <v>1774104</v>
      </c>
      <c r="B4096">
        <v>1</v>
      </c>
      <c r="C4096" t="s">
        <v>80</v>
      </c>
      <c r="D4096" t="s">
        <v>84</v>
      </c>
      <c r="E4096" t="s">
        <v>153</v>
      </c>
      <c r="F4096" t="s">
        <v>11952</v>
      </c>
      <c r="G4096" t="s">
        <v>155</v>
      </c>
      <c r="H4096" t="s">
        <v>146</v>
      </c>
      <c r="I4096" t="s">
        <v>135</v>
      </c>
      <c r="J4096" t="s">
        <v>136</v>
      </c>
      <c r="K4096" t="s">
        <v>147</v>
      </c>
      <c r="L4096" t="s">
        <v>11953</v>
      </c>
      <c r="M4096" t="s">
        <v>11954</v>
      </c>
      <c r="N4096">
        <v>1.8049999999999999</v>
      </c>
      <c r="O4096">
        <v>0</v>
      </c>
      <c r="P4096">
        <v>40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19.363843851749998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19.363843851749998</v>
      </c>
    </row>
    <row r="4097" spans="1:31" x14ac:dyDescent="0.25">
      <c r="A4097">
        <v>1773463</v>
      </c>
      <c r="B4097">
        <v>1</v>
      </c>
      <c r="C4097" t="s">
        <v>81</v>
      </c>
      <c r="D4097" t="s">
        <v>122</v>
      </c>
      <c r="E4097" t="s">
        <v>158</v>
      </c>
      <c r="F4097" t="s">
        <v>11955</v>
      </c>
      <c r="G4097" t="s">
        <v>221</v>
      </c>
      <c r="H4097" t="s">
        <v>146</v>
      </c>
      <c r="I4097" t="s">
        <v>135</v>
      </c>
      <c r="J4097" t="s">
        <v>136</v>
      </c>
      <c r="K4097" t="s">
        <v>147</v>
      </c>
      <c r="L4097" t="s">
        <v>11956</v>
      </c>
      <c r="M4097" t="s">
        <v>11957</v>
      </c>
      <c r="N4097">
        <v>4.0541666660000004</v>
      </c>
      <c r="O4097">
        <v>0</v>
      </c>
      <c r="P4097">
        <v>72</v>
      </c>
      <c r="Q4097">
        <v>0</v>
      </c>
      <c r="R4097">
        <v>0</v>
      </c>
      <c r="S4097">
        <v>0</v>
      </c>
      <c r="T4097">
        <v>9</v>
      </c>
      <c r="U4097">
        <v>0</v>
      </c>
      <c r="V4097">
        <v>0</v>
      </c>
      <c r="W4097">
        <v>0</v>
      </c>
      <c r="X4097">
        <v>38.000229727714832</v>
      </c>
      <c r="Y4097">
        <v>0</v>
      </c>
      <c r="Z4097">
        <v>0</v>
      </c>
      <c r="AA4097">
        <v>0</v>
      </c>
      <c r="AB4097">
        <v>9.7383389186925982</v>
      </c>
      <c r="AC4097">
        <v>0</v>
      </c>
      <c r="AD4097">
        <v>0</v>
      </c>
      <c r="AE4097">
        <v>47.73856864640743</v>
      </c>
    </row>
    <row r="4098" spans="1:31" x14ac:dyDescent="0.25">
      <c r="A4098">
        <v>1773818</v>
      </c>
      <c r="B4098">
        <v>1</v>
      </c>
      <c r="C4098" t="s">
        <v>80</v>
      </c>
      <c r="D4098" t="s">
        <v>108</v>
      </c>
      <c r="E4098" t="s">
        <v>188</v>
      </c>
      <c r="F4098" t="s">
        <v>11958</v>
      </c>
      <c r="G4098" t="s">
        <v>177</v>
      </c>
      <c r="H4098" t="s">
        <v>134</v>
      </c>
      <c r="I4098" t="s">
        <v>135</v>
      </c>
      <c r="J4098" t="s">
        <v>136</v>
      </c>
      <c r="K4098" t="s">
        <v>147</v>
      </c>
      <c r="L4098" t="s">
        <v>11959</v>
      </c>
      <c r="M4098" t="s">
        <v>11960</v>
      </c>
      <c r="N4098">
        <v>1.065833333</v>
      </c>
      <c r="O4098">
        <v>0</v>
      </c>
      <c r="P4098">
        <v>519</v>
      </c>
      <c r="Q4098">
        <v>0</v>
      </c>
      <c r="R4098">
        <v>70</v>
      </c>
      <c r="S4098">
        <v>1</v>
      </c>
      <c r="T4098">
        <v>61</v>
      </c>
      <c r="U4098">
        <v>0</v>
      </c>
      <c r="V4098">
        <v>0</v>
      </c>
      <c r="W4098">
        <v>0</v>
      </c>
      <c r="X4098">
        <v>72.17656215929361</v>
      </c>
      <c r="Y4098">
        <v>0</v>
      </c>
      <c r="Z4098">
        <v>5.9746986135275844</v>
      </c>
      <c r="AA4098">
        <v>6.347272241591801</v>
      </c>
      <c r="AB4098">
        <v>23.933447829409964</v>
      </c>
      <c r="AC4098">
        <v>0</v>
      </c>
      <c r="AD4098">
        <v>0</v>
      </c>
      <c r="AE4098">
        <v>108.43198084382294</v>
      </c>
    </row>
    <row r="4099" spans="1:31" x14ac:dyDescent="0.25">
      <c r="A4099">
        <v>1774150</v>
      </c>
      <c r="B4099">
        <v>1</v>
      </c>
      <c r="C4099" t="s">
        <v>80</v>
      </c>
      <c r="D4099" t="s">
        <v>97</v>
      </c>
      <c r="E4099" t="s">
        <v>171</v>
      </c>
      <c r="F4099" t="s">
        <v>11961</v>
      </c>
      <c r="G4099" t="s">
        <v>181</v>
      </c>
      <c r="H4099" t="s">
        <v>146</v>
      </c>
      <c r="I4099" t="s">
        <v>135</v>
      </c>
      <c r="J4099" t="s">
        <v>136</v>
      </c>
      <c r="K4099" t="s">
        <v>147</v>
      </c>
      <c r="L4099" t="s">
        <v>11962</v>
      </c>
      <c r="M4099" t="s">
        <v>11963</v>
      </c>
      <c r="N4099">
        <v>3.434722222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0.380267768757175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0.380267768757175</v>
      </c>
    </row>
    <row r="4100" spans="1:31" x14ac:dyDescent="0.25">
      <c r="A4100">
        <v>1774004</v>
      </c>
      <c r="B4100">
        <v>1</v>
      </c>
      <c r="C4100" t="s">
        <v>81</v>
      </c>
      <c r="D4100" t="s">
        <v>128</v>
      </c>
      <c r="E4100" t="s">
        <v>171</v>
      </c>
      <c r="F4100" t="s">
        <v>11964</v>
      </c>
      <c r="G4100" t="s">
        <v>181</v>
      </c>
      <c r="H4100" t="s">
        <v>146</v>
      </c>
      <c r="I4100" t="s">
        <v>135</v>
      </c>
      <c r="J4100" t="s">
        <v>136</v>
      </c>
      <c r="K4100" t="s">
        <v>147</v>
      </c>
      <c r="L4100" t="s">
        <v>11965</v>
      </c>
      <c r="M4100" t="s">
        <v>11966</v>
      </c>
      <c r="N4100">
        <v>4.1019444439999999</v>
      </c>
      <c r="O4100">
        <v>0</v>
      </c>
      <c r="P4100">
        <v>2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1.5032923493871999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1.5032923493871999</v>
      </c>
    </row>
    <row r="4101" spans="1:31" x14ac:dyDescent="0.25">
      <c r="A4101">
        <v>1773457</v>
      </c>
      <c r="B4101">
        <v>1</v>
      </c>
      <c r="C4101" t="s">
        <v>81</v>
      </c>
      <c r="D4101" t="s">
        <v>113</v>
      </c>
      <c r="E4101" t="s">
        <v>171</v>
      </c>
      <c r="F4101" t="s">
        <v>11967</v>
      </c>
      <c r="G4101" t="s">
        <v>173</v>
      </c>
      <c r="H4101" t="s">
        <v>146</v>
      </c>
      <c r="I4101" t="s">
        <v>135</v>
      </c>
      <c r="J4101" t="s">
        <v>136</v>
      </c>
      <c r="K4101" t="s">
        <v>147</v>
      </c>
      <c r="L4101" t="s">
        <v>11968</v>
      </c>
      <c r="M4101" t="s">
        <v>11969</v>
      </c>
      <c r="N4101">
        <v>0.91333333299999997</v>
      </c>
      <c r="O4101">
        <v>0</v>
      </c>
      <c r="P4101">
        <v>16</v>
      </c>
      <c r="Q4101">
        <v>0</v>
      </c>
      <c r="R4101">
        <v>0</v>
      </c>
      <c r="S4101">
        <v>0</v>
      </c>
      <c r="T4101">
        <v>2</v>
      </c>
      <c r="U4101">
        <v>0</v>
      </c>
      <c r="V4101">
        <v>0</v>
      </c>
      <c r="W4101">
        <v>0</v>
      </c>
      <c r="X4101">
        <v>5.3297017092034924</v>
      </c>
      <c r="Y4101">
        <v>0</v>
      </c>
      <c r="Z4101">
        <v>0</v>
      </c>
      <c r="AA4101">
        <v>0</v>
      </c>
      <c r="AB4101">
        <v>0.81675799005733341</v>
      </c>
      <c r="AC4101">
        <v>0</v>
      </c>
      <c r="AD4101">
        <v>0</v>
      </c>
      <c r="AE4101">
        <v>6.1464596992608254</v>
      </c>
    </row>
    <row r="4102" spans="1:31" x14ac:dyDescent="0.25">
      <c r="A4102">
        <v>1773423</v>
      </c>
      <c r="B4102">
        <v>1</v>
      </c>
      <c r="C4102" t="s">
        <v>80</v>
      </c>
      <c r="D4102" t="s">
        <v>88</v>
      </c>
      <c r="E4102" t="s">
        <v>267</v>
      </c>
      <c r="F4102" t="s">
        <v>5429</v>
      </c>
      <c r="G4102" t="s">
        <v>133</v>
      </c>
      <c r="H4102" t="s">
        <v>134</v>
      </c>
      <c r="I4102" t="s">
        <v>135</v>
      </c>
      <c r="J4102" t="s">
        <v>136</v>
      </c>
      <c r="K4102" t="s">
        <v>137</v>
      </c>
      <c r="L4102" t="s">
        <v>11970</v>
      </c>
      <c r="M4102" t="s">
        <v>11971</v>
      </c>
      <c r="N4102">
        <v>0.109166666</v>
      </c>
      <c r="O4102">
        <v>0</v>
      </c>
      <c r="P4102">
        <v>4754</v>
      </c>
      <c r="Q4102">
        <v>0</v>
      </c>
      <c r="R4102">
        <v>1</v>
      </c>
      <c r="S4102">
        <v>1</v>
      </c>
      <c r="T4102">
        <v>288</v>
      </c>
      <c r="U4102">
        <v>0</v>
      </c>
      <c r="V4102">
        <v>0</v>
      </c>
      <c r="W4102">
        <v>0</v>
      </c>
      <c r="X4102">
        <v>123.09043567169385</v>
      </c>
      <c r="Y4102">
        <v>0</v>
      </c>
      <c r="Z4102">
        <v>1.2144048928325001E-2</v>
      </c>
      <c r="AA4102">
        <v>0.74833985302200001</v>
      </c>
      <c r="AB4102">
        <v>14.440296487638006</v>
      </c>
      <c r="AC4102">
        <v>0</v>
      </c>
      <c r="AD4102">
        <v>0</v>
      </c>
      <c r="AE4102">
        <v>138.29121606128217</v>
      </c>
    </row>
    <row r="4103" spans="1:31" x14ac:dyDescent="0.25">
      <c r="A4103">
        <v>1773609</v>
      </c>
      <c r="B4103">
        <v>1</v>
      </c>
      <c r="C4103" t="s">
        <v>81</v>
      </c>
      <c r="D4103" t="s">
        <v>118</v>
      </c>
      <c r="E4103" t="s">
        <v>143</v>
      </c>
      <c r="F4103" t="s">
        <v>11972</v>
      </c>
      <c r="G4103" t="s">
        <v>160</v>
      </c>
      <c r="H4103" t="s">
        <v>146</v>
      </c>
      <c r="I4103" t="s">
        <v>135</v>
      </c>
      <c r="J4103" t="s">
        <v>136</v>
      </c>
      <c r="K4103" t="s">
        <v>147</v>
      </c>
      <c r="L4103" t="s">
        <v>11973</v>
      </c>
      <c r="M4103" t="s">
        <v>11974</v>
      </c>
      <c r="N4103">
        <v>4.4524999999999997</v>
      </c>
      <c r="O4103">
        <v>0</v>
      </c>
      <c r="P4103">
        <v>52</v>
      </c>
      <c r="Q4103">
        <v>0</v>
      </c>
      <c r="R4103">
        <v>5</v>
      </c>
      <c r="S4103">
        <v>0</v>
      </c>
      <c r="T4103">
        <v>2</v>
      </c>
      <c r="U4103">
        <v>0</v>
      </c>
      <c r="V4103">
        <v>0</v>
      </c>
      <c r="W4103">
        <v>0</v>
      </c>
      <c r="X4103">
        <v>39.348914848490452</v>
      </c>
      <c r="Y4103">
        <v>0</v>
      </c>
      <c r="Z4103">
        <v>2.6167060814800998</v>
      </c>
      <c r="AA4103">
        <v>0</v>
      </c>
      <c r="AB4103">
        <v>1.7896006546938001</v>
      </c>
      <c r="AC4103">
        <v>0</v>
      </c>
      <c r="AD4103">
        <v>0</v>
      </c>
      <c r="AE4103">
        <v>43.755221584664355</v>
      </c>
    </row>
    <row r="4104" spans="1:31" x14ac:dyDescent="0.25">
      <c r="A4104">
        <v>1773417</v>
      </c>
      <c r="B4104">
        <v>1</v>
      </c>
      <c r="C4104" t="s">
        <v>81</v>
      </c>
      <c r="D4104" t="s">
        <v>123</v>
      </c>
      <c r="E4104" t="s">
        <v>184</v>
      </c>
      <c r="F4104" t="s">
        <v>11975</v>
      </c>
      <c r="G4104" t="s">
        <v>177</v>
      </c>
      <c r="H4104" t="s">
        <v>134</v>
      </c>
      <c r="I4104" t="s">
        <v>193</v>
      </c>
      <c r="J4104" t="s">
        <v>136</v>
      </c>
      <c r="K4104" t="s">
        <v>147</v>
      </c>
      <c r="L4104" t="s">
        <v>11976</v>
      </c>
      <c r="M4104" t="s">
        <v>11977</v>
      </c>
      <c r="N4104">
        <v>2.3611111000000001E-2</v>
      </c>
      <c r="O4104">
        <v>0</v>
      </c>
      <c r="P4104">
        <v>2180</v>
      </c>
      <c r="Q4104">
        <v>0</v>
      </c>
      <c r="R4104">
        <v>47</v>
      </c>
      <c r="S4104">
        <v>6</v>
      </c>
      <c r="T4104">
        <v>114</v>
      </c>
      <c r="U4104">
        <v>6</v>
      </c>
      <c r="V4104">
        <v>1</v>
      </c>
      <c r="W4104">
        <v>0</v>
      </c>
      <c r="X4104">
        <v>11.95404820245051</v>
      </c>
      <c r="Y4104">
        <v>0</v>
      </c>
      <c r="Z4104">
        <v>0.27083088767545832</v>
      </c>
      <c r="AA4104">
        <v>11.714533298096335</v>
      </c>
      <c r="AB4104">
        <v>0.8801882269775001</v>
      </c>
      <c r="AC4104">
        <v>4.0346641271809318</v>
      </c>
      <c r="AD4104">
        <v>3.1090981250000001E-4</v>
      </c>
      <c r="AE4104">
        <v>28.854575652193233</v>
      </c>
    </row>
    <row r="4105" spans="1:31" x14ac:dyDescent="0.25">
      <c r="A4105">
        <v>1773958</v>
      </c>
      <c r="B4105">
        <v>1</v>
      </c>
      <c r="C4105" t="s">
        <v>80</v>
      </c>
      <c r="D4105" t="s">
        <v>82</v>
      </c>
      <c r="E4105" t="s">
        <v>171</v>
      </c>
      <c r="F4105" t="s">
        <v>11978</v>
      </c>
      <c r="G4105" t="s">
        <v>181</v>
      </c>
      <c r="H4105" t="s">
        <v>146</v>
      </c>
      <c r="I4105" t="s">
        <v>135</v>
      </c>
      <c r="J4105" t="s">
        <v>136</v>
      </c>
      <c r="K4105" t="s">
        <v>147</v>
      </c>
      <c r="L4105" t="s">
        <v>11979</v>
      </c>
      <c r="M4105" t="s">
        <v>11980</v>
      </c>
      <c r="N4105">
        <v>1.2102777769999999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0.31965792494830003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0.31965792494830003</v>
      </c>
    </row>
    <row r="4106" spans="1:31" x14ac:dyDescent="0.25">
      <c r="A4106">
        <v>1773523</v>
      </c>
      <c r="B4106">
        <v>1</v>
      </c>
      <c r="C4106" t="s">
        <v>80</v>
      </c>
      <c r="D4106" t="s">
        <v>84</v>
      </c>
      <c r="E4106" t="s">
        <v>188</v>
      </c>
      <c r="F4106" t="s">
        <v>11981</v>
      </c>
      <c r="G4106" t="s">
        <v>239</v>
      </c>
      <c r="H4106" t="s">
        <v>134</v>
      </c>
      <c r="I4106" t="s">
        <v>135</v>
      </c>
      <c r="J4106" t="s">
        <v>136</v>
      </c>
      <c r="K4106" t="s">
        <v>137</v>
      </c>
      <c r="L4106" t="s">
        <v>11982</v>
      </c>
      <c r="M4106" t="s">
        <v>11983</v>
      </c>
      <c r="N4106">
        <v>3.2205555549999998</v>
      </c>
      <c r="O4106">
        <v>0</v>
      </c>
      <c r="P4106">
        <v>1</v>
      </c>
      <c r="Q4106">
        <v>0</v>
      </c>
      <c r="R4106">
        <v>0</v>
      </c>
      <c r="S4106">
        <v>3</v>
      </c>
      <c r="T4106">
        <v>48</v>
      </c>
      <c r="U4106">
        <v>1</v>
      </c>
      <c r="V4106">
        <v>0</v>
      </c>
      <c r="W4106">
        <v>0</v>
      </c>
      <c r="X4106">
        <v>5.7643668808333342E-4</v>
      </c>
      <c r="Y4106">
        <v>0</v>
      </c>
      <c r="Z4106">
        <v>0</v>
      </c>
      <c r="AA4106">
        <v>107.21371594835553</v>
      </c>
      <c r="AB4106">
        <v>180.83445964305696</v>
      </c>
      <c r="AC4106">
        <v>151.93153333064583</v>
      </c>
      <c r="AD4106">
        <v>0</v>
      </c>
      <c r="AE4106">
        <v>439.98028535874641</v>
      </c>
    </row>
    <row r="4107" spans="1:31" x14ac:dyDescent="0.25">
      <c r="A4107">
        <v>1774021</v>
      </c>
      <c r="B4107">
        <v>1</v>
      </c>
      <c r="C4107" t="s">
        <v>80</v>
      </c>
      <c r="D4107" t="s">
        <v>92</v>
      </c>
      <c r="E4107" t="s">
        <v>158</v>
      </c>
      <c r="F4107" t="s">
        <v>11984</v>
      </c>
      <c r="G4107" t="s">
        <v>221</v>
      </c>
      <c r="H4107" t="s">
        <v>146</v>
      </c>
      <c r="I4107" t="s">
        <v>135</v>
      </c>
      <c r="J4107" t="s">
        <v>136</v>
      </c>
      <c r="K4107" t="s">
        <v>147</v>
      </c>
      <c r="L4107" t="s">
        <v>11985</v>
      </c>
      <c r="M4107" t="s">
        <v>11986</v>
      </c>
      <c r="N4107">
        <v>2.2222222220000001</v>
      </c>
      <c r="O4107">
        <v>0</v>
      </c>
      <c r="P4107">
        <v>0</v>
      </c>
      <c r="Q4107">
        <v>0</v>
      </c>
      <c r="R4107">
        <v>5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2.3046635505682498</v>
      </c>
      <c r="AA4107">
        <v>0</v>
      </c>
      <c r="AB4107">
        <v>0</v>
      </c>
      <c r="AC4107">
        <v>0</v>
      </c>
      <c r="AD4107">
        <v>0</v>
      </c>
      <c r="AE4107">
        <v>2.3046635505682498</v>
      </c>
    </row>
    <row r="4108" spans="1:31" x14ac:dyDescent="0.25">
      <c r="A4108">
        <v>1773855</v>
      </c>
      <c r="B4108">
        <v>1</v>
      </c>
      <c r="C4108" t="s">
        <v>80</v>
      </c>
      <c r="D4108" t="s">
        <v>99</v>
      </c>
      <c r="E4108" t="s">
        <v>171</v>
      </c>
      <c r="F4108" t="s">
        <v>11987</v>
      </c>
      <c r="G4108" t="s">
        <v>173</v>
      </c>
      <c r="H4108" t="s">
        <v>146</v>
      </c>
      <c r="I4108" t="s">
        <v>135</v>
      </c>
      <c r="J4108" t="s">
        <v>136</v>
      </c>
      <c r="K4108" t="s">
        <v>147</v>
      </c>
      <c r="L4108" t="s">
        <v>11988</v>
      </c>
      <c r="M4108" t="s">
        <v>11989</v>
      </c>
      <c r="N4108">
        <v>7.0311111110000004</v>
      </c>
      <c r="O4108">
        <v>0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5.9837134087500007E-2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5.9837134087500007E-2</v>
      </c>
    </row>
    <row r="4109" spans="1:31" x14ac:dyDescent="0.25">
      <c r="A4109">
        <v>1773500</v>
      </c>
      <c r="B4109">
        <v>1</v>
      </c>
      <c r="C4109" t="s">
        <v>81</v>
      </c>
      <c r="D4109" t="s">
        <v>113</v>
      </c>
      <c r="E4109" t="s">
        <v>131</v>
      </c>
      <c r="F4109" t="s">
        <v>4787</v>
      </c>
      <c r="G4109" t="s">
        <v>177</v>
      </c>
      <c r="H4109" t="s">
        <v>134</v>
      </c>
      <c r="I4109" t="s">
        <v>135</v>
      </c>
      <c r="J4109" t="s">
        <v>136</v>
      </c>
      <c r="K4109" t="s">
        <v>147</v>
      </c>
      <c r="L4109" t="s">
        <v>11990</v>
      </c>
      <c r="M4109" t="s">
        <v>11991</v>
      </c>
      <c r="N4109">
        <v>0.46611111100000002</v>
      </c>
      <c r="O4109">
        <v>2</v>
      </c>
      <c r="P4109">
        <v>2252</v>
      </c>
      <c r="Q4109">
        <v>42</v>
      </c>
      <c r="R4109">
        <v>646</v>
      </c>
      <c r="S4109">
        <v>9</v>
      </c>
      <c r="T4109">
        <v>137</v>
      </c>
      <c r="U4109">
        <v>0</v>
      </c>
      <c r="V4109">
        <v>2</v>
      </c>
      <c r="W4109">
        <v>0.47178066792083329</v>
      </c>
      <c r="X4109">
        <v>151.0757623723315</v>
      </c>
      <c r="Y4109">
        <v>36.357849361059003</v>
      </c>
      <c r="Z4109">
        <v>83.18200879223771</v>
      </c>
      <c r="AA4109">
        <v>190.15846279289983</v>
      </c>
      <c r="AB4109">
        <v>29.353785077931956</v>
      </c>
      <c r="AC4109">
        <v>0</v>
      </c>
      <c r="AD4109">
        <v>1.8432296758613333</v>
      </c>
      <c r="AE4109">
        <v>492.44287874024212</v>
      </c>
    </row>
    <row r="4110" spans="1:31" x14ac:dyDescent="0.25">
      <c r="A4110">
        <v>1773878</v>
      </c>
      <c r="B4110">
        <v>1</v>
      </c>
      <c r="C4110" t="s">
        <v>80</v>
      </c>
      <c r="D4110" t="s">
        <v>98</v>
      </c>
      <c r="E4110" t="s">
        <v>143</v>
      </c>
      <c r="F4110" t="s">
        <v>11992</v>
      </c>
      <c r="G4110" t="s">
        <v>145</v>
      </c>
      <c r="H4110" t="s">
        <v>146</v>
      </c>
      <c r="I4110" t="s">
        <v>135</v>
      </c>
      <c r="J4110" t="s">
        <v>136</v>
      </c>
      <c r="K4110" t="s">
        <v>147</v>
      </c>
      <c r="L4110" t="s">
        <v>11993</v>
      </c>
      <c r="M4110" t="s">
        <v>11994</v>
      </c>
      <c r="N4110">
        <v>2.7205555549999998</v>
      </c>
      <c r="O4110">
        <v>0</v>
      </c>
      <c r="P4110">
        <v>0</v>
      </c>
      <c r="Q4110">
        <v>0</v>
      </c>
      <c r="R4110">
        <v>14</v>
      </c>
      <c r="S4110">
        <v>0</v>
      </c>
      <c r="T4110">
        <v>1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10.954127208778598</v>
      </c>
      <c r="AA4110">
        <v>0</v>
      </c>
      <c r="AB4110">
        <v>0.95531885128799998</v>
      </c>
      <c r="AC4110">
        <v>0</v>
      </c>
      <c r="AD4110">
        <v>0</v>
      </c>
      <c r="AE4110">
        <v>11.909446060066598</v>
      </c>
    </row>
    <row r="4111" spans="1:31" x14ac:dyDescent="0.25">
      <c r="A4111">
        <v>1774190</v>
      </c>
      <c r="B4111">
        <v>1</v>
      </c>
      <c r="C4111" t="s">
        <v>80</v>
      </c>
      <c r="D4111" t="s">
        <v>98</v>
      </c>
      <c r="E4111" t="s">
        <v>143</v>
      </c>
      <c r="F4111" t="s">
        <v>11995</v>
      </c>
      <c r="G4111" t="s">
        <v>164</v>
      </c>
      <c r="H4111" t="s">
        <v>146</v>
      </c>
      <c r="I4111" t="s">
        <v>135</v>
      </c>
      <c r="J4111" t="s">
        <v>136</v>
      </c>
      <c r="K4111" t="s">
        <v>147</v>
      </c>
      <c r="L4111" t="s">
        <v>11996</v>
      </c>
      <c r="M4111" t="s">
        <v>11997</v>
      </c>
      <c r="N4111">
        <v>1.411944444</v>
      </c>
      <c r="O4111">
        <v>0</v>
      </c>
      <c r="P4111">
        <v>44</v>
      </c>
      <c r="Q4111">
        <v>0</v>
      </c>
      <c r="R4111">
        <v>14</v>
      </c>
      <c r="S4111">
        <v>0</v>
      </c>
      <c r="T4111">
        <v>25</v>
      </c>
      <c r="U4111">
        <v>0</v>
      </c>
      <c r="V4111">
        <v>0</v>
      </c>
      <c r="W4111">
        <v>0</v>
      </c>
      <c r="X4111">
        <v>11.676058235656162</v>
      </c>
      <c r="Y4111">
        <v>0</v>
      </c>
      <c r="Z4111">
        <v>0.3578597273393333</v>
      </c>
      <c r="AA4111">
        <v>0</v>
      </c>
      <c r="AB4111">
        <v>9.9210691070973045</v>
      </c>
      <c r="AC4111">
        <v>0</v>
      </c>
      <c r="AD4111">
        <v>0</v>
      </c>
      <c r="AE4111">
        <v>21.954987070092798</v>
      </c>
    </row>
    <row r="4112" spans="1:31" x14ac:dyDescent="0.25">
      <c r="A4112">
        <v>1774213</v>
      </c>
      <c r="B4112">
        <v>1</v>
      </c>
      <c r="C4112" t="s">
        <v>80</v>
      </c>
      <c r="D4112" t="s">
        <v>97</v>
      </c>
      <c r="E4112" t="s">
        <v>158</v>
      </c>
      <c r="F4112" t="s">
        <v>11998</v>
      </c>
      <c r="G4112" t="s">
        <v>206</v>
      </c>
      <c r="H4112" t="s">
        <v>146</v>
      </c>
      <c r="I4112" t="s">
        <v>135</v>
      </c>
      <c r="J4112" t="s">
        <v>136</v>
      </c>
      <c r="K4112" t="s">
        <v>147</v>
      </c>
      <c r="L4112" t="s">
        <v>11999</v>
      </c>
      <c r="M4112" t="s">
        <v>12000</v>
      </c>
      <c r="N4112">
        <v>2.0319444440000001</v>
      </c>
      <c r="O4112">
        <v>0</v>
      </c>
      <c r="P4112">
        <v>21</v>
      </c>
      <c r="Q4112">
        <v>0</v>
      </c>
      <c r="R4112">
        <v>0</v>
      </c>
      <c r="S4112">
        <v>0</v>
      </c>
      <c r="T4112">
        <v>1</v>
      </c>
      <c r="U4112">
        <v>0</v>
      </c>
      <c r="V4112">
        <v>0</v>
      </c>
      <c r="W4112">
        <v>0</v>
      </c>
      <c r="X4112">
        <v>8.1585496288144093</v>
      </c>
      <c r="Y4112">
        <v>0</v>
      </c>
      <c r="Z4112">
        <v>0</v>
      </c>
      <c r="AA4112">
        <v>0</v>
      </c>
      <c r="AB4112">
        <v>2.4136455657892499</v>
      </c>
      <c r="AC4112">
        <v>0</v>
      </c>
      <c r="AD4112">
        <v>0</v>
      </c>
      <c r="AE4112">
        <v>10.572195194603658</v>
      </c>
    </row>
    <row r="4113" spans="1:31" x14ac:dyDescent="0.25">
      <c r="A4113">
        <v>1774047</v>
      </c>
      <c r="B4113">
        <v>1</v>
      </c>
      <c r="C4113" t="s">
        <v>80</v>
      </c>
      <c r="D4113" t="s">
        <v>105</v>
      </c>
      <c r="E4113" t="s">
        <v>184</v>
      </c>
      <c r="F4113" t="s">
        <v>12001</v>
      </c>
      <c r="G4113" t="s">
        <v>232</v>
      </c>
      <c r="H4113" t="s">
        <v>134</v>
      </c>
      <c r="I4113" t="s">
        <v>135</v>
      </c>
      <c r="J4113" t="s">
        <v>136</v>
      </c>
      <c r="K4113" t="s">
        <v>147</v>
      </c>
      <c r="L4113" t="s">
        <v>12002</v>
      </c>
      <c r="M4113" t="s">
        <v>12003</v>
      </c>
      <c r="N4113">
        <v>2.0838888880000002</v>
      </c>
      <c r="O4113">
        <v>0</v>
      </c>
      <c r="P4113">
        <v>69</v>
      </c>
      <c r="Q4113">
        <v>0</v>
      </c>
      <c r="R4113">
        <v>1</v>
      </c>
      <c r="S4113">
        <v>0</v>
      </c>
      <c r="T4113">
        <v>21</v>
      </c>
      <c r="U4113">
        <v>0</v>
      </c>
      <c r="V4113">
        <v>0</v>
      </c>
      <c r="W4113">
        <v>0</v>
      </c>
      <c r="X4113">
        <v>41.411944614657273</v>
      </c>
      <c r="Y4113">
        <v>0</v>
      </c>
      <c r="Z4113">
        <v>3.0731921330000002E-4</v>
      </c>
      <c r="AA4113">
        <v>0</v>
      </c>
      <c r="AB4113">
        <v>26.526417305692917</v>
      </c>
      <c r="AC4113">
        <v>0</v>
      </c>
      <c r="AD4113">
        <v>0</v>
      </c>
      <c r="AE4113">
        <v>67.938669239563495</v>
      </c>
    </row>
    <row r="4114" spans="1:31" x14ac:dyDescent="0.25">
      <c r="A4114">
        <v>1773898</v>
      </c>
      <c r="B4114">
        <v>1</v>
      </c>
      <c r="C4114" t="s">
        <v>80</v>
      </c>
      <c r="D4114" t="s">
        <v>100</v>
      </c>
      <c r="E4114" t="s">
        <v>131</v>
      </c>
      <c r="F4114" t="s">
        <v>12004</v>
      </c>
      <c r="G4114" t="s">
        <v>177</v>
      </c>
      <c r="H4114" t="s">
        <v>134</v>
      </c>
      <c r="I4114" t="s">
        <v>135</v>
      </c>
      <c r="J4114" t="s">
        <v>136</v>
      </c>
      <c r="K4114" t="s">
        <v>147</v>
      </c>
      <c r="L4114" t="s">
        <v>12005</v>
      </c>
      <c r="M4114" t="s">
        <v>12006</v>
      </c>
      <c r="N4114">
        <v>0.35277777700000001</v>
      </c>
      <c r="O4114">
        <v>0</v>
      </c>
      <c r="P4114">
        <v>697</v>
      </c>
      <c r="Q4114">
        <v>2</v>
      </c>
      <c r="R4114">
        <v>33</v>
      </c>
      <c r="S4114">
        <v>9</v>
      </c>
      <c r="T4114">
        <v>98</v>
      </c>
      <c r="U4114">
        <v>4</v>
      </c>
      <c r="V4114">
        <v>4</v>
      </c>
      <c r="W4114">
        <v>0</v>
      </c>
      <c r="X4114">
        <v>83.46962743297874</v>
      </c>
      <c r="Y4114">
        <v>0.51758026916950839</v>
      </c>
      <c r="Z4114">
        <v>5.9469862669317806</v>
      </c>
      <c r="AA4114">
        <v>46.474890179344747</v>
      </c>
      <c r="AB4114">
        <v>28.676545825086464</v>
      </c>
      <c r="AC4114">
        <v>9.6025997947759016</v>
      </c>
      <c r="AD4114">
        <v>37.86564233400064</v>
      </c>
      <c r="AE4114">
        <v>212.55387210228781</v>
      </c>
    </row>
    <row r="4115" spans="1:31" x14ac:dyDescent="0.25">
      <c r="A4115">
        <v>1773443</v>
      </c>
      <c r="B4115">
        <v>1</v>
      </c>
      <c r="C4115" t="s">
        <v>80</v>
      </c>
      <c r="D4115" t="s">
        <v>85</v>
      </c>
      <c r="E4115" t="s">
        <v>171</v>
      </c>
      <c r="F4115" t="s">
        <v>12007</v>
      </c>
      <c r="G4115" t="s">
        <v>173</v>
      </c>
      <c r="H4115" t="s">
        <v>146</v>
      </c>
      <c r="I4115" t="s">
        <v>135</v>
      </c>
      <c r="J4115" t="s">
        <v>136</v>
      </c>
      <c r="K4115" t="s">
        <v>147</v>
      </c>
      <c r="L4115" t="s">
        <v>12008</v>
      </c>
      <c r="M4115" t="s">
        <v>12009</v>
      </c>
      <c r="N4115">
        <v>1.7749999999999999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18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2.93237568600455</v>
      </c>
      <c r="AC4115">
        <v>0</v>
      </c>
      <c r="AD4115">
        <v>0</v>
      </c>
      <c r="AE4115">
        <v>2.93237568600455</v>
      </c>
    </row>
    <row r="4116" spans="1:31" x14ac:dyDescent="0.25">
      <c r="A4116">
        <v>1774084</v>
      </c>
      <c r="B4116">
        <v>1</v>
      </c>
      <c r="C4116" t="s">
        <v>80</v>
      </c>
      <c r="D4116" t="s">
        <v>98</v>
      </c>
      <c r="E4116" t="s">
        <v>184</v>
      </c>
      <c r="F4116" t="s">
        <v>12010</v>
      </c>
      <c r="G4116" t="s">
        <v>232</v>
      </c>
      <c r="H4116" t="s">
        <v>134</v>
      </c>
      <c r="I4116" t="s">
        <v>135</v>
      </c>
      <c r="J4116" t="s">
        <v>136</v>
      </c>
      <c r="K4116" t="s">
        <v>147</v>
      </c>
      <c r="L4116" t="s">
        <v>11634</v>
      </c>
      <c r="M4116" t="s">
        <v>12011</v>
      </c>
      <c r="N4116">
        <v>1.4544444439999999</v>
      </c>
      <c r="O4116">
        <v>0</v>
      </c>
      <c r="P4116">
        <v>190</v>
      </c>
      <c r="Q4116">
        <v>0</v>
      </c>
      <c r="R4116">
        <v>1</v>
      </c>
      <c r="S4116">
        <v>0</v>
      </c>
      <c r="T4116">
        <v>18</v>
      </c>
      <c r="U4116">
        <v>0</v>
      </c>
      <c r="V4116">
        <v>0</v>
      </c>
      <c r="W4116">
        <v>0</v>
      </c>
      <c r="X4116">
        <v>51.705297479016714</v>
      </c>
      <c r="Y4116">
        <v>0</v>
      </c>
      <c r="Z4116">
        <v>4.0756230518499997E-2</v>
      </c>
      <c r="AA4116">
        <v>0</v>
      </c>
      <c r="AB4116">
        <v>2.0148245399270501</v>
      </c>
      <c r="AC4116">
        <v>0</v>
      </c>
      <c r="AD4116">
        <v>0</v>
      </c>
      <c r="AE4116">
        <v>53.760878249462259</v>
      </c>
    </row>
    <row r="4117" spans="1:31" x14ac:dyDescent="0.25">
      <c r="A4117">
        <v>1773984</v>
      </c>
      <c r="B4117">
        <v>1</v>
      </c>
      <c r="C4117" t="s">
        <v>80</v>
      </c>
      <c r="D4117" t="s">
        <v>108</v>
      </c>
      <c r="E4117" t="s">
        <v>188</v>
      </c>
      <c r="F4117" t="s">
        <v>12012</v>
      </c>
      <c r="G4117" t="s">
        <v>177</v>
      </c>
      <c r="H4117" t="s">
        <v>134</v>
      </c>
      <c r="I4117" t="s">
        <v>193</v>
      </c>
      <c r="J4117" t="s">
        <v>136</v>
      </c>
      <c r="K4117" t="s">
        <v>147</v>
      </c>
      <c r="L4117" t="s">
        <v>12013</v>
      </c>
      <c r="M4117" t="s">
        <v>12014</v>
      </c>
      <c r="N4117">
        <v>8.3333330000000001E-3</v>
      </c>
      <c r="O4117">
        <v>0</v>
      </c>
      <c r="P4117">
        <v>3420</v>
      </c>
      <c r="Q4117">
        <v>4</v>
      </c>
      <c r="R4117">
        <v>678</v>
      </c>
      <c r="S4117">
        <v>23</v>
      </c>
      <c r="T4117">
        <v>541</v>
      </c>
      <c r="U4117">
        <v>0</v>
      </c>
      <c r="V4117">
        <v>0</v>
      </c>
      <c r="W4117">
        <v>0</v>
      </c>
      <c r="X4117">
        <v>4.1128195186889993</v>
      </c>
      <c r="Y4117">
        <v>8.5024071795E-3</v>
      </c>
      <c r="Z4117">
        <v>0.82225282657050114</v>
      </c>
      <c r="AA4117">
        <v>1.5893781102852502</v>
      </c>
      <c r="AB4117">
        <v>2.3026142040587518</v>
      </c>
      <c r="AC4117">
        <v>0</v>
      </c>
      <c r="AD4117">
        <v>0</v>
      </c>
      <c r="AE4117">
        <v>8.8355670667830015</v>
      </c>
    </row>
    <row r="4118" spans="1:31" x14ac:dyDescent="0.25">
      <c r="A4118">
        <v>1773835</v>
      </c>
      <c r="B4118">
        <v>1</v>
      </c>
      <c r="C4118" t="s">
        <v>80</v>
      </c>
      <c r="D4118" t="s">
        <v>96</v>
      </c>
      <c r="E4118" t="s">
        <v>171</v>
      </c>
      <c r="F4118" t="s">
        <v>12015</v>
      </c>
      <c r="G4118" t="s">
        <v>181</v>
      </c>
      <c r="H4118" t="s">
        <v>146</v>
      </c>
      <c r="I4118" t="s">
        <v>135</v>
      </c>
      <c r="J4118" t="s">
        <v>136</v>
      </c>
      <c r="K4118" t="s">
        <v>147</v>
      </c>
      <c r="L4118" t="s">
        <v>12016</v>
      </c>
      <c r="M4118" t="s">
        <v>12017</v>
      </c>
      <c r="N4118">
        <v>3.616944444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1.3515795658939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1.3515795658939</v>
      </c>
    </row>
    <row r="4119" spans="1:31" x14ac:dyDescent="0.25">
      <c r="A4119">
        <v>1773867</v>
      </c>
      <c r="B4119">
        <v>1</v>
      </c>
      <c r="C4119" t="s">
        <v>80</v>
      </c>
      <c r="D4119" t="s">
        <v>85</v>
      </c>
      <c r="E4119" t="s">
        <v>153</v>
      </c>
      <c r="F4119" t="s">
        <v>12018</v>
      </c>
      <c r="G4119" t="s">
        <v>2249</v>
      </c>
      <c r="H4119" t="s">
        <v>146</v>
      </c>
      <c r="I4119" t="s">
        <v>135</v>
      </c>
      <c r="J4119" t="s">
        <v>136</v>
      </c>
      <c r="K4119" t="s">
        <v>147</v>
      </c>
      <c r="L4119" t="s">
        <v>12019</v>
      </c>
      <c r="M4119" t="s">
        <v>12020</v>
      </c>
      <c r="N4119">
        <v>3.505833333</v>
      </c>
      <c r="O4119">
        <v>0</v>
      </c>
      <c r="P4119">
        <v>59</v>
      </c>
      <c r="Q4119">
        <v>0</v>
      </c>
      <c r="R4119">
        <v>0</v>
      </c>
      <c r="S4119">
        <v>0</v>
      </c>
      <c r="T4119">
        <v>16</v>
      </c>
      <c r="U4119">
        <v>0</v>
      </c>
      <c r="V4119">
        <v>0</v>
      </c>
      <c r="W4119">
        <v>0</v>
      </c>
      <c r="X4119">
        <v>59.923031982427204</v>
      </c>
      <c r="Y4119">
        <v>0</v>
      </c>
      <c r="Z4119">
        <v>0</v>
      </c>
      <c r="AA4119">
        <v>0</v>
      </c>
      <c r="AB4119">
        <v>29.625776119726378</v>
      </c>
      <c r="AC4119">
        <v>0</v>
      </c>
      <c r="AD4119">
        <v>0</v>
      </c>
      <c r="AE4119">
        <v>89.548808102153586</v>
      </c>
    </row>
    <row r="4120" spans="1:31" x14ac:dyDescent="0.25">
      <c r="A4120">
        <v>1774199</v>
      </c>
      <c r="B4120">
        <v>1</v>
      </c>
      <c r="C4120" t="s">
        <v>80</v>
      </c>
      <c r="D4120" t="s">
        <v>108</v>
      </c>
      <c r="E4120" t="s">
        <v>158</v>
      </c>
      <c r="F4120" t="s">
        <v>12021</v>
      </c>
      <c r="G4120" t="s">
        <v>160</v>
      </c>
      <c r="H4120" t="s">
        <v>146</v>
      </c>
      <c r="I4120" t="s">
        <v>135</v>
      </c>
      <c r="J4120" t="s">
        <v>136</v>
      </c>
      <c r="K4120" t="s">
        <v>147</v>
      </c>
      <c r="L4120" t="s">
        <v>12022</v>
      </c>
      <c r="M4120" t="s">
        <v>12023</v>
      </c>
      <c r="N4120">
        <v>2.161944444</v>
      </c>
      <c r="O4120">
        <v>0</v>
      </c>
      <c r="P4120">
        <v>5</v>
      </c>
      <c r="Q4120">
        <v>0</v>
      </c>
      <c r="R4120">
        <v>2</v>
      </c>
      <c r="S4120">
        <v>0</v>
      </c>
      <c r="T4120">
        <v>1</v>
      </c>
      <c r="U4120">
        <v>0</v>
      </c>
      <c r="V4120">
        <v>0</v>
      </c>
      <c r="W4120">
        <v>0</v>
      </c>
      <c r="X4120">
        <v>0.78028540668769175</v>
      </c>
      <c r="Y4120">
        <v>0</v>
      </c>
      <c r="Z4120">
        <v>2.7278968500000001E-3</v>
      </c>
      <c r="AA4120">
        <v>0</v>
      </c>
      <c r="AB4120">
        <v>0.20342025493393331</v>
      </c>
      <c r="AC4120">
        <v>0</v>
      </c>
      <c r="AD4120">
        <v>0</v>
      </c>
      <c r="AE4120">
        <v>0.98643355847162506</v>
      </c>
    </row>
    <row r="4121" spans="1:31" x14ac:dyDescent="0.25">
      <c r="A4121">
        <v>1773512</v>
      </c>
      <c r="B4121">
        <v>1</v>
      </c>
      <c r="C4121" t="s">
        <v>81</v>
      </c>
      <c r="D4121" t="s">
        <v>128</v>
      </c>
      <c r="E4121" t="s">
        <v>184</v>
      </c>
      <c r="F4121" t="s">
        <v>12024</v>
      </c>
      <c r="G4121" t="s">
        <v>239</v>
      </c>
      <c r="H4121" t="s">
        <v>134</v>
      </c>
      <c r="I4121" t="s">
        <v>135</v>
      </c>
      <c r="J4121" t="s">
        <v>136</v>
      </c>
      <c r="K4121" t="s">
        <v>137</v>
      </c>
      <c r="L4121" t="s">
        <v>12025</v>
      </c>
      <c r="M4121" t="s">
        <v>12026</v>
      </c>
      <c r="N4121">
        <v>5.9285527770000002</v>
      </c>
      <c r="O4121">
        <v>0</v>
      </c>
      <c r="P4121">
        <v>1019</v>
      </c>
      <c r="Q4121">
        <v>0</v>
      </c>
      <c r="R4121">
        <v>0</v>
      </c>
      <c r="S4121">
        <v>0</v>
      </c>
      <c r="T4121">
        <v>27</v>
      </c>
      <c r="U4121">
        <v>0</v>
      </c>
      <c r="V4121">
        <v>0</v>
      </c>
      <c r="W4121">
        <v>0</v>
      </c>
      <c r="X4121">
        <v>1327.4691227925002</v>
      </c>
      <c r="Y4121">
        <v>0</v>
      </c>
      <c r="Z4121">
        <v>0</v>
      </c>
      <c r="AA4121">
        <v>0</v>
      </c>
      <c r="AB4121">
        <v>112.66116167323628</v>
      </c>
      <c r="AC4121">
        <v>0</v>
      </c>
      <c r="AD4121">
        <v>0</v>
      </c>
      <c r="AE4121">
        <v>1440.1302844657366</v>
      </c>
    </row>
    <row r="4122" spans="1:31" x14ac:dyDescent="0.25">
      <c r="A4122">
        <v>1773844</v>
      </c>
      <c r="B4122">
        <v>1</v>
      </c>
      <c r="C4122" t="s">
        <v>80</v>
      </c>
      <c r="D4122" t="s">
        <v>94</v>
      </c>
      <c r="E4122" t="s">
        <v>171</v>
      </c>
      <c r="F4122" t="s">
        <v>12027</v>
      </c>
      <c r="G4122" t="s">
        <v>181</v>
      </c>
      <c r="H4122" t="s">
        <v>146</v>
      </c>
      <c r="I4122" t="s">
        <v>135</v>
      </c>
      <c r="J4122" t="s">
        <v>136</v>
      </c>
      <c r="K4122" t="s">
        <v>147</v>
      </c>
      <c r="L4122" t="s">
        <v>12028</v>
      </c>
      <c r="M4122" t="s">
        <v>12029</v>
      </c>
      <c r="N4122">
        <v>1.0772222220000001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0.29083504707000002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0.29083504707000002</v>
      </c>
    </row>
    <row r="4123" spans="1:31" x14ac:dyDescent="0.25">
      <c r="A4123">
        <v>1773821</v>
      </c>
      <c r="B4123">
        <v>1</v>
      </c>
      <c r="C4123" t="s">
        <v>80</v>
      </c>
      <c r="D4123" t="s">
        <v>96</v>
      </c>
      <c r="E4123" t="s">
        <v>171</v>
      </c>
      <c r="F4123" t="s">
        <v>12030</v>
      </c>
      <c r="G4123" t="s">
        <v>181</v>
      </c>
      <c r="H4123" t="s">
        <v>146</v>
      </c>
      <c r="I4123" t="s">
        <v>135</v>
      </c>
      <c r="J4123" t="s">
        <v>136</v>
      </c>
      <c r="K4123" t="s">
        <v>147</v>
      </c>
      <c r="L4123" t="s">
        <v>12031</v>
      </c>
      <c r="M4123" t="s">
        <v>12032</v>
      </c>
      <c r="N4123">
        <v>1.057222222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0.553370839399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0.553370839399</v>
      </c>
    </row>
    <row r="4124" spans="1:31" x14ac:dyDescent="0.25">
      <c r="A4124">
        <v>1773967</v>
      </c>
      <c r="B4124">
        <v>1</v>
      </c>
      <c r="C4124" t="s">
        <v>80</v>
      </c>
      <c r="D4124" t="s">
        <v>90</v>
      </c>
      <c r="E4124" t="s">
        <v>184</v>
      </c>
      <c r="F4124" t="s">
        <v>12033</v>
      </c>
      <c r="G4124" t="s">
        <v>177</v>
      </c>
      <c r="H4124" t="s">
        <v>134</v>
      </c>
      <c r="I4124" t="s">
        <v>135</v>
      </c>
      <c r="J4124" t="s">
        <v>136</v>
      </c>
      <c r="K4124" t="s">
        <v>147</v>
      </c>
      <c r="L4124" t="s">
        <v>12034</v>
      </c>
      <c r="M4124" t="s">
        <v>12035</v>
      </c>
      <c r="N4124">
        <v>0.12777777700000001</v>
      </c>
      <c r="O4124">
        <v>0</v>
      </c>
      <c r="P4124">
        <v>1511</v>
      </c>
      <c r="Q4124">
        <v>0</v>
      </c>
      <c r="R4124">
        <v>0</v>
      </c>
      <c r="S4124">
        <v>0</v>
      </c>
      <c r="T4124">
        <v>133</v>
      </c>
      <c r="U4124">
        <v>0</v>
      </c>
      <c r="V4124">
        <v>0</v>
      </c>
      <c r="W4124">
        <v>0</v>
      </c>
      <c r="X4124">
        <v>76.993772835406006</v>
      </c>
      <c r="Y4124">
        <v>0</v>
      </c>
      <c r="Z4124">
        <v>0</v>
      </c>
      <c r="AA4124">
        <v>0</v>
      </c>
      <c r="AB4124">
        <v>11.193134191283333</v>
      </c>
      <c r="AC4124">
        <v>0</v>
      </c>
      <c r="AD4124">
        <v>0</v>
      </c>
      <c r="AE4124">
        <v>88.18690702668934</v>
      </c>
    </row>
    <row r="4125" spans="1:31" x14ac:dyDescent="0.25">
      <c r="A4125">
        <v>1774013</v>
      </c>
      <c r="B4125">
        <v>1</v>
      </c>
      <c r="C4125" t="s">
        <v>80</v>
      </c>
      <c r="D4125" t="s">
        <v>98</v>
      </c>
      <c r="E4125" t="s">
        <v>131</v>
      </c>
      <c r="F4125" t="s">
        <v>12036</v>
      </c>
      <c r="G4125" t="s">
        <v>177</v>
      </c>
      <c r="H4125" t="s">
        <v>134</v>
      </c>
      <c r="I4125" t="s">
        <v>135</v>
      </c>
      <c r="J4125" t="s">
        <v>136</v>
      </c>
      <c r="K4125" t="s">
        <v>147</v>
      </c>
      <c r="L4125" t="s">
        <v>12037</v>
      </c>
      <c r="M4125" t="s">
        <v>12038</v>
      </c>
      <c r="N4125">
        <v>0.93194444399999998</v>
      </c>
      <c r="O4125">
        <v>0</v>
      </c>
      <c r="P4125">
        <v>190</v>
      </c>
      <c r="Q4125">
        <v>7</v>
      </c>
      <c r="R4125">
        <v>1</v>
      </c>
      <c r="S4125">
        <v>4</v>
      </c>
      <c r="T4125">
        <v>19</v>
      </c>
      <c r="U4125">
        <v>1</v>
      </c>
      <c r="V4125">
        <v>0</v>
      </c>
      <c r="W4125">
        <v>0</v>
      </c>
      <c r="X4125">
        <v>31.3505286855485</v>
      </c>
      <c r="Y4125">
        <v>50.830429329904945</v>
      </c>
      <c r="Z4125">
        <v>2.6888656971374998E-2</v>
      </c>
      <c r="AA4125">
        <v>18.844712089327068</v>
      </c>
      <c r="AB4125">
        <v>1.3612325064703497</v>
      </c>
      <c r="AC4125">
        <v>0</v>
      </c>
      <c r="AD4125">
        <v>0</v>
      </c>
      <c r="AE4125">
        <v>102.41379126822224</v>
      </c>
    </row>
    <row r="4126" spans="1:31" x14ac:dyDescent="0.25">
      <c r="A4126">
        <v>1774053</v>
      </c>
      <c r="B4126">
        <v>1</v>
      </c>
      <c r="C4126" t="s">
        <v>80</v>
      </c>
      <c r="D4126" t="s">
        <v>108</v>
      </c>
      <c r="E4126" t="s">
        <v>171</v>
      </c>
      <c r="F4126" t="s">
        <v>12039</v>
      </c>
      <c r="G4126" t="s">
        <v>181</v>
      </c>
      <c r="H4126" t="s">
        <v>146</v>
      </c>
      <c r="I4126" t="s">
        <v>135</v>
      </c>
      <c r="J4126" t="s">
        <v>136</v>
      </c>
      <c r="K4126" t="s">
        <v>147</v>
      </c>
      <c r="L4126" t="s">
        <v>12040</v>
      </c>
      <c r="M4126" t="s">
        <v>12041</v>
      </c>
      <c r="N4126">
        <v>0.57805555500000005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1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9.7408473084999994E-4</v>
      </c>
      <c r="AC4126">
        <v>0</v>
      </c>
      <c r="AD4126">
        <v>0</v>
      </c>
      <c r="AE4126">
        <v>9.7408473084999994E-4</v>
      </c>
    </row>
    <row r="4127" spans="1:31" x14ac:dyDescent="0.25">
      <c r="A4127">
        <v>1774153</v>
      </c>
      <c r="B4127">
        <v>1</v>
      </c>
      <c r="C4127" t="s">
        <v>80</v>
      </c>
      <c r="D4127" t="s">
        <v>108</v>
      </c>
      <c r="E4127" t="s">
        <v>171</v>
      </c>
      <c r="F4127" t="s">
        <v>12042</v>
      </c>
      <c r="G4127" t="s">
        <v>181</v>
      </c>
      <c r="H4127" t="s">
        <v>146</v>
      </c>
      <c r="I4127" t="s">
        <v>135</v>
      </c>
      <c r="J4127" t="s">
        <v>136</v>
      </c>
      <c r="K4127" t="s">
        <v>147</v>
      </c>
      <c r="L4127" t="s">
        <v>12043</v>
      </c>
      <c r="M4127" t="s">
        <v>12044</v>
      </c>
      <c r="N4127">
        <v>0.880833333</v>
      </c>
      <c r="O4127">
        <v>0</v>
      </c>
      <c r="P4127">
        <v>1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0.14673623192354168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0.14673623192354168</v>
      </c>
    </row>
    <row r="4128" spans="1:31" x14ac:dyDescent="0.25">
      <c r="A4128">
        <v>1774007</v>
      </c>
      <c r="B4128">
        <v>1</v>
      </c>
      <c r="C4128" t="s">
        <v>81</v>
      </c>
      <c r="D4128" t="s">
        <v>128</v>
      </c>
      <c r="E4128" t="s">
        <v>143</v>
      </c>
      <c r="F4128" t="s">
        <v>12045</v>
      </c>
      <c r="G4128" t="s">
        <v>145</v>
      </c>
      <c r="H4128" t="s">
        <v>146</v>
      </c>
      <c r="I4128" t="s">
        <v>135</v>
      </c>
      <c r="J4128" t="s">
        <v>136</v>
      </c>
      <c r="K4128" t="s">
        <v>147</v>
      </c>
      <c r="L4128" t="s">
        <v>12046</v>
      </c>
      <c r="M4128" t="s">
        <v>12047</v>
      </c>
      <c r="N4128">
        <v>2.858333333</v>
      </c>
      <c r="O4128">
        <v>0</v>
      </c>
      <c r="P4128">
        <v>136</v>
      </c>
      <c r="Q4128">
        <v>0</v>
      </c>
      <c r="R4128">
        <v>0</v>
      </c>
      <c r="S4128">
        <v>0</v>
      </c>
      <c r="T4128">
        <v>7</v>
      </c>
      <c r="U4128">
        <v>0</v>
      </c>
      <c r="V4128">
        <v>0</v>
      </c>
      <c r="W4128">
        <v>0</v>
      </c>
      <c r="X4128">
        <v>57.607092181201494</v>
      </c>
      <c r="Y4128">
        <v>0</v>
      </c>
      <c r="Z4128">
        <v>0</v>
      </c>
      <c r="AA4128">
        <v>0</v>
      </c>
      <c r="AB4128">
        <v>4.0980230382332499</v>
      </c>
      <c r="AC4128">
        <v>0</v>
      </c>
      <c r="AD4128">
        <v>0</v>
      </c>
      <c r="AE4128">
        <v>61.705115219434745</v>
      </c>
    </row>
    <row r="4129" spans="1:31" x14ac:dyDescent="0.25">
      <c r="A4129">
        <v>1773466</v>
      </c>
      <c r="B4129">
        <v>1</v>
      </c>
      <c r="C4129" t="s">
        <v>80</v>
      </c>
      <c r="D4129" t="s">
        <v>93</v>
      </c>
      <c r="E4129" t="s">
        <v>131</v>
      </c>
      <c r="F4129" t="s">
        <v>12048</v>
      </c>
      <c r="G4129" t="s">
        <v>177</v>
      </c>
      <c r="H4129" t="s">
        <v>134</v>
      </c>
      <c r="I4129" t="s">
        <v>135</v>
      </c>
      <c r="J4129" t="s">
        <v>136</v>
      </c>
      <c r="K4129" t="s">
        <v>147</v>
      </c>
      <c r="L4129" t="s">
        <v>12049</v>
      </c>
      <c r="M4129" t="s">
        <v>12050</v>
      </c>
      <c r="N4129">
        <v>1.150555555</v>
      </c>
      <c r="O4129">
        <v>0</v>
      </c>
      <c r="P4129">
        <v>167</v>
      </c>
      <c r="Q4129">
        <v>2</v>
      </c>
      <c r="R4129">
        <v>42</v>
      </c>
      <c r="S4129">
        <v>3</v>
      </c>
      <c r="T4129">
        <v>35</v>
      </c>
      <c r="U4129">
        <v>0</v>
      </c>
      <c r="V4129">
        <v>0</v>
      </c>
      <c r="W4129">
        <v>0</v>
      </c>
      <c r="X4129">
        <v>13.335913545003136</v>
      </c>
      <c r="Y4129">
        <v>0.92508325124443336</v>
      </c>
      <c r="Z4129">
        <v>7.6433396625085335</v>
      </c>
      <c r="AA4129">
        <v>14.706166754003799</v>
      </c>
      <c r="AB4129">
        <v>4.3773100675731005</v>
      </c>
      <c r="AC4129">
        <v>0</v>
      </c>
      <c r="AD4129">
        <v>0</v>
      </c>
      <c r="AE4129">
        <v>40.987813280333</v>
      </c>
    </row>
    <row r="4130" spans="1:31" x14ac:dyDescent="0.25">
      <c r="A4130">
        <v>1773426</v>
      </c>
      <c r="B4130">
        <v>1</v>
      </c>
      <c r="C4130" t="s">
        <v>80</v>
      </c>
      <c r="D4130" t="s">
        <v>107</v>
      </c>
      <c r="E4130" t="s">
        <v>171</v>
      </c>
      <c r="F4130" t="s">
        <v>12051</v>
      </c>
      <c r="G4130" t="s">
        <v>173</v>
      </c>
      <c r="H4130" t="s">
        <v>146</v>
      </c>
      <c r="I4130" t="s">
        <v>135</v>
      </c>
      <c r="J4130" t="s">
        <v>136</v>
      </c>
      <c r="K4130" t="s">
        <v>147</v>
      </c>
      <c r="L4130" t="s">
        <v>12052</v>
      </c>
      <c r="M4130" t="s">
        <v>12053</v>
      </c>
      <c r="N4130">
        <v>0.86805555499999998</v>
      </c>
      <c r="O4130">
        <v>0</v>
      </c>
      <c r="P4130">
        <v>7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1.5289494937677166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1.5289494937677166</v>
      </c>
    </row>
    <row r="4131" spans="1:31" x14ac:dyDescent="0.25">
      <c r="A4131">
        <v>1773403</v>
      </c>
      <c r="B4131">
        <v>1</v>
      </c>
      <c r="C4131" t="s">
        <v>81</v>
      </c>
      <c r="D4131" t="s">
        <v>123</v>
      </c>
      <c r="E4131" t="s">
        <v>267</v>
      </c>
      <c r="F4131" t="s">
        <v>12054</v>
      </c>
      <c r="G4131" t="s">
        <v>177</v>
      </c>
      <c r="H4131" t="s">
        <v>134</v>
      </c>
      <c r="I4131" t="s">
        <v>193</v>
      </c>
      <c r="J4131" t="s">
        <v>136</v>
      </c>
      <c r="K4131" t="s">
        <v>147</v>
      </c>
      <c r="L4131" t="s">
        <v>12055</v>
      </c>
      <c r="M4131" t="s">
        <v>12056</v>
      </c>
      <c r="N4131">
        <v>2.3611111000000001E-2</v>
      </c>
      <c r="O4131">
        <v>2</v>
      </c>
      <c r="P4131">
        <v>5876</v>
      </c>
      <c r="Q4131">
        <v>172</v>
      </c>
      <c r="R4131">
        <v>338</v>
      </c>
      <c r="S4131">
        <v>34</v>
      </c>
      <c r="T4131">
        <v>719</v>
      </c>
      <c r="U4131">
        <v>7</v>
      </c>
      <c r="V4131">
        <v>1</v>
      </c>
      <c r="W4131">
        <v>2.6080718620166664E-2</v>
      </c>
      <c r="X4131">
        <v>28.280965811867802</v>
      </c>
      <c r="Y4131">
        <v>4.3753217881066222</v>
      </c>
      <c r="Z4131">
        <v>2.1009278969856688</v>
      </c>
      <c r="AA4131">
        <v>2.7948530091088744</v>
      </c>
      <c r="AB4131">
        <v>5.554323995858879</v>
      </c>
      <c r="AC4131">
        <v>7.4096533955772781</v>
      </c>
      <c r="AD4131">
        <v>2.148025104866667E-2</v>
      </c>
      <c r="AE4131">
        <v>50.563606867173959</v>
      </c>
    </row>
    <row r="4132" spans="1:31" x14ac:dyDescent="0.25">
      <c r="A4132">
        <v>1774216</v>
      </c>
      <c r="B4132">
        <v>1</v>
      </c>
      <c r="C4132" t="s">
        <v>80</v>
      </c>
      <c r="D4132" t="s">
        <v>90</v>
      </c>
      <c r="E4132" t="s">
        <v>171</v>
      </c>
      <c r="F4132" t="s">
        <v>12057</v>
      </c>
      <c r="G4132" t="s">
        <v>181</v>
      </c>
      <c r="H4132" t="s">
        <v>146</v>
      </c>
      <c r="I4132" t="s">
        <v>135</v>
      </c>
      <c r="J4132" t="s">
        <v>136</v>
      </c>
      <c r="K4132" t="s">
        <v>147</v>
      </c>
      <c r="L4132" t="s">
        <v>12058</v>
      </c>
      <c r="M4132" t="s">
        <v>12059</v>
      </c>
      <c r="N4132">
        <v>4.9880555549999999</v>
      </c>
      <c r="O4132">
        <v>0</v>
      </c>
      <c r="P4132">
        <v>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1.1404723007026667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1.1404723007026667</v>
      </c>
    </row>
    <row r="4133" spans="1:31" x14ac:dyDescent="0.25">
      <c r="A4133">
        <v>1773552</v>
      </c>
      <c r="B4133">
        <v>1</v>
      </c>
      <c r="C4133" t="s">
        <v>80</v>
      </c>
      <c r="D4133" t="s">
        <v>106</v>
      </c>
      <c r="E4133" t="s">
        <v>131</v>
      </c>
      <c r="F4133" t="s">
        <v>12060</v>
      </c>
      <c r="G4133" t="s">
        <v>177</v>
      </c>
      <c r="H4133" t="s">
        <v>134</v>
      </c>
      <c r="I4133" t="s">
        <v>135</v>
      </c>
      <c r="J4133" t="s">
        <v>136</v>
      </c>
      <c r="K4133" t="s">
        <v>147</v>
      </c>
      <c r="L4133" t="s">
        <v>12061</v>
      </c>
      <c r="M4133" t="s">
        <v>12062</v>
      </c>
      <c r="N4133">
        <v>0.887222222</v>
      </c>
      <c r="O4133">
        <v>0</v>
      </c>
      <c r="P4133">
        <v>4</v>
      </c>
      <c r="Q4133">
        <v>30</v>
      </c>
      <c r="R4133">
        <v>229</v>
      </c>
      <c r="S4133">
        <v>7</v>
      </c>
      <c r="T4133">
        <v>39</v>
      </c>
      <c r="U4133">
        <v>0</v>
      </c>
      <c r="V4133">
        <v>0</v>
      </c>
      <c r="W4133">
        <v>0</v>
      </c>
      <c r="X4133">
        <v>0.84330930939863324</v>
      </c>
      <c r="Y4133">
        <v>34.87633248091921</v>
      </c>
      <c r="Z4133">
        <v>148.42519175727153</v>
      </c>
      <c r="AA4133">
        <v>20.366001301556164</v>
      </c>
      <c r="AB4133">
        <v>30.94576332527436</v>
      </c>
      <c r="AC4133">
        <v>0</v>
      </c>
      <c r="AD4133">
        <v>0</v>
      </c>
      <c r="AE4133">
        <v>235.4565981744199</v>
      </c>
    </row>
    <row r="4134" spans="1:31" x14ac:dyDescent="0.25">
      <c r="A4134">
        <v>1774136</v>
      </c>
      <c r="B4134">
        <v>1</v>
      </c>
      <c r="C4134" t="s">
        <v>80</v>
      </c>
      <c r="D4134" t="s">
        <v>84</v>
      </c>
      <c r="E4134" t="s">
        <v>143</v>
      </c>
      <c r="F4134" t="s">
        <v>11531</v>
      </c>
      <c r="G4134" t="s">
        <v>145</v>
      </c>
      <c r="H4134" t="s">
        <v>146</v>
      </c>
      <c r="I4134" t="s">
        <v>135</v>
      </c>
      <c r="J4134" t="s">
        <v>136</v>
      </c>
      <c r="K4134" t="s">
        <v>147</v>
      </c>
      <c r="L4134" t="s">
        <v>12063</v>
      </c>
      <c r="M4134" t="s">
        <v>12064</v>
      </c>
      <c r="N4134">
        <v>3.9305555550000002</v>
      </c>
      <c r="O4134">
        <v>0</v>
      </c>
      <c r="P4134">
        <v>9</v>
      </c>
      <c r="Q4134">
        <v>0</v>
      </c>
      <c r="R4134">
        <v>12</v>
      </c>
      <c r="S4134">
        <v>0</v>
      </c>
      <c r="T4134">
        <v>2</v>
      </c>
      <c r="U4134">
        <v>0</v>
      </c>
      <c r="V4134">
        <v>0</v>
      </c>
      <c r="W4134">
        <v>0</v>
      </c>
      <c r="X4134">
        <v>8.3581653729362504</v>
      </c>
      <c r="Y4134">
        <v>0</v>
      </c>
      <c r="Z4134">
        <v>20.164684955744992</v>
      </c>
      <c r="AA4134">
        <v>0</v>
      </c>
      <c r="AB4134">
        <v>10.874112179274999</v>
      </c>
      <c r="AC4134">
        <v>0</v>
      </c>
      <c r="AD4134">
        <v>0</v>
      </c>
      <c r="AE4134">
        <v>39.396962507956246</v>
      </c>
    </row>
    <row r="4135" spans="1:31" x14ac:dyDescent="0.25">
      <c r="A4135">
        <v>1773881</v>
      </c>
      <c r="B4135">
        <v>1</v>
      </c>
      <c r="C4135" t="s">
        <v>80</v>
      </c>
      <c r="D4135" t="s">
        <v>87</v>
      </c>
      <c r="E4135" t="s">
        <v>171</v>
      </c>
      <c r="F4135" t="s">
        <v>12065</v>
      </c>
      <c r="G4135" t="s">
        <v>181</v>
      </c>
      <c r="H4135" t="s">
        <v>146</v>
      </c>
      <c r="I4135" t="s">
        <v>135</v>
      </c>
      <c r="J4135" t="s">
        <v>136</v>
      </c>
      <c r="K4135" t="s">
        <v>147</v>
      </c>
      <c r="L4135" t="s">
        <v>12066</v>
      </c>
      <c r="M4135" t="s">
        <v>12067</v>
      </c>
      <c r="N4135">
        <v>1.9597222219999999</v>
      </c>
      <c r="O4135">
        <v>0</v>
      </c>
      <c r="P4135">
        <v>1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0.14599068798833334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0.14599068798833334</v>
      </c>
    </row>
    <row r="4136" spans="1:31" x14ac:dyDescent="0.25">
      <c r="A4136">
        <v>1773887</v>
      </c>
      <c r="B4136">
        <v>1</v>
      </c>
      <c r="C4136" t="s">
        <v>80</v>
      </c>
      <c r="D4136" t="s">
        <v>108</v>
      </c>
      <c r="E4136" t="s">
        <v>188</v>
      </c>
      <c r="F4136" t="s">
        <v>12068</v>
      </c>
      <c r="G4136" t="s">
        <v>829</v>
      </c>
      <c r="H4136" t="s">
        <v>134</v>
      </c>
      <c r="I4136" t="s">
        <v>135</v>
      </c>
      <c r="J4136" t="s">
        <v>136</v>
      </c>
      <c r="K4136" t="s">
        <v>147</v>
      </c>
      <c r="L4136" t="s">
        <v>12069</v>
      </c>
      <c r="M4136" t="s">
        <v>12070</v>
      </c>
      <c r="N4136">
        <v>4.2022222219999996</v>
      </c>
      <c r="O4136">
        <v>0</v>
      </c>
      <c r="P4136">
        <v>587</v>
      </c>
      <c r="Q4136">
        <v>0</v>
      </c>
      <c r="R4136">
        <v>365</v>
      </c>
      <c r="S4136">
        <v>4</v>
      </c>
      <c r="T4136">
        <v>167</v>
      </c>
      <c r="U4136">
        <v>1</v>
      </c>
      <c r="V4136">
        <v>0</v>
      </c>
      <c r="W4136">
        <v>0</v>
      </c>
      <c r="X4136">
        <v>526.36255269416097</v>
      </c>
      <c r="Y4136">
        <v>0</v>
      </c>
      <c r="Z4136">
        <v>590.44857513815248</v>
      </c>
      <c r="AA4136">
        <v>310.7682989367371</v>
      </c>
      <c r="AB4136">
        <v>440.11807763902976</v>
      </c>
      <c r="AC4136">
        <v>70.909688877807881</v>
      </c>
      <c r="AD4136">
        <v>0</v>
      </c>
      <c r="AE4136">
        <v>1938.6071932858883</v>
      </c>
    </row>
    <row r="4137" spans="1:31" x14ac:dyDescent="0.25">
      <c r="A4137">
        <v>1773930</v>
      </c>
      <c r="B4137">
        <v>1</v>
      </c>
      <c r="C4137" t="s">
        <v>80</v>
      </c>
      <c r="D4137" t="s">
        <v>108</v>
      </c>
      <c r="E4137" t="s">
        <v>143</v>
      </c>
      <c r="F4137" t="s">
        <v>12071</v>
      </c>
      <c r="G4137" t="s">
        <v>145</v>
      </c>
      <c r="H4137" t="s">
        <v>146</v>
      </c>
      <c r="I4137" t="s">
        <v>135</v>
      </c>
      <c r="J4137" t="s">
        <v>136</v>
      </c>
      <c r="K4137" t="s">
        <v>147</v>
      </c>
      <c r="L4137" t="s">
        <v>12072</v>
      </c>
      <c r="M4137" t="s">
        <v>12073</v>
      </c>
      <c r="N4137">
        <v>4.6188888879999999</v>
      </c>
      <c r="O4137">
        <v>0</v>
      </c>
      <c r="P4137">
        <v>29</v>
      </c>
      <c r="Q4137">
        <v>0</v>
      </c>
      <c r="R4137">
        <v>5</v>
      </c>
      <c r="S4137">
        <v>0</v>
      </c>
      <c r="T4137">
        <v>4</v>
      </c>
      <c r="U4137">
        <v>0</v>
      </c>
      <c r="V4137">
        <v>0</v>
      </c>
      <c r="W4137">
        <v>0</v>
      </c>
      <c r="X4137">
        <v>13.692799984680592</v>
      </c>
      <c r="Y4137">
        <v>0</v>
      </c>
      <c r="Z4137">
        <v>4.9273357765833338E-2</v>
      </c>
      <c r="AA4137">
        <v>0</v>
      </c>
      <c r="AB4137">
        <v>5.422883150687916</v>
      </c>
      <c r="AC4137">
        <v>0</v>
      </c>
      <c r="AD4137">
        <v>0</v>
      </c>
      <c r="AE4137">
        <v>19.164956493134341</v>
      </c>
    </row>
    <row r="4138" spans="1:31" x14ac:dyDescent="0.25">
      <c r="A4138">
        <v>1773489</v>
      </c>
      <c r="B4138">
        <v>1</v>
      </c>
      <c r="C4138" t="s">
        <v>80</v>
      </c>
      <c r="D4138" t="s">
        <v>92</v>
      </c>
      <c r="E4138" t="s">
        <v>184</v>
      </c>
      <c r="F4138" t="s">
        <v>12074</v>
      </c>
      <c r="G4138" t="s">
        <v>232</v>
      </c>
      <c r="H4138" t="s">
        <v>134</v>
      </c>
      <c r="I4138" t="s">
        <v>135</v>
      </c>
      <c r="J4138" t="s">
        <v>136</v>
      </c>
      <c r="K4138" t="s">
        <v>147</v>
      </c>
      <c r="L4138" t="s">
        <v>12075</v>
      </c>
      <c r="M4138" t="s">
        <v>12076</v>
      </c>
      <c r="N4138">
        <v>4.710555555</v>
      </c>
      <c r="O4138">
        <v>0</v>
      </c>
      <c r="P4138">
        <v>56</v>
      </c>
      <c r="Q4138">
        <v>0</v>
      </c>
      <c r="R4138">
        <v>9</v>
      </c>
      <c r="S4138">
        <v>0</v>
      </c>
      <c r="T4138">
        <v>5</v>
      </c>
      <c r="U4138">
        <v>0</v>
      </c>
      <c r="V4138">
        <v>0</v>
      </c>
      <c r="W4138">
        <v>0</v>
      </c>
      <c r="X4138">
        <v>52.409391137747825</v>
      </c>
      <c r="Y4138">
        <v>0</v>
      </c>
      <c r="Z4138">
        <v>9.3036210171653835</v>
      </c>
      <c r="AA4138">
        <v>0</v>
      </c>
      <c r="AB4138">
        <v>47.019787340745587</v>
      </c>
      <c r="AC4138">
        <v>0</v>
      </c>
      <c r="AD4138">
        <v>0</v>
      </c>
      <c r="AE4138">
        <v>108.7327994956588</v>
      </c>
    </row>
    <row r="4139" spans="1:31" x14ac:dyDescent="0.25">
      <c r="A4139">
        <v>1774033</v>
      </c>
      <c r="B4139">
        <v>1</v>
      </c>
      <c r="C4139" t="s">
        <v>80</v>
      </c>
      <c r="D4139" t="s">
        <v>103</v>
      </c>
      <c r="E4139" t="s">
        <v>158</v>
      </c>
      <c r="F4139" t="s">
        <v>12077</v>
      </c>
      <c r="G4139" t="s">
        <v>160</v>
      </c>
      <c r="H4139" t="s">
        <v>146</v>
      </c>
      <c r="I4139" t="s">
        <v>135</v>
      </c>
      <c r="J4139" t="s">
        <v>136</v>
      </c>
      <c r="K4139" t="s">
        <v>147</v>
      </c>
      <c r="L4139" t="s">
        <v>12078</v>
      </c>
      <c r="M4139" t="s">
        <v>12079</v>
      </c>
      <c r="N4139">
        <v>1.976388888</v>
      </c>
      <c r="O4139">
        <v>0</v>
      </c>
      <c r="P4139">
        <v>38</v>
      </c>
      <c r="Q4139">
        <v>0</v>
      </c>
      <c r="R4139">
        <v>3</v>
      </c>
      <c r="S4139">
        <v>0</v>
      </c>
      <c r="T4139">
        <v>3</v>
      </c>
      <c r="U4139">
        <v>0</v>
      </c>
      <c r="V4139">
        <v>0</v>
      </c>
      <c r="W4139">
        <v>0</v>
      </c>
      <c r="X4139">
        <v>12.027298401235608</v>
      </c>
      <c r="Y4139">
        <v>0</v>
      </c>
      <c r="Z4139">
        <v>0.91841716706977505</v>
      </c>
      <c r="AA4139">
        <v>0</v>
      </c>
      <c r="AB4139">
        <v>0.86690023208628353</v>
      </c>
      <c r="AC4139">
        <v>0</v>
      </c>
      <c r="AD4139">
        <v>0</v>
      </c>
      <c r="AE4139">
        <v>13.812615800391667</v>
      </c>
    </row>
    <row r="4140" spans="1:31" x14ac:dyDescent="0.25">
      <c r="A4140">
        <v>1773655</v>
      </c>
      <c r="B4140">
        <v>1</v>
      </c>
      <c r="C4140" t="s">
        <v>80</v>
      </c>
      <c r="D4140" t="s">
        <v>98</v>
      </c>
      <c r="E4140" t="s">
        <v>143</v>
      </c>
      <c r="F4140" t="s">
        <v>12080</v>
      </c>
      <c r="G4140" t="s">
        <v>246</v>
      </c>
      <c r="H4140" t="s">
        <v>146</v>
      </c>
      <c r="I4140" t="s">
        <v>135</v>
      </c>
      <c r="J4140" t="s">
        <v>136</v>
      </c>
      <c r="K4140" t="s">
        <v>137</v>
      </c>
      <c r="L4140" t="s">
        <v>12081</v>
      </c>
      <c r="M4140" t="s">
        <v>12082</v>
      </c>
      <c r="N4140">
        <v>1.1091666659999999</v>
      </c>
      <c r="O4140">
        <v>0</v>
      </c>
      <c r="P4140">
        <v>336</v>
      </c>
      <c r="Q4140">
        <v>0</v>
      </c>
      <c r="R4140">
        <v>0</v>
      </c>
      <c r="S4140">
        <v>0</v>
      </c>
      <c r="T4140">
        <v>120</v>
      </c>
      <c r="U4140">
        <v>0</v>
      </c>
      <c r="V4140">
        <v>0</v>
      </c>
      <c r="W4140">
        <v>0</v>
      </c>
      <c r="X4140">
        <v>112.15249673186672</v>
      </c>
      <c r="Y4140">
        <v>0</v>
      </c>
      <c r="Z4140">
        <v>0</v>
      </c>
      <c r="AA4140">
        <v>0</v>
      </c>
      <c r="AB4140">
        <v>54.063648725664009</v>
      </c>
      <c r="AC4140">
        <v>0</v>
      </c>
      <c r="AD4140">
        <v>0</v>
      </c>
      <c r="AE4140">
        <v>166.21614545753073</v>
      </c>
    </row>
    <row r="4141" spans="1:31" x14ac:dyDescent="0.25">
      <c r="A4141">
        <v>1773987</v>
      </c>
      <c r="B4141">
        <v>1</v>
      </c>
      <c r="C4141" t="s">
        <v>80</v>
      </c>
      <c r="D4141" t="s">
        <v>96</v>
      </c>
      <c r="E4141" t="s">
        <v>131</v>
      </c>
      <c r="F4141" t="s">
        <v>6162</v>
      </c>
      <c r="G4141" t="s">
        <v>177</v>
      </c>
      <c r="H4141" t="s">
        <v>134</v>
      </c>
      <c r="I4141" t="s">
        <v>135</v>
      </c>
      <c r="J4141" t="s">
        <v>136</v>
      </c>
      <c r="K4141" t="s">
        <v>147</v>
      </c>
      <c r="L4141" t="s">
        <v>12083</v>
      </c>
      <c r="M4141" t="s">
        <v>12084</v>
      </c>
      <c r="N4141">
        <v>3.0802777770000001</v>
      </c>
      <c r="O4141">
        <v>2</v>
      </c>
      <c r="P4141">
        <v>23</v>
      </c>
      <c r="Q4141">
        <v>3</v>
      </c>
      <c r="R4141">
        <v>0</v>
      </c>
      <c r="S4141">
        <v>7</v>
      </c>
      <c r="T4141">
        <v>0</v>
      </c>
      <c r="U4141">
        <v>0</v>
      </c>
      <c r="V4141">
        <v>0</v>
      </c>
      <c r="W4141">
        <v>27.820904507694877</v>
      </c>
      <c r="X4141">
        <v>15.130174218337856</v>
      </c>
      <c r="Y4141">
        <v>3.2260844869725838</v>
      </c>
      <c r="Z4141">
        <v>0</v>
      </c>
      <c r="AA4141">
        <v>103.72272012538866</v>
      </c>
      <c r="AB4141">
        <v>0</v>
      </c>
      <c r="AC4141">
        <v>0</v>
      </c>
      <c r="AD4141">
        <v>0</v>
      </c>
      <c r="AE4141">
        <v>149.89988333839398</v>
      </c>
    </row>
    <row r="4142" spans="1:31" x14ac:dyDescent="0.25">
      <c r="A4142">
        <v>1773841</v>
      </c>
      <c r="B4142">
        <v>1</v>
      </c>
      <c r="C4142" t="s">
        <v>81</v>
      </c>
      <c r="D4142" t="s">
        <v>127</v>
      </c>
      <c r="E4142" t="s">
        <v>143</v>
      </c>
      <c r="F4142" t="s">
        <v>12085</v>
      </c>
      <c r="G4142" t="s">
        <v>145</v>
      </c>
      <c r="H4142" t="s">
        <v>146</v>
      </c>
      <c r="I4142" t="s">
        <v>135</v>
      </c>
      <c r="J4142" t="s">
        <v>136</v>
      </c>
      <c r="K4142" t="s">
        <v>147</v>
      </c>
      <c r="L4142" t="s">
        <v>12086</v>
      </c>
      <c r="M4142" t="s">
        <v>12087</v>
      </c>
      <c r="N4142">
        <v>4.4938888879999999</v>
      </c>
      <c r="O4142">
        <v>0</v>
      </c>
      <c r="P4142">
        <v>0</v>
      </c>
      <c r="Q4142">
        <v>4</v>
      </c>
      <c r="R4142">
        <v>0</v>
      </c>
      <c r="S4142">
        <v>1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7.9574126255995585</v>
      </c>
      <c r="Z4142">
        <v>0</v>
      </c>
      <c r="AA4142">
        <v>1.6844323280625</v>
      </c>
      <c r="AB4142">
        <v>0</v>
      </c>
      <c r="AC4142">
        <v>0</v>
      </c>
      <c r="AD4142">
        <v>0</v>
      </c>
      <c r="AE4142">
        <v>9.6418449536620585</v>
      </c>
    </row>
    <row r="4143" spans="1:31" x14ac:dyDescent="0.25">
      <c r="A4143">
        <v>1774173</v>
      </c>
      <c r="B4143">
        <v>1</v>
      </c>
      <c r="C4143" t="s">
        <v>81</v>
      </c>
      <c r="D4143" t="s">
        <v>123</v>
      </c>
      <c r="E4143" t="s">
        <v>171</v>
      </c>
      <c r="F4143" t="s">
        <v>12088</v>
      </c>
      <c r="G4143" t="s">
        <v>173</v>
      </c>
      <c r="H4143" t="s">
        <v>146</v>
      </c>
      <c r="I4143" t="s">
        <v>135</v>
      </c>
      <c r="J4143" t="s">
        <v>136</v>
      </c>
      <c r="K4143" t="s">
        <v>147</v>
      </c>
      <c r="L4143" t="s">
        <v>12089</v>
      </c>
      <c r="M4143" t="s">
        <v>12090</v>
      </c>
      <c r="N4143">
        <v>1.170833333</v>
      </c>
      <c r="O4143">
        <v>0</v>
      </c>
      <c r="P4143">
        <v>8</v>
      </c>
      <c r="Q4143">
        <v>0</v>
      </c>
      <c r="R4143">
        <v>0</v>
      </c>
      <c r="S4143">
        <v>0</v>
      </c>
      <c r="T4143">
        <v>1</v>
      </c>
      <c r="U4143">
        <v>0</v>
      </c>
      <c r="V4143">
        <v>0</v>
      </c>
      <c r="W4143">
        <v>0</v>
      </c>
      <c r="X4143">
        <v>2.5353444482612253</v>
      </c>
      <c r="Y4143">
        <v>0</v>
      </c>
      <c r="Z4143">
        <v>0</v>
      </c>
      <c r="AA4143">
        <v>0</v>
      </c>
      <c r="AB4143">
        <v>5.3897102086641675E-2</v>
      </c>
      <c r="AC4143">
        <v>0</v>
      </c>
      <c r="AD4143">
        <v>0</v>
      </c>
      <c r="AE4143">
        <v>2.5892415503478672</v>
      </c>
    </row>
    <row r="4144" spans="1:31" x14ac:dyDescent="0.25">
      <c r="A4144">
        <v>1773509</v>
      </c>
      <c r="B4144">
        <v>1</v>
      </c>
      <c r="C4144" t="s">
        <v>80</v>
      </c>
      <c r="D4144" t="s">
        <v>103</v>
      </c>
      <c r="E4144" t="s">
        <v>188</v>
      </c>
      <c r="F4144" t="s">
        <v>12091</v>
      </c>
      <c r="G4144" t="s">
        <v>177</v>
      </c>
      <c r="H4144" t="s">
        <v>134</v>
      </c>
      <c r="I4144" t="s">
        <v>135</v>
      </c>
      <c r="J4144" t="s">
        <v>136</v>
      </c>
      <c r="K4144" t="s">
        <v>147</v>
      </c>
      <c r="L4144" t="s">
        <v>12092</v>
      </c>
      <c r="M4144" t="s">
        <v>12093</v>
      </c>
      <c r="N4144">
        <v>0.69888888800000004</v>
      </c>
      <c r="O4144">
        <v>0</v>
      </c>
      <c r="P4144">
        <v>0</v>
      </c>
      <c r="Q4144">
        <v>0</v>
      </c>
      <c r="R4144">
        <v>0</v>
      </c>
      <c r="S4144">
        <v>3</v>
      </c>
      <c r="T4144">
        <v>1</v>
      </c>
      <c r="U4144">
        <v>3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15.516658547927367</v>
      </c>
      <c r="AB4144">
        <v>1.9998107377200001</v>
      </c>
      <c r="AC4144">
        <v>30.130025903615334</v>
      </c>
      <c r="AD4144">
        <v>0</v>
      </c>
      <c r="AE4144">
        <v>47.646495189262701</v>
      </c>
    </row>
    <row r="4145" spans="1:31" x14ac:dyDescent="0.25">
      <c r="A4145">
        <v>1773532</v>
      </c>
      <c r="B4145">
        <v>1</v>
      </c>
      <c r="C4145" t="s">
        <v>80</v>
      </c>
      <c r="D4145" t="s">
        <v>85</v>
      </c>
      <c r="E4145" t="s">
        <v>153</v>
      </c>
      <c r="F4145" t="s">
        <v>12094</v>
      </c>
      <c r="G4145" t="s">
        <v>173</v>
      </c>
      <c r="H4145" t="s">
        <v>146</v>
      </c>
      <c r="I4145" t="s">
        <v>135</v>
      </c>
      <c r="J4145" t="s">
        <v>136</v>
      </c>
      <c r="K4145" t="s">
        <v>147</v>
      </c>
      <c r="L4145" t="s">
        <v>12095</v>
      </c>
      <c r="M4145" t="s">
        <v>12096</v>
      </c>
      <c r="N4145">
        <v>2.5266666660000001</v>
      </c>
      <c r="O4145">
        <v>0</v>
      </c>
      <c r="P4145">
        <v>34</v>
      </c>
      <c r="Q4145">
        <v>0</v>
      </c>
      <c r="R4145">
        <v>0</v>
      </c>
      <c r="S4145">
        <v>0</v>
      </c>
      <c r="T4145">
        <v>2</v>
      </c>
      <c r="U4145">
        <v>0</v>
      </c>
      <c r="V4145">
        <v>0</v>
      </c>
      <c r="W4145">
        <v>0</v>
      </c>
      <c r="X4145">
        <v>33.927703573865962</v>
      </c>
      <c r="Y4145">
        <v>0</v>
      </c>
      <c r="Z4145">
        <v>0</v>
      </c>
      <c r="AA4145">
        <v>0</v>
      </c>
      <c r="AB4145">
        <v>2.6924970630101503</v>
      </c>
      <c r="AC4145">
        <v>0</v>
      </c>
      <c r="AD4145">
        <v>0</v>
      </c>
      <c r="AE4145">
        <v>36.620200636876113</v>
      </c>
    </row>
    <row r="4146" spans="1:31" x14ac:dyDescent="0.25">
      <c r="A4146">
        <v>1774219</v>
      </c>
      <c r="B4146">
        <v>1</v>
      </c>
      <c r="C4146" t="s">
        <v>80</v>
      </c>
      <c r="D4146" t="s">
        <v>93</v>
      </c>
      <c r="E4146" t="s">
        <v>158</v>
      </c>
      <c r="F4146" t="s">
        <v>10432</v>
      </c>
      <c r="G4146" t="s">
        <v>160</v>
      </c>
      <c r="H4146" t="s">
        <v>146</v>
      </c>
      <c r="I4146" t="s">
        <v>135</v>
      </c>
      <c r="J4146" t="s">
        <v>136</v>
      </c>
      <c r="K4146" t="s">
        <v>147</v>
      </c>
      <c r="L4146" t="s">
        <v>12097</v>
      </c>
      <c r="M4146" t="s">
        <v>12098</v>
      </c>
      <c r="N4146">
        <v>4.5625</v>
      </c>
      <c r="O4146">
        <v>0</v>
      </c>
      <c r="P4146">
        <v>2</v>
      </c>
      <c r="Q4146">
        <v>0</v>
      </c>
      <c r="R4146">
        <v>6</v>
      </c>
      <c r="S4146">
        <v>0</v>
      </c>
      <c r="T4146">
        <v>1</v>
      </c>
      <c r="U4146">
        <v>0</v>
      </c>
      <c r="V4146">
        <v>0</v>
      </c>
      <c r="W4146">
        <v>0</v>
      </c>
      <c r="X4146">
        <v>2.2754715244234998</v>
      </c>
      <c r="Y4146">
        <v>0</v>
      </c>
      <c r="Z4146">
        <v>8.2941702933838499</v>
      </c>
      <c r="AA4146">
        <v>0</v>
      </c>
      <c r="AB4146">
        <v>1.1343874576787001</v>
      </c>
      <c r="AC4146">
        <v>0</v>
      </c>
      <c r="AD4146">
        <v>0</v>
      </c>
      <c r="AE4146">
        <v>11.70402927548605</v>
      </c>
    </row>
    <row r="4147" spans="1:31" x14ac:dyDescent="0.25">
      <c r="A4147">
        <v>1773824</v>
      </c>
      <c r="B4147">
        <v>1</v>
      </c>
      <c r="C4147" t="s">
        <v>81</v>
      </c>
      <c r="D4147" t="s">
        <v>123</v>
      </c>
      <c r="E4147" t="s">
        <v>131</v>
      </c>
      <c r="F4147" t="s">
        <v>11785</v>
      </c>
      <c r="G4147" t="s">
        <v>213</v>
      </c>
      <c r="H4147" t="s">
        <v>214</v>
      </c>
      <c r="I4147" t="s">
        <v>135</v>
      </c>
      <c r="J4147" t="s">
        <v>136</v>
      </c>
      <c r="K4147" t="s">
        <v>137</v>
      </c>
      <c r="L4147" t="s">
        <v>12099</v>
      </c>
      <c r="M4147" t="s">
        <v>12100</v>
      </c>
      <c r="N4147">
        <v>2.0177777770000001</v>
      </c>
      <c r="O4147">
        <v>3</v>
      </c>
      <c r="P4147">
        <v>23</v>
      </c>
      <c r="Q4147">
        <v>245</v>
      </c>
      <c r="R4147">
        <v>280</v>
      </c>
      <c r="S4147">
        <v>24</v>
      </c>
      <c r="T4147">
        <v>50</v>
      </c>
      <c r="U4147">
        <v>0</v>
      </c>
      <c r="V4147">
        <v>0</v>
      </c>
      <c r="W4147">
        <v>1.3190717234683</v>
      </c>
      <c r="X4147">
        <v>7.0111901146060829</v>
      </c>
      <c r="Y4147">
        <v>144.7238298717177</v>
      </c>
      <c r="Z4147">
        <v>133.38220681486533</v>
      </c>
      <c r="AA4147">
        <v>27.964923200074072</v>
      </c>
      <c r="AB4147">
        <v>59.473742855779186</v>
      </c>
      <c r="AC4147">
        <v>0</v>
      </c>
      <c r="AD4147">
        <v>0</v>
      </c>
      <c r="AE4147">
        <v>373.87496458051066</v>
      </c>
    </row>
    <row r="4148" spans="1:31" x14ac:dyDescent="0.25">
      <c r="A4148">
        <v>1773847</v>
      </c>
      <c r="B4148">
        <v>1</v>
      </c>
      <c r="C4148" t="s">
        <v>80</v>
      </c>
      <c r="D4148" t="s">
        <v>93</v>
      </c>
      <c r="E4148" t="s">
        <v>158</v>
      </c>
      <c r="F4148" t="s">
        <v>716</v>
      </c>
      <c r="G4148" t="s">
        <v>221</v>
      </c>
      <c r="H4148" t="s">
        <v>146</v>
      </c>
      <c r="I4148" t="s">
        <v>135</v>
      </c>
      <c r="J4148" t="s">
        <v>136</v>
      </c>
      <c r="K4148" t="s">
        <v>147</v>
      </c>
      <c r="L4148" t="s">
        <v>12101</v>
      </c>
      <c r="M4148" t="s">
        <v>12102</v>
      </c>
      <c r="N4148">
        <v>8.32</v>
      </c>
      <c r="O4148">
        <v>0</v>
      </c>
      <c r="P4148">
        <v>20</v>
      </c>
      <c r="Q4148">
        <v>0</v>
      </c>
      <c r="R4148">
        <v>11</v>
      </c>
      <c r="S4148">
        <v>0</v>
      </c>
      <c r="T4148">
        <v>7</v>
      </c>
      <c r="U4148">
        <v>0</v>
      </c>
      <c r="V4148">
        <v>0</v>
      </c>
      <c r="W4148">
        <v>0</v>
      </c>
      <c r="X4148">
        <v>7.3535627518379991</v>
      </c>
      <c r="Y4148">
        <v>0</v>
      </c>
      <c r="Z4148">
        <v>11.065677059001597</v>
      </c>
      <c r="AA4148">
        <v>0</v>
      </c>
      <c r="AB4148">
        <v>12.713262690783601</v>
      </c>
      <c r="AC4148">
        <v>0</v>
      </c>
      <c r="AD4148">
        <v>0</v>
      </c>
      <c r="AE4148">
        <v>31.132502501623197</v>
      </c>
    </row>
    <row r="4149" spans="1:31" x14ac:dyDescent="0.25">
      <c r="A4149">
        <v>1774110</v>
      </c>
      <c r="B4149">
        <v>1</v>
      </c>
      <c r="C4149" t="s">
        <v>81</v>
      </c>
      <c r="D4149" t="s">
        <v>120</v>
      </c>
      <c r="E4149" t="s">
        <v>171</v>
      </c>
      <c r="F4149" t="s">
        <v>12103</v>
      </c>
      <c r="G4149" t="s">
        <v>181</v>
      </c>
      <c r="H4149" t="s">
        <v>146</v>
      </c>
      <c r="I4149" t="s">
        <v>135</v>
      </c>
      <c r="J4149" t="s">
        <v>136</v>
      </c>
      <c r="K4149" t="s">
        <v>147</v>
      </c>
      <c r="L4149" t="s">
        <v>12104</v>
      </c>
      <c r="M4149" t="s">
        <v>12105</v>
      </c>
      <c r="N4149">
        <v>1.6230555550000001</v>
      </c>
      <c r="O4149">
        <v>0</v>
      </c>
      <c r="P4149">
        <v>2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0.57999958829629172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0.57999958829629172</v>
      </c>
    </row>
    <row r="4150" spans="1:31" x14ac:dyDescent="0.25">
      <c r="A4150">
        <v>1773469</v>
      </c>
      <c r="B4150">
        <v>1</v>
      </c>
      <c r="C4150" t="s">
        <v>80</v>
      </c>
      <c r="D4150" t="s">
        <v>108</v>
      </c>
      <c r="E4150" t="s">
        <v>158</v>
      </c>
      <c r="F4150" t="s">
        <v>12106</v>
      </c>
      <c r="G4150" t="s">
        <v>160</v>
      </c>
      <c r="H4150" t="s">
        <v>146</v>
      </c>
      <c r="I4150" t="s">
        <v>135</v>
      </c>
      <c r="J4150" t="s">
        <v>136</v>
      </c>
      <c r="K4150" t="s">
        <v>147</v>
      </c>
      <c r="L4150" t="s">
        <v>12107</v>
      </c>
      <c r="M4150" t="s">
        <v>12108</v>
      </c>
      <c r="N4150">
        <v>1.9413888880000001</v>
      </c>
      <c r="O4150">
        <v>0</v>
      </c>
      <c r="P4150">
        <v>4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0.62203439628184998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0.62203439628184998</v>
      </c>
    </row>
    <row r="4151" spans="1:31" x14ac:dyDescent="0.25">
      <c r="A4151">
        <v>1773409</v>
      </c>
      <c r="B4151">
        <v>1</v>
      </c>
      <c r="C4151" t="s">
        <v>80</v>
      </c>
      <c r="D4151" t="s">
        <v>103</v>
      </c>
      <c r="E4151" t="s">
        <v>131</v>
      </c>
      <c r="F4151" t="s">
        <v>9558</v>
      </c>
      <c r="G4151" t="s">
        <v>133</v>
      </c>
      <c r="H4151" t="s">
        <v>134</v>
      </c>
      <c r="I4151" t="s">
        <v>193</v>
      </c>
      <c r="J4151" t="s">
        <v>136</v>
      </c>
      <c r="K4151" t="s">
        <v>147</v>
      </c>
      <c r="L4151" t="s">
        <v>12109</v>
      </c>
      <c r="M4151" t="s">
        <v>12110</v>
      </c>
      <c r="N4151">
        <v>3.3333333E-2</v>
      </c>
      <c r="O4151">
        <v>0</v>
      </c>
      <c r="P4151">
        <v>232</v>
      </c>
      <c r="Q4151">
        <v>22</v>
      </c>
      <c r="R4151">
        <v>13</v>
      </c>
      <c r="S4151">
        <v>8</v>
      </c>
      <c r="T4151">
        <v>3</v>
      </c>
      <c r="U4151">
        <v>0</v>
      </c>
      <c r="V4151">
        <v>0</v>
      </c>
      <c r="W4151">
        <v>0</v>
      </c>
      <c r="X4151">
        <v>2.1227594310920002</v>
      </c>
      <c r="Y4151">
        <v>2.922479434957999</v>
      </c>
      <c r="Z4151">
        <v>0.18268159323700003</v>
      </c>
      <c r="AA4151">
        <v>2.501276024544</v>
      </c>
      <c r="AB4151">
        <v>2.0130660000000005E-2</v>
      </c>
      <c r="AC4151">
        <v>0</v>
      </c>
      <c r="AD4151">
        <v>0</v>
      </c>
      <c r="AE4151">
        <v>7.7493271438309987</v>
      </c>
    </row>
    <row r="4152" spans="1:31" x14ac:dyDescent="0.25">
      <c r="A4152">
        <v>1774156</v>
      </c>
      <c r="B4152">
        <v>1</v>
      </c>
      <c r="C4152" t="s">
        <v>81</v>
      </c>
      <c r="D4152" t="s">
        <v>128</v>
      </c>
      <c r="E4152" t="s">
        <v>143</v>
      </c>
      <c r="F4152" t="s">
        <v>12045</v>
      </c>
      <c r="G4152" t="s">
        <v>145</v>
      </c>
      <c r="H4152" t="s">
        <v>146</v>
      </c>
      <c r="I4152" t="s">
        <v>135</v>
      </c>
      <c r="J4152" t="s">
        <v>136</v>
      </c>
      <c r="K4152" t="s">
        <v>147</v>
      </c>
      <c r="L4152" t="s">
        <v>12111</v>
      </c>
      <c r="M4152" t="s">
        <v>12112</v>
      </c>
      <c r="N4152">
        <v>5.0383333329999997</v>
      </c>
      <c r="O4152">
        <v>0</v>
      </c>
      <c r="P4152">
        <v>136</v>
      </c>
      <c r="Q4152">
        <v>0</v>
      </c>
      <c r="R4152">
        <v>0</v>
      </c>
      <c r="S4152">
        <v>0</v>
      </c>
      <c r="T4152">
        <v>7</v>
      </c>
      <c r="U4152">
        <v>0</v>
      </c>
      <c r="V4152">
        <v>0</v>
      </c>
      <c r="W4152">
        <v>0</v>
      </c>
      <c r="X4152">
        <v>124.46066784266191</v>
      </c>
      <c r="Y4152">
        <v>0</v>
      </c>
      <c r="Z4152">
        <v>0</v>
      </c>
      <c r="AA4152">
        <v>0</v>
      </c>
      <c r="AB4152">
        <v>6.4771972316336814</v>
      </c>
      <c r="AC4152">
        <v>0</v>
      </c>
      <c r="AD4152">
        <v>0</v>
      </c>
      <c r="AE4152">
        <v>130.93786507429559</v>
      </c>
    </row>
    <row r="4153" spans="1:31" x14ac:dyDescent="0.25">
      <c r="A4153">
        <v>1773904</v>
      </c>
      <c r="B4153">
        <v>1</v>
      </c>
      <c r="C4153" t="s">
        <v>81</v>
      </c>
      <c r="D4153" t="s">
        <v>123</v>
      </c>
      <c r="E4153" t="s">
        <v>131</v>
      </c>
      <c r="F4153" t="s">
        <v>12113</v>
      </c>
      <c r="G4153" t="s">
        <v>213</v>
      </c>
      <c r="H4153" t="s">
        <v>214</v>
      </c>
      <c r="I4153" t="s">
        <v>135</v>
      </c>
      <c r="J4153" t="s">
        <v>136</v>
      </c>
      <c r="K4153" t="s">
        <v>137</v>
      </c>
      <c r="L4153" t="s">
        <v>12114</v>
      </c>
      <c r="M4153" t="s">
        <v>12115</v>
      </c>
      <c r="N4153">
        <v>6.3088888880000003</v>
      </c>
      <c r="O4153">
        <v>18</v>
      </c>
      <c r="P4153">
        <v>4614</v>
      </c>
      <c r="Q4153">
        <v>320</v>
      </c>
      <c r="R4153">
        <v>474</v>
      </c>
      <c r="S4153">
        <v>60</v>
      </c>
      <c r="T4153">
        <v>462</v>
      </c>
      <c r="U4153">
        <v>10</v>
      </c>
      <c r="V4153">
        <v>0</v>
      </c>
      <c r="W4153">
        <v>30.721465519156634</v>
      </c>
      <c r="X4153">
        <v>4664.9927777311204</v>
      </c>
      <c r="Y4153">
        <v>894.29347024496985</v>
      </c>
      <c r="Z4153">
        <v>743.81495774146435</v>
      </c>
      <c r="AA4153">
        <v>742.40650291902489</v>
      </c>
      <c r="AB4153">
        <v>1227.1428050833374</v>
      </c>
      <c r="AC4153">
        <v>1765.1569617277087</v>
      </c>
      <c r="AD4153">
        <v>0</v>
      </c>
      <c r="AE4153">
        <v>10068.528940966782</v>
      </c>
    </row>
    <row r="4154" spans="1:31" x14ac:dyDescent="0.25">
      <c r="A4154">
        <v>1773927</v>
      </c>
      <c r="B4154">
        <v>1</v>
      </c>
      <c r="C4154" t="s">
        <v>81</v>
      </c>
      <c r="D4154" t="s">
        <v>113</v>
      </c>
      <c r="E4154" t="s">
        <v>158</v>
      </c>
      <c r="F4154" t="s">
        <v>5681</v>
      </c>
      <c r="G4154" t="s">
        <v>334</v>
      </c>
      <c r="H4154" t="s">
        <v>146</v>
      </c>
      <c r="I4154" t="s">
        <v>135</v>
      </c>
      <c r="J4154" t="s">
        <v>136</v>
      </c>
      <c r="K4154" t="s">
        <v>147</v>
      </c>
      <c r="L4154" t="s">
        <v>12116</v>
      </c>
      <c r="M4154" t="s">
        <v>12117</v>
      </c>
      <c r="N4154">
        <v>0.95944444399999995</v>
      </c>
      <c r="O4154">
        <v>0</v>
      </c>
      <c r="P4154">
        <v>1</v>
      </c>
      <c r="Q4154">
        <v>0</v>
      </c>
      <c r="R4154">
        <v>1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0.25091218951460004</v>
      </c>
      <c r="Y4154">
        <v>0</v>
      </c>
      <c r="Z4154">
        <v>9.154545218643334E-2</v>
      </c>
      <c r="AA4154">
        <v>0</v>
      </c>
      <c r="AB4154">
        <v>0</v>
      </c>
      <c r="AC4154">
        <v>0</v>
      </c>
      <c r="AD4154">
        <v>0</v>
      </c>
      <c r="AE4154">
        <v>0.34245764170103338</v>
      </c>
    </row>
    <row r="4155" spans="1:31" x14ac:dyDescent="0.25">
      <c r="A4155">
        <v>1773947</v>
      </c>
      <c r="B4155">
        <v>1</v>
      </c>
      <c r="C4155" t="s">
        <v>80</v>
      </c>
      <c r="D4155" t="s">
        <v>89</v>
      </c>
      <c r="E4155" t="s">
        <v>171</v>
      </c>
      <c r="F4155" t="s">
        <v>9151</v>
      </c>
      <c r="G4155" t="s">
        <v>225</v>
      </c>
      <c r="H4155" t="s">
        <v>146</v>
      </c>
      <c r="I4155" t="s">
        <v>135</v>
      </c>
      <c r="J4155" t="s">
        <v>136</v>
      </c>
      <c r="K4155" t="s">
        <v>147</v>
      </c>
      <c r="L4155" t="s">
        <v>12118</v>
      </c>
      <c r="M4155" t="s">
        <v>12119</v>
      </c>
      <c r="N4155">
        <v>3.9402777769999999</v>
      </c>
      <c r="O4155">
        <v>0</v>
      </c>
      <c r="P4155">
        <v>1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3.7591504305002506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3.7591504305002506</v>
      </c>
    </row>
    <row r="4156" spans="1:31" x14ac:dyDescent="0.25">
      <c r="A4156">
        <v>1773449</v>
      </c>
      <c r="B4156">
        <v>1</v>
      </c>
      <c r="C4156" t="s">
        <v>80</v>
      </c>
      <c r="D4156" t="s">
        <v>84</v>
      </c>
      <c r="E4156" t="s">
        <v>171</v>
      </c>
      <c r="F4156" t="s">
        <v>12120</v>
      </c>
      <c r="G4156" t="s">
        <v>181</v>
      </c>
      <c r="H4156" t="s">
        <v>146</v>
      </c>
      <c r="I4156" t="s">
        <v>135</v>
      </c>
      <c r="J4156" t="s">
        <v>136</v>
      </c>
      <c r="K4156" t="s">
        <v>147</v>
      </c>
      <c r="L4156" t="s">
        <v>12121</v>
      </c>
      <c r="M4156" t="s">
        <v>12122</v>
      </c>
      <c r="N4156">
        <v>2.648055555</v>
      </c>
      <c r="O4156">
        <v>0</v>
      </c>
      <c r="P4156">
        <v>3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1.8966597263419169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1.8966597263419169</v>
      </c>
    </row>
    <row r="4157" spans="1:31" x14ac:dyDescent="0.25">
      <c r="A4157">
        <v>1773549</v>
      </c>
      <c r="B4157">
        <v>1</v>
      </c>
      <c r="C4157" t="s">
        <v>80</v>
      </c>
      <c r="D4157" t="s">
        <v>82</v>
      </c>
      <c r="E4157" t="s">
        <v>171</v>
      </c>
      <c r="F4157" t="s">
        <v>12123</v>
      </c>
      <c r="G4157" t="s">
        <v>181</v>
      </c>
      <c r="H4157" t="s">
        <v>146</v>
      </c>
      <c r="I4157" t="s">
        <v>135</v>
      </c>
      <c r="J4157" t="s">
        <v>136</v>
      </c>
      <c r="K4157" t="s">
        <v>147</v>
      </c>
      <c r="L4157" t="s">
        <v>12124</v>
      </c>
      <c r="M4157" t="s">
        <v>12125</v>
      </c>
      <c r="N4157">
        <v>3.01</v>
      </c>
      <c r="O4157">
        <v>0</v>
      </c>
      <c r="P4157">
        <v>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0.81116812568490015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0.81116812568490015</v>
      </c>
    </row>
    <row r="4158" spans="1:31" x14ac:dyDescent="0.25">
      <c r="A4158">
        <v>1773406</v>
      </c>
      <c r="B4158">
        <v>1</v>
      </c>
      <c r="C4158" t="s">
        <v>81</v>
      </c>
      <c r="D4158" t="s">
        <v>121</v>
      </c>
      <c r="E4158" t="s">
        <v>143</v>
      </c>
      <c r="F4158" t="s">
        <v>12126</v>
      </c>
      <c r="G4158" t="s">
        <v>145</v>
      </c>
      <c r="H4158" t="s">
        <v>146</v>
      </c>
      <c r="I4158" t="s">
        <v>135</v>
      </c>
      <c r="J4158" t="s">
        <v>136</v>
      </c>
      <c r="K4158" t="s">
        <v>147</v>
      </c>
      <c r="L4158" t="s">
        <v>12127</v>
      </c>
      <c r="M4158" t="s">
        <v>12128</v>
      </c>
      <c r="N4158">
        <v>1.8291666660000001</v>
      </c>
      <c r="O4158">
        <v>0</v>
      </c>
      <c r="P4158">
        <v>11</v>
      </c>
      <c r="Q4158">
        <v>0</v>
      </c>
      <c r="R4158">
        <v>0</v>
      </c>
      <c r="S4158">
        <v>0</v>
      </c>
      <c r="T4158">
        <v>1</v>
      </c>
      <c r="U4158">
        <v>0</v>
      </c>
      <c r="V4158">
        <v>0</v>
      </c>
      <c r="W4158">
        <v>0</v>
      </c>
      <c r="X4158">
        <v>2.0871688004805753</v>
      </c>
      <c r="Y4158">
        <v>0</v>
      </c>
      <c r="Z4158">
        <v>0</v>
      </c>
      <c r="AA4158">
        <v>0</v>
      </c>
      <c r="AB4158">
        <v>1.3772267674999334</v>
      </c>
      <c r="AC4158">
        <v>0</v>
      </c>
      <c r="AD4158">
        <v>0</v>
      </c>
      <c r="AE4158">
        <v>3.4643955679805085</v>
      </c>
    </row>
    <row r="4159" spans="1:31" x14ac:dyDescent="0.25">
      <c r="A4159">
        <v>1773429</v>
      </c>
      <c r="B4159">
        <v>1</v>
      </c>
      <c r="C4159" t="s">
        <v>81</v>
      </c>
      <c r="D4159" t="s">
        <v>121</v>
      </c>
      <c r="E4159" t="s">
        <v>143</v>
      </c>
      <c r="F4159" t="s">
        <v>12126</v>
      </c>
      <c r="G4159" t="s">
        <v>160</v>
      </c>
      <c r="H4159" t="s">
        <v>146</v>
      </c>
      <c r="I4159" t="s">
        <v>135</v>
      </c>
      <c r="J4159" t="s">
        <v>136</v>
      </c>
      <c r="K4159" t="s">
        <v>147</v>
      </c>
      <c r="L4159" t="s">
        <v>12129</v>
      </c>
      <c r="M4159" t="s">
        <v>12130</v>
      </c>
      <c r="N4159">
        <v>2.8736111110000002</v>
      </c>
      <c r="O4159">
        <v>0</v>
      </c>
      <c r="P4159">
        <v>11</v>
      </c>
      <c r="Q4159">
        <v>0</v>
      </c>
      <c r="R4159">
        <v>0</v>
      </c>
      <c r="S4159">
        <v>0</v>
      </c>
      <c r="T4159">
        <v>1</v>
      </c>
      <c r="U4159">
        <v>0</v>
      </c>
      <c r="V4159">
        <v>0</v>
      </c>
      <c r="W4159">
        <v>0</v>
      </c>
      <c r="X4159">
        <v>2.7857411817715079</v>
      </c>
      <c r="Y4159">
        <v>0</v>
      </c>
      <c r="Z4159">
        <v>0</v>
      </c>
      <c r="AA4159">
        <v>0</v>
      </c>
      <c r="AB4159">
        <v>2.1827350397133003</v>
      </c>
      <c r="AC4159">
        <v>0</v>
      </c>
      <c r="AD4159">
        <v>0</v>
      </c>
      <c r="AE4159">
        <v>4.9684762214848082</v>
      </c>
    </row>
    <row r="4160" spans="1:31" x14ac:dyDescent="0.25">
      <c r="A4160">
        <v>1774027</v>
      </c>
      <c r="B4160">
        <v>1</v>
      </c>
      <c r="C4160" t="s">
        <v>81</v>
      </c>
      <c r="D4160" t="s">
        <v>117</v>
      </c>
      <c r="E4160" t="s">
        <v>171</v>
      </c>
      <c r="F4160" t="s">
        <v>12131</v>
      </c>
      <c r="G4160" t="s">
        <v>181</v>
      </c>
      <c r="H4160" t="s">
        <v>146</v>
      </c>
      <c r="I4160" t="s">
        <v>135</v>
      </c>
      <c r="J4160" t="s">
        <v>136</v>
      </c>
      <c r="K4160" t="s">
        <v>147</v>
      </c>
      <c r="L4160" t="s">
        <v>12132</v>
      </c>
      <c r="M4160" t="s">
        <v>12133</v>
      </c>
      <c r="N4160">
        <v>1.9927777769999999</v>
      </c>
      <c r="O4160">
        <v>0</v>
      </c>
      <c r="P4160">
        <v>1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0.22704372741522502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0.22704372741522502</v>
      </c>
    </row>
    <row r="4161" spans="1:31" x14ac:dyDescent="0.25">
      <c r="A4161">
        <v>1773990</v>
      </c>
      <c r="B4161">
        <v>1</v>
      </c>
      <c r="C4161" t="s">
        <v>80</v>
      </c>
      <c r="D4161" t="s">
        <v>82</v>
      </c>
      <c r="E4161" t="s">
        <v>158</v>
      </c>
      <c r="F4161" t="s">
        <v>12134</v>
      </c>
      <c r="G4161" t="s">
        <v>221</v>
      </c>
      <c r="H4161" t="s">
        <v>146</v>
      </c>
      <c r="I4161" t="s">
        <v>135</v>
      </c>
      <c r="J4161" t="s">
        <v>136</v>
      </c>
      <c r="K4161" t="s">
        <v>147</v>
      </c>
      <c r="L4161" t="s">
        <v>12135</v>
      </c>
      <c r="M4161" t="s">
        <v>12136</v>
      </c>
      <c r="N4161">
        <v>1.4683333329999999</v>
      </c>
      <c r="O4161">
        <v>0</v>
      </c>
      <c r="P4161">
        <v>119</v>
      </c>
      <c r="Q4161">
        <v>0</v>
      </c>
      <c r="R4161">
        <v>0</v>
      </c>
      <c r="S4161">
        <v>0</v>
      </c>
      <c r="T4161">
        <v>4</v>
      </c>
      <c r="U4161">
        <v>0</v>
      </c>
      <c r="V4161">
        <v>0</v>
      </c>
      <c r="W4161">
        <v>0</v>
      </c>
      <c r="X4161">
        <v>45.566915193502766</v>
      </c>
      <c r="Y4161">
        <v>0</v>
      </c>
      <c r="Z4161">
        <v>0</v>
      </c>
      <c r="AA4161">
        <v>0</v>
      </c>
      <c r="AB4161">
        <v>0.87429366160900013</v>
      </c>
      <c r="AC4161">
        <v>0</v>
      </c>
      <c r="AD4161">
        <v>0</v>
      </c>
      <c r="AE4161">
        <v>46.441208855111768</v>
      </c>
    </row>
    <row r="4162" spans="1:31" x14ac:dyDescent="0.25">
      <c r="A4162">
        <v>1774076</v>
      </c>
      <c r="B4162">
        <v>1</v>
      </c>
      <c r="C4162" t="s">
        <v>80</v>
      </c>
      <c r="D4162" t="s">
        <v>108</v>
      </c>
      <c r="E4162" t="s">
        <v>143</v>
      </c>
      <c r="F4162" t="s">
        <v>12137</v>
      </c>
      <c r="G4162" t="s">
        <v>145</v>
      </c>
      <c r="H4162" t="s">
        <v>146</v>
      </c>
      <c r="I4162" t="s">
        <v>135</v>
      </c>
      <c r="J4162" t="s">
        <v>136</v>
      </c>
      <c r="K4162" t="s">
        <v>147</v>
      </c>
      <c r="L4162" t="s">
        <v>12138</v>
      </c>
      <c r="M4162" t="s">
        <v>12139</v>
      </c>
      <c r="N4162">
        <v>3.9219444440000002</v>
      </c>
      <c r="O4162">
        <v>0</v>
      </c>
      <c r="P4162">
        <v>51</v>
      </c>
      <c r="Q4162">
        <v>0</v>
      </c>
      <c r="R4162">
        <v>17</v>
      </c>
      <c r="S4162">
        <v>0</v>
      </c>
      <c r="T4162">
        <v>2</v>
      </c>
      <c r="U4162">
        <v>0</v>
      </c>
      <c r="V4162">
        <v>0</v>
      </c>
      <c r="W4162">
        <v>0</v>
      </c>
      <c r="X4162">
        <v>30.122909260798806</v>
      </c>
      <c r="Y4162">
        <v>0</v>
      </c>
      <c r="Z4162">
        <v>4.4854624776150009</v>
      </c>
      <c r="AA4162">
        <v>0</v>
      </c>
      <c r="AB4162">
        <v>0.81445825901339997</v>
      </c>
      <c r="AC4162">
        <v>0</v>
      </c>
      <c r="AD4162">
        <v>0</v>
      </c>
      <c r="AE4162">
        <v>35.422829997427208</v>
      </c>
    </row>
    <row r="4163" spans="1:31" x14ac:dyDescent="0.25">
      <c r="A4163">
        <v>1773492</v>
      </c>
      <c r="B4163">
        <v>1</v>
      </c>
      <c r="C4163" t="s">
        <v>81</v>
      </c>
      <c r="D4163" t="s">
        <v>117</v>
      </c>
      <c r="E4163" t="s">
        <v>171</v>
      </c>
      <c r="F4163" t="s">
        <v>12140</v>
      </c>
      <c r="G4163" t="s">
        <v>181</v>
      </c>
      <c r="H4163" t="s">
        <v>146</v>
      </c>
      <c r="I4163" t="s">
        <v>135</v>
      </c>
      <c r="J4163" t="s">
        <v>136</v>
      </c>
      <c r="K4163" t="s">
        <v>147</v>
      </c>
      <c r="L4163" t="s">
        <v>12141</v>
      </c>
      <c r="M4163" t="s">
        <v>12142</v>
      </c>
      <c r="N4163">
        <v>2.7552777769999999</v>
      </c>
      <c r="O4163">
        <v>0</v>
      </c>
      <c r="P4163">
        <v>1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5.0426120288699999E-2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5.0426120288699999E-2</v>
      </c>
    </row>
    <row r="4164" spans="1:31" x14ac:dyDescent="0.25">
      <c r="A4164">
        <v>1773884</v>
      </c>
      <c r="B4164">
        <v>1</v>
      </c>
      <c r="C4164" t="s">
        <v>80</v>
      </c>
      <c r="D4164" t="s">
        <v>100</v>
      </c>
      <c r="E4164" t="s">
        <v>171</v>
      </c>
      <c r="F4164" t="s">
        <v>12143</v>
      </c>
      <c r="G4164" t="s">
        <v>181</v>
      </c>
      <c r="H4164" t="s">
        <v>146</v>
      </c>
      <c r="I4164" t="s">
        <v>135</v>
      </c>
      <c r="J4164" t="s">
        <v>136</v>
      </c>
      <c r="K4164" t="s">
        <v>147</v>
      </c>
      <c r="L4164" t="s">
        <v>12144</v>
      </c>
      <c r="M4164" t="s">
        <v>12145</v>
      </c>
      <c r="N4164">
        <v>0.96333333300000001</v>
      </c>
      <c r="O4164">
        <v>0</v>
      </c>
      <c r="P4164">
        <v>2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1.0011953847273001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1.0011953847273001</v>
      </c>
    </row>
    <row r="4165" spans="1:31" x14ac:dyDescent="0.25">
      <c r="A4165">
        <v>1773535</v>
      </c>
      <c r="B4165">
        <v>1</v>
      </c>
      <c r="C4165" t="s">
        <v>81</v>
      </c>
      <c r="D4165" t="s">
        <v>127</v>
      </c>
      <c r="E4165" t="s">
        <v>171</v>
      </c>
      <c r="F4165" t="s">
        <v>12146</v>
      </c>
      <c r="G4165" t="s">
        <v>181</v>
      </c>
      <c r="H4165" t="s">
        <v>146</v>
      </c>
      <c r="I4165" t="s">
        <v>135</v>
      </c>
      <c r="J4165" t="s">
        <v>136</v>
      </c>
      <c r="K4165" t="s">
        <v>147</v>
      </c>
      <c r="L4165" t="s">
        <v>12147</v>
      </c>
      <c r="M4165" t="s">
        <v>12148</v>
      </c>
      <c r="N4165">
        <v>5.1544444440000001</v>
      </c>
      <c r="O4165">
        <v>0</v>
      </c>
      <c r="P4165">
        <v>3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3.3323304883146672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3.3323304883146672</v>
      </c>
    </row>
    <row r="4166" spans="1:31" x14ac:dyDescent="0.25">
      <c r="A4166">
        <v>1773913</v>
      </c>
      <c r="B4166">
        <v>1</v>
      </c>
      <c r="C4166" t="s">
        <v>81</v>
      </c>
      <c r="D4166" t="s">
        <v>118</v>
      </c>
      <c r="E4166" t="s">
        <v>158</v>
      </c>
      <c r="F4166" t="s">
        <v>12149</v>
      </c>
      <c r="G4166" t="s">
        <v>160</v>
      </c>
      <c r="H4166" t="s">
        <v>146</v>
      </c>
      <c r="I4166" t="s">
        <v>135</v>
      </c>
      <c r="J4166" t="s">
        <v>136</v>
      </c>
      <c r="K4166" t="s">
        <v>147</v>
      </c>
      <c r="L4166" t="s">
        <v>12150</v>
      </c>
      <c r="M4166" t="s">
        <v>12151</v>
      </c>
      <c r="N4166">
        <v>1.159444444</v>
      </c>
      <c r="O4166">
        <v>0</v>
      </c>
      <c r="P4166">
        <v>15</v>
      </c>
      <c r="Q4166">
        <v>0</v>
      </c>
      <c r="R4166">
        <v>0</v>
      </c>
      <c r="S4166">
        <v>0</v>
      </c>
      <c r="T4166">
        <v>1</v>
      </c>
      <c r="U4166">
        <v>0</v>
      </c>
      <c r="V4166">
        <v>0</v>
      </c>
      <c r="W4166">
        <v>0</v>
      </c>
      <c r="X4166">
        <v>4.3707173143833344</v>
      </c>
      <c r="Y4166">
        <v>0</v>
      </c>
      <c r="Z4166">
        <v>0</v>
      </c>
      <c r="AA4166">
        <v>0</v>
      </c>
      <c r="AB4166">
        <v>1.5585495475499999E-3</v>
      </c>
      <c r="AC4166">
        <v>0</v>
      </c>
      <c r="AD4166">
        <v>0</v>
      </c>
      <c r="AE4166">
        <v>4.3722758639308843</v>
      </c>
    </row>
    <row r="4167" spans="1:31" x14ac:dyDescent="0.25">
      <c r="A4167">
        <v>1774222</v>
      </c>
      <c r="B4167">
        <v>1</v>
      </c>
      <c r="C4167" t="s">
        <v>81</v>
      </c>
      <c r="D4167" t="s">
        <v>123</v>
      </c>
      <c r="E4167" t="s">
        <v>158</v>
      </c>
      <c r="F4167" t="s">
        <v>12152</v>
      </c>
      <c r="G4167" t="s">
        <v>160</v>
      </c>
      <c r="H4167" t="s">
        <v>146</v>
      </c>
      <c r="I4167" t="s">
        <v>135</v>
      </c>
      <c r="J4167" t="s">
        <v>136</v>
      </c>
      <c r="K4167" t="s">
        <v>147</v>
      </c>
      <c r="L4167" t="s">
        <v>12153</v>
      </c>
      <c r="M4167" t="s">
        <v>12154</v>
      </c>
      <c r="N4167">
        <v>1.85</v>
      </c>
      <c r="O4167">
        <v>0</v>
      </c>
      <c r="P4167">
        <v>13</v>
      </c>
      <c r="Q4167">
        <v>0</v>
      </c>
      <c r="R4167">
        <v>9</v>
      </c>
      <c r="S4167">
        <v>0</v>
      </c>
      <c r="T4167">
        <v>2</v>
      </c>
      <c r="U4167">
        <v>0</v>
      </c>
      <c r="V4167">
        <v>0</v>
      </c>
      <c r="W4167">
        <v>0</v>
      </c>
      <c r="X4167">
        <v>2.2755128868835999</v>
      </c>
      <c r="Y4167">
        <v>0</v>
      </c>
      <c r="Z4167">
        <v>4.3845710876929491</v>
      </c>
      <c r="AA4167">
        <v>0</v>
      </c>
      <c r="AB4167">
        <v>1.6147741077773996</v>
      </c>
      <c r="AC4167">
        <v>0</v>
      </c>
      <c r="AD4167">
        <v>0</v>
      </c>
      <c r="AE4167">
        <v>8.2748580823539495</v>
      </c>
    </row>
    <row r="4168" spans="1:31" x14ac:dyDescent="0.25">
      <c r="A4168">
        <v>1774268</v>
      </c>
      <c r="B4168">
        <v>1</v>
      </c>
      <c r="C4168" t="s">
        <v>80</v>
      </c>
      <c r="D4168" t="s">
        <v>98</v>
      </c>
      <c r="E4168" t="s">
        <v>171</v>
      </c>
      <c r="F4168" t="s">
        <v>12155</v>
      </c>
      <c r="G4168" t="s">
        <v>173</v>
      </c>
      <c r="H4168" t="s">
        <v>146</v>
      </c>
      <c r="I4168" t="s">
        <v>135</v>
      </c>
      <c r="J4168" t="s">
        <v>136</v>
      </c>
      <c r="K4168" t="s">
        <v>147</v>
      </c>
      <c r="L4168" t="s">
        <v>12156</v>
      </c>
      <c r="M4168" t="s">
        <v>12157</v>
      </c>
      <c r="N4168">
        <v>0.71722222199999996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2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3.1097486142696167</v>
      </c>
      <c r="AC4168">
        <v>0</v>
      </c>
      <c r="AD4168">
        <v>0</v>
      </c>
      <c r="AE4168">
        <v>3.1097486142696167</v>
      </c>
    </row>
    <row r="4169" spans="1:31" x14ac:dyDescent="0.25">
      <c r="A4169">
        <v>1774145</v>
      </c>
      <c r="B4169">
        <v>1</v>
      </c>
      <c r="C4169" t="s">
        <v>81</v>
      </c>
      <c r="D4169" t="s">
        <v>128</v>
      </c>
      <c r="E4169" t="s">
        <v>188</v>
      </c>
      <c r="F4169" t="s">
        <v>12158</v>
      </c>
      <c r="G4169" t="s">
        <v>177</v>
      </c>
      <c r="H4169" t="s">
        <v>134</v>
      </c>
      <c r="I4169" t="s">
        <v>135</v>
      </c>
      <c r="J4169" t="s">
        <v>136</v>
      </c>
      <c r="K4169" t="s">
        <v>147</v>
      </c>
      <c r="L4169" t="s">
        <v>12159</v>
      </c>
      <c r="M4169" t="s">
        <v>12160</v>
      </c>
      <c r="N4169">
        <v>3.9113888879999998</v>
      </c>
      <c r="O4169">
        <v>0</v>
      </c>
      <c r="P4169">
        <v>0</v>
      </c>
      <c r="Q4169">
        <v>0</v>
      </c>
      <c r="R4169">
        <v>0</v>
      </c>
      <c r="S4169">
        <v>15</v>
      </c>
      <c r="T4169">
        <v>0</v>
      </c>
      <c r="U4169">
        <v>11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770.79903724691724</v>
      </c>
      <c r="AB4169">
        <v>0</v>
      </c>
      <c r="AC4169">
        <v>1103.6168405145449</v>
      </c>
      <c r="AD4169">
        <v>0</v>
      </c>
      <c r="AE4169">
        <v>1874.4158777614621</v>
      </c>
    </row>
    <row r="4170" spans="1:31" x14ac:dyDescent="0.25">
      <c r="A4170">
        <v>1773850</v>
      </c>
      <c r="B4170">
        <v>1</v>
      </c>
      <c r="C4170" t="s">
        <v>80</v>
      </c>
      <c r="D4170" t="s">
        <v>104</v>
      </c>
      <c r="E4170" t="s">
        <v>158</v>
      </c>
      <c r="F4170" t="s">
        <v>12161</v>
      </c>
      <c r="G4170" t="s">
        <v>221</v>
      </c>
      <c r="H4170" t="s">
        <v>146</v>
      </c>
      <c r="I4170" t="s">
        <v>135</v>
      </c>
      <c r="J4170" t="s">
        <v>136</v>
      </c>
      <c r="K4170" t="s">
        <v>147</v>
      </c>
      <c r="L4170" t="s">
        <v>12162</v>
      </c>
      <c r="M4170" t="s">
        <v>12163</v>
      </c>
      <c r="N4170">
        <v>3.3475000000000001</v>
      </c>
      <c r="O4170">
        <v>0</v>
      </c>
      <c r="P4170">
        <v>32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25.471827638527731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25.471827638527731</v>
      </c>
    </row>
    <row r="4171" spans="1:31" x14ac:dyDescent="0.25">
      <c r="A4171">
        <v>1773518</v>
      </c>
      <c r="B4171">
        <v>1</v>
      </c>
      <c r="C4171" t="s">
        <v>81</v>
      </c>
      <c r="D4171" t="s">
        <v>114</v>
      </c>
      <c r="E4171" t="s">
        <v>184</v>
      </c>
      <c r="F4171" t="s">
        <v>8737</v>
      </c>
      <c r="G4171" t="s">
        <v>246</v>
      </c>
      <c r="H4171" t="s">
        <v>134</v>
      </c>
      <c r="I4171" t="s">
        <v>135</v>
      </c>
      <c r="J4171" t="s">
        <v>136</v>
      </c>
      <c r="K4171" t="s">
        <v>137</v>
      </c>
      <c r="L4171" t="s">
        <v>12164</v>
      </c>
      <c r="M4171" t="s">
        <v>12165</v>
      </c>
      <c r="N4171">
        <v>3.2343361110000002</v>
      </c>
      <c r="O4171">
        <v>0</v>
      </c>
      <c r="P4171">
        <v>279</v>
      </c>
      <c r="Q4171">
        <v>0</v>
      </c>
      <c r="R4171">
        <v>0</v>
      </c>
      <c r="S4171">
        <v>0</v>
      </c>
      <c r="T4171">
        <v>13</v>
      </c>
      <c r="U4171">
        <v>0</v>
      </c>
      <c r="V4171">
        <v>0</v>
      </c>
      <c r="W4171">
        <v>0</v>
      </c>
      <c r="X4171">
        <v>153.07063319518502</v>
      </c>
      <c r="Y4171">
        <v>0</v>
      </c>
      <c r="Z4171">
        <v>0</v>
      </c>
      <c r="AA4171">
        <v>0</v>
      </c>
      <c r="AB4171">
        <v>16.716637248772003</v>
      </c>
      <c r="AC4171">
        <v>0</v>
      </c>
      <c r="AD4171">
        <v>0</v>
      </c>
      <c r="AE4171">
        <v>169.78727044395703</v>
      </c>
    </row>
    <row r="4172" spans="1:31" x14ac:dyDescent="0.25">
      <c r="A4172">
        <v>1773412</v>
      </c>
      <c r="B4172">
        <v>1</v>
      </c>
      <c r="C4172" t="s">
        <v>81</v>
      </c>
      <c r="D4172" t="s">
        <v>118</v>
      </c>
      <c r="E4172" t="s">
        <v>184</v>
      </c>
      <c r="F4172" t="s">
        <v>12166</v>
      </c>
      <c r="G4172" t="s">
        <v>232</v>
      </c>
      <c r="H4172" t="s">
        <v>134</v>
      </c>
      <c r="I4172" t="s">
        <v>135</v>
      </c>
      <c r="J4172" t="s">
        <v>136</v>
      </c>
      <c r="K4172" t="s">
        <v>147</v>
      </c>
      <c r="L4172" t="s">
        <v>12167</v>
      </c>
      <c r="M4172" t="s">
        <v>12168</v>
      </c>
      <c r="N4172">
        <v>0.65694444399999996</v>
      </c>
      <c r="O4172">
        <v>0</v>
      </c>
      <c r="P4172">
        <v>302</v>
      </c>
      <c r="Q4172">
        <v>0</v>
      </c>
      <c r="R4172">
        <v>21</v>
      </c>
      <c r="S4172">
        <v>0</v>
      </c>
      <c r="T4172">
        <v>36</v>
      </c>
      <c r="U4172">
        <v>0</v>
      </c>
      <c r="V4172">
        <v>0</v>
      </c>
      <c r="W4172">
        <v>0</v>
      </c>
      <c r="X4172">
        <v>28.985818571285115</v>
      </c>
      <c r="Y4172">
        <v>0</v>
      </c>
      <c r="Z4172">
        <v>4.798445952032333</v>
      </c>
      <c r="AA4172">
        <v>0</v>
      </c>
      <c r="AB4172">
        <v>2.9698447694290828</v>
      </c>
      <c r="AC4172">
        <v>0</v>
      </c>
      <c r="AD4172">
        <v>0</v>
      </c>
      <c r="AE4172">
        <v>36.754109292746527</v>
      </c>
    </row>
    <row r="4173" spans="1:31" x14ac:dyDescent="0.25">
      <c r="A4173">
        <v>1774099</v>
      </c>
      <c r="B4173">
        <v>1</v>
      </c>
      <c r="C4173" t="s">
        <v>80</v>
      </c>
      <c r="D4173" t="s">
        <v>103</v>
      </c>
      <c r="E4173" t="s">
        <v>153</v>
      </c>
      <c r="F4173" t="s">
        <v>12169</v>
      </c>
      <c r="G4173" t="s">
        <v>155</v>
      </c>
      <c r="H4173" t="s">
        <v>146</v>
      </c>
      <c r="I4173" t="s">
        <v>135</v>
      </c>
      <c r="J4173" t="s">
        <v>136</v>
      </c>
      <c r="K4173" t="s">
        <v>147</v>
      </c>
      <c r="L4173" t="s">
        <v>12170</v>
      </c>
      <c r="M4173" t="s">
        <v>12171</v>
      </c>
      <c r="N4173">
        <v>1.006388888</v>
      </c>
      <c r="O4173">
        <v>0</v>
      </c>
      <c r="P4173">
        <v>14</v>
      </c>
      <c r="Q4173">
        <v>0</v>
      </c>
      <c r="R4173">
        <v>0</v>
      </c>
      <c r="S4173">
        <v>0</v>
      </c>
      <c r="T4173">
        <v>2</v>
      </c>
      <c r="U4173">
        <v>0</v>
      </c>
      <c r="V4173">
        <v>0</v>
      </c>
      <c r="W4173">
        <v>0</v>
      </c>
      <c r="X4173">
        <v>3.3187678622066503</v>
      </c>
      <c r="Y4173">
        <v>0</v>
      </c>
      <c r="Z4173">
        <v>0</v>
      </c>
      <c r="AA4173">
        <v>0</v>
      </c>
      <c r="AB4173">
        <v>0.504566249789</v>
      </c>
      <c r="AC4173">
        <v>0</v>
      </c>
      <c r="AD4173">
        <v>0</v>
      </c>
      <c r="AE4173">
        <v>3.8233341119956501</v>
      </c>
    </row>
    <row r="4174" spans="1:31" x14ac:dyDescent="0.25">
      <c r="A4174">
        <v>1773953</v>
      </c>
      <c r="B4174">
        <v>1</v>
      </c>
      <c r="C4174" t="s">
        <v>80</v>
      </c>
      <c r="D4174" t="s">
        <v>98</v>
      </c>
      <c r="E4174" t="s">
        <v>171</v>
      </c>
      <c r="F4174" t="s">
        <v>10542</v>
      </c>
      <c r="G4174" t="s">
        <v>181</v>
      </c>
      <c r="H4174" t="s">
        <v>146</v>
      </c>
      <c r="I4174" t="s">
        <v>135</v>
      </c>
      <c r="J4174" t="s">
        <v>136</v>
      </c>
      <c r="K4174" t="s">
        <v>147</v>
      </c>
      <c r="L4174" t="s">
        <v>12172</v>
      </c>
      <c r="M4174" t="s">
        <v>12173</v>
      </c>
      <c r="N4174">
        <v>5.6258333330000001</v>
      </c>
      <c r="O4174">
        <v>0</v>
      </c>
      <c r="P4174">
        <v>2</v>
      </c>
      <c r="Q4174">
        <v>0</v>
      </c>
      <c r="R4174">
        <v>0</v>
      </c>
      <c r="S4174">
        <v>0</v>
      </c>
      <c r="T4174">
        <v>1</v>
      </c>
      <c r="U4174">
        <v>0</v>
      </c>
      <c r="V4174">
        <v>0</v>
      </c>
      <c r="W4174">
        <v>0</v>
      </c>
      <c r="X4174">
        <v>3.0479007231795006</v>
      </c>
      <c r="Y4174">
        <v>0</v>
      </c>
      <c r="Z4174">
        <v>0</v>
      </c>
      <c r="AA4174">
        <v>0</v>
      </c>
      <c r="AB4174">
        <v>5.2957664354066996</v>
      </c>
      <c r="AC4174">
        <v>0</v>
      </c>
      <c r="AD4174">
        <v>0</v>
      </c>
      <c r="AE4174">
        <v>8.3436671585862001</v>
      </c>
    </row>
    <row r="4175" spans="1:31" x14ac:dyDescent="0.25">
      <c r="A4175">
        <v>1773664</v>
      </c>
      <c r="B4175">
        <v>1</v>
      </c>
      <c r="C4175" t="s">
        <v>80</v>
      </c>
      <c r="D4175" t="s">
        <v>98</v>
      </c>
      <c r="E4175" t="s">
        <v>184</v>
      </c>
      <c r="F4175" t="s">
        <v>12174</v>
      </c>
      <c r="G4175" t="s">
        <v>133</v>
      </c>
      <c r="H4175" t="s">
        <v>134</v>
      </c>
      <c r="I4175" t="s">
        <v>135</v>
      </c>
      <c r="J4175" t="s">
        <v>136</v>
      </c>
      <c r="K4175" t="s">
        <v>137</v>
      </c>
      <c r="L4175" t="s">
        <v>12175</v>
      </c>
      <c r="M4175" t="s">
        <v>12176</v>
      </c>
      <c r="N4175">
        <v>0.51833333299999995</v>
      </c>
      <c r="O4175">
        <v>0</v>
      </c>
      <c r="P4175">
        <v>537</v>
      </c>
      <c r="Q4175">
        <v>0</v>
      </c>
      <c r="R4175">
        <v>0</v>
      </c>
      <c r="S4175">
        <v>0</v>
      </c>
      <c r="T4175">
        <v>112</v>
      </c>
      <c r="U4175">
        <v>0</v>
      </c>
      <c r="V4175">
        <v>0</v>
      </c>
      <c r="W4175">
        <v>0</v>
      </c>
      <c r="X4175">
        <v>66.35649334135357</v>
      </c>
      <c r="Y4175">
        <v>0</v>
      </c>
      <c r="Z4175">
        <v>0</v>
      </c>
      <c r="AA4175">
        <v>0</v>
      </c>
      <c r="AB4175">
        <v>31.292280279714994</v>
      </c>
      <c r="AC4175">
        <v>0</v>
      </c>
      <c r="AD4175">
        <v>0</v>
      </c>
      <c r="AE4175">
        <v>97.648773621068557</v>
      </c>
    </row>
    <row r="4176" spans="1:31" x14ac:dyDescent="0.25">
      <c r="A4176">
        <v>1773973</v>
      </c>
      <c r="B4176">
        <v>1</v>
      </c>
      <c r="C4176" t="s">
        <v>80</v>
      </c>
      <c r="D4176" t="s">
        <v>93</v>
      </c>
      <c r="E4176" t="s">
        <v>131</v>
      </c>
      <c r="F4176" t="s">
        <v>12177</v>
      </c>
      <c r="G4176" t="s">
        <v>4943</v>
      </c>
      <c r="H4176" t="s">
        <v>134</v>
      </c>
      <c r="I4176" t="s">
        <v>135</v>
      </c>
      <c r="J4176" t="s">
        <v>3</v>
      </c>
      <c r="K4176" t="s">
        <v>147</v>
      </c>
      <c r="L4176" t="s">
        <v>12178</v>
      </c>
      <c r="M4176" t="s">
        <v>12179</v>
      </c>
      <c r="N4176">
        <v>3.2008333329999998</v>
      </c>
      <c r="O4176">
        <v>5</v>
      </c>
      <c r="P4176">
        <v>3155</v>
      </c>
      <c r="Q4176">
        <v>93</v>
      </c>
      <c r="R4176">
        <v>453</v>
      </c>
      <c r="S4176">
        <v>28</v>
      </c>
      <c r="T4176">
        <v>689</v>
      </c>
      <c r="U4176">
        <v>5</v>
      </c>
      <c r="V4176">
        <v>2</v>
      </c>
      <c r="W4176">
        <v>68.627518797811092</v>
      </c>
      <c r="X4176">
        <v>2120.2003248181836</v>
      </c>
      <c r="Y4176">
        <v>410.37804590370871</v>
      </c>
      <c r="Z4176">
        <v>807.90945993642481</v>
      </c>
      <c r="AA4176">
        <v>488.10149734717908</v>
      </c>
      <c r="AB4176">
        <v>1091.0169773824687</v>
      </c>
      <c r="AC4176">
        <v>222.770241226455</v>
      </c>
      <c r="AD4176">
        <v>5.4514618607973251</v>
      </c>
      <c r="AE4176">
        <v>5214.4555272730286</v>
      </c>
    </row>
    <row r="4177" spans="1:31" x14ac:dyDescent="0.25">
      <c r="A4177">
        <v>1773830</v>
      </c>
      <c r="B4177">
        <v>1</v>
      </c>
      <c r="C4177" t="s">
        <v>80</v>
      </c>
      <c r="D4177" t="s">
        <v>93</v>
      </c>
      <c r="E4177" t="s">
        <v>158</v>
      </c>
      <c r="F4177" t="s">
        <v>11003</v>
      </c>
      <c r="G4177" t="s">
        <v>160</v>
      </c>
      <c r="H4177" t="s">
        <v>146</v>
      </c>
      <c r="I4177" t="s">
        <v>135</v>
      </c>
      <c r="J4177" t="s">
        <v>136</v>
      </c>
      <c r="K4177" t="s">
        <v>147</v>
      </c>
      <c r="L4177" t="s">
        <v>12180</v>
      </c>
      <c r="M4177" t="s">
        <v>12181</v>
      </c>
      <c r="N4177">
        <v>10.11</v>
      </c>
      <c r="O4177">
        <v>0</v>
      </c>
      <c r="P4177">
        <v>6</v>
      </c>
      <c r="Q4177">
        <v>0</v>
      </c>
      <c r="R4177">
        <v>2</v>
      </c>
      <c r="S4177">
        <v>0</v>
      </c>
      <c r="T4177">
        <v>2</v>
      </c>
      <c r="U4177">
        <v>0</v>
      </c>
      <c r="V4177">
        <v>0</v>
      </c>
      <c r="W4177">
        <v>0</v>
      </c>
      <c r="X4177">
        <v>11.364096542070047</v>
      </c>
      <c r="Y4177">
        <v>0</v>
      </c>
      <c r="Z4177">
        <v>0.41098158646467498</v>
      </c>
      <c r="AA4177">
        <v>0</v>
      </c>
      <c r="AB4177">
        <v>11.026314134897701</v>
      </c>
      <c r="AC4177">
        <v>0</v>
      </c>
      <c r="AD4177">
        <v>0</v>
      </c>
      <c r="AE4177">
        <v>22.801392263432426</v>
      </c>
    </row>
    <row r="4178" spans="1:31" x14ac:dyDescent="0.25">
      <c r="A4178">
        <v>1774285</v>
      </c>
      <c r="B4178">
        <v>1</v>
      </c>
      <c r="C4178" t="s">
        <v>81</v>
      </c>
      <c r="D4178" t="s">
        <v>118</v>
      </c>
      <c r="E4178" t="s">
        <v>158</v>
      </c>
      <c r="F4178" t="s">
        <v>10307</v>
      </c>
      <c r="G4178" t="s">
        <v>160</v>
      </c>
      <c r="H4178" t="s">
        <v>146</v>
      </c>
      <c r="I4178" t="s">
        <v>135</v>
      </c>
      <c r="J4178" t="s">
        <v>136</v>
      </c>
      <c r="K4178" t="s">
        <v>147</v>
      </c>
      <c r="L4178" t="s">
        <v>12182</v>
      </c>
      <c r="M4178" t="s">
        <v>12183</v>
      </c>
      <c r="N4178">
        <v>1.9666666660000001</v>
      </c>
      <c r="O4178">
        <v>0</v>
      </c>
      <c r="P4178">
        <v>57</v>
      </c>
      <c r="Q4178">
        <v>0</v>
      </c>
      <c r="R4178">
        <v>2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17.759737451566419</v>
      </c>
      <c r="Y4178">
        <v>0</v>
      </c>
      <c r="Z4178">
        <v>1.0467462255232167</v>
      </c>
      <c r="AA4178">
        <v>0</v>
      </c>
      <c r="AB4178">
        <v>0</v>
      </c>
      <c r="AC4178">
        <v>0</v>
      </c>
      <c r="AD4178">
        <v>0</v>
      </c>
      <c r="AE4178">
        <v>18.806483677089638</v>
      </c>
    </row>
    <row r="4179" spans="1:31" x14ac:dyDescent="0.25">
      <c r="A4179">
        <v>1773993</v>
      </c>
      <c r="B4179">
        <v>1</v>
      </c>
      <c r="C4179" t="s">
        <v>80</v>
      </c>
      <c r="D4179" t="s">
        <v>98</v>
      </c>
      <c r="E4179" t="s">
        <v>171</v>
      </c>
      <c r="F4179" t="s">
        <v>12184</v>
      </c>
      <c r="G4179" t="s">
        <v>181</v>
      </c>
      <c r="H4179" t="s">
        <v>146</v>
      </c>
      <c r="I4179" t="s">
        <v>135</v>
      </c>
      <c r="J4179" t="s">
        <v>136</v>
      </c>
      <c r="K4179" t="s">
        <v>147</v>
      </c>
      <c r="L4179" t="s">
        <v>12185</v>
      </c>
      <c r="M4179" t="s">
        <v>12186</v>
      </c>
      <c r="N4179">
        <v>1.4780555550000001</v>
      </c>
      <c r="O4179">
        <v>0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0.32127460007950837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0.32127460007950837</v>
      </c>
    </row>
    <row r="4180" spans="1:31" x14ac:dyDescent="0.25">
      <c r="A4180">
        <v>1773873</v>
      </c>
      <c r="B4180">
        <v>1</v>
      </c>
      <c r="C4180" t="s">
        <v>80</v>
      </c>
      <c r="D4180" t="s">
        <v>85</v>
      </c>
      <c r="E4180" t="s">
        <v>184</v>
      </c>
      <c r="F4180" t="s">
        <v>12187</v>
      </c>
      <c r="G4180" t="s">
        <v>177</v>
      </c>
      <c r="H4180" t="s">
        <v>134</v>
      </c>
      <c r="I4180" t="s">
        <v>135</v>
      </c>
      <c r="J4180" t="s">
        <v>136</v>
      </c>
      <c r="K4180" t="s">
        <v>147</v>
      </c>
      <c r="L4180" t="s">
        <v>12188</v>
      </c>
      <c r="M4180" t="s">
        <v>12189</v>
      </c>
      <c r="N4180">
        <v>0.36944444399999998</v>
      </c>
      <c r="O4180">
        <v>0</v>
      </c>
      <c r="P4180">
        <v>2531</v>
      </c>
      <c r="Q4180">
        <v>0</v>
      </c>
      <c r="R4180">
        <v>0</v>
      </c>
      <c r="S4180">
        <v>1</v>
      </c>
      <c r="T4180">
        <v>362</v>
      </c>
      <c r="U4180">
        <v>0</v>
      </c>
      <c r="V4180">
        <v>1</v>
      </c>
      <c r="W4180">
        <v>0</v>
      </c>
      <c r="X4180">
        <v>295.33735175914097</v>
      </c>
      <c r="Y4180">
        <v>0</v>
      </c>
      <c r="Z4180">
        <v>0</v>
      </c>
      <c r="AA4180">
        <v>28.214109587894999</v>
      </c>
      <c r="AB4180">
        <v>120.50252665836949</v>
      </c>
      <c r="AC4180">
        <v>0</v>
      </c>
      <c r="AD4180">
        <v>2.5252363411309999</v>
      </c>
      <c r="AE4180">
        <v>446.57922434653648</v>
      </c>
    </row>
    <row r="4181" spans="1:31" x14ac:dyDescent="0.25">
      <c r="A4181">
        <v>1774122</v>
      </c>
      <c r="B4181">
        <v>1</v>
      </c>
      <c r="C4181" t="s">
        <v>80</v>
      </c>
      <c r="D4181" t="s">
        <v>106</v>
      </c>
      <c r="E4181" t="s">
        <v>131</v>
      </c>
      <c r="F4181" t="s">
        <v>12190</v>
      </c>
      <c r="G4181" t="s">
        <v>177</v>
      </c>
      <c r="H4181" t="s">
        <v>134</v>
      </c>
      <c r="I4181" t="s">
        <v>135</v>
      </c>
      <c r="J4181" t="s">
        <v>136</v>
      </c>
      <c r="K4181" t="s">
        <v>147</v>
      </c>
      <c r="L4181" t="s">
        <v>12191</v>
      </c>
      <c r="M4181" t="s">
        <v>12192</v>
      </c>
      <c r="N4181">
        <v>1.4469444440000001</v>
      </c>
      <c r="O4181">
        <v>0</v>
      </c>
      <c r="P4181">
        <v>4</v>
      </c>
      <c r="Q4181">
        <v>30</v>
      </c>
      <c r="R4181">
        <v>216</v>
      </c>
      <c r="S4181">
        <v>7</v>
      </c>
      <c r="T4181">
        <v>35</v>
      </c>
      <c r="U4181">
        <v>0</v>
      </c>
      <c r="V4181">
        <v>0</v>
      </c>
      <c r="W4181">
        <v>0</v>
      </c>
      <c r="X4181">
        <v>1.4467224535539249</v>
      </c>
      <c r="Y4181">
        <v>49.604989735385935</v>
      </c>
      <c r="Z4181">
        <v>207.74589086067476</v>
      </c>
      <c r="AA4181">
        <v>29.88273259129609</v>
      </c>
      <c r="AB4181">
        <v>45.652314680782304</v>
      </c>
      <c r="AC4181">
        <v>0</v>
      </c>
      <c r="AD4181">
        <v>0</v>
      </c>
      <c r="AE4181">
        <v>334.332650321693</v>
      </c>
    </row>
    <row r="4182" spans="1:31" x14ac:dyDescent="0.25">
      <c r="A4182">
        <v>1773979</v>
      </c>
      <c r="B4182">
        <v>1</v>
      </c>
      <c r="C4182" t="s">
        <v>80</v>
      </c>
      <c r="D4182" t="s">
        <v>108</v>
      </c>
      <c r="E4182" t="s">
        <v>143</v>
      </c>
      <c r="F4182" t="s">
        <v>12193</v>
      </c>
      <c r="G4182" t="s">
        <v>145</v>
      </c>
      <c r="H4182" t="s">
        <v>146</v>
      </c>
      <c r="I4182" t="s">
        <v>135</v>
      </c>
      <c r="J4182" t="s">
        <v>136</v>
      </c>
      <c r="K4182" t="s">
        <v>147</v>
      </c>
      <c r="L4182" t="s">
        <v>12194</v>
      </c>
      <c r="M4182" t="s">
        <v>12195</v>
      </c>
      <c r="N4182">
        <v>3.4191666660000002</v>
      </c>
      <c r="O4182">
        <v>0</v>
      </c>
      <c r="P4182">
        <v>23</v>
      </c>
      <c r="Q4182">
        <v>0</v>
      </c>
      <c r="R4182">
        <v>18</v>
      </c>
      <c r="S4182">
        <v>0</v>
      </c>
      <c r="T4182">
        <v>6</v>
      </c>
      <c r="U4182">
        <v>0</v>
      </c>
      <c r="V4182">
        <v>0</v>
      </c>
      <c r="W4182">
        <v>0</v>
      </c>
      <c r="X4182">
        <v>11.078956249206708</v>
      </c>
      <c r="Y4182">
        <v>0</v>
      </c>
      <c r="Z4182">
        <v>1.1825096085797497</v>
      </c>
      <c r="AA4182">
        <v>0</v>
      </c>
      <c r="AB4182">
        <v>12.047341599592999</v>
      </c>
      <c r="AC4182">
        <v>0</v>
      </c>
      <c r="AD4182">
        <v>0</v>
      </c>
      <c r="AE4182">
        <v>24.308807457379459</v>
      </c>
    </row>
    <row r="4183" spans="1:31" x14ac:dyDescent="0.25">
      <c r="A4183">
        <v>1773538</v>
      </c>
      <c r="B4183">
        <v>1</v>
      </c>
      <c r="C4183" t="s">
        <v>80</v>
      </c>
      <c r="D4183" t="s">
        <v>94</v>
      </c>
      <c r="E4183" t="s">
        <v>188</v>
      </c>
      <c r="F4183" t="s">
        <v>12196</v>
      </c>
      <c r="G4183" t="s">
        <v>239</v>
      </c>
      <c r="H4183" t="s">
        <v>134</v>
      </c>
      <c r="I4183" t="s">
        <v>135</v>
      </c>
      <c r="J4183" t="s">
        <v>136</v>
      </c>
      <c r="K4183" t="s">
        <v>137</v>
      </c>
      <c r="L4183" t="s">
        <v>12197</v>
      </c>
      <c r="M4183" t="s">
        <v>12198</v>
      </c>
      <c r="N4183">
        <v>2.472683333</v>
      </c>
      <c r="O4183">
        <v>0</v>
      </c>
      <c r="P4183">
        <v>214</v>
      </c>
      <c r="Q4183">
        <v>1</v>
      </c>
      <c r="R4183">
        <v>13</v>
      </c>
      <c r="S4183">
        <v>4</v>
      </c>
      <c r="T4183">
        <v>28</v>
      </c>
      <c r="U4183">
        <v>1</v>
      </c>
      <c r="V4183">
        <v>0</v>
      </c>
      <c r="W4183">
        <v>0</v>
      </c>
      <c r="X4183">
        <v>70.396817315165961</v>
      </c>
      <c r="Y4183">
        <v>0</v>
      </c>
      <c r="Z4183">
        <v>2.1771403763772006</v>
      </c>
      <c r="AA4183">
        <v>15.090631819176668</v>
      </c>
      <c r="AB4183">
        <v>41.53768049917948</v>
      </c>
      <c r="AC4183">
        <v>273.92638777083397</v>
      </c>
      <c r="AD4183">
        <v>0</v>
      </c>
      <c r="AE4183">
        <v>403.12865778073331</v>
      </c>
    </row>
    <row r="4184" spans="1:31" x14ac:dyDescent="0.25">
      <c r="A4184">
        <v>1774036</v>
      </c>
      <c r="B4184">
        <v>1</v>
      </c>
      <c r="C4184" t="s">
        <v>80</v>
      </c>
      <c r="D4184" t="s">
        <v>103</v>
      </c>
      <c r="E4184" t="s">
        <v>158</v>
      </c>
      <c r="F4184" t="s">
        <v>12199</v>
      </c>
      <c r="G4184" t="s">
        <v>160</v>
      </c>
      <c r="H4184" t="s">
        <v>146</v>
      </c>
      <c r="I4184" t="s">
        <v>135</v>
      </c>
      <c r="J4184" t="s">
        <v>136</v>
      </c>
      <c r="K4184" t="s">
        <v>147</v>
      </c>
      <c r="L4184" t="s">
        <v>12200</v>
      </c>
      <c r="M4184" t="s">
        <v>12201</v>
      </c>
      <c r="N4184">
        <v>1.225833333</v>
      </c>
      <c r="O4184">
        <v>0</v>
      </c>
      <c r="P4184">
        <v>2</v>
      </c>
      <c r="Q4184">
        <v>0</v>
      </c>
      <c r="R4184">
        <v>4</v>
      </c>
      <c r="S4184">
        <v>0</v>
      </c>
      <c r="T4184">
        <v>2</v>
      </c>
      <c r="U4184">
        <v>0</v>
      </c>
      <c r="V4184">
        <v>0</v>
      </c>
      <c r="W4184">
        <v>0</v>
      </c>
      <c r="X4184">
        <v>0.56313850069725002</v>
      </c>
      <c r="Y4184">
        <v>0</v>
      </c>
      <c r="Z4184">
        <v>2.7287470353661001</v>
      </c>
      <c r="AA4184">
        <v>0</v>
      </c>
      <c r="AB4184">
        <v>2.3056533141559497</v>
      </c>
      <c r="AC4184">
        <v>0</v>
      </c>
      <c r="AD4184">
        <v>0</v>
      </c>
      <c r="AE4184">
        <v>5.5975388502192995</v>
      </c>
    </row>
    <row r="4185" spans="1:31" x14ac:dyDescent="0.25">
      <c r="A4185">
        <v>1773936</v>
      </c>
      <c r="B4185">
        <v>1</v>
      </c>
      <c r="C4185" t="s">
        <v>81</v>
      </c>
      <c r="D4185" t="s">
        <v>120</v>
      </c>
      <c r="E4185" t="s">
        <v>143</v>
      </c>
      <c r="F4185" t="s">
        <v>12202</v>
      </c>
      <c r="G4185" t="s">
        <v>292</v>
      </c>
      <c r="H4185" t="s">
        <v>146</v>
      </c>
      <c r="I4185" t="s">
        <v>135</v>
      </c>
      <c r="J4185" t="s">
        <v>136</v>
      </c>
      <c r="K4185" t="s">
        <v>147</v>
      </c>
      <c r="L4185" t="s">
        <v>12203</v>
      </c>
      <c r="M4185" t="s">
        <v>12204</v>
      </c>
      <c r="N4185">
        <v>1.2583333329999999</v>
      </c>
      <c r="O4185">
        <v>0</v>
      </c>
      <c r="P4185">
        <v>0</v>
      </c>
      <c r="Q4185">
        <v>0</v>
      </c>
      <c r="R4185">
        <v>8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4.3255048768833166</v>
      </c>
      <c r="AA4185">
        <v>0</v>
      </c>
      <c r="AB4185">
        <v>0</v>
      </c>
      <c r="AC4185">
        <v>0</v>
      </c>
      <c r="AD4185">
        <v>0</v>
      </c>
      <c r="AE4185">
        <v>4.3255048768833166</v>
      </c>
    </row>
    <row r="4186" spans="1:31" x14ac:dyDescent="0.25">
      <c r="A4186">
        <v>1774079</v>
      </c>
      <c r="B4186">
        <v>1</v>
      </c>
      <c r="C4186" t="s">
        <v>81</v>
      </c>
      <c r="D4186" t="s">
        <v>121</v>
      </c>
      <c r="E4186" t="s">
        <v>143</v>
      </c>
      <c r="F4186" t="s">
        <v>12205</v>
      </c>
      <c r="G4186" t="s">
        <v>145</v>
      </c>
      <c r="H4186" t="s">
        <v>146</v>
      </c>
      <c r="I4186" t="s">
        <v>135</v>
      </c>
      <c r="J4186" t="s">
        <v>136</v>
      </c>
      <c r="K4186" t="s">
        <v>147</v>
      </c>
      <c r="L4186" t="s">
        <v>12206</v>
      </c>
      <c r="M4186" t="s">
        <v>12207</v>
      </c>
      <c r="N4186">
        <v>2.0477777769999999</v>
      </c>
      <c r="O4186">
        <v>0</v>
      </c>
      <c r="P4186">
        <v>13</v>
      </c>
      <c r="Q4186">
        <v>0</v>
      </c>
      <c r="R4186">
        <v>0</v>
      </c>
      <c r="S4186">
        <v>0</v>
      </c>
      <c r="T4186">
        <v>1</v>
      </c>
      <c r="U4186">
        <v>0</v>
      </c>
      <c r="V4186">
        <v>0</v>
      </c>
      <c r="W4186">
        <v>0</v>
      </c>
      <c r="X4186">
        <v>3.0847276198311997</v>
      </c>
      <c r="Y4186">
        <v>0</v>
      </c>
      <c r="Z4186">
        <v>0</v>
      </c>
      <c r="AA4186">
        <v>0</v>
      </c>
      <c r="AB4186">
        <v>0.34155196141249999</v>
      </c>
      <c r="AC4186">
        <v>0</v>
      </c>
      <c r="AD4186">
        <v>0</v>
      </c>
      <c r="AE4186">
        <v>3.4262795812436995</v>
      </c>
    </row>
    <row r="4187" spans="1:31" x14ac:dyDescent="0.25">
      <c r="A4187">
        <v>1774228</v>
      </c>
      <c r="B4187">
        <v>1</v>
      </c>
      <c r="C4187" t="s">
        <v>80</v>
      </c>
      <c r="D4187" t="s">
        <v>105</v>
      </c>
      <c r="E4187" t="s">
        <v>153</v>
      </c>
      <c r="F4187" t="s">
        <v>12208</v>
      </c>
      <c r="G4187" t="s">
        <v>2314</v>
      </c>
      <c r="H4187" t="s">
        <v>146</v>
      </c>
      <c r="I4187" t="s">
        <v>135</v>
      </c>
      <c r="J4187" t="s">
        <v>136</v>
      </c>
      <c r="K4187" t="s">
        <v>147</v>
      </c>
      <c r="L4187" t="s">
        <v>12209</v>
      </c>
      <c r="M4187" t="s">
        <v>12210</v>
      </c>
      <c r="N4187">
        <v>2.0638888880000001</v>
      </c>
      <c r="O4187">
        <v>0</v>
      </c>
      <c r="P4187">
        <v>24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11.631054093209471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11.631054093209471</v>
      </c>
    </row>
    <row r="4188" spans="1:31" x14ac:dyDescent="0.25">
      <c r="A4188">
        <v>1773916</v>
      </c>
      <c r="B4188">
        <v>1</v>
      </c>
      <c r="C4188" t="s">
        <v>80</v>
      </c>
      <c r="D4188" t="s">
        <v>108</v>
      </c>
      <c r="E4188" t="s">
        <v>143</v>
      </c>
      <c r="F4188" t="s">
        <v>12211</v>
      </c>
      <c r="G4188" t="s">
        <v>145</v>
      </c>
      <c r="H4188" t="s">
        <v>146</v>
      </c>
      <c r="I4188" t="s">
        <v>135</v>
      </c>
      <c r="J4188" t="s">
        <v>136</v>
      </c>
      <c r="K4188" t="s">
        <v>147</v>
      </c>
      <c r="L4188" t="s">
        <v>12212</v>
      </c>
      <c r="M4188" t="s">
        <v>12213</v>
      </c>
      <c r="N4188">
        <v>2.3508333330000002</v>
      </c>
      <c r="O4188">
        <v>0</v>
      </c>
      <c r="P4188">
        <v>26</v>
      </c>
      <c r="Q4188">
        <v>0</v>
      </c>
      <c r="R4188">
        <v>6</v>
      </c>
      <c r="S4188">
        <v>0</v>
      </c>
      <c r="T4188">
        <v>1</v>
      </c>
      <c r="U4188">
        <v>0</v>
      </c>
      <c r="V4188">
        <v>0</v>
      </c>
      <c r="W4188">
        <v>0</v>
      </c>
      <c r="X4188">
        <v>5.8369580716689002</v>
      </c>
      <c r="Y4188">
        <v>0</v>
      </c>
      <c r="Z4188">
        <v>0.72105708022460002</v>
      </c>
      <c r="AA4188">
        <v>0</v>
      </c>
      <c r="AB4188">
        <v>0.47337826303425001</v>
      </c>
      <c r="AC4188">
        <v>0</v>
      </c>
      <c r="AD4188">
        <v>0</v>
      </c>
      <c r="AE4188">
        <v>7.0313934149277504</v>
      </c>
    </row>
    <row r="4189" spans="1:31" x14ac:dyDescent="0.25">
      <c r="A4189">
        <v>1774248</v>
      </c>
      <c r="B4189">
        <v>1</v>
      </c>
      <c r="C4189" t="s">
        <v>80</v>
      </c>
      <c r="D4189" t="s">
        <v>84</v>
      </c>
      <c r="E4189" t="s">
        <v>171</v>
      </c>
      <c r="F4189" t="s">
        <v>12214</v>
      </c>
      <c r="G4189" t="s">
        <v>181</v>
      </c>
      <c r="H4189" t="s">
        <v>146</v>
      </c>
      <c r="I4189" t="s">
        <v>135</v>
      </c>
      <c r="J4189" t="s">
        <v>136</v>
      </c>
      <c r="K4189" t="s">
        <v>147</v>
      </c>
      <c r="L4189" t="s">
        <v>12215</v>
      </c>
      <c r="M4189" t="s">
        <v>12216</v>
      </c>
      <c r="N4189">
        <v>2.5388888879999998</v>
      </c>
      <c r="O4189">
        <v>0</v>
      </c>
      <c r="P4189">
        <v>5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4.4207000397796001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4.4207000397796001</v>
      </c>
    </row>
    <row r="4190" spans="1:31" x14ac:dyDescent="0.25">
      <c r="A4190">
        <v>1773870</v>
      </c>
      <c r="B4190">
        <v>1</v>
      </c>
      <c r="C4190" t="s">
        <v>80</v>
      </c>
      <c r="D4190" t="s">
        <v>99</v>
      </c>
      <c r="E4190" t="s">
        <v>171</v>
      </c>
      <c r="F4190" t="s">
        <v>12217</v>
      </c>
      <c r="G4190" t="s">
        <v>181</v>
      </c>
      <c r="H4190" t="s">
        <v>146</v>
      </c>
      <c r="I4190" t="s">
        <v>135</v>
      </c>
      <c r="J4190" t="s">
        <v>136</v>
      </c>
      <c r="K4190" t="s">
        <v>147</v>
      </c>
      <c r="L4190" t="s">
        <v>12218</v>
      </c>
      <c r="M4190" t="s">
        <v>12219</v>
      </c>
      <c r="N4190">
        <v>6.909166666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1.252900823706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1.252900823706</v>
      </c>
    </row>
    <row r="4191" spans="1:31" x14ac:dyDescent="0.25">
      <c r="A4191">
        <v>1773601</v>
      </c>
      <c r="B4191">
        <v>1</v>
      </c>
      <c r="C4191" t="s">
        <v>80</v>
      </c>
      <c r="D4191" t="s">
        <v>108</v>
      </c>
      <c r="E4191" t="s">
        <v>158</v>
      </c>
      <c r="F4191" t="s">
        <v>12220</v>
      </c>
      <c r="G4191" t="s">
        <v>160</v>
      </c>
      <c r="H4191" t="s">
        <v>146</v>
      </c>
      <c r="I4191" t="s">
        <v>135</v>
      </c>
      <c r="J4191" t="s">
        <v>136</v>
      </c>
      <c r="K4191" t="s">
        <v>147</v>
      </c>
      <c r="L4191" t="s">
        <v>12221</v>
      </c>
      <c r="M4191" t="s">
        <v>12222</v>
      </c>
      <c r="N4191">
        <v>3.51</v>
      </c>
      <c r="O4191">
        <v>0</v>
      </c>
      <c r="P4191">
        <v>22</v>
      </c>
      <c r="Q4191">
        <v>0</v>
      </c>
      <c r="R4191">
        <v>1</v>
      </c>
      <c r="S4191">
        <v>0</v>
      </c>
      <c r="T4191">
        <v>2</v>
      </c>
      <c r="U4191">
        <v>0</v>
      </c>
      <c r="V4191">
        <v>0</v>
      </c>
      <c r="W4191">
        <v>0</v>
      </c>
      <c r="X4191">
        <v>8.0205574824564003</v>
      </c>
      <c r="Y4191">
        <v>0</v>
      </c>
      <c r="Z4191">
        <v>0.63948128512839997</v>
      </c>
      <c r="AA4191">
        <v>0</v>
      </c>
      <c r="AB4191">
        <v>0.12264841120799999</v>
      </c>
      <c r="AC4191">
        <v>0</v>
      </c>
      <c r="AD4191">
        <v>0</v>
      </c>
      <c r="AE4191">
        <v>8.782687178792802</v>
      </c>
    </row>
    <row r="4192" spans="1:31" x14ac:dyDescent="0.25">
      <c r="A4192">
        <v>1773724</v>
      </c>
      <c r="B4192">
        <v>1</v>
      </c>
      <c r="C4192" t="s">
        <v>80</v>
      </c>
      <c r="D4192" t="s">
        <v>103</v>
      </c>
      <c r="E4192" t="s">
        <v>171</v>
      </c>
      <c r="F4192" t="s">
        <v>12223</v>
      </c>
      <c r="G4192" t="s">
        <v>181</v>
      </c>
      <c r="H4192" t="s">
        <v>146</v>
      </c>
      <c r="I4192" t="s">
        <v>135</v>
      </c>
      <c r="J4192" t="s">
        <v>136</v>
      </c>
      <c r="K4192" t="s">
        <v>147</v>
      </c>
      <c r="L4192" t="s">
        <v>12224</v>
      </c>
      <c r="M4192" t="s">
        <v>12225</v>
      </c>
      <c r="N4192">
        <v>1.7524999999999999</v>
      </c>
      <c r="O4192">
        <v>0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1.5972845707595336</v>
      </c>
      <c r="AA4192">
        <v>0</v>
      </c>
      <c r="AB4192">
        <v>0</v>
      </c>
      <c r="AC4192">
        <v>0</v>
      </c>
      <c r="AD4192">
        <v>0</v>
      </c>
      <c r="AE4192">
        <v>1.5972845707595336</v>
      </c>
    </row>
    <row r="4193" spans="1:31" x14ac:dyDescent="0.25">
      <c r="A4193">
        <v>1774062</v>
      </c>
      <c r="B4193">
        <v>1</v>
      </c>
      <c r="C4193" t="s">
        <v>80</v>
      </c>
      <c r="D4193" t="s">
        <v>106</v>
      </c>
      <c r="E4193" t="s">
        <v>184</v>
      </c>
      <c r="F4193" t="s">
        <v>12226</v>
      </c>
      <c r="G4193" t="s">
        <v>232</v>
      </c>
      <c r="H4193" t="s">
        <v>134</v>
      </c>
      <c r="I4193" t="s">
        <v>135</v>
      </c>
      <c r="J4193" t="s">
        <v>136</v>
      </c>
      <c r="K4193" t="s">
        <v>147</v>
      </c>
      <c r="L4193" t="s">
        <v>12227</v>
      </c>
      <c r="M4193" t="s">
        <v>12228</v>
      </c>
      <c r="N4193">
        <v>1.9527777770000001</v>
      </c>
      <c r="O4193">
        <v>0</v>
      </c>
      <c r="P4193">
        <v>0</v>
      </c>
      <c r="Q4193">
        <v>0</v>
      </c>
      <c r="R4193">
        <v>22</v>
      </c>
      <c r="S4193">
        <v>0</v>
      </c>
      <c r="T4193">
        <v>3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17.141356201875745</v>
      </c>
      <c r="AA4193">
        <v>0</v>
      </c>
      <c r="AB4193">
        <v>6.4598074516309332</v>
      </c>
      <c r="AC4193">
        <v>0</v>
      </c>
      <c r="AD4193">
        <v>0</v>
      </c>
      <c r="AE4193">
        <v>23.601163653506678</v>
      </c>
    </row>
    <row r="4194" spans="1:31" x14ac:dyDescent="0.25">
      <c r="A4194">
        <v>1774202</v>
      </c>
      <c r="B4194">
        <v>1</v>
      </c>
      <c r="C4194" t="s">
        <v>80</v>
      </c>
      <c r="D4194" t="s">
        <v>106</v>
      </c>
      <c r="E4194" t="s">
        <v>171</v>
      </c>
      <c r="F4194" t="s">
        <v>12229</v>
      </c>
      <c r="G4194" t="s">
        <v>181</v>
      </c>
      <c r="H4194" t="s">
        <v>146</v>
      </c>
      <c r="I4194" t="s">
        <v>135</v>
      </c>
      <c r="J4194" t="s">
        <v>136</v>
      </c>
      <c r="K4194" t="s">
        <v>147</v>
      </c>
      <c r="L4194" t="s">
        <v>12230</v>
      </c>
      <c r="M4194" t="s">
        <v>12231</v>
      </c>
      <c r="N4194">
        <v>1.299722222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0.35415819406842503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0.35415819406842503</v>
      </c>
    </row>
    <row r="4195" spans="1:31" x14ac:dyDescent="0.25">
      <c r="A4195">
        <v>1774102</v>
      </c>
      <c r="B4195">
        <v>1</v>
      </c>
      <c r="C4195" t="s">
        <v>80</v>
      </c>
      <c r="D4195" t="s">
        <v>105</v>
      </c>
      <c r="E4195" t="s">
        <v>184</v>
      </c>
      <c r="F4195" t="s">
        <v>12232</v>
      </c>
      <c r="G4195" t="s">
        <v>232</v>
      </c>
      <c r="H4195" t="s">
        <v>134</v>
      </c>
      <c r="I4195" t="s">
        <v>135</v>
      </c>
      <c r="J4195" t="s">
        <v>136</v>
      </c>
      <c r="K4195" t="s">
        <v>147</v>
      </c>
      <c r="L4195" t="s">
        <v>12233</v>
      </c>
      <c r="M4195" t="s">
        <v>12234</v>
      </c>
      <c r="N4195">
        <v>1.948611111</v>
      </c>
      <c r="O4195">
        <v>0</v>
      </c>
      <c r="P4195">
        <v>251</v>
      </c>
      <c r="Q4195">
        <v>0</v>
      </c>
      <c r="R4195">
        <v>21</v>
      </c>
      <c r="S4195">
        <v>0</v>
      </c>
      <c r="T4195">
        <v>20</v>
      </c>
      <c r="U4195">
        <v>0</v>
      </c>
      <c r="V4195">
        <v>0</v>
      </c>
      <c r="W4195">
        <v>0</v>
      </c>
      <c r="X4195">
        <v>117.38541245218983</v>
      </c>
      <c r="Y4195">
        <v>0</v>
      </c>
      <c r="Z4195">
        <v>1.1958160635969168</v>
      </c>
      <c r="AA4195">
        <v>0</v>
      </c>
      <c r="AB4195">
        <v>8.1759602670037506</v>
      </c>
      <c r="AC4195">
        <v>0</v>
      </c>
      <c r="AD4195">
        <v>0</v>
      </c>
      <c r="AE4195">
        <v>126.75718878279049</v>
      </c>
    </row>
    <row r="4196" spans="1:31" x14ac:dyDescent="0.25">
      <c r="A4196">
        <v>1774056</v>
      </c>
      <c r="B4196">
        <v>1</v>
      </c>
      <c r="C4196" t="s">
        <v>80</v>
      </c>
      <c r="D4196" t="s">
        <v>107</v>
      </c>
      <c r="E4196" t="s">
        <v>171</v>
      </c>
      <c r="F4196" t="s">
        <v>12235</v>
      </c>
      <c r="G4196" t="s">
        <v>181</v>
      </c>
      <c r="H4196" t="s">
        <v>146</v>
      </c>
      <c r="I4196" t="s">
        <v>135</v>
      </c>
      <c r="J4196" t="s">
        <v>136</v>
      </c>
      <c r="K4196" t="s">
        <v>147</v>
      </c>
      <c r="L4196" t="s">
        <v>12236</v>
      </c>
      <c r="M4196" t="s">
        <v>12237</v>
      </c>
      <c r="N4196">
        <v>2.7661111109999998</v>
      </c>
      <c r="O4196">
        <v>0</v>
      </c>
      <c r="P4196">
        <v>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2.9460041052869332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2.9460041052869332</v>
      </c>
    </row>
    <row r="4197" spans="1:31" x14ac:dyDescent="0.25">
      <c r="A4197">
        <v>1773515</v>
      </c>
      <c r="B4197">
        <v>1</v>
      </c>
      <c r="C4197" t="s">
        <v>80</v>
      </c>
      <c r="D4197" t="s">
        <v>93</v>
      </c>
      <c r="E4197" t="s">
        <v>158</v>
      </c>
      <c r="F4197" t="s">
        <v>12238</v>
      </c>
      <c r="G4197" t="s">
        <v>160</v>
      </c>
      <c r="H4197" t="s">
        <v>146</v>
      </c>
      <c r="I4197" t="s">
        <v>135</v>
      </c>
      <c r="J4197" t="s">
        <v>136</v>
      </c>
      <c r="K4197" t="s">
        <v>147</v>
      </c>
      <c r="L4197" t="s">
        <v>12239</v>
      </c>
      <c r="M4197" t="s">
        <v>12240</v>
      </c>
      <c r="N4197">
        <v>1.831111111</v>
      </c>
      <c r="O4197">
        <v>0</v>
      </c>
      <c r="P4197">
        <v>0</v>
      </c>
      <c r="Q4197">
        <v>0</v>
      </c>
      <c r="R4197">
        <v>2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9.3898886472833336E-3</v>
      </c>
      <c r="AA4197">
        <v>0</v>
      </c>
      <c r="AB4197">
        <v>0</v>
      </c>
      <c r="AC4197">
        <v>0</v>
      </c>
      <c r="AD4197">
        <v>0</v>
      </c>
      <c r="AE4197">
        <v>9.3898886472833336E-3</v>
      </c>
    </row>
    <row r="4198" spans="1:31" x14ac:dyDescent="0.25">
      <c r="A4198">
        <v>1774139</v>
      </c>
      <c r="B4198">
        <v>1</v>
      </c>
      <c r="C4198" t="s">
        <v>80</v>
      </c>
      <c r="D4198" t="s">
        <v>85</v>
      </c>
      <c r="E4198" t="s">
        <v>171</v>
      </c>
      <c r="F4198" t="s">
        <v>12241</v>
      </c>
      <c r="G4198" t="s">
        <v>173</v>
      </c>
      <c r="H4198" t="s">
        <v>146</v>
      </c>
      <c r="I4198" t="s">
        <v>135</v>
      </c>
      <c r="J4198" t="s">
        <v>136</v>
      </c>
      <c r="K4198" t="s">
        <v>147</v>
      </c>
      <c r="L4198" t="s">
        <v>12242</v>
      </c>
      <c r="M4198" t="s">
        <v>12243</v>
      </c>
      <c r="N4198">
        <v>1.2224999999999999</v>
      </c>
      <c r="O4198">
        <v>0</v>
      </c>
      <c r="P4198">
        <v>5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4.1522965925187085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4.1522965925187085</v>
      </c>
    </row>
    <row r="4199" spans="1:31" x14ac:dyDescent="0.25">
      <c r="A4199">
        <v>1773498</v>
      </c>
      <c r="B4199">
        <v>1</v>
      </c>
      <c r="C4199" t="s">
        <v>80</v>
      </c>
      <c r="D4199" t="s">
        <v>96</v>
      </c>
      <c r="E4199" t="s">
        <v>171</v>
      </c>
      <c r="F4199" t="s">
        <v>11331</v>
      </c>
      <c r="G4199" t="s">
        <v>282</v>
      </c>
      <c r="H4199" t="s">
        <v>146</v>
      </c>
      <c r="I4199" t="s">
        <v>135</v>
      </c>
      <c r="J4199" t="s">
        <v>136</v>
      </c>
      <c r="K4199" t="s">
        <v>147</v>
      </c>
      <c r="L4199" t="s">
        <v>12244</v>
      </c>
      <c r="M4199" t="s">
        <v>12245</v>
      </c>
      <c r="N4199">
        <v>0.97777777700000001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1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2.1035901588029251</v>
      </c>
      <c r="AC4199">
        <v>0</v>
      </c>
      <c r="AD4199">
        <v>0</v>
      </c>
      <c r="AE4199">
        <v>2.1035901588029251</v>
      </c>
    </row>
    <row r="4200" spans="1:31" x14ac:dyDescent="0.25">
      <c r="A4200">
        <v>1773853</v>
      </c>
      <c r="B4200">
        <v>1</v>
      </c>
      <c r="C4200" t="s">
        <v>80</v>
      </c>
      <c r="D4200" t="s">
        <v>99</v>
      </c>
      <c r="E4200" t="s">
        <v>158</v>
      </c>
      <c r="F4200" t="s">
        <v>12246</v>
      </c>
      <c r="G4200" t="s">
        <v>164</v>
      </c>
      <c r="H4200" t="s">
        <v>146</v>
      </c>
      <c r="I4200" t="s">
        <v>135</v>
      </c>
      <c r="J4200" t="s">
        <v>136</v>
      </c>
      <c r="K4200" t="s">
        <v>147</v>
      </c>
      <c r="L4200" t="s">
        <v>12247</v>
      </c>
      <c r="M4200" t="s">
        <v>11324</v>
      </c>
      <c r="N4200">
        <v>4.0730555549999998</v>
      </c>
      <c r="O4200">
        <v>0</v>
      </c>
      <c r="P4200">
        <v>31</v>
      </c>
      <c r="Q4200">
        <v>0</v>
      </c>
      <c r="R4200">
        <v>1</v>
      </c>
      <c r="S4200">
        <v>0</v>
      </c>
      <c r="T4200">
        <v>2</v>
      </c>
      <c r="U4200">
        <v>0</v>
      </c>
      <c r="V4200">
        <v>0</v>
      </c>
      <c r="W4200">
        <v>0</v>
      </c>
      <c r="X4200">
        <v>29.389084709127189</v>
      </c>
      <c r="Y4200">
        <v>0</v>
      </c>
      <c r="Z4200">
        <v>0.3157233339362</v>
      </c>
      <c r="AA4200">
        <v>0</v>
      </c>
      <c r="AB4200">
        <v>0.59639652997084169</v>
      </c>
      <c r="AC4200">
        <v>0</v>
      </c>
      <c r="AD4200">
        <v>0</v>
      </c>
      <c r="AE4200">
        <v>30.301204573034234</v>
      </c>
    </row>
    <row r="4201" spans="1:31" x14ac:dyDescent="0.25">
      <c r="A4201">
        <v>1773521</v>
      </c>
      <c r="B4201">
        <v>1</v>
      </c>
      <c r="C4201" t="s">
        <v>80</v>
      </c>
      <c r="D4201" t="s">
        <v>98</v>
      </c>
      <c r="E4201" t="s">
        <v>184</v>
      </c>
      <c r="F4201" t="s">
        <v>12248</v>
      </c>
      <c r="G4201" t="s">
        <v>2662</v>
      </c>
      <c r="H4201" t="s">
        <v>134</v>
      </c>
      <c r="I4201" t="s">
        <v>135</v>
      </c>
      <c r="J4201" t="s">
        <v>136</v>
      </c>
      <c r="K4201" t="s">
        <v>147</v>
      </c>
      <c r="L4201" t="s">
        <v>12249</v>
      </c>
      <c r="M4201" t="s">
        <v>12250</v>
      </c>
      <c r="N4201">
        <v>6.2766666659999997</v>
      </c>
      <c r="O4201">
        <v>0</v>
      </c>
      <c r="P4201">
        <v>0</v>
      </c>
      <c r="Q4201">
        <v>0</v>
      </c>
      <c r="R4201">
        <v>10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54.162439177426727</v>
      </c>
      <c r="AA4201">
        <v>0</v>
      </c>
      <c r="AB4201">
        <v>0</v>
      </c>
      <c r="AC4201">
        <v>0</v>
      </c>
      <c r="AD4201">
        <v>0</v>
      </c>
      <c r="AE4201">
        <v>54.162439177426727</v>
      </c>
    </row>
    <row r="4202" spans="1:31" x14ac:dyDescent="0.25">
      <c r="A4202">
        <v>1773976</v>
      </c>
      <c r="B4202">
        <v>1</v>
      </c>
      <c r="C4202" t="s">
        <v>81</v>
      </c>
      <c r="D4202" t="s">
        <v>119</v>
      </c>
      <c r="E4202" t="s">
        <v>171</v>
      </c>
      <c r="F4202" t="s">
        <v>12251</v>
      </c>
      <c r="G4202" t="s">
        <v>181</v>
      </c>
      <c r="H4202" t="s">
        <v>146</v>
      </c>
      <c r="I4202" t="s">
        <v>135</v>
      </c>
      <c r="J4202" t="s">
        <v>136</v>
      </c>
      <c r="K4202" t="s">
        <v>147</v>
      </c>
      <c r="L4202" t="s">
        <v>12252</v>
      </c>
      <c r="M4202" t="s">
        <v>12253</v>
      </c>
      <c r="N4202">
        <v>7.5149999999999997</v>
      </c>
      <c r="O4202">
        <v>0</v>
      </c>
      <c r="P4202">
        <v>1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1.5896011427252501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1.5896011427252501</v>
      </c>
    </row>
    <row r="4203" spans="1:31" x14ac:dyDescent="0.25">
      <c r="A4203">
        <v>1773996</v>
      </c>
      <c r="B4203">
        <v>1</v>
      </c>
      <c r="C4203" t="s">
        <v>80</v>
      </c>
      <c r="D4203" t="s">
        <v>96</v>
      </c>
      <c r="E4203" t="s">
        <v>158</v>
      </c>
      <c r="F4203" t="s">
        <v>11537</v>
      </c>
      <c r="G4203" t="s">
        <v>164</v>
      </c>
      <c r="H4203" t="s">
        <v>146</v>
      </c>
      <c r="I4203" t="s">
        <v>135</v>
      </c>
      <c r="J4203" t="s">
        <v>136</v>
      </c>
      <c r="K4203" t="s">
        <v>147</v>
      </c>
      <c r="L4203" t="s">
        <v>12254</v>
      </c>
      <c r="M4203" t="s">
        <v>12255</v>
      </c>
      <c r="N4203">
        <v>3.0697222219999998</v>
      </c>
      <c r="O4203">
        <v>0</v>
      </c>
      <c r="P4203">
        <v>39</v>
      </c>
      <c r="Q4203">
        <v>0</v>
      </c>
      <c r="R4203">
        <v>0</v>
      </c>
      <c r="S4203">
        <v>0</v>
      </c>
      <c r="T4203">
        <v>2</v>
      </c>
      <c r="U4203">
        <v>0</v>
      </c>
      <c r="V4203">
        <v>0</v>
      </c>
      <c r="W4203">
        <v>0</v>
      </c>
      <c r="X4203">
        <v>19.7014440754158</v>
      </c>
      <c r="Y4203">
        <v>0</v>
      </c>
      <c r="Z4203">
        <v>0</v>
      </c>
      <c r="AA4203">
        <v>0</v>
      </c>
      <c r="AB4203">
        <v>3.3435029557214166</v>
      </c>
      <c r="AC4203">
        <v>0</v>
      </c>
      <c r="AD4203">
        <v>0</v>
      </c>
      <c r="AE4203">
        <v>23.044947031137216</v>
      </c>
    </row>
    <row r="4204" spans="1:31" x14ac:dyDescent="0.25">
      <c r="A4204">
        <v>1774019</v>
      </c>
      <c r="B4204">
        <v>1</v>
      </c>
      <c r="C4204" t="s">
        <v>80</v>
      </c>
      <c r="D4204" t="s">
        <v>105</v>
      </c>
      <c r="E4204" t="s">
        <v>171</v>
      </c>
      <c r="F4204" t="s">
        <v>12256</v>
      </c>
      <c r="G4204" t="s">
        <v>282</v>
      </c>
      <c r="H4204" t="s">
        <v>146</v>
      </c>
      <c r="I4204" t="s">
        <v>135</v>
      </c>
      <c r="J4204" t="s">
        <v>136</v>
      </c>
      <c r="K4204" t="s">
        <v>147</v>
      </c>
      <c r="L4204" t="s">
        <v>12257</v>
      </c>
      <c r="M4204" t="s">
        <v>12258</v>
      </c>
      <c r="N4204">
        <v>3.3769444439999998</v>
      </c>
      <c r="O4204">
        <v>0</v>
      </c>
      <c r="P4204">
        <v>2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0.70517813683200015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0.70517813683200015</v>
      </c>
    </row>
    <row r="4205" spans="1:31" x14ac:dyDescent="0.25">
      <c r="A4205">
        <v>1773541</v>
      </c>
      <c r="B4205">
        <v>1</v>
      </c>
      <c r="C4205" t="s">
        <v>81</v>
      </c>
      <c r="D4205" t="s">
        <v>118</v>
      </c>
      <c r="E4205" t="s">
        <v>143</v>
      </c>
      <c r="F4205" t="s">
        <v>12259</v>
      </c>
      <c r="G4205" t="s">
        <v>246</v>
      </c>
      <c r="H4205" t="s">
        <v>146</v>
      </c>
      <c r="I4205" t="s">
        <v>135</v>
      </c>
      <c r="J4205" t="s">
        <v>136</v>
      </c>
      <c r="K4205" t="s">
        <v>137</v>
      </c>
      <c r="L4205" t="s">
        <v>12260</v>
      </c>
      <c r="M4205" t="s">
        <v>12261</v>
      </c>
      <c r="N4205">
        <v>7.8896341659999996</v>
      </c>
      <c r="O4205">
        <v>0</v>
      </c>
      <c r="P4205">
        <v>102</v>
      </c>
      <c r="Q4205">
        <v>0</v>
      </c>
      <c r="R4205">
        <v>15</v>
      </c>
      <c r="S4205">
        <v>0</v>
      </c>
      <c r="T4205">
        <v>5</v>
      </c>
      <c r="U4205">
        <v>0</v>
      </c>
      <c r="V4205">
        <v>0</v>
      </c>
      <c r="W4205">
        <v>0</v>
      </c>
      <c r="X4205">
        <v>127.71362568599309</v>
      </c>
      <c r="Y4205">
        <v>0</v>
      </c>
      <c r="Z4205">
        <v>7.2121154511455465</v>
      </c>
      <c r="AA4205">
        <v>0</v>
      </c>
      <c r="AB4205">
        <v>3.0208364724238508</v>
      </c>
      <c r="AC4205">
        <v>0</v>
      </c>
      <c r="AD4205">
        <v>0</v>
      </c>
      <c r="AE4205">
        <v>137.94657760956247</v>
      </c>
    </row>
    <row r="4206" spans="1:31" x14ac:dyDescent="0.25">
      <c r="A4206">
        <v>1773827</v>
      </c>
      <c r="B4206">
        <v>1</v>
      </c>
      <c r="C4206" t="s">
        <v>80</v>
      </c>
      <c r="D4206" t="s">
        <v>83</v>
      </c>
      <c r="E4206" t="s">
        <v>171</v>
      </c>
      <c r="F4206" t="s">
        <v>12262</v>
      </c>
      <c r="G4206" t="s">
        <v>225</v>
      </c>
      <c r="H4206" t="s">
        <v>146</v>
      </c>
      <c r="I4206" t="s">
        <v>135</v>
      </c>
      <c r="J4206" t="s">
        <v>136</v>
      </c>
      <c r="K4206" t="s">
        <v>147</v>
      </c>
      <c r="L4206" t="s">
        <v>12263</v>
      </c>
      <c r="M4206" t="s">
        <v>12264</v>
      </c>
      <c r="N4206">
        <v>6.6613888880000003</v>
      </c>
      <c r="O4206">
        <v>0</v>
      </c>
      <c r="P4206">
        <v>34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78.286771717648179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78.286771717648179</v>
      </c>
    </row>
    <row r="4207" spans="1:31" x14ac:dyDescent="0.25">
      <c r="A4207">
        <v>1774125</v>
      </c>
      <c r="B4207">
        <v>1</v>
      </c>
      <c r="C4207" t="s">
        <v>80</v>
      </c>
      <c r="D4207" t="s">
        <v>90</v>
      </c>
      <c r="E4207" t="s">
        <v>171</v>
      </c>
      <c r="F4207" t="s">
        <v>12265</v>
      </c>
      <c r="G4207" t="s">
        <v>181</v>
      </c>
      <c r="H4207" t="s">
        <v>146</v>
      </c>
      <c r="I4207" t="s">
        <v>135</v>
      </c>
      <c r="J4207" t="s">
        <v>136</v>
      </c>
      <c r="K4207" t="s">
        <v>147</v>
      </c>
      <c r="L4207" t="s">
        <v>12266</v>
      </c>
      <c r="M4207" t="s">
        <v>12267</v>
      </c>
      <c r="N4207">
        <v>4.1072222219999999</v>
      </c>
      <c r="O4207">
        <v>0</v>
      </c>
      <c r="P4207">
        <v>5</v>
      </c>
      <c r="Q4207">
        <v>0</v>
      </c>
      <c r="R4207">
        <v>0</v>
      </c>
      <c r="S4207">
        <v>0</v>
      </c>
      <c r="T4207">
        <v>1</v>
      </c>
      <c r="U4207">
        <v>0</v>
      </c>
      <c r="V4207">
        <v>0</v>
      </c>
      <c r="W4207">
        <v>0</v>
      </c>
      <c r="X4207">
        <v>4.474328804318799</v>
      </c>
      <c r="Y4207">
        <v>0</v>
      </c>
      <c r="Z4207">
        <v>0</v>
      </c>
      <c r="AA4207">
        <v>0</v>
      </c>
      <c r="AB4207">
        <v>1.5944013362461336</v>
      </c>
      <c r="AC4207">
        <v>0</v>
      </c>
      <c r="AD4207">
        <v>0</v>
      </c>
      <c r="AE4207">
        <v>6.0687301405649325</v>
      </c>
    </row>
    <row r="4208" spans="1:31" x14ac:dyDescent="0.25">
      <c r="A4208">
        <v>1773833</v>
      </c>
      <c r="B4208">
        <v>1</v>
      </c>
      <c r="C4208" t="s">
        <v>80</v>
      </c>
      <c r="D4208" t="s">
        <v>100</v>
      </c>
      <c r="E4208" t="s">
        <v>131</v>
      </c>
      <c r="F4208" t="s">
        <v>12268</v>
      </c>
      <c r="G4208" t="s">
        <v>225</v>
      </c>
      <c r="H4208" t="s">
        <v>134</v>
      </c>
      <c r="I4208" t="s">
        <v>135</v>
      </c>
      <c r="J4208" t="s">
        <v>136</v>
      </c>
      <c r="K4208" t="s">
        <v>147</v>
      </c>
      <c r="L4208" t="s">
        <v>12269</v>
      </c>
      <c r="M4208" t="s">
        <v>12270</v>
      </c>
      <c r="N4208">
        <v>0.6</v>
      </c>
      <c r="O4208">
        <v>0</v>
      </c>
      <c r="P4208">
        <v>1526</v>
      </c>
      <c r="Q4208">
        <v>0</v>
      </c>
      <c r="R4208">
        <v>11</v>
      </c>
      <c r="S4208">
        <v>5</v>
      </c>
      <c r="T4208">
        <v>217</v>
      </c>
      <c r="U4208">
        <v>0</v>
      </c>
      <c r="V4208">
        <v>0</v>
      </c>
      <c r="W4208">
        <v>0</v>
      </c>
      <c r="X4208">
        <v>133.86578994921598</v>
      </c>
      <c r="Y4208">
        <v>0</v>
      </c>
      <c r="Z4208">
        <v>1.28217003732</v>
      </c>
      <c r="AA4208">
        <v>104.34865398642</v>
      </c>
      <c r="AB4208">
        <v>72.058883283293952</v>
      </c>
      <c r="AC4208">
        <v>0</v>
      </c>
      <c r="AD4208">
        <v>0</v>
      </c>
      <c r="AE4208">
        <v>311.55549725624991</v>
      </c>
    </row>
    <row r="4209" spans="1:31" x14ac:dyDescent="0.25">
      <c r="A4209">
        <v>1774082</v>
      </c>
      <c r="B4209">
        <v>1</v>
      </c>
      <c r="C4209" t="s">
        <v>80</v>
      </c>
      <c r="D4209" t="s">
        <v>100</v>
      </c>
      <c r="E4209" t="s">
        <v>184</v>
      </c>
      <c r="F4209" t="s">
        <v>12271</v>
      </c>
      <c r="G4209" t="s">
        <v>232</v>
      </c>
      <c r="H4209" t="s">
        <v>134</v>
      </c>
      <c r="I4209" t="s">
        <v>135</v>
      </c>
      <c r="J4209" t="s">
        <v>136</v>
      </c>
      <c r="K4209" t="s">
        <v>147</v>
      </c>
      <c r="L4209" t="s">
        <v>12272</v>
      </c>
      <c r="M4209" t="s">
        <v>12273</v>
      </c>
      <c r="N4209">
        <v>1.8344444440000001</v>
      </c>
      <c r="O4209">
        <v>1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3.1757179579341668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3.1757179579341668</v>
      </c>
    </row>
    <row r="4210" spans="1:31" x14ac:dyDescent="0.25">
      <c r="A4210">
        <v>1774289</v>
      </c>
      <c r="B4210">
        <v>1</v>
      </c>
      <c r="C4210" t="s">
        <v>81</v>
      </c>
      <c r="D4210" t="s">
        <v>120</v>
      </c>
      <c r="E4210" t="s">
        <v>143</v>
      </c>
      <c r="F4210" t="s">
        <v>12274</v>
      </c>
      <c r="G4210" t="s">
        <v>145</v>
      </c>
      <c r="H4210" t="s">
        <v>146</v>
      </c>
      <c r="I4210" t="s">
        <v>135</v>
      </c>
      <c r="J4210" t="s">
        <v>136</v>
      </c>
      <c r="K4210" t="s">
        <v>147</v>
      </c>
      <c r="L4210" t="s">
        <v>12275</v>
      </c>
      <c r="M4210" t="s">
        <v>12276</v>
      </c>
      <c r="N4210">
        <v>2.5122222220000001</v>
      </c>
      <c r="O4210">
        <v>0</v>
      </c>
      <c r="P4210">
        <v>0</v>
      </c>
      <c r="Q4210">
        <v>0</v>
      </c>
      <c r="R4210">
        <v>3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3.5669542882161998</v>
      </c>
      <c r="AA4210">
        <v>0</v>
      </c>
      <c r="AB4210">
        <v>0</v>
      </c>
      <c r="AC4210">
        <v>0</v>
      </c>
      <c r="AD4210">
        <v>0</v>
      </c>
      <c r="AE4210">
        <v>3.5669542882161998</v>
      </c>
    </row>
    <row r="4211" spans="1:31" x14ac:dyDescent="0.25">
      <c r="A4211">
        <v>1774290</v>
      </c>
      <c r="B4211">
        <v>1</v>
      </c>
      <c r="C4211" t="s">
        <v>81</v>
      </c>
      <c r="D4211" t="s">
        <v>118</v>
      </c>
      <c r="E4211" t="s">
        <v>158</v>
      </c>
      <c r="F4211" t="s">
        <v>12277</v>
      </c>
      <c r="G4211" t="s">
        <v>160</v>
      </c>
      <c r="H4211" t="s">
        <v>146</v>
      </c>
      <c r="I4211" t="s">
        <v>135</v>
      </c>
      <c r="J4211" t="s">
        <v>136</v>
      </c>
      <c r="K4211" t="s">
        <v>147</v>
      </c>
      <c r="L4211" t="s">
        <v>12278</v>
      </c>
      <c r="M4211" t="s">
        <v>12279</v>
      </c>
      <c r="N4211">
        <v>0.633611111</v>
      </c>
      <c r="O4211">
        <v>0</v>
      </c>
      <c r="P4211">
        <v>55</v>
      </c>
      <c r="Q4211">
        <v>0</v>
      </c>
      <c r="R4211">
        <v>1</v>
      </c>
      <c r="S4211">
        <v>0</v>
      </c>
      <c r="T4211">
        <v>3</v>
      </c>
      <c r="U4211">
        <v>0</v>
      </c>
      <c r="V4211">
        <v>0</v>
      </c>
      <c r="W4211">
        <v>0</v>
      </c>
      <c r="X4211">
        <v>6.6393824285157015</v>
      </c>
      <c r="Y4211">
        <v>0</v>
      </c>
      <c r="Z4211">
        <v>4.2688054682833328E-2</v>
      </c>
      <c r="AA4211">
        <v>0</v>
      </c>
      <c r="AB4211">
        <v>1.6546943867932502</v>
      </c>
      <c r="AC4211">
        <v>0</v>
      </c>
      <c r="AD4211">
        <v>0</v>
      </c>
      <c r="AE4211">
        <v>8.3367648699917858</v>
      </c>
    </row>
    <row r="4212" spans="1:31" x14ac:dyDescent="0.25">
      <c r="A4212">
        <v>1774295</v>
      </c>
      <c r="B4212">
        <v>1</v>
      </c>
      <c r="C4212" t="s">
        <v>81</v>
      </c>
      <c r="D4212" t="s">
        <v>124</v>
      </c>
      <c r="E4212" t="s">
        <v>143</v>
      </c>
      <c r="F4212" t="s">
        <v>12280</v>
      </c>
      <c r="G4212" t="s">
        <v>2249</v>
      </c>
      <c r="H4212" t="s">
        <v>146</v>
      </c>
      <c r="I4212" t="s">
        <v>135</v>
      </c>
      <c r="J4212" t="s">
        <v>136</v>
      </c>
      <c r="K4212" t="s">
        <v>147</v>
      </c>
      <c r="L4212" t="s">
        <v>12281</v>
      </c>
      <c r="M4212" t="s">
        <v>12282</v>
      </c>
      <c r="N4212">
        <v>1.2008333330000001</v>
      </c>
      <c r="O4212">
        <v>0</v>
      </c>
      <c r="P4212">
        <v>66</v>
      </c>
      <c r="Q4212">
        <v>0</v>
      </c>
      <c r="R4212">
        <v>13</v>
      </c>
      <c r="S4212">
        <v>0</v>
      </c>
      <c r="T4212">
        <v>3</v>
      </c>
      <c r="U4212">
        <v>0</v>
      </c>
      <c r="V4212">
        <v>0</v>
      </c>
      <c r="W4212">
        <v>0</v>
      </c>
      <c r="X4212">
        <v>12.866099177506486</v>
      </c>
      <c r="Y4212">
        <v>0</v>
      </c>
      <c r="Z4212">
        <v>1.0154085795645</v>
      </c>
      <c r="AA4212">
        <v>0</v>
      </c>
      <c r="AB4212">
        <v>0.88902284511039997</v>
      </c>
      <c r="AC4212">
        <v>0</v>
      </c>
      <c r="AD4212">
        <v>0</v>
      </c>
      <c r="AE4212">
        <v>14.770530602181386</v>
      </c>
    </row>
    <row r="4213" spans="1:31" x14ac:dyDescent="0.25">
      <c r="A4213">
        <v>1774298</v>
      </c>
      <c r="B4213">
        <v>1</v>
      </c>
      <c r="C4213" t="s">
        <v>81</v>
      </c>
      <c r="D4213" t="s">
        <v>127</v>
      </c>
      <c r="E4213" t="s">
        <v>158</v>
      </c>
      <c r="F4213" t="s">
        <v>12283</v>
      </c>
      <c r="G4213" t="s">
        <v>160</v>
      </c>
      <c r="H4213" t="s">
        <v>146</v>
      </c>
      <c r="I4213" t="s">
        <v>135</v>
      </c>
      <c r="J4213" t="s">
        <v>136</v>
      </c>
      <c r="K4213" t="s">
        <v>147</v>
      </c>
      <c r="L4213" t="s">
        <v>12284</v>
      </c>
      <c r="M4213" t="s">
        <v>12285</v>
      </c>
      <c r="N4213">
        <v>4.8005555549999999</v>
      </c>
      <c r="O4213">
        <v>0</v>
      </c>
      <c r="P4213">
        <v>14</v>
      </c>
      <c r="Q4213">
        <v>0</v>
      </c>
      <c r="R4213">
        <v>3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11.391090446067798</v>
      </c>
      <c r="Y4213">
        <v>0</v>
      </c>
      <c r="Z4213">
        <v>0.41100037433210002</v>
      </c>
      <c r="AA4213">
        <v>0</v>
      </c>
      <c r="AB4213">
        <v>0</v>
      </c>
      <c r="AC4213">
        <v>0</v>
      </c>
      <c r="AD4213">
        <v>0</v>
      </c>
      <c r="AE4213">
        <v>11.802090820399897</v>
      </c>
    </row>
    <row r="4214" spans="1:31" x14ac:dyDescent="0.25">
      <c r="A4214">
        <v>1774300</v>
      </c>
      <c r="B4214">
        <v>1</v>
      </c>
      <c r="C4214" t="s">
        <v>80</v>
      </c>
      <c r="D4214" t="s">
        <v>110</v>
      </c>
      <c r="E4214" t="s">
        <v>171</v>
      </c>
      <c r="F4214" t="s">
        <v>12286</v>
      </c>
      <c r="G4214" t="s">
        <v>181</v>
      </c>
      <c r="H4214" t="s">
        <v>146</v>
      </c>
      <c r="I4214" t="s">
        <v>135</v>
      </c>
      <c r="J4214" t="s">
        <v>136</v>
      </c>
      <c r="K4214" t="s">
        <v>147</v>
      </c>
      <c r="L4214" t="s">
        <v>12287</v>
      </c>
      <c r="M4214" t="s">
        <v>12288</v>
      </c>
      <c r="N4214">
        <v>1.738611111</v>
      </c>
      <c r="O4214">
        <v>0</v>
      </c>
      <c r="P4214">
        <v>22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11.052722976490806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11.052722976490806</v>
      </c>
    </row>
    <row r="4215" spans="1:31" x14ac:dyDescent="0.25">
      <c r="A4215">
        <v>1774302</v>
      </c>
      <c r="B4215">
        <v>1</v>
      </c>
      <c r="C4215" t="s">
        <v>80</v>
      </c>
      <c r="D4215" t="s">
        <v>97</v>
      </c>
      <c r="E4215" t="s">
        <v>171</v>
      </c>
      <c r="F4215" t="s">
        <v>12289</v>
      </c>
      <c r="G4215" t="s">
        <v>181</v>
      </c>
      <c r="H4215" t="s">
        <v>146</v>
      </c>
      <c r="I4215" t="s">
        <v>135</v>
      </c>
      <c r="J4215" t="s">
        <v>136</v>
      </c>
      <c r="K4215" t="s">
        <v>147</v>
      </c>
      <c r="L4215" t="s">
        <v>12290</v>
      </c>
      <c r="M4215" t="s">
        <v>12291</v>
      </c>
      <c r="N4215">
        <v>1.6541666660000001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0.41297741849524999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0.41297741849524999</v>
      </c>
    </row>
    <row r="4216" spans="1:31" x14ac:dyDescent="0.25">
      <c r="A4216">
        <v>1774303</v>
      </c>
      <c r="B4216">
        <v>1</v>
      </c>
      <c r="C4216" t="s">
        <v>80</v>
      </c>
      <c r="D4216" t="s">
        <v>90</v>
      </c>
      <c r="E4216" t="s">
        <v>171</v>
      </c>
      <c r="F4216" t="s">
        <v>12292</v>
      </c>
      <c r="G4216" t="s">
        <v>181</v>
      </c>
      <c r="H4216" t="s">
        <v>146</v>
      </c>
      <c r="I4216" t="s">
        <v>135</v>
      </c>
      <c r="J4216" t="s">
        <v>136</v>
      </c>
      <c r="K4216" t="s">
        <v>147</v>
      </c>
      <c r="L4216" t="s">
        <v>12293</v>
      </c>
      <c r="M4216" t="s">
        <v>12294</v>
      </c>
      <c r="N4216">
        <v>1.595555555</v>
      </c>
      <c r="O4216">
        <v>0</v>
      </c>
      <c r="P4216">
        <v>3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2.1350749129260249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2.1350749129260249</v>
      </c>
    </row>
    <row r="4217" spans="1:31" x14ac:dyDescent="0.25">
      <c r="A4217">
        <v>1774305</v>
      </c>
      <c r="B4217">
        <v>1</v>
      </c>
      <c r="C4217" t="s">
        <v>80</v>
      </c>
      <c r="D4217" t="s">
        <v>96</v>
      </c>
      <c r="E4217" t="s">
        <v>171</v>
      </c>
      <c r="F4217" t="s">
        <v>12295</v>
      </c>
      <c r="G4217" t="s">
        <v>173</v>
      </c>
      <c r="H4217" t="s">
        <v>146</v>
      </c>
      <c r="I4217" t="s">
        <v>135</v>
      </c>
      <c r="J4217" t="s">
        <v>136</v>
      </c>
      <c r="K4217" t="s">
        <v>147</v>
      </c>
      <c r="L4217" t="s">
        <v>12296</v>
      </c>
      <c r="M4217" t="s">
        <v>12297</v>
      </c>
      <c r="N4217">
        <v>0.68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4.0052955907143675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4.0052955907143675</v>
      </c>
    </row>
    <row r="4218" spans="1:31" x14ac:dyDescent="0.25">
      <c r="A4218">
        <v>1774310</v>
      </c>
      <c r="B4218">
        <v>1</v>
      </c>
      <c r="C4218" t="s">
        <v>81</v>
      </c>
      <c r="D4218" t="s">
        <v>128</v>
      </c>
      <c r="E4218" t="s">
        <v>131</v>
      </c>
      <c r="F4218" t="s">
        <v>2348</v>
      </c>
      <c r="G4218" t="s">
        <v>177</v>
      </c>
      <c r="H4218" t="s">
        <v>134</v>
      </c>
      <c r="I4218" t="s">
        <v>135</v>
      </c>
      <c r="J4218" t="s">
        <v>136</v>
      </c>
      <c r="K4218" t="s">
        <v>147</v>
      </c>
      <c r="L4218" t="s">
        <v>12298</v>
      </c>
      <c r="M4218" t="s">
        <v>12299</v>
      </c>
      <c r="N4218">
        <v>0.12944444399999999</v>
      </c>
      <c r="O4218">
        <v>7</v>
      </c>
      <c r="P4218">
        <v>71</v>
      </c>
      <c r="Q4218">
        <v>34</v>
      </c>
      <c r="R4218">
        <v>7</v>
      </c>
      <c r="S4218">
        <v>4</v>
      </c>
      <c r="T4218">
        <v>6</v>
      </c>
      <c r="U4218">
        <v>0</v>
      </c>
      <c r="V4218">
        <v>0</v>
      </c>
      <c r="W4218">
        <v>0.15619184187133336</v>
      </c>
      <c r="X4218">
        <v>1.0638752812006667</v>
      </c>
      <c r="Y4218">
        <v>1.7169256510872004</v>
      </c>
      <c r="Z4218">
        <v>9.6751917228349998E-2</v>
      </c>
      <c r="AA4218">
        <v>1.7679476294323664</v>
      </c>
      <c r="AB4218">
        <v>0.26817172775513332</v>
      </c>
      <c r="AC4218">
        <v>0</v>
      </c>
      <c r="AD4218">
        <v>0</v>
      </c>
      <c r="AE4218">
        <v>5.0698640485750497</v>
      </c>
    </row>
    <row r="4219" spans="1:31" x14ac:dyDescent="0.25">
      <c r="A4219">
        <v>1774311</v>
      </c>
      <c r="B4219">
        <v>1</v>
      </c>
      <c r="C4219" t="s">
        <v>80</v>
      </c>
      <c r="D4219" t="s">
        <v>90</v>
      </c>
      <c r="E4219" t="s">
        <v>143</v>
      </c>
      <c r="F4219" t="s">
        <v>12300</v>
      </c>
      <c r="G4219" t="s">
        <v>1568</v>
      </c>
      <c r="H4219" t="s">
        <v>146</v>
      </c>
      <c r="I4219" t="s">
        <v>135</v>
      </c>
      <c r="J4219" t="s">
        <v>136</v>
      </c>
      <c r="K4219" t="s">
        <v>147</v>
      </c>
      <c r="L4219" t="s">
        <v>12301</v>
      </c>
      <c r="M4219" t="s">
        <v>12302</v>
      </c>
      <c r="N4219">
        <v>3.4616666660000002</v>
      </c>
      <c r="O4219">
        <v>0</v>
      </c>
      <c r="P4219">
        <v>826</v>
      </c>
      <c r="Q4219">
        <v>0</v>
      </c>
      <c r="R4219">
        <v>0</v>
      </c>
      <c r="S4219">
        <v>0</v>
      </c>
      <c r="T4219">
        <v>119</v>
      </c>
      <c r="U4219">
        <v>0</v>
      </c>
      <c r="V4219">
        <v>0</v>
      </c>
      <c r="W4219">
        <v>0</v>
      </c>
      <c r="X4219">
        <v>647.2501870338433</v>
      </c>
      <c r="Y4219">
        <v>0</v>
      </c>
      <c r="Z4219">
        <v>0</v>
      </c>
      <c r="AA4219">
        <v>0</v>
      </c>
      <c r="AB4219">
        <v>65.471454524301933</v>
      </c>
      <c r="AC4219">
        <v>0</v>
      </c>
      <c r="AD4219">
        <v>0</v>
      </c>
      <c r="AE4219">
        <v>712.72164155814528</v>
      </c>
    </row>
    <row r="4220" spans="1:31" x14ac:dyDescent="0.25">
      <c r="A4220">
        <v>1774315</v>
      </c>
      <c r="B4220">
        <v>1</v>
      </c>
      <c r="C4220" t="s">
        <v>81</v>
      </c>
      <c r="D4220" t="s">
        <v>126</v>
      </c>
      <c r="E4220" t="s">
        <v>184</v>
      </c>
      <c r="F4220" t="s">
        <v>12303</v>
      </c>
      <c r="G4220" t="s">
        <v>359</v>
      </c>
      <c r="H4220" t="s">
        <v>134</v>
      </c>
      <c r="I4220" t="s">
        <v>135</v>
      </c>
      <c r="J4220" t="s">
        <v>136</v>
      </c>
      <c r="K4220" t="s">
        <v>147</v>
      </c>
      <c r="L4220" t="s">
        <v>12304</v>
      </c>
      <c r="M4220" t="s">
        <v>12305</v>
      </c>
      <c r="N4220">
        <v>1.386111111</v>
      </c>
      <c r="O4220">
        <v>0</v>
      </c>
      <c r="P4220">
        <v>3</v>
      </c>
      <c r="Q4220">
        <v>0</v>
      </c>
      <c r="R4220">
        <v>3</v>
      </c>
      <c r="S4220">
        <v>0</v>
      </c>
      <c r="T4220">
        <v>1</v>
      </c>
      <c r="U4220">
        <v>0</v>
      </c>
      <c r="V4220">
        <v>0</v>
      </c>
      <c r="W4220">
        <v>0</v>
      </c>
      <c r="X4220">
        <v>5.6995302795214</v>
      </c>
      <c r="Y4220">
        <v>0</v>
      </c>
      <c r="Z4220">
        <v>1.6978931112199998E-2</v>
      </c>
      <c r="AA4220">
        <v>0</v>
      </c>
      <c r="AB4220">
        <v>3.5999421704604497</v>
      </c>
      <c r="AC4220">
        <v>0</v>
      </c>
      <c r="AD4220">
        <v>0</v>
      </c>
      <c r="AE4220">
        <v>9.3164513810940495</v>
      </c>
    </row>
    <row r="4221" spans="1:31" x14ac:dyDescent="0.25">
      <c r="A4221">
        <v>1774319</v>
      </c>
      <c r="B4221">
        <v>1</v>
      </c>
      <c r="C4221" t="s">
        <v>80</v>
      </c>
      <c r="D4221" t="s">
        <v>106</v>
      </c>
      <c r="E4221" t="s">
        <v>184</v>
      </c>
      <c r="F4221" t="s">
        <v>11528</v>
      </c>
      <c r="G4221" t="s">
        <v>168</v>
      </c>
      <c r="H4221" t="s">
        <v>134</v>
      </c>
      <c r="I4221" t="s">
        <v>135</v>
      </c>
      <c r="J4221" t="s">
        <v>136</v>
      </c>
      <c r="K4221" t="s">
        <v>147</v>
      </c>
      <c r="L4221" t="s">
        <v>12306</v>
      </c>
      <c r="M4221" t="s">
        <v>12307</v>
      </c>
      <c r="N4221">
        <v>7.0169444439999999</v>
      </c>
      <c r="O4221">
        <v>0</v>
      </c>
      <c r="P4221">
        <v>0</v>
      </c>
      <c r="Q4221">
        <v>0</v>
      </c>
      <c r="R4221">
        <v>13</v>
      </c>
      <c r="S4221">
        <v>0</v>
      </c>
      <c r="T4221">
        <v>4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83.269086046380281</v>
      </c>
      <c r="AA4221">
        <v>0</v>
      </c>
      <c r="AB4221">
        <v>3.1895403188792004</v>
      </c>
      <c r="AC4221">
        <v>0</v>
      </c>
      <c r="AD4221">
        <v>0</v>
      </c>
      <c r="AE4221">
        <v>86.458626365259477</v>
      </c>
    </row>
    <row r="4222" spans="1:31" x14ac:dyDescent="0.25">
      <c r="A4222">
        <v>1774320</v>
      </c>
      <c r="B4222">
        <v>1</v>
      </c>
      <c r="C4222" t="s">
        <v>81</v>
      </c>
      <c r="D4222" t="s">
        <v>118</v>
      </c>
      <c r="E4222" t="s">
        <v>131</v>
      </c>
      <c r="F4222" t="s">
        <v>12308</v>
      </c>
      <c r="G4222" t="s">
        <v>177</v>
      </c>
      <c r="H4222" t="s">
        <v>134</v>
      </c>
      <c r="I4222" t="s">
        <v>135</v>
      </c>
      <c r="J4222" t="s">
        <v>136</v>
      </c>
      <c r="K4222" t="s">
        <v>147</v>
      </c>
      <c r="L4222" t="s">
        <v>12309</v>
      </c>
      <c r="M4222" t="s">
        <v>12310</v>
      </c>
      <c r="N4222">
        <v>0.233055555</v>
      </c>
      <c r="O4222">
        <v>0</v>
      </c>
      <c r="P4222">
        <v>106</v>
      </c>
      <c r="Q4222">
        <v>0</v>
      </c>
      <c r="R4222">
        <v>0</v>
      </c>
      <c r="S4222">
        <v>0</v>
      </c>
      <c r="T4222">
        <v>688</v>
      </c>
      <c r="U4222">
        <v>0</v>
      </c>
      <c r="V4222">
        <v>4</v>
      </c>
      <c r="W4222">
        <v>0</v>
      </c>
      <c r="X4222">
        <v>5.7307592375077139</v>
      </c>
      <c r="Y4222">
        <v>0</v>
      </c>
      <c r="Z4222">
        <v>0</v>
      </c>
      <c r="AA4222">
        <v>0</v>
      </c>
      <c r="AB4222">
        <v>35.575569114486058</v>
      </c>
      <c r="AC4222">
        <v>0</v>
      </c>
      <c r="AD4222">
        <v>0.65082444667843342</v>
      </c>
      <c r="AE4222">
        <v>41.957152798672205</v>
      </c>
    </row>
    <row r="4223" spans="1:31" x14ac:dyDescent="0.25">
      <c r="A4223">
        <v>1774326</v>
      </c>
      <c r="B4223">
        <v>1</v>
      </c>
      <c r="C4223" t="s">
        <v>80</v>
      </c>
      <c r="D4223" t="s">
        <v>93</v>
      </c>
      <c r="E4223" t="s">
        <v>131</v>
      </c>
      <c r="F4223" t="s">
        <v>12311</v>
      </c>
      <c r="G4223" t="s">
        <v>177</v>
      </c>
      <c r="H4223" t="s">
        <v>134</v>
      </c>
      <c r="I4223" t="s">
        <v>135</v>
      </c>
      <c r="J4223" t="s">
        <v>136</v>
      </c>
      <c r="K4223" t="s">
        <v>147</v>
      </c>
      <c r="L4223" t="s">
        <v>12312</v>
      </c>
      <c r="M4223" t="s">
        <v>12313</v>
      </c>
      <c r="N4223">
        <v>1.545555555</v>
      </c>
      <c r="O4223">
        <v>0</v>
      </c>
      <c r="P4223">
        <v>167</v>
      </c>
      <c r="Q4223">
        <v>2</v>
      </c>
      <c r="R4223">
        <v>42</v>
      </c>
      <c r="S4223">
        <v>3</v>
      </c>
      <c r="T4223">
        <v>35</v>
      </c>
      <c r="U4223">
        <v>0</v>
      </c>
      <c r="V4223">
        <v>0</v>
      </c>
      <c r="W4223">
        <v>0</v>
      </c>
      <c r="X4223">
        <v>16.378504619226341</v>
      </c>
      <c r="Y4223">
        <v>1.0998261204700752</v>
      </c>
      <c r="Z4223">
        <v>9.7958180144329638</v>
      </c>
      <c r="AA4223">
        <v>16.584486515902118</v>
      </c>
      <c r="AB4223">
        <v>4.8102359676255499</v>
      </c>
      <c r="AC4223">
        <v>0</v>
      </c>
      <c r="AD4223">
        <v>0</v>
      </c>
      <c r="AE4223">
        <v>48.668871237657051</v>
      </c>
    </row>
    <row r="4224" spans="1:31" x14ac:dyDescent="0.25">
      <c r="A4224">
        <v>1774327</v>
      </c>
      <c r="B4224">
        <v>1</v>
      </c>
      <c r="C4224" t="s">
        <v>80</v>
      </c>
      <c r="D4224" t="s">
        <v>100</v>
      </c>
      <c r="E4224" t="s">
        <v>131</v>
      </c>
      <c r="F4224" t="s">
        <v>12314</v>
      </c>
      <c r="G4224" t="s">
        <v>177</v>
      </c>
      <c r="H4224" t="s">
        <v>134</v>
      </c>
      <c r="I4224" t="s">
        <v>135</v>
      </c>
      <c r="J4224" t="s">
        <v>136</v>
      </c>
      <c r="K4224" t="s">
        <v>147</v>
      </c>
      <c r="L4224" t="s">
        <v>12315</v>
      </c>
      <c r="M4224" t="s">
        <v>12316</v>
      </c>
      <c r="N4224">
        <v>1.0733333329999999</v>
      </c>
      <c r="O4224">
        <v>1</v>
      </c>
      <c r="P4224">
        <v>1270</v>
      </c>
      <c r="Q4224">
        <v>18</v>
      </c>
      <c r="R4224">
        <v>447</v>
      </c>
      <c r="S4224">
        <v>13</v>
      </c>
      <c r="T4224">
        <v>243</v>
      </c>
      <c r="U4224">
        <v>0</v>
      </c>
      <c r="V4224">
        <v>1</v>
      </c>
      <c r="W4224">
        <v>0.36199787294880004</v>
      </c>
      <c r="X4224">
        <v>309.10607244411256</v>
      </c>
      <c r="Y4224">
        <v>139.72926376020359</v>
      </c>
      <c r="Z4224">
        <v>244.51872223603758</v>
      </c>
      <c r="AA4224">
        <v>87.944900170504013</v>
      </c>
      <c r="AB4224">
        <v>112.49798045416898</v>
      </c>
      <c r="AC4224">
        <v>0</v>
      </c>
      <c r="AD4224">
        <v>29.094739037044388</v>
      </c>
      <c r="AE4224">
        <v>923.25367597501997</v>
      </c>
    </row>
    <row r="4225" spans="1:31" x14ac:dyDescent="0.25">
      <c r="A4225">
        <v>1774328</v>
      </c>
      <c r="B4225">
        <v>1</v>
      </c>
      <c r="C4225" t="s">
        <v>80</v>
      </c>
      <c r="D4225" t="s">
        <v>88</v>
      </c>
      <c r="E4225" t="s">
        <v>184</v>
      </c>
      <c r="F4225" t="s">
        <v>12317</v>
      </c>
      <c r="G4225" t="s">
        <v>1002</v>
      </c>
      <c r="H4225" t="s">
        <v>134</v>
      </c>
      <c r="I4225" t="s">
        <v>135</v>
      </c>
      <c r="J4225" t="s">
        <v>136</v>
      </c>
      <c r="K4225" t="s">
        <v>147</v>
      </c>
      <c r="L4225" t="s">
        <v>12318</v>
      </c>
      <c r="M4225" t="s">
        <v>12319</v>
      </c>
      <c r="N4225">
        <v>1.784444444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1</v>
      </c>
      <c r="U4225">
        <v>2</v>
      </c>
      <c r="V4225">
        <v>1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0.11051234867809166</v>
      </c>
      <c r="AC4225">
        <v>253.01551679307292</v>
      </c>
      <c r="AD4225">
        <v>6.6829236358300008</v>
      </c>
      <c r="AE4225">
        <v>259.808952777581</v>
      </c>
    </row>
    <row r="4226" spans="1:31" x14ac:dyDescent="0.25">
      <c r="A4226">
        <v>1774329</v>
      </c>
      <c r="B4226">
        <v>1</v>
      </c>
      <c r="C4226" t="s">
        <v>80</v>
      </c>
      <c r="D4226" t="s">
        <v>100</v>
      </c>
      <c r="E4226" t="s">
        <v>188</v>
      </c>
      <c r="F4226" t="s">
        <v>12320</v>
      </c>
      <c r="G4226" t="s">
        <v>177</v>
      </c>
      <c r="H4226" t="s">
        <v>134</v>
      </c>
      <c r="I4226" t="s">
        <v>135</v>
      </c>
      <c r="J4226" t="s">
        <v>136</v>
      </c>
      <c r="K4226" t="s">
        <v>147</v>
      </c>
      <c r="L4226" t="s">
        <v>12321</v>
      </c>
      <c r="M4226" t="s">
        <v>12322</v>
      </c>
      <c r="N4226">
        <v>0.48527777700000002</v>
      </c>
      <c r="O4226">
        <v>0</v>
      </c>
      <c r="P4226">
        <v>177</v>
      </c>
      <c r="Q4226">
        <v>0</v>
      </c>
      <c r="R4226">
        <v>22</v>
      </c>
      <c r="S4226">
        <v>3</v>
      </c>
      <c r="T4226">
        <v>43</v>
      </c>
      <c r="U4226">
        <v>2</v>
      </c>
      <c r="V4226">
        <v>2</v>
      </c>
      <c r="W4226">
        <v>0</v>
      </c>
      <c r="X4226">
        <v>20.388699160733072</v>
      </c>
      <c r="Y4226">
        <v>0</v>
      </c>
      <c r="Z4226">
        <v>4.8634045275834428</v>
      </c>
      <c r="AA4226">
        <v>27.63720412498283</v>
      </c>
      <c r="AB4226">
        <v>11.134909312976539</v>
      </c>
      <c r="AC4226">
        <v>13.281394106974377</v>
      </c>
      <c r="AD4226">
        <v>26.047549809284664</v>
      </c>
      <c r="AE4226">
        <v>103.35316104253492</v>
      </c>
    </row>
    <row r="4227" spans="1:31" x14ac:dyDescent="0.25">
      <c r="A4227">
        <v>1774331</v>
      </c>
      <c r="B4227">
        <v>1</v>
      </c>
      <c r="C4227" t="s">
        <v>80</v>
      </c>
      <c r="D4227" t="s">
        <v>97</v>
      </c>
      <c r="E4227" t="s">
        <v>188</v>
      </c>
      <c r="F4227" t="s">
        <v>8395</v>
      </c>
      <c r="G4227" t="s">
        <v>177</v>
      </c>
      <c r="H4227" t="s">
        <v>134</v>
      </c>
      <c r="I4227" t="s">
        <v>135</v>
      </c>
      <c r="J4227" t="s">
        <v>136</v>
      </c>
      <c r="K4227" t="s">
        <v>147</v>
      </c>
      <c r="L4227" t="s">
        <v>12323</v>
      </c>
      <c r="M4227" t="s">
        <v>12324</v>
      </c>
      <c r="N4227">
        <v>1.6655555550000001</v>
      </c>
      <c r="O4227">
        <v>5</v>
      </c>
      <c r="P4227">
        <v>621</v>
      </c>
      <c r="Q4227">
        <v>9</v>
      </c>
      <c r="R4227">
        <v>79</v>
      </c>
      <c r="S4227">
        <v>11</v>
      </c>
      <c r="T4227">
        <v>93</v>
      </c>
      <c r="U4227">
        <v>0</v>
      </c>
      <c r="V4227">
        <v>0</v>
      </c>
      <c r="W4227">
        <v>9.9307462066496672</v>
      </c>
      <c r="X4227">
        <v>288.05546902401761</v>
      </c>
      <c r="Y4227">
        <v>26.799874117730599</v>
      </c>
      <c r="Z4227">
        <v>40.162964617875836</v>
      </c>
      <c r="AA4227">
        <v>379.07953905203203</v>
      </c>
      <c r="AB4227">
        <v>46.552813135253572</v>
      </c>
      <c r="AC4227">
        <v>0</v>
      </c>
      <c r="AD4227">
        <v>0</v>
      </c>
      <c r="AE4227">
        <v>790.58140615355933</v>
      </c>
    </row>
    <row r="4228" spans="1:31" x14ac:dyDescent="0.25">
      <c r="A4228">
        <v>1774332</v>
      </c>
      <c r="B4228">
        <v>1</v>
      </c>
      <c r="C4228" t="s">
        <v>81</v>
      </c>
      <c r="D4228" t="s">
        <v>118</v>
      </c>
      <c r="E4228" t="s">
        <v>171</v>
      </c>
      <c r="F4228" t="s">
        <v>12325</v>
      </c>
      <c r="G4228" t="s">
        <v>181</v>
      </c>
      <c r="H4228" t="s">
        <v>146</v>
      </c>
      <c r="I4228" t="s">
        <v>135</v>
      </c>
      <c r="J4228" t="s">
        <v>136</v>
      </c>
      <c r="K4228" t="s">
        <v>147</v>
      </c>
      <c r="L4228" t="s">
        <v>12326</v>
      </c>
      <c r="M4228" t="s">
        <v>12327</v>
      </c>
      <c r="N4228">
        <v>1.601388888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0.18831490635173334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0.18831490635173334</v>
      </c>
    </row>
    <row r="4229" spans="1:31" x14ac:dyDescent="0.25">
      <c r="A4229">
        <v>1774333</v>
      </c>
      <c r="B4229">
        <v>1</v>
      </c>
      <c r="C4229" t="s">
        <v>80</v>
      </c>
      <c r="D4229" t="s">
        <v>93</v>
      </c>
      <c r="E4229" t="s">
        <v>158</v>
      </c>
      <c r="F4229" t="s">
        <v>11829</v>
      </c>
      <c r="G4229" t="s">
        <v>160</v>
      </c>
      <c r="H4229" t="s">
        <v>146</v>
      </c>
      <c r="I4229" t="s">
        <v>135</v>
      </c>
      <c r="J4229" t="s">
        <v>136</v>
      </c>
      <c r="K4229" t="s">
        <v>147</v>
      </c>
      <c r="L4229" t="s">
        <v>12328</v>
      </c>
      <c r="M4229" t="s">
        <v>12329</v>
      </c>
      <c r="N4229">
        <v>1.287222222</v>
      </c>
      <c r="O4229">
        <v>0</v>
      </c>
      <c r="P4229">
        <v>3</v>
      </c>
      <c r="Q4229">
        <v>0</v>
      </c>
      <c r="R4229">
        <v>1</v>
      </c>
      <c r="S4229">
        <v>0</v>
      </c>
      <c r="T4229">
        <v>2</v>
      </c>
      <c r="U4229">
        <v>0</v>
      </c>
      <c r="V4229">
        <v>0</v>
      </c>
      <c r="W4229">
        <v>0</v>
      </c>
      <c r="X4229">
        <v>0.30002047954145838</v>
      </c>
      <c r="Y4229">
        <v>0</v>
      </c>
      <c r="Z4229">
        <v>2.4134272305000002E-4</v>
      </c>
      <c r="AA4229">
        <v>0</v>
      </c>
      <c r="AB4229">
        <v>0.20489967736093334</v>
      </c>
      <c r="AC4229">
        <v>0</v>
      </c>
      <c r="AD4229">
        <v>0</v>
      </c>
      <c r="AE4229">
        <v>0.50516149962544166</v>
      </c>
    </row>
    <row r="4230" spans="1:31" x14ac:dyDescent="0.25">
      <c r="A4230">
        <v>1774337</v>
      </c>
      <c r="B4230">
        <v>1</v>
      </c>
      <c r="C4230" t="s">
        <v>80</v>
      </c>
      <c r="D4230" t="s">
        <v>85</v>
      </c>
      <c r="E4230" t="s">
        <v>158</v>
      </c>
      <c r="F4230" t="s">
        <v>12330</v>
      </c>
      <c r="G4230" t="s">
        <v>160</v>
      </c>
      <c r="H4230" t="s">
        <v>146</v>
      </c>
      <c r="I4230" t="s">
        <v>135</v>
      </c>
      <c r="J4230" t="s">
        <v>136</v>
      </c>
      <c r="K4230" t="s">
        <v>147</v>
      </c>
      <c r="L4230" t="s">
        <v>12331</v>
      </c>
      <c r="M4230" t="s">
        <v>12332</v>
      </c>
      <c r="N4230">
        <v>2.7741666660000002</v>
      </c>
      <c r="O4230">
        <v>0</v>
      </c>
      <c r="P4230">
        <v>30</v>
      </c>
      <c r="Q4230">
        <v>0</v>
      </c>
      <c r="R4230">
        <v>0</v>
      </c>
      <c r="S4230">
        <v>0</v>
      </c>
      <c r="T4230">
        <v>2</v>
      </c>
      <c r="U4230">
        <v>0</v>
      </c>
      <c r="V4230">
        <v>0</v>
      </c>
      <c r="W4230">
        <v>0</v>
      </c>
      <c r="X4230">
        <v>16.58679506363687</v>
      </c>
      <c r="Y4230">
        <v>0</v>
      </c>
      <c r="Z4230">
        <v>0</v>
      </c>
      <c r="AA4230">
        <v>0</v>
      </c>
      <c r="AB4230">
        <v>16.714189305802051</v>
      </c>
      <c r="AC4230">
        <v>0</v>
      </c>
      <c r="AD4230">
        <v>0</v>
      </c>
      <c r="AE4230">
        <v>33.300984369438922</v>
      </c>
    </row>
    <row r="4231" spans="1:31" x14ac:dyDescent="0.25">
      <c r="A4231">
        <v>1774341</v>
      </c>
      <c r="B4231">
        <v>1</v>
      </c>
      <c r="C4231" t="s">
        <v>81</v>
      </c>
      <c r="D4231" t="s">
        <v>123</v>
      </c>
      <c r="E4231" t="s">
        <v>131</v>
      </c>
      <c r="F4231" t="s">
        <v>212</v>
      </c>
      <c r="G4231" t="s">
        <v>213</v>
      </c>
      <c r="H4231" t="s">
        <v>214</v>
      </c>
      <c r="I4231" t="s">
        <v>135</v>
      </c>
      <c r="J4231" t="s">
        <v>136</v>
      </c>
      <c r="K4231" t="s">
        <v>137</v>
      </c>
      <c r="L4231" t="s">
        <v>12333</v>
      </c>
      <c r="M4231" t="s">
        <v>12334</v>
      </c>
      <c r="N4231">
        <v>5.1666666660000002</v>
      </c>
      <c r="O4231">
        <v>3</v>
      </c>
      <c r="P4231">
        <v>0</v>
      </c>
      <c r="Q4231">
        <v>161</v>
      </c>
      <c r="R4231">
        <v>0</v>
      </c>
      <c r="S4231">
        <v>14</v>
      </c>
      <c r="T4231">
        <v>0</v>
      </c>
      <c r="U4231">
        <v>0</v>
      </c>
      <c r="V4231">
        <v>0</v>
      </c>
      <c r="W4231">
        <v>4.2684996492535996</v>
      </c>
      <c r="X4231">
        <v>0</v>
      </c>
      <c r="Y4231">
        <v>202.74124928326577</v>
      </c>
      <c r="Z4231">
        <v>0</v>
      </c>
      <c r="AA4231">
        <v>41.27539019665015</v>
      </c>
      <c r="AB4231">
        <v>0</v>
      </c>
      <c r="AC4231">
        <v>0</v>
      </c>
      <c r="AD4231">
        <v>0</v>
      </c>
      <c r="AE4231">
        <v>248.28513912916952</v>
      </c>
    </row>
    <row r="4232" spans="1:31" x14ac:dyDescent="0.25">
      <c r="A4232">
        <v>1774344</v>
      </c>
      <c r="B4232">
        <v>1</v>
      </c>
      <c r="C4232" t="s">
        <v>80</v>
      </c>
      <c r="D4232" t="s">
        <v>108</v>
      </c>
      <c r="E4232" t="s">
        <v>158</v>
      </c>
      <c r="F4232" t="s">
        <v>12335</v>
      </c>
      <c r="G4232" t="s">
        <v>160</v>
      </c>
      <c r="H4232" t="s">
        <v>146</v>
      </c>
      <c r="I4232" t="s">
        <v>135</v>
      </c>
      <c r="J4232" t="s">
        <v>136</v>
      </c>
      <c r="K4232" t="s">
        <v>147</v>
      </c>
      <c r="L4232" t="s">
        <v>12336</v>
      </c>
      <c r="M4232" t="s">
        <v>12337</v>
      </c>
      <c r="N4232">
        <v>0.81416666599999998</v>
      </c>
      <c r="O4232">
        <v>0</v>
      </c>
      <c r="P4232">
        <v>11</v>
      </c>
      <c r="Q4232">
        <v>0</v>
      </c>
      <c r="R4232">
        <v>0</v>
      </c>
      <c r="S4232">
        <v>0</v>
      </c>
      <c r="T4232">
        <v>3</v>
      </c>
      <c r="U4232">
        <v>0</v>
      </c>
      <c r="V4232">
        <v>0</v>
      </c>
      <c r="W4232">
        <v>0</v>
      </c>
      <c r="X4232">
        <v>1.5371440028905834</v>
      </c>
      <c r="Y4232">
        <v>0</v>
      </c>
      <c r="Z4232">
        <v>0</v>
      </c>
      <c r="AA4232">
        <v>0</v>
      </c>
      <c r="AB4232">
        <v>1.3711900035306417</v>
      </c>
      <c r="AC4232">
        <v>0</v>
      </c>
      <c r="AD4232">
        <v>0</v>
      </c>
      <c r="AE4232">
        <v>2.9083340064212253</v>
      </c>
    </row>
    <row r="4233" spans="1:31" x14ac:dyDescent="0.25">
      <c r="A4233">
        <v>1774346</v>
      </c>
      <c r="B4233">
        <v>1</v>
      </c>
      <c r="C4233" t="s">
        <v>80</v>
      </c>
      <c r="D4233" t="s">
        <v>106</v>
      </c>
      <c r="E4233" t="s">
        <v>131</v>
      </c>
      <c r="F4233" t="s">
        <v>12190</v>
      </c>
      <c r="G4233" t="s">
        <v>177</v>
      </c>
      <c r="H4233" t="s">
        <v>134</v>
      </c>
      <c r="I4233" t="s">
        <v>135</v>
      </c>
      <c r="J4233" t="s">
        <v>136</v>
      </c>
      <c r="K4233" t="s">
        <v>147</v>
      </c>
      <c r="L4233" t="s">
        <v>12338</v>
      </c>
      <c r="M4233" t="s">
        <v>12339</v>
      </c>
      <c r="N4233">
        <v>1.116944444</v>
      </c>
      <c r="O4233">
        <v>0</v>
      </c>
      <c r="P4233">
        <v>4</v>
      </c>
      <c r="Q4233">
        <v>30</v>
      </c>
      <c r="R4233">
        <v>228</v>
      </c>
      <c r="S4233">
        <v>7</v>
      </c>
      <c r="T4233">
        <v>40</v>
      </c>
      <c r="U4233">
        <v>0</v>
      </c>
      <c r="V4233">
        <v>0</v>
      </c>
      <c r="W4233">
        <v>0</v>
      </c>
      <c r="X4233">
        <v>1.0122761243824667</v>
      </c>
      <c r="Y4233">
        <v>41.85986994252908</v>
      </c>
      <c r="Z4233">
        <v>189.19251866185911</v>
      </c>
      <c r="AA4233">
        <v>21.549992328384334</v>
      </c>
      <c r="AB4233">
        <v>32.137656294339848</v>
      </c>
      <c r="AC4233">
        <v>0</v>
      </c>
      <c r="AD4233">
        <v>0</v>
      </c>
      <c r="AE4233">
        <v>285.75231335149488</v>
      </c>
    </row>
    <row r="4234" spans="1:31" x14ac:dyDescent="0.25">
      <c r="A4234">
        <v>1774347</v>
      </c>
      <c r="B4234">
        <v>1</v>
      </c>
      <c r="C4234" t="s">
        <v>81</v>
      </c>
      <c r="D4234" t="s">
        <v>117</v>
      </c>
      <c r="E4234" t="s">
        <v>158</v>
      </c>
      <c r="F4234" t="s">
        <v>12340</v>
      </c>
      <c r="G4234" t="s">
        <v>758</v>
      </c>
      <c r="H4234" t="s">
        <v>146</v>
      </c>
      <c r="I4234" t="s">
        <v>135</v>
      </c>
      <c r="J4234" t="s">
        <v>136</v>
      </c>
      <c r="K4234" t="s">
        <v>147</v>
      </c>
      <c r="L4234" t="s">
        <v>12341</v>
      </c>
      <c r="M4234" t="s">
        <v>12342</v>
      </c>
      <c r="N4234">
        <v>2.1555555549999998</v>
      </c>
      <c r="O4234">
        <v>0</v>
      </c>
      <c r="P4234">
        <v>5</v>
      </c>
      <c r="Q4234">
        <v>0</v>
      </c>
      <c r="R4234">
        <v>10</v>
      </c>
      <c r="S4234">
        <v>0</v>
      </c>
      <c r="T4234">
        <v>5</v>
      </c>
      <c r="U4234">
        <v>0</v>
      </c>
      <c r="V4234">
        <v>0</v>
      </c>
      <c r="W4234">
        <v>0</v>
      </c>
      <c r="X4234">
        <v>2.2488937031990002</v>
      </c>
      <c r="Y4234">
        <v>0</v>
      </c>
      <c r="Z4234">
        <v>7.6444547226833341</v>
      </c>
      <c r="AA4234">
        <v>0</v>
      </c>
      <c r="AB4234">
        <v>4.3304446370506655</v>
      </c>
      <c r="AC4234">
        <v>0</v>
      </c>
      <c r="AD4234">
        <v>0</v>
      </c>
      <c r="AE4234">
        <v>14.223793062932998</v>
      </c>
    </row>
    <row r="4235" spans="1:31" x14ac:dyDescent="0.25">
      <c r="A4235">
        <v>1774348</v>
      </c>
      <c r="B4235">
        <v>1</v>
      </c>
      <c r="C4235" t="s">
        <v>80</v>
      </c>
      <c r="D4235" t="s">
        <v>101</v>
      </c>
      <c r="E4235" t="s">
        <v>171</v>
      </c>
      <c r="F4235" t="s">
        <v>12343</v>
      </c>
      <c r="G4235" t="s">
        <v>181</v>
      </c>
      <c r="H4235" t="s">
        <v>146</v>
      </c>
      <c r="I4235" t="s">
        <v>135</v>
      </c>
      <c r="J4235" t="s">
        <v>136</v>
      </c>
      <c r="K4235" t="s">
        <v>147</v>
      </c>
      <c r="L4235" t="s">
        <v>12344</v>
      </c>
      <c r="M4235" t="s">
        <v>12345</v>
      </c>
      <c r="N4235">
        <v>2.2630555550000002</v>
      </c>
      <c r="O4235">
        <v>0</v>
      </c>
      <c r="P4235">
        <v>2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2.3055190564875083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2.3055190564875083</v>
      </c>
    </row>
    <row r="4236" spans="1:31" x14ac:dyDescent="0.25">
      <c r="A4236">
        <v>1774350</v>
      </c>
      <c r="B4236">
        <v>1</v>
      </c>
      <c r="C4236" t="s">
        <v>80</v>
      </c>
      <c r="D4236" t="s">
        <v>110</v>
      </c>
      <c r="E4236" t="s">
        <v>184</v>
      </c>
      <c r="F4236" t="s">
        <v>12346</v>
      </c>
      <c r="G4236" t="s">
        <v>133</v>
      </c>
      <c r="H4236" t="s">
        <v>134</v>
      </c>
      <c r="I4236" t="s">
        <v>135</v>
      </c>
      <c r="J4236" t="s">
        <v>136</v>
      </c>
      <c r="K4236" t="s">
        <v>137</v>
      </c>
      <c r="L4236" t="s">
        <v>12347</v>
      </c>
      <c r="M4236" t="s">
        <v>12348</v>
      </c>
      <c r="N4236">
        <v>0.52728055500000004</v>
      </c>
      <c r="O4236">
        <v>3</v>
      </c>
      <c r="P4236">
        <v>1121</v>
      </c>
      <c r="Q4236">
        <v>3</v>
      </c>
      <c r="R4236">
        <v>7</v>
      </c>
      <c r="S4236">
        <v>7</v>
      </c>
      <c r="T4236">
        <v>89</v>
      </c>
      <c r="U4236">
        <v>0</v>
      </c>
      <c r="V4236">
        <v>0</v>
      </c>
      <c r="W4236">
        <v>0.43420769765700001</v>
      </c>
      <c r="X4236">
        <v>221.92348720581077</v>
      </c>
      <c r="Y4236">
        <v>1.6422361855029002</v>
      </c>
      <c r="Z4236">
        <v>2.0888598934523248</v>
      </c>
      <c r="AA4236">
        <v>38.062291420451999</v>
      </c>
      <c r="AB4236">
        <v>26.73401436031229</v>
      </c>
      <c r="AC4236">
        <v>0</v>
      </c>
      <c r="AD4236">
        <v>0</v>
      </c>
      <c r="AE4236">
        <v>290.88509676318728</v>
      </c>
    </row>
    <row r="4237" spans="1:31" x14ac:dyDescent="0.25">
      <c r="A4237">
        <v>1774352</v>
      </c>
      <c r="B4237">
        <v>1</v>
      </c>
      <c r="C4237" t="s">
        <v>81</v>
      </c>
      <c r="D4237" t="s">
        <v>118</v>
      </c>
      <c r="E4237" t="s">
        <v>267</v>
      </c>
      <c r="F4237" t="s">
        <v>12349</v>
      </c>
      <c r="G4237" t="s">
        <v>246</v>
      </c>
      <c r="H4237" t="s">
        <v>134</v>
      </c>
      <c r="I4237" t="s">
        <v>135</v>
      </c>
      <c r="J4237" t="s">
        <v>136</v>
      </c>
      <c r="K4237" t="s">
        <v>137</v>
      </c>
      <c r="L4237" t="s">
        <v>12350</v>
      </c>
      <c r="M4237" t="s">
        <v>12351</v>
      </c>
      <c r="N4237">
        <v>11.824166666</v>
      </c>
      <c r="O4237">
        <v>7</v>
      </c>
      <c r="P4237">
        <v>2730</v>
      </c>
      <c r="Q4237">
        <v>433</v>
      </c>
      <c r="R4237">
        <v>551</v>
      </c>
      <c r="S4237">
        <v>35</v>
      </c>
      <c r="T4237">
        <v>308</v>
      </c>
      <c r="U4237">
        <v>3</v>
      </c>
      <c r="V4237">
        <v>1</v>
      </c>
      <c r="W4237">
        <v>71.080496961860788</v>
      </c>
      <c r="X4237">
        <v>4539.5611515752807</v>
      </c>
      <c r="Y4237">
        <v>8230.8398315586783</v>
      </c>
      <c r="Z4237">
        <v>3008.2110138953462</v>
      </c>
      <c r="AA4237">
        <v>1904.067610408762</v>
      </c>
      <c r="AB4237">
        <v>1158.1094113055406</v>
      </c>
      <c r="AC4237">
        <v>291.13226483820239</v>
      </c>
      <c r="AD4237">
        <v>0.18399070424627501</v>
      </c>
      <c r="AE4237">
        <v>19203.185771247914</v>
      </c>
    </row>
    <row r="4238" spans="1:31" x14ac:dyDescent="0.25">
      <c r="A4238">
        <v>1774353</v>
      </c>
      <c r="B4238">
        <v>1</v>
      </c>
      <c r="C4238" t="s">
        <v>80</v>
      </c>
      <c r="D4238" t="s">
        <v>92</v>
      </c>
      <c r="E4238" t="s">
        <v>171</v>
      </c>
      <c r="F4238" t="s">
        <v>10209</v>
      </c>
      <c r="G4238" t="s">
        <v>282</v>
      </c>
      <c r="H4238" t="s">
        <v>146</v>
      </c>
      <c r="I4238" t="s">
        <v>135</v>
      </c>
      <c r="J4238" t="s">
        <v>136</v>
      </c>
      <c r="K4238" t="s">
        <v>147</v>
      </c>
      <c r="L4238" t="s">
        <v>12352</v>
      </c>
      <c r="M4238" t="s">
        <v>12353</v>
      </c>
      <c r="N4238">
        <v>3.8266666659999999</v>
      </c>
      <c r="O4238">
        <v>0</v>
      </c>
      <c r="P4238">
        <v>3</v>
      </c>
      <c r="Q4238">
        <v>0</v>
      </c>
      <c r="R4238">
        <v>0</v>
      </c>
      <c r="S4238">
        <v>0</v>
      </c>
      <c r="T4238">
        <v>3</v>
      </c>
      <c r="U4238">
        <v>0</v>
      </c>
      <c r="V4238">
        <v>0</v>
      </c>
      <c r="W4238">
        <v>0</v>
      </c>
      <c r="X4238">
        <v>3.1268254063970002</v>
      </c>
      <c r="Y4238">
        <v>0</v>
      </c>
      <c r="Z4238">
        <v>0</v>
      </c>
      <c r="AA4238">
        <v>0</v>
      </c>
      <c r="AB4238">
        <v>3.1143911610562003</v>
      </c>
      <c r="AC4238">
        <v>0</v>
      </c>
      <c r="AD4238">
        <v>0</v>
      </c>
      <c r="AE4238">
        <v>6.2412165674532005</v>
      </c>
    </row>
    <row r="4239" spans="1:31" x14ac:dyDescent="0.25">
      <c r="A4239">
        <v>1774354</v>
      </c>
      <c r="B4239">
        <v>1</v>
      </c>
      <c r="C4239" t="s">
        <v>80</v>
      </c>
      <c r="D4239" t="s">
        <v>92</v>
      </c>
      <c r="E4239" t="s">
        <v>158</v>
      </c>
      <c r="F4239" t="s">
        <v>12354</v>
      </c>
      <c r="G4239" t="s">
        <v>221</v>
      </c>
      <c r="H4239" t="s">
        <v>146</v>
      </c>
      <c r="I4239" t="s">
        <v>135</v>
      </c>
      <c r="J4239" t="s">
        <v>136</v>
      </c>
      <c r="K4239" t="s">
        <v>147</v>
      </c>
      <c r="L4239" t="s">
        <v>12355</v>
      </c>
      <c r="M4239" t="s">
        <v>12356</v>
      </c>
      <c r="N4239">
        <v>2.0366666659999999</v>
      </c>
      <c r="O4239">
        <v>0</v>
      </c>
      <c r="P4239">
        <v>4</v>
      </c>
      <c r="Q4239">
        <v>0</v>
      </c>
      <c r="R4239">
        <v>13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0.37620950273460008</v>
      </c>
      <c r="Y4239">
        <v>0</v>
      </c>
      <c r="Z4239">
        <v>5.9241933534393008</v>
      </c>
      <c r="AA4239">
        <v>0</v>
      </c>
      <c r="AB4239">
        <v>0</v>
      </c>
      <c r="AC4239">
        <v>0</v>
      </c>
      <c r="AD4239">
        <v>0</v>
      </c>
      <c r="AE4239">
        <v>6.3004028561739007</v>
      </c>
    </row>
    <row r="4240" spans="1:31" x14ac:dyDescent="0.25">
      <c r="A4240">
        <v>1774356</v>
      </c>
      <c r="B4240">
        <v>1</v>
      </c>
      <c r="C4240" t="s">
        <v>80</v>
      </c>
      <c r="D4240" t="s">
        <v>82</v>
      </c>
      <c r="E4240" t="s">
        <v>184</v>
      </c>
      <c r="F4240" t="s">
        <v>12357</v>
      </c>
      <c r="G4240" t="s">
        <v>278</v>
      </c>
      <c r="H4240" t="s">
        <v>134</v>
      </c>
      <c r="I4240" t="s">
        <v>135</v>
      </c>
      <c r="J4240" t="s">
        <v>136</v>
      </c>
      <c r="K4240" t="s">
        <v>137</v>
      </c>
      <c r="L4240" t="s">
        <v>12358</v>
      </c>
      <c r="M4240" t="s">
        <v>12359</v>
      </c>
      <c r="N4240">
        <v>0.34916666600000001</v>
      </c>
      <c r="O4240">
        <v>0</v>
      </c>
      <c r="P4240">
        <v>12</v>
      </c>
      <c r="Q4240">
        <v>0</v>
      </c>
      <c r="R4240">
        <v>0</v>
      </c>
      <c r="S4240">
        <v>3</v>
      </c>
      <c r="T4240">
        <v>692</v>
      </c>
      <c r="U4240">
        <v>0</v>
      </c>
      <c r="V4240">
        <v>4</v>
      </c>
      <c r="W4240">
        <v>0</v>
      </c>
      <c r="X4240">
        <v>0.31987949345975003</v>
      </c>
      <c r="Y4240">
        <v>0</v>
      </c>
      <c r="Z4240">
        <v>0</v>
      </c>
      <c r="AA4240">
        <v>12.241510637588499</v>
      </c>
      <c r="AB4240">
        <v>111.95090567819784</v>
      </c>
      <c r="AC4240">
        <v>0</v>
      </c>
      <c r="AD4240">
        <v>0.85701484789245019</v>
      </c>
      <c r="AE4240">
        <v>125.36931065713854</v>
      </c>
    </row>
    <row r="4241" spans="1:31" x14ac:dyDescent="0.25">
      <c r="A4241">
        <v>1774357</v>
      </c>
      <c r="B4241">
        <v>1</v>
      </c>
      <c r="C4241" t="s">
        <v>80</v>
      </c>
      <c r="D4241" t="s">
        <v>104</v>
      </c>
      <c r="E4241" t="s">
        <v>184</v>
      </c>
      <c r="F4241" t="s">
        <v>12360</v>
      </c>
      <c r="G4241" t="s">
        <v>246</v>
      </c>
      <c r="H4241" t="s">
        <v>134</v>
      </c>
      <c r="I4241" t="s">
        <v>135</v>
      </c>
      <c r="J4241" t="s">
        <v>136</v>
      </c>
      <c r="K4241" t="s">
        <v>137</v>
      </c>
      <c r="L4241" t="s">
        <v>12361</v>
      </c>
      <c r="M4241" t="s">
        <v>12362</v>
      </c>
      <c r="N4241">
        <v>4.9330555550000001</v>
      </c>
      <c r="O4241">
        <v>0</v>
      </c>
      <c r="P4241">
        <v>0</v>
      </c>
      <c r="Q4241">
        <v>2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1.7441588911240669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1.7441588911240669</v>
      </c>
    </row>
    <row r="4242" spans="1:31" x14ac:dyDescent="0.25">
      <c r="A4242">
        <v>1774360</v>
      </c>
      <c r="B4242">
        <v>1</v>
      </c>
      <c r="C4242" t="s">
        <v>81</v>
      </c>
      <c r="D4242" t="s">
        <v>113</v>
      </c>
      <c r="E4242" t="s">
        <v>184</v>
      </c>
      <c r="F4242" t="s">
        <v>12363</v>
      </c>
      <c r="G4242" t="s">
        <v>246</v>
      </c>
      <c r="H4242" t="s">
        <v>134</v>
      </c>
      <c r="I4242" t="s">
        <v>135</v>
      </c>
      <c r="J4242" t="s">
        <v>136</v>
      </c>
      <c r="K4242" t="s">
        <v>137</v>
      </c>
      <c r="L4242" t="s">
        <v>12364</v>
      </c>
      <c r="M4242" t="s">
        <v>12365</v>
      </c>
      <c r="N4242">
        <v>8.7411111110000004</v>
      </c>
      <c r="O4242">
        <v>0</v>
      </c>
      <c r="P4242">
        <v>385</v>
      </c>
      <c r="Q4242">
        <v>0</v>
      </c>
      <c r="R4242">
        <v>0</v>
      </c>
      <c r="S4242">
        <v>0</v>
      </c>
      <c r="T4242">
        <v>25</v>
      </c>
      <c r="U4242">
        <v>0</v>
      </c>
      <c r="V4242">
        <v>0</v>
      </c>
      <c r="W4242">
        <v>0</v>
      </c>
      <c r="X4242">
        <v>679.46138647969553</v>
      </c>
      <c r="Y4242">
        <v>0</v>
      </c>
      <c r="Z4242">
        <v>0</v>
      </c>
      <c r="AA4242">
        <v>0</v>
      </c>
      <c r="AB4242">
        <v>69.877918596348593</v>
      </c>
      <c r="AC4242">
        <v>0</v>
      </c>
      <c r="AD4242">
        <v>0</v>
      </c>
      <c r="AE4242">
        <v>749.33930507604418</v>
      </c>
    </row>
    <row r="4243" spans="1:31" x14ac:dyDescent="0.25">
      <c r="A4243">
        <v>1774362</v>
      </c>
      <c r="B4243">
        <v>1</v>
      </c>
      <c r="C4243" t="s">
        <v>80</v>
      </c>
      <c r="D4243" t="s">
        <v>97</v>
      </c>
      <c r="E4243" t="s">
        <v>158</v>
      </c>
      <c r="F4243" t="s">
        <v>10530</v>
      </c>
      <c r="G4243" t="s">
        <v>926</v>
      </c>
      <c r="H4243" t="s">
        <v>146</v>
      </c>
      <c r="I4243" t="s">
        <v>135</v>
      </c>
      <c r="J4243" t="s">
        <v>136</v>
      </c>
      <c r="K4243" t="s">
        <v>147</v>
      </c>
      <c r="L4243" t="s">
        <v>12366</v>
      </c>
      <c r="M4243" t="s">
        <v>12367</v>
      </c>
      <c r="N4243">
        <v>1.388055555</v>
      </c>
      <c r="O4243">
        <v>0</v>
      </c>
      <c r="P4243">
        <v>66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14.08372426346134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14.08372426346134</v>
      </c>
    </row>
    <row r="4244" spans="1:31" x14ac:dyDescent="0.25">
      <c r="A4244">
        <v>1774364</v>
      </c>
      <c r="B4244">
        <v>1</v>
      </c>
      <c r="C4244" t="s">
        <v>81</v>
      </c>
      <c r="D4244" t="s">
        <v>114</v>
      </c>
      <c r="E4244" t="s">
        <v>184</v>
      </c>
      <c r="F4244" t="s">
        <v>4192</v>
      </c>
      <c r="G4244" t="s">
        <v>239</v>
      </c>
      <c r="H4244" t="s">
        <v>134</v>
      </c>
      <c r="I4244" t="s">
        <v>135</v>
      </c>
      <c r="J4244" t="s">
        <v>136</v>
      </c>
      <c r="K4244" t="s">
        <v>137</v>
      </c>
      <c r="L4244" t="s">
        <v>12368</v>
      </c>
      <c r="M4244" t="s">
        <v>12369</v>
      </c>
      <c r="N4244">
        <v>4.6701111109999998</v>
      </c>
      <c r="O4244">
        <v>0</v>
      </c>
      <c r="P4244">
        <v>125</v>
      </c>
      <c r="Q4244">
        <v>0</v>
      </c>
      <c r="R4244">
        <v>0</v>
      </c>
      <c r="S4244">
        <v>0</v>
      </c>
      <c r="T4244">
        <v>9</v>
      </c>
      <c r="U4244">
        <v>0</v>
      </c>
      <c r="V4244">
        <v>0</v>
      </c>
      <c r="W4244">
        <v>0</v>
      </c>
      <c r="X4244">
        <v>52.917514470606243</v>
      </c>
      <c r="Y4244">
        <v>0</v>
      </c>
      <c r="Z4244">
        <v>0</v>
      </c>
      <c r="AA4244">
        <v>0</v>
      </c>
      <c r="AB4244">
        <v>3.4008697547645088</v>
      </c>
      <c r="AC4244">
        <v>0</v>
      </c>
      <c r="AD4244">
        <v>0</v>
      </c>
      <c r="AE4244">
        <v>56.31838422537075</v>
      </c>
    </row>
    <row r="4245" spans="1:31" x14ac:dyDescent="0.25">
      <c r="A4245">
        <v>1774365</v>
      </c>
      <c r="B4245">
        <v>1</v>
      </c>
      <c r="C4245" t="s">
        <v>80</v>
      </c>
      <c r="D4245" t="s">
        <v>93</v>
      </c>
      <c r="E4245" t="s">
        <v>171</v>
      </c>
      <c r="F4245" t="s">
        <v>12370</v>
      </c>
      <c r="G4245" t="s">
        <v>225</v>
      </c>
      <c r="H4245" t="s">
        <v>146</v>
      </c>
      <c r="I4245" t="s">
        <v>135</v>
      </c>
      <c r="J4245" t="s">
        <v>136</v>
      </c>
      <c r="K4245" t="s">
        <v>147</v>
      </c>
      <c r="L4245" t="s">
        <v>12371</v>
      </c>
      <c r="M4245" t="s">
        <v>12372</v>
      </c>
      <c r="N4245">
        <v>1.3758333330000001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1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0.4929171433124</v>
      </c>
      <c r="AC4245">
        <v>0</v>
      </c>
      <c r="AD4245">
        <v>0</v>
      </c>
      <c r="AE4245">
        <v>0.4929171433124</v>
      </c>
    </row>
    <row r="4246" spans="1:31" x14ac:dyDescent="0.25">
      <c r="A4246">
        <v>1774366</v>
      </c>
      <c r="B4246">
        <v>1</v>
      </c>
      <c r="C4246" t="s">
        <v>81</v>
      </c>
      <c r="D4246" t="s">
        <v>117</v>
      </c>
      <c r="E4246" t="s">
        <v>171</v>
      </c>
      <c r="F4246" t="s">
        <v>12373</v>
      </c>
      <c r="G4246" t="s">
        <v>282</v>
      </c>
      <c r="H4246" t="s">
        <v>146</v>
      </c>
      <c r="I4246" t="s">
        <v>135</v>
      </c>
      <c r="J4246" t="s">
        <v>136</v>
      </c>
      <c r="K4246" t="s">
        <v>147</v>
      </c>
      <c r="L4246" t="s">
        <v>12374</v>
      </c>
      <c r="M4246" t="s">
        <v>12375</v>
      </c>
      <c r="N4246">
        <v>3.653611111</v>
      </c>
      <c r="O4246">
        <v>0</v>
      </c>
      <c r="P4246">
        <v>1</v>
      </c>
      <c r="Q4246">
        <v>0</v>
      </c>
      <c r="R4246">
        <v>1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6.6464985814416677E-2</v>
      </c>
      <c r="Y4246">
        <v>0</v>
      </c>
      <c r="Z4246">
        <v>0.30865776199912498</v>
      </c>
      <c r="AA4246">
        <v>0</v>
      </c>
      <c r="AB4246">
        <v>0</v>
      </c>
      <c r="AC4246">
        <v>0</v>
      </c>
      <c r="AD4246">
        <v>0</v>
      </c>
      <c r="AE4246">
        <v>0.37512274781354166</v>
      </c>
    </row>
    <row r="4247" spans="1:31" x14ac:dyDescent="0.25">
      <c r="A4247">
        <v>1774368</v>
      </c>
      <c r="B4247">
        <v>1</v>
      </c>
      <c r="C4247" t="s">
        <v>80</v>
      </c>
      <c r="D4247" t="s">
        <v>83</v>
      </c>
      <c r="E4247" t="s">
        <v>143</v>
      </c>
      <c r="F4247" t="s">
        <v>12376</v>
      </c>
      <c r="G4247" t="s">
        <v>246</v>
      </c>
      <c r="H4247" t="s">
        <v>146</v>
      </c>
      <c r="I4247" t="s">
        <v>135</v>
      </c>
      <c r="J4247" t="s">
        <v>136</v>
      </c>
      <c r="K4247" t="s">
        <v>137</v>
      </c>
      <c r="L4247" t="s">
        <v>12377</v>
      </c>
      <c r="M4247" t="s">
        <v>12378</v>
      </c>
      <c r="N4247">
        <v>7.91</v>
      </c>
      <c r="O4247">
        <v>0</v>
      </c>
      <c r="P4247">
        <v>24</v>
      </c>
      <c r="Q4247">
        <v>0</v>
      </c>
      <c r="R4247">
        <v>0</v>
      </c>
      <c r="S4247">
        <v>0</v>
      </c>
      <c r="T4247">
        <v>289</v>
      </c>
      <c r="U4247">
        <v>0</v>
      </c>
      <c r="V4247">
        <v>7</v>
      </c>
      <c r="W4247">
        <v>0</v>
      </c>
      <c r="X4247">
        <v>76.788203785956469</v>
      </c>
      <c r="Y4247">
        <v>0</v>
      </c>
      <c r="Z4247">
        <v>0</v>
      </c>
      <c r="AA4247">
        <v>0</v>
      </c>
      <c r="AB4247">
        <v>1025.8551336104733</v>
      </c>
      <c r="AC4247">
        <v>0</v>
      </c>
      <c r="AD4247">
        <v>30.283154773430269</v>
      </c>
      <c r="AE4247">
        <v>1132.92649216986</v>
      </c>
    </row>
    <row r="4248" spans="1:31" x14ac:dyDescent="0.25">
      <c r="A4248">
        <v>1774370</v>
      </c>
      <c r="B4248">
        <v>1</v>
      </c>
      <c r="C4248" t="s">
        <v>80</v>
      </c>
      <c r="D4248" t="s">
        <v>108</v>
      </c>
      <c r="E4248" t="s">
        <v>158</v>
      </c>
      <c r="F4248" t="s">
        <v>12379</v>
      </c>
      <c r="G4248" t="s">
        <v>758</v>
      </c>
      <c r="H4248" t="s">
        <v>146</v>
      </c>
      <c r="I4248" t="s">
        <v>135</v>
      </c>
      <c r="J4248" t="s">
        <v>136</v>
      </c>
      <c r="K4248" t="s">
        <v>147</v>
      </c>
      <c r="L4248" t="s">
        <v>12380</v>
      </c>
      <c r="M4248" t="s">
        <v>12381</v>
      </c>
      <c r="N4248">
        <v>1.279722222</v>
      </c>
      <c r="O4248">
        <v>0</v>
      </c>
      <c r="P4248">
        <v>8</v>
      </c>
      <c r="Q4248">
        <v>0</v>
      </c>
      <c r="R4248">
        <v>1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0.86537527955733351</v>
      </c>
      <c r="Y4248">
        <v>0</v>
      </c>
      <c r="Z4248">
        <v>3.9747622399999999E-4</v>
      </c>
      <c r="AA4248">
        <v>0</v>
      </c>
      <c r="AB4248">
        <v>0</v>
      </c>
      <c r="AC4248">
        <v>0</v>
      </c>
      <c r="AD4248">
        <v>0</v>
      </c>
      <c r="AE4248">
        <v>0.8657727557813335</v>
      </c>
    </row>
    <row r="4249" spans="1:31" x14ac:dyDescent="0.25">
      <c r="A4249">
        <v>1774372</v>
      </c>
      <c r="B4249">
        <v>1</v>
      </c>
      <c r="C4249" t="s">
        <v>80</v>
      </c>
      <c r="D4249" t="s">
        <v>94</v>
      </c>
      <c r="E4249" t="s">
        <v>184</v>
      </c>
      <c r="F4249" t="s">
        <v>12382</v>
      </c>
      <c r="G4249" t="s">
        <v>246</v>
      </c>
      <c r="H4249" t="s">
        <v>134</v>
      </c>
      <c r="I4249" t="s">
        <v>135</v>
      </c>
      <c r="J4249" t="s">
        <v>136</v>
      </c>
      <c r="K4249" t="s">
        <v>137</v>
      </c>
      <c r="L4249" t="s">
        <v>12383</v>
      </c>
      <c r="M4249" t="s">
        <v>12384</v>
      </c>
      <c r="N4249">
        <v>7.8610322220000004</v>
      </c>
      <c r="O4249">
        <v>0</v>
      </c>
      <c r="P4249">
        <v>56</v>
      </c>
      <c r="Q4249">
        <v>0</v>
      </c>
      <c r="R4249">
        <v>1</v>
      </c>
      <c r="S4249">
        <v>0</v>
      </c>
      <c r="T4249">
        <v>35</v>
      </c>
      <c r="U4249">
        <v>0</v>
      </c>
      <c r="V4249">
        <v>1</v>
      </c>
      <c r="W4249">
        <v>0</v>
      </c>
      <c r="X4249">
        <v>151.19365466285561</v>
      </c>
      <c r="Y4249">
        <v>0</v>
      </c>
      <c r="Z4249">
        <v>3.1690168202650999</v>
      </c>
      <c r="AA4249">
        <v>0</v>
      </c>
      <c r="AB4249">
        <v>358.28507813763048</v>
      </c>
      <c r="AC4249">
        <v>0</v>
      </c>
      <c r="AD4249">
        <v>4.7533351253879994</v>
      </c>
      <c r="AE4249">
        <v>517.4010847461393</v>
      </c>
    </row>
    <row r="4250" spans="1:31" x14ac:dyDescent="0.25">
      <c r="A4250">
        <v>1774377</v>
      </c>
      <c r="B4250">
        <v>1</v>
      </c>
      <c r="C4250" t="s">
        <v>80</v>
      </c>
      <c r="D4250" t="s">
        <v>83</v>
      </c>
      <c r="E4250" t="s">
        <v>143</v>
      </c>
      <c r="F4250" t="s">
        <v>12385</v>
      </c>
      <c r="G4250" t="s">
        <v>246</v>
      </c>
      <c r="H4250" t="s">
        <v>146</v>
      </c>
      <c r="I4250" t="s">
        <v>135</v>
      </c>
      <c r="J4250" t="s">
        <v>136</v>
      </c>
      <c r="K4250" t="s">
        <v>137</v>
      </c>
      <c r="L4250" t="s">
        <v>12386</v>
      </c>
      <c r="M4250" t="s">
        <v>12387</v>
      </c>
      <c r="N4250">
        <v>7.6734397220000004</v>
      </c>
      <c r="O4250">
        <v>0</v>
      </c>
      <c r="P4250">
        <v>21</v>
      </c>
      <c r="Q4250">
        <v>0</v>
      </c>
      <c r="R4250">
        <v>0</v>
      </c>
      <c r="S4250">
        <v>0</v>
      </c>
      <c r="T4250">
        <v>177</v>
      </c>
      <c r="U4250">
        <v>0</v>
      </c>
      <c r="V4250">
        <v>5</v>
      </c>
      <c r="W4250">
        <v>0</v>
      </c>
      <c r="X4250">
        <v>56.627155456350415</v>
      </c>
      <c r="Y4250">
        <v>0</v>
      </c>
      <c r="Z4250">
        <v>0</v>
      </c>
      <c r="AA4250">
        <v>0</v>
      </c>
      <c r="AB4250">
        <v>851.12616144184756</v>
      </c>
      <c r="AC4250">
        <v>0</v>
      </c>
      <c r="AD4250">
        <v>16.431796362865501</v>
      </c>
      <c r="AE4250">
        <v>924.18511326106352</v>
      </c>
    </row>
    <row r="4251" spans="1:31" x14ac:dyDescent="0.25">
      <c r="A4251">
        <v>1774380</v>
      </c>
      <c r="B4251">
        <v>1</v>
      </c>
      <c r="C4251" t="s">
        <v>80</v>
      </c>
      <c r="D4251" t="s">
        <v>103</v>
      </c>
      <c r="E4251" t="s">
        <v>184</v>
      </c>
      <c r="F4251" t="s">
        <v>12388</v>
      </c>
      <c r="G4251" t="s">
        <v>232</v>
      </c>
      <c r="H4251" t="s">
        <v>134</v>
      </c>
      <c r="I4251" t="s">
        <v>135</v>
      </c>
      <c r="J4251" t="s">
        <v>136</v>
      </c>
      <c r="K4251" t="s">
        <v>147</v>
      </c>
      <c r="L4251" t="s">
        <v>12389</v>
      </c>
      <c r="M4251" t="s">
        <v>12390</v>
      </c>
      <c r="N4251">
        <v>0.56722222200000005</v>
      </c>
      <c r="O4251">
        <v>0</v>
      </c>
      <c r="P4251">
        <v>4</v>
      </c>
      <c r="Q4251">
        <v>0</v>
      </c>
      <c r="R4251">
        <v>15</v>
      </c>
      <c r="S4251">
        <v>0</v>
      </c>
      <c r="T4251">
        <v>3</v>
      </c>
      <c r="U4251">
        <v>0</v>
      </c>
      <c r="V4251">
        <v>1</v>
      </c>
      <c r="W4251">
        <v>0</v>
      </c>
      <c r="X4251">
        <v>0.26123225648074999</v>
      </c>
      <c r="Y4251">
        <v>0</v>
      </c>
      <c r="Z4251">
        <v>1.0101996500576251</v>
      </c>
      <c r="AA4251">
        <v>0</v>
      </c>
      <c r="AB4251">
        <v>2.4985491072460002</v>
      </c>
      <c r="AC4251">
        <v>0</v>
      </c>
      <c r="AD4251">
        <v>1.3059699026040001</v>
      </c>
      <c r="AE4251">
        <v>5.0759509163883756</v>
      </c>
    </row>
    <row r="4252" spans="1:31" x14ac:dyDescent="0.25">
      <c r="A4252">
        <v>1774382</v>
      </c>
      <c r="B4252">
        <v>1</v>
      </c>
      <c r="C4252" t="s">
        <v>80</v>
      </c>
      <c r="D4252" t="s">
        <v>98</v>
      </c>
      <c r="E4252" t="s">
        <v>188</v>
      </c>
      <c r="F4252" t="s">
        <v>12391</v>
      </c>
      <c r="G4252" t="s">
        <v>239</v>
      </c>
      <c r="H4252" t="s">
        <v>134</v>
      </c>
      <c r="I4252" t="s">
        <v>135</v>
      </c>
      <c r="J4252" t="s">
        <v>136</v>
      </c>
      <c r="K4252" t="s">
        <v>137</v>
      </c>
      <c r="L4252" t="s">
        <v>12392</v>
      </c>
      <c r="M4252" t="s">
        <v>12393</v>
      </c>
      <c r="N4252">
        <v>1.3790008330000001</v>
      </c>
      <c r="O4252">
        <v>0</v>
      </c>
      <c r="P4252">
        <v>519</v>
      </c>
      <c r="Q4252">
        <v>14</v>
      </c>
      <c r="R4252">
        <v>33</v>
      </c>
      <c r="S4252">
        <v>4</v>
      </c>
      <c r="T4252">
        <v>80</v>
      </c>
      <c r="U4252">
        <v>0</v>
      </c>
      <c r="V4252">
        <v>0</v>
      </c>
      <c r="W4252">
        <v>0</v>
      </c>
      <c r="X4252">
        <v>107.90885455463487</v>
      </c>
      <c r="Y4252">
        <v>4.4542247320789743</v>
      </c>
      <c r="Z4252">
        <v>3.6915888279785829</v>
      </c>
      <c r="AA4252">
        <v>1.9687956438414003</v>
      </c>
      <c r="AB4252">
        <v>22.340545311452424</v>
      </c>
      <c r="AC4252">
        <v>0</v>
      </c>
      <c r="AD4252">
        <v>0</v>
      </c>
      <c r="AE4252">
        <v>140.36400906998625</v>
      </c>
    </row>
    <row r="4253" spans="1:31" x14ac:dyDescent="0.25">
      <c r="A4253">
        <v>1774383</v>
      </c>
      <c r="B4253">
        <v>1</v>
      </c>
      <c r="C4253" t="s">
        <v>81</v>
      </c>
      <c r="D4253" t="s">
        <v>115</v>
      </c>
      <c r="E4253" t="s">
        <v>184</v>
      </c>
      <c r="F4253" t="s">
        <v>12394</v>
      </c>
      <c r="G4253" t="s">
        <v>246</v>
      </c>
      <c r="H4253" t="s">
        <v>134</v>
      </c>
      <c r="I4253" t="s">
        <v>135</v>
      </c>
      <c r="J4253" t="s">
        <v>136</v>
      </c>
      <c r="K4253" t="s">
        <v>137</v>
      </c>
      <c r="L4253" t="s">
        <v>12395</v>
      </c>
      <c r="M4253" t="s">
        <v>12396</v>
      </c>
      <c r="N4253">
        <v>2.019532222</v>
      </c>
      <c r="O4253">
        <v>0</v>
      </c>
      <c r="P4253">
        <v>617</v>
      </c>
      <c r="Q4253">
        <v>1</v>
      </c>
      <c r="R4253">
        <v>48</v>
      </c>
      <c r="S4253">
        <v>1</v>
      </c>
      <c r="T4253">
        <v>41</v>
      </c>
      <c r="U4253">
        <v>0</v>
      </c>
      <c r="V4253">
        <v>0</v>
      </c>
      <c r="W4253">
        <v>0</v>
      </c>
      <c r="X4253">
        <v>110.87080714377227</v>
      </c>
      <c r="Y4253">
        <v>0.66805423469610004</v>
      </c>
      <c r="Z4253">
        <v>11.217810053826131</v>
      </c>
      <c r="AA4253">
        <v>0</v>
      </c>
      <c r="AB4253">
        <v>13.421486463619887</v>
      </c>
      <c r="AC4253">
        <v>0</v>
      </c>
      <c r="AD4253">
        <v>0</v>
      </c>
      <c r="AE4253">
        <v>136.17815789591438</v>
      </c>
    </row>
    <row r="4254" spans="1:31" x14ac:dyDescent="0.25">
      <c r="A4254">
        <v>1774384</v>
      </c>
      <c r="B4254">
        <v>1</v>
      </c>
      <c r="C4254" t="s">
        <v>80</v>
      </c>
      <c r="D4254" t="s">
        <v>105</v>
      </c>
      <c r="E4254" t="s">
        <v>171</v>
      </c>
      <c r="F4254" t="s">
        <v>12397</v>
      </c>
      <c r="G4254" t="s">
        <v>225</v>
      </c>
      <c r="H4254" t="s">
        <v>146</v>
      </c>
      <c r="I4254" t="s">
        <v>135</v>
      </c>
      <c r="J4254" t="s">
        <v>136</v>
      </c>
      <c r="K4254" t="s">
        <v>147</v>
      </c>
      <c r="L4254" t="s">
        <v>12398</v>
      </c>
      <c r="M4254" t="s">
        <v>12399</v>
      </c>
      <c r="N4254">
        <v>2.6305555549999999</v>
      </c>
      <c r="O4254">
        <v>0</v>
      </c>
      <c r="P4254">
        <v>1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0.86776735402666672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0.86776735402666672</v>
      </c>
    </row>
    <row r="4255" spans="1:31" x14ac:dyDescent="0.25">
      <c r="A4255">
        <v>1774386</v>
      </c>
      <c r="B4255">
        <v>1</v>
      </c>
      <c r="C4255" t="s">
        <v>80</v>
      </c>
      <c r="D4255" t="s">
        <v>97</v>
      </c>
      <c r="E4255" t="s">
        <v>171</v>
      </c>
      <c r="F4255" t="s">
        <v>12400</v>
      </c>
      <c r="G4255" t="s">
        <v>181</v>
      </c>
      <c r="H4255" t="s">
        <v>146</v>
      </c>
      <c r="I4255" t="s">
        <v>135</v>
      </c>
      <c r="J4255" t="s">
        <v>136</v>
      </c>
      <c r="K4255" t="s">
        <v>147</v>
      </c>
      <c r="L4255" t="s">
        <v>12401</v>
      </c>
      <c r="M4255" t="s">
        <v>12402</v>
      </c>
      <c r="N4255">
        <v>1.9813888879999999</v>
      </c>
      <c r="O4255">
        <v>0</v>
      </c>
      <c r="P4255">
        <v>0</v>
      </c>
      <c r="Q4255">
        <v>0</v>
      </c>
      <c r="R4255">
        <v>2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0.86848312128960004</v>
      </c>
      <c r="AA4255">
        <v>0</v>
      </c>
      <c r="AB4255">
        <v>0</v>
      </c>
      <c r="AC4255">
        <v>0</v>
      </c>
      <c r="AD4255">
        <v>0</v>
      </c>
      <c r="AE4255">
        <v>0.86848312128960004</v>
      </c>
    </row>
    <row r="4256" spans="1:31" x14ac:dyDescent="0.25">
      <c r="A4256">
        <v>1774387</v>
      </c>
      <c r="B4256">
        <v>1</v>
      </c>
      <c r="C4256" t="s">
        <v>81</v>
      </c>
      <c r="D4256" t="s">
        <v>124</v>
      </c>
      <c r="E4256" t="s">
        <v>131</v>
      </c>
      <c r="F4256" t="s">
        <v>12403</v>
      </c>
      <c r="G4256" t="s">
        <v>213</v>
      </c>
      <c r="H4256" t="s">
        <v>214</v>
      </c>
      <c r="I4256" t="s">
        <v>135</v>
      </c>
      <c r="J4256" t="s">
        <v>136</v>
      </c>
      <c r="K4256" t="s">
        <v>137</v>
      </c>
      <c r="L4256" t="s">
        <v>12404</v>
      </c>
      <c r="M4256" t="s">
        <v>12405</v>
      </c>
      <c r="N4256">
        <v>4.2364405549999997</v>
      </c>
      <c r="O4256">
        <v>0</v>
      </c>
      <c r="P4256">
        <v>166</v>
      </c>
      <c r="Q4256">
        <v>31</v>
      </c>
      <c r="R4256">
        <v>110</v>
      </c>
      <c r="S4256">
        <v>8</v>
      </c>
      <c r="T4256">
        <v>14</v>
      </c>
      <c r="U4256">
        <v>1</v>
      </c>
      <c r="V4256">
        <v>0</v>
      </c>
      <c r="W4256">
        <v>0</v>
      </c>
      <c r="X4256">
        <v>93.525006584900311</v>
      </c>
      <c r="Y4256">
        <v>44.820413707187782</v>
      </c>
      <c r="Z4256">
        <v>191.12939999323282</v>
      </c>
      <c r="AA4256">
        <v>124.67563099282883</v>
      </c>
      <c r="AB4256">
        <v>9.3782878337140492</v>
      </c>
      <c r="AC4256">
        <v>5.8053667686560004</v>
      </c>
      <c r="AD4256">
        <v>0</v>
      </c>
      <c r="AE4256">
        <v>469.33410588051981</v>
      </c>
    </row>
    <row r="4257" spans="1:31" x14ac:dyDescent="0.25">
      <c r="A4257">
        <v>1774390</v>
      </c>
      <c r="B4257">
        <v>1</v>
      </c>
      <c r="C4257" t="s">
        <v>80</v>
      </c>
      <c r="D4257" t="s">
        <v>95</v>
      </c>
      <c r="E4257" t="s">
        <v>131</v>
      </c>
      <c r="F4257" t="s">
        <v>12406</v>
      </c>
      <c r="G4257" t="s">
        <v>177</v>
      </c>
      <c r="H4257" t="s">
        <v>134</v>
      </c>
      <c r="I4257" t="s">
        <v>135</v>
      </c>
      <c r="J4257" t="s">
        <v>136</v>
      </c>
      <c r="K4257" t="s">
        <v>147</v>
      </c>
      <c r="L4257" t="s">
        <v>12407</v>
      </c>
      <c r="M4257" t="s">
        <v>12408</v>
      </c>
      <c r="N4257">
        <v>0.65500000000000003</v>
      </c>
      <c r="O4257">
        <v>0</v>
      </c>
      <c r="P4257">
        <v>0</v>
      </c>
      <c r="Q4257">
        <v>0</v>
      </c>
      <c r="R4257">
        <v>0</v>
      </c>
      <c r="S4257">
        <v>3</v>
      </c>
      <c r="T4257">
        <v>0</v>
      </c>
      <c r="U4257">
        <v>3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23.041405223347201</v>
      </c>
      <c r="AB4257">
        <v>0</v>
      </c>
      <c r="AC4257">
        <v>43.255212747975001</v>
      </c>
      <c r="AD4257">
        <v>0</v>
      </c>
      <c r="AE4257">
        <v>66.296617971322206</v>
      </c>
    </row>
    <row r="4258" spans="1:31" x14ac:dyDescent="0.25">
      <c r="A4258">
        <v>1774391</v>
      </c>
      <c r="B4258">
        <v>1</v>
      </c>
      <c r="C4258" t="s">
        <v>80</v>
      </c>
      <c r="D4258" t="s">
        <v>106</v>
      </c>
      <c r="E4258" t="s">
        <v>143</v>
      </c>
      <c r="F4258" t="s">
        <v>12409</v>
      </c>
      <c r="G4258" t="s">
        <v>145</v>
      </c>
      <c r="H4258" t="s">
        <v>146</v>
      </c>
      <c r="I4258" t="s">
        <v>135</v>
      </c>
      <c r="J4258" t="s">
        <v>136</v>
      </c>
      <c r="K4258" t="s">
        <v>147</v>
      </c>
      <c r="L4258" t="s">
        <v>12410</v>
      </c>
      <c r="M4258" t="s">
        <v>12411</v>
      </c>
      <c r="N4258">
        <v>0.878611111</v>
      </c>
      <c r="O4258">
        <v>0</v>
      </c>
      <c r="P4258">
        <v>0</v>
      </c>
      <c r="Q4258">
        <v>0</v>
      </c>
      <c r="R4258">
        <v>5</v>
      </c>
      <c r="S4258">
        <v>0</v>
      </c>
      <c r="T4258">
        <v>1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6.8836146564614005</v>
      </c>
      <c r="AA4258">
        <v>0</v>
      </c>
      <c r="AB4258">
        <v>2.4627262524985332</v>
      </c>
      <c r="AC4258">
        <v>0</v>
      </c>
      <c r="AD4258">
        <v>0</v>
      </c>
      <c r="AE4258">
        <v>9.3463409089599345</v>
      </c>
    </row>
    <row r="4259" spans="1:31" x14ac:dyDescent="0.25">
      <c r="A4259">
        <v>1774392</v>
      </c>
      <c r="B4259">
        <v>1</v>
      </c>
      <c r="C4259" t="s">
        <v>81</v>
      </c>
      <c r="D4259" t="s">
        <v>123</v>
      </c>
      <c r="E4259" t="s">
        <v>143</v>
      </c>
      <c r="F4259" t="s">
        <v>12412</v>
      </c>
      <c r="G4259" t="s">
        <v>246</v>
      </c>
      <c r="H4259" t="s">
        <v>146</v>
      </c>
      <c r="I4259" t="s">
        <v>135</v>
      </c>
      <c r="J4259" t="s">
        <v>136</v>
      </c>
      <c r="K4259" t="s">
        <v>137</v>
      </c>
      <c r="L4259" t="s">
        <v>12413</v>
      </c>
      <c r="M4259" t="s">
        <v>12414</v>
      </c>
      <c r="N4259">
        <v>1.4068138880000001</v>
      </c>
      <c r="O4259">
        <v>0</v>
      </c>
      <c r="P4259">
        <v>468</v>
      </c>
      <c r="Q4259">
        <v>0</v>
      </c>
      <c r="R4259">
        <v>0</v>
      </c>
      <c r="S4259">
        <v>0</v>
      </c>
      <c r="T4259">
        <v>13</v>
      </c>
      <c r="U4259">
        <v>0</v>
      </c>
      <c r="V4259">
        <v>0</v>
      </c>
      <c r="W4259">
        <v>0</v>
      </c>
      <c r="X4259">
        <v>148.96742934956629</v>
      </c>
      <c r="Y4259">
        <v>0</v>
      </c>
      <c r="Z4259">
        <v>0</v>
      </c>
      <c r="AA4259">
        <v>0</v>
      </c>
      <c r="AB4259">
        <v>1.9720773176268664</v>
      </c>
      <c r="AC4259">
        <v>0</v>
      </c>
      <c r="AD4259">
        <v>0</v>
      </c>
      <c r="AE4259">
        <v>150.93950666719314</v>
      </c>
    </row>
    <row r="4260" spans="1:31" x14ac:dyDescent="0.25">
      <c r="A4260">
        <v>1774395</v>
      </c>
      <c r="B4260">
        <v>1</v>
      </c>
      <c r="C4260" t="s">
        <v>80</v>
      </c>
      <c r="D4260" t="s">
        <v>96</v>
      </c>
      <c r="E4260" t="s">
        <v>171</v>
      </c>
      <c r="F4260" t="s">
        <v>12415</v>
      </c>
      <c r="G4260" t="s">
        <v>173</v>
      </c>
      <c r="H4260" t="s">
        <v>146</v>
      </c>
      <c r="I4260" t="s">
        <v>135</v>
      </c>
      <c r="J4260" t="s">
        <v>136</v>
      </c>
      <c r="K4260" t="s">
        <v>147</v>
      </c>
      <c r="L4260" t="s">
        <v>12416</v>
      </c>
      <c r="M4260" t="s">
        <v>12417</v>
      </c>
      <c r="N4260">
        <v>1.5266666659999999</v>
      </c>
      <c r="O4260">
        <v>0</v>
      </c>
      <c r="P4260">
        <v>1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2.1866414870252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2.1866414870252</v>
      </c>
    </row>
    <row r="4261" spans="1:31" x14ac:dyDescent="0.25">
      <c r="A4261">
        <v>1774397</v>
      </c>
      <c r="B4261">
        <v>1</v>
      </c>
      <c r="C4261" t="s">
        <v>80</v>
      </c>
      <c r="D4261" t="s">
        <v>103</v>
      </c>
      <c r="E4261" t="s">
        <v>188</v>
      </c>
      <c r="F4261" t="s">
        <v>12418</v>
      </c>
      <c r="G4261" t="s">
        <v>239</v>
      </c>
      <c r="H4261" t="s">
        <v>134</v>
      </c>
      <c r="I4261" t="s">
        <v>135</v>
      </c>
      <c r="J4261" t="s">
        <v>136</v>
      </c>
      <c r="K4261" t="s">
        <v>137</v>
      </c>
      <c r="L4261" t="s">
        <v>12419</v>
      </c>
      <c r="M4261" t="s">
        <v>12420</v>
      </c>
      <c r="N4261">
        <v>1.0680555549999999</v>
      </c>
      <c r="O4261">
        <v>3</v>
      </c>
      <c r="P4261">
        <v>2453</v>
      </c>
      <c r="Q4261">
        <v>20</v>
      </c>
      <c r="R4261">
        <v>346</v>
      </c>
      <c r="S4261">
        <v>24</v>
      </c>
      <c r="T4261">
        <v>630</v>
      </c>
      <c r="U4261">
        <v>2</v>
      </c>
      <c r="V4261">
        <v>3</v>
      </c>
      <c r="W4261">
        <v>0.99404897777797507</v>
      </c>
      <c r="X4261">
        <v>495.15585268696293</v>
      </c>
      <c r="Y4261">
        <v>52.741031008068305</v>
      </c>
      <c r="Z4261">
        <v>54.332350883897504</v>
      </c>
      <c r="AA4261">
        <v>98.571556516582547</v>
      </c>
      <c r="AB4261">
        <v>219.84358360004111</v>
      </c>
      <c r="AC4261">
        <v>49.162266898259602</v>
      </c>
      <c r="AD4261">
        <v>34.354234456739022</v>
      </c>
      <c r="AE4261">
        <v>1005.1549250283291</v>
      </c>
    </row>
    <row r="4262" spans="1:31" x14ac:dyDescent="0.25">
      <c r="A4262">
        <v>1774400</v>
      </c>
      <c r="B4262">
        <v>1</v>
      </c>
      <c r="C4262" t="s">
        <v>80</v>
      </c>
      <c r="D4262" t="s">
        <v>83</v>
      </c>
      <c r="E4262" t="s">
        <v>184</v>
      </c>
      <c r="F4262" t="s">
        <v>12421</v>
      </c>
      <c r="G4262" t="s">
        <v>177</v>
      </c>
      <c r="H4262" t="s">
        <v>134</v>
      </c>
      <c r="I4262" t="s">
        <v>135</v>
      </c>
      <c r="J4262" t="s">
        <v>136</v>
      </c>
      <c r="K4262" t="s">
        <v>147</v>
      </c>
      <c r="L4262" t="s">
        <v>12422</v>
      </c>
      <c r="M4262" t="s">
        <v>12423</v>
      </c>
      <c r="N4262">
        <v>0.174444444</v>
      </c>
      <c r="O4262">
        <v>0</v>
      </c>
      <c r="P4262">
        <v>1418</v>
      </c>
      <c r="Q4262">
        <v>0</v>
      </c>
      <c r="R4262">
        <v>0</v>
      </c>
      <c r="S4262">
        <v>11</v>
      </c>
      <c r="T4262">
        <v>145</v>
      </c>
      <c r="U4262">
        <v>10</v>
      </c>
      <c r="V4262">
        <v>0</v>
      </c>
      <c r="W4262">
        <v>0</v>
      </c>
      <c r="X4262">
        <v>78.0691231605973</v>
      </c>
      <c r="Y4262">
        <v>0</v>
      </c>
      <c r="Z4262">
        <v>0</v>
      </c>
      <c r="AA4262">
        <v>13.682543798374402</v>
      </c>
      <c r="AB4262">
        <v>12.022834348908297</v>
      </c>
      <c r="AC4262">
        <v>21.89760828112167</v>
      </c>
      <c r="AD4262">
        <v>0</v>
      </c>
      <c r="AE4262">
        <v>125.67210958900168</v>
      </c>
    </row>
    <row r="4263" spans="1:31" x14ac:dyDescent="0.25">
      <c r="A4263">
        <v>1774401</v>
      </c>
      <c r="B4263">
        <v>1</v>
      </c>
      <c r="C4263" t="s">
        <v>80</v>
      </c>
      <c r="D4263" t="s">
        <v>84</v>
      </c>
      <c r="E4263" t="s">
        <v>188</v>
      </c>
      <c r="F4263" t="s">
        <v>12424</v>
      </c>
      <c r="G4263" t="s">
        <v>177</v>
      </c>
      <c r="H4263" t="s">
        <v>134</v>
      </c>
      <c r="I4263" t="s">
        <v>135</v>
      </c>
      <c r="J4263" t="s">
        <v>136</v>
      </c>
      <c r="K4263" t="s">
        <v>147</v>
      </c>
      <c r="L4263" t="s">
        <v>12425</v>
      </c>
      <c r="M4263" t="s">
        <v>12426</v>
      </c>
      <c r="N4263">
        <v>0.34583333300000002</v>
      </c>
      <c r="O4263">
        <v>6</v>
      </c>
      <c r="P4263">
        <v>1340</v>
      </c>
      <c r="Q4263">
        <v>13</v>
      </c>
      <c r="R4263">
        <v>280</v>
      </c>
      <c r="S4263">
        <v>25</v>
      </c>
      <c r="T4263">
        <v>190</v>
      </c>
      <c r="U4263">
        <v>1</v>
      </c>
      <c r="V4263">
        <v>0</v>
      </c>
      <c r="W4263">
        <v>1.7395201310025001</v>
      </c>
      <c r="X4263">
        <v>157.27539691960882</v>
      </c>
      <c r="Y4263">
        <v>5.7754366081048758</v>
      </c>
      <c r="Z4263">
        <v>38.725502223850022</v>
      </c>
      <c r="AA4263">
        <v>26.923974965152006</v>
      </c>
      <c r="AB4263">
        <v>36.359006075663878</v>
      </c>
      <c r="AC4263">
        <v>13.745206383130208</v>
      </c>
      <c r="AD4263">
        <v>0</v>
      </c>
      <c r="AE4263">
        <v>280.54404330651232</v>
      </c>
    </row>
    <row r="4264" spans="1:31" x14ac:dyDescent="0.25">
      <c r="A4264">
        <v>1774402</v>
      </c>
      <c r="B4264">
        <v>1</v>
      </c>
      <c r="C4264" t="s">
        <v>80</v>
      </c>
      <c r="D4264" t="s">
        <v>82</v>
      </c>
      <c r="E4264" t="s">
        <v>143</v>
      </c>
      <c r="F4264" t="s">
        <v>3906</v>
      </c>
      <c r="G4264" t="s">
        <v>758</v>
      </c>
      <c r="H4264" t="s">
        <v>146</v>
      </c>
      <c r="I4264" t="s">
        <v>135</v>
      </c>
      <c r="J4264" t="s">
        <v>136</v>
      </c>
      <c r="K4264" t="s">
        <v>147</v>
      </c>
      <c r="L4264" t="s">
        <v>12427</v>
      </c>
      <c r="M4264" t="s">
        <v>12428</v>
      </c>
      <c r="N4264">
        <v>1.2036111110000001</v>
      </c>
      <c r="O4264">
        <v>0</v>
      </c>
      <c r="P4264">
        <v>150</v>
      </c>
      <c r="Q4264">
        <v>0</v>
      </c>
      <c r="R4264">
        <v>0</v>
      </c>
      <c r="S4264">
        <v>0</v>
      </c>
      <c r="T4264">
        <v>19</v>
      </c>
      <c r="U4264">
        <v>0</v>
      </c>
      <c r="V4264">
        <v>0</v>
      </c>
      <c r="W4264">
        <v>0</v>
      </c>
      <c r="X4264">
        <v>40.639470830166992</v>
      </c>
      <c r="Y4264">
        <v>0</v>
      </c>
      <c r="Z4264">
        <v>0</v>
      </c>
      <c r="AA4264">
        <v>0</v>
      </c>
      <c r="AB4264">
        <v>5.1826126833147921</v>
      </c>
      <c r="AC4264">
        <v>0</v>
      </c>
      <c r="AD4264">
        <v>0</v>
      </c>
      <c r="AE4264">
        <v>45.822083513481786</v>
      </c>
    </row>
    <row r="4265" spans="1:31" x14ac:dyDescent="0.25">
      <c r="A4265">
        <v>1774403</v>
      </c>
      <c r="B4265">
        <v>1</v>
      </c>
      <c r="C4265" t="s">
        <v>80</v>
      </c>
      <c r="D4265" t="s">
        <v>110</v>
      </c>
      <c r="E4265" t="s">
        <v>184</v>
      </c>
      <c r="F4265" t="s">
        <v>12429</v>
      </c>
      <c r="G4265" t="s">
        <v>239</v>
      </c>
      <c r="H4265" t="s">
        <v>134</v>
      </c>
      <c r="I4265" t="s">
        <v>135</v>
      </c>
      <c r="J4265" t="s">
        <v>136</v>
      </c>
      <c r="K4265" t="s">
        <v>137</v>
      </c>
      <c r="L4265" t="s">
        <v>12430</v>
      </c>
      <c r="M4265" t="s">
        <v>12431</v>
      </c>
      <c r="N4265">
        <v>5.9488888879999999</v>
      </c>
      <c r="O4265">
        <v>0</v>
      </c>
      <c r="P4265">
        <v>0</v>
      </c>
      <c r="Q4265">
        <v>0</v>
      </c>
      <c r="R4265">
        <v>0</v>
      </c>
      <c r="S4265">
        <v>2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185.34558263574246</v>
      </c>
      <c r="AB4265">
        <v>0</v>
      </c>
      <c r="AC4265">
        <v>0</v>
      </c>
      <c r="AD4265">
        <v>0</v>
      </c>
      <c r="AE4265">
        <v>185.34558263574246</v>
      </c>
    </row>
    <row r="4266" spans="1:31" x14ac:dyDescent="0.25">
      <c r="A4266">
        <v>1774404</v>
      </c>
      <c r="B4266">
        <v>1</v>
      </c>
      <c r="C4266" t="s">
        <v>81</v>
      </c>
      <c r="D4266" t="s">
        <v>119</v>
      </c>
      <c r="E4266" t="s">
        <v>131</v>
      </c>
      <c r="F4266" t="s">
        <v>2386</v>
      </c>
      <c r="G4266" t="s">
        <v>177</v>
      </c>
      <c r="H4266" t="s">
        <v>134</v>
      </c>
      <c r="I4266" t="s">
        <v>135</v>
      </c>
      <c r="J4266" t="s">
        <v>136</v>
      </c>
      <c r="K4266" t="s">
        <v>147</v>
      </c>
      <c r="L4266" t="s">
        <v>12432</v>
      </c>
      <c r="M4266" t="s">
        <v>12433</v>
      </c>
      <c r="N4266">
        <v>0.119722222</v>
      </c>
      <c r="O4266">
        <v>0</v>
      </c>
      <c r="P4266">
        <v>1489</v>
      </c>
      <c r="Q4266">
        <v>76</v>
      </c>
      <c r="R4266">
        <v>100</v>
      </c>
      <c r="S4266">
        <v>1</v>
      </c>
      <c r="T4266">
        <v>98</v>
      </c>
      <c r="U4266">
        <v>0</v>
      </c>
      <c r="V4266">
        <v>0</v>
      </c>
      <c r="W4266">
        <v>0</v>
      </c>
      <c r="X4266">
        <v>29.804710653402395</v>
      </c>
      <c r="Y4266">
        <v>20.890748579864766</v>
      </c>
      <c r="Z4266">
        <v>9.9493673462415977</v>
      </c>
      <c r="AA4266">
        <v>0.60425305266986673</v>
      </c>
      <c r="AB4266">
        <v>2.1328325193377493</v>
      </c>
      <c r="AC4266">
        <v>0</v>
      </c>
      <c r="AD4266">
        <v>0</v>
      </c>
      <c r="AE4266">
        <v>63.381912151516374</v>
      </c>
    </row>
    <row r="4267" spans="1:31" x14ac:dyDescent="0.25">
      <c r="A4267">
        <v>1774406</v>
      </c>
      <c r="B4267">
        <v>1</v>
      </c>
      <c r="C4267" t="s">
        <v>80</v>
      </c>
      <c r="D4267" t="s">
        <v>92</v>
      </c>
      <c r="E4267" t="s">
        <v>188</v>
      </c>
      <c r="F4267" t="s">
        <v>12434</v>
      </c>
      <c r="G4267" t="s">
        <v>177</v>
      </c>
      <c r="H4267" t="s">
        <v>134</v>
      </c>
      <c r="I4267" t="s">
        <v>135</v>
      </c>
      <c r="J4267" t="s">
        <v>136</v>
      </c>
      <c r="K4267" t="s">
        <v>147</v>
      </c>
      <c r="L4267" t="s">
        <v>12435</v>
      </c>
      <c r="M4267" t="s">
        <v>12436</v>
      </c>
      <c r="N4267">
        <v>1.4130555549999999</v>
      </c>
      <c r="O4267">
        <v>0</v>
      </c>
      <c r="P4267">
        <v>261</v>
      </c>
      <c r="Q4267">
        <v>0</v>
      </c>
      <c r="R4267">
        <v>0</v>
      </c>
      <c r="S4267">
        <v>1</v>
      </c>
      <c r="T4267">
        <v>52</v>
      </c>
      <c r="U4267">
        <v>0</v>
      </c>
      <c r="V4267">
        <v>0</v>
      </c>
      <c r="W4267">
        <v>0</v>
      </c>
      <c r="X4267">
        <v>51.371307849494187</v>
      </c>
      <c r="Y4267">
        <v>0</v>
      </c>
      <c r="Z4267">
        <v>0</v>
      </c>
      <c r="AA4267">
        <v>3.4997525343083336</v>
      </c>
      <c r="AB4267">
        <v>8.7975714722563971</v>
      </c>
      <c r="AC4267">
        <v>0</v>
      </c>
      <c r="AD4267">
        <v>0</v>
      </c>
      <c r="AE4267">
        <v>63.668631856058923</v>
      </c>
    </row>
    <row r="4268" spans="1:31" x14ac:dyDescent="0.25">
      <c r="A4268">
        <v>1774407</v>
      </c>
      <c r="B4268">
        <v>1</v>
      </c>
      <c r="C4268" t="s">
        <v>81</v>
      </c>
      <c r="D4268" t="s">
        <v>113</v>
      </c>
      <c r="E4268" t="s">
        <v>171</v>
      </c>
      <c r="F4268" t="s">
        <v>12437</v>
      </c>
      <c r="G4268" t="s">
        <v>181</v>
      </c>
      <c r="H4268" t="s">
        <v>146</v>
      </c>
      <c r="I4268" t="s">
        <v>135</v>
      </c>
      <c r="J4268" t="s">
        <v>136</v>
      </c>
      <c r="K4268" t="s">
        <v>147</v>
      </c>
      <c r="L4268" t="s">
        <v>12438</v>
      </c>
      <c r="M4268" t="s">
        <v>12439</v>
      </c>
      <c r="N4268">
        <v>1.845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1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3.9805646784199999</v>
      </c>
      <c r="AC4268">
        <v>0</v>
      </c>
      <c r="AD4268">
        <v>0</v>
      </c>
      <c r="AE4268">
        <v>3.9805646784199999</v>
      </c>
    </row>
    <row r="4269" spans="1:31" x14ac:dyDescent="0.25">
      <c r="A4269">
        <v>1774408</v>
      </c>
      <c r="B4269">
        <v>1</v>
      </c>
      <c r="C4269" t="s">
        <v>80</v>
      </c>
      <c r="D4269" t="s">
        <v>90</v>
      </c>
      <c r="E4269" t="s">
        <v>171</v>
      </c>
      <c r="F4269" t="s">
        <v>12440</v>
      </c>
      <c r="G4269" t="s">
        <v>181</v>
      </c>
      <c r="H4269" t="s">
        <v>146</v>
      </c>
      <c r="I4269" t="s">
        <v>135</v>
      </c>
      <c r="J4269" t="s">
        <v>136</v>
      </c>
      <c r="K4269" t="s">
        <v>147</v>
      </c>
      <c r="L4269" t="s">
        <v>12441</v>
      </c>
      <c r="M4269" t="s">
        <v>12442</v>
      </c>
      <c r="N4269">
        <v>1.0080555550000001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0.55574419902613348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0.55574419902613348</v>
      </c>
    </row>
    <row r="4270" spans="1:31" x14ac:dyDescent="0.25">
      <c r="A4270">
        <v>1774412</v>
      </c>
      <c r="B4270">
        <v>1</v>
      </c>
      <c r="C4270" t="s">
        <v>80</v>
      </c>
      <c r="D4270" t="s">
        <v>94</v>
      </c>
      <c r="E4270" t="s">
        <v>131</v>
      </c>
      <c r="F4270" t="s">
        <v>12443</v>
      </c>
      <c r="G4270" t="s">
        <v>239</v>
      </c>
      <c r="H4270" t="s">
        <v>134</v>
      </c>
      <c r="I4270" t="s">
        <v>135</v>
      </c>
      <c r="J4270" t="s">
        <v>136</v>
      </c>
      <c r="K4270" t="s">
        <v>137</v>
      </c>
      <c r="L4270" t="s">
        <v>12444</v>
      </c>
      <c r="M4270" t="s">
        <v>12445</v>
      </c>
      <c r="N4270">
        <v>0.73277777700000002</v>
      </c>
      <c r="O4270">
        <v>0</v>
      </c>
      <c r="P4270">
        <v>149</v>
      </c>
      <c r="Q4270">
        <v>0</v>
      </c>
      <c r="R4270">
        <v>3</v>
      </c>
      <c r="S4270">
        <v>2</v>
      </c>
      <c r="T4270">
        <v>25</v>
      </c>
      <c r="U4270">
        <v>4</v>
      </c>
      <c r="V4270">
        <v>0</v>
      </c>
      <c r="W4270">
        <v>0</v>
      </c>
      <c r="X4270">
        <v>16.597052807838665</v>
      </c>
      <c r="Y4270">
        <v>0</v>
      </c>
      <c r="Z4270">
        <v>6.6320784880500014E-2</v>
      </c>
      <c r="AA4270">
        <v>13.374572199334501</v>
      </c>
      <c r="AB4270">
        <v>13.033606170925156</v>
      </c>
      <c r="AC4270">
        <v>129.51452156217667</v>
      </c>
      <c r="AD4270">
        <v>0</v>
      </c>
      <c r="AE4270">
        <v>172.58607352515548</v>
      </c>
    </row>
    <row r="4271" spans="1:31" x14ac:dyDescent="0.25">
      <c r="A4271">
        <v>1774413</v>
      </c>
      <c r="B4271">
        <v>1</v>
      </c>
      <c r="C4271" t="s">
        <v>80</v>
      </c>
      <c r="D4271" t="s">
        <v>103</v>
      </c>
      <c r="E4271" t="s">
        <v>267</v>
      </c>
      <c r="F4271" t="s">
        <v>12446</v>
      </c>
      <c r="G4271" t="s">
        <v>239</v>
      </c>
      <c r="H4271" t="s">
        <v>134</v>
      </c>
      <c r="I4271" t="s">
        <v>135</v>
      </c>
      <c r="J4271" t="s">
        <v>136</v>
      </c>
      <c r="K4271" t="s">
        <v>137</v>
      </c>
      <c r="L4271" t="s">
        <v>12447</v>
      </c>
      <c r="M4271" t="s">
        <v>12448</v>
      </c>
      <c r="N4271">
        <v>1.679444444</v>
      </c>
      <c r="O4271">
        <v>2</v>
      </c>
      <c r="P4271">
        <v>453</v>
      </c>
      <c r="Q4271">
        <v>121</v>
      </c>
      <c r="R4271">
        <v>17</v>
      </c>
      <c r="S4271">
        <v>30</v>
      </c>
      <c r="T4271">
        <v>27</v>
      </c>
      <c r="U4271">
        <v>1</v>
      </c>
      <c r="V4271">
        <v>0</v>
      </c>
      <c r="W4271">
        <v>2.32551857637795</v>
      </c>
      <c r="X4271">
        <v>157.49453061160412</v>
      </c>
      <c r="Y4271">
        <v>1224.5105229848741</v>
      </c>
      <c r="Z4271">
        <v>10.418602888161384</v>
      </c>
      <c r="AA4271">
        <v>159.76791844090903</v>
      </c>
      <c r="AB4271">
        <v>11.955895338009714</v>
      </c>
      <c r="AC4271">
        <v>2.0163296114294669</v>
      </c>
      <c r="AD4271">
        <v>0</v>
      </c>
      <c r="AE4271">
        <v>1568.4893184513655</v>
      </c>
    </row>
    <row r="4272" spans="1:31" x14ac:dyDescent="0.25">
      <c r="A4272">
        <v>1774414</v>
      </c>
      <c r="B4272">
        <v>1</v>
      </c>
      <c r="C4272" t="s">
        <v>81</v>
      </c>
      <c r="D4272" t="s">
        <v>113</v>
      </c>
      <c r="E4272" t="s">
        <v>143</v>
      </c>
      <c r="F4272" t="s">
        <v>12449</v>
      </c>
      <c r="G4272" t="s">
        <v>145</v>
      </c>
      <c r="H4272" t="s">
        <v>146</v>
      </c>
      <c r="I4272" t="s">
        <v>135</v>
      </c>
      <c r="J4272" t="s">
        <v>136</v>
      </c>
      <c r="K4272" t="s">
        <v>147</v>
      </c>
      <c r="L4272" t="s">
        <v>12450</v>
      </c>
      <c r="M4272" t="s">
        <v>12451</v>
      </c>
      <c r="N4272">
        <v>4.2266666659999999</v>
      </c>
      <c r="O4272">
        <v>0</v>
      </c>
      <c r="P4272">
        <v>1</v>
      </c>
      <c r="Q4272">
        <v>0</v>
      </c>
      <c r="R4272">
        <v>8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1.2114947016187416</v>
      </c>
      <c r="Y4272">
        <v>0</v>
      </c>
      <c r="Z4272">
        <v>15.329023721070708</v>
      </c>
      <c r="AA4272">
        <v>0</v>
      </c>
      <c r="AB4272">
        <v>0</v>
      </c>
      <c r="AC4272">
        <v>0</v>
      </c>
      <c r="AD4272">
        <v>0</v>
      </c>
      <c r="AE4272">
        <v>16.540518422689448</v>
      </c>
    </row>
    <row r="4273" spans="1:31" x14ac:dyDescent="0.25">
      <c r="A4273">
        <v>1774415</v>
      </c>
      <c r="B4273">
        <v>1</v>
      </c>
      <c r="C4273" t="s">
        <v>80</v>
      </c>
      <c r="D4273" t="s">
        <v>103</v>
      </c>
      <c r="E4273" t="s">
        <v>158</v>
      </c>
      <c r="F4273" t="s">
        <v>12452</v>
      </c>
      <c r="G4273" t="s">
        <v>160</v>
      </c>
      <c r="H4273" t="s">
        <v>146</v>
      </c>
      <c r="I4273" t="s">
        <v>135</v>
      </c>
      <c r="J4273" t="s">
        <v>136</v>
      </c>
      <c r="K4273" t="s">
        <v>147</v>
      </c>
      <c r="L4273" t="s">
        <v>12453</v>
      </c>
      <c r="M4273" t="s">
        <v>12454</v>
      </c>
      <c r="N4273">
        <v>0.71388888800000005</v>
      </c>
      <c r="O4273">
        <v>0</v>
      </c>
      <c r="P4273">
        <v>0</v>
      </c>
      <c r="Q4273">
        <v>0</v>
      </c>
      <c r="R4273">
        <v>3</v>
      </c>
      <c r="S4273">
        <v>0</v>
      </c>
      <c r="T4273">
        <v>3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2.2823253798147003</v>
      </c>
      <c r="AA4273">
        <v>0</v>
      </c>
      <c r="AB4273">
        <v>1.6242037456788003</v>
      </c>
      <c r="AC4273">
        <v>0</v>
      </c>
      <c r="AD4273">
        <v>0</v>
      </c>
      <c r="AE4273">
        <v>3.9065291254935008</v>
      </c>
    </row>
    <row r="4274" spans="1:31" x14ac:dyDescent="0.25">
      <c r="A4274">
        <v>1774417</v>
      </c>
      <c r="B4274">
        <v>1</v>
      </c>
      <c r="C4274" t="s">
        <v>81</v>
      </c>
      <c r="D4274" t="s">
        <v>119</v>
      </c>
      <c r="E4274" t="s">
        <v>158</v>
      </c>
      <c r="F4274" t="s">
        <v>12455</v>
      </c>
      <c r="G4274" t="s">
        <v>221</v>
      </c>
      <c r="H4274" t="s">
        <v>146</v>
      </c>
      <c r="I4274" t="s">
        <v>135</v>
      </c>
      <c r="J4274" t="s">
        <v>136</v>
      </c>
      <c r="K4274" t="s">
        <v>147</v>
      </c>
      <c r="L4274" t="s">
        <v>12456</v>
      </c>
      <c r="M4274" t="s">
        <v>12457</v>
      </c>
      <c r="N4274">
        <v>6.409166666</v>
      </c>
      <c r="O4274">
        <v>0</v>
      </c>
      <c r="P4274">
        <v>12</v>
      </c>
      <c r="Q4274">
        <v>0</v>
      </c>
      <c r="R4274">
        <v>1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8.8156191934688479</v>
      </c>
      <c r="Y4274">
        <v>0</v>
      </c>
      <c r="Z4274">
        <v>4.1444366179651499</v>
      </c>
      <c r="AA4274">
        <v>0</v>
      </c>
      <c r="AB4274">
        <v>0</v>
      </c>
      <c r="AC4274">
        <v>0</v>
      </c>
      <c r="AD4274">
        <v>0</v>
      </c>
      <c r="AE4274">
        <v>12.960055811433998</v>
      </c>
    </row>
    <row r="4275" spans="1:31" x14ac:dyDescent="0.25">
      <c r="A4275">
        <v>1774418</v>
      </c>
      <c r="B4275">
        <v>1</v>
      </c>
      <c r="C4275" t="s">
        <v>80</v>
      </c>
      <c r="D4275" t="s">
        <v>85</v>
      </c>
      <c r="E4275" t="s">
        <v>158</v>
      </c>
      <c r="F4275" t="s">
        <v>12458</v>
      </c>
      <c r="G4275" t="s">
        <v>160</v>
      </c>
      <c r="H4275" t="s">
        <v>146</v>
      </c>
      <c r="I4275" t="s">
        <v>135</v>
      </c>
      <c r="J4275" t="s">
        <v>136</v>
      </c>
      <c r="K4275" t="s">
        <v>147</v>
      </c>
      <c r="L4275" t="s">
        <v>12459</v>
      </c>
      <c r="M4275" t="s">
        <v>12460</v>
      </c>
      <c r="N4275">
        <v>1.0547222220000001</v>
      </c>
      <c r="O4275">
        <v>0</v>
      </c>
      <c r="P4275">
        <v>49</v>
      </c>
      <c r="Q4275">
        <v>0</v>
      </c>
      <c r="R4275">
        <v>0</v>
      </c>
      <c r="S4275">
        <v>0</v>
      </c>
      <c r="T4275">
        <v>4</v>
      </c>
      <c r="U4275">
        <v>0</v>
      </c>
      <c r="V4275">
        <v>0</v>
      </c>
      <c r="W4275">
        <v>0</v>
      </c>
      <c r="X4275">
        <v>21.770663439996092</v>
      </c>
      <c r="Y4275">
        <v>0</v>
      </c>
      <c r="Z4275">
        <v>0</v>
      </c>
      <c r="AA4275">
        <v>0</v>
      </c>
      <c r="AB4275">
        <v>1.2852370149800003</v>
      </c>
      <c r="AC4275">
        <v>0</v>
      </c>
      <c r="AD4275">
        <v>0</v>
      </c>
      <c r="AE4275">
        <v>23.055900454976094</v>
      </c>
    </row>
    <row r="4276" spans="1:31" x14ac:dyDescent="0.25">
      <c r="A4276">
        <v>1774420</v>
      </c>
      <c r="B4276">
        <v>1</v>
      </c>
      <c r="C4276" t="s">
        <v>81</v>
      </c>
      <c r="D4276" t="s">
        <v>120</v>
      </c>
      <c r="E4276" t="s">
        <v>153</v>
      </c>
      <c r="F4276" t="s">
        <v>12461</v>
      </c>
      <c r="G4276" t="s">
        <v>164</v>
      </c>
      <c r="H4276" t="s">
        <v>146</v>
      </c>
      <c r="I4276" t="s">
        <v>135</v>
      </c>
      <c r="J4276" t="s">
        <v>136</v>
      </c>
      <c r="K4276" t="s">
        <v>147</v>
      </c>
      <c r="L4276" t="s">
        <v>12462</v>
      </c>
      <c r="M4276" t="s">
        <v>12463</v>
      </c>
      <c r="N4276">
        <v>2.9808333330000001</v>
      </c>
      <c r="O4276">
        <v>0</v>
      </c>
      <c r="P4276">
        <v>92</v>
      </c>
      <c r="Q4276">
        <v>0</v>
      </c>
      <c r="R4276">
        <v>0</v>
      </c>
      <c r="S4276">
        <v>0</v>
      </c>
      <c r="T4276">
        <v>1</v>
      </c>
      <c r="U4276">
        <v>0</v>
      </c>
      <c r="V4276">
        <v>0</v>
      </c>
      <c r="W4276">
        <v>0</v>
      </c>
      <c r="X4276">
        <v>66.108377383852499</v>
      </c>
      <c r="Y4276">
        <v>0</v>
      </c>
      <c r="Z4276">
        <v>0</v>
      </c>
      <c r="AA4276">
        <v>0</v>
      </c>
      <c r="AB4276">
        <v>8.364865067619224</v>
      </c>
      <c r="AC4276">
        <v>0</v>
      </c>
      <c r="AD4276">
        <v>0</v>
      </c>
      <c r="AE4276">
        <v>74.47324245147172</v>
      </c>
    </row>
    <row r="4277" spans="1:31" x14ac:dyDescent="0.25">
      <c r="A4277">
        <v>1774421</v>
      </c>
      <c r="B4277">
        <v>1</v>
      </c>
      <c r="C4277" t="s">
        <v>81</v>
      </c>
      <c r="D4277" t="s">
        <v>120</v>
      </c>
      <c r="E4277" t="s">
        <v>171</v>
      </c>
      <c r="F4277" t="s">
        <v>12464</v>
      </c>
      <c r="G4277" t="s">
        <v>282</v>
      </c>
      <c r="H4277" t="s">
        <v>146</v>
      </c>
      <c r="I4277" t="s">
        <v>135</v>
      </c>
      <c r="J4277" t="s">
        <v>136</v>
      </c>
      <c r="K4277" t="s">
        <v>147</v>
      </c>
      <c r="L4277" t="s">
        <v>12465</v>
      </c>
      <c r="M4277" t="s">
        <v>12466</v>
      </c>
      <c r="N4277">
        <v>4.58</v>
      </c>
      <c r="O4277">
        <v>0</v>
      </c>
      <c r="P4277">
        <v>9</v>
      </c>
      <c r="Q4277">
        <v>0</v>
      </c>
      <c r="R4277">
        <v>0</v>
      </c>
      <c r="S4277">
        <v>0</v>
      </c>
      <c r="T4277">
        <v>1</v>
      </c>
      <c r="U4277">
        <v>0</v>
      </c>
      <c r="V4277">
        <v>0</v>
      </c>
      <c r="W4277">
        <v>0</v>
      </c>
      <c r="X4277">
        <v>11.861104275026996</v>
      </c>
      <c r="Y4277">
        <v>0</v>
      </c>
      <c r="Z4277">
        <v>0</v>
      </c>
      <c r="AA4277">
        <v>0</v>
      </c>
      <c r="AB4277">
        <v>4.1051997467575996</v>
      </c>
      <c r="AC4277">
        <v>0</v>
      </c>
      <c r="AD4277">
        <v>0</v>
      </c>
      <c r="AE4277">
        <v>15.966304021784595</v>
      </c>
    </row>
    <row r="4278" spans="1:31" x14ac:dyDescent="0.25">
      <c r="A4278">
        <v>1774424</v>
      </c>
      <c r="B4278">
        <v>1</v>
      </c>
      <c r="C4278" t="s">
        <v>80</v>
      </c>
      <c r="D4278" t="s">
        <v>106</v>
      </c>
      <c r="E4278" t="s">
        <v>131</v>
      </c>
      <c r="F4278" t="s">
        <v>12190</v>
      </c>
      <c r="G4278" t="s">
        <v>133</v>
      </c>
      <c r="H4278" t="s">
        <v>134</v>
      </c>
      <c r="I4278" t="s">
        <v>135</v>
      </c>
      <c r="J4278" t="s">
        <v>136</v>
      </c>
      <c r="K4278" t="s">
        <v>147</v>
      </c>
      <c r="L4278" t="s">
        <v>12467</v>
      </c>
      <c r="M4278" t="s">
        <v>12468</v>
      </c>
      <c r="N4278">
        <v>0.71111111100000002</v>
      </c>
      <c r="O4278">
        <v>0</v>
      </c>
      <c r="P4278">
        <v>4</v>
      </c>
      <c r="Q4278">
        <v>30</v>
      </c>
      <c r="R4278">
        <v>228</v>
      </c>
      <c r="S4278">
        <v>7</v>
      </c>
      <c r="T4278">
        <v>40</v>
      </c>
      <c r="U4278">
        <v>0</v>
      </c>
      <c r="V4278">
        <v>0</v>
      </c>
      <c r="W4278">
        <v>0</v>
      </c>
      <c r="X4278">
        <v>0.67689400465266669</v>
      </c>
      <c r="Y4278">
        <v>26.154504801226</v>
      </c>
      <c r="Z4278">
        <v>119.73524753532313</v>
      </c>
      <c r="AA4278">
        <v>14.467904084725001</v>
      </c>
      <c r="AB4278">
        <v>22.462362010911171</v>
      </c>
      <c r="AC4278">
        <v>0</v>
      </c>
      <c r="AD4278">
        <v>0</v>
      </c>
      <c r="AE4278">
        <v>183.49691243683796</v>
      </c>
    </row>
    <row r="4279" spans="1:31" x14ac:dyDescent="0.25">
      <c r="A4279">
        <v>1774426</v>
      </c>
      <c r="B4279">
        <v>1</v>
      </c>
      <c r="C4279" t="s">
        <v>81</v>
      </c>
      <c r="D4279" t="s">
        <v>127</v>
      </c>
      <c r="E4279" t="s">
        <v>158</v>
      </c>
      <c r="F4279" t="s">
        <v>12469</v>
      </c>
      <c r="G4279" t="s">
        <v>206</v>
      </c>
      <c r="H4279" t="s">
        <v>146</v>
      </c>
      <c r="I4279" t="s">
        <v>135</v>
      </c>
      <c r="J4279" t="s">
        <v>136</v>
      </c>
      <c r="K4279" t="s">
        <v>147</v>
      </c>
      <c r="L4279" t="s">
        <v>12470</v>
      </c>
      <c r="M4279" t="s">
        <v>12471</v>
      </c>
      <c r="N4279">
        <v>2.289722222</v>
      </c>
      <c r="O4279">
        <v>0</v>
      </c>
      <c r="P4279">
        <v>1</v>
      </c>
      <c r="Q4279">
        <v>0</v>
      </c>
      <c r="R4279">
        <v>4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0.17380132276562499</v>
      </c>
      <c r="Y4279">
        <v>0</v>
      </c>
      <c r="Z4279">
        <v>0.57129030611537501</v>
      </c>
      <c r="AA4279">
        <v>0</v>
      </c>
      <c r="AB4279">
        <v>0</v>
      </c>
      <c r="AC4279">
        <v>0</v>
      </c>
      <c r="AD4279">
        <v>0</v>
      </c>
      <c r="AE4279">
        <v>0.745091628881</v>
      </c>
    </row>
    <row r="4280" spans="1:31" x14ac:dyDescent="0.25">
      <c r="A4280">
        <v>1774427</v>
      </c>
      <c r="B4280">
        <v>1</v>
      </c>
      <c r="C4280" t="s">
        <v>81</v>
      </c>
      <c r="D4280" t="s">
        <v>113</v>
      </c>
      <c r="E4280" t="s">
        <v>171</v>
      </c>
      <c r="F4280" t="s">
        <v>12472</v>
      </c>
      <c r="G4280" t="s">
        <v>181</v>
      </c>
      <c r="H4280" t="s">
        <v>146</v>
      </c>
      <c r="I4280" t="s">
        <v>135</v>
      </c>
      <c r="J4280" t="s">
        <v>136</v>
      </c>
      <c r="K4280" t="s">
        <v>147</v>
      </c>
      <c r="L4280" t="s">
        <v>12473</v>
      </c>
      <c r="M4280" t="s">
        <v>12474</v>
      </c>
      <c r="N4280">
        <v>2.398055555</v>
      </c>
      <c r="O4280">
        <v>0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4.9543943533333337E-4</v>
      </c>
      <c r="AA4280">
        <v>0</v>
      </c>
      <c r="AB4280">
        <v>0</v>
      </c>
      <c r="AC4280">
        <v>0</v>
      </c>
      <c r="AD4280">
        <v>0</v>
      </c>
      <c r="AE4280">
        <v>4.9543943533333337E-4</v>
      </c>
    </row>
    <row r="4281" spans="1:31" x14ac:dyDescent="0.25">
      <c r="A4281">
        <v>1774431</v>
      </c>
      <c r="B4281">
        <v>1</v>
      </c>
      <c r="C4281" t="s">
        <v>81</v>
      </c>
      <c r="D4281" t="s">
        <v>120</v>
      </c>
      <c r="E4281" t="s">
        <v>188</v>
      </c>
      <c r="F4281" t="s">
        <v>3827</v>
      </c>
      <c r="G4281" t="s">
        <v>177</v>
      </c>
      <c r="H4281" t="s">
        <v>134</v>
      </c>
      <c r="I4281" t="s">
        <v>135</v>
      </c>
      <c r="J4281" t="s">
        <v>136</v>
      </c>
      <c r="K4281" t="s">
        <v>147</v>
      </c>
      <c r="L4281" t="s">
        <v>12475</v>
      </c>
      <c r="M4281" t="s">
        <v>12476</v>
      </c>
      <c r="N4281">
        <v>1.7275</v>
      </c>
      <c r="O4281">
        <v>0</v>
      </c>
      <c r="P4281">
        <v>70</v>
      </c>
      <c r="Q4281">
        <v>54</v>
      </c>
      <c r="R4281">
        <v>9</v>
      </c>
      <c r="S4281">
        <v>10</v>
      </c>
      <c r="T4281">
        <v>3</v>
      </c>
      <c r="U4281">
        <v>0</v>
      </c>
      <c r="V4281">
        <v>0</v>
      </c>
      <c r="W4281">
        <v>0</v>
      </c>
      <c r="X4281">
        <v>34.383313986452457</v>
      </c>
      <c r="Y4281">
        <v>116.39595057600967</v>
      </c>
      <c r="Z4281">
        <v>4.354368821500799</v>
      </c>
      <c r="AA4281">
        <v>41.070682000882712</v>
      </c>
      <c r="AB4281">
        <v>1.2968111135485831</v>
      </c>
      <c r="AC4281">
        <v>0</v>
      </c>
      <c r="AD4281">
        <v>0</v>
      </c>
      <c r="AE4281">
        <v>197.50112649839423</v>
      </c>
    </row>
    <row r="4282" spans="1:31" x14ac:dyDescent="0.25">
      <c r="A4282">
        <v>1774435</v>
      </c>
      <c r="B4282">
        <v>1</v>
      </c>
      <c r="C4282" t="s">
        <v>80</v>
      </c>
      <c r="D4282" t="s">
        <v>85</v>
      </c>
      <c r="E4282" t="s">
        <v>158</v>
      </c>
      <c r="F4282" t="s">
        <v>12330</v>
      </c>
      <c r="G4282" t="s">
        <v>160</v>
      </c>
      <c r="H4282" t="s">
        <v>146</v>
      </c>
      <c r="I4282" t="s">
        <v>135</v>
      </c>
      <c r="J4282" t="s">
        <v>136</v>
      </c>
      <c r="K4282" t="s">
        <v>147</v>
      </c>
      <c r="L4282" t="s">
        <v>12477</v>
      </c>
      <c r="M4282" t="s">
        <v>12478</v>
      </c>
      <c r="N4282">
        <v>1.8875</v>
      </c>
      <c r="O4282">
        <v>0</v>
      </c>
      <c r="P4282">
        <v>30</v>
      </c>
      <c r="Q4282">
        <v>0</v>
      </c>
      <c r="R4282">
        <v>0</v>
      </c>
      <c r="S4282">
        <v>0</v>
      </c>
      <c r="T4282">
        <v>2</v>
      </c>
      <c r="U4282">
        <v>0</v>
      </c>
      <c r="V4282">
        <v>0</v>
      </c>
      <c r="W4282">
        <v>0</v>
      </c>
      <c r="X4282">
        <v>12.142052814189377</v>
      </c>
      <c r="Y4282">
        <v>0</v>
      </c>
      <c r="Z4282">
        <v>0</v>
      </c>
      <c r="AA4282">
        <v>0</v>
      </c>
      <c r="AB4282">
        <v>12.64120053629985</v>
      </c>
      <c r="AC4282">
        <v>0</v>
      </c>
      <c r="AD4282">
        <v>0</v>
      </c>
      <c r="AE4282">
        <v>24.783253350489225</v>
      </c>
    </row>
    <row r="4283" spans="1:31" x14ac:dyDescent="0.25">
      <c r="A4283">
        <v>1774437</v>
      </c>
      <c r="B4283">
        <v>1</v>
      </c>
      <c r="C4283" t="s">
        <v>80</v>
      </c>
      <c r="D4283" t="s">
        <v>93</v>
      </c>
      <c r="E4283" t="s">
        <v>171</v>
      </c>
      <c r="F4283" t="s">
        <v>12479</v>
      </c>
      <c r="G4283" t="s">
        <v>181</v>
      </c>
      <c r="H4283" t="s">
        <v>146</v>
      </c>
      <c r="I4283" t="s">
        <v>135</v>
      </c>
      <c r="J4283" t="s">
        <v>136</v>
      </c>
      <c r="K4283" t="s">
        <v>147</v>
      </c>
      <c r="L4283" t="s">
        <v>12480</v>
      </c>
      <c r="M4283" t="s">
        <v>12481</v>
      </c>
      <c r="N4283">
        <v>2.6688888880000001</v>
      </c>
      <c r="O4283">
        <v>0</v>
      </c>
      <c r="P4283">
        <v>1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0.6387699167269334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0.6387699167269334</v>
      </c>
    </row>
    <row r="4284" spans="1:31" x14ac:dyDescent="0.25">
      <c r="A4284">
        <v>1774438</v>
      </c>
      <c r="B4284">
        <v>1</v>
      </c>
      <c r="C4284" t="s">
        <v>80</v>
      </c>
      <c r="D4284" t="s">
        <v>99</v>
      </c>
      <c r="E4284" t="s">
        <v>184</v>
      </c>
      <c r="F4284" t="s">
        <v>12482</v>
      </c>
      <c r="G4284" t="s">
        <v>232</v>
      </c>
      <c r="H4284" t="s">
        <v>134</v>
      </c>
      <c r="I4284" t="s">
        <v>135</v>
      </c>
      <c r="J4284" t="s">
        <v>136</v>
      </c>
      <c r="K4284" t="s">
        <v>147</v>
      </c>
      <c r="L4284" t="s">
        <v>12483</v>
      </c>
      <c r="M4284" t="s">
        <v>12484</v>
      </c>
      <c r="N4284">
        <v>1.558333333</v>
      </c>
      <c r="O4284">
        <v>0</v>
      </c>
      <c r="P4284">
        <v>0</v>
      </c>
      <c r="Q4284">
        <v>0</v>
      </c>
      <c r="R4284">
        <v>0</v>
      </c>
      <c r="S4284">
        <v>1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1.51970021934</v>
      </c>
      <c r="AB4284">
        <v>0</v>
      </c>
      <c r="AC4284">
        <v>0</v>
      </c>
      <c r="AD4284">
        <v>0</v>
      </c>
      <c r="AE4284">
        <v>1.51970021934</v>
      </c>
    </row>
    <row r="4285" spans="1:31" x14ac:dyDescent="0.25">
      <c r="A4285">
        <v>1774439</v>
      </c>
      <c r="B4285">
        <v>1</v>
      </c>
      <c r="C4285" t="s">
        <v>80</v>
      </c>
      <c r="D4285" t="s">
        <v>94</v>
      </c>
      <c r="E4285" t="s">
        <v>131</v>
      </c>
      <c r="F4285" t="s">
        <v>12485</v>
      </c>
      <c r="G4285" t="s">
        <v>239</v>
      </c>
      <c r="H4285" t="s">
        <v>134</v>
      </c>
      <c r="I4285" t="s">
        <v>135</v>
      </c>
      <c r="J4285" t="s">
        <v>136</v>
      </c>
      <c r="K4285" t="s">
        <v>137</v>
      </c>
      <c r="L4285" t="s">
        <v>12486</v>
      </c>
      <c r="M4285" t="s">
        <v>12487</v>
      </c>
      <c r="N4285">
        <v>0.892986944</v>
      </c>
      <c r="O4285">
        <v>1</v>
      </c>
      <c r="P4285">
        <v>303</v>
      </c>
      <c r="Q4285">
        <v>24</v>
      </c>
      <c r="R4285">
        <v>50</v>
      </c>
      <c r="S4285">
        <v>12</v>
      </c>
      <c r="T4285">
        <v>86</v>
      </c>
      <c r="U4285">
        <v>6</v>
      </c>
      <c r="V4285">
        <v>0</v>
      </c>
      <c r="W4285">
        <v>0.61142227555649176</v>
      </c>
      <c r="X4285">
        <v>48.202749792097499</v>
      </c>
      <c r="Y4285">
        <v>7.7308623485775012</v>
      </c>
      <c r="Z4285">
        <v>7.5143405720501653</v>
      </c>
      <c r="AA4285">
        <v>115.03150164783158</v>
      </c>
      <c r="AB4285">
        <v>16.681681907222231</v>
      </c>
      <c r="AC4285">
        <v>90.619196342167342</v>
      </c>
      <c r="AD4285">
        <v>0</v>
      </c>
      <c r="AE4285">
        <v>286.39175488550285</v>
      </c>
    </row>
    <row r="4286" spans="1:31" x14ac:dyDescent="0.25">
      <c r="A4286">
        <v>1774441</v>
      </c>
      <c r="B4286">
        <v>1</v>
      </c>
      <c r="C4286" t="s">
        <v>81</v>
      </c>
      <c r="D4286" t="s">
        <v>118</v>
      </c>
      <c r="E4286" t="s">
        <v>158</v>
      </c>
      <c r="F4286" t="s">
        <v>12488</v>
      </c>
      <c r="G4286" t="s">
        <v>160</v>
      </c>
      <c r="H4286" t="s">
        <v>146</v>
      </c>
      <c r="I4286" t="s">
        <v>135</v>
      </c>
      <c r="J4286" t="s">
        <v>136</v>
      </c>
      <c r="K4286" t="s">
        <v>147</v>
      </c>
      <c r="L4286" t="s">
        <v>12489</v>
      </c>
      <c r="M4286" t="s">
        <v>12490</v>
      </c>
      <c r="N4286">
        <v>2.9502777770000002</v>
      </c>
      <c r="O4286">
        <v>0</v>
      </c>
      <c r="P4286">
        <v>0</v>
      </c>
      <c r="Q4286">
        <v>0</v>
      </c>
      <c r="R4286">
        <v>4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3.0929193437888669</v>
      </c>
      <c r="AA4286">
        <v>0</v>
      </c>
      <c r="AB4286">
        <v>0</v>
      </c>
      <c r="AC4286">
        <v>0</v>
      </c>
      <c r="AD4286">
        <v>0</v>
      </c>
      <c r="AE4286">
        <v>3.0929193437888669</v>
      </c>
    </row>
    <row r="4287" spans="1:31" x14ac:dyDescent="0.25">
      <c r="A4287">
        <v>1774443</v>
      </c>
      <c r="B4287">
        <v>1</v>
      </c>
      <c r="C4287" t="s">
        <v>80</v>
      </c>
      <c r="D4287" t="s">
        <v>84</v>
      </c>
      <c r="E4287" t="s">
        <v>158</v>
      </c>
      <c r="F4287" t="s">
        <v>11211</v>
      </c>
      <c r="G4287" t="s">
        <v>221</v>
      </c>
      <c r="H4287" t="s">
        <v>146</v>
      </c>
      <c r="I4287" t="s">
        <v>135</v>
      </c>
      <c r="J4287" t="s">
        <v>136</v>
      </c>
      <c r="K4287" t="s">
        <v>147</v>
      </c>
      <c r="L4287" t="s">
        <v>12491</v>
      </c>
      <c r="M4287" t="s">
        <v>12492</v>
      </c>
      <c r="N4287">
        <v>1.3049999999999999</v>
      </c>
      <c r="O4287">
        <v>0</v>
      </c>
      <c r="P4287">
        <v>1</v>
      </c>
      <c r="Q4287">
        <v>0</v>
      </c>
      <c r="R4287">
        <v>8</v>
      </c>
      <c r="S4287">
        <v>0</v>
      </c>
      <c r="T4287">
        <v>1</v>
      </c>
      <c r="U4287">
        <v>0</v>
      </c>
      <c r="V4287">
        <v>0</v>
      </c>
      <c r="W4287">
        <v>0</v>
      </c>
      <c r="X4287">
        <v>0.66607587474499996</v>
      </c>
      <c r="Y4287">
        <v>0</v>
      </c>
      <c r="Z4287">
        <v>2.4520024788185002</v>
      </c>
      <c r="AA4287">
        <v>0</v>
      </c>
      <c r="AB4287">
        <v>1.1699873978769999</v>
      </c>
      <c r="AC4287">
        <v>0</v>
      </c>
      <c r="AD4287">
        <v>0</v>
      </c>
      <c r="AE4287">
        <v>4.2880657514404996</v>
      </c>
    </row>
    <row r="4288" spans="1:31" x14ac:dyDescent="0.25">
      <c r="A4288">
        <v>1774446</v>
      </c>
      <c r="B4288">
        <v>1</v>
      </c>
      <c r="C4288" t="s">
        <v>80</v>
      </c>
      <c r="D4288" t="s">
        <v>100</v>
      </c>
      <c r="E4288" t="s">
        <v>184</v>
      </c>
      <c r="F4288" t="s">
        <v>12493</v>
      </c>
      <c r="G4288" t="s">
        <v>232</v>
      </c>
      <c r="H4288" t="s">
        <v>134</v>
      </c>
      <c r="I4288" t="s">
        <v>135</v>
      </c>
      <c r="J4288" t="s">
        <v>136</v>
      </c>
      <c r="K4288" t="s">
        <v>147</v>
      </c>
      <c r="L4288" t="s">
        <v>12494</v>
      </c>
      <c r="M4288" t="s">
        <v>12495</v>
      </c>
      <c r="N4288">
        <v>2.1208333330000002</v>
      </c>
      <c r="O4288">
        <v>0</v>
      </c>
      <c r="P4288">
        <v>0</v>
      </c>
      <c r="Q4288">
        <v>0</v>
      </c>
      <c r="R4288">
        <v>5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5.2040732901479005</v>
      </c>
      <c r="AA4288">
        <v>0</v>
      </c>
      <c r="AB4288">
        <v>0</v>
      </c>
      <c r="AC4288">
        <v>0</v>
      </c>
      <c r="AD4288">
        <v>0</v>
      </c>
      <c r="AE4288">
        <v>5.2040732901479005</v>
      </c>
    </row>
    <row r="4289" spans="1:31" x14ac:dyDescent="0.25">
      <c r="A4289">
        <v>1774447</v>
      </c>
      <c r="B4289">
        <v>1</v>
      </c>
      <c r="C4289" t="s">
        <v>80</v>
      </c>
      <c r="D4289" t="s">
        <v>98</v>
      </c>
      <c r="E4289" t="s">
        <v>131</v>
      </c>
      <c r="F4289" t="s">
        <v>12496</v>
      </c>
      <c r="G4289" t="s">
        <v>239</v>
      </c>
      <c r="H4289" t="s">
        <v>134</v>
      </c>
      <c r="I4289" t="s">
        <v>135</v>
      </c>
      <c r="J4289" t="s">
        <v>136</v>
      </c>
      <c r="K4289" t="s">
        <v>137</v>
      </c>
      <c r="L4289" t="s">
        <v>12497</v>
      </c>
      <c r="M4289" t="s">
        <v>12498</v>
      </c>
      <c r="N4289">
        <v>1.068066666</v>
      </c>
      <c r="O4289">
        <v>0</v>
      </c>
      <c r="P4289">
        <v>219</v>
      </c>
      <c r="Q4289">
        <v>1</v>
      </c>
      <c r="R4289">
        <v>462</v>
      </c>
      <c r="S4289">
        <v>2</v>
      </c>
      <c r="T4289">
        <v>146</v>
      </c>
      <c r="U4289">
        <v>2</v>
      </c>
      <c r="V4289">
        <v>0</v>
      </c>
      <c r="W4289">
        <v>0</v>
      </c>
      <c r="X4289">
        <v>55.747096137671775</v>
      </c>
      <c r="Y4289">
        <v>0.71583626171515002</v>
      </c>
      <c r="Z4289">
        <v>230.32151468562145</v>
      </c>
      <c r="AA4289">
        <v>8.0676579525874494</v>
      </c>
      <c r="AB4289">
        <v>99.045646702605666</v>
      </c>
      <c r="AC4289">
        <v>11.97958894890286</v>
      </c>
      <c r="AD4289">
        <v>0</v>
      </c>
      <c r="AE4289">
        <v>405.87734068910436</v>
      </c>
    </row>
    <row r="4290" spans="1:31" x14ac:dyDescent="0.25">
      <c r="A4290">
        <v>1774448</v>
      </c>
      <c r="B4290">
        <v>1</v>
      </c>
      <c r="C4290" t="s">
        <v>81</v>
      </c>
      <c r="D4290" t="s">
        <v>123</v>
      </c>
      <c r="E4290" t="s">
        <v>188</v>
      </c>
      <c r="F4290" t="s">
        <v>12499</v>
      </c>
      <c r="G4290" t="s">
        <v>177</v>
      </c>
      <c r="H4290" t="s">
        <v>134</v>
      </c>
      <c r="I4290" t="s">
        <v>135</v>
      </c>
      <c r="J4290" t="s">
        <v>136</v>
      </c>
      <c r="K4290" t="s">
        <v>147</v>
      </c>
      <c r="L4290" t="s">
        <v>12500</v>
      </c>
      <c r="M4290" t="s">
        <v>12501</v>
      </c>
      <c r="N4290">
        <v>1.399444444</v>
      </c>
      <c r="O4290">
        <v>4</v>
      </c>
      <c r="P4290">
        <v>538</v>
      </c>
      <c r="Q4290">
        <v>273</v>
      </c>
      <c r="R4290">
        <v>176</v>
      </c>
      <c r="S4290">
        <v>25</v>
      </c>
      <c r="T4290">
        <v>52</v>
      </c>
      <c r="U4290">
        <v>3</v>
      </c>
      <c r="V4290">
        <v>0</v>
      </c>
      <c r="W4290">
        <v>25.554245295257399</v>
      </c>
      <c r="X4290">
        <v>131.70915410118496</v>
      </c>
      <c r="Y4290">
        <v>403.01917912282255</v>
      </c>
      <c r="Z4290">
        <v>150.89574304577889</v>
      </c>
      <c r="AA4290">
        <v>63.587898592189106</v>
      </c>
      <c r="AB4290">
        <v>27.513776918048645</v>
      </c>
      <c r="AC4290">
        <v>2.3047262918506668</v>
      </c>
      <c r="AD4290">
        <v>0</v>
      </c>
      <c r="AE4290">
        <v>804.58472336713226</v>
      </c>
    </row>
    <row r="4291" spans="1:31" x14ac:dyDescent="0.25">
      <c r="A4291">
        <v>1774451</v>
      </c>
      <c r="B4291">
        <v>1</v>
      </c>
      <c r="C4291" t="s">
        <v>80</v>
      </c>
      <c r="D4291" t="s">
        <v>104</v>
      </c>
      <c r="E4291" t="s">
        <v>184</v>
      </c>
      <c r="F4291" t="s">
        <v>12502</v>
      </c>
      <c r="G4291" t="s">
        <v>232</v>
      </c>
      <c r="H4291" t="s">
        <v>134</v>
      </c>
      <c r="I4291" t="s">
        <v>135</v>
      </c>
      <c r="J4291" t="s">
        <v>136</v>
      </c>
      <c r="K4291" t="s">
        <v>147</v>
      </c>
      <c r="L4291" t="s">
        <v>12503</v>
      </c>
      <c r="M4291" t="s">
        <v>12504</v>
      </c>
      <c r="N4291">
        <v>1.4636111110000001</v>
      </c>
      <c r="O4291">
        <v>0</v>
      </c>
      <c r="P4291">
        <v>1498</v>
      </c>
      <c r="Q4291">
        <v>0</v>
      </c>
      <c r="R4291">
        <v>1</v>
      </c>
      <c r="S4291">
        <v>0</v>
      </c>
      <c r="T4291">
        <v>56</v>
      </c>
      <c r="U4291">
        <v>0</v>
      </c>
      <c r="V4291">
        <v>0</v>
      </c>
      <c r="W4291">
        <v>0</v>
      </c>
      <c r="X4291">
        <v>597.75512896494899</v>
      </c>
      <c r="Y4291">
        <v>0</v>
      </c>
      <c r="Z4291">
        <v>6.9771717496699998E-2</v>
      </c>
      <c r="AA4291">
        <v>0</v>
      </c>
      <c r="AB4291">
        <v>22.248166940556331</v>
      </c>
      <c r="AC4291">
        <v>0</v>
      </c>
      <c r="AD4291">
        <v>0</v>
      </c>
      <c r="AE4291">
        <v>620.07306762300198</v>
      </c>
    </row>
    <row r="4292" spans="1:31" x14ac:dyDescent="0.25">
      <c r="A4292">
        <v>1774454</v>
      </c>
      <c r="B4292">
        <v>1</v>
      </c>
      <c r="C4292" t="s">
        <v>80</v>
      </c>
      <c r="D4292" t="s">
        <v>103</v>
      </c>
      <c r="E4292" t="s">
        <v>158</v>
      </c>
      <c r="F4292" t="s">
        <v>12452</v>
      </c>
      <c r="G4292" t="s">
        <v>160</v>
      </c>
      <c r="H4292" t="s">
        <v>146</v>
      </c>
      <c r="I4292" t="s">
        <v>135</v>
      </c>
      <c r="J4292" t="s">
        <v>136</v>
      </c>
      <c r="K4292" t="s">
        <v>147</v>
      </c>
      <c r="L4292" t="s">
        <v>12505</v>
      </c>
      <c r="M4292" t="s">
        <v>12506</v>
      </c>
      <c r="N4292">
        <v>1.66</v>
      </c>
      <c r="O4292">
        <v>0</v>
      </c>
      <c r="P4292">
        <v>0</v>
      </c>
      <c r="Q4292">
        <v>0</v>
      </c>
      <c r="R4292">
        <v>3</v>
      </c>
      <c r="S4292">
        <v>0</v>
      </c>
      <c r="T4292">
        <v>3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5.1875405108383488</v>
      </c>
      <c r="AA4292">
        <v>0</v>
      </c>
      <c r="AB4292">
        <v>3.8051734903379999</v>
      </c>
      <c r="AC4292">
        <v>0</v>
      </c>
      <c r="AD4292">
        <v>0</v>
      </c>
      <c r="AE4292">
        <v>8.9927140011763491</v>
      </c>
    </row>
    <row r="4293" spans="1:31" x14ac:dyDescent="0.25">
      <c r="A4293">
        <v>1774456</v>
      </c>
      <c r="B4293">
        <v>1</v>
      </c>
      <c r="C4293" t="s">
        <v>80</v>
      </c>
      <c r="D4293" t="s">
        <v>105</v>
      </c>
      <c r="E4293" t="s">
        <v>184</v>
      </c>
      <c r="F4293" t="s">
        <v>12507</v>
      </c>
      <c r="G4293" t="s">
        <v>168</v>
      </c>
      <c r="H4293" t="s">
        <v>134</v>
      </c>
      <c r="I4293" t="s">
        <v>135</v>
      </c>
      <c r="J4293" t="s">
        <v>136</v>
      </c>
      <c r="K4293" t="s">
        <v>147</v>
      </c>
      <c r="L4293" t="s">
        <v>12508</v>
      </c>
      <c r="M4293" t="s">
        <v>12509</v>
      </c>
      <c r="N4293">
        <v>3.2805555549999998</v>
      </c>
      <c r="O4293">
        <v>0</v>
      </c>
      <c r="P4293">
        <v>118</v>
      </c>
      <c r="Q4293">
        <v>0</v>
      </c>
      <c r="R4293">
        <v>0</v>
      </c>
      <c r="S4293">
        <v>0</v>
      </c>
      <c r="T4293">
        <v>7</v>
      </c>
      <c r="U4293">
        <v>0</v>
      </c>
      <c r="V4293">
        <v>0</v>
      </c>
      <c r="W4293">
        <v>0</v>
      </c>
      <c r="X4293">
        <v>98.593000893634468</v>
      </c>
      <c r="Y4293">
        <v>0</v>
      </c>
      <c r="Z4293">
        <v>0</v>
      </c>
      <c r="AA4293">
        <v>0</v>
      </c>
      <c r="AB4293">
        <v>3.0003102950555007</v>
      </c>
      <c r="AC4293">
        <v>0</v>
      </c>
      <c r="AD4293">
        <v>0</v>
      </c>
      <c r="AE4293">
        <v>101.59331118868997</v>
      </c>
    </row>
    <row r="4294" spans="1:31" x14ac:dyDescent="0.25">
      <c r="A4294">
        <v>1774458</v>
      </c>
      <c r="B4294">
        <v>1</v>
      </c>
      <c r="C4294" t="s">
        <v>80</v>
      </c>
      <c r="D4294" t="s">
        <v>92</v>
      </c>
      <c r="E4294" t="s">
        <v>188</v>
      </c>
      <c r="F4294" t="s">
        <v>12510</v>
      </c>
      <c r="G4294" t="s">
        <v>177</v>
      </c>
      <c r="H4294" t="s">
        <v>134</v>
      </c>
      <c r="I4294" t="s">
        <v>135</v>
      </c>
      <c r="J4294" t="s">
        <v>136</v>
      </c>
      <c r="K4294" t="s">
        <v>147</v>
      </c>
      <c r="L4294" t="s">
        <v>12511</v>
      </c>
      <c r="M4294" t="s">
        <v>12512</v>
      </c>
      <c r="N4294">
        <v>0.90111111099999996</v>
      </c>
      <c r="O4294">
        <v>18</v>
      </c>
      <c r="P4294">
        <v>1</v>
      </c>
      <c r="Q4294">
        <v>1</v>
      </c>
      <c r="R4294">
        <v>0</v>
      </c>
      <c r="S4294">
        <v>12</v>
      </c>
      <c r="T4294">
        <v>0</v>
      </c>
      <c r="U4294">
        <v>0</v>
      </c>
      <c r="V4294">
        <v>0</v>
      </c>
      <c r="W4294">
        <v>156.8574063888677</v>
      </c>
      <c r="X4294">
        <v>0.6496805217206667</v>
      </c>
      <c r="Y4294">
        <v>23.701211052817854</v>
      </c>
      <c r="Z4294">
        <v>0</v>
      </c>
      <c r="AA4294">
        <v>47.156292654957383</v>
      </c>
      <c r="AB4294">
        <v>0</v>
      </c>
      <c r="AC4294">
        <v>0</v>
      </c>
      <c r="AD4294">
        <v>0</v>
      </c>
      <c r="AE4294">
        <v>228.36459061836359</v>
      </c>
    </row>
    <row r="4295" spans="1:31" x14ac:dyDescent="0.25">
      <c r="A4295">
        <v>1774460</v>
      </c>
      <c r="B4295">
        <v>1</v>
      </c>
      <c r="C4295" t="s">
        <v>80</v>
      </c>
      <c r="D4295" t="s">
        <v>88</v>
      </c>
      <c r="E4295" t="s">
        <v>171</v>
      </c>
      <c r="F4295" t="s">
        <v>12513</v>
      </c>
      <c r="G4295" t="s">
        <v>173</v>
      </c>
      <c r="H4295" t="s">
        <v>146</v>
      </c>
      <c r="I4295" t="s">
        <v>135</v>
      </c>
      <c r="J4295" t="s">
        <v>136</v>
      </c>
      <c r="K4295" t="s">
        <v>147</v>
      </c>
      <c r="L4295" t="s">
        <v>12514</v>
      </c>
      <c r="M4295" t="s">
        <v>12515</v>
      </c>
      <c r="N4295">
        <v>1.4327777770000001</v>
      </c>
      <c r="O4295">
        <v>0</v>
      </c>
      <c r="P4295">
        <v>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9.7508974967250001E-2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9.7508974967250001E-2</v>
      </c>
    </row>
    <row r="4296" spans="1:31" x14ac:dyDescent="0.25">
      <c r="A4296">
        <v>1774462</v>
      </c>
      <c r="B4296">
        <v>1</v>
      </c>
      <c r="C4296" t="s">
        <v>81</v>
      </c>
      <c r="D4296" t="s">
        <v>127</v>
      </c>
      <c r="E4296" t="s">
        <v>158</v>
      </c>
      <c r="F4296" t="s">
        <v>12516</v>
      </c>
      <c r="G4296" t="s">
        <v>160</v>
      </c>
      <c r="H4296" t="s">
        <v>146</v>
      </c>
      <c r="I4296" t="s">
        <v>135</v>
      </c>
      <c r="J4296" t="s">
        <v>136</v>
      </c>
      <c r="K4296" t="s">
        <v>147</v>
      </c>
      <c r="L4296" t="s">
        <v>12517</v>
      </c>
      <c r="M4296" t="s">
        <v>12518</v>
      </c>
      <c r="N4296">
        <v>3.131388888</v>
      </c>
      <c r="O4296">
        <v>0</v>
      </c>
      <c r="P4296">
        <v>22</v>
      </c>
      <c r="Q4296">
        <v>0</v>
      </c>
      <c r="R4296">
        <v>0</v>
      </c>
      <c r="S4296">
        <v>0</v>
      </c>
      <c r="T4296">
        <v>1</v>
      </c>
      <c r="U4296">
        <v>0</v>
      </c>
      <c r="V4296">
        <v>0</v>
      </c>
      <c r="W4296">
        <v>0</v>
      </c>
      <c r="X4296">
        <v>11.760976112545759</v>
      </c>
      <c r="Y4296">
        <v>0</v>
      </c>
      <c r="Z4296">
        <v>0</v>
      </c>
      <c r="AA4296">
        <v>0</v>
      </c>
      <c r="AB4296">
        <v>9.8990949306666659E-3</v>
      </c>
      <c r="AC4296">
        <v>0</v>
      </c>
      <c r="AD4296">
        <v>0</v>
      </c>
      <c r="AE4296">
        <v>11.770875207476426</v>
      </c>
    </row>
    <row r="4297" spans="1:31" x14ac:dyDescent="0.25">
      <c r="A4297">
        <v>1774465</v>
      </c>
      <c r="B4297">
        <v>1</v>
      </c>
      <c r="C4297" t="s">
        <v>80</v>
      </c>
      <c r="D4297" t="s">
        <v>90</v>
      </c>
      <c r="E4297" t="s">
        <v>171</v>
      </c>
      <c r="F4297" t="s">
        <v>12057</v>
      </c>
      <c r="G4297" t="s">
        <v>181</v>
      </c>
      <c r="H4297" t="s">
        <v>146</v>
      </c>
      <c r="I4297" t="s">
        <v>135</v>
      </c>
      <c r="J4297" t="s">
        <v>136</v>
      </c>
      <c r="K4297" t="s">
        <v>147</v>
      </c>
      <c r="L4297" t="s">
        <v>12519</v>
      </c>
      <c r="M4297" t="s">
        <v>12520</v>
      </c>
      <c r="N4297">
        <v>1.5761111109999999</v>
      </c>
      <c r="O4297">
        <v>0</v>
      </c>
      <c r="P4297">
        <v>1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0.47570999869924996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0.47570999869924996</v>
      </c>
    </row>
    <row r="4298" spans="1:31" x14ac:dyDescent="0.25">
      <c r="A4298">
        <v>1774466</v>
      </c>
      <c r="B4298">
        <v>1</v>
      </c>
      <c r="C4298" t="s">
        <v>80</v>
      </c>
      <c r="D4298" t="s">
        <v>103</v>
      </c>
      <c r="E4298" t="s">
        <v>188</v>
      </c>
      <c r="F4298" t="s">
        <v>12521</v>
      </c>
      <c r="G4298" t="s">
        <v>239</v>
      </c>
      <c r="H4298" t="s">
        <v>134</v>
      </c>
      <c r="I4298" t="s">
        <v>135</v>
      </c>
      <c r="J4298" t="s">
        <v>136</v>
      </c>
      <c r="K4298" t="s">
        <v>137</v>
      </c>
      <c r="L4298" t="s">
        <v>12522</v>
      </c>
      <c r="M4298" t="s">
        <v>12523</v>
      </c>
      <c r="N4298">
        <v>0.72323333300000003</v>
      </c>
      <c r="O4298">
        <v>17</v>
      </c>
      <c r="P4298">
        <v>2356</v>
      </c>
      <c r="Q4298">
        <v>30</v>
      </c>
      <c r="R4298">
        <v>176</v>
      </c>
      <c r="S4298">
        <v>53</v>
      </c>
      <c r="T4298">
        <v>414</v>
      </c>
      <c r="U4298">
        <v>5</v>
      </c>
      <c r="V4298">
        <v>1</v>
      </c>
      <c r="W4298">
        <v>8.8229473747519993</v>
      </c>
      <c r="X4298">
        <v>312.35488940352036</v>
      </c>
      <c r="Y4298">
        <v>86.977096084821582</v>
      </c>
      <c r="Z4298">
        <v>34.208228155222464</v>
      </c>
      <c r="AA4298">
        <v>125.31457032479996</v>
      </c>
      <c r="AB4298">
        <v>95.230076885519395</v>
      </c>
      <c r="AC4298">
        <v>103.88148444361079</v>
      </c>
      <c r="AD4298">
        <v>1.64193990912</v>
      </c>
      <c r="AE4298">
        <v>768.43123258136654</v>
      </c>
    </row>
    <row r="4299" spans="1:31" x14ac:dyDescent="0.25">
      <c r="A4299">
        <v>1774467</v>
      </c>
      <c r="B4299">
        <v>1</v>
      </c>
      <c r="C4299" t="s">
        <v>80</v>
      </c>
      <c r="D4299" t="s">
        <v>106</v>
      </c>
      <c r="E4299" t="s">
        <v>158</v>
      </c>
      <c r="F4299" t="s">
        <v>12524</v>
      </c>
      <c r="G4299" t="s">
        <v>160</v>
      </c>
      <c r="H4299" t="s">
        <v>146</v>
      </c>
      <c r="I4299" t="s">
        <v>135</v>
      </c>
      <c r="J4299" t="s">
        <v>136</v>
      </c>
      <c r="K4299" t="s">
        <v>147</v>
      </c>
      <c r="L4299" t="s">
        <v>12525</v>
      </c>
      <c r="M4299" t="s">
        <v>12526</v>
      </c>
      <c r="N4299">
        <v>1.521111111</v>
      </c>
      <c r="O4299">
        <v>0</v>
      </c>
      <c r="P4299">
        <v>4</v>
      </c>
      <c r="Q4299">
        <v>0</v>
      </c>
      <c r="R4299">
        <v>7</v>
      </c>
      <c r="S4299">
        <v>0</v>
      </c>
      <c r="T4299">
        <v>3</v>
      </c>
      <c r="U4299">
        <v>0</v>
      </c>
      <c r="V4299">
        <v>0</v>
      </c>
      <c r="W4299">
        <v>0</v>
      </c>
      <c r="X4299">
        <v>4.2874768142863999</v>
      </c>
      <c r="Y4299">
        <v>0</v>
      </c>
      <c r="Z4299">
        <v>6.7160250527098659</v>
      </c>
      <c r="AA4299">
        <v>0</v>
      </c>
      <c r="AB4299">
        <v>5.2493427769749994</v>
      </c>
      <c r="AC4299">
        <v>0</v>
      </c>
      <c r="AD4299">
        <v>0</v>
      </c>
      <c r="AE4299">
        <v>16.252844643971265</v>
      </c>
    </row>
    <row r="4300" spans="1:31" x14ac:dyDescent="0.25">
      <c r="A4300">
        <v>1774468</v>
      </c>
      <c r="B4300">
        <v>1</v>
      </c>
      <c r="C4300" t="s">
        <v>81</v>
      </c>
      <c r="D4300" t="s">
        <v>127</v>
      </c>
      <c r="E4300" t="s">
        <v>143</v>
      </c>
      <c r="F4300" t="s">
        <v>12527</v>
      </c>
      <c r="G4300" t="s">
        <v>145</v>
      </c>
      <c r="H4300" t="s">
        <v>146</v>
      </c>
      <c r="I4300" t="s">
        <v>135</v>
      </c>
      <c r="J4300" t="s">
        <v>136</v>
      </c>
      <c r="K4300" t="s">
        <v>147</v>
      </c>
      <c r="L4300" t="s">
        <v>12528</v>
      </c>
      <c r="M4300" t="s">
        <v>12529</v>
      </c>
      <c r="N4300">
        <v>1.594166666</v>
      </c>
      <c r="O4300">
        <v>0</v>
      </c>
      <c r="P4300">
        <v>102</v>
      </c>
      <c r="Q4300">
        <v>0</v>
      </c>
      <c r="R4300">
        <v>2</v>
      </c>
      <c r="S4300">
        <v>0</v>
      </c>
      <c r="T4300">
        <v>15</v>
      </c>
      <c r="U4300">
        <v>0</v>
      </c>
      <c r="V4300">
        <v>0</v>
      </c>
      <c r="W4300">
        <v>0</v>
      </c>
      <c r="X4300">
        <v>30.24059947992253</v>
      </c>
      <c r="Y4300">
        <v>0</v>
      </c>
      <c r="Z4300">
        <v>1.9376667213723497</v>
      </c>
      <c r="AA4300">
        <v>0</v>
      </c>
      <c r="AB4300">
        <v>15.570094590034108</v>
      </c>
      <c r="AC4300">
        <v>0</v>
      </c>
      <c r="AD4300">
        <v>0</v>
      </c>
      <c r="AE4300">
        <v>47.748360791328992</v>
      </c>
    </row>
    <row r="4301" spans="1:31" x14ac:dyDescent="0.25">
      <c r="A4301">
        <v>1774471</v>
      </c>
      <c r="B4301">
        <v>1</v>
      </c>
      <c r="C4301" t="s">
        <v>80</v>
      </c>
      <c r="D4301" t="s">
        <v>108</v>
      </c>
      <c r="E4301" t="s">
        <v>158</v>
      </c>
      <c r="F4301" t="s">
        <v>12530</v>
      </c>
      <c r="G4301" t="s">
        <v>160</v>
      </c>
      <c r="H4301" t="s">
        <v>146</v>
      </c>
      <c r="I4301" t="s">
        <v>135</v>
      </c>
      <c r="J4301" t="s">
        <v>136</v>
      </c>
      <c r="K4301" t="s">
        <v>147</v>
      </c>
      <c r="L4301" t="s">
        <v>12531</v>
      </c>
      <c r="M4301" t="s">
        <v>12532</v>
      </c>
      <c r="N4301">
        <v>2.0702777769999998</v>
      </c>
      <c r="O4301">
        <v>0</v>
      </c>
      <c r="P4301">
        <v>4</v>
      </c>
      <c r="Q4301">
        <v>0</v>
      </c>
      <c r="R4301">
        <v>2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0.80069924554945016</v>
      </c>
      <c r="Y4301">
        <v>0</v>
      </c>
      <c r="Z4301">
        <v>0.14395738559400001</v>
      </c>
      <c r="AA4301">
        <v>0</v>
      </c>
      <c r="AB4301">
        <v>0</v>
      </c>
      <c r="AC4301">
        <v>0</v>
      </c>
      <c r="AD4301">
        <v>0</v>
      </c>
      <c r="AE4301">
        <v>0.94465663114345011</v>
      </c>
    </row>
    <row r="4302" spans="1:31" x14ac:dyDescent="0.25">
      <c r="A4302">
        <v>1774472</v>
      </c>
      <c r="B4302">
        <v>1</v>
      </c>
      <c r="C4302" t="s">
        <v>81</v>
      </c>
      <c r="D4302" t="s">
        <v>123</v>
      </c>
      <c r="E4302" t="s">
        <v>131</v>
      </c>
      <c r="F4302" t="s">
        <v>7298</v>
      </c>
      <c r="G4302" t="s">
        <v>213</v>
      </c>
      <c r="H4302" t="s">
        <v>214</v>
      </c>
      <c r="I4302" t="s">
        <v>135</v>
      </c>
      <c r="J4302" t="s">
        <v>136</v>
      </c>
      <c r="K4302" t="s">
        <v>137</v>
      </c>
      <c r="L4302" t="s">
        <v>12533</v>
      </c>
      <c r="M4302" t="s">
        <v>12534</v>
      </c>
      <c r="N4302">
        <v>6.0258333329999996</v>
      </c>
      <c r="O4302">
        <v>12</v>
      </c>
      <c r="P4302">
        <v>1213</v>
      </c>
      <c r="Q4302">
        <v>593</v>
      </c>
      <c r="R4302">
        <v>561</v>
      </c>
      <c r="S4302">
        <v>48</v>
      </c>
      <c r="T4302">
        <v>113</v>
      </c>
      <c r="U4302">
        <v>7</v>
      </c>
      <c r="V4302">
        <v>0</v>
      </c>
      <c r="W4302">
        <v>120.0076079065675</v>
      </c>
      <c r="X4302">
        <v>1238.4292798684321</v>
      </c>
      <c r="Y4302">
        <v>2944.7627391162723</v>
      </c>
      <c r="Z4302">
        <v>1677.2226981960346</v>
      </c>
      <c r="AA4302">
        <v>1515.3032524781711</v>
      </c>
      <c r="AB4302">
        <v>230.38817443698099</v>
      </c>
      <c r="AC4302">
        <v>1512.0203077128083</v>
      </c>
      <c r="AD4302">
        <v>0</v>
      </c>
      <c r="AE4302">
        <v>9238.1340597152666</v>
      </c>
    </row>
    <row r="4303" spans="1:31" x14ac:dyDescent="0.25">
      <c r="A4303">
        <v>1774474</v>
      </c>
      <c r="B4303">
        <v>1</v>
      </c>
      <c r="C4303" t="s">
        <v>80</v>
      </c>
      <c r="D4303" t="s">
        <v>85</v>
      </c>
      <c r="E4303" t="s">
        <v>184</v>
      </c>
      <c r="F4303" t="s">
        <v>12535</v>
      </c>
      <c r="G4303" t="s">
        <v>239</v>
      </c>
      <c r="H4303" t="s">
        <v>134</v>
      </c>
      <c r="I4303" t="s">
        <v>135</v>
      </c>
      <c r="J4303" t="s">
        <v>136</v>
      </c>
      <c r="K4303" t="s">
        <v>137</v>
      </c>
      <c r="L4303" t="s">
        <v>12536</v>
      </c>
      <c r="M4303" t="s">
        <v>12537</v>
      </c>
      <c r="N4303">
        <v>3.4522222220000001</v>
      </c>
      <c r="O4303">
        <v>0</v>
      </c>
      <c r="P4303">
        <v>540</v>
      </c>
      <c r="Q4303">
        <v>0</v>
      </c>
      <c r="R4303">
        <v>0</v>
      </c>
      <c r="S4303">
        <v>0</v>
      </c>
      <c r="T4303">
        <v>41</v>
      </c>
      <c r="U4303">
        <v>0</v>
      </c>
      <c r="V4303">
        <v>0</v>
      </c>
      <c r="W4303">
        <v>0</v>
      </c>
      <c r="X4303">
        <v>489.63108802860302</v>
      </c>
      <c r="Y4303">
        <v>0</v>
      </c>
      <c r="Z4303">
        <v>0</v>
      </c>
      <c r="AA4303">
        <v>0</v>
      </c>
      <c r="AB4303">
        <v>99.542126082484856</v>
      </c>
      <c r="AC4303">
        <v>0</v>
      </c>
      <c r="AD4303">
        <v>0</v>
      </c>
      <c r="AE4303">
        <v>589.17321411108787</v>
      </c>
    </row>
    <row r="4304" spans="1:31" x14ac:dyDescent="0.25">
      <c r="A4304">
        <v>1774480</v>
      </c>
      <c r="B4304">
        <v>1</v>
      </c>
      <c r="C4304" t="s">
        <v>80</v>
      </c>
      <c r="D4304" t="s">
        <v>94</v>
      </c>
      <c r="E4304" t="s">
        <v>184</v>
      </c>
      <c r="F4304" t="s">
        <v>12538</v>
      </c>
      <c r="G4304" t="s">
        <v>177</v>
      </c>
      <c r="H4304" t="s">
        <v>134</v>
      </c>
      <c r="I4304" t="s">
        <v>135</v>
      </c>
      <c r="J4304" t="s">
        <v>136</v>
      </c>
      <c r="K4304" t="s">
        <v>147</v>
      </c>
      <c r="L4304" t="s">
        <v>12539</v>
      </c>
      <c r="M4304" t="s">
        <v>12540</v>
      </c>
      <c r="N4304">
        <v>0.99305555499999998</v>
      </c>
      <c r="O4304">
        <v>0</v>
      </c>
      <c r="P4304">
        <v>537</v>
      </c>
      <c r="Q4304">
        <v>0</v>
      </c>
      <c r="R4304">
        <v>0</v>
      </c>
      <c r="S4304">
        <v>0</v>
      </c>
      <c r="T4304">
        <v>8</v>
      </c>
      <c r="U4304">
        <v>0</v>
      </c>
      <c r="V4304">
        <v>0</v>
      </c>
      <c r="W4304">
        <v>0</v>
      </c>
      <c r="X4304">
        <v>147.54165111213518</v>
      </c>
      <c r="Y4304">
        <v>0</v>
      </c>
      <c r="Z4304">
        <v>0</v>
      </c>
      <c r="AA4304">
        <v>0</v>
      </c>
      <c r="AB4304">
        <v>1.6640326080424754</v>
      </c>
      <c r="AC4304">
        <v>0</v>
      </c>
      <c r="AD4304">
        <v>0</v>
      </c>
      <c r="AE4304">
        <v>149.20568372017766</v>
      </c>
    </row>
    <row r="4305" spans="1:31" x14ac:dyDescent="0.25">
      <c r="A4305">
        <v>1774482</v>
      </c>
      <c r="B4305">
        <v>1</v>
      </c>
      <c r="C4305" t="s">
        <v>80</v>
      </c>
      <c r="D4305" t="s">
        <v>84</v>
      </c>
      <c r="E4305" t="s">
        <v>184</v>
      </c>
      <c r="F4305" t="s">
        <v>12541</v>
      </c>
      <c r="G4305" t="s">
        <v>551</v>
      </c>
      <c r="H4305" t="s">
        <v>134</v>
      </c>
      <c r="I4305" t="s">
        <v>135</v>
      </c>
      <c r="J4305" t="s">
        <v>136</v>
      </c>
      <c r="K4305" t="s">
        <v>147</v>
      </c>
      <c r="L4305" t="s">
        <v>12542</v>
      </c>
      <c r="M4305" t="s">
        <v>12543</v>
      </c>
      <c r="N4305">
        <v>1.9611111109999999</v>
      </c>
      <c r="O4305">
        <v>0</v>
      </c>
      <c r="P4305">
        <v>482</v>
      </c>
      <c r="Q4305">
        <v>0</v>
      </c>
      <c r="R4305">
        <v>0</v>
      </c>
      <c r="S4305">
        <v>0</v>
      </c>
      <c r="T4305">
        <v>21</v>
      </c>
      <c r="U4305">
        <v>0</v>
      </c>
      <c r="V4305">
        <v>0</v>
      </c>
      <c r="W4305">
        <v>0</v>
      </c>
      <c r="X4305">
        <v>241.90251717028295</v>
      </c>
      <c r="Y4305">
        <v>0</v>
      </c>
      <c r="Z4305">
        <v>0</v>
      </c>
      <c r="AA4305">
        <v>0</v>
      </c>
      <c r="AB4305">
        <v>39.729804629702429</v>
      </c>
      <c r="AC4305">
        <v>0</v>
      </c>
      <c r="AD4305">
        <v>0</v>
      </c>
      <c r="AE4305">
        <v>281.63232179998539</v>
      </c>
    </row>
    <row r="4306" spans="1:31" x14ac:dyDescent="0.25">
      <c r="A4306">
        <v>1774484</v>
      </c>
      <c r="B4306">
        <v>1</v>
      </c>
      <c r="C4306" t="s">
        <v>81</v>
      </c>
      <c r="D4306" t="s">
        <v>123</v>
      </c>
      <c r="E4306" t="s">
        <v>171</v>
      </c>
      <c r="F4306" t="s">
        <v>12544</v>
      </c>
      <c r="G4306" t="s">
        <v>173</v>
      </c>
      <c r="H4306" t="s">
        <v>146</v>
      </c>
      <c r="I4306" t="s">
        <v>135</v>
      </c>
      <c r="J4306" t="s">
        <v>136</v>
      </c>
      <c r="K4306" t="s">
        <v>147</v>
      </c>
      <c r="L4306" t="s">
        <v>12545</v>
      </c>
      <c r="M4306" t="s">
        <v>12546</v>
      </c>
      <c r="N4306">
        <v>1.385277777</v>
      </c>
      <c r="O4306">
        <v>0</v>
      </c>
      <c r="P4306">
        <v>6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1.4832187925458502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1.4832187925458502</v>
      </c>
    </row>
    <row r="4307" spans="1:31" x14ac:dyDescent="0.25">
      <c r="A4307">
        <v>1774486</v>
      </c>
      <c r="B4307">
        <v>1</v>
      </c>
      <c r="C4307" t="s">
        <v>81</v>
      </c>
      <c r="D4307" t="s">
        <v>124</v>
      </c>
      <c r="E4307" t="s">
        <v>171</v>
      </c>
      <c r="F4307" t="s">
        <v>12547</v>
      </c>
      <c r="G4307" t="s">
        <v>181</v>
      </c>
      <c r="H4307" t="s">
        <v>146</v>
      </c>
      <c r="I4307" t="s">
        <v>135</v>
      </c>
      <c r="J4307" t="s">
        <v>136</v>
      </c>
      <c r="K4307" t="s">
        <v>147</v>
      </c>
      <c r="L4307" t="s">
        <v>12548</v>
      </c>
      <c r="M4307" t="s">
        <v>12549</v>
      </c>
      <c r="N4307">
        <v>1.8338888879999999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0.33346690507741672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0.33346690507741672</v>
      </c>
    </row>
    <row r="4308" spans="1:31" x14ac:dyDescent="0.25">
      <c r="A4308">
        <v>1774490</v>
      </c>
      <c r="B4308">
        <v>1</v>
      </c>
      <c r="C4308" t="s">
        <v>80</v>
      </c>
      <c r="D4308" t="s">
        <v>107</v>
      </c>
      <c r="E4308" t="s">
        <v>158</v>
      </c>
      <c r="F4308" t="s">
        <v>12550</v>
      </c>
      <c r="G4308" t="s">
        <v>160</v>
      </c>
      <c r="H4308" t="s">
        <v>146</v>
      </c>
      <c r="I4308" t="s">
        <v>135</v>
      </c>
      <c r="J4308" t="s">
        <v>136</v>
      </c>
      <c r="K4308" t="s">
        <v>147</v>
      </c>
      <c r="L4308" t="s">
        <v>12551</v>
      </c>
      <c r="M4308" t="s">
        <v>12552</v>
      </c>
      <c r="N4308">
        <v>1.5094444440000001</v>
      </c>
      <c r="O4308">
        <v>0</v>
      </c>
      <c r="P4308">
        <v>100</v>
      </c>
      <c r="Q4308">
        <v>0</v>
      </c>
      <c r="R4308">
        <v>0</v>
      </c>
      <c r="S4308">
        <v>0</v>
      </c>
      <c r="T4308">
        <v>4</v>
      </c>
      <c r="U4308">
        <v>0</v>
      </c>
      <c r="V4308">
        <v>0</v>
      </c>
      <c r="W4308">
        <v>0</v>
      </c>
      <c r="X4308">
        <v>23.880357199145447</v>
      </c>
      <c r="Y4308">
        <v>0</v>
      </c>
      <c r="Z4308">
        <v>0</v>
      </c>
      <c r="AA4308">
        <v>0</v>
      </c>
      <c r="AB4308">
        <v>0.72734668283192505</v>
      </c>
      <c r="AC4308">
        <v>0</v>
      </c>
      <c r="AD4308">
        <v>0</v>
      </c>
      <c r="AE4308">
        <v>24.607703881977372</v>
      </c>
    </row>
    <row r="4309" spans="1:31" x14ac:dyDescent="0.25">
      <c r="A4309">
        <v>1774491</v>
      </c>
      <c r="B4309">
        <v>1</v>
      </c>
      <c r="C4309" t="s">
        <v>81</v>
      </c>
      <c r="D4309" t="s">
        <v>127</v>
      </c>
      <c r="E4309" t="s">
        <v>158</v>
      </c>
      <c r="F4309" t="s">
        <v>12553</v>
      </c>
      <c r="G4309" t="s">
        <v>160</v>
      </c>
      <c r="H4309" t="s">
        <v>146</v>
      </c>
      <c r="I4309" t="s">
        <v>135</v>
      </c>
      <c r="J4309" t="s">
        <v>136</v>
      </c>
      <c r="K4309" t="s">
        <v>147</v>
      </c>
      <c r="L4309" t="s">
        <v>12554</v>
      </c>
      <c r="M4309" t="s">
        <v>12555</v>
      </c>
      <c r="N4309">
        <v>1.1569444440000001</v>
      </c>
      <c r="O4309">
        <v>0</v>
      </c>
      <c r="P4309">
        <v>17</v>
      </c>
      <c r="Q4309">
        <v>0</v>
      </c>
      <c r="R4309">
        <v>0</v>
      </c>
      <c r="S4309">
        <v>0</v>
      </c>
      <c r="T4309">
        <v>2</v>
      </c>
      <c r="U4309">
        <v>0</v>
      </c>
      <c r="V4309">
        <v>0</v>
      </c>
      <c r="W4309">
        <v>0</v>
      </c>
      <c r="X4309">
        <v>5.0269836288055929</v>
      </c>
      <c r="Y4309">
        <v>0</v>
      </c>
      <c r="Z4309">
        <v>0</v>
      </c>
      <c r="AA4309">
        <v>0</v>
      </c>
      <c r="AB4309">
        <v>0.63409512565759996</v>
      </c>
      <c r="AC4309">
        <v>0</v>
      </c>
      <c r="AD4309">
        <v>0</v>
      </c>
      <c r="AE4309">
        <v>5.6610787544631931</v>
      </c>
    </row>
    <row r="4310" spans="1:31" x14ac:dyDescent="0.25">
      <c r="A4310">
        <v>1774493</v>
      </c>
      <c r="B4310">
        <v>1</v>
      </c>
      <c r="C4310" t="s">
        <v>80</v>
      </c>
      <c r="D4310" t="s">
        <v>85</v>
      </c>
      <c r="E4310" t="s">
        <v>171</v>
      </c>
      <c r="F4310" t="s">
        <v>12556</v>
      </c>
      <c r="G4310" t="s">
        <v>173</v>
      </c>
      <c r="H4310" t="s">
        <v>146</v>
      </c>
      <c r="I4310" t="s">
        <v>135</v>
      </c>
      <c r="J4310" t="s">
        <v>136</v>
      </c>
      <c r="K4310" t="s">
        <v>147</v>
      </c>
      <c r="L4310" t="s">
        <v>12557</v>
      </c>
      <c r="M4310" t="s">
        <v>12558</v>
      </c>
      <c r="N4310">
        <v>2.5166666659999999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1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2.2129920912923753</v>
      </c>
      <c r="AC4310">
        <v>0</v>
      </c>
      <c r="AD4310">
        <v>0</v>
      </c>
      <c r="AE4310">
        <v>2.2129920912923753</v>
      </c>
    </row>
    <row r="4311" spans="1:31" x14ac:dyDescent="0.25">
      <c r="A4311">
        <v>1774494</v>
      </c>
      <c r="B4311">
        <v>1</v>
      </c>
      <c r="C4311" t="s">
        <v>80</v>
      </c>
      <c r="D4311" t="s">
        <v>84</v>
      </c>
      <c r="E4311" t="s">
        <v>158</v>
      </c>
      <c r="F4311" t="s">
        <v>11211</v>
      </c>
      <c r="G4311" t="s">
        <v>221</v>
      </c>
      <c r="H4311" t="s">
        <v>146</v>
      </c>
      <c r="I4311" t="s">
        <v>135</v>
      </c>
      <c r="J4311" t="s">
        <v>136</v>
      </c>
      <c r="K4311" t="s">
        <v>147</v>
      </c>
      <c r="L4311" t="s">
        <v>12559</v>
      </c>
      <c r="M4311" t="s">
        <v>12560</v>
      </c>
      <c r="N4311">
        <v>4.2833333329999999</v>
      </c>
      <c r="O4311">
        <v>0</v>
      </c>
      <c r="P4311">
        <v>1</v>
      </c>
      <c r="Q4311">
        <v>0</v>
      </c>
      <c r="R4311">
        <v>8</v>
      </c>
      <c r="S4311">
        <v>0</v>
      </c>
      <c r="T4311">
        <v>1</v>
      </c>
      <c r="U4311">
        <v>0</v>
      </c>
      <c r="V4311">
        <v>0</v>
      </c>
      <c r="W4311">
        <v>0</v>
      </c>
      <c r="X4311">
        <v>2.0906769504783336</v>
      </c>
      <c r="Y4311">
        <v>0</v>
      </c>
      <c r="Z4311">
        <v>7.8931842727598314</v>
      </c>
      <c r="AA4311">
        <v>0</v>
      </c>
      <c r="AB4311">
        <v>3.797820784355916</v>
      </c>
      <c r="AC4311">
        <v>0</v>
      </c>
      <c r="AD4311">
        <v>0</v>
      </c>
      <c r="AE4311">
        <v>13.781682007594082</v>
      </c>
    </row>
    <row r="4312" spans="1:31" x14ac:dyDescent="0.25">
      <c r="A4312">
        <v>1774497</v>
      </c>
      <c r="B4312">
        <v>1</v>
      </c>
      <c r="C4312" t="s">
        <v>80</v>
      </c>
      <c r="D4312" t="s">
        <v>84</v>
      </c>
      <c r="E4312" t="s">
        <v>171</v>
      </c>
      <c r="F4312" t="s">
        <v>12561</v>
      </c>
      <c r="G4312" t="s">
        <v>181</v>
      </c>
      <c r="H4312" t="s">
        <v>146</v>
      </c>
      <c r="I4312" t="s">
        <v>135</v>
      </c>
      <c r="J4312" t="s">
        <v>136</v>
      </c>
      <c r="K4312" t="s">
        <v>147</v>
      </c>
      <c r="L4312" t="s">
        <v>12562</v>
      </c>
      <c r="M4312" t="s">
        <v>12563</v>
      </c>
      <c r="N4312">
        <v>3.5477777769999999</v>
      </c>
      <c r="O4312">
        <v>0</v>
      </c>
      <c r="P4312">
        <v>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3.0585980264722918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3.0585980264722918</v>
      </c>
    </row>
    <row r="4313" spans="1:31" x14ac:dyDescent="0.25">
      <c r="A4313">
        <v>1774498</v>
      </c>
      <c r="B4313">
        <v>1</v>
      </c>
      <c r="C4313" t="s">
        <v>80</v>
      </c>
      <c r="D4313" t="s">
        <v>106</v>
      </c>
      <c r="E4313" t="s">
        <v>171</v>
      </c>
      <c r="F4313" t="s">
        <v>12564</v>
      </c>
      <c r="G4313" t="s">
        <v>181</v>
      </c>
      <c r="H4313" t="s">
        <v>146</v>
      </c>
      <c r="I4313" t="s">
        <v>135</v>
      </c>
      <c r="J4313" t="s">
        <v>136</v>
      </c>
      <c r="K4313" t="s">
        <v>147</v>
      </c>
      <c r="L4313" t="s">
        <v>12565</v>
      </c>
      <c r="M4313" t="s">
        <v>12566</v>
      </c>
      <c r="N4313">
        <v>1.082777777</v>
      </c>
      <c r="O4313">
        <v>0</v>
      </c>
      <c r="P4313">
        <v>1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8.0430060061866676E-2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8.0430060061866676E-2</v>
      </c>
    </row>
    <row r="4314" spans="1:31" x14ac:dyDescent="0.25">
      <c r="A4314">
        <v>1774499</v>
      </c>
      <c r="B4314">
        <v>1</v>
      </c>
      <c r="C4314" t="s">
        <v>81</v>
      </c>
      <c r="D4314" t="s">
        <v>128</v>
      </c>
      <c r="E4314" t="s">
        <v>171</v>
      </c>
      <c r="F4314" t="s">
        <v>12567</v>
      </c>
      <c r="G4314" t="s">
        <v>181</v>
      </c>
      <c r="H4314" t="s">
        <v>146</v>
      </c>
      <c r="I4314" t="s">
        <v>135</v>
      </c>
      <c r="J4314" t="s">
        <v>136</v>
      </c>
      <c r="K4314" t="s">
        <v>147</v>
      </c>
      <c r="L4314" t="s">
        <v>12568</v>
      </c>
      <c r="M4314" t="s">
        <v>12569</v>
      </c>
      <c r="N4314">
        <v>1.047222222</v>
      </c>
      <c r="O4314">
        <v>0</v>
      </c>
      <c r="P4314">
        <v>3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0.60551322771458338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0.60551322771458338</v>
      </c>
    </row>
    <row r="4315" spans="1:31" x14ac:dyDescent="0.25">
      <c r="A4315">
        <v>1774500</v>
      </c>
      <c r="B4315">
        <v>1</v>
      </c>
      <c r="C4315" t="s">
        <v>80</v>
      </c>
      <c r="D4315" t="s">
        <v>104</v>
      </c>
      <c r="E4315" t="s">
        <v>184</v>
      </c>
      <c r="F4315" t="s">
        <v>10639</v>
      </c>
      <c r="G4315" t="s">
        <v>232</v>
      </c>
      <c r="H4315" t="s">
        <v>134</v>
      </c>
      <c r="I4315" t="s">
        <v>135</v>
      </c>
      <c r="J4315" t="s">
        <v>136</v>
      </c>
      <c r="K4315" t="s">
        <v>147</v>
      </c>
      <c r="L4315" t="s">
        <v>12570</v>
      </c>
      <c r="M4315" t="s">
        <v>12571</v>
      </c>
      <c r="N4315">
        <v>1.1163888879999999</v>
      </c>
      <c r="O4315">
        <v>0</v>
      </c>
      <c r="P4315">
        <v>70</v>
      </c>
      <c r="Q4315">
        <v>0</v>
      </c>
      <c r="R4315">
        <v>8</v>
      </c>
      <c r="S4315">
        <v>0</v>
      </c>
      <c r="T4315">
        <v>9</v>
      </c>
      <c r="U4315">
        <v>0</v>
      </c>
      <c r="V4315">
        <v>0</v>
      </c>
      <c r="W4315">
        <v>0</v>
      </c>
      <c r="X4315">
        <v>16.975320424851482</v>
      </c>
      <c r="Y4315">
        <v>0</v>
      </c>
      <c r="Z4315">
        <v>1.9833263954360836</v>
      </c>
      <c r="AA4315">
        <v>0</v>
      </c>
      <c r="AB4315">
        <v>4.368665869443225</v>
      </c>
      <c r="AC4315">
        <v>0</v>
      </c>
      <c r="AD4315">
        <v>0</v>
      </c>
      <c r="AE4315">
        <v>23.327312689730789</v>
      </c>
    </row>
    <row r="4316" spans="1:31" x14ac:dyDescent="0.25">
      <c r="A4316">
        <v>1774501</v>
      </c>
      <c r="B4316">
        <v>1</v>
      </c>
      <c r="C4316" t="s">
        <v>81</v>
      </c>
      <c r="D4316" t="s">
        <v>118</v>
      </c>
      <c r="E4316" t="s">
        <v>171</v>
      </c>
      <c r="F4316" t="s">
        <v>12572</v>
      </c>
      <c r="G4316" t="s">
        <v>173</v>
      </c>
      <c r="H4316" t="s">
        <v>146</v>
      </c>
      <c r="I4316" t="s">
        <v>135</v>
      </c>
      <c r="J4316" t="s">
        <v>136</v>
      </c>
      <c r="K4316" t="s">
        <v>147</v>
      </c>
      <c r="L4316" t="s">
        <v>12573</v>
      </c>
      <c r="M4316" t="s">
        <v>12574</v>
      </c>
      <c r="N4316">
        <v>1.2566666660000001</v>
      </c>
      <c r="O4316">
        <v>0</v>
      </c>
      <c r="P4316">
        <v>10</v>
      </c>
      <c r="Q4316">
        <v>0</v>
      </c>
      <c r="R4316">
        <v>0</v>
      </c>
      <c r="S4316">
        <v>0</v>
      </c>
      <c r="T4316">
        <v>2</v>
      </c>
      <c r="U4316">
        <v>0</v>
      </c>
      <c r="V4316">
        <v>0</v>
      </c>
      <c r="W4316">
        <v>0</v>
      </c>
      <c r="X4316">
        <v>3.230146507662401</v>
      </c>
      <c r="Y4316">
        <v>0</v>
      </c>
      <c r="Z4316">
        <v>0</v>
      </c>
      <c r="AA4316">
        <v>0</v>
      </c>
      <c r="AB4316">
        <v>1.1297221760686249</v>
      </c>
      <c r="AC4316">
        <v>0</v>
      </c>
      <c r="AD4316">
        <v>0</v>
      </c>
      <c r="AE4316">
        <v>4.3598686837310261</v>
      </c>
    </row>
    <row r="4317" spans="1:31" x14ac:dyDescent="0.25">
      <c r="A4317">
        <v>1774503</v>
      </c>
      <c r="B4317">
        <v>1</v>
      </c>
      <c r="C4317" t="s">
        <v>80</v>
      </c>
      <c r="D4317" t="s">
        <v>94</v>
      </c>
      <c r="E4317" t="s">
        <v>171</v>
      </c>
      <c r="F4317" t="s">
        <v>12575</v>
      </c>
      <c r="G4317" t="s">
        <v>173</v>
      </c>
      <c r="H4317" t="s">
        <v>146</v>
      </c>
      <c r="I4317" t="s">
        <v>135</v>
      </c>
      <c r="J4317" t="s">
        <v>136</v>
      </c>
      <c r="K4317" t="s">
        <v>147</v>
      </c>
      <c r="L4317" t="s">
        <v>12576</v>
      </c>
      <c r="M4317" t="s">
        <v>12577</v>
      </c>
      <c r="N4317">
        <v>1.3941666660000001</v>
      </c>
      <c r="O4317">
        <v>0</v>
      </c>
      <c r="P4317">
        <v>6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1.907938816507617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1.907938816507617</v>
      </c>
    </row>
    <row r="4318" spans="1:31" x14ac:dyDescent="0.25">
      <c r="A4318">
        <v>1774504</v>
      </c>
      <c r="B4318">
        <v>1</v>
      </c>
      <c r="C4318" t="s">
        <v>80</v>
      </c>
      <c r="D4318" t="s">
        <v>85</v>
      </c>
      <c r="E4318" t="s">
        <v>171</v>
      </c>
      <c r="F4318" t="s">
        <v>12578</v>
      </c>
      <c r="G4318" t="s">
        <v>282</v>
      </c>
      <c r="H4318" t="s">
        <v>146</v>
      </c>
      <c r="I4318" t="s">
        <v>135</v>
      </c>
      <c r="J4318" t="s">
        <v>136</v>
      </c>
      <c r="K4318" t="s">
        <v>147</v>
      </c>
      <c r="L4318" t="s">
        <v>12579</v>
      </c>
      <c r="M4318" t="s">
        <v>12580</v>
      </c>
      <c r="N4318">
        <v>9.1761111110000009</v>
      </c>
      <c r="O4318">
        <v>0</v>
      </c>
      <c r="P4318">
        <v>11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22.497253485825581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22.497253485825581</v>
      </c>
    </row>
    <row r="4319" spans="1:31" x14ac:dyDescent="0.25">
      <c r="A4319">
        <v>1774505</v>
      </c>
      <c r="B4319">
        <v>1</v>
      </c>
      <c r="C4319" t="s">
        <v>80</v>
      </c>
      <c r="D4319" t="s">
        <v>103</v>
      </c>
      <c r="E4319" t="s">
        <v>158</v>
      </c>
      <c r="F4319" t="s">
        <v>12581</v>
      </c>
      <c r="G4319" t="s">
        <v>246</v>
      </c>
      <c r="H4319" t="s">
        <v>146</v>
      </c>
      <c r="I4319" t="s">
        <v>135</v>
      </c>
      <c r="J4319" t="s">
        <v>136</v>
      </c>
      <c r="K4319" t="s">
        <v>137</v>
      </c>
      <c r="L4319" t="s">
        <v>12582</v>
      </c>
      <c r="M4319" t="s">
        <v>12583</v>
      </c>
      <c r="N4319">
        <v>1.8392933330000001</v>
      </c>
      <c r="O4319">
        <v>0</v>
      </c>
      <c r="P4319">
        <v>75</v>
      </c>
      <c r="Q4319">
        <v>0</v>
      </c>
      <c r="R4319">
        <v>0</v>
      </c>
      <c r="S4319">
        <v>0</v>
      </c>
      <c r="T4319">
        <v>1</v>
      </c>
      <c r="U4319">
        <v>0</v>
      </c>
      <c r="V4319">
        <v>0</v>
      </c>
      <c r="W4319">
        <v>0</v>
      </c>
      <c r="X4319">
        <v>49.703120600018266</v>
      </c>
      <c r="Y4319">
        <v>0</v>
      </c>
      <c r="Z4319">
        <v>0</v>
      </c>
      <c r="AA4319">
        <v>0</v>
      </c>
      <c r="AB4319">
        <v>6.7135158622799992E-2</v>
      </c>
      <c r="AC4319">
        <v>0</v>
      </c>
      <c r="AD4319">
        <v>0</v>
      </c>
      <c r="AE4319">
        <v>49.770255758641063</v>
      </c>
    </row>
    <row r="4320" spans="1:31" x14ac:dyDescent="0.25">
      <c r="A4320">
        <v>1774509</v>
      </c>
      <c r="B4320">
        <v>1</v>
      </c>
      <c r="C4320" t="s">
        <v>81</v>
      </c>
      <c r="D4320" t="s">
        <v>113</v>
      </c>
      <c r="E4320" t="s">
        <v>158</v>
      </c>
      <c r="F4320" t="s">
        <v>12584</v>
      </c>
      <c r="G4320" t="s">
        <v>160</v>
      </c>
      <c r="H4320" t="s">
        <v>146</v>
      </c>
      <c r="I4320" t="s">
        <v>135</v>
      </c>
      <c r="J4320" t="s">
        <v>136</v>
      </c>
      <c r="K4320" t="s">
        <v>147</v>
      </c>
      <c r="L4320" t="s">
        <v>12585</v>
      </c>
      <c r="M4320" t="s">
        <v>12586</v>
      </c>
      <c r="N4320">
        <v>2.036944444</v>
      </c>
      <c r="O4320">
        <v>0</v>
      </c>
      <c r="P4320">
        <v>5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2.72811202429155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2.72811202429155</v>
      </c>
    </row>
    <row r="4321" spans="1:31" x14ac:dyDescent="0.25">
      <c r="A4321">
        <v>1774511</v>
      </c>
      <c r="B4321">
        <v>1</v>
      </c>
      <c r="C4321" t="s">
        <v>80</v>
      </c>
      <c r="D4321" t="s">
        <v>96</v>
      </c>
      <c r="E4321" t="s">
        <v>131</v>
      </c>
      <c r="F4321" t="s">
        <v>12587</v>
      </c>
      <c r="G4321" t="s">
        <v>177</v>
      </c>
      <c r="H4321" t="s">
        <v>134</v>
      </c>
      <c r="I4321" t="s">
        <v>135</v>
      </c>
      <c r="J4321" t="s">
        <v>136</v>
      </c>
      <c r="K4321" t="s">
        <v>147</v>
      </c>
      <c r="L4321" t="s">
        <v>12588</v>
      </c>
      <c r="M4321" t="s">
        <v>12589</v>
      </c>
      <c r="N4321">
        <v>0.68388888800000003</v>
      </c>
      <c r="O4321">
        <v>1</v>
      </c>
      <c r="P4321">
        <v>1300</v>
      </c>
      <c r="Q4321">
        <v>0</v>
      </c>
      <c r="R4321">
        <v>0</v>
      </c>
      <c r="S4321">
        <v>6</v>
      </c>
      <c r="T4321">
        <v>28</v>
      </c>
      <c r="U4321">
        <v>0</v>
      </c>
      <c r="V4321">
        <v>1</v>
      </c>
      <c r="W4321">
        <v>5.1254753710272007</v>
      </c>
      <c r="X4321">
        <v>117.02247900553374</v>
      </c>
      <c r="Y4321">
        <v>0</v>
      </c>
      <c r="Z4321">
        <v>0</v>
      </c>
      <c r="AA4321">
        <v>19.786987352725333</v>
      </c>
      <c r="AB4321">
        <v>20.430340761932317</v>
      </c>
      <c r="AC4321">
        <v>0</v>
      </c>
      <c r="AD4321">
        <v>8.5087609602666672E-3</v>
      </c>
      <c r="AE4321">
        <v>162.37379125217885</v>
      </c>
    </row>
    <row r="4322" spans="1:31" x14ac:dyDescent="0.25">
      <c r="A4322">
        <v>1774512</v>
      </c>
      <c r="B4322">
        <v>1</v>
      </c>
      <c r="C4322" t="s">
        <v>80</v>
      </c>
      <c r="D4322" t="s">
        <v>97</v>
      </c>
      <c r="E4322" t="s">
        <v>158</v>
      </c>
      <c r="F4322" t="s">
        <v>12590</v>
      </c>
      <c r="G4322" t="s">
        <v>160</v>
      </c>
      <c r="H4322" t="s">
        <v>146</v>
      </c>
      <c r="I4322" t="s">
        <v>135</v>
      </c>
      <c r="J4322" t="s">
        <v>136</v>
      </c>
      <c r="K4322" t="s">
        <v>147</v>
      </c>
      <c r="L4322" t="s">
        <v>12591</v>
      </c>
      <c r="M4322" t="s">
        <v>12592</v>
      </c>
      <c r="N4322">
        <v>1.2108333330000001</v>
      </c>
      <c r="O4322">
        <v>0</v>
      </c>
      <c r="P4322">
        <v>7</v>
      </c>
      <c r="Q4322">
        <v>0</v>
      </c>
      <c r="R4322">
        <v>8</v>
      </c>
      <c r="S4322">
        <v>0</v>
      </c>
      <c r="T4322">
        <v>6</v>
      </c>
      <c r="U4322">
        <v>0</v>
      </c>
      <c r="V4322">
        <v>0</v>
      </c>
      <c r="W4322">
        <v>0</v>
      </c>
      <c r="X4322">
        <v>3.9874496973662503</v>
      </c>
      <c r="Y4322">
        <v>0</v>
      </c>
      <c r="Z4322">
        <v>2.0253059372170004</v>
      </c>
      <c r="AA4322">
        <v>0</v>
      </c>
      <c r="AB4322">
        <v>6.0800922658124996</v>
      </c>
      <c r="AC4322">
        <v>0</v>
      </c>
      <c r="AD4322">
        <v>0</v>
      </c>
      <c r="AE4322">
        <v>12.09284790039575</v>
      </c>
    </row>
    <row r="4323" spans="1:31" x14ac:dyDescent="0.25">
      <c r="A4323">
        <v>1774514</v>
      </c>
      <c r="B4323">
        <v>1</v>
      </c>
      <c r="C4323" t="s">
        <v>81</v>
      </c>
      <c r="D4323" t="s">
        <v>128</v>
      </c>
      <c r="E4323" t="s">
        <v>188</v>
      </c>
      <c r="F4323" t="s">
        <v>8746</v>
      </c>
      <c r="G4323" t="s">
        <v>177</v>
      </c>
      <c r="H4323" t="s">
        <v>134</v>
      </c>
      <c r="I4323" t="s">
        <v>135</v>
      </c>
      <c r="J4323" t="s">
        <v>136</v>
      </c>
      <c r="K4323" t="s">
        <v>147</v>
      </c>
      <c r="L4323" t="s">
        <v>12593</v>
      </c>
      <c r="M4323" t="s">
        <v>12594</v>
      </c>
      <c r="N4323">
        <v>0.17</v>
      </c>
      <c r="O4323">
        <v>1</v>
      </c>
      <c r="P4323">
        <v>553</v>
      </c>
      <c r="Q4323">
        <v>2</v>
      </c>
      <c r="R4323">
        <v>3</v>
      </c>
      <c r="S4323">
        <v>3</v>
      </c>
      <c r="T4323">
        <v>36</v>
      </c>
      <c r="U4323">
        <v>0</v>
      </c>
      <c r="V4323">
        <v>0</v>
      </c>
      <c r="W4323">
        <v>3.888171594720001E-2</v>
      </c>
      <c r="X4323">
        <v>9.5740055703281968</v>
      </c>
      <c r="Y4323">
        <v>0.18106409455380001</v>
      </c>
      <c r="Z4323">
        <v>4.2971354513700009E-2</v>
      </c>
      <c r="AA4323">
        <v>1.6273147896912001</v>
      </c>
      <c r="AB4323">
        <v>2.6131191999924011</v>
      </c>
      <c r="AC4323">
        <v>0</v>
      </c>
      <c r="AD4323">
        <v>0</v>
      </c>
      <c r="AE4323">
        <v>14.077356725026497</v>
      </c>
    </row>
    <row r="4324" spans="1:31" x14ac:dyDescent="0.25">
      <c r="A4324">
        <v>1774516</v>
      </c>
      <c r="B4324">
        <v>1</v>
      </c>
      <c r="C4324" t="s">
        <v>80</v>
      </c>
      <c r="D4324" t="s">
        <v>84</v>
      </c>
      <c r="E4324" t="s">
        <v>153</v>
      </c>
      <c r="F4324" t="s">
        <v>12595</v>
      </c>
      <c r="G4324" t="s">
        <v>1790</v>
      </c>
      <c r="H4324" t="s">
        <v>146</v>
      </c>
      <c r="I4324" t="s">
        <v>135</v>
      </c>
      <c r="J4324" t="s">
        <v>136</v>
      </c>
      <c r="K4324" t="s">
        <v>147</v>
      </c>
      <c r="L4324" t="s">
        <v>12596</v>
      </c>
      <c r="M4324" t="s">
        <v>12597</v>
      </c>
      <c r="N4324">
        <v>2.0730555549999998</v>
      </c>
      <c r="O4324">
        <v>0</v>
      </c>
      <c r="P4324">
        <v>1</v>
      </c>
      <c r="Q4324">
        <v>0</v>
      </c>
      <c r="R4324">
        <v>0</v>
      </c>
      <c r="S4324">
        <v>0</v>
      </c>
      <c r="T4324">
        <v>146</v>
      </c>
      <c r="U4324">
        <v>0</v>
      </c>
      <c r="V4324">
        <v>0</v>
      </c>
      <c r="W4324">
        <v>0</v>
      </c>
      <c r="X4324">
        <v>3.7748505042000001E-3</v>
      </c>
      <c r="Y4324">
        <v>0</v>
      </c>
      <c r="Z4324">
        <v>0</v>
      </c>
      <c r="AA4324">
        <v>0</v>
      </c>
      <c r="AB4324">
        <v>54.146296570181526</v>
      </c>
      <c r="AC4324">
        <v>0</v>
      </c>
      <c r="AD4324">
        <v>0</v>
      </c>
      <c r="AE4324">
        <v>54.150071420685727</v>
      </c>
    </row>
    <row r="4325" spans="1:31" x14ac:dyDescent="0.25">
      <c r="A4325">
        <v>1774517</v>
      </c>
      <c r="B4325">
        <v>1</v>
      </c>
      <c r="C4325" t="s">
        <v>80</v>
      </c>
      <c r="D4325" t="s">
        <v>100</v>
      </c>
      <c r="E4325" t="s">
        <v>158</v>
      </c>
      <c r="F4325" t="s">
        <v>12598</v>
      </c>
      <c r="G4325" t="s">
        <v>160</v>
      </c>
      <c r="H4325" t="s">
        <v>146</v>
      </c>
      <c r="I4325" t="s">
        <v>135</v>
      </c>
      <c r="J4325" t="s">
        <v>136</v>
      </c>
      <c r="K4325" t="s">
        <v>147</v>
      </c>
      <c r="L4325" t="s">
        <v>12599</v>
      </c>
      <c r="M4325" t="s">
        <v>12600</v>
      </c>
      <c r="N4325">
        <v>1.375277777</v>
      </c>
      <c r="O4325">
        <v>0</v>
      </c>
      <c r="P4325">
        <v>13</v>
      </c>
      <c r="Q4325">
        <v>0</v>
      </c>
      <c r="R4325">
        <v>4</v>
      </c>
      <c r="S4325">
        <v>0</v>
      </c>
      <c r="T4325">
        <v>4</v>
      </c>
      <c r="U4325">
        <v>0</v>
      </c>
      <c r="V4325">
        <v>0</v>
      </c>
      <c r="W4325">
        <v>0</v>
      </c>
      <c r="X4325">
        <v>6.1471789746490337</v>
      </c>
      <c r="Y4325">
        <v>0</v>
      </c>
      <c r="Z4325">
        <v>1.8154785460540668</v>
      </c>
      <c r="AA4325">
        <v>0</v>
      </c>
      <c r="AB4325">
        <v>0.58289548951960013</v>
      </c>
      <c r="AC4325">
        <v>0</v>
      </c>
      <c r="AD4325">
        <v>0</v>
      </c>
      <c r="AE4325">
        <v>8.5455530102227009</v>
      </c>
    </row>
    <row r="4326" spans="1:31" x14ac:dyDescent="0.25">
      <c r="A4326">
        <v>1774518</v>
      </c>
      <c r="B4326">
        <v>1</v>
      </c>
      <c r="C4326" t="s">
        <v>80</v>
      </c>
      <c r="D4326" t="s">
        <v>106</v>
      </c>
      <c r="E4326" t="s">
        <v>171</v>
      </c>
      <c r="F4326" t="s">
        <v>12601</v>
      </c>
      <c r="G4326" t="s">
        <v>181</v>
      </c>
      <c r="H4326" t="s">
        <v>146</v>
      </c>
      <c r="I4326" t="s">
        <v>135</v>
      </c>
      <c r="J4326" t="s">
        <v>136</v>
      </c>
      <c r="K4326" t="s">
        <v>147</v>
      </c>
      <c r="L4326" t="s">
        <v>12602</v>
      </c>
      <c r="M4326" t="s">
        <v>12603</v>
      </c>
      <c r="N4326">
        <v>2.838055555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1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0.35787977925729164</v>
      </c>
      <c r="AC4326">
        <v>0</v>
      </c>
      <c r="AD4326">
        <v>0</v>
      </c>
      <c r="AE4326">
        <v>0.35787977925729164</v>
      </c>
    </row>
    <row r="4327" spans="1:31" x14ac:dyDescent="0.25">
      <c r="A4327">
        <v>1774519</v>
      </c>
      <c r="B4327">
        <v>1</v>
      </c>
      <c r="C4327" t="s">
        <v>80</v>
      </c>
      <c r="D4327" t="s">
        <v>100</v>
      </c>
      <c r="E4327" t="s">
        <v>171</v>
      </c>
      <c r="F4327" t="s">
        <v>12604</v>
      </c>
      <c r="G4327" t="s">
        <v>181</v>
      </c>
      <c r="H4327" t="s">
        <v>146</v>
      </c>
      <c r="I4327" t="s">
        <v>135</v>
      </c>
      <c r="J4327" t="s">
        <v>136</v>
      </c>
      <c r="K4327" t="s">
        <v>147</v>
      </c>
      <c r="L4327" t="s">
        <v>12605</v>
      </c>
      <c r="M4327" t="s">
        <v>12606</v>
      </c>
      <c r="N4327">
        <v>2.2011111109999999</v>
      </c>
      <c r="O4327">
        <v>0</v>
      </c>
      <c r="P4327">
        <v>1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0.15675882481500003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0.15675882481500003</v>
      </c>
    </row>
    <row r="4328" spans="1:31" x14ac:dyDescent="0.25">
      <c r="A4328">
        <v>1774520</v>
      </c>
      <c r="B4328">
        <v>1</v>
      </c>
      <c r="C4328" t="s">
        <v>80</v>
      </c>
      <c r="D4328" t="s">
        <v>104</v>
      </c>
      <c r="E4328" t="s">
        <v>158</v>
      </c>
      <c r="F4328" t="s">
        <v>12607</v>
      </c>
      <c r="G4328" t="s">
        <v>160</v>
      </c>
      <c r="H4328" t="s">
        <v>146</v>
      </c>
      <c r="I4328" t="s">
        <v>135</v>
      </c>
      <c r="J4328" t="s">
        <v>136</v>
      </c>
      <c r="K4328" t="s">
        <v>147</v>
      </c>
      <c r="L4328" t="s">
        <v>12608</v>
      </c>
      <c r="M4328" t="s">
        <v>12609</v>
      </c>
      <c r="N4328">
        <v>5.7541666659999997</v>
      </c>
      <c r="O4328">
        <v>0</v>
      </c>
      <c r="P4328">
        <v>0</v>
      </c>
      <c r="Q4328">
        <v>0</v>
      </c>
      <c r="R4328">
        <v>1</v>
      </c>
      <c r="S4328">
        <v>0</v>
      </c>
      <c r="T4328">
        <v>1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8.6194756777561246</v>
      </c>
      <c r="AA4328">
        <v>0</v>
      </c>
      <c r="AB4328">
        <v>5.0353837496252245</v>
      </c>
      <c r="AC4328">
        <v>0</v>
      </c>
      <c r="AD4328">
        <v>0</v>
      </c>
      <c r="AE4328">
        <v>13.65485942738135</v>
      </c>
    </row>
    <row r="4329" spans="1:31" x14ac:dyDescent="0.25">
      <c r="A4329">
        <v>1774522</v>
      </c>
      <c r="B4329">
        <v>1</v>
      </c>
      <c r="C4329" t="s">
        <v>81</v>
      </c>
      <c r="D4329" t="s">
        <v>126</v>
      </c>
      <c r="E4329" t="s">
        <v>143</v>
      </c>
      <c r="F4329" t="s">
        <v>12610</v>
      </c>
      <c r="G4329" t="s">
        <v>246</v>
      </c>
      <c r="H4329" t="s">
        <v>146</v>
      </c>
      <c r="I4329" t="s">
        <v>135</v>
      </c>
      <c r="J4329" t="s">
        <v>136</v>
      </c>
      <c r="K4329" t="s">
        <v>137</v>
      </c>
      <c r="L4329" t="s">
        <v>12611</v>
      </c>
      <c r="M4329" t="s">
        <v>12612</v>
      </c>
      <c r="N4329">
        <v>1.0510174999999999</v>
      </c>
      <c r="O4329">
        <v>0</v>
      </c>
      <c r="P4329">
        <v>21</v>
      </c>
      <c r="Q4329">
        <v>0</v>
      </c>
      <c r="R4329">
        <v>0</v>
      </c>
      <c r="S4329">
        <v>0</v>
      </c>
      <c r="T4329">
        <v>3</v>
      </c>
      <c r="U4329">
        <v>0</v>
      </c>
      <c r="V4329">
        <v>0</v>
      </c>
      <c r="W4329">
        <v>0</v>
      </c>
      <c r="X4329">
        <v>1.5593556353786417</v>
      </c>
      <c r="Y4329">
        <v>0</v>
      </c>
      <c r="Z4329">
        <v>0</v>
      </c>
      <c r="AA4329">
        <v>0</v>
      </c>
      <c r="AB4329">
        <v>3.1479505200080005</v>
      </c>
      <c r="AC4329">
        <v>0</v>
      </c>
      <c r="AD4329">
        <v>0</v>
      </c>
      <c r="AE4329">
        <v>4.7073061553866422</v>
      </c>
    </row>
    <row r="4330" spans="1:31" x14ac:dyDescent="0.25">
      <c r="A4330">
        <v>1774523</v>
      </c>
      <c r="B4330">
        <v>1</v>
      </c>
      <c r="C4330" t="s">
        <v>80</v>
      </c>
      <c r="D4330" t="s">
        <v>96</v>
      </c>
      <c r="E4330" t="s">
        <v>171</v>
      </c>
      <c r="F4330" t="s">
        <v>12613</v>
      </c>
      <c r="G4330" t="s">
        <v>181</v>
      </c>
      <c r="H4330" t="s">
        <v>146</v>
      </c>
      <c r="I4330" t="s">
        <v>135</v>
      </c>
      <c r="J4330" t="s">
        <v>136</v>
      </c>
      <c r="K4330" t="s">
        <v>147</v>
      </c>
      <c r="L4330" t="s">
        <v>12614</v>
      </c>
      <c r="M4330" t="s">
        <v>12615</v>
      </c>
      <c r="N4330">
        <v>3.622777777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0.14640757692460832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0.14640757692460832</v>
      </c>
    </row>
    <row r="4331" spans="1:31" x14ac:dyDescent="0.25">
      <c r="A4331">
        <v>1774526</v>
      </c>
      <c r="B4331">
        <v>1</v>
      </c>
      <c r="C4331" t="s">
        <v>80</v>
      </c>
      <c r="D4331" t="s">
        <v>105</v>
      </c>
      <c r="E4331" t="s">
        <v>188</v>
      </c>
      <c r="F4331" t="s">
        <v>12616</v>
      </c>
      <c r="G4331" t="s">
        <v>177</v>
      </c>
      <c r="H4331" t="s">
        <v>134</v>
      </c>
      <c r="I4331" t="s">
        <v>135</v>
      </c>
      <c r="J4331" t="s">
        <v>136</v>
      </c>
      <c r="K4331" t="s">
        <v>147</v>
      </c>
      <c r="L4331" t="s">
        <v>12617</v>
      </c>
      <c r="M4331" t="s">
        <v>12618</v>
      </c>
      <c r="N4331">
        <v>1.253333333</v>
      </c>
      <c r="O4331">
        <v>1</v>
      </c>
      <c r="P4331">
        <v>264</v>
      </c>
      <c r="Q4331">
        <v>1</v>
      </c>
      <c r="R4331">
        <v>2</v>
      </c>
      <c r="S4331">
        <v>3</v>
      </c>
      <c r="T4331">
        <v>23</v>
      </c>
      <c r="U4331">
        <v>0</v>
      </c>
      <c r="V4331">
        <v>0</v>
      </c>
      <c r="W4331">
        <v>1.0507930946184501</v>
      </c>
      <c r="X4331">
        <v>64.496934126269593</v>
      </c>
      <c r="Y4331">
        <v>0.94170096769105005</v>
      </c>
      <c r="Z4331">
        <v>0.38873925672232507</v>
      </c>
      <c r="AA4331">
        <v>6.8757426668360004</v>
      </c>
      <c r="AB4331">
        <v>4.1318842367816</v>
      </c>
      <c r="AC4331">
        <v>0</v>
      </c>
      <c r="AD4331">
        <v>0</v>
      </c>
      <c r="AE4331">
        <v>77.885794348919035</v>
      </c>
    </row>
    <row r="4332" spans="1:31" x14ac:dyDescent="0.25">
      <c r="A4332">
        <v>1774527</v>
      </c>
      <c r="B4332">
        <v>1</v>
      </c>
      <c r="C4332" t="s">
        <v>81</v>
      </c>
      <c r="D4332" t="s">
        <v>118</v>
      </c>
      <c r="E4332" t="s">
        <v>158</v>
      </c>
      <c r="F4332" t="s">
        <v>12619</v>
      </c>
      <c r="G4332" t="s">
        <v>334</v>
      </c>
      <c r="H4332" t="s">
        <v>146</v>
      </c>
      <c r="I4332" t="s">
        <v>135</v>
      </c>
      <c r="J4332" t="s">
        <v>136</v>
      </c>
      <c r="K4332" t="s">
        <v>147</v>
      </c>
      <c r="L4332" t="s">
        <v>12620</v>
      </c>
      <c r="M4332" t="s">
        <v>12621</v>
      </c>
      <c r="N4332">
        <v>2.4655555549999999</v>
      </c>
      <c r="O4332">
        <v>0</v>
      </c>
      <c r="P4332">
        <v>3</v>
      </c>
      <c r="Q4332">
        <v>0</v>
      </c>
      <c r="R4332">
        <v>0</v>
      </c>
      <c r="S4332">
        <v>0</v>
      </c>
      <c r="T4332">
        <v>1</v>
      </c>
      <c r="U4332">
        <v>0</v>
      </c>
      <c r="V4332">
        <v>0</v>
      </c>
      <c r="W4332">
        <v>0</v>
      </c>
      <c r="X4332">
        <v>1.7640599555809251</v>
      </c>
      <c r="Y4332">
        <v>0</v>
      </c>
      <c r="Z4332">
        <v>0</v>
      </c>
      <c r="AA4332">
        <v>0</v>
      </c>
      <c r="AB4332">
        <v>3.6137773724449998E-2</v>
      </c>
      <c r="AC4332">
        <v>0</v>
      </c>
      <c r="AD4332">
        <v>0</v>
      </c>
      <c r="AE4332">
        <v>1.800197729305375</v>
      </c>
    </row>
    <row r="4333" spans="1:31" x14ac:dyDescent="0.25">
      <c r="A4333">
        <v>1774529</v>
      </c>
      <c r="B4333">
        <v>1</v>
      </c>
      <c r="C4333" t="s">
        <v>81</v>
      </c>
      <c r="D4333" t="s">
        <v>112</v>
      </c>
      <c r="E4333" t="s">
        <v>188</v>
      </c>
      <c r="F4333" t="s">
        <v>12622</v>
      </c>
      <c r="G4333" t="s">
        <v>177</v>
      </c>
      <c r="H4333" t="s">
        <v>134</v>
      </c>
      <c r="I4333" t="s">
        <v>135</v>
      </c>
      <c r="J4333" t="s">
        <v>136</v>
      </c>
      <c r="K4333" t="s">
        <v>147</v>
      </c>
      <c r="L4333" t="s">
        <v>12623</v>
      </c>
      <c r="M4333" t="s">
        <v>12624</v>
      </c>
      <c r="N4333">
        <v>0.84916666600000001</v>
      </c>
      <c r="O4333">
        <v>0</v>
      </c>
      <c r="P4333">
        <v>684</v>
      </c>
      <c r="Q4333">
        <v>21</v>
      </c>
      <c r="R4333">
        <v>129</v>
      </c>
      <c r="S4333">
        <v>4</v>
      </c>
      <c r="T4333">
        <v>99</v>
      </c>
      <c r="U4333">
        <v>0</v>
      </c>
      <c r="V4333">
        <v>1</v>
      </c>
      <c r="W4333">
        <v>0</v>
      </c>
      <c r="X4333">
        <v>89.616882571305879</v>
      </c>
      <c r="Y4333">
        <v>2.8742671806334927</v>
      </c>
      <c r="Z4333">
        <v>31.195871459929599</v>
      </c>
      <c r="AA4333">
        <v>2.139196783352308</v>
      </c>
      <c r="AB4333">
        <v>12.165824985605934</v>
      </c>
      <c r="AC4333">
        <v>0</v>
      </c>
      <c r="AD4333">
        <v>23.435884788959058</v>
      </c>
      <c r="AE4333">
        <v>161.42792776978627</v>
      </c>
    </row>
    <row r="4334" spans="1:31" x14ac:dyDescent="0.25">
      <c r="A4334">
        <v>1774532</v>
      </c>
      <c r="B4334">
        <v>1</v>
      </c>
      <c r="C4334" t="s">
        <v>80</v>
      </c>
      <c r="D4334" t="s">
        <v>83</v>
      </c>
      <c r="E4334" t="s">
        <v>171</v>
      </c>
      <c r="F4334" t="s">
        <v>12625</v>
      </c>
      <c r="G4334" t="s">
        <v>173</v>
      </c>
      <c r="H4334" t="s">
        <v>146</v>
      </c>
      <c r="I4334" t="s">
        <v>135</v>
      </c>
      <c r="J4334" t="s">
        <v>136</v>
      </c>
      <c r="K4334" t="s">
        <v>147</v>
      </c>
      <c r="L4334" t="s">
        <v>12626</v>
      </c>
      <c r="M4334" t="s">
        <v>12627</v>
      </c>
      <c r="N4334">
        <v>2.9869444440000001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2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2.5347302161867749</v>
      </c>
      <c r="AC4334">
        <v>0</v>
      </c>
      <c r="AD4334">
        <v>0</v>
      </c>
      <c r="AE4334">
        <v>2.5347302161867749</v>
      </c>
    </row>
    <row r="4335" spans="1:31" x14ac:dyDescent="0.25">
      <c r="A4335">
        <v>1774533</v>
      </c>
      <c r="B4335">
        <v>1</v>
      </c>
      <c r="C4335" t="s">
        <v>80</v>
      </c>
      <c r="D4335" t="s">
        <v>106</v>
      </c>
      <c r="E4335" t="s">
        <v>171</v>
      </c>
      <c r="F4335" t="s">
        <v>12628</v>
      </c>
      <c r="G4335" t="s">
        <v>181</v>
      </c>
      <c r="H4335" t="s">
        <v>146</v>
      </c>
      <c r="I4335" t="s">
        <v>135</v>
      </c>
      <c r="J4335" t="s">
        <v>136</v>
      </c>
      <c r="K4335" t="s">
        <v>147</v>
      </c>
      <c r="L4335" t="s">
        <v>12629</v>
      </c>
      <c r="M4335" t="s">
        <v>12630</v>
      </c>
      <c r="N4335">
        <v>1.727777777</v>
      </c>
      <c r="O4335">
        <v>0</v>
      </c>
      <c r="P4335">
        <v>1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0.53877762531700002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0.53877762531700002</v>
      </c>
    </row>
    <row r="4336" spans="1:31" x14ac:dyDescent="0.25">
      <c r="A4336">
        <v>1774536</v>
      </c>
      <c r="B4336">
        <v>1</v>
      </c>
      <c r="C4336" t="s">
        <v>80</v>
      </c>
      <c r="D4336" t="s">
        <v>101</v>
      </c>
      <c r="E4336" t="s">
        <v>184</v>
      </c>
      <c r="F4336" t="s">
        <v>3030</v>
      </c>
      <c r="G4336" t="s">
        <v>177</v>
      </c>
      <c r="H4336" t="s">
        <v>134</v>
      </c>
      <c r="I4336" t="s">
        <v>135</v>
      </c>
      <c r="J4336" t="s">
        <v>136</v>
      </c>
      <c r="K4336" t="s">
        <v>147</v>
      </c>
      <c r="L4336" t="s">
        <v>12631</v>
      </c>
      <c r="M4336" t="s">
        <v>12632</v>
      </c>
      <c r="N4336">
        <v>1.7638888880000001</v>
      </c>
      <c r="O4336">
        <v>0</v>
      </c>
      <c r="P4336">
        <v>1284</v>
      </c>
      <c r="Q4336">
        <v>0</v>
      </c>
      <c r="R4336">
        <v>1</v>
      </c>
      <c r="S4336">
        <v>1</v>
      </c>
      <c r="T4336">
        <v>39</v>
      </c>
      <c r="U4336">
        <v>1</v>
      </c>
      <c r="V4336">
        <v>0</v>
      </c>
      <c r="W4336">
        <v>0</v>
      </c>
      <c r="X4336">
        <v>350.60389345812547</v>
      </c>
      <c r="Y4336">
        <v>0</v>
      </c>
      <c r="Z4336">
        <v>0.11373204541088333</v>
      </c>
      <c r="AA4336">
        <v>12.570933635619999</v>
      </c>
      <c r="AB4336">
        <v>73.984337880425841</v>
      </c>
      <c r="AC4336">
        <v>104.94008030665799</v>
      </c>
      <c r="AD4336">
        <v>0</v>
      </c>
      <c r="AE4336">
        <v>542.21297732624021</v>
      </c>
    </row>
    <row r="4337" spans="1:31" x14ac:dyDescent="0.25">
      <c r="A4337">
        <v>1774538</v>
      </c>
      <c r="B4337">
        <v>1</v>
      </c>
      <c r="C4337" t="s">
        <v>80</v>
      </c>
      <c r="D4337" t="s">
        <v>97</v>
      </c>
      <c r="E4337" t="s">
        <v>171</v>
      </c>
      <c r="F4337" t="s">
        <v>12633</v>
      </c>
      <c r="G4337" t="s">
        <v>181</v>
      </c>
      <c r="H4337" t="s">
        <v>146</v>
      </c>
      <c r="I4337" t="s">
        <v>135</v>
      </c>
      <c r="J4337" t="s">
        <v>136</v>
      </c>
      <c r="K4337" t="s">
        <v>147</v>
      </c>
      <c r="L4337" t="s">
        <v>12634</v>
      </c>
      <c r="M4337" t="s">
        <v>12635</v>
      </c>
      <c r="N4337">
        <v>1.9422222220000001</v>
      </c>
      <c r="O4337">
        <v>0</v>
      </c>
      <c r="P4337">
        <v>1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0.46990226262836671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0.46990226262836671</v>
      </c>
    </row>
    <row r="4338" spans="1:31" x14ac:dyDescent="0.25">
      <c r="A4338">
        <v>1774543</v>
      </c>
      <c r="B4338">
        <v>1</v>
      </c>
      <c r="C4338" t="s">
        <v>81</v>
      </c>
      <c r="D4338" t="s">
        <v>128</v>
      </c>
      <c r="E4338" t="s">
        <v>171</v>
      </c>
      <c r="F4338" t="s">
        <v>12636</v>
      </c>
      <c r="G4338" t="s">
        <v>181</v>
      </c>
      <c r="H4338" t="s">
        <v>146</v>
      </c>
      <c r="I4338" t="s">
        <v>135</v>
      </c>
      <c r="J4338" t="s">
        <v>136</v>
      </c>
      <c r="K4338" t="s">
        <v>147</v>
      </c>
      <c r="L4338" t="s">
        <v>12637</v>
      </c>
      <c r="M4338" t="s">
        <v>12638</v>
      </c>
      <c r="N4338">
        <v>3</v>
      </c>
      <c r="O4338">
        <v>0</v>
      </c>
      <c r="P4338">
        <v>1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2.416765821966667E-3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2.416765821966667E-3</v>
      </c>
    </row>
    <row r="4339" spans="1:31" x14ac:dyDescent="0.25">
      <c r="A4339">
        <v>1774545</v>
      </c>
      <c r="B4339">
        <v>1</v>
      </c>
      <c r="C4339" t="s">
        <v>80</v>
      </c>
      <c r="D4339" t="s">
        <v>90</v>
      </c>
      <c r="E4339" t="s">
        <v>171</v>
      </c>
      <c r="F4339" t="s">
        <v>12639</v>
      </c>
      <c r="G4339" t="s">
        <v>282</v>
      </c>
      <c r="H4339" t="s">
        <v>146</v>
      </c>
      <c r="I4339" t="s">
        <v>135</v>
      </c>
      <c r="J4339" t="s">
        <v>136</v>
      </c>
      <c r="K4339" t="s">
        <v>147</v>
      </c>
      <c r="L4339" t="s">
        <v>12640</v>
      </c>
      <c r="M4339" t="s">
        <v>12641</v>
      </c>
      <c r="N4339">
        <v>10.555277777000001</v>
      </c>
      <c r="O4339">
        <v>0</v>
      </c>
      <c r="P4339">
        <v>32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113.09441837088646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113.09441837088646</v>
      </c>
    </row>
    <row r="4340" spans="1:31" x14ac:dyDescent="0.25">
      <c r="A4340">
        <v>1774546</v>
      </c>
      <c r="B4340">
        <v>1</v>
      </c>
      <c r="C4340" t="s">
        <v>81</v>
      </c>
      <c r="D4340" t="s">
        <v>113</v>
      </c>
      <c r="E4340" t="s">
        <v>158</v>
      </c>
      <c r="F4340" t="s">
        <v>12642</v>
      </c>
      <c r="G4340" t="s">
        <v>160</v>
      </c>
      <c r="H4340" t="s">
        <v>146</v>
      </c>
      <c r="I4340" t="s">
        <v>135</v>
      </c>
      <c r="J4340" t="s">
        <v>136</v>
      </c>
      <c r="K4340" t="s">
        <v>147</v>
      </c>
      <c r="L4340" t="s">
        <v>12643</v>
      </c>
      <c r="M4340" t="s">
        <v>12644</v>
      </c>
      <c r="N4340">
        <v>1.7211111109999999</v>
      </c>
      <c r="O4340">
        <v>0</v>
      </c>
      <c r="P4340">
        <v>34</v>
      </c>
      <c r="Q4340">
        <v>0</v>
      </c>
      <c r="R4340">
        <v>0</v>
      </c>
      <c r="S4340">
        <v>0</v>
      </c>
      <c r="T4340">
        <v>1</v>
      </c>
      <c r="U4340">
        <v>0</v>
      </c>
      <c r="V4340">
        <v>0</v>
      </c>
      <c r="W4340">
        <v>0</v>
      </c>
      <c r="X4340">
        <v>11.763510967678402</v>
      </c>
      <c r="Y4340">
        <v>0</v>
      </c>
      <c r="Z4340">
        <v>0</v>
      </c>
      <c r="AA4340">
        <v>0</v>
      </c>
      <c r="AB4340">
        <v>9.7316973621900005E-2</v>
      </c>
      <c r="AC4340">
        <v>0</v>
      </c>
      <c r="AD4340">
        <v>0</v>
      </c>
      <c r="AE4340">
        <v>11.860827941300302</v>
      </c>
    </row>
    <row r="4341" spans="1:31" x14ac:dyDescent="0.25">
      <c r="A4341">
        <v>1774549</v>
      </c>
      <c r="B4341">
        <v>1</v>
      </c>
      <c r="C4341" t="s">
        <v>80</v>
      </c>
      <c r="D4341" t="s">
        <v>94</v>
      </c>
      <c r="E4341" t="s">
        <v>171</v>
      </c>
      <c r="F4341" t="s">
        <v>12645</v>
      </c>
      <c r="G4341" t="s">
        <v>173</v>
      </c>
      <c r="H4341" t="s">
        <v>146</v>
      </c>
      <c r="I4341" t="s">
        <v>135</v>
      </c>
      <c r="J4341" t="s">
        <v>136</v>
      </c>
      <c r="K4341" t="s">
        <v>147</v>
      </c>
      <c r="L4341" t="s">
        <v>12646</v>
      </c>
      <c r="M4341" t="s">
        <v>12647</v>
      </c>
      <c r="N4341">
        <v>3.449166666</v>
      </c>
      <c r="O4341">
        <v>0</v>
      </c>
      <c r="P4341">
        <v>0</v>
      </c>
      <c r="Q4341">
        <v>0</v>
      </c>
      <c r="R4341">
        <v>10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125.369153377396</v>
      </c>
      <c r="AA4341">
        <v>0</v>
      </c>
      <c r="AB4341">
        <v>0</v>
      </c>
      <c r="AC4341">
        <v>0</v>
      </c>
      <c r="AD4341">
        <v>0</v>
      </c>
      <c r="AE4341">
        <v>125.369153377396</v>
      </c>
    </row>
    <row r="4342" spans="1:31" x14ac:dyDescent="0.25">
      <c r="A4342">
        <v>1774551</v>
      </c>
      <c r="B4342">
        <v>1</v>
      </c>
      <c r="C4342" t="s">
        <v>80</v>
      </c>
      <c r="D4342" t="s">
        <v>90</v>
      </c>
      <c r="E4342" t="s">
        <v>171</v>
      </c>
      <c r="F4342" t="s">
        <v>12648</v>
      </c>
      <c r="G4342" t="s">
        <v>181</v>
      </c>
      <c r="H4342" t="s">
        <v>146</v>
      </c>
      <c r="I4342" t="s">
        <v>135</v>
      </c>
      <c r="J4342" t="s">
        <v>136</v>
      </c>
      <c r="K4342" t="s">
        <v>147</v>
      </c>
      <c r="L4342" t="s">
        <v>12649</v>
      </c>
      <c r="M4342" t="s">
        <v>12650</v>
      </c>
      <c r="N4342">
        <v>1.1983333329999999</v>
      </c>
      <c r="O4342">
        <v>0</v>
      </c>
      <c r="P4342">
        <v>7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1.9011630473137919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1.9011630473137919</v>
      </c>
    </row>
    <row r="4343" spans="1:31" x14ac:dyDescent="0.25">
      <c r="A4343">
        <v>1774552</v>
      </c>
      <c r="B4343">
        <v>1</v>
      </c>
      <c r="C4343" t="s">
        <v>80</v>
      </c>
      <c r="D4343" t="s">
        <v>106</v>
      </c>
      <c r="E4343" t="s">
        <v>158</v>
      </c>
      <c r="F4343" t="s">
        <v>12651</v>
      </c>
      <c r="G4343" t="s">
        <v>160</v>
      </c>
      <c r="H4343" t="s">
        <v>146</v>
      </c>
      <c r="I4343" t="s">
        <v>135</v>
      </c>
      <c r="J4343" t="s">
        <v>136</v>
      </c>
      <c r="K4343" t="s">
        <v>147</v>
      </c>
      <c r="L4343" t="s">
        <v>12652</v>
      </c>
      <c r="M4343" t="s">
        <v>12653</v>
      </c>
      <c r="N4343">
        <v>1.476388888</v>
      </c>
      <c r="O4343">
        <v>0</v>
      </c>
      <c r="P4343">
        <v>1</v>
      </c>
      <c r="Q4343">
        <v>0</v>
      </c>
      <c r="R4343">
        <v>11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1.9949931754620001</v>
      </c>
      <c r="Y4343">
        <v>0</v>
      </c>
      <c r="Z4343">
        <v>18.551504415874003</v>
      </c>
      <c r="AA4343">
        <v>0</v>
      </c>
      <c r="AB4343">
        <v>0</v>
      </c>
      <c r="AC4343">
        <v>0</v>
      </c>
      <c r="AD4343">
        <v>0</v>
      </c>
      <c r="AE4343">
        <v>20.546497591336003</v>
      </c>
    </row>
    <row r="4344" spans="1:31" x14ac:dyDescent="0.25">
      <c r="A4344">
        <v>1774553</v>
      </c>
      <c r="B4344">
        <v>1</v>
      </c>
      <c r="C4344" t="s">
        <v>80</v>
      </c>
      <c r="D4344" t="s">
        <v>94</v>
      </c>
      <c r="E4344" t="s">
        <v>143</v>
      </c>
      <c r="F4344" t="s">
        <v>12654</v>
      </c>
      <c r="G4344" t="s">
        <v>164</v>
      </c>
      <c r="H4344" t="s">
        <v>146</v>
      </c>
      <c r="I4344" t="s">
        <v>135</v>
      </c>
      <c r="J4344" t="s">
        <v>136</v>
      </c>
      <c r="K4344" t="s">
        <v>147</v>
      </c>
      <c r="L4344" t="s">
        <v>12655</v>
      </c>
      <c r="M4344" t="s">
        <v>12656</v>
      </c>
      <c r="N4344">
        <v>2.8325</v>
      </c>
      <c r="O4344">
        <v>0</v>
      </c>
      <c r="P4344">
        <v>489</v>
      </c>
      <c r="Q4344">
        <v>0</v>
      </c>
      <c r="R4344">
        <v>0</v>
      </c>
      <c r="S4344">
        <v>0</v>
      </c>
      <c r="T4344">
        <v>25</v>
      </c>
      <c r="U4344">
        <v>0</v>
      </c>
      <c r="V4344">
        <v>0</v>
      </c>
      <c r="W4344">
        <v>0</v>
      </c>
      <c r="X4344">
        <v>425.96064607152618</v>
      </c>
      <c r="Y4344">
        <v>0</v>
      </c>
      <c r="Z4344">
        <v>0</v>
      </c>
      <c r="AA4344">
        <v>0</v>
      </c>
      <c r="AB4344">
        <v>13.454324312097922</v>
      </c>
      <c r="AC4344">
        <v>0</v>
      </c>
      <c r="AD4344">
        <v>0</v>
      </c>
      <c r="AE4344">
        <v>439.41497038362411</v>
      </c>
    </row>
    <row r="4345" spans="1:31" x14ac:dyDescent="0.25">
      <c r="A4345">
        <v>1774556</v>
      </c>
      <c r="B4345">
        <v>1</v>
      </c>
      <c r="C4345" t="s">
        <v>80</v>
      </c>
      <c r="D4345" t="s">
        <v>108</v>
      </c>
      <c r="E4345" t="s">
        <v>158</v>
      </c>
      <c r="F4345" t="s">
        <v>12657</v>
      </c>
      <c r="G4345" t="s">
        <v>160</v>
      </c>
      <c r="H4345" t="s">
        <v>146</v>
      </c>
      <c r="I4345" t="s">
        <v>135</v>
      </c>
      <c r="J4345" t="s">
        <v>136</v>
      </c>
      <c r="K4345" t="s">
        <v>147</v>
      </c>
      <c r="L4345" t="s">
        <v>12658</v>
      </c>
      <c r="M4345" t="s">
        <v>12659</v>
      </c>
      <c r="N4345">
        <v>2.1483333330000001</v>
      </c>
      <c r="O4345">
        <v>0</v>
      </c>
      <c r="P4345">
        <v>7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1.0358298064306002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1.0358298064306002</v>
      </c>
    </row>
    <row r="4346" spans="1:31" x14ac:dyDescent="0.25">
      <c r="A4346">
        <v>1774557</v>
      </c>
      <c r="B4346">
        <v>1</v>
      </c>
      <c r="C4346" t="s">
        <v>81</v>
      </c>
      <c r="D4346" t="s">
        <v>128</v>
      </c>
      <c r="E4346" t="s">
        <v>171</v>
      </c>
      <c r="F4346" t="s">
        <v>12660</v>
      </c>
      <c r="G4346" t="s">
        <v>181</v>
      </c>
      <c r="H4346" t="s">
        <v>146</v>
      </c>
      <c r="I4346" t="s">
        <v>135</v>
      </c>
      <c r="J4346" t="s">
        <v>136</v>
      </c>
      <c r="K4346" t="s">
        <v>147</v>
      </c>
      <c r="L4346" t="s">
        <v>12661</v>
      </c>
      <c r="M4346" t="s">
        <v>12662</v>
      </c>
      <c r="N4346">
        <v>2.2000000000000002</v>
      </c>
      <c r="O4346">
        <v>0</v>
      </c>
      <c r="P4346">
        <v>1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2.0626679061416669E-2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2.0626679061416669E-2</v>
      </c>
    </row>
    <row r="4347" spans="1:31" x14ac:dyDescent="0.25">
      <c r="A4347">
        <v>1774558</v>
      </c>
      <c r="B4347">
        <v>1</v>
      </c>
      <c r="C4347" t="s">
        <v>80</v>
      </c>
      <c r="D4347" t="s">
        <v>104</v>
      </c>
      <c r="E4347" t="s">
        <v>171</v>
      </c>
      <c r="F4347" t="s">
        <v>12663</v>
      </c>
      <c r="G4347" t="s">
        <v>173</v>
      </c>
      <c r="H4347" t="s">
        <v>146</v>
      </c>
      <c r="I4347" t="s">
        <v>135</v>
      </c>
      <c r="J4347" t="s">
        <v>136</v>
      </c>
      <c r="K4347" t="s">
        <v>147</v>
      </c>
      <c r="L4347" t="s">
        <v>12664</v>
      </c>
      <c r="M4347" t="s">
        <v>12665</v>
      </c>
      <c r="N4347">
        <v>2.1191666659999999</v>
      </c>
      <c r="O4347">
        <v>0</v>
      </c>
      <c r="P4347">
        <v>1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</row>
    <row r="4348" spans="1:31" x14ac:dyDescent="0.25">
      <c r="A4348">
        <v>1774562</v>
      </c>
      <c r="B4348">
        <v>1</v>
      </c>
      <c r="C4348" t="s">
        <v>81</v>
      </c>
      <c r="D4348" t="s">
        <v>128</v>
      </c>
      <c r="E4348" t="s">
        <v>158</v>
      </c>
      <c r="F4348" t="s">
        <v>12666</v>
      </c>
      <c r="G4348" t="s">
        <v>160</v>
      </c>
      <c r="H4348" t="s">
        <v>146</v>
      </c>
      <c r="I4348" t="s">
        <v>135</v>
      </c>
      <c r="J4348" t="s">
        <v>136</v>
      </c>
      <c r="K4348" t="s">
        <v>147</v>
      </c>
      <c r="L4348" t="s">
        <v>12667</v>
      </c>
      <c r="M4348" t="s">
        <v>12668</v>
      </c>
      <c r="N4348">
        <v>2.1741666660000001</v>
      </c>
      <c r="O4348">
        <v>0</v>
      </c>
      <c r="P4348">
        <v>85</v>
      </c>
      <c r="Q4348">
        <v>0</v>
      </c>
      <c r="R4348">
        <v>0</v>
      </c>
      <c r="S4348">
        <v>0</v>
      </c>
      <c r="T4348">
        <v>27</v>
      </c>
      <c r="U4348">
        <v>0</v>
      </c>
      <c r="V4348">
        <v>0</v>
      </c>
      <c r="W4348">
        <v>0</v>
      </c>
      <c r="X4348">
        <v>23.056237987536292</v>
      </c>
      <c r="Y4348">
        <v>0</v>
      </c>
      <c r="Z4348">
        <v>0</v>
      </c>
      <c r="AA4348">
        <v>0</v>
      </c>
      <c r="AB4348">
        <v>7.7632288050420746</v>
      </c>
      <c r="AC4348">
        <v>0</v>
      </c>
      <c r="AD4348">
        <v>0</v>
      </c>
      <c r="AE4348">
        <v>30.819466792578368</v>
      </c>
    </row>
    <row r="4349" spans="1:31" x14ac:dyDescent="0.25">
      <c r="A4349">
        <v>1774563</v>
      </c>
      <c r="B4349">
        <v>1</v>
      </c>
      <c r="C4349" t="s">
        <v>80</v>
      </c>
      <c r="D4349" t="s">
        <v>100</v>
      </c>
      <c r="E4349" t="s">
        <v>131</v>
      </c>
      <c r="F4349" t="s">
        <v>12669</v>
      </c>
      <c r="G4349" t="s">
        <v>177</v>
      </c>
      <c r="H4349" t="s">
        <v>134</v>
      </c>
      <c r="I4349" t="s">
        <v>135</v>
      </c>
      <c r="J4349" t="s">
        <v>136</v>
      </c>
      <c r="K4349" t="s">
        <v>147</v>
      </c>
      <c r="L4349" t="s">
        <v>12670</v>
      </c>
      <c r="M4349" t="s">
        <v>12671</v>
      </c>
      <c r="N4349">
        <v>0.42499999999999999</v>
      </c>
      <c r="O4349">
        <v>0</v>
      </c>
      <c r="P4349">
        <v>4085</v>
      </c>
      <c r="Q4349">
        <v>2</v>
      </c>
      <c r="R4349">
        <v>154</v>
      </c>
      <c r="S4349">
        <v>9</v>
      </c>
      <c r="T4349">
        <v>350</v>
      </c>
      <c r="U4349">
        <v>4</v>
      </c>
      <c r="V4349">
        <v>6</v>
      </c>
      <c r="W4349">
        <v>0</v>
      </c>
      <c r="X4349">
        <v>468.99593038098436</v>
      </c>
      <c r="Y4349">
        <v>0.58929905605199995</v>
      </c>
      <c r="Z4349">
        <v>38.483578804929749</v>
      </c>
      <c r="AA4349">
        <v>49.642306316538757</v>
      </c>
      <c r="AB4349">
        <v>79.620764978414968</v>
      </c>
      <c r="AC4349">
        <v>5.8541527915890006</v>
      </c>
      <c r="AD4349">
        <v>19.384973275586752</v>
      </c>
      <c r="AE4349">
        <v>662.5710056040956</v>
      </c>
    </row>
    <row r="4350" spans="1:31" x14ac:dyDescent="0.25">
      <c r="A4350">
        <v>1774564</v>
      </c>
      <c r="B4350">
        <v>1</v>
      </c>
      <c r="C4350" t="s">
        <v>80</v>
      </c>
      <c r="D4350" t="s">
        <v>90</v>
      </c>
      <c r="E4350" t="s">
        <v>184</v>
      </c>
      <c r="F4350" t="s">
        <v>12672</v>
      </c>
      <c r="G4350" t="s">
        <v>551</v>
      </c>
      <c r="H4350" t="s">
        <v>134</v>
      </c>
      <c r="I4350" t="s">
        <v>135</v>
      </c>
      <c r="J4350" t="s">
        <v>136</v>
      </c>
      <c r="K4350" t="s">
        <v>147</v>
      </c>
      <c r="L4350" t="s">
        <v>12673</v>
      </c>
      <c r="M4350" t="s">
        <v>12674</v>
      </c>
      <c r="N4350">
        <v>1.1397222220000001</v>
      </c>
      <c r="O4350">
        <v>0</v>
      </c>
      <c r="P4350">
        <v>775</v>
      </c>
      <c r="Q4350">
        <v>0</v>
      </c>
      <c r="R4350">
        <v>0</v>
      </c>
      <c r="S4350">
        <v>0</v>
      </c>
      <c r="T4350">
        <v>55</v>
      </c>
      <c r="U4350">
        <v>0</v>
      </c>
      <c r="V4350">
        <v>0</v>
      </c>
      <c r="W4350">
        <v>0</v>
      </c>
      <c r="X4350">
        <v>271.42627309834779</v>
      </c>
      <c r="Y4350">
        <v>0</v>
      </c>
      <c r="Z4350">
        <v>0</v>
      </c>
      <c r="AA4350">
        <v>0</v>
      </c>
      <c r="AB4350">
        <v>29.404283634520514</v>
      </c>
      <c r="AC4350">
        <v>0</v>
      </c>
      <c r="AD4350">
        <v>0</v>
      </c>
      <c r="AE4350">
        <v>300.83055673286833</v>
      </c>
    </row>
    <row r="4351" spans="1:31" x14ac:dyDescent="0.25">
      <c r="A4351">
        <v>1774566</v>
      </c>
      <c r="B4351">
        <v>1</v>
      </c>
      <c r="C4351" t="s">
        <v>80</v>
      </c>
      <c r="D4351" t="s">
        <v>84</v>
      </c>
      <c r="E4351" t="s">
        <v>171</v>
      </c>
      <c r="F4351" t="s">
        <v>12675</v>
      </c>
      <c r="G4351" t="s">
        <v>173</v>
      </c>
      <c r="H4351" t="s">
        <v>146</v>
      </c>
      <c r="I4351" t="s">
        <v>135</v>
      </c>
      <c r="J4351" t="s">
        <v>136</v>
      </c>
      <c r="K4351" t="s">
        <v>147</v>
      </c>
      <c r="L4351" t="s">
        <v>12676</v>
      </c>
      <c r="M4351" t="s">
        <v>12677</v>
      </c>
      <c r="N4351">
        <v>1.203333333</v>
      </c>
      <c r="O4351">
        <v>0</v>
      </c>
      <c r="P4351">
        <v>8</v>
      </c>
      <c r="Q4351">
        <v>0</v>
      </c>
      <c r="R4351">
        <v>0</v>
      </c>
      <c r="S4351">
        <v>0</v>
      </c>
      <c r="T4351">
        <v>4</v>
      </c>
      <c r="U4351">
        <v>0</v>
      </c>
      <c r="V4351">
        <v>0</v>
      </c>
      <c r="W4351">
        <v>0</v>
      </c>
      <c r="X4351">
        <v>1.7465515186125005</v>
      </c>
      <c r="Y4351">
        <v>0</v>
      </c>
      <c r="Z4351">
        <v>0</v>
      </c>
      <c r="AA4351">
        <v>0</v>
      </c>
      <c r="AB4351">
        <v>2.6349178798874999</v>
      </c>
      <c r="AC4351">
        <v>0</v>
      </c>
      <c r="AD4351">
        <v>0</v>
      </c>
      <c r="AE4351">
        <v>4.3814693985000002</v>
      </c>
    </row>
    <row r="4352" spans="1:31" x14ac:dyDescent="0.25">
      <c r="A4352">
        <v>1774568</v>
      </c>
      <c r="B4352">
        <v>1</v>
      </c>
      <c r="C4352" t="s">
        <v>80</v>
      </c>
      <c r="D4352" t="s">
        <v>88</v>
      </c>
      <c r="E4352" t="s">
        <v>171</v>
      </c>
      <c r="F4352" t="s">
        <v>12678</v>
      </c>
      <c r="G4352" t="s">
        <v>181</v>
      </c>
      <c r="H4352" t="s">
        <v>146</v>
      </c>
      <c r="I4352" t="s">
        <v>135</v>
      </c>
      <c r="J4352" t="s">
        <v>136</v>
      </c>
      <c r="K4352" t="s">
        <v>147</v>
      </c>
      <c r="L4352" t="s">
        <v>12679</v>
      </c>
      <c r="M4352" t="s">
        <v>12680</v>
      </c>
      <c r="N4352">
        <v>2.3319444439999999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1.1517823721977334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1.1517823721977334</v>
      </c>
    </row>
    <row r="4353" spans="1:31" x14ac:dyDescent="0.25">
      <c r="A4353">
        <v>1774569</v>
      </c>
      <c r="B4353">
        <v>1</v>
      </c>
      <c r="C4353" t="s">
        <v>80</v>
      </c>
      <c r="D4353" t="s">
        <v>104</v>
      </c>
      <c r="E4353" t="s">
        <v>188</v>
      </c>
      <c r="F4353" t="s">
        <v>12681</v>
      </c>
      <c r="G4353" t="s">
        <v>177</v>
      </c>
      <c r="H4353" t="s">
        <v>134</v>
      </c>
      <c r="I4353" t="s">
        <v>135</v>
      </c>
      <c r="J4353" t="s">
        <v>136</v>
      </c>
      <c r="K4353" t="s">
        <v>147</v>
      </c>
      <c r="L4353" t="s">
        <v>12682</v>
      </c>
      <c r="M4353" t="s">
        <v>12683</v>
      </c>
      <c r="N4353">
        <v>3.500277777</v>
      </c>
      <c r="O4353">
        <v>2</v>
      </c>
      <c r="P4353">
        <v>61</v>
      </c>
      <c r="Q4353">
        <v>5</v>
      </c>
      <c r="R4353">
        <v>21</v>
      </c>
      <c r="S4353">
        <v>5</v>
      </c>
      <c r="T4353">
        <v>2</v>
      </c>
      <c r="U4353">
        <v>0</v>
      </c>
      <c r="V4353">
        <v>0</v>
      </c>
      <c r="W4353">
        <v>13.451192604220301</v>
      </c>
      <c r="X4353">
        <v>28.93884990932056</v>
      </c>
      <c r="Y4353">
        <v>244.28093705324034</v>
      </c>
      <c r="Z4353">
        <v>94.530945401060478</v>
      </c>
      <c r="AA4353">
        <v>225.82847147220497</v>
      </c>
      <c r="AB4353">
        <v>3.0299626217951579</v>
      </c>
      <c r="AC4353">
        <v>0</v>
      </c>
      <c r="AD4353">
        <v>0</v>
      </c>
      <c r="AE4353">
        <v>610.06035906184172</v>
      </c>
    </row>
    <row r="4354" spans="1:31" x14ac:dyDescent="0.25">
      <c r="A4354">
        <v>1774572</v>
      </c>
      <c r="B4354">
        <v>1</v>
      </c>
      <c r="C4354" t="s">
        <v>80</v>
      </c>
      <c r="D4354" t="s">
        <v>82</v>
      </c>
      <c r="E4354" t="s">
        <v>158</v>
      </c>
      <c r="F4354" t="s">
        <v>12684</v>
      </c>
      <c r="G4354" t="s">
        <v>292</v>
      </c>
      <c r="H4354" t="s">
        <v>146</v>
      </c>
      <c r="I4354" t="s">
        <v>135</v>
      </c>
      <c r="J4354" t="s">
        <v>136</v>
      </c>
      <c r="K4354" t="s">
        <v>147</v>
      </c>
      <c r="L4354" t="s">
        <v>12685</v>
      </c>
      <c r="M4354" t="s">
        <v>12686</v>
      </c>
      <c r="N4354">
        <v>1.2275</v>
      </c>
      <c r="O4354">
        <v>0</v>
      </c>
      <c r="P4354">
        <v>29</v>
      </c>
      <c r="Q4354">
        <v>0</v>
      </c>
      <c r="R4354">
        <v>0</v>
      </c>
      <c r="S4354">
        <v>0</v>
      </c>
      <c r="T4354">
        <v>4</v>
      </c>
      <c r="U4354">
        <v>0</v>
      </c>
      <c r="V4354">
        <v>0</v>
      </c>
      <c r="W4354">
        <v>0</v>
      </c>
      <c r="X4354">
        <v>11.876973540716268</v>
      </c>
      <c r="Y4354">
        <v>0</v>
      </c>
      <c r="Z4354">
        <v>0</v>
      </c>
      <c r="AA4354">
        <v>0</v>
      </c>
      <c r="AB4354">
        <v>0.64449785679629168</v>
      </c>
      <c r="AC4354">
        <v>0</v>
      </c>
      <c r="AD4354">
        <v>0</v>
      </c>
      <c r="AE4354">
        <v>12.52147139751256</v>
      </c>
    </row>
    <row r="4355" spans="1:31" x14ac:dyDescent="0.25">
      <c r="A4355">
        <v>1774573</v>
      </c>
      <c r="B4355">
        <v>1</v>
      </c>
      <c r="C4355" t="s">
        <v>80</v>
      </c>
      <c r="D4355" t="s">
        <v>101</v>
      </c>
      <c r="E4355" t="s">
        <v>158</v>
      </c>
      <c r="F4355" t="s">
        <v>12687</v>
      </c>
      <c r="G4355" t="s">
        <v>225</v>
      </c>
      <c r="H4355" t="s">
        <v>146</v>
      </c>
      <c r="I4355" t="s">
        <v>135</v>
      </c>
      <c r="J4355" t="s">
        <v>3</v>
      </c>
      <c r="K4355" t="s">
        <v>147</v>
      </c>
      <c r="L4355" t="s">
        <v>12688</v>
      </c>
      <c r="M4355" t="s">
        <v>12689</v>
      </c>
      <c r="N4355">
        <v>1.5366666659999999</v>
      </c>
      <c r="O4355">
        <v>0</v>
      </c>
      <c r="P4355">
        <v>94</v>
      </c>
      <c r="Q4355">
        <v>0</v>
      </c>
      <c r="R4355">
        <v>3</v>
      </c>
      <c r="S4355">
        <v>0</v>
      </c>
      <c r="T4355">
        <v>15</v>
      </c>
      <c r="U4355">
        <v>0</v>
      </c>
      <c r="V4355">
        <v>0</v>
      </c>
      <c r="W4355">
        <v>0</v>
      </c>
      <c r="X4355">
        <v>54.71739274206621</v>
      </c>
      <c r="Y4355">
        <v>0</v>
      </c>
      <c r="Z4355">
        <v>0.3107210424448501</v>
      </c>
      <c r="AA4355">
        <v>0</v>
      </c>
      <c r="AB4355">
        <v>11.253709623271698</v>
      </c>
      <c r="AC4355">
        <v>0</v>
      </c>
      <c r="AD4355">
        <v>0</v>
      </c>
      <c r="AE4355">
        <v>66.281823407782753</v>
      </c>
    </row>
    <row r="4356" spans="1:31" x14ac:dyDescent="0.25">
      <c r="A4356">
        <v>1774580</v>
      </c>
      <c r="B4356">
        <v>1</v>
      </c>
      <c r="C4356" t="s">
        <v>80</v>
      </c>
      <c r="D4356" t="s">
        <v>109</v>
      </c>
      <c r="E4356" t="s">
        <v>158</v>
      </c>
      <c r="F4356" t="s">
        <v>12690</v>
      </c>
      <c r="G4356" t="s">
        <v>758</v>
      </c>
      <c r="H4356" t="s">
        <v>146</v>
      </c>
      <c r="I4356" t="s">
        <v>135</v>
      </c>
      <c r="J4356" t="s">
        <v>136</v>
      </c>
      <c r="K4356" t="s">
        <v>147</v>
      </c>
      <c r="L4356" t="s">
        <v>12691</v>
      </c>
      <c r="M4356" t="s">
        <v>12692</v>
      </c>
      <c r="N4356">
        <v>1.2583333329999999</v>
      </c>
      <c r="O4356">
        <v>0</v>
      </c>
      <c r="P4356">
        <v>17</v>
      </c>
      <c r="Q4356">
        <v>0</v>
      </c>
      <c r="R4356">
        <v>8</v>
      </c>
      <c r="S4356">
        <v>0</v>
      </c>
      <c r="T4356">
        <v>5</v>
      </c>
      <c r="U4356">
        <v>0</v>
      </c>
      <c r="V4356">
        <v>0</v>
      </c>
      <c r="W4356">
        <v>0</v>
      </c>
      <c r="X4356">
        <v>0.30992425478600005</v>
      </c>
      <c r="Y4356">
        <v>0</v>
      </c>
      <c r="Z4356">
        <v>2.37160022252825</v>
      </c>
      <c r="AA4356">
        <v>0</v>
      </c>
      <c r="AB4356">
        <v>2.2762882212097493</v>
      </c>
      <c r="AC4356">
        <v>0</v>
      </c>
      <c r="AD4356">
        <v>0</v>
      </c>
      <c r="AE4356">
        <v>4.9578126985239992</v>
      </c>
    </row>
    <row r="4357" spans="1:31" x14ac:dyDescent="0.25">
      <c r="A4357">
        <v>1774581</v>
      </c>
      <c r="B4357">
        <v>1</v>
      </c>
      <c r="C4357" t="s">
        <v>81</v>
      </c>
      <c r="D4357" t="s">
        <v>118</v>
      </c>
      <c r="E4357" t="s">
        <v>188</v>
      </c>
      <c r="F4357" t="s">
        <v>189</v>
      </c>
      <c r="G4357" t="s">
        <v>239</v>
      </c>
      <c r="H4357" t="s">
        <v>134</v>
      </c>
      <c r="I4357" t="s">
        <v>135</v>
      </c>
      <c r="J4357" t="s">
        <v>136</v>
      </c>
      <c r="K4357" t="s">
        <v>137</v>
      </c>
      <c r="L4357" t="s">
        <v>12693</v>
      </c>
      <c r="M4357" t="s">
        <v>12694</v>
      </c>
      <c r="N4357">
        <v>0.518055555</v>
      </c>
      <c r="O4357">
        <v>3</v>
      </c>
      <c r="P4357">
        <v>52</v>
      </c>
      <c r="Q4357">
        <v>38</v>
      </c>
      <c r="R4357">
        <v>89</v>
      </c>
      <c r="S4357">
        <v>1</v>
      </c>
      <c r="T4357">
        <v>22</v>
      </c>
      <c r="U4357">
        <v>0</v>
      </c>
      <c r="V4357">
        <v>0</v>
      </c>
      <c r="W4357">
        <v>1.3080507945051669</v>
      </c>
      <c r="X4357">
        <v>4.5747379854452088</v>
      </c>
      <c r="Y4357">
        <v>12.459132636611251</v>
      </c>
      <c r="Z4357">
        <v>32.223126894411386</v>
      </c>
      <c r="AA4357">
        <v>1.2001486990198336</v>
      </c>
      <c r="AB4357">
        <v>10.198462070388336</v>
      </c>
      <c r="AC4357">
        <v>0</v>
      </c>
      <c r="AD4357">
        <v>0</v>
      </c>
      <c r="AE4357">
        <v>61.963659080381184</v>
      </c>
    </row>
    <row r="4358" spans="1:31" x14ac:dyDescent="0.25">
      <c r="A4358">
        <v>1774584</v>
      </c>
      <c r="B4358">
        <v>1</v>
      </c>
      <c r="C4358" t="s">
        <v>81</v>
      </c>
      <c r="D4358" t="s">
        <v>127</v>
      </c>
      <c r="E4358" t="s">
        <v>184</v>
      </c>
      <c r="F4358" t="s">
        <v>7035</v>
      </c>
      <c r="G4358" t="s">
        <v>232</v>
      </c>
      <c r="H4358" t="s">
        <v>134</v>
      </c>
      <c r="I4358" t="s">
        <v>135</v>
      </c>
      <c r="J4358" t="s">
        <v>136</v>
      </c>
      <c r="K4358" t="s">
        <v>147</v>
      </c>
      <c r="L4358" t="s">
        <v>12695</v>
      </c>
      <c r="M4358" t="s">
        <v>12696</v>
      </c>
      <c r="N4358">
        <v>6.7908333330000001</v>
      </c>
      <c r="O4358">
        <v>3</v>
      </c>
      <c r="P4358">
        <v>0</v>
      </c>
      <c r="Q4358">
        <v>134</v>
      </c>
      <c r="R4358">
        <v>6</v>
      </c>
      <c r="S4358">
        <v>6</v>
      </c>
      <c r="T4358">
        <v>0</v>
      </c>
      <c r="U4358">
        <v>0</v>
      </c>
      <c r="V4358">
        <v>0</v>
      </c>
      <c r="W4358">
        <v>4.514393360637901</v>
      </c>
      <c r="X4358">
        <v>0</v>
      </c>
      <c r="Y4358">
        <v>277.05141427259053</v>
      </c>
      <c r="Z4358">
        <v>6.8659476027627511</v>
      </c>
      <c r="AA4358">
        <v>68.849526764173405</v>
      </c>
      <c r="AB4358">
        <v>0</v>
      </c>
      <c r="AC4358">
        <v>0</v>
      </c>
      <c r="AD4358">
        <v>0</v>
      </c>
      <c r="AE4358">
        <v>357.28128200016454</v>
      </c>
    </row>
    <row r="4359" spans="1:31" x14ac:dyDescent="0.25">
      <c r="A4359">
        <v>1774587</v>
      </c>
      <c r="B4359">
        <v>1</v>
      </c>
      <c r="C4359" t="s">
        <v>80</v>
      </c>
      <c r="D4359" t="s">
        <v>94</v>
      </c>
      <c r="E4359" t="s">
        <v>131</v>
      </c>
      <c r="F4359" t="s">
        <v>12697</v>
      </c>
      <c r="G4359" t="s">
        <v>177</v>
      </c>
      <c r="H4359" t="s">
        <v>134</v>
      </c>
      <c r="I4359" t="s">
        <v>135</v>
      </c>
      <c r="J4359" t="s">
        <v>136</v>
      </c>
      <c r="K4359" t="s">
        <v>147</v>
      </c>
      <c r="L4359" t="s">
        <v>12698</v>
      </c>
      <c r="M4359" t="s">
        <v>12699</v>
      </c>
      <c r="N4359">
        <v>1.211944444</v>
      </c>
      <c r="O4359">
        <v>0</v>
      </c>
      <c r="P4359">
        <v>0</v>
      </c>
      <c r="Q4359">
        <v>0</v>
      </c>
      <c r="R4359">
        <v>110</v>
      </c>
      <c r="S4359">
        <v>0</v>
      </c>
      <c r="T4359">
        <v>3</v>
      </c>
      <c r="U4359">
        <v>1</v>
      </c>
      <c r="V4359">
        <v>0</v>
      </c>
      <c r="W4359">
        <v>0</v>
      </c>
      <c r="X4359">
        <v>0</v>
      </c>
      <c r="Y4359">
        <v>0</v>
      </c>
      <c r="Z4359">
        <v>40.217681005239228</v>
      </c>
      <c r="AA4359">
        <v>0</v>
      </c>
      <c r="AB4359">
        <v>2.3195038432870003</v>
      </c>
      <c r="AC4359">
        <v>1.3795445103059665</v>
      </c>
      <c r="AD4359">
        <v>0</v>
      </c>
      <c r="AE4359">
        <v>43.9167293588322</v>
      </c>
    </row>
    <row r="4360" spans="1:31" x14ac:dyDescent="0.25">
      <c r="A4360">
        <v>1774589</v>
      </c>
      <c r="B4360">
        <v>1</v>
      </c>
      <c r="C4360" t="s">
        <v>80</v>
      </c>
      <c r="D4360" t="s">
        <v>83</v>
      </c>
      <c r="E4360" t="s">
        <v>171</v>
      </c>
      <c r="F4360" t="s">
        <v>12700</v>
      </c>
      <c r="G4360" t="s">
        <v>181</v>
      </c>
      <c r="H4360" t="s">
        <v>146</v>
      </c>
      <c r="I4360" t="s">
        <v>135</v>
      </c>
      <c r="J4360" t="s">
        <v>136</v>
      </c>
      <c r="K4360" t="s">
        <v>147</v>
      </c>
      <c r="L4360" t="s">
        <v>12701</v>
      </c>
      <c r="M4360" t="s">
        <v>12702</v>
      </c>
      <c r="N4360">
        <v>1.3094444439999999</v>
      </c>
      <c r="O4360">
        <v>0</v>
      </c>
      <c r="P4360">
        <v>2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0.62953732511133342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0.62953732511133342</v>
      </c>
    </row>
    <row r="4361" spans="1:31" x14ac:dyDescent="0.25">
      <c r="A4361">
        <v>1774590</v>
      </c>
      <c r="B4361">
        <v>1</v>
      </c>
      <c r="C4361" t="s">
        <v>80</v>
      </c>
      <c r="D4361" t="s">
        <v>104</v>
      </c>
      <c r="E4361" t="s">
        <v>131</v>
      </c>
      <c r="F4361" t="s">
        <v>12703</v>
      </c>
      <c r="G4361" t="s">
        <v>177</v>
      </c>
      <c r="H4361" t="s">
        <v>134</v>
      </c>
      <c r="I4361" t="s">
        <v>135</v>
      </c>
      <c r="J4361" t="s">
        <v>136</v>
      </c>
      <c r="K4361" t="s">
        <v>147</v>
      </c>
      <c r="L4361" t="s">
        <v>12704</v>
      </c>
      <c r="M4361" t="s">
        <v>12705</v>
      </c>
      <c r="N4361">
        <v>0.68444444400000004</v>
      </c>
      <c r="O4361">
        <v>19</v>
      </c>
      <c r="P4361">
        <v>4975</v>
      </c>
      <c r="Q4361">
        <v>81</v>
      </c>
      <c r="R4361">
        <v>298</v>
      </c>
      <c r="S4361">
        <v>36</v>
      </c>
      <c r="T4361">
        <v>527</v>
      </c>
      <c r="U4361">
        <v>33</v>
      </c>
      <c r="V4361">
        <v>3</v>
      </c>
      <c r="W4361">
        <v>6.1200540687878657</v>
      </c>
      <c r="X4361">
        <v>737.68447147372547</v>
      </c>
      <c r="Y4361">
        <v>14.149082774924999</v>
      </c>
      <c r="Z4361">
        <v>44.967149866782989</v>
      </c>
      <c r="AA4361">
        <v>97.115574466040243</v>
      </c>
      <c r="AB4361">
        <v>139.75907349768309</v>
      </c>
      <c r="AC4361">
        <v>1591.2055704102934</v>
      </c>
      <c r="AD4361">
        <v>3.2323382729519006</v>
      </c>
      <c r="AE4361">
        <v>2634.23331483119</v>
      </c>
    </row>
    <row r="4362" spans="1:31" x14ac:dyDescent="0.25">
      <c r="A4362">
        <v>1774592</v>
      </c>
      <c r="B4362">
        <v>1</v>
      </c>
      <c r="C4362" t="s">
        <v>81</v>
      </c>
      <c r="D4362" t="s">
        <v>114</v>
      </c>
      <c r="E4362" t="s">
        <v>158</v>
      </c>
      <c r="F4362" t="s">
        <v>12706</v>
      </c>
      <c r="G4362" t="s">
        <v>160</v>
      </c>
      <c r="H4362" t="s">
        <v>146</v>
      </c>
      <c r="I4362" t="s">
        <v>135</v>
      </c>
      <c r="J4362" t="s">
        <v>136</v>
      </c>
      <c r="K4362" t="s">
        <v>147</v>
      </c>
      <c r="L4362" t="s">
        <v>12707</v>
      </c>
      <c r="M4362" t="s">
        <v>12708</v>
      </c>
      <c r="N4362">
        <v>3.4088888879999999</v>
      </c>
      <c r="O4362">
        <v>0</v>
      </c>
      <c r="P4362">
        <v>39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1</v>
      </c>
      <c r="W4362">
        <v>0</v>
      </c>
      <c r="X4362">
        <v>12.704168706833931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12.704168706833931</v>
      </c>
    </row>
    <row r="4363" spans="1:31" x14ac:dyDescent="0.25">
      <c r="A4363">
        <v>1774593</v>
      </c>
      <c r="B4363">
        <v>1</v>
      </c>
      <c r="C4363" t="s">
        <v>80</v>
      </c>
      <c r="D4363" t="s">
        <v>92</v>
      </c>
      <c r="E4363" t="s">
        <v>158</v>
      </c>
      <c r="F4363" t="s">
        <v>12709</v>
      </c>
      <c r="G4363" t="s">
        <v>1568</v>
      </c>
      <c r="H4363" t="s">
        <v>146</v>
      </c>
      <c r="I4363" t="s">
        <v>135</v>
      </c>
      <c r="J4363" t="s">
        <v>136</v>
      </c>
      <c r="K4363" t="s">
        <v>147</v>
      </c>
      <c r="L4363" t="s">
        <v>12710</v>
      </c>
      <c r="M4363" t="s">
        <v>12711</v>
      </c>
      <c r="N4363">
        <v>1.918055555</v>
      </c>
      <c r="O4363">
        <v>0</v>
      </c>
      <c r="P4363">
        <v>35</v>
      </c>
      <c r="Q4363">
        <v>0</v>
      </c>
      <c r="R4363">
        <v>4</v>
      </c>
      <c r="S4363">
        <v>0</v>
      </c>
      <c r="T4363">
        <v>4</v>
      </c>
      <c r="U4363">
        <v>0</v>
      </c>
      <c r="V4363">
        <v>0</v>
      </c>
      <c r="W4363">
        <v>0</v>
      </c>
      <c r="X4363">
        <v>28.461750648595334</v>
      </c>
      <c r="Y4363">
        <v>0</v>
      </c>
      <c r="Z4363">
        <v>0.12088981617125001</v>
      </c>
      <c r="AA4363">
        <v>0</v>
      </c>
      <c r="AB4363">
        <v>0.50973968707333328</v>
      </c>
      <c r="AC4363">
        <v>0</v>
      </c>
      <c r="AD4363">
        <v>0</v>
      </c>
      <c r="AE4363">
        <v>29.092380151839919</v>
      </c>
    </row>
    <row r="4364" spans="1:31" x14ac:dyDescent="0.25">
      <c r="A4364">
        <v>1774595</v>
      </c>
      <c r="B4364">
        <v>1</v>
      </c>
      <c r="C4364" t="s">
        <v>80</v>
      </c>
      <c r="D4364" t="s">
        <v>94</v>
      </c>
      <c r="E4364" t="s">
        <v>131</v>
      </c>
      <c r="F4364" t="s">
        <v>12712</v>
      </c>
      <c r="G4364" t="s">
        <v>177</v>
      </c>
      <c r="H4364" t="s">
        <v>134</v>
      </c>
      <c r="I4364" t="s">
        <v>135</v>
      </c>
      <c r="J4364" t="s">
        <v>136</v>
      </c>
      <c r="K4364" t="s">
        <v>147</v>
      </c>
      <c r="L4364" t="s">
        <v>12713</v>
      </c>
      <c r="M4364" t="s">
        <v>12714</v>
      </c>
      <c r="N4364">
        <v>0.18777777700000001</v>
      </c>
      <c r="O4364">
        <v>0</v>
      </c>
      <c r="P4364">
        <v>56</v>
      </c>
      <c r="Q4364">
        <v>0</v>
      </c>
      <c r="R4364">
        <v>1</v>
      </c>
      <c r="S4364">
        <v>2</v>
      </c>
      <c r="T4364">
        <v>244</v>
      </c>
      <c r="U4364">
        <v>0</v>
      </c>
      <c r="V4364">
        <v>6</v>
      </c>
      <c r="W4364">
        <v>0</v>
      </c>
      <c r="X4364">
        <v>3.6748640738409351</v>
      </c>
      <c r="Y4364">
        <v>0</v>
      </c>
      <c r="Z4364">
        <v>6.9287069366325005E-2</v>
      </c>
      <c r="AA4364">
        <v>1.1595772498979999</v>
      </c>
      <c r="AB4364">
        <v>30.423961372852421</v>
      </c>
      <c r="AC4364">
        <v>0</v>
      </c>
      <c r="AD4364">
        <v>6.2484183596864993</v>
      </c>
      <c r="AE4364">
        <v>41.576108125644176</v>
      </c>
    </row>
    <row r="4365" spans="1:31" x14ac:dyDescent="0.25">
      <c r="A4365">
        <v>1774596</v>
      </c>
      <c r="B4365">
        <v>1</v>
      </c>
      <c r="C4365" t="s">
        <v>80</v>
      </c>
      <c r="D4365" t="s">
        <v>94</v>
      </c>
      <c r="E4365" t="s">
        <v>171</v>
      </c>
      <c r="F4365" t="s">
        <v>12715</v>
      </c>
      <c r="G4365" t="s">
        <v>181</v>
      </c>
      <c r="H4365" t="s">
        <v>146</v>
      </c>
      <c r="I4365" t="s">
        <v>135</v>
      </c>
      <c r="J4365" t="s">
        <v>136</v>
      </c>
      <c r="K4365" t="s">
        <v>147</v>
      </c>
      <c r="L4365" t="s">
        <v>12716</v>
      </c>
      <c r="M4365" t="s">
        <v>12717</v>
      </c>
      <c r="N4365">
        <v>2.113611111</v>
      </c>
      <c r="O4365">
        <v>0</v>
      </c>
      <c r="P4365">
        <v>0</v>
      </c>
      <c r="Q4365">
        <v>0</v>
      </c>
      <c r="R4365">
        <v>6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0.61362020914826665</v>
      </c>
      <c r="AA4365">
        <v>0</v>
      </c>
      <c r="AB4365">
        <v>0</v>
      </c>
      <c r="AC4365">
        <v>0</v>
      </c>
      <c r="AD4365">
        <v>0</v>
      </c>
      <c r="AE4365">
        <v>0.61362020914826665</v>
      </c>
    </row>
    <row r="4366" spans="1:31" x14ac:dyDescent="0.25">
      <c r="A4366">
        <v>1774600</v>
      </c>
      <c r="B4366">
        <v>1</v>
      </c>
      <c r="C4366" t="s">
        <v>81</v>
      </c>
      <c r="D4366" t="s">
        <v>119</v>
      </c>
      <c r="E4366" t="s">
        <v>131</v>
      </c>
      <c r="F4366" t="s">
        <v>12718</v>
      </c>
      <c r="G4366" t="s">
        <v>177</v>
      </c>
      <c r="H4366" t="s">
        <v>134</v>
      </c>
      <c r="I4366" t="s">
        <v>135</v>
      </c>
      <c r="J4366" t="s">
        <v>136</v>
      </c>
      <c r="K4366" t="s">
        <v>147</v>
      </c>
      <c r="L4366" t="s">
        <v>12719</v>
      </c>
      <c r="M4366" t="s">
        <v>12720</v>
      </c>
      <c r="N4366">
        <v>9.3055554999999998E-2</v>
      </c>
      <c r="O4366">
        <v>0</v>
      </c>
      <c r="P4366">
        <v>470</v>
      </c>
      <c r="Q4366">
        <v>45</v>
      </c>
      <c r="R4366">
        <v>115</v>
      </c>
      <c r="S4366">
        <v>2</v>
      </c>
      <c r="T4366">
        <v>17</v>
      </c>
      <c r="U4366">
        <v>0</v>
      </c>
      <c r="V4366">
        <v>0</v>
      </c>
      <c r="W4366">
        <v>0</v>
      </c>
      <c r="X4366">
        <v>6.0214626221360446</v>
      </c>
      <c r="Y4366">
        <v>3.2820917866589991</v>
      </c>
      <c r="Z4366">
        <v>9.0645036142120841</v>
      </c>
      <c r="AA4366">
        <v>0.51748425491525007</v>
      </c>
      <c r="AB4366">
        <v>0.51739467907262493</v>
      </c>
      <c r="AC4366">
        <v>0</v>
      </c>
      <c r="AD4366">
        <v>0</v>
      </c>
      <c r="AE4366">
        <v>19.402936956995003</v>
      </c>
    </row>
    <row r="4367" spans="1:31" x14ac:dyDescent="0.25">
      <c r="A4367">
        <v>1774601</v>
      </c>
      <c r="B4367">
        <v>1</v>
      </c>
      <c r="C4367" t="s">
        <v>80</v>
      </c>
      <c r="D4367" t="s">
        <v>107</v>
      </c>
      <c r="E4367" t="s">
        <v>158</v>
      </c>
      <c r="F4367" t="s">
        <v>12721</v>
      </c>
      <c r="G4367" t="s">
        <v>164</v>
      </c>
      <c r="H4367" t="s">
        <v>146</v>
      </c>
      <c r="I4367" t="s">
        <v>135</v>
      </c>
      <c r="J4367" t="s">
        <v>136</v>
      </c>
      <c r="K4367" t="s">
        <v>147</v>
      </c>
      <c r="L4367" t="s">
        <v>12722</v>
      </c>
      <c r="M4367" t="s">
        <v>12723</v>
      </c>
      <c r="N4367">
        <v>0.97666666599999996</v>
      </c>
      <c r="O4367">
        <v>0</v>
      </c>
      <c r="P4367">
        <v>13</v>
      </c>
      <c r="Q4367">
        <v>0</v>
      </c>
      <c r="R4367">
        <v>0</v>
      </c>
      <c r="S4367">
        <v>0</v>
      </c>
      <c r="T4367">
        <v>3</v>
      </c>
      <c r="U4367">
        <v>0</v>
      </c>
      <c r="V4367">
        <v>0</v>
      </c>
      <c r="W4367">
        <v>0</v>
      </c>
      <c r="X4367">
        <v>1.71263700616</v>
      </c>
      <c r="Y4367">
        <v>0</v>
      </c>
      <c r="Z4367">
        <v>0</v>
      </c>
      <c r="AA4367">
        <v>0</v>
      </c>
      <c r="AB4367">
        <v>2.5234381525009497</v>
      </c>
      <c r="AC4367">
        <v>0</v>
      </c>
      <c r="AD4367">
        <v>0</v>
      </c>
      <c r="AE4367">
        <v>4.2360751586609497</v>
      </c>
    </row>
    <row r="4368" spans="1:31" x14ac:dyDescent="0.25">
      <c r="A4368">
        <v>1774602</v>
      </c>
      <c r="B4368">
        <v>1</v>
      </c>
      <c r="C4368" t="s">
        <v>80</v>
      </c>
      <c r="D4368" t="s">
        <v>99</v>
      </c>
      <c r="E4368" t="s">
        <v>158</v>
      </c>
      <c r="F4368" t="s">
        <v>12724</v>
      </c>
      <c r="G4368" t="s">
        <v>221</v>
      </c>
      <c r="H4368" t="s">
        <v>146</v>
      </c>
      <c r="I4368" t="s">
        <v>135</v>
      </c>
      <c r="J4368" t="s">
        <v>136</v>
      </c>
      <c r="K4368" t="s">
        <v>147</v>
      </c>
      <c r="L4368" t="s">
        <v>12725</v>
      </c>
      <c r="M4368" t="s">
        <v>12726</v>
      </c>
      <c r="N4368">
        <v>6.6444444440000003</v>
      </c>
      <c r="O4368">
        <v>0</v>
      </c>
      <c r="P4368">
        <v>1</v>
      </c>
      <c r="Q4368">
        <v>0</v>
      </c>
      <c r="R4368">
        <v>0</v>
      </c>
      <c r="S4368">
        <v>0</v>
      </c>
      <c r="T4368">
        <v>1</v>
      </c>
      <c r="U4368">
        <v>0</v>
      </c>
      <c r="V4368">
        <v>0</v>
      </c>
      <c r="W4368">
        <v>0</v>
      </c>
      <c r="X4368">
        <v>7.0219547871560835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7.0219547871560835</v>
      </c>
    </row>
    <row r="4369" spans="1:31" x14ac:dyDescent="0.25">
      <c r="A4369">
        <v>1774604</v>
      </c>
      <c r="B4369">
        <v>1</v>
      </c>
      <c r="C4369" t="s">
        <v>81</v>
      </c>
      <c r="D4369" t="s">
        <v>120</v>
      </c>
      <c r="E4369" t="s">
        <v>171</v>
      </c>
      <c r="F4369" t="s">
        <v>12727</v>
      </c>
      <c r="G4369" t="s">
        <v>181</v>
      </c>
      <c r="H4369" t="s">
        <v>146</v>
      </c>
      <c r="I4369" t="s">
        <v>135</v>
      </c>
      <c r="J4369" t="s">
        <v>136</v>
      </c>
      <c r="K4369" t="s">
        <v>147</v>
      </c>
      <c r="L4369" t="s">
        <v>12728</v>
      </c>
      <c r="M4369" t="s">
        <v>12729</v>
      </c>
      <c r="N4369">
        <v>2.4897222220000002</v>
      </c>
      <c r="O4369">
        <v>0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1.9998375340899998E-2</v>
      </c>
      <c r="AA4369">
        <v>0</v>
      </c>
      <c r="AB4369">
        <v>0</v>
      </c>
      <c r="AC4369">
        <v>0</v>
      </c>
      <c r="AD4369">
        <v>0</v>
      </c>
      <c r="AE4369">
        <v>1.9998375340899998E-2</v>
      </c>
    </row>
    <row r="4370" spans="1:31" x14ac:dyDescent="0.25">
      <c r="A4370">
        <v>1774605</v>
      </c>
      <c r="B4370">
        <v>1</v>
      </c>
      <c r="C4370" t="s">
        <v>80</v>
      </c>
      <c r="D4370" t="s">
        <v>83</v>
      </c>
      <c r="E4370" t="s">
        <v>184</v>
      </c>
      <c r="F4370" t="s">
        <v>12421</v>
      </c>
      <c r="G4370" t="s">
        <v>177</v>
      </c>
      <c r="H4370" t="s">
        <v>134</v>
      </c>
      <c r="I4370" t="s">
        <v>135</v>
      </c>
      <c r="J4370" t="s">
        <v>136</v>
      </c>
      <c r="K4370" t="s">
        <v>147</v>
      </c>
      <c r="L4370" t="s">
        <v>12730</v>
      </c>
      <c r="M4370" t="s">
        <v>12731</v>
      </c>
      <c r="N4370">
        <v>1.0219444440000001</v>
      </c>
      <c r="O4370">
        <v>0</v>
      </c>
      <c r="P4370">
        <v>1418</v>
      </c>
      <c r="Q4370">
        <v>0</v>
      </c>
      <c r="R4370">
        <v>0</v>
      </c>
      <c r="S4370">
        <v>11</v>
      </c>
      <c r="T4370">
        <v>145</v>
      </c>
      <c r="U4370">
        <v>10</v>
      </c>
      <c r="V4370">
        <v>0</v>
      </c>
      <c r="W4370">
        <v>0</v>
      </c>
      <c r="X4370">
        <v>478.43626788152915</v>
      </c>
      <c r="Y4370">
        <v>0</v>
      </c>
      <c r="Z4370">
        <v>0</v>
      </c>
      <c r="AA4370">
        <v>78.604408321387012</v>
      </c>
      <c r="AB4370">
        <v>70.621513615237646</v>
      </c>
      <c r="AC4370">
        <v>105.24117855981056</v>
      </c>
      <c r="AD4370">
        <v>0</v>
      </c>
      <c r="AE4370">
        <v>732.9033683779644</v>
      </c>
    </row>
    <row r="4371" spans="1:31" x14ac:dyDescent="0.25">
      <c r="A4371">
        <v>1774606</v>
      </c>
      <c r="B4371">
        <v>1</v>
      </c>
      <c r="C4371" t="s">
        <v>81</v>
      </c>
      <c r="D4371" t="s">
        <v>121</v>
      </c>
      <c r="E4371" t="s">
        <v>143</v>
      </c>
      <c r="F4371" t="s">
        <v>12732</v>
      </c>
      <c r="G4371" t="s">
        <v>145</v>
      </c>
      <c r="H4371" t="s">
        <v>146</v>
      </c>
      <c r="I4371" t="s">
        <v>135</v>
      </c>
      <c r="J4371" t="s">
        <v>136</v>
      </c>
      <c r="K4371" t="s">
        <v>147</v>
      </c>
      <c r="L4371" t="s">
        <v>12733</v>
      </c>
      <c r="M4371" t="s">
        <v>12734</v>
      </c>
      <c r="N4371">
        <v>1.741666666</v>
      </c>
      <c r="O4371">
        <v>0</v>
      </c>
      <c r="P4371">
        <v>7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2.2057505613917998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2.2057505613917998</v>
      </c>
    </row>
    <row r="4372" spans="1:31" x14ac:dyDescent="0.25">
      <c r="A4372">
        <v>1774607</v>
      </c>
      <c r="B4372">
        <v>1</v>
      </c>
      <c r="C4372" t="s">
        <v>80</v>
      </c>
      <c r="D4372" t="s">
        <v>84</v>
      </c>
      <c r="E4372" t="s">
        <v>143</v>
      </c>
      <c r="F4372" t="s">
        <v>11531</v>
      </c>
      <c r="G4372" t="s">
        <v>145</v>
      </c>
      <c r="H4372" t="s">
        <v>146</v>
      </c>
      <c r="I4372" t="s">
        <v>135</v>
      </c>
      <c r="J4372" t="s">
        <v>136</v>
      </c>
      <c r="K4372" t="s">
        <v>147</v>
      </c>
      <c r="L4372" t="s">
        <v>12735</v>
      </c>
      <c r="M4372" t="s">
        <v>12736</v>
      </c>
      <c r="N4372">
        <v>0.89249999999999996</v>
      </c>
      <c r="O4372">
        <v>0</v>
      </c>
      <c r="P4372">
        <v>9</v>
      </c>
      <c r="Q4372">
        <v>0</v>
      </c>
      <c r="R4372">
        <v>12</v>
      </c>
      <c r="S4372">
        <v>0</v>
      </c>
      <c r="T4372">
        <v>2</v>
      </c>
      <c r="U4372">
        <v>0</v>
      </c>
      <c r="V4372">
        <v>0</v>
      </c>
      <c r="W4372">
        <v>0</v>
      </c>
      <c r="X4372">
        <v>1.5472199351389087</v>
      </c>
      <c r="Y4372">
        <v>0</v>
      </c>
      <c r="Z4372">
        <v>4.6229194475823334</v>
      </c>
      <c r="AA4372">
        <v>0</v>
      </c>
      <c r="AB4372">
        <v>2.4154813344189501</v>
      </c>
      <c r="AC4372">
        <v>0</v>
      </c>
      <c r="AD4372">
        <v>0</v>
      </c>
      <c r="AE4372">
        <v>8.5856207171401913</v>
      </c>
    </row>
    <row r="4373" spans="1:31" x14ac:dyDescent="0.25">
      <c r="A4373">
        <v>1774608</v>
      </c>
      <c r="B4373">
        <v>1</v>
      </c>
      <c r="C4373" t="s">
        <v>80</v>
      </c>
      <c r="D4373" t="s">
        <v>108</v>
      </c>
      <c r="E4373" t="s">
        <v>171</v>
      </c>
      <c r="F4373" t="s">
        <v>12737</v>
      </c>
      <c r="G4373" t="s">
        <v>181</v>
      </c>
      <c r="H4373" t="s">
        <v>146</v>
      </c>
      <c r="I4373" t="s">
        <v>135</v>
      </c>
      <c r="J4373" t="s">
        <v>136</v>
      </c>
      <c r="K4373" t="s">
        <v>147</v>
      </c>
      <c r="L4373" t="s">
        <v>12738</v>
      </c>
      <c r="M4373" t="s">
        <v>12739</v>
      </c>
      <c r="N4373">
        <v>1.634166666</v>
      </c>
      <c r="O4373">
        <v>0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1.0400099650427999</v>
      </c>
      <c r="AA4373">
        <v>0</v>
      </c>
      <c r="AB4373">
        <v>0</v>
      </c>
      <c r="AC4373">
        <v>0</v>
      </c>
      <c r="AD4373">
        <v>0</v>
      </c>
      <c r="AE4373">
        <v>1.0400099650427999</v>
      </c>
    </row>
    <row r="4374" spans="1:31" x14ac:dyDescent="0.25">
      <c r="A4374">
        <v>1774609</v>
      </c>
      <c r="B4374">
        <v>1</v>
      </c>
      <c r="C4374" t="s">
        <v>80</v>
      </c>
      <c r="D4374" t="s">
        <v>107</v>
      </c>
      <c r="E4374" t="s">
        <v>171</v>
      </c>
      <c r="F4374" t="s">
        <v>12740</v>
      </c>
      <c r="G4374" t="s">
        <v>181</v>
      </c>
      <c r="H4374" t="s">
        <v>146</v>
      </c>
      <c r="I4374" t="s">
        <v>135</v>
      </c>
      <c r="J4374" t="s">
        <v>136</v>
      </c>
      <c r="K4374" t="s">
        <v>147</v>
      </c>
      <c r="L4374" t="s">
        <v>12741</v>
      </c>
      <c r="M4374" t="s">
        <v>12742</v>
      </c>
      <c r="N4374">
        <v>1.779722222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2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0.6928080984985</v>
      </c>
      <c r="AC4374">
        <v>0</v>
      </c>
      <c r="AD4374">
        <v>0</v>
      </c>
      <c r="AE4374">
        <v>0.6928080984985</v>
      </c>
    </row>
    <row r="4375" spans="1:31" x14ac:dyDescent="0.25">
      <c r="A4375">
        <v>1774611</v>
      </c>
      <c r="B4375">
        <v>1</v>
      </c>
      <c r="C4375" t="s">
        <v>80</v>
      </c>
      <c r="D4375" t="s">
        <v>83</v>
      </c>
      <c r="E4375" t="s">
        <v>188</v>
      </c>
      <c r="F4375" t="s">
        <v>2686</v>
      </c>
      <c r="G4375" t="s">
        <v>4436</v>
      </c>
      <c r="H4375" t="s">
        <v>134</v>
      </c>
      <c r="I4375" t="s">
        <v>135</v>
      </c>
      <c r="J4375" t="s">
        <v>136</v>
      </c>
      <c r="K4375" t="s">
        <v>147</v>
      </c>
      <c r="L4375" t="s">
        <v>12743</v>
      </c>
      <c r="M4375" t="s">
        <v>12744</v>
      </c>
      <c r="N4375">
        <v>0.72222222199999997</v>
      </c>
      <c r="O4375">
        <v>0</v>
      </c>
      <c r="P4375">
        <v>0</v>
      </c>
      <c r="Q4375">
        <v>0</v>
      </c>
      <c r="R4375">
        <v>0</v>
      </c>
      <c r="S4375">
        <v>14</v>
      </c>
      <c r="T4375">
        <v>19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165.92388138336733</v>
      </c>
      <c r="AB4375">
        <v>129.30226339907534</v>
      </c>
      <c r="AC4375">
        <v>0</v>
      </c>
      <c r="AD4375">
        <v>0</v>
      </c>
      <c r="AE4375">
        <v>295.2261447824427</v>
      </c>
    </row>
    <row r="4376" spans="1:31" x14ac:dyDescent="0.25">
      <c r="A4376">
        <v>1774613</v>
      </c>
      <c r="B4376">
        <v>1</v>
      </c>
      <c r="C4376" t="s">
        <v>80</v>
      </c>
      <c r="D4376" t="s">
        <v>100</v>
      </c>
      <c r="E4376" t="s">
        <v>188</v>
      </c>
      <c r="F4376" t="s">
        <v>12745</v>
      </c>
      <c r="G4376" t="s">
        <v>177</v>
      </c>
      <c r="H4376" t="s">
        <v>134</v>
      </c>
      <c r="I4376" t="s">
        <v>135</v>
      </c>
      <c r="J4376" t="s">
        <v>136</v>
      </c>
      <c r="K4376" t="s">
        <v>147</v>
      </c>
      <c r="L4376" t="s">
        <v>12746</v>
      </c>
      <c r="M4376" t="s">
        <v>12747</v>
      </c>
      <c r="N4376">
        <v>1.181944444</v>
      </c>
      <c r="O4376">
        <v>5</v>
      </c>
      <c r="P4376">
        <v>150</v>
      </c>
      <c r="Q4376">
        <v>7</v>
      </c>
      <c r="R4376">
        <v>69</v>
      </c>
      <c r="S4376">
        <v>10</v>
      </c>
      <c r="T4376">
        <v>55</v>
      </c>
      <c r="U4376">
        <v>4</v>
      </c>
      <c r="V4376">
        <v>0</v>
      </c>
      <c r="W4376">
        <v>1.9573045790341834</v>
      </c>
      <c r="X4376">
        <v>2480.1787595488859</v>
      </c>
      <c r="Y4376">
        <v>21.751732419482849</v>
      </c>
      <c r="Z4376">
        <v>16.053310765966323</v>
      </c>
      <c r="AA4376">
        <v>71.529339186436061</v>
      </c>
      <c r="AB4376">
        <v>21.839120307109866</v>
      </c>
      <c r="AC4376">
        <v>21.741411801670203</v>
      </c>
      <c r="AD4376">
        <v>0</v>
      </c>
      <c r="AE4376">
        <v>2635.0509786085854</v>
      </c>
    </row>
    <row r="4377" spans="1:31" x14ac:dyDescent="0.25">
      <c r="A4377">
        <v>1774617</v>
      </c>
      <c r="B4377">
        <v>1</v>
      </c>
      <c r="C4377" t="s">
        <v>80</v>
      </c>
      <c r="D4377" t="s">
        <v>100</v>
      </c>
      <c r="E4377" t="s">
        <v>171</v>
      </c>
      <c r="F4377" t="s">
        <v>12748</v>
      </c>
      <c r="G4377" t="s">
        <v>181</v>
      </c>
      <c r="H4377" t="s">
        <v>146</v>
      </c>
      <c r="I4377" t="s">
        <v>135</v>
      </c>
      <c r="J4377" t="s">
        <v>136</v>
      </c>
      <c r="K4377" t="s">
        <v>147</v>
      </c>
      <c r="L4377" t="s">
        <v>12749</v>
      </c>
      <c r="M4377" t="s">
        <v>12750</v>
      </c>
      <c r="N4377">
        <v>1.1786111109999999</v>
      </c>
      <c r="O4377">
        <v>0</v>
      </c>
      <c r="P4377">
        <v>7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1.7487591010440084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1.7487591010440084</v>
      </c>
    </row>
    <row r="4378" spans="1:31" x14ac:dyDescent="0.25">
      <c r="A4378">
        <v>1774619</v>
      </c>
      <c r="B4378">
        <v>1</v>
      </c>
      <c r="C4378" t="s">
        <v>80</v>
      </c>
      <c r="D4378" t="s">
        <v>103</v>
      </c>
      <c r="E4378" t="s">
        <v>158</v>
      </c>
      <c r="F4378" t="s">
        <v>9593</v>
      </c>
      <c r="G4378" t="s">
        <v>160</v>
      </c>
      <c r="H4378" t="s">
        <v>146</v>
      </c>
      <c r="I4378" t="s">
        <v>135</v>
      </c>
      <c r="J4378" t="s">
        <v>136</v>
      </c>
      <c r="K4378" t="s">
        <v>147</v>
      </c>
      <c r="L4378" t="s">
        <v>12751</v>
      </c>
      <c r="M4378" t="s">
        <v>12752</v>
      </c>
      <c r="N4378">
        <v>4.5252777770000003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1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9.7416968066099993E-2</v>
      </c>
      <c r="AC4378">
        <v>0</v>
      </c>
      <c r="AD4378">
        <v>0</v>
      </c>
      <c r="AE4378">
        <v>9.7416968066099993E-2</v>
      </c>
    </row>
    <row r="4379" spans="1:31" x14ac:dyDescent="0.25">
      <c r="A4379">
        <v>1774620</v>
      </c>
      <c r="B4379">
        <v>1</v>
      </c>
      <c r="C4379" t="s">
        <v>81</v>
      </c>
      <c r="D4379" t="s">
        <v>127</v>
      </c>
      <c r="E4379" t="s">
        <v>158</v>
      </c>
      <c r="F4379" t="s">
        <v>12753</v>
      </c>
      <c r="G4379" t="s">
        <v>160</v>
      </c>
      <c r="H4379" t="s">
        <v>146</v>
      </c>
      <c r="I4379" t="s">
        <v>135</v>
      </c>
      <c r="J4379" t="s">
        <v>136</v>
      </c>
      <c r="K4379" t="s">
        <v>147</v>
      </c>
      <c r="L4379" t="s">
        <v>12754</v>
      </c>
      <c r="M4379" t="s">
        <v>12755</v>
      </c>
      <c r="N4379">
        <v>0.48638888800000002</v>
      </c>
      <c r="O4379">
        <v>0</v>
      </c>
      <c r="P4379">
        <v>65</v>
      </c>
      <c r="Q4379">
        <v>0</v>
      </c>
      <c r="R4379">
        <v>0</v>
      </c>
      <c r="S4379">
        <v>0</v>
      </c>
      <c r="T4379">
        <v>3</v>
      </c>
      <c r="U4379">
        <v>0</v>
      </c>
      <c r="V4379">
        <v>0</v>
      </c>
      <c r="W4379">
        <v>0</v>
      </c>
      <c r="X4379">
        <v>8.6637586396188766</v>
      </c>
      <c r="Y4379">
        <v>0</v>
      </c>
      <c r="Z4379">
        <v>0</v>
      </c>
      <c r="AA4379">
        <v>0</v>
      </c>
      <c r="AB4379">
        <v>0.89215938000362494</v>
      </c>
      <c r="AC4379">
        <v>0</v>
      </c>
      <c r="AD4379">
        <v>0</v>
      </c>
      <c r="AE4379">
        <v>9.5559180196225011</v>
      </c>
    </row>
    <row r="4380" spans="1:31" x14ac:dyDescent="0.25">
      <c r="A4380">
        <v>1774621</v>
      </c>
      <c r="B4380">
        <v>1</v>
      </c>
      <c r="C4380" t="s">
        <v>81</v>
      </c>
      <c r="D4380" t="s">
        <v>118</v>
      </c>
      <c r="E4380" t="s">
        <v>158</v>
      </c>
      <c r="F4380" t="s">
        <v>12756</v>
      </c>
      <c r="G4380" t="s">
        <v>758</v>
      </c>
      <c r="H4380" t="s">
        <v>146</v>
      </c>
      <c r="I4380" t="s">
        <v>135</v>
      </c>
      <c r="J4380" t="s">
        <v>136</v>
      </c>
      <c r="K4380" t="s">
        <v>147</v>
      </c>
      <c r="L4380" t="s">
        <v>12757</v>
      </c>
      <c r="M4380" t="s">
        <v>12758</v>
      </c>
      <c r="N4380">
        <v>2.375555555</v>
      </c>
      <c r="O4380">
        <v>0</v>
      </c>
      <c r="P4380">
        <v>44</v>
      </c>
      <c r="Q4380">
        <v>0</v>
      </c>
      <c r="R4380">
        <v>0</v>
      </c>
      <c r="S4380">
        <v>0</v>
      </c>
      <c r="T4380">
        <v>3</v>
      </c>
      <c r="U4380">
        <v>0</v>
      </c>
      <c r="V4380">
        <v>0</v>
      </c>
      <c r="W4380">
        <v>0</v>
      </c>
      <c r="X4380">
        <v>19.781678324703865</v>
      </c>
      <c r="Y4380">
        <v>0</v>
      </c>
      <c r="Z4380">
        <v>0</v>
      </c>
      <c r="AA4380">
        <v>0</v>
      </c>
      <c r="AB4380">
        <v>0.22387125591600002</v>
      </c>
      <c r="AC4380">
        <v>0</v>
      </c>
      <c r="AD4380">
        <v>0</v>
      </c>
      <c r="AE4380">
        <v>20.005549580619864</v>
      </c>
    </row>
    <row r="4381" spans="1:31" x14ac:dyDescent="0.25">
      <c r="A4381">
        <v>1774625</v>
      </c>
      <c r="B4381">
        <v>1</v>
      </c>
      <c r="C4381" t="s">
        <v>80</v>
      </c>
      <c r="D4381" t="s">
        <v>93</v>
      </c>
      <c r="E4381" t="s">
        <v>158</v>
      </c>
      <c r="F4381" t="s">
        <v>12759</v>
      </c>
      <c r="G4381" t="s">
        <v>160</v>
      </c>
      <c r="H4381" t="s">
        <v>146</v>
      </c>
      <c r="I4381" t="s">
        <v>135</v>
      </c>
      <c r="J4381" t="s">
        <v>136</v>
      </c>
      <c r="K4381" t="s">
        <v>147</v>
      </c>
      <c r="L4381" t="s">
        <v>12760</v>
      </c>
      <c r="M4381" t="s">
        <v>12761</v>
      </c>
      <c r="N4381">
        <v>1.3786111109999999</v>
      </c>
      <c r="O4381">
        <v>0</v>
      </c>
      <c r="P4381">
        <v>34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13.019765781467925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13.019765781467925</v>
      </c>
    </row>
    <row r="4382" spans="1:31" x14ac:dyDescent="0.25">
      <c r="A4382">
        <v>1774626</v>
      </c>
      <c r="B4382">
        <v>1</v>
      </c>
      <c r="C4382" t="s">
        <v>80</v>
      </c>
      <c r="D4382" t="s">
        <v>107</v>
      </c>
      <c r="E4382" t="s">
        <v>158</v>
      </c>
      <c r="F4382" t="s">
        <v>12762</v>
      </c>
      <c r="G4382" t="s">
        <v>164</v>
      </c>
      <c r="H4382" t="s">
        <v>146</v>
      </c>
      <c r="I4382" t="s">
        <v>135</v>
      </c>
      <c r="J4382" t="s">
        <v>136</v>
      </c>
      <c r="K4382" t="s">
        <v>147</v>
      </c>
      <c r="L4382" t="s">
        <v>12763</v>
      </c>
      <c r="M4382" t="s">
        <v>12764</v>
      </c>
      <c r="N4382">
        <v>1.277222222</v>
      </c>
      <c r="O4382">
        <v>0</v>
      </c>
      <c r="P4382">
        <v>169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60.36357739784161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60.36357739784161</v>
      </c>
    </row>
    <row r="4383" spans="1:31" x14ac:dyDescent="0.25">
      <c r="A4383">
        <v>1774628</v>
      </c>
      <c r="B4383">
        <v>1</v>
      </c>
      <c r="C4383" t="s">
        <v>81</v>
      </c>
      <c r="D4383" t="s">
        <v>117</v>
      </c>
      <c r="E4383" t="s">
        <v>143</v>
      </c>
      <c r="F4383" t="s">
        <v>12765</v>
      </c>
      <c r="G4383" t="s">
        <v>145</v>
      </c>
      <c r="H4383" t="s">
        <v>146</v>
      </c>
      <c r="I4383" t="s">
        <v>135</v>
      </c>
      <c r="J4383" t="s">
        <v>136</v>
      </c>
      <c r="K4383" t="s">
        <v>147</v>
      </c>
      <c r="L4383" t="s">
        <v>12766</v>
      </c>
      <c r="M4383" t="s">
        <v>12767</v>
      </c>
      <c r="N4383">
        <v>0.84111111100000002</v>
      </c>
      <c r="O4383">
        <v>0</v>
      </c>
      <c r="P4383">
        <v>286</v>
      </c>
      <c r="Q4383">
        <v>0</v>
      </c>
      <c r="R4383">
        <v>0</v>
      </c>
      <c r="S4383">
        <v>0</v>
      </c>
      <c r="T4383">
        <v>26</v>
      </c>
      <c r="U4383">
        <v>0</v>
      </c>
      <c r="V4383">
        <v>1</v>
      </c>
      <c r="W4383">
        <v>0</v>
      </c>
      <c r="X4383">
        <v>49.607293165385364</v>
      </c>
      <c r="Y4383">
        <v>0</v>
      </c>
      <c r="Z4383">
        <v>0</v>
      </c>
      <c r="AA4383">
        <v>0</v>
      </c>
      <c r="AB4383">
        <v>5.0107349286383345</v>
      </c>
      <c r="AC4383">
        <v>0</v>
      </c>
      <c r="AD4383">
        <v>0.20279363506920001</v>
      </c>
      <c r="AE4383">
        <v>54.820821729092899</v>
      </c>
    </row>
    <row r="4384" spans="1:31" x14ac:dyDescent="0.25">
      <c r="A4384">
        <v>1774630</v>
      </c>
      <c r="B4384">
        <v>1</v>
      </c>
      <c r="C4384" t="s">
        <v>81</v>
      </c>
      <c r="D4384" t="s">
        <v>120</v>
      </c>
      <c r="E4384" t="s">
        <v>171</v>
      </c>
      <c r="F4384" t="s">
        <v>12768</v>
      </c>
      <c r="G4384" t="s">
        <v>173</v>
      </c>
      <c r="H4384" t="s">
        <v>146</v>
      </c>
      <c r="I4384" t="s">
        <v>135</v>
      </c>
      <c r="J4384" t="s">
        <v>136</v>
      </c>
      <c r="K4384" t="s">
        <v>147</v>
      </c>
      <c r="L4384" t="s">
        <v>12769</v>
      </c>
      <c r="M4384" t="s">
        <v>12770</v>
      </c>
      <c r="N4384">
        <v>3.0888888880000001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3.1930979283866665E-2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3.1930979283866665E-2</v>
      </c>
    </row>
    <row r="4385" spans="1:31" x14ac:dyDescent="0.25">
      <c r="A4385">
        <v>1774633</v>
      </c>
      <c r="B4385">
        <v>1</v>
      </c>
      <c r="C4385" t="s">
        <v>81</v>
      </c>
      <c r="D4385" t="s">
        <v>113</v>
      </c>
      <c r="E4385" t="s">
        <v>171</v>
      </c>
      <c r="F4385" t="s">
        <v>12771</v>
      </c>
      <c r="G4385" t="s">
        <v>181</v>
      </c>
      <c r="H4385" t="s">
        <v>146</v>
      </c>
      <c r="I4385" t="s">
        <v>135</v>
      </c>
      <c r="J4385" t="s">
        <v>136</v>
      </c>
      <c r="K4385" t="s">
        <v>147</v>
      </c>
      <c r="L4385" t="s">
        <v>12772</v>
      </c>
      <c r="M4385" t="s">
        <v>12773</v>
      </c>
      <c r="N4385">
        <v>1.6883333330000001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0.53790635427690003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0.53790635427690003</v>
      </c>
    </row>
    <row r="4386" spans="1:31" x14ac:dyDescent="0.25">
      <c r="A4386">
        <v>1774639</v>
      </c>
      <c r="B4386">
        <v>1</v>
      </c>
      <c r="C4386" t="s">
        <v>80</v>
      </c>
      <c r="D4386" t="s">
        <v>104</v>
      </c>
      <c r="E4386" t="s">
        <v>184</v>
      </c>
      <c r="F4386" t="s">
        <v>12774</v>
      </c>
      <c r="G4386" t="s">
        <v>2390</v>
      </c>
      <c r="H4386" t="s">
        <v>134</v>
      </c>
      <c r="I4386" t="s">
        <v>135</v>
      </c>
      <c r="J4386" t="s">
        <v>136</v>
      </c>
      <c r="K4386" t="s">
        <v>147</v>
      </c>
      <c r="L4386" t="s">
        <v>12775</v>
      </c>
      <c r="M4386" t="s">
        <v>12776</v>
      </c>
      <c r="N4386">
        <v>2.8530555550000001</v>
      </c>
      <c r="O4386">
        <v>0</v>
      </c>
      <c r="P4386">
        <v>565</v>
      </c>
      <c r="Q4386">
        <v>0</v>
      </c>
      <c r="R4386">
        <v>6</v>
      </c>
      <c r="S4386">
        <v>0</v>
      </c>
      <c r="T4386">
        <v>44</v>
      </c>
      <c r="U4386">
        <v>0</v>
      </c>
      <c r="V4386">
        <v>0</v>
      </c>
      <c r="W4386">
        <v>0</v>
      </c>
      <c r="X4386">
        <v>403.01277920395091</v>
      </c>
      <c r="Y4386">
        <v>0</v>
      </c>
      <c r="Z4386">
        <v>3.0332580844608006</v>
      </c>
      <c r="AA4386">
        <v>0</v>
      </c>
      <c r="AB4386">
        <v>39.554099463778087</v>
      </c>
      <c r="AC4386">
        <v>0</v>
      </c>
      <c r="AD4386">
        <v>0</v>
      </c>
      <c r="AE4386">
        <v>445.60013675218977</v>
      </c>
    </row>
    <row r="4387" spans="1:31" x14ac:dyDescent="0.25">
      <c r="A4387">
        <v>1774643</v>
      </c>
      <c r="B4387">
        <v>1</v>
      </c>
      <c r="C4387" t="s">
        <v>81</v>
      </c>
      <c r="D4387" t="s">
        <v>123</v>
      </c>
      <c r="E4387" t="s">
        <v>158</v>
      </c>
      <c r="F4387" t="s">
        <v>12777</v>
      </c>
      <c r="G4387" t="s">
        <v>225</v>
      </c>
      <c r="H4387" t="s">
        <v>146</v>
      </c>
      <c r="I4387" t="s">
        <v>135</v>
      </c>
      <c r="J4387" t="s">
        <v>136</v>
      </c>
      <c r="K4387" t="s">
        <v>147</v>
      </c>
      <c r="L4387" t="s">
        <v>12778</v>
      </c>
      <c r="M4387" t="s">
        <v>12779</v>
      </c>
      <c r="N4387">
        <v>2.2652777770000001</v>
      </c>
      <c r="O4387">
        <v>0</v>
      </c>
      <c r="P4387">
        <v>104</v>
      </c>
      <c r="Q4387">
        <v>0</v>
      </c>
      <c r="R4387">
        <v>0</v>
      </c>
      <c r="S4387">
        <v>0</v>
      </c>
      <c r="T4387">
        <v>3</v>
      </c>
      <c r="U4387">
        <v>0</v>
      </c>
      <c r="V4387">
        <v>0</v>
      </c>
      <c r="W4387">
        <v>0</v>
      </c>
      <c r="X4387">
        <v>89.665771707267467</v>
      </c>
      <c r="Y4387">
        <v>0</v>
      </c>
      <c r="Z4387">
        <v>0</v>
      </c>
      <c r="AA4387">
        <v>0</v>
      </c>
      <c r="AB4387">
        <v>1.2989524511300332</v>
      </c>
      <c r="AC4387">
        <v>0</v>
      </c>
      <c r="AD4387">
        <v>0</v>
      </c>
      <c r="AE4387">
        <v>90.964724158397502</v>
      </c>
    </row>
    <row r="4388" spans="1:31" x14ac:dyDescent="0.25">
      <c r="A4388">
        <v>1774647</v>
      </c>
      <c r="B4388">
        <v>1</v>
      </c>
      <c r="C4388" t="s">
        <v>81</v>
      </c>
      <c r="D4388" t="s">
        <v>123</v>
      </c>
      <c r="E4388" t="s">
        <v>143</v>
      </c>
      <c r="F4388" t="s">
        <v>12780</v>
      </c>
      <c r="G4388" t="s">
        <v>145</v>
      </c>
      <c r="H4388" t="s">
        <v>146</v>
      </c>
      <c r="I4388" t="s">
        <v>135</v>
      </c>
      <c r="J4388" t="s">
        <v>136</v>
      </c>
      <c r="K4388" t="s">
        <v>147</v>
      </c>
      <c r="L4388" t="s">
        <v>12781</v>
      </c>
      <c r="M4388" t="s">
        <v>12782</v>
      </c>
      <c r="N4388">
        <v>0.76638888800000005</v>
      </c>
      <c r="O4388">
        <v>0</v>
      </c>
      <c r="P4388">
        <v>131</v>
      </c>
      <c r="Q4388">
        <v>0</v>
      </c>
      <c r="R4388">
        <v>2</v>
      </c>
      <c r="S4388">
        <v>0</v>
      </c>
      <c r="T4388">
        <v>7</v>
      </c>
      <c r="U4388">
        <v>0</v>
      </c>
      <c r="V4388">
        <v>0</v>
      </c>
      <c r="W4388">
        <v>0</v>
      </c>
      <c r="X4388">
        <v>19.568676517418933</v>
      </c>
      <c r="Y4388">
        <v>0</v>
      </c>
      <c r="Z4388">
        <v>0.53405298656376665</v>
      </c>
      <c r="AA4388">
        <v>0</v>
      </c>
      <c r="AB4388">
        <v>0.92558243475120006</v>
      </c>
      <c r="AC4388">
        <v>0</v>
      </c>
      <c r="AD4388">
        <v>0</v>
      </c>
      <c r="AE4388">
        <v>21.0283119387339</v>
      </c>
    </row>
    <row r="4389" spans="1:31" x14ac:dyDescent="0.25">
      <c r="A4389">
        <v>1774650</v>
      </c>
      <c r="B4389">
        <v>1</v>
      </c>
      <c r="C4389" t="s">
        <v>80</v>
      </c>
      <c r="D4389" t="s">
        <v>94</v>
      </c>
      <c r="E4389" t="s">
        <v>143</v>
      </c>
      <c r="F4389" t="s">
        <v>12783</v>
      </c>
      <c r="G4389" t="s">
        <v>145</v>
      </c>
      <c r="H4389" t="s">
        <v>146</v>
      </c>
      <c r="I4389" t="s">
        <v>135</v>
      </c>
      <c r="J4389" t="s">
        <v>136</v>
      </c>
      <c r="K4389" t="s">
        <v>147</v>
      </c>
      <c r="L4389" t="s">
        <v>12784</v>
      </c>
      <c r="M4389" t="s">
        <v>12785</v>
      </c>
      <c r="N4389">
        <v>1.0213888879999999</v>
      </c>
      <c r="O4389">
        <v>0</v>
      </c>
      <c r="P4389">
        <v>24</v>
      </c>
      <c r="Q4389">
        <v>0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  <c r="X4389">
        <v>2.6180810445887999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2.6180810445887999</v>
      </c>
    </row>
    <row r="4390" spans="1:31" x14ac:dyDescent="0.25">
      <c r="A4390">
        <v>1774653</v>
      </c>
      <c r="B4390">
        <v>1</v>
      </c>
      <c r="C4390" t="s">
        <v>80</v>
      </c>
      <c r="D4390" t="s">
        <v>104</v>
      </c>
      <c r="E4390" t="s">
        <v>171</v>
      </c>
      <c r="F4390" t="s">
        <v>12786</v>
      </c>
      <c r="G4390" t="s">
        <v>181</v>
      </c>
      <c r="H4390" t="s">
        <v>146</v>
      </c>
      <c r="I4390" t="s">
        <v>135</v>
      </c>
      <c r="J4390" t="s">
        <v>136</v>
      </c>
      <c r="K4390" t="s">
        <v>147</v>
      </c>
      <c r="L4390" t="s">
        <v>12787</v>
      </c>
      <c r="M4390" t="s">
        <v>12788</v>
      </c>
      <c r="N4390">
        <v>2.9441666660000001</v>
      </c>
      <c r="O4390">
        <v>0</v>
      </c>
      <c r="P4390">
        <v>1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0.8990589652395915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0.8990589652395915</v>
      </c>
    </row>
    <row r="4391" spans="1:31" x14ac:dyDescent="0.25">
      <c r="A4391">
        <v>1774655</v>
      </c>
      <c r="B4391">
        <v>1</v>
      </c>
      <c r="C4391" t="s">
        <v>81</v>
      </c>
      <c r="D4391" t="s">
        <v>123</v>
      </c>
      <c r="E4391" t="s">
        <v>171</v>
      </c>
      <c r="F4391" t="s">
        <v>12789</v>
      </c>
      <c r="G4391" t="s">
        <v>181</v>
      </c>
      <c r="H4391" t="s">
        <v>146</v>
      </c>
      <c r="I4391" t="s">
        <v>135</v>
      </c>
      <c r="J4391" t="s">
        <v>136</v>
      </c>
      <c r="K4391" t="s">
        <v>147</v>
      </c>
      <c r="L4391" t="s">
        <v>12790</v>
      </c>
      <c r="M4391" t="s">
        <v>12791</v>
      </c>
      <c r="N4391">
        <v>2.2013888879999999</v>
      </c>
      <c r="O4391">
        <v>0</v>
      </c>
      <c r="P4391">
        <v>7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5.3946627486491661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5.3946627486491661</v>
      </c>
    </row>
    <row r="4392" spans="1:31" x14ac:dyDescent="0.25">
      <c r="A4392">
        <v>1774660</v>
      </c>
      <c r="B4392">
        <v>1</v>
      </c>
      <c r="C4392" t="s">
        <v>81</v>
      </c>
      <c r="D4392" t="s">
        <v>123</v>
      </c>
      <c r="E4392" t="s">
        <v>184</v>
      </c>
      <c r="F4392" t="s">
        <v>12792</v>
      </c>
      <c r="G4392" t="s">
        <v>177</v>
      </c>
      <c r="H4392" t="s">
        <v>134</v>
      </c>
      <c r="I4392" t="s">
        <v>135</v>
      </c>
      <c r="J4392" t="s">
        <v>136</v>
      </c>
      <c r="K4392" t="s">
        <v>147</v>
      </c>
      <c r="L4392" t="s">
        <v>12793</v>
      </c>
      <c r="M4392" t="s">
        <v>12794</v>
      </c>
      <c r="N4392">
        <v>2.048888888</v>
      </c>
      <c r="O4392">
        <v>0</v>
      </c>
      <c r="P4392">
        <v>16</v>
      </c>
      <c r="Q4392">
        <v>79</v>
      </c>
      <c r="R4392">
        <v>16</v>
      </c>
      <c r="S4392">
        <v>3</v>
      </c>
      <c r="T4392">
        <v>21</v>
      </c>
      <c r="U4392">
        <v>0</v>
      </c>
      <c r="V4392">
        <v>0</v>
      </c>
      <c r="W4392">
        <v>0</v>
      </c>
      <c r="X4392">
        <v>5.1166730681372012</v>
      </c>
      <c r="Y4392">
        <v>49.80895757470936</v>
      </c>
      <c r="Z4392">
        <v>6.4709409836911984</v>
      </c>
      <c r="AA4392">
        <v>13.343841685589069</v>
      </c>
      <c r="AB4392">
        <v>2.4780856488357332</v>
      </c>
      <c r="AC4392">
        <v>0</v>
      </c>
      <c r="AD4392">
        <v>0</v>
      </c>
      <c r="AE4392">
        <v>77.218498960962563</v>
      </c>
    </row>
    <row r="4393" spans="1:31" x14ac:dyDescent="0.25">
      <c r="A4393">
        <v>1774661</v>
      </c>
      <c r="B4393">
        <v>1</v>
      </c>
      <c r="C4393" t="s">
        <v>80</v>
      </c>
      <c r="D4393" t="s">
        <v>108</v>
      </c>
      <c r="E4393" t="s">
        <v>171</v>
      </c>
      <c r="F4393" t="s">
        <v>12795</v>
      </c>
      <c r="G4393" t="s">
        <v>181</v>
      </c>
      <c r="H4393" t="s">
        <v>146</v>
      </c>
      <c r="I4393" t="s">
        <v>135</v>
      </c>
      <c r="J4393" t="s">
        <v>136</v>
      </c>
      <c r="K4393" t="s">
        <v>147</v>
      </c>
      <c r="L4393" t="s">
        <v>12796</v>
      </c>
      <c r="M4393" t="s">
        <v>12797</v>
      </c>
      <c r="N4393">
        <v>2.6902777769999999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1.4444815300189582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1.4444815300189582</v>
      </c>
    </row>
    <row r="4394" spans="1:31" x14ac:dyDescent="0.25">
      <c r="A4394">
        <v>1774664</v>
      </c>
      <c r="B4394">
        <v>1</v>
      </c>
      <c r="C4394" t="s">
        <v>80</v>
      </c>
      <c r="D4394" t="s">
        <v>97</v>
      </c>
      <c r="E4394" t="s">
        <v>158</v>
      </c>
      <c r="F4394" t="s">
        <v>12798</v>
      </c>
      <c r="G4394" t="s">
        <v>606</v>
      </c>
      <c r="H4394" t="s">
        <v>146</v>
      </c>
      <c r="I4394" t="s">
        <v>135</v>
      </c>
      <c r="J4394" t="s">
        <v>136</v>
      </c>
      <c r="K4394" t="s">
        <v>147</v>
      </c>
      <c r="L4394" t="s">
        <v>12799</v>
      </c>
      <c r="M4394" t="s">
        <v>12800</v>
      </c>
      <c r="N4394">
        <v>2.6186111109999999</v>
      </c>
      <c r="O4394">
        <v>0</v>
      </c>
      <c r="P4394">
        <v>9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2.6715323342135995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2.6715323342135995</v>
      </c>
    </row>
    <row r="4395" spans="1:31" x14ac:dyDescent="0.25">
      <c r="A4395">
        <v>1774666</v>
      </c>
      <c r="B4395">
        <v>1</v>
      </c>
      <c r="C4395" t="s">
        <v>80</v>
      </c>
      <c r="D4395" t="s">
        <v>97</v>
      </c>
      <c r="E4395" t="s">
        <v>171</v>
      </c>
      <c r="F4395" t="s">
        <v>12801</v>
      </c>
      <c r="G4395" t="s">
        <v>181</v>
      </c>
      <c r="H4395" t="s">
        <v>146</v>
      </c>
      <c r="I4395" t="s">
        <v>135</v>
      </c>
      <c r="J4395" t="s">
        <v>136</v>
      </c>
      <c r="K4395" t="s">
        <v>147</v>
      </c>
      <c r="L4395" t="s">
        <v>12802</v>
      </c>
      <c r="M4395" t="s">
        <v>12803</v>
      </c>
      <c r="N4395">
        <v>1.325555555</v>
      </c>
      <c r="O4395">
        <v>0</v>
      </c>
      <c r="P4395">
        <v>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1.3663639793672502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1.3663639793672502</v>
      </c>
    </row>
    <row r="4396" spans="1:31" x14ac:dyDescent="0.25">
      <c r="A4396">
        <v>1774668</v>
      </c>
      <c r="B4396">
        <v>1</v>
      </c>
      <c r="C4396" t="s">
        <v>81</v>
      </c>
      <c r="D4396" t="s">
        <v>123</v>
      </c>
      <c r="E4396" t="s">
        <v>171</v>
      </c>
      <c r="F4396" t="s">
        <v>12804</v>
      </c>
      <c r="G4396" t="s">
        <v>181</v>
      </c>
      <c r="H4396" t="s">
        <v>146</v>
      </c>
      <c r="I4396" t="s">
        <v>135</v>
      </c>
      <c r="J4396" t="s">
        <v>136</v>
      </c>
      <c r="K4396" t="s">
        <v>147</v>
      </c>
      <c r="L4396" t="s">
        <v>12805</v>
      </c>
      <c r="M4396" t="s">
        <v>12806</v>
      </c>
      <c r="N4396">
        <v>2.7738888880000001</v>
      </c>
      <c r="O4396">
        <v>0</v>
      </c>
      <c r="P4396">
        <v>1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0.46538085276540009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0.46538085276540009</v>
      </c>
    </row>
    <row r="4397" spans="1:31" x14ac:dyDescent="0.25">
      <c r="A4397">
        <v>1774671</v>
      </c>
      <c r="B4397">
        <v>1</v>
      </c>
      <c r="C4397" t="s">
        <v>80</v>
      </c>
      <c r="D4397" t="s">
        <v>104</v>
      </c>
      <c r="E4397" t="s">
        <v>158</v>
      </c>
      <c r="F4397" t="s">
        <v>12807</v>
      </c>
      <c r="G4397" t="s">
        <v>160</v>
      </c>
      <c r="H4397" t="s">
        <v>146</v>
      </c>
      <c r="I4397" t="s">
        <v>135</v>
      </c>
      <c r="J4397" t="s">
        <v>136</v>
      </c>
      <c r="K4397" t="s">
        <v>147</v>
      </c>
      <c r="L4397" t="s">
        <v>12808</v>
      </c>
      <c r="M4397" t="s">
        <v>12809</v>
      </c>
      <c r="N4397">
        <v>6.1227777769999996</v>
      </c>
      <c r="O4397">
        <v>0</v>
      </c>
      <c r="P4397">
        <v>41</v>
      </c>
      <c r="Q4397">
        <v>0</v>
      </c>
      <c r="R4397">
        <v>8</v>
      </c>
      <c r="S4397">
        <v>0</v>
      </c>
      <c r="T4397">
        <v>12</v>
      </c>
      <c r="U4397">
        <v>0</v>
      </c>
      <c r="V4397">
        <v>0</v>
      </c>
      <c r="W4397">
        <v>0</v>
      </c>
      <c r="X4397">
        <v>71.391950307950367</v>
      </c>
      <c r="Y4397">
        <v>0</v>
      </c>
      <c r="Z4397">
        <v>22.25066616784008</v>
      </c>
      <c r="AA4397">
        <v>0</v>
      </c>
      <c r="AB4397">
        <v>53.445225985275599</v>
      </c>
      <c r="AC4397">
        <v>0</v>
      </c>
      <c r="AD4397">
        <v>0</v>
      </c>
      <c r="AE4397">
        <v>147.08784246106603</v>
      </c>
    </row>
    <row r="4398" spans="1:31" x14ac:dyDescent="0.25">
      <c r="A4398">
        <v>1774674</v>
      </c>
      <c r="B4398">
        <v>1</v>
      </c>
      <c r="C4398" t="s">
        <v>80</v>
      </c>
      <c r="D4398" t="s">
        <v>97</v>
      </c>
      <c r="E4398" t="s">
        <v>158</v>
      </c>
      <c r="F4398" t="s">
        <v>12810</v>
      </c>
      <c r="G4398" t="s">
        <v>606</v>
      </c>
      <c r="H4398" t="s">
        <v>146</v>
      </c>
      <c r="I4398" t="s">
        <v>135</v>
      </c>
      <c r="J4398" t="s">
        <v>136</v>
      </c>
      <c r="K4398" t="s">
        <v>147</v>
      </c>
      <c r="L4398" t="s">
        <v>12811</v>
      </c>
      <c r="M4398" t="s">
        <v>12812</v>
      </c>
      <c r="N4398">
        <v>1.150833333</v>
      </c>
      <c r="O4398">
        <v>0</v>
      </c>
      <c r="P4398">
        <v>11</v>
      </c>
      <c r="Q4398">
        <v>0</v>
      </c>
      <c r="R4398">
        <v>2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3.1895968785791173</v>
      </c>
      <c r="Y4398">
        <v>0</v>
      </c>
      <c r="Z4398">
        <v>5.7093904783025007E-2</v>
      </c>
      <c r="AA4398">
        <v>0</v>
      </c>
      <c r="AB4398">
        <v>0</v>
      </c>
      <c r="AC4398">
        <v>0</v>
      </c>
      <c r="AD4398">
        <v>0</v>
      </c>
      <c r="AE4398">
        <v>3.2466907833621423</v>
      </c>
    </row>
    <row r="4399" spans="1:31" x14ac:dyDescent="0.25">
      <c r="A4399">
        <v>1774678</v>
      </c>
      <c r="B4399">
        <v>1</v>
      </c>
      <c r="C4399" t="s">
        <v>80</v>
      </c>
      <c r="D4399" t="s">
        <v>85</v>
      </c>
      <c r="E4399" t="s">
        <v>184</v>
      </c>
      <c r="F4399" t="s">
        <v>12813</v>
      </c>
      <c r="G4399" t="s">
        <v>551</v>
      </c>
      <c r="H4399" t="s">
        <v>134</v>
      </c>
      <c r="I4399" t="s">
        <v>135</v>
      </c>
      <c r="J4399" t="s">
        <v>136</v>
      </c>
      <c r="K4399" t="s">
        <v>147</v>
      </c>
      <c r="L4399" t="s">
        <v>12814</v>
      </c>
      <c r="M4399" t="s">
        <v>12815</v>
      </c>
      <c r="N4399">
        <v>7.7305555549999996</v>
      </c>
      <c r="O4399">
        <v>0</v>
      </c>
      <c r="P4399">
        <v>260</v>
      </c>
      <c r="Q4399">
        <v>0</v>
      </c>
      <c r="R4399">
        <v>0</v>
      </c>
      <c r="S4399">
        <v>0</v>
      </c>
      <c r="T4399">
        <v>18</v>
      </c>
      <c r="U4399">
        <v>0</v>
      </c>
      <c r="V4399">
        <v>0</v>
      </c>
      <c r="W4399">
        <v>0</v>
      </c>
      <c r="X4399">
        <v>500.76631143974151</v>
      </c>
      <c r="Y4399">
        <v>0</v>
      </c>
      <c r="Z4399">
        <v>0</v>
      </c>
      <c r="AA4399">
        <v>0</v>
      </c>
      <c r="AB4399">
        <v>63.899506798285728</v>
      </c>
      <c r="AC4399">
        <v>0</v>
      </c>
      <c r="AD4399">
        <v>0</v>
      </c>
      <c r="AE4399">
        <v>564.66581823802721</v>
      </c>
    </row>
    <row r="4400" spans="1:31" x14ac:dyDescent="0.25">
      <c r="A4400">
        <v>1774679</v>
      </c>
      <c r="B4400">
        <v>1</v>
      </c>
      <c r="C4400" t="s">
        <v>80</v>
      </c>
      <c r="D4400" t="s">
        <v>88</v>
      </c>
      <c r="E4400" t="s">
        <v>171</v>
      </c>
      <c r="F4400" t="s">
        <v>12816</v>
      </c>
      <c r="G4400" t="s">
        <v>181</v>
      </c>
      <c r="H4400" t="s">
        <v>146</v>
      </c>
      <c r="I4400" t="s">
        <v>135</v>
      </c>
      <c r="J4400" t="s">
        <v>136</v>
      </c>
      <c r="K4400" t="s">
        <v>147</v>
      </c>
      <c r="L4400" t="s">
        <v>12817</v>
      </c>
      <c r="M4400" t="s">
        <v>12818</v>
      </c>
      <c r="N4400">
        <v>1.321388888</v>
      </c>
      <c r="O4400">
        <v>0</v>
      </c>
      <c r="P4400">
        <v>20</v>
      </c>
      <c r="Q4400">
        <v>0</v>
      </c>
      <c r="R4400">
        <v>0</v>
      </c>
      <c r="S4400">
        <v>0</v>
      </c>
      <c r="T4400">
        <v>1</v>
      </c>
      <c r="U4400">
        <v>0</v>
      </c>
      <c r="V4400">
        <v>0</v>
      </c>
      <c r="W4400">
        <v>0</v>
      </c>
      <c r="X4400">
        <v>10.062270945668905</v>
      </c>
      <c r="Y4400">
        <v>0</v>
      </c>
      <c r="Z4400">
        <v>0</v>
      </c>
      <c r="AA4400">
        <v>0</v>
      </c>
      <c r="AB4400">
        <v>4.5228637622714585</v>
      </c>
      <c r="AC4400">
        <v>0</v>
      </c>
      <c r="AD4400">
        <v>0</v>
      </c>
      <c r="AE4400">
        <v>14.585134707940362</v>
      </c>
    </row>
    <row r="4401" spans="1:31" x14ac:dyDescent="0.25">
      <c r="A4401">
        <v>1774684</v>
      </c>
      <c r="B4401">
        <v>1</v>
      </c>
      <c r="C4401" t="s">
        <v>80</v>
      </c>
      <c r="D4401" t="s">
        <v>84</v>
      </c>
      <c r="E4401" t="s">
        <v>171</v>
      </c>
      <c r="F4401" t="s">
        <v>12819</v>
      </c>
      <c r="G4401" t="s">
        <v>1986</v>
      </c>
      <c r="H4401" t="s">
        <v>146</v>
      </c>
      <c r="I4401" t="s">
        <v>135</v>
      </c>
      <c r="J4401" t="s">
        <v>136</v>
      </c>
      <c r="K4401" t="s">
        <v>147</v>
      </c>
      <c r="L4401" t="s">
        <v>12820</v>
      </c>
      <c r="M4401" t="s">
        <v>12821</v>
      </c>
      <c r="N4401">
        <v>0.95527777700000005</v>
      </c>
      <c r="O4401">
        <v>0</v>
      </c>
      <c r="P4401">
        <v>7</v>
      </c>
      <c r="Q4401">
        <v>0</v>
      </c>
      <c r="R4401">
        <v>0</v>
      </c>
      <c r="S4401">
        <v>0</v>
      </c>
      <c r="T4401">
        <v>2</v>
      </c>
      <c r="U4401">
        <v>0</v>
      </c>
      <c r="V4401">
        <v>0</v>
      </c>
      <c r="W4401">
        <v>0</v>
      </c>
      <c r="X4401">
        <v>2.0035913482104002</v>
      </c>
      <c r="Y4401">
        <v>0</v>
      </c>
      <c r="Z4401">
        <v>0</v>
      </c>
      <c r="AA4401">
        <v>0</v>
      </c>
      <c r="AB4401">
        <v>0.30424211319873329</v>
      </c>
      <c r="AC4401">
        <v>0</v>
      </c>
      <c r="AD4401">
        <v>0</v>
      </c>
      <c r="AE4401">
        <v>2.3078334614091336</v>
      </c>
    </row>
    <row r="4402" spans="1:31" x14ac:dyDescent="0.25">
      <c r="A4402">
        <v>1774685</v>
      </c>
      <c r="B4402">
        <v>1</v>
      </c>
      <c r="C4402" t="s">
        <v>80</v>
      </c>
      <c r="D4402" t="s">
        <v>95</v>
      </c>
      <c r="E4402" t="s">
        <v>158</v>
      </c>
      <c r="F4402" t="s">
        <v>12822</v>
      </c>
      <c r="G4402" t="s">
        <v>160</v>
      </c>
      <c r="H4402" t="s">
        <v>146</v>
      </c>
      <c r="I4402" t="s">
        <v>135</v>
      </c>
      <c r="J4402" t="s">
        <v>136</v>
      </c>
      <c r="K4402" t="s">
        <v>147</v>
      </c>
      <c r="L4402" t="s">
        <v>12823</v>
      </c>
      <c r="M4402" t="s">
        <v>12824</v>
      </c>
      <c r="N4402">
        <v>1.484444444</v>
      </c>
      <c r="O4402">
        <v>0</v>
      </c>
      <c r="P4402">
        <v>47</v>
      </c>
      <c r="Q4402">
        <v>0</v>
      </c>
      <c r="R4402">
        <v>0</v>
      </c>
      <c r="S4402">
        <v>0</v>
      </c>
      <c r="T4402">
        <v>1</v>
      </c>
      <c r="U4402">
        <v>0</v>
      </c>
      <c r="V4402">
        <v>0</v>
      </c>
      <c r="W4402">
        <v>0</v>
      </c>
      <c r="X4402">
        <v>19.846980703183956</v>
      </c>
      <c r="Y4402">
        <v>0</v>
      </c>
      <c r="Z4402">
        <v>0</v>
      </c>
      <c r="AA4402">
        <v>0</v>
      </c>
      <c r="AB4402">
        <v>0.87669937255120001</v>
      </c>
      <c r="AC4402">
        <v>0</v>
      </c>
      <c r="AD4402">
        <v>0</v>
      </c>
      <c r="AE4402">
        <v>20.723680075735157</v>
      </c>
    </row>
    <row r="4403" spans="1:31" x14ac:dyDescent="0.25">
      <c r="A4403">
        <v>1774688</v>
      </c>
      <c r="B4403">
        <v>1</v>
      </c>
      <c r="C4403" t="s">
        <v>81</v>
      </c>
      <c r="D4403" t="s">
        <v>123</v>
      </c>
      <c r="E4403" t="s">
        <v>184</v>
      </c>
      <c r="F4403" t="s">
        <v>11897</v>
      </c>
      <c r="G4403" t="s">
        <v>177</v>
      </c>
      <c r="H4403" t="s">
        <v>134</v>
      </c>
      <c r="I4403" t="s">
        <v>135</v>
      </c>
      <c r="J4403" t="s">
        <v>136</v>
      </c>
      <c r="K4403" t="s">
        <v>147</v>
      </c>
      <c r="L4403" t="s">
        <v>12825</v>
      </c>
      <c r="M4403" t="s">
        <v>12826</v>
      </c>
      <c r="N4403">
        <v>0.19638888800000001</v>
      </c>
      <c r="O4403">
        <v>0</v>
      </c>
      <c r="P4403">
        <v>10</v>
      </c>
      <c r="Q4403">
        <v>0</v>
      </c>
      <c r="R4403">
        <v>38</v>
      </c>
      <c r="S4403">
        <v>12</v>
      </c>
      <c r="T4403">
        <v>337</v>
      </c>
      <c r="U4403">
        <v>11</v>
      </c>
      <c r="V4403">
        <v>14</v>
      </c>
      <c r="W4403">
        <v>0</v>
      </c>
      <c r="X4403">
        <v>0.33311264459095008</v>
      </c>
      <c r="Y4403">
        <v>0</v>
      </c>
      <c r="Z4403">
        <v>1.5077653085987333</v>
      </c>
      <c r="AA4403">
        <v>20.313707744963736</v>
      </c>
      <c r="AB4403">
        <v>38.832751704538119</v>
      </c>
      <c r="AC4403">
        <v>110.27926892385786</v>
      </c>
      <c r="AD4403">
        <v>11.441804236380605</v>
      </c>
      <c r="AE4403">
        <v>182.70841056293</v>
      </c>
    </row>
    <row r="4404" spans="1:31" x14ac:dyDescent="0.25">
      <c r="A4404">
        <v>1774815</v>
      </c>
      <c r="B4404">
        <v>1</v>
      </c>
      <c r="C4404" t="s">
        <v>80</v>
      </c>
      <c r="D4404" t="s">
        <v>107</v>
      </c>
      <c r="E4404" t="s">
        <v>143</v>
      </c>
      <c r="F4404" t="s">
        <v>12827</v>
      </c>
      <c r="G4404" t="s">
        <v>246</v>
      </c>
      <c r="H4404" t="s">
        <v>146</v>
      </c>
      <c r="I4404" t="s">
        <v>135</v>
      </c>
      <c r="J4404" t="s">
        <v>136</v>
      </c>
      <c r="K4404" t="s">
        <v>137</v>
      </c>
      <c r="L4404" t="s">
        <v>12828</v>
      </c>
      <c r="M4404" t="s">
        <v>12829</v>
      </c>
      <c r="N4404">
        <v>3.8778322219999999</v>
      </c>
      <c r="O4404">
        <v>0</v>
      </c>
      <c r="P4404">
        <v>542</v>
      </c>
      <c r="Q4404">
        <v>0</v>
      </c>
      <c r="R4404">
        <v>0</v>
      </c>
      <c r="S4404">
        <v>0</v>
      </c>
      <c r="T4404">
        <v>17</v>
      </c>
      <c r="U4404">
        <v>0</v>
      </c>
      <c r="V4404">
        <v>0</v>
      </c>
      <c r="W4404">
        <v>0</v>
      </c>
      <c r="X4404">
        <v>614.16209045615767</v>
      </c>
      <c r="Y4404">
        <v>0</v>
      </c>
      <c r="Z4404">
        <v>0</v>
      </c>
      <c r="AA4404">
        <v>0</v>
      </c>
      <c r="AB4404">
        <v>37.716213248563591</v>
      </c>
      <c r="AC4404">
        <v>0</v>
      </c>
      <c r="AD4404">
        <v>0</v>
      </c>
      <c r="AE4404">
        <v>651.87830370472125</v>
      </c>
    </row>
    <row r="4405" spans="1:31" x14ac:dyDescent="0.25">
      <c r="A4405">
        <v>1774792</v>
      </c>
      <c r="B4405">
        <v>1</v>
      </c>
      <c r="C4405" t="s">
        <v>81</v>
      </c>
      <c r="D4405" t="s">
        <v>119</v>
      </c>
      <c r="E4405" t="s">
        <v>184</v>
      </c>
      <c r="F4405" t="s">
        <v>6752</v>
      </c>
      <c r="G4405" t="s">
        <v>359</v>
      </c>
      <c r="H4405" t="s">
        <v>134</v>
      </c>
      <c r="I4405" t="s">
        <v>135</v>
      </c>
      <c r="J4405" t="s">
        <v>136</v>
      </c>
      <c r="K4405" t="s">
        <v>147</v>
      </c>
      <c r="L4405" t="s">
        <v>12830</v>
      </c>
      <c r="M4405" t="s">
        <v>12831</v>
      </c>
      <c r="N4405">
        <v>2.3036111109999999</v>
      </c>
      <c r="O4405">
        <v>0</v>
      </c>
      <c r="P4405">
        <v>20</v>
      </c>
      <c r="Q4405">
        <v>0</v>
      </c>
      <c r="R4405">
        <v>1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5.3445057098259667</v>
      </c>
      <c r="Y4405">
        <v>0</v>
      </c>
      <c r="Z4405">
        <v>4.666752930310001E-2</v>
      </c>
      <c r="AA4405">
        <v>0</v>
      </c>
      <c r="AB4405">
        <v>0</v>
      </c>
      <c r="AC4405">
        <v>0</v>
      </c>
      <c r="AD4405">
        <v>0</v>
      </c>
      <c r="AE4405">
        <v>5.391173239129067</v>
      </c>
    </row>
    <row r="4406" spans="1:31" x14ac:dyDescent="0.25">
      <c r="A4406">
        <v>1774984</v>
      </c>
      <c r="B4406">
        <v>1</v>
      </c>
      <c r="C4406" t="s">
        <v>80</v>
      </c>
      <c r="D4406" t="s">
        <v>84</v>
      </c>
      <c r="E4406" t="s">
        <v>158</v>
      </c>
      <c r="F4406" t="s">
        <v>2601</v>
      </c>
      <c r="G4406" t="s">
        <v>321</v>
      </c>
      <c r="H4406" t="s">
        <v>146</v>
      </c>
      <c r="I4406" t="s">
        <v>135</v>
      </c>
      <c r="J4406" t="s">
        <v>136</v>
      </c>
      <c r="K4406" t="s">
        <v>147</v>
      </c>
      <c r="L4406" t="s">
        <v>12832</v>
      </c>
      <c r="M4406" t="s">
        <v>12833</v>
      </c>
      <c r="N4406">
        <v>0.758611111</v>
      </c>
      <c r="O4406">
        <v>0</v>
      </c>
      <c r="P4406">
        <v>6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0.73900401738200006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0.73900401738200006</v>
      </c>
    </row>
    <row r="4407" spans="1:31" x14ac:dyDescent="0.25">
      <c r="A4407">
        <v>1775001</v>
      </c>
      <c r="B4407">
        <v>1</v>
      </c>
      <c r="C4407" t="s">
        <v>80</v>
      </c>
      <c r="D4407" t="s">
        <v>107</v>
      </c>
      <c r="E4407" t="s">
        <v>171</v>
      </c>
      <c r="F4407" t="s">
        <v>12834</v>
      </c>
      <c r="G4407" t="s">
        <v>225</v>
      </c>
      <c r="H4407" t="s">
        <v>146</v>
      </c>
      <c r="I4407" t="s">
        <v>135</v>
      </c>
      <c r="J4407" t="s">
        <v>136</v>
      </c>
      <c r="K4407" t="s">
        <v>147</v>
      </c>
      <c r="L4407" t="s">
        <v>12835</v>
      </c>
      <c r="M4407" t="s">
        <v>12836</v>
      </c>
      <c r="N4407">
        <v>1.4780555550000001</v>
      </c>
      <c r="O4407">
        <v>0</v>
      </c>
      <c r="P4407">
        <v>4</v>
      </c>
      <c r="Q4407">
        <v>0</v>
      </c>
      <c r="R4407">
        <v>0</v>
      </c>
      <c r="S4407">
        <v>0</v>
      </c>
      <c r="T4407">
        <v>1</v>
      </c>
      <c r="U4407">
        <v>0</v>
      </c>
      <c r="V4407">
        <v>0</v>
      </c>
      <c r="W4407">
        <v>0</v>
      </c>
      <c r="X4407">
        <v>0.80210144328600008</v>
      </c>
      <c r="Y4407">
        <v>0</v>
      </c>
      <c r="Z4407">
        <v>0</v>
      </c>
      <c r="AA4407">
        <v>0</v>
      </c>
      <c r="AB4407">
        <v>4.4303306021100011E-2</v>
      </c>
      <c r="AC4407">
        <v>0</v>
      </c>
      <c r="AD4407">
        <v>0</v>
      </c>
      <c r="AE4407">
        <v>0.84640474930710008</v>
      </c>
    </row>
    <row r="4408" spans="1:31" x14ac:dyDescent="0.25">
      <c r="A4408">
        <v>1774938</v>
      </c>
      <c r="B4408">
        <v>1</v>
      </c>
      <c r="C4408" t="s">
        <v>81</v>
      </c>
      <c r="D4408" t="s">
        <v>118</v>
      </c>
      <c r="E4408" t="s">
        <v>184</v>
      </c>
      <c r="F4408" t="s">
        <v>12837</v>
      </c>
      <c r="G4408" t="s">
        <v>232</v>
      </c>
      <c r="H4408" t="s">
        <v>134</v>
      </c>
      <c r="I4408" t="s">
        <v>135</v>
      </c>
      <c r="J4408" t="s">
        <v>136</v>
      </c>
      <c r="K4408" t="s">
        <v>147</v>
      </c>
      <c r="L4408" t="s">
        <v>12838</v>
      </c>
      <c r="M4408" t="s">
        <v>12839</v>
      </c>
      <c r="N4408">
        <v>1.665</v>
      </c>
      <c r="O4408">
        <v>0</v>
      </c>
      <c r="P4408">
        <v>0</v>
      </c>
      <c r="Q4408">
        <v>11</v>
      </c>
      <c r="R4408">
        <v>0</v>
      </c>
      <c r="S4408">
        <v>1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11.757891688900999</v>
      </c>
      <c r="Z4408">
        <v>0</v>
      </c>
      <c r="AA4408">
        <v>6.1516145708800005</v>
      </c>
      <c r="AB4408">
        <v>0</v>
      </c>
      <c r="AC4408">
        <v>0</v>
      </c>
      <c r="AD4408">
        <v>0</v>
      </c>
      <c r="AE4408">
        <v>17.909506259781001</v>
      </c>
    </row>
    <row r="4409" spans="1:31" x14ac:dyDescent="0.25">
      <c r="A4409">
        <v>1775047</v>
      </c>
      <c r="B4409">
        <v>1</v>
      </c>
      <c r="C4409" t="s">
        <v>81</v>
      </c>
      <c r="D4409" t="s">
        <v>113</v>
      </c>
      <c r="E4409" t="s">
        <v>158</v>
      </c>
      <c r="F4409" t="s">
        <v>12840</v>
      </c>
      <c r="G4409" t="s">
        <v>926</v>
      </c>
      <c r="H4409" t="s">
        <v>146</v>
      </c>
      <c r="I4409" t="s">
        <v>135</v>
      </c>
      <c r="J4409" t="s">
        <v>136</v>
      </c>
      <c r="K4409" t="s">
        <v>147</v>
      </c>
      <c r="L4409" t="s">
        <v>12841</v>
      </c>
      <c r="M4409" t="s">
        <v>12842</v>
      </c>
      <c r="N4409">
        <v>2.1483333330000001</v>
      </c>
      <c r="O4409">
        <v>0</v>
      </c>
      <c r="P4409">
        <v>6</v>
      </c>
      <c r="Q4409">
        <v>0</v>
      </c>
      <c r="R4409">
        <v>3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1.732761418233717</v>
      </c>
      <c r="Y4409">
        <v>0</v>
      </c>
      <c r="Z4409">
        <v>1.0694638499189166</v>
      </c>
      <c r="AA4409">
        <v>0</v>
      </c>
      <c r="AB4409">
        <v>0</v>
      </c>
      <c r="AC4409">
        <v>0</v>
      </c>
      <c r="AD4409">
        <v>0</v>
      </c>
      <c r="AE4409">
        <v>2.8022252681526334</v>
      </c>
    </row>
    <row r="4410" spans="1:31" x14ac:dyDescent="0.25">
      <c r="A4410">
        <v>1774898</v>
      </c>
      <c r="B4410">
        <v>1</v>
      </c>
      <c r="C4410" t="s">
        <v>81</v>
      </c>
      <c r="D4410" t="s">
        <v>120</v>
      </c>
      <c r="E4410" t="s">
        <v>143</v>
      </c>
      <c r="F4410" t="s">
        <v>12843</v>
      </c>
      <c r="G4410" t="s">
        <v>168</v>
      </c>
      <c r="H4410" t="s">
        <v>134</v>
      </c>
      <c r="I4410" t="s">
        <v>135</v>
      </c>
      <c r="J4410" t="s">
        <v>136</v>
      </c>
      <c r="K4410" t="s">
        <v>147</v>
      </c>
      <c r="L4410" t="s">
        <v>12844</v>
      </c>
      <c r="M4410" t="s">
        <v>12845</v>
      </c>
      <c r="N4410">
        <v>2.241944444</v>
      </c>
      <c r="O4410">
        <v>0</v>
      </c>
      <c r="P4410">
        <v>0</v>
      </c>
      <c r="Q4410">
        <v>0</v>
      </c>
      <c r="R4410">
        <v>4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36.811858951464579</v>
      </c>
      <c r="AA4410">
        <v>0</v>
      </c>
      <c r="AB4410">
        <v>0</v>
      </c>
      <c r="AC4410">
        <v>0</v>
      </c>
      <c r="AD4410">
        <v>0</v>
      </c>
      <c r="AE4410">
        <v>36.811858951464579</v>
      </c>
    </row>
    <row r="4411" spans="1:31" x14ac:dyDescent="0.25">
      <c r="A4411">
        <v>1774732</v>
      </c>
      <c r="B4411">
        <v>1</v>
      </c>
      <c r="C4411" t="s">
        <v>80</v>
      </c>
      <c r="D4411" t="s">
        <v>108</v>
      </c>
      <c r="E4411" t="s">
        <v>158</v>
      </c>
      <c r="F4411" t="s">
        <v>12846</v>
      </c>
      <c r="G4411" t="s">
        <v>606</v>
      </c>
      <c r="H4411" t="s">
        <v>146</v>
      </c>
      <c r="I4411" t="s">
        <v>135</v>
      </c>
      <c r="J4411" t="s">
        <v>136</v>
      </c>
      <c r="K4411" t="s">
        <v>147</v>
      </c>
      <c r="L4411" t="s">
        <v>12847</v>
      </c>
      <c r="M4411" t="s">
        <v>12848</v>
      </c>
      <c r="N4411">
        <v>1.9983333329999999</v>
      </c>
      <c r="O4411">
        <v>0</v>
      </c>
      <c r="P4411">
        <v>4</v>
      </c>
      <c r="Q4411">
        <v>0</v>
      </c>
      <c r="R4411">
        <v>7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1.09499149737125</v>
      </c>
      <c r="Y4411">
        <v>0</v>
      </c>
      <c r="Z4411">
        <v>0.80391264219999992</v>
      </c>
      <c r="AA4411">
        <v>0</v>
      </c>
      <c r="AB4411">
        <v>0</v>
      </c>
      <c r="AC4411">
        <v>0</v>
      </c>
      <c r="AD4411">
        <v>0</v>
      </c>
      <c r="AE4411">
        <v>1.89890413957125</v>
      </c>
    </row>
    <row r="4412" spans="1:31" x14ac:dyDescent="0.25">
      <c r="A4412">
        <v>1774755</v>
      </c>
      <c r="B4412">
        <v>1</v>
      </c>
      <c r="C4412" t="s">
        <v>80</v>
      </c>
      <c r="D4412" t="s">
        <v>105</v>
      </c>
      <c r="E4412" t="s">
        <v>143</v>
      </c>
      <c r="F4412" t="s">
        <v>12849</v>
      </c>
      <c r="G4412" t="s">
        <v>239</v>
      </c>
      <c r="H4412" t="s">
        <v>146</v>
      </c>
      <c r="I4412" t="s">
        <v>135</v>
      </c>
      <c r="J4412" t="s">
        <v>136</v>
      </c>
      <c r="K4412" t="s">
        <v>137</v>
      </c>
      <c r="L4412" t="s">
        <v>12850</v>
      </c>
      <c r="M4412" t="s">
        <v>12851</v>
      </c>
      <c r="N4412">
        <v>4.4740833330000003</v>
      </c>
      <c r="O4412">
        <v>0</v>
      </c>
      <c r="P4412">
        <v>132</v>
      </c>
      <c r="Q4412">
        <v>0</v>
      </c>
      <c r="R4412">
        <v>2</v>
      </c>
      <c r="S4412">
        <v>0</v>
      </c>
      <c r="T4412">
        <v>18</v>
      </c>
      <c r="U4412">
        <v>0</v>
      </c>
      <c r="V4412">
        <v>0</v>
      </c>
      <c r="W4412">
        <v>0</v>
      </c>
      <c r="X4412">
        <v>188.38812257476559</v>
      </c>
      <c r="Y4412">
        <v>0</v>
      </c>
      <c r="Z4412">
        <v>0.19712505456990004</v>
      </c>
      <c r="AA4412">
        <v>0</v>
      </c>
      <c r="AB4412">
        <v>57.959653838177104</v>
      </c>
      <c r="AC4412">
        <v>0</v>
      </c>
      <c r="AD4412">
        <v>0</v>
      </c>
      <c r="AE4412">
        <v>246.5449014675126</v>
      </c>
    </row>
    <row r="4413" spans="1:31" x14ac:dyDescent="0.25">
      <c r="A4413">
        <v>1775110</v>
      </c>
      <c r="B4413">
        <v>1</v>
      </c>
      <c r="C4413" t="s">
        <v>80</v>
      </c>
      <c r="D4413" t="s">
        <v>100</v>
      </c>
      <c r="E4413" t="s">
        <v>188</v>
      </c>
      <c r="F4413" t="s">
        <v>7572</v>
      </c>
      <c r="G4413" t="s">
        <v>177</v>
      </c>
      <c r="H4413" t="s">
        <v>134</v>
      </c>
      <c r="I4413" t="s">
        <v>135</v>
      </c>
      <c r="J4413" t="s">
        <v>136</v>
      </c>
      <c r="K4413" t="s">
        <v>147</v>
      </c>
      <c r="L4413" t="s">
        <v>12852</v>
      </c>
      <c r="M4413" t="s">
        <v>12853</v>
      </c>
      <c r="N4413">
        <v>0.397777777</v>
      </c>
      <c r="O4413">
        <v>1</v>
      </c>
      <c r="P4413">
        <v>268</v>
      </c>
      <c r="Q4413">
        <v>5</v>
      </c>
      <c r="R4413">
        <v>61</v>
      </c>
      <c r="S4413">
        <v>3</v>
      </c>
      <c r="T4413">
        <v>27</v>
      </c>
      <c r="U4413">
        <v>0</v>
      </c>
      <c r="V4413">
        <v>0</v>
      </c>
      <c r="W4413">
        <v>1.2387119269650668</v>
      </c>
      <c r="X4413">
        <v>29.509407899790897</v>
      </c>
      <c r="Y4413">
        <v>2.5773314262042666</v>
      </c>
      <c r="Z4413">
        <v>17.2517892037724</v>
      </c>
      <c r="AA4413">
        <v>0.76945072510120016</v>
      </c>
      <c r="AB4413">
        <v>19.633035984905206</v>
      </c>
      <c r="AC4413">
        <v>0</v>
      </c>
      <c r="AD4413">
        <v>0</v>
      </c>
      <c r="AE4413">
        <v>70.979727166739025</v>
      </c>
    </row>
    <row r="4414" spans="1:31" x14ac:dyDescent="0.25">
      <c r="A4414">
        <v>1774924</v>
      </c>
      <c r="B4414">
        <v>1</v>
      </c>
      <c r="C4414" t="s">
        <v>80</v>
      </c>
      <c r="D4414" t="s">
        <v>106</v>
      </c>
      <c r="E4414" t="s">
        <v>171</v>
      </c>
      <c r="F4414" t="s">
        <v>12854</v>
      </c>
      <c r="G4414" t="s">
        <v>181</v>
      </c>
      <c r="H4414" t="s">
        <v>146</v>
      </c>
      <c r="I4414" t="s">
        <v>135</v>
      </c>
      <c r="J4414" t="s">
        <v>136</v>
      </c>
      <c r="K4414" t="s">
        <v>147</v>
      </c>
      <c r="L4414" t="s">
        <v>12855</v>
      </c>
      <c r="M4414" t="s">
        <v>12856</v>
      </c>
      <c r="N4414">
        <v>1.3502777770000001</v>
      </c>
      <c r="O4414">
        <v>0</v>
      </c>
      <c r="P4414">
        <v>1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2.9579857999183338E-2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2.9579857999183338E-2</v>
      </c>
    </row>
    <row r="4415" spans="1:31" x14ac:dyDescent="0.25">
      <c r="A4415">
        <v>1775153</v>
      </c>
      <c r="B4415">
        <v>1</v>
      </c>
      <c r="C4415" t="s">
        <v>80</v>
      </c>
      <c r="D4415" t="s">
        <v>105</v>
      </c>
      <c r="E4415" t="s">
        <v>171</v>
      </c>
      <c r="F4415" t="s">
        <v>12857</v>
      </c>
      <c r="G4415" t="s">
        <v>181</v>
      </c>
      <c r="H4415" t="s">
        <v>146</v>
      </c>
      <c r="I4415" t="s">
        <v>135</v>
      </c>
      <c r="J4415" t="s">
        <v>136</v>
      </c>
      <c r="K4415" t="s">
        <v>147</v>
      </c>
      <c r="L4415" t="s">
        <v>12858</v>
      </c>
      <c r="M4415" t="s">
        <v>12859</v>
      </c>
      <c r="N4415">
        <v>2.9513888879999999</v>
      </c>
      <c r="O4415">
        <v>0</v>
      </c>
      <c r="P4415">
        <v>1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1.988239586404867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1.988239586404867</v>
      </c>
    </row>
    <row r="4416" spans="1:31" x14ac:dyDescent="0.25">
      <c r="A4416">
        <v>1774961</v>
      </c>
      <c r="B4416">
        <v>1</v>
      </c>
      <c r="C4416" t="s">
        <v>81</v>
      </c>
      <c r="D4416" t="s">
        <v>117</v>
      </c>
      <c r="E4416" t="s">
        <v>158</v>
      </c>
      <c r="F4416" t="s">
        <v>12860</v>
      </c>
      <c r="G4416" t="s">
        <v>160</v>
      </c>
      <c r="H4416" t="s">
        <v>146</v>
      </c>
      <c r="I4416" t="s">
        <v>135</v>
      </c>
      <c r="J4416" t="s">
        <v>136</v>
      </c>
      <c r="K4416" t="s">
        <v>147</v>
      </c>
      <c r="L4416" t="s">
        <v>12861</v>
      </c>
      <c r="M4416" t="s">
        <v>12862</v>
      </c>
      <c r="N4416">
        <v>1.166111111</v>
      </c>
      <c r="O4416">
        <v>0</v>
      </c>
      <c r="P4416">
        <v>8</v>
      </c>
      <c r="Q4416">
        <v>0</v>
      </c>
      <c r="R4416">
        <v>10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1.9742367858768</v>
      </c>
      <c r="Y4416">
        <v>0</v>
      </c>
      <c r="Z4416">
        <v>0.56325670400283334</v>
      </c>
      <c r="AA4416">
        <v>0</v>
      </c>
      <c r="AB4416">
        <v>0</v>
      </c>
      <c r="AC4416">
        <v>0</v>
      </c>
      <c r="AD4416">
        <v>0</v>
      </c>
      <c r="AE4416">
        <v>2.5374934898796333</v>
      </c>
    </row>
    <row r="4417" spans="1:31" x14ac:dyDescent="0.25">
      <c r="A4417">
        <v>1775067</v>
      </c>
      <c r="B4417">
        <v>1</v>
      </c>
      <c r="C4417" t="s">
        <v>80</v>
      </c>
      <c r="D4417" t="s">
        <v>106</v>
      </c>
      <c r="E4417" t="s">
        <v>158</v>
      </c>
      <c r="F4417" t="s">
        <v>12863</v>
      </c>
      <c r="G4417" t="s">
        <v>160</v>
      </c>
      <c r="H4417" t="s">
        <v>146</v>
      </c>
      <c r="I4417" t="s">
        <v>135</v>
      </c>
      <c r="J4417" t="s">
        <v>136</v>
      </c>
      <c r="K4417" t="s">
        <v>147</v>
      </c>
      <c r="L4417" t="s">
        <v>12864</v>
      </c>
      <c r="M4417" t="s">
        <v>12865</v>
      </c>
      <c r="N4417">
        <v>2.881388888</v>
      </c>
      <c r="O4417">
        <v>0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1.0228327455500002E-3</v>
      </c>
      <c r="AA4417">
        <v>0</v>
      </c>
      <c r="AB4417">
        <v>0</v>
      </c>
      <c r="AC4417">
        <v>0</v>
      </c>
      <c r="AD4417">
        <v>0</v>
      </c>
      <c r="AE4417">
        <v>1.0228327455500002E-3</v>
      </c>
    </row>
    <row r="4418" spans="1:31" x14ac:dyDescent="0.25">
      <c r="A4418">
        <v>1774818</v>
      </c>
      <c r="B4418">
        <v>1</v>
      </c>
      <c r="C4418" t="s">
        <v>80</v>
      </c>
      <c r="D4418" t="s">
        <v>96</v>
      </c>
      <c r="E4418" t="s">
        <v>158</v>
      </c>
      <c r="F4418" t="s">
        <v>12866</v>
      </c>
      <c r="G4418" t="s">
        <v>246</v>
      </c>
      <c r="H4418" t="s">
        <v>146</v>
      </c>
      <c r="I4418" t="s">
        <v>135</v>
      </c>
      <c r="J4418" t="s">
        <v>136</v>
      </c>
      <c r="K4418" t="s">
        <v>137</v>
      </c>
      <c r="L4418" t="s">
        <v>12867</v>
      </c>
      <c r="M4418" t="s">
        <v>12868</v>
      </c>
      <c r="N4418">
        <v>4.0779500000000004</v>
      </c>
      <c r="O4418">
        <v>0</v>
      </c>
      <c r="P4418">
        <v>10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49.479005599994892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49.479005599994892</v>
      </c>
    </row>
    <row r="4419" spans="1:31" x14ac:dyDescent="0.25">
      <c r="A4419">
        <v>1775167</v>
      </c>
      <c r="B4419">
        <v>1</v>
      </c>
      <c r="C4419" t="s">
        <v>80</v>
      </c>
      <c r="D4419" t="s">
        <v>83</v>
      </c>
      <c r="E4419" t="s">
        <v>184</v>
      </c>
      <c r="F4419" t="s">
        <v>12869</v>
      </c>
      <c r="G4419" t="s">
        <v>168</v>
      </c>
      <c r="H4419" t="s">
        <v>134</v>
      </c>
      <c r="I4419" t="s">
        <v>135</v>
      </c>
      <c r="J4419" t="s">
        <v>136</v>
      </c>
      <c r="K4419" t="s">
        <v>147</v>
      </c>
      <c r="L4419" t="s">
        <v>12870</v>
      </c>
      <c r="M4419" t="s">
        <v>12871</v>
      </c>
      <c r="N4419">
        <v>8.1061111110000006</v>
      </c>
      <c r="O4419">
        <v>0</v>
      </c>
      <c r="P4419">
        <v>552</v>
      </c>
      <c r="Q4419">
        <v>0</v>
      </c>
      <c r="R4419">
        <v>0</v>
      </c>
      <c r="S4419">
        <v>0</v>
      </c>
      <c r="T4419">
        <v>211</v>
      </c>
      <c r="U4419">
        <v>0</v>
      </c>
      <c r="V4419">
        <v>0</v>
      </c>
      <c r="W4419">
        <v>0</v>
      </c>
      <c r="X4419">
        <v>1206.7433534189825</v>
      </c>
      <c r="Y4419">
        <v>0</v>
      </c>
      <c r="Z4419">
        <v>0</v>
      </c>
      <c r="AA4419">
        <v>0</v>
      </c>
      <c r="AB4419">
        <v>800.00272226429513</v>
      </c>
      <c r="AC4419">
        <v>0</v>
      </c>
      <c r="AD4419">
        <v>0</v>
      </c>
      <c r="AE4419">
        <v>2006.7460756832775</v>
      </c>
    </row>
    <row r="4420" spans="1:31" x14ac:dyDescent="0.25">
      <c r="A4420">
        <v>1774918</v>
      </c>
      <c r="B4420">
        <v>1</v>
      </c>
      <c r="C4420" t="s">
        <v>80</v>
      </c>
      <c r="D4420" t="s">
        <v>107</v>
      </c>
      <c r="E4420" t="s">
        <v>171</v>
      </c>
      <c r="F4420" t="s">
        <v>12872</v>
      </c>
      <c r="G4420" t="s">
        <v>282</v>
      </c>
      <c r="H4420" t="s">
        <v>146</v>
      </c>
      <c r="I4420" t="s">
        <v>135</v>
      </c>
      <c r="J4420" t="s">
        <v>136</v>
      </c>
      <c r="K4420" t="s">
        <v>147</v>
      </c>
      <c r="L4420" t="s">
        <v>12873</v>
      </c>
      <c r="M4420" t="s">
        <v>12874</v>
      </c>
      <c r="N4420">
        <v>2.7383333329999999</v>
      </c>
      <c r="O4420">
        <v>0</v>
      </c>
      <c r="P4420">
        <v>1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4.3929659285499995E-2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4.3929659285499995E-2</v>
      </c>
    </row>
    <row r="4421" spans="1:31" x14ac:dyDescent="0.25">
      <c r="A4421">
        <v>1774981</v>
      </c>
      <c r="B4421">
        <v>1</v>
      </c>
      <c r="C4421" t="s">
        <v>81</v>
      </c>
      <c r="D4421" t="s">
        <v>123</v>
      </c>
      <c r="E4421" t="s">
        <v>158</v>
      </c>
      <c r="F4421" t="s">
        <v>12875</v>
      </c>
      <c r="G4421" t="s">
        <v>160</v>
      </c>
      <c r="H4421" t="s">
        <v>146</v>
      </c>
      <c r="I4421" t="s">
        <v>135</v>
      </c>
      <c r="J4421" t="s">
        <v>136</v>
      </c>
      <c r="K4421" t="s">
        <v>147</v>
      </c>
      <c r="L4421" t="s">
        <v>12876</v>
      </c>
      <c r="M4421" t="s">
        <v>12877</v>
      </c>
      <c r="N4421">
        <v>1.0361111110000001</v>
      </c>
      <c r="O4421">
        <v>0</v>
      </c>
      <c r="P4421">
        <v>50</v>
      </c>
      <c r="Q4421">
        <v>0</v>
      </c>
      <c r="R4421">
        <v>0</v>
      </c>
      <c r="S4421">
        <v>0</v>
      </c>
      <c r="T4421">
        <v>1</v>
      </c>
      <c r="U4421">
        <v>0</v>
      </c>
      <c r="V4421">
        <v>0</v>
      </c>
      <c r="W4421">
        <v>0</v>
      </c>
      <c r="X4421">
        <v>10.851641387286033</v>
      </c>
      <c r="Y4421">
        <v>0</v>
      </c>
      <c r="Z4421">
        <v>0</v>
      </c>
      <c r="AA4421">
        <v>0</v>
      </c>
      <c r="AB4421">
        <v>1.3367314155524666</v>
      </c>
      <c r="AC4421">
        <v>0</v>
      </c>
      <c r="AD4421">
        <v>0</v>
      </c>
      <c r="AE4421">
        <v>12.188372802838501</v>
      </c>
    </row>
    <row r="4422" spans="1:31" x14ac:dyDescent="0.25">
      <c r="A4422">
        <v>1775127</v>
      </c>
      <c r="B4422">
        <v>1</v>
      </c>
      <c r="C4422" t="s">
        <v>80</v>
      </c>
      <c r="D4422" t="s">
        <v>97</v>
      </c>
      <c r="E4422" t="s">
        <v>171</v>
      </c>
      <c r="F4422" t="s">
        <v>12878</v>
      </c>
      <c r="G4422" t="s">
        <v>181</v>
      </c>
      <c r="H4422" t="s">
        <v>146</v>
      </c>
      <c r="I4422" t="s">
        <v>135</v>
      </c>
      <c r="J4422" t="s">
        <v>136</v>
      </c>
      <c r="K4422" t="s">
        <v>147</v>
      </c>
      <c r="L4422" t="s">
        <v>12879</v>
      </c>
      <c r="M4422" t="s">
        <v>12880</v>
      </c>
      <c r="N4422">
        <v>2.554444444</v>
      </c>
      <c r="O4422">
        <v>0</v>
      </c>
      <c r="P4422">
        <v>2</v>
      </c>
      <c r="Q4422">
        <v>0</v>
      </c>
      <c r="R4422">
        <v>1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2.9684766289112998</v>
      </c>
      <c r="Y4422">
        <v>0</v>
      </c>
      <c r="Z4422">
        <v>2.5192913160296002</v>
      </c>
      <c r="AA4422">
        <v>0</v>
      </c>
      <c r="AB4422">
        <v>0</v>
      </c>
      <c r="AC4422">
        <v>0</v>
      </c>
      <c r="AD4422">
        <v>0</v>
      </c>
      <c r="AE4422">
        <v>5.4877679449409005</v>
      </c>
    </row>
    <row r="4423" spans="1:31" x14ac:dyDescent="0.25">
      <c r="A4423">
        <v>1774795</v>
      </c>
      <c r="B4423">
        <v>1</v>
      </c>
      <c r="C4423" t="s">
        <v>80</v>
      </c>
      <c r="D4423" t="s">
        <v>92</v>
      </c>
      <c r="E4423" t="s">
        <v>171</v>
      </c>
      <c r="F4423" t="s">
        <v>8416</v>
      </c>
      <c r="G4423" t="s">
        <v>282</v>
      </c>
      <c r="H4423" t="s">
        <v>146</v>
      </c>
      <c r="I4423" t="s">
        <v>135</v>
      </c>
      <c r="J4423" t="s">
        <v>136</v>
      </c>
      <c r="K4423" t="s">
        <v>147</v>
      </c>
      <c r="L4423" t="s">
        <v>12881</v>
      </c>
      <c r="M4423" t="s">
        <v>12882</v>
      </c>
      <c r="N4423">
        <v>2.4247222220000002</v>
      </c>
      <c r="O4423">
        <v>0</v>
      </c>
      <c r="P4423">
        <v>3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1.6197129346197001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1.6197129346197001</v>
      </c>
    </row>
    <row r="4424" spans="1:31" x14ac:dyDescent="0.25">
      <c r="A4424">
        <v>1774709</v>
      </c>
      <c r="B4424">
        <v>1</v>
      </c>
      <c r="C4424" t="s">
        <v>81</v>
      </c>
      <c r="D4424" t="s">
        <v>112</v>
      </c>
      <c r="E4424" t="s">
        <v>158</v>
      </c>
      <c r="F4424" t="s">
        <v>12883</v>
      </c>
      <c r="G4424" t="s">
        <v>160</v>
      </c>
      <c r="H4424" t="s">
        <v>146</v>
      </c>
      <c r="I4424" t="s">
        <v>135</v>
      </c>
      <c r="J4424" t="s">
        <v>136</v>
      </c>
      <c r="K4424" t="s">
        <v>147</v>
      </c>
      <c r="L4424" t="s">
        <v>12884</v>
      </c>
      <c r="M4424" t="s">
        <v>12885</v>
      </c>
      <c r="N4424">
        <v>7.3475000000000001</v>
      </c>
      <c r="O4424">
        <v>0</v>
      </c>
      <c r="P4424">
        <v>19</v>
      </c>
      <c r="Q4424">
        <v>0</v>
      </c>
      <c r="R4424">
        <v>5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6.443680917327514</v>
      </c>
      <c r="Y4424">
        <v>0</v>
      </c>
      <c r="Z4424">
        <v>0.96599098993222487</v>
      </c>
      <c r="AA4424">
        <v>0</v>
      </c>
      <c r="AB4424">
        <v>0</v>
      </c>
      <c r="AC4424">
        <v>0</v>
      </c>
      <c r="AD4424">
        <v>0</v>
      </c>
      <c r="AE4424">
        <v>7.4096719072597388</v>
      </c>
    </row>
    <row r="4425" spans="1:31" x14ac:dyDescent="0.25">
      <c r="A4425">
        <v>1775107</v>
      </c>
      <c r="B4425">
        <v>1</v>
      </c>
      <c r="C4425" t="s">
        <v>81</v>
      </c>
      <c r="D4425" t="s">
        <v>121</v>
      </c>
      <c r="E4425" t="s">
        <v>184</v>
      </c>
      <c r="F4425" t="s">
        <v>12886</v>
      </c>
      <c r="G4425" t="s">
        <v>232</v>
      </c>
      <c r="H4425" t="s">
        <v>134</v>
      </c>
      <c r="I4425" t="s">
        <v>135</v>
      </c>
      <c r="J4425" t="s">
        <v>136</v>
      </c>
      <c r="K4425" t="s">
        <v>147</v>
      </c>
      <c r="L4425" t="s">
        <v>12887</v>
      </c>
      <c r="M4425" t="s">
        <v>12888</v>
      </c>
      <c r="N4425">
        <v>2.920555555</v>
      </c>
      <c r="O4425">
        <v>0</v>
      </c>
      <c r="P4425">
        <v>23</v>
      </c>
      <c r="Q4425">
        <v>0</v>
      </c>
      <c r="R4425">
        <v>0</v>
      </c>
      <c r="S4425">
        <v>0</v>
      </c>
      <c r="T4425">
        <v>2</v>
      </c>
      <c r="U4425">
        <v>0</v>
      </c>
      <c r="V4425">
        <v>0</v>
      </c>
      <c r="W4425">
        <v>0</v>
      </c>
      <c r="X4425">
        <v>9.2675536650249981</v>
      </c>
      <c r="Y4425">
        <v>0</v>
      </c>
      <c r="Z4425">
        <v>0</v>
      </c>
      <c r="AA4425">
        <v>0</v>
      </c>
      <c r="AB4425">
        <v>9.3919999920983344</v>
      </c>
      <c r="AC4425">
        <v>0</v>
      </c>
      <c r="AD4425">
        <v>0</v>
      </c>
      <c r="AE4425">
        <v>18.659553657123332</v>
      </c>
    </row>
    <row r="4426" spans="1:31" x14ac:dyDescent="0.25">
      <c r="A4426">
        <v>1775021</v>
      </c>
      <c r="B4426">
        <v>1</v>
      </c>
      <c r="C4426" t="s">
        <v>80</v>
      </c>
      <c r="D4426" t="s">
        <v>90</v>
      </c>
      <c r="E4426" t="s">
        <v>171</v>
      </c>
      <c r="F4426" t="s">
        <v>12889</v>
      </c>
      <c r="G4426" t="s">
        <v>181</v>
      </c>
      <c r="H4426" t="s">
        <v>146</v>
      </c>
      <c r="I4426" t="s">
        <v>135</v>
      </c>
      <c r="J4426" t="s">
        <v>136</v>
      </c>
      <c r="K4426" t="s">
        <v>147</v>
      </c>
      <c r="L4426" t="s">
        <v>12890</v>
      </c>
      <c r="M4426" t="s">
        <v>12891</v>
      </c>
      <c r="N4426">
        <v>2.340833333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5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5.4609017914395004</v>
      </c>
      <c r="AC4426">
        <v>0</v>
      </c>
      <c r="AD4426">
        <v>0</v>
      </c>
      <c r="AE4426">
        <v>5.4609017914395004</v>
      </c>
    </row>
    <row r="4427" spans="1:31" x14ac:dyDescent="0.25">
      <c r="A4427">
        <v>1775076</v>
      </c>
      <c r="B4427">
        <v>1</v>
      </c>
      <c r="C4427" t="s">
        <v>80</v>
      </c>
      <c r="D4427" t="s">
        <v>82</v>
      </c>
      <c r="E4427" t="s">
        <v>171</v>
      </c>
      <c r="F4427" t="s">
        <v>12892</v>
      </c>
      <c r="G4427" t="s">
        <v>181</v>
      </c>
      <c r="H4427" t="s">
        <v>146</v>
      </c>
      <c r="I4427" t="s">
        <v>135</v>
      </c>
      <c r="J4427" t="s">
        <v>136</v>
      </c>
      <c r="K4427" t="s">
        <v>147</v>
      </c>
      <c r="L4427" t="s">
        <v>12893</v>
      </c>
      <c r="M4427" t="s">
        <v>12894</v>
      </c>
      <c r="N4427">
        <v>1.0133333330000001</v>
      </c>
      <c r="O4427">
        <v>0</v>
      </c>
      <c r="P4427">
        <v>4</v>
      </c>
      <c r="Q4427">
        <v>0</v>
      </c>
      <c r="R4427">
        <v>0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0.78779858436860839</v>
      </c>
      <c r="Y4427">
        <v>0</v>
      </c>
      <c r="Z4427">
        <v>0</v>
      </c>
      <c r="AA4427">
        <v>0</v>
      </c>
      <c r="AB4427">
        <v>7.5464105616666679E-5</v>
      </c>
      <c r="AC4427">
        <v>0</v>
      </c>
      <c r="AD4427">
        <v>0</v>
      </c>
      <c r="AE4427">
        <v>0.78787404847422504</v>
      </c>
    </row>
    <row r="4428" spans="1:31" x14ac:dyDescent="0.25">
      <c r="A4428">
        <v>1774744</v>
      </c>
      <c r="B4428">
        <v>1</v>
      </c>
      <c r="C4428" t="s">
        <v>81</v>
      </c>
      <c r="D4428" t="s">
        <v>117</v>
      </c>
      <c r="E4428" t="s">
        <v>188</v>
      </c>
      <c r="F4428" t="s">
        <v>12895</v>
      </c>
      <c r="G4428" t="s">
        <v>177</v>
      </c>
      <c r="H4428" t="s">
        <v>134</v>
      </c>
      <c r="I4428" t="s">
        <v>135</v>
      </c>
      <c r="J4428" t="s">
        <v>136</v>
      </c>
      <c r="K4428" t="s">
        <v>147</v>
      </c>
      <c r="L4428" t="s">
        <v>12896</v>
      </c>
      <c r="M4428" t="s">
        <v>12897</v>
      </c>
      <c r="N4428">
        <v>0.332777777</v>
      </c>
      <c r="O4428">
        <v>0</v>
      </c>
      <c r="P4428">
        <v>103</v>
      </c>
      <c r="Q4428">
        <v>0</v>
      </c>
      <c r="R4428">
        <v>33</v>
      </c>
      <c r="S4428">
        <v>0</v>
      </c>
      <c r="T4428">
        <v>3</v>
      </c>
      <c r="U4428">
        <v>0</v>
      </c>
      <c r="V4428">
        <v>0</v>
      </c>
      <c r="W4428">
        <v>0</v>
      </c>
      <c r="X4428">
        <v>9.0101894031918821</v>
      </c>
      <c r="Y4428">
        <v>0</v>
      </c>
      <c r="Z4428">
        <v>0.53840311561088328</v>
      </c>
      <c r="AA4428">
        <v>0</v>
      </c>
      <c r="AB4428">
        <v>0.36385434848499992</v>
      </c>
      <c r="AC4428">
        <v>0</v>
      </c>
      <c r="AD4428">
        <v>0</v>
      </c>
      <c r="AE4428">
        <v>9.9124468672877661</v>
      </c>
    </row>
    <row r="4429" spans="1:31" x14ac:dyDescent="0.25">
      <c r="A4429">
        <v>1775222</v>
      </c>
      <c r="B4429">
        <v>1</v>
      </c>
      <c r="C4429" t="s">
        <v>80</v>
      </c>
      <c r="D4429" t="s">
        <v>107</v>
      </c>
      <c r="E4429" t="s">
        <v>158</v>
      </c>
      <c r="F4429" t="s">
        <v>12898</v>
      </c>
      <c r="G4429" t="s">
        <v>160</v>
      </c>
      <c r="H4429" t="s">
        <v>146</v>
      </c>
      <c r="I4429" t="s">
        <v>135</v>
      </c>
      <c r="J4429" t="s">
        <v>136</v>
      </c>
      <c r="K4429" t="s">
        <v>147</v>
      </c>
      <c r="L4429" t="s">
        <v>12899</v>
      </c>
      <c r="M4429" t="s">
        <v>12900</v>
      </c>
      <c r="N4429">
        <v>3.3316666659999998</v>
      </c>
      <c r="O4429">
        <v>0</v>
      </c>
      <c r="P4429">
        <v>86</v>
      </c>
      <c r="Q4429">
        <v>0</v>
      </c>
      <c r="R4429">
        <v>1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60.942976727209221</v>
      </c>
      <c r="Y4429">
        <v>0</v>
      </c>
      <c r="Z4429">
        <v>0.24018900377398331</v>
      </c>
      <c r="AA4429">
        <v>0</v>
      </c>
      <c r="AB4429">
        <v>0</v>
      </c>
      <c r="AC4429">
        <v>0</v>
      </c>
      <c r="AD4429">
        <v>0</v>
      </c>
      <c r="AE4429">
        <v>61.183165730983205</v>
      </c>
    </row>
    <row r="4430" spans="1:31" x14ac:dyDescent="0.25">
      <c r="A4430">
        <v>1775176</v>
      </c>
      <c r="B4430">
        <v>1</v>
      </c>
      <c r="C4430" t="s">
        <v>80</v>
      </c>
      <c r="D4430" t="s">
        <v>103</v>
      </c>
      <c r="E4430" t="s">
        <v>158</v>
      </c>
      <c r="F4430" t="s">
        <v>12901</v>
      </c>
      <c r="G4430" t="s">
        <v>160</v>
      </c>
      <c r="H4430" t="s">
        <v>146</v>
      </c>
      <c r="I4430" t="s">
        <v>135</v>
      </c>
      <c r="J4430" t="s">
        <v>136</v>
      </c>
      <c r="K4430" t="s">
        <v>147</v>
      </c>
      <c r="L4430" t="s">
        <v>12902</v>
      </c>
      <c r="M4430" t="s">
        <v>12903</v>
      </c>
      <c r="N4430">
        <v>0.48249999999999998</v>
      </c>
      <c r="O4430">
        <v>0</v>
      </c>
      <c r="P4430">
        <v>23</v>
      </c>
      <c r="Q4430">
        <v>0</v>
      </c>
      <c r="R4430">
        <v>6</v>
      </c>
      <c r="S4430">
        <v>0</v>
      </c>
      <c r="T4430">
        <v>2</v>
      </c>
      <c r="U4430">
        <v>0</v>
      </c>
      <c r="V4430">
        <v>0</v>
      </c>
      <c r="W4430">
        <v>0</v>
      </c>
      <c r="X4430">
        <v>2.5254423143256752</v>
      </c>
      <c r="Y4430">
        <v>0</v>
      </c>
      <c r="Z4430">
        <v>1.0008282413466001</v>
      </c>
      <c r="AA4430">
        <v>0</v>
      </c>
      <c r="AB4430">
        <v>0.32222792729040006</v>
      </c>
      <c r="AC4430">
        <v>0</v>
      </c>
      <c r="AD4430">
        <v>0</v>
      </c>
      <c r="AE4430">
        <v>3.8484984829626754</v>
      </c>
    </row>
    <row r="4431" spans="1:31" x14ac:dyDescent="0.25">
      <c r="A4431">
        <v>1775053</v>
      </c>
      <c r="B4431">
        <v>1</v>
      </c>
      <c r="C4431" t="s">
        <v>80</v>
      </c>
      <c r="D4431" t="s">
        <v>99</v>
      </c>
      <c r="E4431" t="s">
        <v>171</v>
      </c>
      <c r="F4431" t="s">
        <v>12904</v>
      </c>
      <c r="G4431" t="s">
        <v>282</v>
      </c>
      <c r="H4431" t="s">
        <v>146</v>
      </c>
      <c r="I4431" t="s">
        <v>135</v>
      </c>
      <c r="J4431" t="s">
        <v>136</v>
      </c>
      <c r="K4431" t="s">
        <v>147</v>
      </c>
      <c r="L4431" t="s">
        <v>12905</v>
      </c>
      <c r="M4431" t="s">
        <v>12906</v>
      </c>
      <c r="N4431">
        <v>1.2224999999999999</v>
      </c>
      <c r="O4431">
        <v>0</v>
      </c>
      <c r="P4431">
        <v>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0.28742686550489999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0.28742686550489999</v>
      </c>
    </row>
    <row r="4432" spans="1:31" x14ac:dyDescent="0.25">
      <c r="A4432">
        <v>1774930</v>
      </c>
      <c r="B4432">
        <v>1</v>
      </c>
      <c r="C4432" t="s">
        <v>80</v>
      </c>
      <c r="D4432" t="s">
        <v>97</v>
      </c>
      <c r="E4432" t="s">
        <v>171</v>
      </c>
      <c r="F4432" t="s">
        <v>12907</v>
      </c>
      <c r="G4432" t="s">
        <v>225</v>
      </c>
      <c r="H4432" t="s">
        <v>146</v>
      </c>
      <c r="I4432" t="s">
        <v>135</v>
      </c>
      <c r="J4432" t="s">
        <v>136</v>
      </c>
      <c r="K4432" t="s">
        <v>147</v>
      </c>
      <c r="L4432" t="s">
        <v>12908</v>
      </c>
      <c r="M4432" t="s">
        <v>12909</v>
      </c>
      <c r="N4432">
        <v>1.6730555549999999</v>
      </c>
      <c r="O4432">
        <v>0</v>
      </c>
      <c r="P4432">
        <v>1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4.1072562872774998E-2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4.1072562872774998E-2</v>
      </c>
    </row>
    <row r="4433" spans="1:31" x14ac:dyDescent="0.25">
      <c r="A4433">
        <v>1775093</v>
      </c>
      <c r="B4433">
        <v>1</v>
      </c>
      <c r="C4433" t="s">
        <v>81</v>
      </c>
      <c r="D4433" t="s">
        <v>115</v>
      </c>
      <c r="E4433" t="s">
        <v>158</v>
      </c>
      <c r="F4433" t="s">
        <v>12910</v>
      </c>
      <c r="G4433" t="s">
        <v>160</v>
      </c>
      <c r="H4433" t="s">
        <v>146</v>
      </c>
      <c r="I4433" t="s">
        <v>135</v>
      </c>
      <c r="J4433" t="s">
        <v>136</v>
      </c>
      <c r="K4433" t="s">
        <v>147</v>
      </c>
      <c r="L4433" t="s">
        <v>12911</v>
      </c>
      <c r="M4433" t="s">
        <v>12912</v>
      </c>
      <c r="N4433">
        <v>0.86444444399999998</v>
      </c>
      <c r="O4433">
        <v>0</v>
      </c>
      <c r="P4433">
        <v>16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1.5212491145357332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1.5212491145357332</v>
      </c>
    </row>
    <row r="4434" spans="1:31" x14ac:dyDescent="0.25">
      <c r="A4434">
        <v>1774698</v>
      </c>
      <c r="B4434">
        <v>1</v>
      </c>
      <c r="C4434" t="s">
        <v>80</v>
      </c>
      <c r="D4434" t="s">
        <v>93</v>
      </c>
      <c r="E4434" t="s">
        <v>184</v>
      </c>
      <c r="F4434" t="s">
        <v>12913</v>
      </c>
      <c r="G4434" t="s">
        <v>133</v>
      </c>
      <c r="H4434" t="s">
        <v>134</v>
      </c>
      <c r="I4434" t="s">
        <v>135</v>
      </c>
      <c r="J4434" t="s">
        <v>136</v>
      </c>
      <c r="K4434" t="s">
        <v>137</v>
      </c>
      <c r="L4434" t="s">
        <v>12914</v>
      </c>
      <c r="M4434" t="s">
        <v>12915</v>
      </c>
      <c r="N4434">
        <v>0.153888888</v>
      </c>
      <c r="O4434">
        <v>0</v>
      </c>
      <c r="P4434">
        <v>1314</v>
      </c>
      <c r="Q4434">
        <v>0</v>
      </c>
      <c r="R4434">
        <v>35</v>
      </c>
      <c r="S4434">
        <v>6</v>
      </c>
      <c r="T4434">
        <v>141</v>
      </c>
      <c r="U4434">
        <v>2</v>
      </c>
      <c r="V4434">
        <v>0</v>
      </c>
      <c r="W4434">
        <v>0</v>
      </c>
      <c r="X4434">
        <v>42.350304199235033</v>
      </c>
      <c r="Y4434">
        <v>0</v>
      </c>
      <c r="Z4434">
        <v>6.0859195773507002</v>
      </c>
      <c r="AA4434">
        <v>1.5864641404650999</v>
      </c>
      <c r="AB4434">
        <v>14.28612225841432</v>
      </c>
      <c r="AC4434">
        <v>14.267695911128998</v>
      </c>
      <c r="AD4434">
        <v>0</v>
      </c>
      <c r="AE4434">
        <v>78.576506086594151</v>
      </c>
    </row>
    <row r="4435" spans="1:31" x14ac:dyDescent="0.25">
      <c r="A4435">
        <v>1775179</v>
      </c>
      <c r="B4435">
        <v>1</v>
      </c>
      <c r="C4435" t="s">
        <v>80</v>
      </c>
      <c r="D4435" t="s">
        <v>98</v>
      </c>
      <c r="E4435" t="s">
        <v>171</v>
      </c>
      <c r="F4435" t="s">
        <v>12916</v>
      </c>
      <c r="G4435" t="s">
        <v>282</v>
      </c>
      <c r="H4435" t="s">
        <v>146</v>
      </c>
      <c r="I4435" t="s">
        <v>135</v>
      </c>
      <c r="J4435" t="s">
        <v>136</v>
      </c>
      <c r="K4435" t="s">
        <v>147</v>
      </c>
      <c r="L4435" t="s">
        <v>12917</v>
      </c>
      <c r="M4435" t="s">
        <v>12918</v>
      </c>
      <c r="N4435">
        <v>1.788611111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0.96814950033300007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0.96814950033300007</v>
      </c>
    </row>
    <row r="4436" spans="1:31" x14ac:dyDescent="0.25">
      <c r="A4436">
        <v>1774781</v>
      </c>
      <c r="B4436">
        <v>1</v>
      </c>
      <c r="C4436" t="s">
        <v>80</v>
      </c>
      <c r="D4436" t="s">
        <v>100</v>
      </c>
      <c r="E4436" t="s">
        <v>188</v>
      </c>
      <c r="F4436" t="s">
        <v>12919</v>
      </c>
      <c r="G4436" t="s">
        <v>232</v>
      </c>
      <c r="H4436" t="s">
        <v>134</v>
      </c>
      <c r="I4436" t="s">
        <v>135</v>
      </c>
      <c r="J4436" t="s">
        <v>136</v>
      </c>
      <c r="K4436" t="s">
        <v>147</v>
      </c>
      <c r="L4436" t="s">
        <v>12920</v>
      </c>
      <c r="M4436" t="s">
        <v>12921</v>
      </c>
      <c r="N4436">
        <v>2.3822222219999998</v>
      </c>
      <c r="O4436">
        <v>0</v>
      </c>
      <c r="P4436">
        <v>0</v>
      </c>
      <c r="Q4436">
        <v>13</v>
      </c>
      <c r="R4436">
        <v>63</v>
      </c>
      <c r="S4436">
        <v>0</v>
      </c>
      <c r="T4436">
        <v>4</v>
      </c>
      <c r="U4436">
        <v>0</v>
      </c>
      <c r="V4436">
        <v>0</v>
      </c>
      <c r="W4436">
        <v>0</v>
      </c>
      <c r="X4436">
        <v>0</v>
      </c>
      <c r="Y4436">
        <v>92.347883307575955</v>
      </c>
      <c r="Z4436">
        <v>170.57930003269686</v>
      </c>
      <c r="AA4436">
        <v>0</v>
      </c>
      <c r="AB4436">
        <v>9.8211483081444495</v>
      </c>
      <c r="AC4436">
        <v>0</v>
      </c>
      <c r="AD4436">
        <v>0</v>
      </c>
      <c r="AE4436">
        <v>272.74833164841726</v>
      </c>
    </row>
    <row r="4437" spans="1:31" x14ac:dyDescent="0.25">
      <c r="A4437">
        <v>1775202</v>
      </c>
      <c r="B4437">
        <v>1</v>
      </c>
      <c r="C4437" t="s">
        <v>80</v>
      </c>
      <c r="D4437" t="s">
        <v>99</v>
      </c>
      <c r="E4437" t="s">
        <v>171</v>
      </c>
      <c r="F4437" t="s">
        <v>11249</v>
      </c>
      <c r="G4437" t="s">
        <v>181</v>
      </c>
      <c r="H4437" t="s">
        <v>146</v>
      </c>
      <c r="I4437" t="s">
        <v>135</v>
      </c>
      <c r="J4437" t="s">
        <v>136</v>
      </c>
      <c r="K4437" t="s">
        <v>147</v>
      </c>
      <c r="L4437" t="s">
        <v>12922</v>
      </c>
      <c r="M4437" t="s">
        <v>12923</v>
      </c>
      <c r="N4437">
        <v>3.0291666660000001</v>
      </c>
      <c r="O4437">
        <v>0</v>
      </c>
      <c r="P4437">
        <v>1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8.3194009595249988E-2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8.3194009595249988E-2</v>
      </c>
    </row>
    <row r="4438" spans="1:31" x14ac:dyDescent="0.25">
      <c r="A4438">
        <v>1774761</v>
      </c>
      <c r="B4438">
        <v>1</v>
      </c>
      <c r="C4438" t="s">
        <v>80</v>
      </c>
      <c r="D4438" t="s">
        <v>84</v>
      </c>
      <c r="E4438" t="s">
        <v>158</v>
      </c>
      <c r="F4438" t="s">
        <v>12924</v>
      </c>
      <c r="G4438" t="s">
        <v>239</v>
      </c>
      <c r="H4438" t="s">
        <v>146</v>
      </c>
      <c r="I4438" t="s">
        <v>135</v>
      </c>
      <c r="J4438" t="s">
        <v>136</v>
      </c>
      <c r="K4438" t="s">
        <v>137</v>
      </c>
      <c r="L4438" t="s">
        <v>12925</v>
      </c>
      <c r="M4438" t="s">
        <v>12926</v>
      </c>
      <c r="N4438">
        <v>1.306366666</v>
      </c>
      <c r="O4438">
        <v>0</v>
      </c>
      <c r="P4438">
        <v>219</v>
      </c>
      <c r="Q4438">
        <v>0</v>
      </c>
      <c r="R4438">
        <v>0</v>
      </c>
      <c r="S4438">
        <v>0</v>
      </c>
      <c r="T4438">
        <v>35</v>
      </c>
      <c r="U4438">
        <v>0</v>
      </c>
      <c r="V4438">
        <v>0</v>
      </c>
      <c r="W4438">
        <v>0</v>
      </c>
      <c r="X4438">
        <v>67.869410779472261</v>
      </c>
      <c r="Y4438">
        <v>0</v>
      </c>
      <c r="Z4438">
        <v>0</v>
      </c>
      <c r="AA4438">
        <v>0</v>
      </c>
      <c r="AB4438">
        <v>22.800317833463172</v>
      </c>
      <c r="AC4438">
        <v>0</v>
      </c>
      <c r="AD4438">
        <v>0</v>
      </c>
      <c r="AE4438">
        <v>90.66972861293543</v>
      </c>
    </row>
    <row r="4439" spans="1:31" x14ac:dyDescent="0.25">
      <c r="A4439">
        <v>1774973</v>
      </c>
      <c r="B4439">
        <v>1</v>
      </c>
      <c r="C4439" t="s">
        <v>81</v>
      </c>
      <c r="D4439" t="s">
        <v>128</v>
      </c>
      <c r="E4439" t="s">
        <v>158</v>
      </c>
      <c r="F4439" t="s">
        <v>12927</v>
      </c>
      <c r="G4439" t="s">
        <v>160</v>
      </c>
      <c r="H4439" t="s">
        <v>146</v>
      </c>
      <c r="I4439" t="s">
        <v>135</v>
      </c>
      <c r="J4439" t="s">
        <v>136</v>
      </c>
      <c r="K4439" t="s">
        <v>147</v>
      </c>
      <c r="L4439" t="s">
        <v>12928</v>
      </c>
      <c r="M4439" t="s">
        <v>12929</v>
      </c>
      <c r="N4439">
        <v>8.9383333329999992</v>
      </c>
      <c r="O4439">
        <v>0</v>
      </c>
      <c r="P4439">
        <v>7</v>
      </c>
      <c r="Q4439">
        <v>0</v>
      </c>
      <c r="R4439">
        <v>1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9.0726154127206993</v>
      </c>
      <c r="Y4439">
        <v>0</v>
      </c>
      <c r="Z4439">
        <v>34.98546648503811</v>
      </c>
      <c r="AA4439">
        <v>0</v>
      </c>
      <c r="AB4439">
        <v>0</v>
      </c>
      <c r="AC4439">
        <v>0</v>
      </c>
      <c r="AD4439">
        <v>0</v>
      </c>
      <c r="AE4439">
        <v>44.058081897758811</v>
      </c>
    </row>
    <row r="4440" spans="1:31" x14ac:dyDescent="0.25">
      <c r="A4440">
        <v>1775216</v>
      </c>
      <c r="B4440">
        <v>1</v>
      </c>
      <c r="C4440" t="s">
        <v>80</v>
      </c>
      <c r="D4440" t="s">
        <v>96</v>
      </c>
      <c r="E4440" t="s">
        <v>171</v>
      </c>
      <c r="F4440" t="s">
        <v>12930</v>
      </c>
      <c r="G4440" t="s">
        <v>282</v>
      </c>
      <c r="H4440" t="s">
        <v>146</v>
      </c>
      <c r="I4440" t="s">
        <v>135</v>
      </c>
      <c r="J4440" t="s">
        <v>136</v>
      </c>
      <c r="K4440" t="s">
        <v>147</v>
      </c>
      <c r="L4440" t="s">
        <v>12931</v>
      </c>
      <c r="M4440" t="s">
        <v>12932</v>
      </c>
      <c r="N4440">
        <v>4.9325000000000001</v>
      </c>
      <c r="O4440">
        <v>0</v>
      </c>
      <c r="P4440">
        <v>1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4.971073115925E-3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4.971073115925E-3</v>
      </c>
    </row>
    <row r="4441" spans="1:31" x14ac:dyDescent="0.25">
      <c r="A4441">
        <v>1774867</v>
      </c>
      <c r="B4441">
        <v>1</v>
      </c>
      <c r="C4441" t="s">
        <v>80</v>
      </c>
      <c r="D4441" t="s">
        <v>109</v>
      </c>
      <c r="E4441" t="s">
        <v>158</v>
      </c>
      <c r="F4441" t="s">
        <v>5219</v>
      </c>
      <c r="G4441" t="s">
        <v>292</v>
      </c>
      <c r="H4441" t="s">
        <v>146</v>
      </c>
      <c r="I4441" t="s">
        <v>135</v>
      </c>
      <c r="J4441" t="s">
        <v>136</v>
      </c>
      <c r="K4441" t="s">
        <v>147</v>
      </c>
      <c r="L4441" t="s">
        <v>12933</v>
      </c>
      <c r="M4441" t="s">
        <v>12934</v>
      </c>
      <c r="N4441">
        <v>2.5108333329999999</v>
      </c>
      <c r="O4441">
        <v>0</v>
      </c>
      <c r="P4441">
        <v>7</v>
      </c>
      <c r="Q4441">
        <v>0</v>
      </c>
      <c r="R4441">
        <v>6</v>
      </c>
      <c r="S4441">
        <v>0</v>
      </c>
      <c r="T4441">
        <v>4</v>
      </c>
      <c r="U4441">
        <v>0</v>
      </c>
      <c r="V4441">
        <v>0</v>
      </c>
      <c r="W4441">
        <v>0</v>
      </c>
      <c r="X4441">
        <v>0.48329000658905003</v>
      </c>
      <c r="Y4441">
        <v>0</v>
      </c>
      <c r="Z4441">
        <v>0.44054019085477508</v>
      </c>
      <c r="AA4441">
        <v>0</v>
      </c>
      <c r="AB4441">
        <v>4.1374892011423672</v>
      </c>
      <c r="AC4441">
        <v>0</v>
      </c>
      <c r="AD4441">
        <v>0</v>
      </c>
      <c r="AE4441">
        <v>5.0613193985861926</v>
      </c>
    </row>
    <row r="4442" spans="1:31" x14ac:dyDescent="0.25">
      <c r="A4442">
        <v>1774967</v>
      </c>
      <c r="B4442">
        <v>1</v>
      </c>
      <c r="C4442" t="s">
        <v>80</v>
      </c>
      <c r="D4442" t="s">
        <v>110</v>
      </c>
      <c r="E4442" t="s">
        <v>158</v>
      </c>
      <c r="F4442" t="s">
        <v>12935</v>
      </c>
      <c r="G4442" t="s">
        <v>246</v>
      </c>
      <c r="H4442" t="s">
        <v>146</v>
      </c>
      <c r="I4442" t="s">
        <v>135</v>
      </c>
      <c r="J4442" t="s">
        <v>136</v>
      </c>
      <c r="K4442" t="s">
        <v>137</v>
      </c>
      <c r="L4442" t="s">
        <v>12936</v>
      </c>
      <c r="M4442" t="s">
        <v>12937</v>
      </c>
      <c r="N4442">
        <v>3.3987405549999998</v>
      </c>
      <c r="O4442">
        <v>0</v>
      </c>
      <c r="P4442">
        <v>142</v>
      </c>
      <c r="Q4442">
        <v>0</v>
      </c>
      <c r="R4442">
        <v>0</v>
      </c>
      <c r="S4442">
        <v>0</v>
      </c>
      <c r="T4442">
        <v>19</v>
      </c>
      <c r="U4442">
        <v>0</v>
      </c>
      <c r="V4442">
        <v>0</v>
      </c>
      <c r="W4442">
        <v>0</v>
      </c>
      <c r="X4442">
        <v>89.456396159692787</v>
      </c>
      <c r="Y4442">
        <v>0</v>
      </c>
      <c r="Z4442">
        <v>0</v>
      </c>
      <c r="AA4442">
        <v>0</v>
      </c>
      <c r="AB4442">
        <v>22.922099304324274</v>
      </c>
      <c r="AC4442">
        <v>0</v>
      </c>
      <c r="AD4442">
        <v>0</v>
      </c>
      <c r="AE4442">
        <v>112.37849546401706</v>
      </c>
    </row>
    <row r="4443" spans="1:31" x14ac:dyDescent="0.25">
      <c r="A4443">
        <v>1774864</v>
      </c>
      <c r="B4443">
        <v>1</v>
      </c>
      <c r="C4443" t="s">
        <v>80</v>
      </c>
      <c r="D4443" t="s">
        <v>96</v>
      </c>
      <c r="E4443" t="s">
        <v>171</v>
      </c>
      <c r="F4443" t="s">
        <v>12938</v>
      </c>
      <c r="G4443" t="s">
        <v>282</v>
      </c>
      <c r="H4443" t="s">
        <v>146</v>
      </c>
      <c r="I4443" t="s">
        <v>135</v>
      </c>
      <c r="J4443" t="s">
        <v>136</v>
      </c>
      <c r="K4443" t="s">
        <v>147</v>
      </c>
      <c r="L4443" t="s">
        <v>12939</v>
      </c>
      <c r="M4443" t="s">
        <v>12940</v>
      </c>
      <c r="N4443">
        <v>1.8674999999999999</v>
      </c>
      <c r="O4443">
        <v>0</v>
      </c>
      <c r="P4443">
        <v>4</v>
      </c>
      <c r="Q4443">
        <v>0</v>
      </c>
      <c r="R4443">
        <v>0</v>
      </c>
      <c r="S4443">
        <v>0</v>
      </c>
      <c r="T4443">
        <v>1</v>
      </c>
      <c r="U4443">
        <v>0</v>
      </c>
      <c r="V4443">
        <v>0</v>
      </c>
      <c r="W4443">
        <v>0</v>
      </c>
      <c r="X4443">
        <v>2.1442731040016998</v>
      </c>
      <c r="Y4443">
        <v>0</v>
      </c>
      <c r="Z4443">
        <v>0</v>
      </c>
      <c r="AA4443">
        <v>0</v>
      </c>
      <c r="AB4443">
        <v>2.0546587294950003</v>
      </c>
      <c r="AC4443">
        <v>0</v>
      </c>
      <c r="AD4443">
        <v>0</v>
      </c>
      <c r="AE4443">
        <v>4.1989318334967001</v>
      </c>
    </row>
    <row r="4444" spans="1:31" x14ac:dyDescent="0.25">
      <c r="A4444">
        <v>1775219</v>
      </c>
      <c r="B4444">
        <v>1</v>
      </c>
      <c r="C4444" t="s">
        <v>80</v>
      </c>
      <c r="D4444" t="s">
        <v>92</v>
      </c>
      <c r="E4444" t="s">
        <v>171</v>
      </c>
      <c r="F4444" t="s">
        <v>12941</v>
      </c>
      <c r="G4444" t="s">
        <v>173</v>
      </c>
      <c r="H4444" t="s">
        <v>146</v>
      </c>
      <c r="I4444" t="s">
        <v>135</v>
      </c>
      <c r="J4444" t="s">
        <v>136</v>
      </c>
      <c r="K4444" t="s">
        <v>147</v>
      </c>
      <c r="L4444" t="s">
        <v>12942</v>
      </c>
      <c r="M4444" t="s">
        <v>12943</v>
      </c>
      <c r="N4444">
        <v>0.91500000000000004</v>
      </c>
      <c r="O4444">
        <v>0</v>
      </c>
      <c r="P4444">
        <v>2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0.29278012107600004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0.29278012107600004</v>
      </c>
    </row>
    <row r="4445" spans="1:31" x14ac:dyDescent="0.25">
      <c r="A4445">
        <v>1775073</v>
      </c>
      <c r="B4445">
        <v>1</v>
      </c>
      <c r="C4445" t="s">
        <v>80</v>
      </c>
      <c r="D4445" t="s">
        <v>106</v>
      </c>
      <c r="E4445" t="s">
        <v>158</v>
      </c>
      <c r="F4445" t="s">
        <v>12944</v>
      </c>
      <c r="G4445" t="s">
        <v>160</v>
      </c>
      <c r="H4445" t="s">
        <v>146</v>
      </c>
      <c r="I4445" t="s">
        <v>135</v>
      </c>
      <c r="J4445" t="s">
        <v>136</v>
      </c>
      <c r="K4445" t="s">
        <v>147</v>
      </c>
      <c r="L4445" t="s">
        <v>12945</v>
      </c>
      <c r="M4445" t="s">
        <v>12946</v>
      </c>
      <c r="N4445">
        <v>2.1316666660000001</v>
      </c>
      <c r="O4445">
        <v>0</v>
      </c>
      <c r="P4445">
        <v>0</v>
      </c>
      <c r="Q4445">
        <v>0</v>
      </c>
      <c r="R4445">
        <v>4</v>
      </c>
      <c r="S4445">
        <v>0</v>
      </c>
      <c r="T4445">
        <v>1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23.761843386018299</v>
      </c>
      <c r="AA4445">
        <v>0</v>
      </c>
      <c r="AB4445">
        <v>0.41826791426560006</v>
      </c>
      <c r="AC4445">
        <v>0</v>
      </c>
      <c r="AD4445">
        <v>0</v>
      </c>
      <c r="AE4445">
        <v>24.180111300283897</v>
      </c>
    </row>
    <row r="4446" spans="1:31" x14ac:dyDescent="0.25">
      <c r="A4446">
        <v>1775056</v>
      </c>
      <c r="B4446">
        <v>1</v>
      </c>
      <c r="C4446" t="s">
        <v>80</v>
      </c>
      <c r="D4446" t="s">
        <v>96</v>
      </c>
      <c r="E4446" t="s">
        <v>171</v>
      </c>
      <c r="F4446" t="s">
        <v>12947</v>
      </c>
      <c r="G4446" t="s">
        <v>282</v>
      </c>
      <c r="H4446" t="s">
        <v>146</v>
      </c>
      <c r="I4446" t="s">
        <v>135</v>
      </c>
      <c r="J4446" t="s">
        <v>136</v>
      </c>
      <c r="K4446" t="s">
        <v>147</v>
      </c>
      <c r="L4446" t="s">
        <v>12948</v>
      </c>
      <c r="M4446" t="s">
        <v>12949</v>
      </c>
      <c r="N4446">
        <v>4.2588888880000004</v>
      </c>
      <c r="O4446">
        <v>0</v>
      </c>
      <c r="P4446">
        <v>1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2.9006311263317999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2.9006311263317999</v>
      </c>
    </row>
    <row r="4447" spans="1:31" x14ac:dyDescent="0.25">
      <c r="A4447">
        <v>1775033</v>
      </c>
      <c r="B4447">
        <v>1</v>
      </c>
      <c r="C4447" t="s">
        <v>80</v>
      </c>
      <c r="D4447" t="s">
        <v>94</v>
      </c>
      <c r="E4447" t="s">
        <v>171</v>
      </c>
      <c r="F4447" t="s">
        <v>12950</v>
      </c>
      <c r="G4447" t="s">
        <v>282</v>
      </c>
      <c r="H4447" t="s">
        <v>146</v>
      </c>
      <c r="I4447" t="s">
        <v>135</v>
      </c>
      <c r="J4447" t="s">
        <v>136</v>
      </c>
      <c r="K4447" t="s">
        <v>147</v>
      </c>
      <c r="L4447" t="s">
        <v>12951</v>
      </c>
      <c r="M4447" t="s">
        <v>12952</v>
      </c>
      <c r="N4447">
        <v>4.2113888880000001</v>
      </c>
      <c r="O4447">
        <v>0</v>
      </c>
      <c r="P4447">
        <v>13</v>
      </c>
      <c r="Q4447">
        <v>0</v>
      </c>
      <c r="R4447">
        <v>0</v>
      </c>
      <c r="S4447">
        <v>0</v>
      </c>
      <c r="T4447">
        <v>3</v>
      </c>
      <c r="U4447">
        <v>0</v>
      </c>
      <c r="V4447">
        <v>0</v>
      </c>
      <c r="W4447">
        <v>0</v>
      </c>
      <c r="X4447">
        <v>21.879370284289653</v>
      </c>
      <c r="Y4447">
        <v>0</v>
      </c>
      <c r="Z4447">
        <v>0</v>
      </c>
      <c r="AA4447">
        <v>0</v>
      </c>
      <c r="AB4447">
        <v>10.048205111913601</v>
      </c>
      <c r="AC4447">
        <v>0</v>
      </c>
      <c r="AD4447">
        <v>0</v>
      </c>
      <c r="AE4447">
        <v>31.927575396203252</v>
      </c>
    </row>
    <row r="4448" spans="1:31" x14ac:dyDescent="0.25">
      <c r="A4448">
        <v>1774950</v>
      </c>
      <c r="B4448">
        <v>1</v>
      </c>
      <c r="C4448" t="s">
        <v>81</v>
      </c>
      <c r="D4448" t="s">
        <v>123</v>
      </c>
      <c r="E4448" t="s">
        <v>131</v>
      </c>
      <c r="F4448" t="s">
        <v>212</v>
      </c>
      <c r="G4448" t="s">
        <v>213</v>
      </c>
      <c r="H4448" t="s">
        <v>214</v>
      </c>
      <c r="I4448" t="s">
        <v>135</v>
      </c>
      <c r="J4448" t="s">
        <v>136</v>
      </c>
      <c r="K4448" t="s">
        <v>137</v>
      </c>
      <c r="L4448" t="s">
        <v>12953</v>
      </c>
      <c r="M4448" t="s">
        <v>12954</v>
      </c>
      <c r="N4448">
        <v>5.4124999999999996</v>
      </c>
      <c r="O4448">
        <v>3</v>
      </c>
      <c r="P4448">
        <v>0</v>
      </c>
      <c r="Q4448">
        <v>161</v>
      </c>
      <c r="R4448">
        <v>0</v>
      </c>
      <c r="S4448">
        <v>14</v>
      </c>
      <c r="T4448">
        <v>0</v>
      </c>
      <c r="U4448">
        <v>0</v>
      </c>
      <c r="V4448">
        <v>0</v>
      </c>
      <c r="W4448">
        <v>4.2010933094999992</v>
      </c>
      <c r="X4448">
        <v>0</v>
      </c>
      <c r="Y4448">
        <v>211.76212941837721</v>
      </c>
      <c r="Z4448">
        <v>0</v>
      </c>
      <c r="AA4448">
        <v>58.421897290637268</v>
      </c>
      <c r="AB4448">
        <v>0</v>
      </c>
      <c r="AC4448">
        <v>0</v>
      </c>
      <c r="AD4448">
        <v>0</v>
      </c>
      <c r="AE4448">
        <v>274.3851200185145</v>
      </c>
    </row>
    <row r="4449" spans="1:31" x14ac:dyDescent="0.25">
      <c r="A4449">
        <v>1775096</v>
      </c>
      <c r="B4449">
        <v>1</v>
      </c>
      <c r="C4449" t="s">
        <v>80</v>
      </c>
      <c r="D4449" t="s">
        <v>105</v>
      </c>
      <c r="E4449" t="s">
        <v>184</v>
      </c>
      <c r="F4449" t="s">
        <v>12955</v>
      </c>
      <c r="G4449" t="s">
        <v>177</v>
      </c>
      <c r="H4449" t="s">
        <v>134</v>
      </c>
      <c r="I4449" t="s">
        <v>135</v>
      </c>
      <c r="J4449" t="s">
        <v>136</v>
      </c>
      <c r="K4449" t="s">
        <v>147</v>
      </c>
      <c r="L4449" t="s">
        <v>12956</v>
      </c>
      <c r="M4449" t="s">
        <v>12957</v>
      </c>
      <c r="N4449">
        <v>0.96805555499999996</v>
      </c>
      <c r="O4449">
        <v>0</v>
      </c>
      <c r="P4449">
        <v>132</v>
      </c>
      <c r="Q4449">
        <v>0</v>
      </c>
      <c r="R4449">
        <v>0</v>
      </c>
      <c r="S4449">
        <v>5</v>
      </c>
      <c r="T4449">
        <v>17</v>
      </c>
      <c r="U4449">
        <v>0</v>
      </c>
      <c r="V4449">
        <v>1</v>
      </c>
      <c r="W4449">
        <v>0</v>
      </c>
      <c r="X4449">
        <v>33.791793421930365</v>
      </c>
      <c r="Y4449">
        <v>0</v>
      </c>
      <c r="Z4449">
        <v>0</v>
      </c>
      <c r="AA4449">
        <v>38.563545475033173</v>
      </c>
      <c r="AB4449">
        <v>11.500786762574085</v>
      </c>
      <c r="AC4449">
        <v>0</v>
      </c>
      <c r="AD4449">
        <v>4.0238071149714587</v>
      </c>
      <c r="AE4449">
        <v>87.879932774509072</v>
      </c>
    </row>
    <row r="4450" spans="1:31" x14ac:dyDescent="0.25">
      <c r="A4450">
        <v>1774827</v>
      </c>
      <c r="B4450">
        <v>1</v>
      </c>
      <c r="C4450" t="s">
        <v>81</v>
      </c>
      <c r="D4450" t="s">
        <v>119</v>
      </c>
      <c r="E4450" t="s">
        <v>131</v>
      </c>
      <c r="F4450" t="s">
        <v>2386</v>
      </c>
      <c r="G4450" t="s">
        <v>177</v>
      </c>
      <c r="H4450" t="s">
        <v>134</v>
      </c>
      <c r="I4450" t="s">
        <v>135</v>
      </c>
      <c r="J4450" t="s">
        <v>136</v>
      </c>
      <c r="K4450" t="s">
        <v>147</v>
      </c>
      <c r="L4450" t="s">
        <v>12958</v>
      </c>
      <c r="M4450" t="s">
        <v>12959</v>
      </c>
      <c r="N4450">
        <v>5.8611111E-2</v>
      </c>
      <c r="O4450">
        <v>0</v>
      </c>
      <c r="P4450">
        <v>1489</v>
      </c>
      <c r="Q4450">
        <v>76</v>
      </c>
      <c r="R4450">
        <v>100</v>
      </c>
      <c r="S4450">
        <v>1</v>
      </c>
      <c r="T4450">
        <v>98</v>
      </c>
      <c r="U4450">
        <v>0</v>
      </c>
      <c r="V4450">
        <v>0</v>
      </c>
      <c r="W4450">
        <v>0</v>
      </c>
      <c r="X4450">
        <v>14.364646148552296</v>
      </c>
      <c r="Y4450">
        <v>10.852866762063934</v>
      </c>
      <c r="Z4450">
        <v>4.9588224186027485</v>
      </c>
      <c r="AA4450">
        <v>0.41611578200693333</v>
      </c>
      <c r="AB4450">
        <v>1.5495877148607253</v>
      </c>
      <c r="AC4450">
        <v>0</v>
      </c>
      <c r="AD4450">
        <v>0</v>
      </c>
      <c r="AE4450">
        <v>32.14203882608664</v>
      </c>
    </row>
    <row r="4451" spans="1:31" x14ac:dyDescent="0.25">
      <c r="A4451">
        <v>1774970</v>
      </c>
      <c r="B4451">
        <v>1</v>
      </c>
      <c r="C4451" t="s">
        <v>81</v>
      </c>
      <c r="D4451" t="s">
        <v>123</v>
      </c>
      <c r="E4451" t="s">
        <v>188</v>
      </c>
      <c r="F4451" t="s">
        <v>12499</v>
      </c>
      <c r="G4451" t="s">
        <v>177</v>
      </c>
      <c r="H4451" t="s">
        <v>134</v>
      </c>
      <c r="I4451" t="s">
        <v>135</v>
      </c>
      <c r="J4451" t="s">
        <v>136</v>
      </c>
      <c r="K4451" t="s">
        <v>147</v>
      </c>
      <c r="L4451" t="s">
        <v>12960</v>
      </c>
      <c r="M4451" t="s">
        <v>12961</v>
      </c>
      <c r="N4451">
        <v>0.762222222</v>
      </c>
      <c r="O4451">
        <v>4</v>
      </c>
      <c r="P4451">
        <v>538</v>
      </c>
      <c r="Q4451">
        <v>273</v>
      </c>
      <c r="R4451">
        <v>176</v>
      </c>
      <c r="S4451">
        <v>25</v>
      </c>
      <c r="T4451">
        <v>52</v>
      </c>
      <c r="U4451">
        <v>3</v>
      </c>
      <c r="V4451">
        <v>0</v>
      </c>
      <c r="W4451">
        <v>12.712607178073199</v>
      </c>
      <c r="X4451">
        <v>65.522058312682816</v>
      </c>
      <c r="Y4451">
        <v>228.9251555627707</v>
      </c>
      <c r="Z4451">
        <v>81.994719915660227</v>
      </c>
      <c r="AA4451">
        <v>47.900106936945782</v>
      </c>
      <c r="AB4451">
        <v>21.507212868386464</v>
      </c>
      <c r="AC4451">
        <v>4.0710243836159998</v>
      </c>
      <c r="AD4451">
        <v>0</v>
      </c>
      <c r="AE4451">
        <v>462.6328851581352</v>
      </c>
    </row>
    <row r="4452" spans="1:31" x14ac:dyDescent="0.25">
      <c r="A4452">
        <v>1775133</v>
      </c>
      <c r="B4452">
        <v>1</v>
      </c>
      <c r="C4452" t="s">
        <v>80</v>
      </c>
      <c r="D4452" t="s">
        <v>99</v>
      </c>
      <c r="E4452" t="s">
        <v>171</v>
      </c>
      <c r="F4452" t="s">
        <v>12962</v>
      </c>
      <c r="G4452" t="s">
        <v>181</v>
      </c>
      <c r="H4452" t="s">
        <v>146</v>
      </c>
      <c r="I4452" t="s">
        <v>135</v>
      </c>
      <c r="J4452" t="s">
        <v>136</v>
      </c>
      <c r="K4452" t="s">
        <v>147</v>
      </c>
      <c r="L4452" t="s">
        <v>12963</v>
      </c>
      <c r="M4452" t="s">
        <v>12964</v>
      </c>
      <c r="N4452">
        <v>3.9677777769999998</v>
      </c>
      <c r="O4452">
        <v>0</v>
      </c>
      <c r="P4452">
        <v>1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1.7851181784674999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1.7851181784674999</v>
      </c>
    </row>
    <row r="4453" spans="1:31" x14ac:dyDescent="0.25">
      <c r="A4453">
        <v>1775070</v>
      </c>
      <c r="B4453">
        <v>1</v>
      </c>
      <c r="C4453" t="s">
        <v>80</v>
      </c>
      <c r="D4453" t="s">
        <v>106</v>
      </c>
      <c r="E4453" t="s">
        <v>131</v>
      </c>
      <c r="F4453" t="s">
        <v>7600</v>
      </c>
      <c r="G4453" t="s">
        <v>177</v>
      </c>
      <c r="H4453" t="s">
        <v>134</v>
      </c>
      <c r="I4453" t="s">
        <v>135</v>
      </c>
      <c r="J4453" t="s">
        <v>136</v>
      </c>
      <c r="K4453" t="s">
        <v>147</v>
      </c>
      <c r="L4453" t="s">
        <v>12965</v>
      </c>
      <c r="M4453" t="s">
        <v>12966</v>
      </c>
      <c r="N4453">
        <v>0.22527777700000001</v>
      </c>
      <c r="O4453">
        <v>1</v>
      </c>
      <c r="P4453">
        <v>2</v>
      </c>
      <c r="Q4453">
        <v>18</v>
      </c>
      <c r="R4453">
        <v>231</v>
      </c>
      <c r="S4453">
        <v>5</v>
      </c>
      <c r="T4453">
        <v>43</v>
      </c>
      <c r="U4453">
        <v>0</v>
      </c>
      <c r="V4453">
        <v>0</v>
      </c>
      <c r="W4453">
        <v>0.1010018657935</v>
      </c>
      <c r="X4453">
        <v>0.33333465213069996</v>
      </c>
      <c r="Y4453">
        <v>3.0137276285843995</v>
      </c>
      <c r="Z4453">
        <v>50.174858219157372</v>
      </c>
      <c r="AA4453">
        <v>15.912599350724999</v>
      </c>
      <c r="AB4453">
        <v>26.2346831985531</v>
      </c>
      <c r="AC4453">
        <v>0</v>
      </c>
      <c r="AD4453">
        <v>0</v>
      </c>
      <c r="AE4453">
        <v>95.770204914944074</v>
      </c>
    </row>
    <row r="4454" spans="1:31" x14ac:dyDescent="0.25">
      <c r="A4454">
        <v>1774927</v>
      </c>
      <c r="B4454">
        <v>1</v>
      </c>
      <c r="C4454" t="s">
        <v>81</v>
      </c>
      <c r="D4454" t="s">
        <v>124</v>
      </c>
      <c r="E4454" t="s">
        <v>184</v>
      </c>
      <c r="F4454" t="s">
        <v>12967</v>
      </c>
      <c r="G4454" t="s">
        <v>359</v>
      </c>
      <c r="H4454" t="s">
        <v>134</v>
      </c>
      <c r="I4454" t="s">
        <v>135</v>
      </c>
      <c r="J4454" t="s">
        <v>136</v>
      </c>
      <c r="K4454" t="s">
        <v>147</v>
      </c>
      <c r="L4454" t="s">
        <v>12968</v>
      </c>
      <c r="M4454" t="s">
        <v>12969</v>
      </c>
      <c r="N4454">
        <v>0.69361111099999995</v>
      </c>
      <c r="O4454">
        <v>0</v>
      </c>
      <c r="P4454">
        <v>219</v>
      </c>
      <c r="Q4454">
        <v>0</v>
      </c>
      <c r="R4454">
        <v>0</v>
      </c>
      <c r="S4454">
        <v>0</v>
      </c>
      <c r="T4454">
        <v>11</v>
      </c>
      <c r="U4454">
        <v>0</v>
      </c>
      <c r="V4454">
        <v>0</v>
      </c>
      <c r="W4454">
        <v>0</v>
      </c>
      <c r="X4454">
        <v>27.998953176277912</v>
      </c>
      <c r="Y4454">
        <v>0</v>
      </c>
      <c r="Z4454">
        <v>0</v>
      </c>
      <c r="AA4454">
        <v>0</v>
      </c>
      <c r="AB4454">
        <v>8.0678097815268437</v>
      </c>
      <c r="AC4454">
        <v>0</v>
      </c>
      <c r="AD4454">
        <v>0</v>
      </c>
      <c r="AE4454">
        <v>36.066762957804755</v>
      </c>
    </row>
    <row r="4455" spans="1:31" x14ac:dyDescent="0.25">
      <c r="A4455">
        <v>1775119</v>
      </c>
      <c r="B4455">
        <v>1</v>
      </c>
      <c r="C4455" t="s">
        <v>80</v>
      </c>
      <c r="D4455" t="s">
        <v>100</v>
      </c>
      <c r="E4455" t="s">
        <v>188</v>
      </c>
      <c r="F4455" t="s">
        <v>12970</v>
      </c>
      <c r="G4455" t="s">
        <v>177</v>
      </c>
      <c r="H4455" t="s">
        <v>134</v>
      </c>
      <c r="I4455" t="s">
        <v>135</v>
      </c>
      <c r="J4455" t="s">
        <v>136</v>
      </c>
      <c r="K4455" t="s">
        <v>147</v>
      </c>
      <c r="L4455" t="s">
        <v>12971</v>
      </c>
      <c r="M4455" t="s">
        <v>12972</v>
      </c>
      <c r="N4455">
        <v>0.52472222199999996</v>
      </c>
      <c r="O4455">
        <v>1</v>
      </c>
      <c r="P4455">
        <v>0</v>
      </c>
      <c r="Q4455">
        <v>1</v>
      </c>
      <c r="R4455">
        <v>0</v>
      </c>
      <c r="S4455">
        <v>3</v>
      </c>
      <c r="T4455">
        <v>0</v>
      </c>
      <c r="U4455">
        <v>0</v>
      </c>
      <c r="V4455">
        <v>0</v>
      </c>
      <c r="W4455">
        <v>4.6265188288623333</v>
      </c>
      <c r="X4455">
        <v>0</v>
      </c>
      <c r="Y4455">
        <v>3.920317977206075</v>
      </c>
      <c r="Z4455">
        <v>0</v>
      </c>
      <c r="AA4455">
        <v>5.4964888513381425</v>
      </c>
      <c r="AB4455">
        <v>0</v>
      </c>
      <c r="AC4455">
        <v>0</v>
      </c>
      <c r="AD4455">
        <v>0</v>
      </c>
      <c r="AE4455">
        <v>14.043325657406552</v>
      </c>
    </row>
    <row r="4456" spans="1:31" x14ac:dyDescent="0.25">
      <c r="A4456">
        <v>1774764</v>
      </c>
      <c r="B4456">
        <v>1</v>
      </c>
      <c r="C4456" t="s">
        <v>80</v>
      </c>
      <c r="D4456" t="s">
        <v>92</v>
      </c>
      <c r="E4456" t="s">
        <v>143</v>
      </c>
      <c r="F4456" t="s">
        <v>2408</v>
      </c>
      <c r="G4456" t="s">
        <v>246</v>
      </c>
      <c r="H4456" t="s">
        <v>146</v>
      </c>
      <c r="I4456" t="s">
        <v>135</v>
      </c>
      <c r="J4456" t="s">
        <v>136</v>
      </c>
      <c r="K4456" t="s">
        <v>137</v>
      </c>
      <c r="L4456" t="s">
        <v>12973</v>
      </c>
      <c r="M4456" t="s">
        <v>12974</v>
      </c>
      <c r="N4456">
        <v>6.1786424999999996</v>
      </c>
      <c r="O4456">
        <v>0</v>
      </c>
      <c r="P4456">
        <v>100</v>
      </c>
      <c r="Q4456">
        <v>0</v>
      </c>
      <c r="R4456">
        <v>4</v>
      </c>
      <c r="S4456">
        <v>0</v>
      </c>
      <c r="T4456">
        <v>8</v>
      </c>
      <c r="U4456">
        <v>0</v>
      </c>
      <c r="V4456">
        <v>0</v>
      </c>
      <c r="W4456">
        <v>0</v>
      </c>
      <c r="X4456">
        <v>186.87544014521919</v>
      </c>
      <c r="Y4456">
        <v>0</v>
      </c>
      <c r="Z4456">
        <v>19.307378182622923</v>
      </c>
      <c r="AA4456">
        <v>0</v>
      </c>
      <c r="AB4456">
        <v>14.177221877602999</v>
      </c>
      <c r="AC4456">
        <v>0</v>
      </c>
      <c r="AD4456">
        <v>0</v>
      </c>
      <c r="AE4456">
        <v>220.3600402054451</v>
      </c>
    </row>
    <row r="4457" spans="1:31" x14ac:dyDescent="0.25">
      <c r="A4457">
        <v>1774721</v>
      </c>
      <c r="B4457">
        <v>1</v>
      </c>
      <c r="C4457" t="s">
        <v>81</v>
      </c>
      <c r="D4457" t="s">
        <v>118</v>
      </c>
      <c r="E4457" t="s">
        <v>184</v>
      </c>
      <c r="F4457" t="s">
        <v>12975</v>
      </c>
      <c r="G4457" t="s">
        <v>232</v>
      </c>
      <c r="H4457" t="s">
        <v>134</v>
      </c>
      <c r="I4457" t="s">
        <v>135</v>
      </c>
      <c r="J4457" t="s">
        <v>136</v>
      </c>
      <c r="K4457" t="s">
        <v>147</v>
      </c>
      <c r="L4457" t="s">
        <v>12976</v>
      </c>
      <c r="M4457" t="s">
        <v>12977</v>
      </c>
      <c r="N4457">
        <v>5.0772222219999996</v>
      </c>
      <c r="O4457">
        <v>0</v>
      </c>
      <c r="P4457">
        <v>69</v>
      </c>
      <c r="Q4457">
        <v>0</v>
      </c>
      <c r="R4457">
        <v>3</v>
      </c>
      <c r="S4457">
        <v>0</v>
      </c>
      <c r="T4457">
        <v>1</v>
      </c>
      <c r="U4457">
        <v>0</v>
      </c>
      <c r="V4457">
        <v>0</v>
      </c>
      <c r="W4457">
        <v>0</v>
      </c>
      <c r="X4457">
        <v>79.287723486308309</v>
      </c>
      <c r="Y4457">
        <v>0</v>
      </c>
      <c r="Z4457">
        <v>8.3738264715592514</v>
      </c>
      <c r="AA4457">
        <v>0</v>
      </c>
      <c r="AB4457">
        <v>0</v>
      </c>
      <c r="AC4457">
        <v>0</v>
      </c>
      <c r="AD4457">
        <v>0</v>
      </c>
      <c r="AE4457">
        <v>87.661549957867564</v>
      </c>
    </row>
    <row r="4458" spans="1:31" x14ac:dyDescent="0.25">
      <c r="A4458">
        <v>1775099</v>
      </c>
      <c r="B4458">
        <v>1</v>
      </c>
      <c r="C4458" t="s">
        <v>80</v>
      </c>
      <c r="D4458" t="s">
        <v>96</v>
      </c>
      <c r="E4458" t="s">
        <v>158</v>
      </c>
      <c r="F4458" t="s">
        <v>12978</v>
      </c>
      <c r="G4458" t="s">
        <v>606</v>
      </c>
      <c r="H4458" t="s">
        <v>146</v>
      </c>
      <c r="I4458" t="s">
        <v>135</v>
      </c>
      <c r="J4458" t="s">
        <v>136</v>
      </c>
      <c r="K4458" t="s">
        <v>147</v>
      </c>
      <c r="L4458" t="s">
        <v>12979</v>
      </c>
      <c r="M4458" t="s">
        <v>12980</v>
      </c>
      <c r="N4458">
        <v>6.2613888879999999</v>
      </c>
      <c r="O4458">
        <v>0</v>
      </c>
      <c r="P4458">
        <v>28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67.819842595266309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67.819842595266309</v>
      </c>
    </row>
    <row r="4459" spans="1:31" x14ac:dyDescent="0.25">
      <c r="A4459">
        <v>1775122</v>
      </c>
      <c r="B4459">
        <v>1</v>
      </c>
      <c r="C4459" t="s">
        <v>80</v>
      </c>
      <c r="D4459" t="s">
        <v>100</v>
      </c>
      <c r="E4459" t="s">
        <v>131</v>
      </c>
      <c r="F4459" t="s">
        <v>12981</v>
      </c>
      <c r="G4459" t="s">
        <v>177</v>
      </c>
      <c r="H4459" t="s">
        <v>134</v>
      </c>
      <c r="I4459" t="s">
        <v>135</v>
      </c>
      <c r="J4459" t="s">
        <v>136</v>
      </c>
      <c r="K4459" t="s">
        <v>147</v>
      </c>
      <c r="L4459" t="s">
        <v>12982</v>
      </c>
      <c r="M4459" t="s">
        <v>12983</v>
      </c>
      <c r="N4459">
        <v>0.92666666600000003</v>
      </c>
      <c r="O4459">
        <v>5</v>
      </c>
      <c r="P4459">
        <v>1500</v>
      </c>
      <c r="Q4459">
        <v>29</v>
      </c>
      <c r="R4459">
        <v>308</v>
      </c>
      <c r="S4459">
        <v>15</v>
      </c>
      <c r="T4459">
        <v>207</v>
      </c>
      <c r="U4459">
        <v>0</v>
      </c>
      <c r="V4459">
        <v>0</v>
      </c>
      <c r="W4459">
        <v>15.662028383125</v>
      </c>
      <c r="X4459">
        <v>287.49513627063988</v>
      </c>
      <c r="Y4459">
        <v>109.95159200879696</v>
      </c>
      <c r="Z4459">
        <v>108.1094383147617</v>
      </c>
      <c r="AA4459">
        <v>35.4477878416618</v>
      </c>
      <c r="AB4459">
        <v>130.06947464017486</v>
      </c>
      <c r="AC4459">
        <v>0</v>
      </c>
      <c r="AD4459">
        <v>0</v>
      </c>
      <c r="AE4459">
        <v>686.73545745916022</v>
      </c>
    </row>
    <row r="4460" spans="1:31" x14ac:dyDescent="0.25">
      <c r="A4460">
        <v>1774790</v>
      </c>
      <c r="B4460">
        <v>1</v>
      </c>
      <c r="C4460" t="s">
        <v>80</v>
      </c>
      <c r="D4460" t="s">
        <v>110</v>
      </c>
      <c r="E4460" t="s">
        <v>158</v>
      </c>
      <c r="F4460" t="s">
        <v>12984</v>
      </c>
      <c r="G4460" t="s">
        <v>246</v>
      </c>
      <c r="H4460" t="s">
        <v>146</v>
      </c>
      <c r="I4460" t="s">
        <v>135</v>
      </c>
      <c r="J4460" t="s">
        <v>136</v>
      </c>
      <c r="K4460" t="s">
        <v>137</v>
      </c>
      <c r="L4460" t="s">
        <v>12985</v>
      </c>
      <c r="M4460" t="s">
        <v>12986</v>
      </c>
      <c r="N4460">
        <v>7.1913888879999996</v>
      </c>
      <c r="O4460">
        <v>0</v>
      </c>
      <c r="P4460">
        <v>35</v>
      </c>
      <c r="Q4460">
        <v>0</v>
      </c>
      <c r="R4460">
        <v>0</v>
      </c>
      <c r="S4460">
        <v>0</v>
      </c>
      <c r="T4460">
        <v>2</v>
      </c>
      <c r="U4460">
        <v>0</v>
      </c>
      <c r="V4460">
        <v>0</v>
      </c>
      <c r="W4460">
        <v>0</v>
      </c>
      <c r="X4460">
        <v>70.022442324240586</v>
      </c>
      <c r="Y4460">
        <v>0</v>
      </c>
      <c r="Z4460">
        <v>0</v>
      </c>
      <c r="AA4460">
        <v>0</v>
      </c>
      <c r="AB4460">
        <v>1.5149479840971665</v>
      </c>
      <c r="AC4460">
        <v>0</v>
      </c>
      <c r="AD4460">
        <v>0</v>
      </c>
      <c r="AE4460">
        <v>71.537390308337748</v>
      </c>
    </row>
    <row r="4461" spans="1:31" x14ac:dyDescent="0.25">
      <c r="A4461">
        <v>1774813</v>
      </c>
      <c r="B4461">
        <v>1</v>
      </c>
      <c r="C4461" t="s">
        <v>80</v>
      </c>
      <c r="D4461" t="s">
        <v>84</v>
      </c>
      <c r="E4461" t="s">
        <v>143</v>
      </c>
      <c r="F4461" t="s">
        <v>12987</v>
      </c>
      <c r="G4461" t="s">
        <v>145</v>
      </c>
      <c r="H4461" t="s">
        <v>146</v>
      </c>
      <c r="I4461" t="s">
        <v>135</v>
      </c>
      <c r="J4461" t="s">
        <v>136</v>
      </c>
      <c r="K4461" t="s">
        <v>147</v>
      </c>
      <c r="L4461" t="s">
        <v>12988</v>
      </c>
      <c r="M4461" t="s">
        <v>12989</v>
      </c>
      <c r="N4461">
        <v>0.63472222199999995</v>
      </c>
      <c r="O4461">
        <v>0</v>
      </c>
      <c r="P4461">
        <v>240</v>
      </c>
      <c r="Q4461">
        <v>0</v>
      </c>
      <c r="R4461">
        <v>0</v>
      </c>
      <c r="S4461">
        <v>0</v>
      </c>
      <c r="T4461">
        <v>124</v>
      </c>
      <c r="U4461">
        <v>0</v>
      </c>
      <c r="V4461">
        <v>0</v>
      </c>
      <c r="W4461">
        <v>0</v>
      </c>
      <c r="X4461">
        <v>40.176641508962199</v>
      </c>
      <c r="Y4461">
        <v>0</v>
      </c>
      <c r="Z4461">
        <v>0</v>
      </c>
      <c r="AA4461">
        <v>0</v>
      </c>
      <c r="AB4461">
        <v>22.494858748464871</v>
      </c>
      <c r="AC4461">
        <v>0</v>
      </c>
      <c r="AD4461">
        <v>0</v>
      </c>
      <c r="AE4461">
        <v>62.67150025742707</v>
      </c>
    </row>
    <row r="4462" spans="1:31" x14ac:dyDescent="0.25">
      <c r="A4462">
        <v>1775145</v>
      </c>
      <c r="B4462">
        <v>1</v>
      </c>
      <c r="C4462" t="s">
        <v>80</v>
      </c>
      <c r="D4462" t="s">
        <v>98</v>
      </c>
      <c r="E4462" t="s">
        <v>158</v>
      </c>
      <c r="F4462" t="s">
        <v>12990</v>
      </c>
      <c r="G4462" t="s">
        <v>160</v>
      </c>
      <c r="H4462" t="s">
        <v>146</v>
      </c>
      <c r="I4462" t="s">
        <v>135</v>
      </c>
      <c r="J4462" t="s">
        <v>136</v>
      </c>
      <c r="K4462" t="s">
        <v>147</v>
      </c>
      <c r="L4462" t="s">
        <v>12991</v>
      </c>
      <c r="M4462" t="s">
        <v>12992</v>
      </c>
      <c r="N4462">
        <v>2.3525</v>
      </c>
      <c r="O4462">
        <v>0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1.4750406566148002</v>
      </c>
      <c r="AA4462">
        <v>0</v>
      </c>
      <c r="AB4462">
        <v>0</v>
      </c>
      <c r="AC4462">
        <v>0</v>
      </c>
      <c r="AD4462">
        <v>0</v>
      </c>
      <c r="AE4462">
        <v>1.4750406566148002</v>
      </c>
    </row>
    <row r="4463" spans="1:31" x14ac:dyDescent="0.25">
      <c r="A4463">
        <v>1774936</v>
      </c>
      <c r="B4463">
        <v>1</v>
      </c>
      <c r="C4463" t="s">
        <v>80</v>
      </c>
      <c r="D4463" t="s">
        <v>95</v>
      </c>
      <c r="E4463" t="s">
        <v>171</v>
      </c>
      <c r="F4463" t="s">
        <v>12993</v>
      </c>
      <c r="G4463" t="s">
        <v>181</v>
      </c>
      <c r="H4463" t="s">
        <v>146</v>
      </c>
      <c r="I4463" t="s">
        <v>135</v>
      </c>
      <c r="J4463" t="s">
        <v>136</v>
      </c>
      <c r="K4463" t="s">
        <v>147</v>
      </c>
      <c r="L4463" t="s">
        <v>12994</v>
      </c>
      <c r="M4463" t="s">
        <v>12995</v>
      </c>
      <c r="N4463">
        <v>6.1644444439999999</v>
      </c>
      <c r="O4463">
        <v>0</v>
      </c>
      <c r="P4463">
        <v>2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2.8142356517530667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2.8142356517530667</v>
      </c>
    </row>
    <row r="4464" spans="1:31" x14ac:dyDescent="0.25">
      <c r="A4464">
        <v>1774750</v>
      </c>
      <c r="B4464">
        <v>1</v>
      </c>
      <c r="C4464" t="s">
        <v>80</v>
      </c>
      <c r="D4464" t="s">
        <v>96</v>
      </c>
      <c r="E4464" t="s">
        <v>143</v>
      </c>
      <c r="F4464" t="s">
        <v>12996</v>
      </c>
      <c r="G4464" t="s">
        <v>225</v>
      </c>
      <c r="H4464" t="s">
        <v>146</v>
      </c>
      <c r="I4464" t="s">
        <v>135</v>
      </c>
      <c r="J4464" t="s">
        <v>136</v>
      </c>
      <c r="K4464" t="s">
        <v>147</v>
      </c>
      <c r="L4464" t="s">
        <v>12997</v>
      </c>
      <c r="M4464" t="s">
        <v>12998</v>
      </c>
      <c r="N4464">
        <v>1.2175</v>
      </c>
      <c r="O4464">
        <v>0</v>
      </c>
      <c r="P4464">
        <v>486</v>
      </c>
      <c r="Q4464">
        <v>0</v>
      </c>
      <c r="R4464">
        <v>1</v>
      </c>
      <c r="S4464">
        <v>0</v>
      </c>
      <c r="T4464">
        <v>40</v>
      </c>
      <c r="U4464">
        <v>0</v>
      </c>
      <c r="V4464">
        <v>0</v>
      </c>
      <c r="W4464">
        <v>0</v>
      </c>
      <c r="X4464">
        <v>251.97534327132061</v>
      </c>
      <c r="Y4464">
        <v>0</v>
      </c>
      <c r="Z4464">
        <v>8.4980172770925011E-2</v>
      </c>
      <c r="AA4464">
        <v>0</v>
      </c>
      <c r="AB4464">
        <v>46.302473767241402</v>
      </c>
      <c r="AC4464">
        <v>0</v>
      </c>
      <c r="AD4464">
        <v>0</v>
      </c>
      <c r="AE4464">
        <v>298.36279721133292</v>
      </c>
    </row>
    <row r="4465" spans="1:31" x14ac:dyDescent="0.25">
      <c r="A4465">
        <v>1775036</v>
      </c>
      <c r="B4465">
        <v>1</v>
      </c>
      <c r="C4465" t="s">
        <v>81</v>
      </c>
      <c r="D4465" t="s">
        <v>112</v>
      </c>
      <c r="E4465" t="s">
        <v>171</v>
      </c>
      <c r="F4465" t="s">
        <v>12999</v>
      </c>
      <c r="G4465" t="s">
        <v>181</v>
      </c>
      <c r="H4465" t="s">
        <v>146</v>
      </c>
      <c r="I4465" t="s">
        <v>135</v>
      </c>
      <c r="J4465" t="s">
        <v>136</v>
      </c>
      <c r="K4465" t="s">
        <v>147</v>
      </c>
      <c r="L4465" t="s">
        <v>13000</v>
      </c>
      <c r="M4465" t="s">
        <v>13001</v>
      </c>
      <c r="N4465">
        <v>2.0619444439999999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2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4.1742581054294003</v>
      </c>
      <c r="AC4465">
        <v>0</v>
      </c>
      <c r="AD4465">
        <v>0</v>
      </c>
      <c r="AE4465">
        <v>4.1742581054294003</v>
      </c>
    </row>
    <row r="4466" spans="1:31" x14ac:dyDescent="0.25">
      <c r="A4466">
        <v>1775185</v>
      </c>
      <c r="B4466">
        <v>1</v>
      </c>
      <c r="C4466" t="s">
        <v>81</v>
      </c>
      <c r="D4466" t="s">
        <v>122</v>
      </c>
      <c r="E4466" t="s">
        <v>184</v>
      </c>
      <c r="F4466" t="s">
        <v>13002</v>
      </c>
      <c r="G4466" t="s">
        <v>177</v>
      </c>
      <c r="H4466" t="s">
        <v>134</v>
      </c>
      <c r="I4466" t="s">
        <v>135</v>
      </c>
      <c r="J4466" t="s">
        <v>136</v>
      </c>
      <c r="K4466" t="s">
        <v>147</v>
      </c>
      <c r="L4466" t="s">
        <v>13003</v>
      </c>
      <c r="M4466" t="s">
        <v>13004</v>
      </c>
      <c r="N4466">
        <v>1.71</v>
      </c>
      <c r="O4466">
        <v>0</v>
      </c>
      <c r="P4466">
        <v>163</v>
      </c>
      <c r="Q4466">
        <v>0</v>
      </c>
      <c r="R4466">
        <v>0</v>
      </c>
      <c r="S4466">
        <v>0</v>
      </c>
      <c r="T4466">
        <v>9</v>
      </c>
      <c r="U4466">
        <v>0</v>
      </c>
      <c r="V4466">
        <v>0</v>
      </c>
      <c r="W4466">
        <v>0</v>
      </c>
      <c r="X4466">
        <v>56.17811675322568</v>
      </c>
      <c r="Y4466">
        <v>0</v>
      </c>
      <c r="Z4466">
        <v>0</v>
      </c>
      <c r="AA4466">
        <v>0</v>
      </c>
      <c r="AB4466">
        <v>11.0842324093885</v>
      </c>
      <c r="AC4466">
        <v>0</v>
      </c>
      <c r="AD4466">
        <v>0</v>
      </c>
      <c r="AE4466">
        <v>67.262349162614186</v>
      </c>
    </row>
    <row r="4467" spans="1:31" x14ac:dyDescent="0.25">
      <c r="A4467">
        <v>1775208</v>
      </c>
      <c r="B4467">
        <v>1</v>
      </c>
      <c r="C4467" t="s">
        <v>80</v>
      </c>
      <c r="D4467" t="s">
        <v>105</v>
      </c>
      <c r="E4467" t="s">
        <v>171</v>
      </c>
      <c r="F4467" t="s">
        <v>13005</v>
      </c>
      <c r="G4467" t="s">
        <v>181</v>
      </c>
      <c r="H4467" t="s">
        <v>146</v>
      </c>
      <c r="I4467" t="s">
        <v>135</v>
      </c>
      <c r="J4467" t="s">
        <v>136</v>
      </c>
      <c r="K4467" t="s">
        <v>147</v>
      </c>
      <c r="L4467" t="s">
        <v>13006</v>
      </c>
      <c r="M4467" t="s">
        <v>13007</v>
      </c>
      <c r="N4467">
        <v>1.450555555</v>
      </c>
      <c r="O4467">
        <v>0</v>
      </c>
      <c r="P4467">
        <v>1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8.9799925215916666E-3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8.9799925215916666E-3</v>
      </c>
    </row>
    <row r="4468" spans="1:31" x14ac:dyDescent="0.25">
      <c r="A4468">
        <v>1774873</v>
      </c>
      <c r="B4468">
        <v>1</v>
      </c>
      <c r="C4468" t="s">
        <v>81</v>
      </c>
      <c r="D4468" t="s">
        <v>128</v>
      </c>
      <c r="E4468" t="s">
        <v>171</v>
      </c>
      <c r="F4468" t="s">
        <v>13008</v>
      </c>
      <c r="G4468" t="s">
        <v>181</v>
      </c>
      <c r="H4468" t="s">
        <v>146</v>
      </c>
      <c r="I4468" t="s">
        <v>135</v>
      </c>
      <c r="J4468" t="s">
        <v>136</v>
      </c>
      <c r="K4468" t="s">
        <v>147</v>
      </c>
      <c r="L4468" t="s">
        <v>13009</v>
      </c>
      <c r="M4468" t="s">
        <v>13010</v>
      </c>
      <c r="N4468">
        <v>2.1555555549999998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0.17700943806980002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0.17700943806980002</v>
      </c>
    </row>
    <row r="4469" spans="1:31" x14ac:dyDescent="0.25">
      <c r="A4469">
        <v>1774830</v>
      </c>
      <c r="B4469">
        <v>1</v>
      </c>
      <c r="C4469" t="s">
        <v>80</v>
      </c>
      <c r="D4469" t="s">
        <v>97</v>
      </c>
      <c r="E4469" t="s">
        <v>171</v>
      </c>
      <c r="F4469" t="s">
        <v>13011</v>
      </c>
      <c r="G4469" t="s">
        <v>181</v>
      </c>
      <c r="H4469" t="s">
        <v>146</v>
      </c>
      <c r="I4469" t="s">
        <v>135</v>
      </c>
      <c r="J4469" t="s">
        <v>136</v>
      </c>
      <c r="K4469" t="s">
        <v>147</v>
      </c>
      <c r="L4469" t="s">
        <v>13012</v>
      </c>
      <c r="M4469" t="s">
        <v>13013</v>
      </c>
      <c r="N4469">
        <v>2.0061111110000001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1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0.24230534353795002</v>
      </c>
      <c r="AC4469">
        <v>0</v>
      </c>
      <c r="AD4469">
        <v>0</v>
      </c>
      <c r="AE4469">
        <v>0.24230534353795002</v>
      </c>
    </row>
    <row r="4470" spans="1:31" x14ac:dyDescent="0.25">
      <c r="A4470">
        <v>1774853</v>
      </c>
      <c r="B4470">
        <v>1</v>
      </c>
      <c r="C4470" t="s">
        <v>81</v>
      </c>
      <c r="D4470" t="s">
        <v>117</v>
      </c>
      <c r="E4470" t="s">
        <v>188</v>
      </c>
      <c r="F4470" t="s">
        <v>13014</v>
      </c>
      <c r="G4470" t="s">
        <v>133</v>
      </c>
      <c r="H4470" t="s">
        <v>134</v>
      </c>
      <c r="I4470" t="s">
        <v>193</v>
      </c>
      <c r="J4470" t="s">
        <v>136</v>
      </c>
      <c r="K4470" t="s">
        <v>137</v>
      </c>
      <c r="L4470" t="s">
        <v>13015</v>
      </c>
      <c r="M4470" t="s">
        <v>13016</v>
      </c>
      <c r="N4470">
        <v>3.8611110999999997E-2</v>
      </c>
      <c r="O4470">
        <v>0</v>
      </c>
      <c r="P4470">
        <v>166</v>
      </c>
      <c r="Q4470">
        <v>12</v>
      </c>
      <c r="R4470">
        <v>83</v>
      </c>
      <c r="S4470">
        <v>0</v>
      </c>
      <c r="T4470">
        <v>7</v>
      </c>
      <c r="U4470">
        <v>0</v>
      </c>
      <c r="V4470">
        <v>0</v>
      </c>
      <c r="W4470">
        <v>0</v>
      </c>
      <c r="X4470">
        <v>0.91895680492754972</v>
      </c>
      <c r="Y4470">
        <v>0.41507064090393325</v>
      </c>
      <c r="Z4470">
        <v>0.91177280995180821</v>
      </c>
      <c r="AA4470">
        <v>0</v>
      </c>
      <c r="AB4470">
        <v>6.307624526385E-2</v>
      </c>
      <c r="AC4470">
        <v>0</v>
      </c>
      <c r="AD4470">
        <v>0</v>
      </c>
      <c r="AE4470">
        <v>2.3088765010471408</v>
      </c>
    </row>
    <row r="4471" spans="1:31" x14ac:dyDescent="0.25">
      <c r="A4471">
        <v>1774916</v>
      </c>
      <c r="B4471">
        <v>1</v>
      </c>
      <c r="C4471" t="s">
        <v>80</v>
      </c>
      <c r="D4471" t="s">
        <v>92</v>
      </c>
      <c r="E4471" t="s">
        <v>184</v>
      </c>
      <c r="F4471" t="s">
        <v>7810</v>
      </c>
      <c r="G4471" t="s">
        <v>232</v>
      </c>
      <c r="H4471" t="s">
        <v>134</v>
      </c>
      <c r="I4471" t="s">
        <v>135</v>
      </c>
      <c r="J4471" t="s">
        <v>136</v>
      </c>
      <c r="K4471" t="s">
        <v>147</v>
      </c>
      <c r="L4471" t="s">
        <v>13017</v>
      </c>
      <c r="M4471" t="s">
        <v>13018</v>
      </c>
      <c r="N4471">
        <v>2.2025000000000001</v>
      </c>
      <c r="O4471">
        <v>0</v>
      </c>
      <c r="P4471">
        <v>261</v>
      </c>
      <c r="Q4471">
        <v>0</v>
      </c>
      <c r="R4471">
        <v>0</v>
      </c>
      <c r="S4471">
        <v>0</v>
      </c>
      <c r="T4471">
        <v>52</v>
      </c>
      <c r="U4471">
        <v>0</v>
      </c>
      <c r="V4471">
        <v>0</v>
      </c>
      <c r="W4471">
        <v>0</v>
      </c>
      <c r="X4471">
        <v>73.541723986748565</v>
      </c>
      <c r="Y4471">
        <v>0</v>
      </c>
      <c r="Z4471">
        <v>0</v>
      </c>
      <c r="AA4471">
        <v>0</v>
      </c>
      <c r="AB4471">
        <v>19.884742651815706</v>
      </c>
      <c r="AC4471">
        <v>0</v>
      </c>
      <c r="AD4471">
        <v>0</v>
      </c>
      <c r="AE4471">
        <v>93.426466638564278</v>
      </c>
    </row>
    <row r="4472" spans="1:31" x14ac:dyDescent="0.25">
      <c r="A4472">
        <v>1774773</v>
      </c>
      <c r="B4472">
        <v>1</v>
      </c>
      <c r="C4472" t="s">
        <v>81</v>
      </c>
      <c r="D4472" t="s">
        <v>118</v>
      </c>
      <c r="E4472" t="s">
        <v>184</v>
      </c>
      <c r="F4472" t="s">
        <v>13019</v>
      </c>
      <c r="G4472" t="s">
        <v>246</v>
      </c>
      <c r="H4472" t="s">
        <v>134</v>
      </c>
      <c r="I4472" t="s">
        <v>135</v>
      </c>
      <c r="J4472" t="s">
        <v>136</v>
      </c>
      <c r="K4472" t="s">
        <v>137</v>
      </c>
      <c r="L4472" t="s">
        <v>13020</v>
      </c>
      <c r="M4472" t="s">
        <v>13021</v>
      </c>
      <c r="N4472">
        <v>2.409314722</v>
      </c>
      <c r="O4472">
        <v>2</v>
      </c>
      <c r="P4472">
        <v>228</v>
      </c>
      <c r="Q4472">
        <v>74</v>
      </c>
      <c r="R4472">
        <v>92</v>
      </c>
      <c r="S4472">
        <v>2</v>
      </c>
      <c r="T4472">
        <v>16</v>
      </c>
      <c r="U4472">
        <v>1</v>
      </c>
      <c r="V4472">
        <v>0</v>
      </c>
      <c r="W4472">
        <v>0.12820719507363332</v>
      </c>
      <c r="X4472">
        <v>73.858837948906668</v>
      </c>
      <c r="Y4472">
        <v>434.33342079256192</v>
      </c>
      <c r="Z4472">
        <v>129.24400859162998</v>
      </c>
      <c r="AA4472">
        <v>2.8895778804611831</v>
      </c>
      <c r="AB4472">
        <v>15.389335889558099</v>
      </c>
      <c r="AC4472">
        <v>76.982711064314998</v>
      </c>
      <c r="AD4472">
        <v>0</v>
      </c>
      <c r="AE4472">
        <v>732.82609936250651</v>
      </c>
    </row>
    <row r="4473" spans="1:31" x14ac:dyDescent="0.25">
      <c r="A4473">
        <v>1774933</v>
      </c>
      <c r="B4473">
        <v>1</v>
      </c>
      <c r="C4473" t="s">
        <v>80</v>
      </c>
      <c r="D4473" t="s">
        <v>96</v>
      </c>
      <c r="E4473" t="s">
        <v>171</v>
      </c>
      <c r="F4473" t="s">
        <v>13022</v>
      </c>
      <c r="G4473" t="s">
        <v>282</v>
      </c>
      <c r="H4473" t="s">
        <v>146</v>
      </c>
      <c r="I4473" t="s">
        <v>135</v>
      </c>
      <c r="J4473" t="s">
        <v>136</v>
      </c>
      <c r="K4473" t="s">
        <v>147</v>
      </c>
      <c r="L4473" t="s">
        <v>13023</v>
      </c>
      <c r="M4473" t="s">
        <v>13024</v>
      </c>
      <c r="N4473">
        <v>9.3025000000000002</v>
      </c>
      <c r="O4473">
        <v>0</v>
      </c>
      <c r="P4473">
        <v>3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0.22993110813053327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0.22993110813053327</v>
      </c>
    </row>
    <row r="4474" spans="1:31" x14ac:dyDescent="0.25">
      <c r="A4474">
        <v>1775002</v>
      </c>
      <c r="B4474">
        <v>1</v>
      </c>
      <c r="C4474" t="s">
        <v>80</v>
      </c>
      <c r="D4474" t="s">
        <v>96</v>
      </c>
      <c r="E4474" t="s">
        <v>171</v>
      </c>
      <c r="F4474" t="s">
        <v>13025</v>
      </c>
      <c r="G4474" t="s">
        <v>173</v>
      </c>
      <c r="H4474" t="s">
        <v>146</v>
      </c>
      <c r="I4474" t="s">
        <v>135</v>
      </c>
      <c r="J4474" t="s">
        <v>136</v>
      </c>
      <c r="K4474" t="s">
        <v>147</v>
      </c>
      <c r="L4474" t="s">
        <v>13026</v>
      </c>
      <c r="M4474" t="s">
        <v>13027</v>
      </c>
      <c r="N4474">
        <v>6.5525000000000002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1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1.6989239942153502</v>
      </c>
      <c r="AC4474">
        <v>0</v>
      </c>
      <c r="AD4474">
        <v>0</v>
      </c>
      <c r="AE4474">
        <v>1.6989239942153502</v>
      </c>
    </row>
    <row r="4475" spans="1:31" x14ac:dyDescent="0.25">
      <c r="A4475">
        <v>1775079</v>
      </c>
      <c r="B4475">
        <v>1</v>
      </c>
      <c r="C4475" t="s">
        <v>80</v>
      </c>
      <c r="D4475" t="s">
        <v>93</v>
      </c>
      <c r="E4475" t="s">
        <v>171</v>
      </c>
      <c r="F4475" t="s">
        <v>13028</v>
      </c>
      <c r="G4475" t="s">
        <v>181</v>
      </c>
      <c r="H4475" t="s">
        <v>146</v>
      </c>
      <c r="I4475" t="s">
        <v>135</v>
      </c>
      <c r="J4475" t="s">
        <v>136</v>
      </c>
      <c r="K4475" t="s">
        <v>147</v>
      </c>
      <c r="L4475" t="s">
        <v>13029</v>
      </c>
      <c r="M4475" t="s">
        <v>13030</v>
      </c>
      <c r="N4475">
        <v>2.4616666660000002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0.42389117180849994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0.42389117180849994</v>
      </c>
    </row>
    <row r="4476" spans="1:31" x14ac:dyDescent="0.25">
      <c r="A4476">
        <v>1775125</v>
      </c>
      <c r="B4476">
        <v>1</v>
      </c>
      <c r="C4476" t="s">
        <v>80</v>
      </c>
      <c r="D4476" t="s">
        <v>103</v>
      </c>
      <c r="E4476" t="s">
        <v>143</v>
      </c>
      <c r="F4476" t="s">
        <v>13031</v>
      </c>
      <c r="G4476" t="s">
        <v>225</v>
      </c>
      <c r="H4476" t="s">
        <v>146</v>
      </c>
      <c r="I4476" t="s">
        <v>135</v>
      </c>
      <c r="J4476" t="s">
        <v>136</v>
      </c>
      <c r="K4476" t="s">
        <v>147</v>
      </c>
      <c r="L4476" t="s">
        <v>13032</v>
      </c>
      <c r="M4476" t="s">
        <v>13033</v>
      </c>
      <c r="N4476">
        <v>1.6613888880000001</v>
      </c>
      <c r="O4476">
        <v>0</v>
      </c>
      <c r="P4476">
        <v>80</v>
      </c>
      <c r="Q4476">
        <v>0</v>
      </c>
      <c r="R4476">
        <v>3</v>
      </c>
      <c r="S4476">
        <v>0</v>
      </c>
      <c r="T4476">
        <v>18</v>
      </c>
      <c r="U4476">
        <v>0</v>
      </c>
      <c r="V4476">
        <v>0</v>
      </c>
      <c r="W4476">
        <v>0</v>
      </c>
      <c r="X4476">
        <v>31.999516469303835</v>
      </c>
      <c r="Y4476">
        <v>0</v>
      </c>
      <c r="Z4476">
        <v>2.741698244553775</v>
      </c>
      <c r="AA4476">
        <v>0</v>
      </c>
      <c r="AB4476">
        <v>12.160794568156286</v>
      </c>
      <c r="AC4476">
        <v>0</v>
      </c>
      <c r="AD4476">
        <v>0</v>
      </c>
      <c r="AE4476">
        <v>46.902009282013893</v>
      </c>
    </row>
    <row r="4477" spans="1:31" x14ac:dyDescent="0.25">
      <c r="A4477">
        <v>1774833</v>
      </c>
      <c r="B4477">
        <v>1</v>
      </c>
      <c r="C4477" t="s">
        <v>81</v>
      </c>
      <c r="D4477" t="s">
        <v>113</v>
      </c>
      <c r="E4477" t="s">
        <v>171</v>
      </c>
      <c r="F4477" t="s">
        <v>13034</v>
      </c>
      <c r="G4477" t="s">
        <v>164</v>
      </c>
      <c r="H4477" t="s">
        <v>146</v>
      </c>
      <c r="I4477" t="s">
        <v>135</v>
      </c>
      <c r="J4477" t="s">
        <v>136</v>
      </c>
      <c r="K4477" t="s">
        <v>147</v>
      </c>
      <c r="L4477" t="s">
        <v>13035</v>
      </c>
      <c r="M4477" t="s">
        <v>13036</v>
      </c>
      <c r="N4477">
        <v>0.766666666</v>
      </c>
      <c r="O4477">
        <v>0</v>
      </c>
      <c r="P4477">
        <v>2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0.14498955144375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0.14498955144375</v>
      </c>
    </row>
    <row r="4478" spans="1:31" x14ac:dyDescent="0.25">
      <c r="A4478">
        <v>1775142</v>
      </c>
      <c r="B4478">
        <v>1</v>
      </c>
      <c r="C4478" t="s">
        <v>80</v>
      </c>
      <c r="D4478" t="s">
        <v>98</v>
      </c>
      <c r="E4478" t="s">
        <v>158</v>
      </c>
      <c r="F4478" t="s">
        <v>13037</v>
      </c>
      <c r="G4478" t="s">
        <v>160</v>
      </c>
      <c r="H4478" t="s">
        <v>146</v>
      </c>
      <c r="I4478" t="s">
        <v>135</v>
      </c>
      <c r="J4478" t="s">
        <v>136</v>
      </c>
      <c r="K4478" t="s">
        <v>147</v>
      </c>
      <c r="L4478" t="s">
        <v>13038</v>
      </c>
      <c r="M4478" t="s">
        <v>13039</v>
      </c>
      <c r="N4478">
        <v>1.6133333329999999</v>
      </c>
      <c r="O4478">
        <v>0</v>
      </c>
      <c r="P4478">
        <v>0</v>
      </c>
      <c r="Q4478">
        <v>0</v>
      </c>
      <c r="R4478">
        <v>2</v>
      </c>
      <c r="S4478">
        <v>0</v>
      </c>
      <c r="T4478">
        <v>1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0.44059651601066663</v>
      </c>
      <c r="AA4478">
        <v>0</v>
      </c>
      <c r="AB4478">
        <v>7.6832463450853332</v>
      </c>
      <c r="AC4478">
        <v>0</v>
      </c>
      <c r="AD4478">
        <v>0</v>
      </c>
      <c r="AE4478">
        <v>8.1238428610959996</v>
      </c>
    </row>
    <row r="4479" spans="1:31" x14ac:dyDescent="0.25">
      <c r="A4479">
        <v>1775085</v>
      </c>
      <c r="B4479">
        <v>1</v>
      </c>
      <c r="C4479" t="s">
        <v>80</v>
      </c>
      <c r="D4479" t="s">
        <v>93</v>
      </c>
      <c r="E4479" t="s">
        <v>184</v>
      </c>
      <c r="F4479" t="s">
        <v>13040</v>
      </c>
      <c r="G4479" t="s">
        <v>177</v>
      </c>
      <c r="H4479" t="s">
        <v>134</v>
      </c>
      <c r="I4479" t="s">
        <v>135</v>
      </c>
      <c r="J4479" t="s">
        <v>136</v>
      </c>
      <c r="K4479" t="s">
        <v>147</v>
      </c>
      <c r="L4479" t="s">
        <v>13041</v>
      </c>
      <c r="M4479" t="s">
        <v>13042</v>
      </c>
      <c r="N4479">
        <v>3.1186111109999999</v>
      </c>
      <c r="O4479">
        <v>0</v>
      </c>
      <c r="P4479">
        <v>4</v>
      </c>
      <c r="Q4479">
        <v>0</v>
      </c>
      <c r="R4479">
        <v>29</v>
      </c>
      <c r="S4479">
        <v>0</v>
      </c>
      <c r="T4479">
        <v>10</v>
      </c>
      <c r="U4479">
        <v>0</v>
      </c>
      <c r="V4479">
        <v>0</v>
      </c>
      <c r="W4479">
        <v>0</v>
      </c>
      <c r="X4479">
        <v>1.8597400829514503</v>
      </c>
      <c r="Y4479">
        <v>0</v>
      </c>
      <c r="Z4479">
        <v>13.345623519491602</v>
      </c>
      <c r="AA4479">
        <v>0</v>
      </c>
      <c r="AB4479">
        <v>66.37671386485188</v>
      </c>
      <c r="AC4479">
        <v>0</v>
      </c>
      <c r="AD4479">
        <v>0</v>
      </c>
      <c r="AE4479">
        <v>81.582077467294937</v>
      </c>
    </row>
    <row r="4480" spans="1:31" x14ac:dyDescent="0.25">
      <c r="A4480">
        <v>1774747</v>
      </c>
      <c r="B4480">
        <v>1</v>
      </c>
      <c r="C4480" t="s">
        <v>80</v>
      </c>
      <c r="D4480" t="s">
        <v>97</v>
      </c>
      <c r="E4480" t="s">
        <v>171</v>
      </c>
      <c r="F4480" t="s">
        <v>13043</v>
      </c>
      <c r="G4480" t="s">
        <v>282</v>
      </c>
      <c r="H4480" t="s">
        <v>146</v>
      </c>
      <c r="I4480" t="s">
        <v>135</v>
      </c>
      <c r="J4480" t="s">
        <v>136</v>
      </c>
      <c r="K4480" t="s">
        <v>147</v>
      </c>
      <c r="L4480" t="s">
        <v>13044</v>
      </c>
      <c r="M4480" t="s">
        <v>13045</v>
      </c>
      <c r="N4480">
        <v>0.89555555499999995</v>
      </c>
      <c r="O4480">
        <v>0</v>
      </c>
      <c r="P4480">
        <v>1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</row>
    <row r="4481" spans="1:31" x14ac:dyDescent="0.25">
      <c r="A4481">
        <v>1775042</v>
      </c>
      <c r="B4481">
        <v>1</v>
      </c>
      <c r="C4481" t="s">
        <v>80</v>
      </c>
      <c r="D4481" t="s">
        <v>93</v>
      </c>
      <c r="E4481" t="s">
        <v>158</v>
      </c>
      <c r="F4481" t="s">
        <v>13046</v>
      </c>
      <c r="G4481" t="s">
        <v>160</v>
      </c>
      <c r="H4481" t="s">
        <v>146</v>
      </c>
      <c r="I4481" t="s">
        <v>135</v>
      </c>
      <c r="J4481" t="s">
        <v>136</v>
      </c>
      <c r="K4481" t="s">
        <v>147</v>
      </c>
      <c r="L4481" t="s">
        <v>13047</v>
      </c>
      <c r="M4481" t="s">
        <v>13048</v>
      </c>
      <c r="N4481">
        <v>0.71027777700000005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36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13.459502354659588</v>
      </c>
      <c r="AC4481">
        <v>0</v>
      </c>
      <c r="AD4481">
        <v>0</v>
      </c>
      <c r="AE4481">
        <v>13.459502354659588</v>
      </c>
    </row>
    <row r="4482" spans="1:31" x14ac:dyDescent="0.25">
      <c r="A4482">
        <v>1774793</v>
      </c>
      <c r="B4482">
        <v>1</v>
      </c>
      <c r="C4482" t="s">
        <v>80</v>
      </c>
      <c r="D4482" t="s">
        <v>84</v>
      </c>
      <c r="E4482" t="s">
        <v>143</v>
      </c>
      <c r="F4482" t="s">
        <v>13049</v>
      </c>
      <c r="G4482" t="s">
        <v>321</v>
      </c>
      <c r="H4482" t="s">
        <v>146</v>
      </c>
      <c r="I4482" t="s">
        <v>135</v>
      </c>
      <c r="J4482" t="s">
        <v>136</v>
      </c>
      <c r="K4482" t="s">
        <v>147</v>
      </c>
      <c r="L4482" t="s">
        <v>13050</v>
      </c>
      <c r="M4482" t="s">
        <v>13051</v>
      </c>
      <c r="N4482">
        <v>0.75138888800000003</v>
      </c>
      <c r="O4482">
        <v>0</v>
      </c>
      <c r="P4482">
        <v>638</v>
      </c>
      <c r="Q4482">
        <v>0</v>
      </c>
      <c r="R4482">
        <v>0</v>
      </c>
      <c r="S4482">
        <v>0</v>
      </c>
      <c r="T4482">
        <v>44</v>
      </c>
      <c r="U4482">
        <v>0</v>
      </c>
      <c r="V4482">
        <v>0</v>
      </c>
      <c r="W4482">
        <v>0</v>
      </c>
      <c r="X4482">
        <v>109.71544554582816</v>
      </c>
      <c r="Y4482">
        <v>0</v>
      </c>
      <c r="Z4482">
        <v>0</v>
      </c>
      <c r="AA4482">
        <v>0</v>
      </c>
      <c r="AB4482">
        <v>46.194928331005258</v>
      </c>
      <c r="AC4482">
        <v>0</v>
      </c>
      <c r="AD4482">
        <v>0</v>
      </c>
      <c r="AE4482">
        <v>155.91037387683343</v>
      </c>
    </row>
    <row r="4483" spans="1:31" x14ac:dyDescent="0.25">
      <c r="A4483">
        <v>1775188</v>
      </c>
      <c r="B4483">
        <v>1</v>
      </c>
      <c r="C4483" t="s">
        <v>80</v>
      </c>
      <c r="D4483" t="s">
        <v>84</v>
      </c>
      <c r="E4483" t="s">
        <v>171</v>
      </c>
      <c r="F4483" t="s">
        <v>13052</v>
      </c>
      <c r="G4483" t="s">
        <v>181</v>
      </c>
      <c r="H4483" t="s">
        <v>146</v>
      </c>
      <c r="I4483" t="s">
        <v>135</v>
      </c>
      <c r="J4483" t="s">
        <v>136</v>
      </c>
      <c r="K4483" t="s">
        <v>147</v>
      </c>
      <c r="L4483" t="s">
        <v>13053</v>
      </c>
      <c r="M4483" t="s">
        <v>13054</v>
      </c>
      <c r="N4483">
        <v>2.4044444440000001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1.336543208251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1.336543208251</v>
      </c>
    </row>
    <row r="4484" spans="1:31" x14ac:dyDescent="0.25">
      <c r="A4484">
        <v>1775182</v>
      </c>
      <c r="B4484">
        <v>1</v>
      </c>
      <c r="C4484" t="s">
        <v>80</v>
      </c>
      <c r="D4484" t="s">
        <v>100</v>
      </c>
      <c r="E4484" t="s">
        <v>131</v>
      </c>
      <c r="F4484" t="s">
        <v>13055</v>
      </c>
      <c r="G4484" t="s">
        <v>177</v>
      </c>
      <c r="H4484" t="s">
        <v>134</v>
      </c>
      <c r="I4484" t="s">
        <v>135</v>
      </c>
      <c r="J4484" t="s">
        <v>136</v>
      </c>
      <c r="K4484" t="s">
        <v>147</v>
      </c>
      <c r="L4484" t="s">
        <v>13056</v>
      </c>
      <c r="M4484" t="s">
        <v>13057</v>
      </c>
      <c r="N4484">
        <v>0.10305555499999999</v>
      </c>
      <c r="O4484">
        <v>21</v>
      </c>
      <c r="P4484">
        <v>3102</v>
      </c>
      <c r="Q4484">
        <v>4</v>
      </c>
      <c r="R4484">
        <v>83</v>
      </c>
      <c r="S4484">
        <v>22</v>
      </c>
      <c r="T4484">
        <v>198</v>
      </c>
      <c r="U4484">
        <v>4</v>
      </c>
      <c r="V4484">
        <v>1</v>
      </c>
      <c r="W4484">
        <v>21.567026819652536</v>
      </c>
      <c r="X4484">
        <v>62.193378262624918</v>
      </c>
      <c r="Y4484">
        <v>2.6305670893496171</v>
      </c>
      <c r="Z4484">
        <v>1.7056218959462668</v>
      </c>
      <c r="AA4484">
        <v>8.5882769770452079</v>
      </c>
      <c r="AB4484">
        <v>8.7221499705799665</v>
      </c>
      <c r="AC4484">
        <v>21.039399968419701</v>
      </c>
      <c r="AD4484">
        <v>5.6188562150000003E-5</v>
      </c>
      <c r="AE4484">
        <v>126.44647717218037</v>
      </c>
    </row>
    <row r="4485" spans="1:31" x14ac:dyDescent="0.25">
      <c r="A4485">
        <v>1774976</v>
      </c>
      <c r="B4485">
        <v>1</v>
      </c>
      <c r="C4485" t="s">
        <v>80</v>
      </c>
      <c r="D4485" t="s">
        <v>96</v>
      </c>
      <c r="E4485" t="s">
        <v>171</v>
      </c>
      <c r="F4485" t="s">
        <v>13058</v>
      </c>
      <c r="G4485" t="s">
        <v>282</v>
      </c>
      <c r="H4485" t="s">
        <v>146</v>
      </c>
      <c r="I4485" t="s">
        <v>135</v>
      </c>
      <c r="J4485" t="s">
        <v>136</v>
      </c>
      <c r="K4485" t="s">
        <v>147</v>
      </c>
      <c r="L4485" t="s">
        <v>13059</v>
      </c>
      <c r="M4485" t="s">
        <v>13060</v>
      </c>
      <c r="N4485">
        <v>1.6830555549999999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1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3.310356924060367</v>
      </c>
      <c r="AC4485">
        <v>0</v>
      </c>
      <c r="AD4485">
        <v>0</v>
      </c>
      <c r="AE4485">
        <v>3.310356924060367</v>
      </c>
    </row>
    <row r="4486" spans="1:31" x14ac:dyDescent="0.25">
      <c r="A4486">
        <v>1775105</v>
      </c>
      <c r="B4486">
        <v>1</v>
      </c>
      <c r="C4486" t="s">
        <v>81</v>
      </c>
      <c r="D4486" t="s">
        <v>128</v>
      </c>
      <c r="E4486" t="s">
        <v>158</v>
      </c>
      <c r="F4486" t="s">
        <v>13061</v>
      </c>
      <c r="G4486" t="s">
        <v>164</v>
      </c>
      <c r="H4486" t="s">
        <v>146</v>
      </c>
      <c r="I4486" t="s">
        <v>135</v>
      </c>
      <c r="J4486" t="s">
        <v>136</v>
      </c>
      <c r="K4486" t="s">
        <v>147</v>
      </c>
      <c r="L4486" t="s">
        <v>13062</v>
      </c>
      <c r="M4486" t="s">
        <v>13063</v>
      </c>
      <c r="N4486">
        <v>4.7305555549999996</v>
      </c>
      <c r="O4486">
        <v>0</v>
      </c>
      <c r="P4486">
        <v>31</v>
      </c>
      <c r="Q4486">
        <v>0</v>
      </c>
      <c r="R4486">
        <v>1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34.471149447863411</v>
      </c>
      <c r="Y4486">
        <v>0</v>
      </c>
      <c r="Z4486">
        <v>8.5875131450666664E-2</v>
      </c>
      <c r="AA4486">
        <v>0</v>
      </c>
      <c r="AB4486">
        <v>0</v>
      </c>
      <c r="AC4486">
        <v>0</v>
      </c>
      <c r="AD4486">
        <v>0</v>
      </c>
      <c r="AE4486">
        <v>34.557024579314074</v>
      </c>
    </row>
    <row r="4487" spans="1:31" x14ac:dyDescent="0.25">
      <c r="A4487">
        <v>1774913</v>
      </c>
      <c r="B4487">
        <v>1</v>
      </c>
      <c r="C4487" t="s">
        <v>80</v>
      </c>
      <c r="D4487" t="s">
        <v>84</v>
      </c>
      <c r="E4487" t="s">
        <v>143</v>
      </c>
      <c r="F4487" t="s">
        <v>13064</v>
      </c>
      <c r="G4487" t="s">
        <v>239</v>
      </c>
      <c r="H4487" t="s">
        <v>146</v>
      </c>
      <c r="I4487" t="s">
        <v>135</v>
      </c>
      <c r="J4487" t="s">
        <v>136</v>
      </c>
      <c r="K4487" t="s">
        <v>137</v>
      </c>
      <c r="L4487" t="s">
        <v>13065</v>
      </c>
      <c r="M4487" t="s">
        <v>13066</v>
      </c>
      <c r="N4487">
        <v>0.62916666600000004</v>
      </c>
      <c r="O4487">
        <v>0</v>
      </c>
      <c r="P4487">
        <v>1796</v>
      </c>
      <c r="Q4487">
        <v>0</v>
      </c>
      <c r="R4487">
        <v>0</v>
      </c>
      <c r="S4487">
        <v>0</v>
      </c>
      <c r="T4487">
        <v>97</v>
      </c>
      <c r="U4487">
        <v>0</v>
      </c>
      <c r="V4487">
        <v>0</v>
      </c>
      <c r="W4487">
        <v>0</v>
      </c>
      <c r="X4487">
        <v>227.58390328970731</v>
      </c>
      <c r="Y4487">
        <v>0</v>
      </c>
      <c r="Z4487">
        <v>0</v>
      </c>
      <c r="AA4487">
        <v>0</v>
      </c>
      <c r="AB4487">
        <v>68.912154491908609</v>
      </c>
      <c r="AC4487">
        <v>0</v>
      </c>
      <c r="AD4487">
        <v>0</v>
      </c>
      <c r="AE4487">
        <v>296.49605778161595</v>
      </c>
    </row>
    <row r="4488" spans="1:31" x14ac:dyDescent="0.25">
      <c r="A4488">
        <v>1775162</v>
      </c>
      <c r="B4488">
        <v>1</v>
      </c>
      <c r="C4488" t="s">
        <v>80</v>
      </c>
      <c r="D4488" t="s">
        <v>99</v>
      </c>
      <c r="E4488" t="s">
        <v>171</v>
      </c>
      <c r="F4488" t="s">
        <v>13067</v>
      </c>
      <c r="G4488" t="s">
        <v>181</v>
      </c>
      <c r="H4488" t="s">
        <v>146</v>
      </c>
      <c r="I4488" t="s">
        <v>135</v>
      </c>
      <c r="J4488" t="s">
        <v>136</v>
      </c>
      <c r="K4488" t="s">
        <v>147</v>
      </c>
      <c r="L4488" t="s">
        <v>13068</v>
      </c>
      <c r="M4488" t="s">
        <v>13069</v>
      </c>
      <c r="N4488">
        <v>4.8052777769999997</v>
      </c>
      <c r="O4488">
        <v>0</v>
      </c>
      <c r="P4488">
        <v>3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2.6500152471099998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2.6500152471099998</v>
      </c>
    </row>
    <row r="4489" spans="1:31" x14ac:dyDescent="0.25">
      <c r="A4489">
        <v>1775019</v>
      </c>
      <c r="B4489">
        <v>1</v>
      </c>
      <c r="C4489" t="s">
        <v>80</v>
      </c>
      <c r="D4489" t="s">
        <v>96</v>
      </c>
      <c r="E4489" t="s">
        <v>171</v>
      </c>
      <c r="F4489" t="s">
        <v>13070</v>
      </c>
      <c r="G4489" t="s">
        <v>181</v>
      </c>
      <c r="H4489" t="s">
        <v>146</v>
      </c>
      <c r="I4489" t="s">
        <v>135</v>
      </c>
      <c r="J4489" t="s">
        <v>136</v>
      </c>
      <c r="K4489" t="s">
        <v>147</v>
      </c>
      <c r="L4489" t="s">
        <v>13071</v>
      </c>
      <c r="M4489" t="s">
        <v>13072</v>
      </c>
      <c r="N4489">
        <v>8.2363888880000005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3.3060106044842503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3.3060106044842503</v>
      </c>
    </row>
    <row r="4490" spans="1:31" x14ac:dyDescent="0.25">
      <c r="A4490">
        <v>1774836</v>
      </c>
      <c r="B4490">
        <v>1</v>
      </c>
      <c r="C4490" t="s">
        <v>80</v>
      </c>
      <c r="D4490" t="s">
        <v>91</v>
      </c>
      <c r="E4490" t="s">
        <v>131</v>
      </c>
      <c r="F4490" t="s">
        <v>13073</v>
      </c>
      <c r="G4490" t="s">
        <v>133</v>
      </c>
      <c r="H4490" t="s">
        <v>134</v>
      </c>
      <c r="I4490" t="s">
        <v>135</v>
      </c>
      <c r="J4490" t="s">
        <v>136</v>
      </c>
      <c r="K4490" t="s">
        <v>137</v>
      </c>
      <c r="L4490" t="s">
        <v>13074</v>
      </c>
      <c r="M4490" t="s">
        <v>13075</v>
      </c>
      <c r="N4490">
        <v>0.56499999999999995</v>
      </c>
      <c r="O4490">
        <v>2</v>
      </c>
      <c r="P4490">
        <v>695</v>
      </c>
      <c r="Q4490">
        <v>83</v>
      </c>
      <c r="R4490">
        <v>157</v>
      </c>
      <c r="S4490">
        <v>10</v>
      </c>
      <c r="T4490">
        <v>89</v>
      </c>
      <c r="U4490">
        <v>1</v>
      </c>
      <c r="V4490">
        <v>0</v>
      </c>
      <c r="W4490">
        <v>0.29783240043479997</v>
      </c>
      <c r="X4490">
        <v>76.114608738549705</v>
      </c>
      <c r="Y4490">
        <v>88.102357440661009</v>
      </c>
      <c r="Z4490">
        <v>77.151385750995047</v>
      </c>
      <c r="AA4490">
        <v>4.89478644283155</v>
      </c>
      <c r="AB4490">
        <v>33.558634149950699</v>
      </c>
      <c r="AC4490">
        <v>0.53454187843559997</v>
      </c>
      <c r="AD4490">
        <v>0</v>
      </c>
      <c r="AE4490">
        <v>280.65414680185842</v>
      </c>
    </row>
    <row r="4491" spans="1:31" x14ac:dyDescent="0.25">
      <c r="A4491">
        <v>1775174</v>
      </c>
      <c r="B4491">
        <v>1</v>
      </c>
      <c r="C4491" t="s">
        <v>80</v>
      </c>
      <c r="D4491" t="s">
        <v>94</v>
      </c>
      <c r="E4491" t="s">
        <v>158</v>
      </c>
      <c r="F4491" t="s">
        <v>10283</v>
      </c>
      <c r="G4491" t="s">
        <v>593</v>
      </c>
      <c r="H4491" t="s">
        <v>146</v>
      </c>
      <c r="I4491" t="s">
        <v>135</v>
      </c>
      <c r="J4491" t="s">
        <v>136</v>
      </c>
      <c r="K4491" t="s">
        <v>147</v>
      </c>
      <c r="L4491" t="s">
        <v>13076</v>
      </c>
      <c r="M4491" t="s">
        <v>13077</v>
      </c>
      <c r="N4491">
        <v>3.290277777</v>
      </c>
      <c r="O4491">
        <v>0</v>
      </c>
      <c r="P4491">
        <v>35</v>
      </c>
      <c r="Q4491">
        <v>0</v>
      </c>
      <c r="R4491">
        <v>1</v>
      </c>
      <c r="S4491">
        <v>0</v>
      </c>
      <c r="T4491">
        <v>1</v>
      </c>
      <c r="U4491">
        <v>0</v>
      </c>
      <c r="V4491">
        <v>0</v>
      </c>
      <c r="W4491">
        <v>0</v>
      </c>
      <c r="X4491">
        <v>24.551907267172268</v>
      </c>
      <c r="Y4491">
        <v>0</v>
      </c>
      <c r="Z4491">
        <v>4.4867737662100005E-2</v>
      </c>
      <c r="AA4491">
        <v>0</v>
      </c>
      <c r="AB4491">
        <v>0.44631396191800005</v>
      </c>
      <c r="AC4491">
        <v>0</v>
      </c>
      <c r="AD4491">
        <v>0</v>
      </c>
      <c r="AE4491">
        <v>25.043088966752368</v>
      </c>
    </row>
    <row r="4492" spans="1:31" x14ac:dyDescent="0.25">
      <c r="A4492">
        <v>1774859</v>
      </c>
      <c r="B4492">
        <v>1</v>
      </c>
      <c r="C4492" t="s">
        <v>80</v>
      </c>
      <c r="D4492" t="s">
        <v>100</v>
      </c>
      <c r="E4492" t="s">
        <v>171</v>
      </c>
      <c r="F4492" t="s">
        <v>13078</v>
      </c>
      <c r="G4492" t="s">
        <v>181</v>
      </c>
      <c r="H4492" t="s">
        <v>146</v>
      </c>
      <c r="I4492" t="s">
        <v>135</v>
      </c>
      <c r="J4492" t="s">
        <v>136</v>
      </c>
      <c r="K4492" t="s">
        <v>147</v>
      </c>
      <c r="L4492" t="s">
        <v>13079</v>
      </c>
      <c r="M4492" t="s">
        <v>13080</v>
      </c>
      <c r="N4492">
        <v>0.96916666600000001</v>
      </c>
      <c r="O4492">
        <v>0</v>
      </c>
      <c r="P4492">
        <v>1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8.6708714003849996E-2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8.6708714003849996E-2</v>
      </c>
    </row>
    <row r="4493" spans="1:31" x14ac:dyDescent="0.25">
      <c r="A4493">
        <v>1775051</v>
      </c>
      <c r="B4493">
        <v>1</v>
      </c>
      <c r="C4493" t="s">
        <v>80</v>
      </c>
      <c r="D4493" t="s">
        <v>84</v>
      </c>
      <c r="E4493" t="s">
        <v>171</v>
      </c>
      <c r="F4493" t="s">
        <v>13081</v>
      </c>
      <c r="G4493" t="s">
        <v>181</v>
      </c>
      <c r="H4493" t="s">
        <v>146</v>
      </c>
      <c r="I4493" t="s">
        <v>135</v>
      </c>
      <c r="J4493" t="s">
        <v>136</v>
      </c>
      <c r="K4493" t="s">
        <v>147</v>
      </c>
      <c r="L4493" t="s">
        <v>13082</v>
      </c>
      <c r="M4493" t="s">
        <v>13083</v>
      </c>
      <c r="N4493">
        <v>5.5430555549999996</v>
      </c>
      <c r="O4493">
        <v>0</v>
      </c>
      <c r="P4493">
        <v>2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3.0313303967960006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3.0313303967960006</v>
      </c>
    </row>
    <row r="4494" spans="1:31" x14ac:dyDescent="0.25">
      <c r="A4494">
        <v>1775151</v>
      </c>
      <c r="B4494">
        <v>1</v>
      </c>
      <c r="C4494" t="s">
        <v>80</v>
      </c>
      <c r="D4494" t="s">
        <v>94</v>
      </c>
      <c r="E4494" t="s">
        <v>131</v>
      </c>
      <c r="F4494" t="s">
        <v>4347</v>
      </c>
      <c r="G4494" t="s">
        <v>177</v>
      </c>
      <c r="H4494" t="s">
        <v>134</v>
      </c>
      <c r="I4494" t="s">
        <v>135</v>
      </c>
      <c r="J4494" t="s">
        <v>136</v>
      </c>
      <c r="K4494" t="s">
        <v>147</v>
      </c>
      <c r="L4494" t="s">
        <v>13084</v>
      </c>
      <c r="M4494" t="s">
        <v>13085</v>
      </c>
      <c r="N4494">
        <v>0.72555555500000002</v>
      </c>
      <c r="O4494">
        <v>0</v>
      </c>
      <c r="P4494">
        <v>3244</v>
      </c>
      <c r="Q4494">
        <v>80</v>
      </c>
      <c r="R4494">
        <v>752</v>
      </c>
      <c r="S4494">
        <v>18</v>
      </c>
      <c r="T4494">
        <v>388</v>
      </c>
      <c r="U4494">
        <v>4</v>
      </c>
      <c r="V4494">
        <v>2</v>
      </c>
      <c r="W4494">
        <v>0</v>
      </c>
      <c r="X4494">
        <v>375.18562415327523</v>
      </c>
      <c r="Y4494">
        <v>106.4440826729243</v>
      </c>
      <c r="Z4494">
        <v>278.67878281574451</v>
      </c>
      <c r="AA4494">
        <v>50.886310483398397</v>
      </c>
      <c r="AB4494">
        <v>117.09894261408152</v>
      </c>
      <c r="AC4494">
        <v>30.733214261883347</v>
      </c>
      <c r="AD4494">
        <v>0.96142402981496677</v>
      </c>
      <c r="AE4494">
        <v>959.98838103112246</v>
      </c>
    </row>
    <row r="4495" spans="1:31" x14ac:dyDescent="0.25">
      <c r="A4495">
        <v>1775028</v>
      </c>
      <c r="B4495">
        <v>1</v>
      </c>
      <c r="C4495" t="s">
        <v>80</v>
      </c>
      <c r="D4495" t="s">
        <v>84</v>
      </c>
      <c r="E4495" t="s">
        <v>158</v>
      </c>
      <c r="F4495" t="s">
        <v>13086</v>
      </c>
      <c r="G4495" t="s">
        <v>321</v>
      </c>
      <c r="H4495" t="s">
        <v>146</v>
      </c>
      <c r="I4495" t="s">
        <v>135</v>
      </c>
      <c r="J4495" t="s">
        <v>136</v>
      </c>
      <c r="K4495" t="s">
        <v>147</v>
      </c>
      <c r="L4495" t="s">
        <v>13087</v>
      </c>
      <c r="M4495" t="s">
        <v>13088</v>
      </c>
      <c r="N4495">
        <v>0.73611111100000004</v>
      </c>
      <c r="O4495">
        <v>0</v>
      </c>
      <c r="P4495">
        <v>209</v>
      </c>
      <c r="Q4495">
        <v>0</v>
      </c>
      <c r="R4495">
        <v>0</v>
      </c>
      <c r="S4495">
        <v>0</v>
      </c>
      <c r="T4495">
        <v>12</v>
      </c>
      <c r="U4495">
        <v>0</v>
      </c>
      <c r="V4495">
        <v>0</v>
      </c>
      <c r="W4495">
        <v>0</v>
      </c>
      <c r="X4495">
        <v>35.000335061862515</v>
      </c>
      <c r="Y4495">
        <v>0</v>
      </c>
      <c r="Z4495">
        <v>0</v>
      </c>
      <c r="AA4495">
        <v>0</v>
      </c>
      <c r="AB4495">
        <v>2.538639976616667</v>
      </c>
      <c r="AC4495">
        <v>0</v>
      </c>
      <c r="AD4495">
        <v>0</v>
      </c>
      <c r="AE4495">
        <v>37.53897503847918</v>
      </c>
    </row>
    <row r="4496" spans="1:31" x14ac:dyDescent="0.25">
      <c r="A4496">
        <v>1774905</v>
      </c>
      <c r="B4496">
        <v>1</v>
      </c>
      <c r="C4496" t="s">
        <v>81</v>
      </c>
      <c r="D4496" t="s">
        <v>127</v>
      </c>
      <c r="E4496" t="s">
        <v>171</v>
      </c>
      <c r="F4496" t="s">
        <v>13089</v>
      </c>
      <c r="G4496" t="s">
        <v>173</v>
      </c>
      <c r="H4496" t="s">
        <v>146</v>
      </c>
      <c r="I4496" t="s">
        <v>135</v>
      </c>
      <c r="J4496" t="s">
        <v>136</v>
      </c>
      <c r="K4496" t="s">
        <v>147</v>
      </c>
      <c r="L4496" t="s">
        <v>13090</v>
      </c>
      <c r="M4496" t="s">
        <v>13091</v>
      </c>
      <c r="N4496">
        <v>1.903333333</v>
      </c>
      <c r="O4496">
        <v>0</v>
      </c>
      <c r="P4496">
        <v>9</v>
      </c>
      <c r="Q4496">
        <v>0</v>
      </c>
      <c r="R4496">
        <v>0</v>
      </c>
      <c r="S4496">
        <v>0</v>
      </c>
      <c r="T4496">
        <v>1</v>
      </c>
      <c r="U4496">
        <v>0</v>
      </c>
      <c r="V4496">
        <v>0</v>
      </c>
      <c r="W4496">
        <v>0</v>
      </c>
      <c r="X4496">
        <v>3.2163272962014995</v>
      </c>
      <c r="Y4496">
        <v>0</v>
      </c>
      <c r="Z4496">
        <v>0</v>
      </c>
      <c r="AA4496">
        <v>0</v>
      </c>
      <c r="AB4496">
        <v>2.0590285165100003E-2</v>
      </c>
      <c r="AC4496">
        <v>0</v>
      </c>
      <c r="AD4496">
        <v>0</v>
      </c>
      <c r="AE4496">
        <v>3.2369175813665994</v>
      </c>
    </row>
    <row r="4497" spans="1:31" x14ac:dyDescent="0.25">
      <c r="A4497">
        <v>1774988</v>
      </c>
      <c r="B4497">
        <v>1</v>
      </c>
      <c r="C4497" t="s">
        <v>80</v>
      </c>
      <c r="D4497" t="s">
        <v>108</v>
      </c>
      <c r="E4497" t="s">
        <v>158</v>
      </c>
      <c r="F4497" t="s">
        <v>13092</v>
      </c>
      <c r="G4497" t="s">
        <v>160</v>
      </c>
      <c r="H4497" t="s">
        <v>146</v>
      </c>
      <c r="I4497" t="s">
        <v>135</v>
      </c>
      <c r="J4497" t="s">
        <v>136</v>
      </c>
      <c r="K4497" t="s">
        <v>147</v>
      </c>
      <c r="L4497" t="s">
        <v>13093</v>
      </c>
      <c r="M4497" t="s">
        <v>13094</v>
      </c>
      <c r="N4497">
        <v>1.2027777770000001</v>
      </c>
      <c r="O4497">
        <v>0</v>
      </c>
      <c r="P4497">
        <v>1</v>
      </c>
      <c r="Q4497">
        <v>0</v>
      </c>
      <c r="R4497">
        <v>2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0.44175756885769996</v>
      </c>
      <c r="Y4497">
        <v>0</v>
      </c>
      <c r="Z4497">
        <v>0.65183874709510836</v>
      </c>
      <c r="AA4497">
        <v>0</v>
      </c>
      <c r="AB4497">
        <v>0.73992362578795012</v>
      </c>
      <c r="AC4497">
        <v>0</v>
      </c>
      <c r="AD4497">
        <v>0</v>
      </c>
      <c r="AE4497">
        <v>1.8335199417407586</v>
      </c>
    </row>
    <row r="4498" spans="1:31" x14ac:dyDescent="0.25">
      <c r="A4498">
        <v>1774696</v>
      </c>
      <c r="B4498">
        <v>1</v>
      </c>
      <c r="C4498" t="s">
        <v>80</v>
      </c>
      <c r="D4498" t="s">
        <v>93</v>
      </c>
      <c r="E4498" t="s">
        <v>131</v>
      </c>
      <c r="F4498" t="s">
        <v>2551</v>
      </c>
      <c r="G4498" t="s">
        <v>133</v>
      </c>
      <c r="H4498" t="s">
        <v>134</v>
      </c>
      <c r="I4498" t="s">
        <v>135</v>
      </c>
      <c r="J4498" t="s">
        <v>136</v>
      </c>
      <c r="K4498" t="s">
        <v>137</v>
      </c>
      <c r="L4498" t="s">
        <v>13095</v>
      </c>
      <c r="M4498" t="s">
        <v>13096</v>
      </c>
      <c r="N4498">
        <v>0.16055555499999999</v>
      </c>
      <c r="O4498">
        <v>0</v>
      </c>
      <c r="P4498">
        <v>10508</v>
      </c>
      <c r="Q4498">
        <v>0</v>
      </c>
      <c r="R4498">
        <v>3</v>
      </c>
      <c r="S4498">
        <v>6</v>
      </c>
      <c r="T4498">
        <v>1503</v>
      </c>
      <c r="U4498">
        <v>0</v>
      </c>
      <c r="V4498">
        <v>3</v>
      </c>
      <c r="W4498">
        <v>0</v>
      </c>
      <c r="X4498">
        <v>393.62800103342892</v>
      </c>
      <c r="Y4498">
        <v>0</v>
      </c>
      <c r="Z4498">
        <v>2.2774692264250005</v>
      </c>
      <c r="AA4498">
        <v>4.8842989843937499</v>
      </c>
      <c r="AB4498">
        <v>94.332460779376063</v>
      </c>
      <c r="AC4498">
        <v>0</v>
      </c>
      <c r="AD4498">
        <v>3.8948775376744562</v>
      </c>
      <c r="AE4498">
        <v>499.01710756129819</v>
      </c>
    </row>
    <row r="4499" spans="1:31" x14ac:dyDescent="0.25">
      <c r="A4499">
        <v>1774942</v>
      </c>
      <c r="B4499">
        <v>1</v>
      </c>
      <c r="C4499" t="s">
        <v>80</v>
      </c>
      <c r="D4499" t="s">
        <v>107</v>
      </c>
      <c r="E4499" t="s">
        <v>171</v>
      </c>
      <c r="F4499" t="s">
        <v>13097</v>
      </c>
      <c r="G4499" t="s">
        <v>181</v>
      </c>
      <c r="H4499" t="s">
        <v>146</v>
      </c>
      <c r="I4499" t="s">
        <v>135</v>
      </c>
      <c r="J4499" t="s">
        <v>136</v>
      </c>
      <c r="K4499" t="s">
        <v>147</v>
      </c>
      <c r="L4499" t="s">
        <v>13098</v>
      </c>
      <c r="M4499" t="s">
        <v>13099</v>
      </c>
      <c r="N4499">
        <v>2.6016666659999999</v>
      </c>
      <c r="O4499">
        <v>0</v>
      </c>
      <c r="P4499">
        <v>1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</row>
    <row r="4500" spans="1:31" x14ac:dyDescent="0.25">
      <c r="A4500">
        <v>1774779</v>
      </c>
      <c r="B4500">
        <v>1</v>
      </c>
      <c r="C4500" t="s">
        <v>80</v>
      </c>
      <c r="D4500" t="s">
        <v>107</v>
      </c>
      <c r="E4500" t="s">
        <v>171</v>
      </c>
      <c r="F4500" t="s">
        <v>13100</v>
      </c>
      <c r="G4500" t="s">
        <v>282</v>
      </c>
      <c r="H4500" t="s">
        <v>146</v>
      </c>
      <c r="I4500" t="s">
        <v>135</v>
      </c>
      <c r="J4500" t="s">
        <v>136</v>
      </c>
      <c r="K4500" t="s">
        <v>147</v>
      </c>
      <c r="L4500" t="s">
        <v>13101</v>
      </c>
      <c r="M4500" t="s">
        <v>13102</v>
      </c>
      <c r="N4500">
        <v>3.5122222220000001</v>
      </c>
      <c r="O4500">
        <v>0</v>
      </c>
      <c r="P4500">
        <v>4</v>
      </c>
      <c r="Q4500">
        <v>0</v>
      </c>
      <c r="R4500">
        <v>0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4.1040011474998082</v>
      </c>
      <c r="Y4500">
        <v>0</v>
      </c>
      <c r="Z4500">
        <v>0</v>
      </c>
      <c r="AA4500">
        <v>0</v>
      </c>
      <c r="AB4500">
        <v>0.34800789293567502</v>
      </c>
      <c r="AC4500">
        <v>0</v>
      </c>
      <c r="AD4500">
        <v>0</v>
      </c>
      <c r="AE4500">
        <v>4.4520090404354828</v>
      </c>
    </row>
    <row r="4501" spans="1:31" x14ac:dyDescent="0.25">
      <c r="A4501">
        <v>1774945</v>
      </c>
      <c r="B4501">
        <v>1</v>
      </c>
      <c r="C4501" t="s">
        <v>80</v>
      </c>
      <c r="D4501" t="s">
        <v>91</v>
      </c>
      <c r="E4501" t="s">
        <v>171</v>
      </c>
      <c r="F4501" t="s">
        <v>13103</v>
      </c>
      <c r="G4501" t="s">
        <v>282</v>
      </c>
      <c r="H4501" t="s">
        <v>146</v>
      </c>
      <c r="I4501" t="s">
        <v>135</v>
      </c>
      <c r="J4501" t="s">
        <v>136</v>
      </c>
      <c r="K4501" t="s">
        <v>147</v>
      </c>
      <c r="L4501" t="s">
        <v>13104</v>
      </c>
      <c r="M4501" t="s">
        <v>13105</v>
      </c>
      <c r="N4501">
        <v>0.77583333300000001</v>
      </c>
      <c r="O4501">
        <v>0</v>
      </c>
      <c r="P4501">
        <v>2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0.37928092472530006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0.37928092472530006</v>
      </c>
    </row>
    <row r="4502" spans="1:31" x14ac:dyDescent="0.25">
      <c r="A4502">
        <v>1775134</v>
      </c>
      <c r="B4502">
        <v>1</v>
      </c>
      <c r="C4502" t="s">
        <v>80</v>
      </c>
      <c r="D4502" t="s">
        <v>100</v>
      </c>
      <c r="E4502" t="s">
        <v>131</v>
      </c>
      <c r="F4502" t="s">
        <v>13106</v>
      </c>
      <c r="G4502" t="s">
        <v>232</v>
      </c>
      <c r="H4502" t="s">
        <v>134</v>
      </c>
      <c r="I4502" t="s">
        <v>135</v>
      </c>
      <c r="J4502" t="s">
        <v>136</v>
      </c>
      <c r="K4502" t="s">
        <v>147</v>
      </c>
      <c r="L4502" t="s">
        <v>13107</v>
      </c>
      <c r="M4502" t="s">
        <v>13108</v>
      </c>
      <c r="N4502">
        <v>0.54527777700000002</v>
      </c>
      <c r="O4502">
        <v>0</v>
      </c>
      <c r="P4502">
        <v>0</v>
      </c>
      <c r="Q4502">
        <v>3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18.747439038066375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18.747439038066375</v>
      </c>
    </row>
    <row r="4503" spans="1:31" x14ac:dyDescent="0.25">
      <c r="A4503">
        <v>1774753</v>
      </c>
      <c r="B4503">
        <v>1</v>
      </c>
      <c r="C4503" t="s">
        <v>81</v>
      </c>
      <c r="D4503" t="s">
        <v>122</v>
      </c>
      <c r="E4503" t="s">
        <v>184</v>
      </c>
      <c r="F4503" t="s">
        <v>13109</v>
      </c>
      <c r="G4503" t="s">
        <v>239</v>
      </c>
      <c r="H4503" t="s">
        <v>134</v>
      </c>
      <c r="I4503" t="s">
        <v>135</v>
      </c>
      <c r="J4503" t="s">
        <v>136</v>
      </c>
      <c r="K4503" t="s">
        <v>137</v>
      </c>
      <c r="L4503" t="s">
        <v>13110</v>
      </c>
      <c r="M4503" t="s">
        <v>13111</v>
      </c>
      <c r="N4503">
        <v>1.3530555550000001</v>
      </c>
      <c r="O4503">
        <v>0</v>
      </c>
      <c r="P4503">
        <v>30</v>
      </c>
      <c r="Q4503">
        <v>1</v>
      </c>
      <c r="R4503">
        <v>7</v>
      </c>
      <c r="S4503">
        <v>5</v>
      </c>
      <c r="T4503">
        <v>25</v>
      </c>
      <c r="U4503">
        <v>2</v>
      </c>
      <c r="V4503">
        <v>0</v>
      </c>
      <c r="W4503">
        <v>0</v>
      </c>
      <c r="X4503">
        <v>7.5723737506975421</v>
      </c>
      <c r="Y4503">
        <v>0.31874488826980002</v>
      </c>
      <c r="Z4503">
        <v>45.00240119948112</v>
      </c>
      <c r="AA4503">
        <v>17.544833965268499</v>
      </c>
      <c r="AB4503">
        <v>50.802169306173198</v>
      </c>
      <c r="AC4503">
        <v>4420.7882879971639</v>
      </c>
      <c r="AD4503">
        <v>0</v>
      </c>
      <c r="AE4503">
        <v>4542.028811107054</v>
      </c>
    </row>
    <row r="4504" spans="1:31" x14ac:dyDescent="0.25">
      <c r="A4504">
        <v>1774759</v>
      </c>
      <c r="B4504">
        <v>1</v>
      </c>
      <c r="C4504" t="s">
        <v>80</v>
      </c>
      <c r="D4504" t="s">
        <v>90</v>
      </c>
      <c r="E4504" t="s">
        <v>158</v>
      </c>
      <c r="F4504" t="s">
        <v>13112</v>
      </c>
      <c r="G4504" t="s">
        <v>246</v>
      </c>
      <c r="H4504" t="s">
        <v>146</v>
      </c>
      <c r="I4504" t="s">
        <v>135</v>
      </c>
      <c r="J4504" t="s">
        <v>136</v>
      </c>
      <c r="K4504" t="s">
        <v>137</v>
      </c>
      <c r="L4504" t="s">
        <v>13113</v>
      </c>
      <c r="M4504" t="s">
        <v>13114</v>
      </c>
      <c r="N4504">
        <v>1.939444444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28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34.531134216512925</v>
      </c>
      <c r="AC4504">
        <v>0</v>
      </c>
      <c r="AD4504">
        <v>0</v>
      </c>
      <c r="AE4504">
        <v>34.531134216512925</v>
      </c>
    </row>
    <row r="4505" spans="1:31" x14ac:dyDescent="0.25">
      <c r="A4505">
        <v>1774736</v>
      </c>
      <c r="B4505">
        <v>1</v>
      </c>
      <c r="C4505" t="s">
        <v>81</v>
      </c>
      <c r="D4505" t="s">
        <v>113</v>
      </c>
      <c r="E4505" t="s">
        <v>184</v>
      </c>
      <c r="F4505" t="s">
        <v>13115</v>
      </c>
      <c r="G4505" t="s">
        <v>177</v>
      </c>
      <c r="H4505" t="s">
        <v>134</v>
      </c>
      <c r="I4505" t="s">
        <v>135</v>
      </c>
      <c r="J4505" t="s">
        <v>136</v>
      </c>
      <c r="K4505" t="s">
        <v>147</v>
      </c>
      <c r="L4505" t="s">
        <v>13116</v>
      </c>
      <c r="M4505" t="s">
        <v>13117</v>
      </c>
      <c r="N4505">
        <v>1.041388888</v>
      </c>
      <c r="O4505">
        <v>0</v>
      </c>
      <c r="P4505">
        <v>36</v>
      </c>
      <c r="Q4505">
        <v>0</v>
      </c>
      <c r="R4505">
        <v>1</v>
      </c>
      <c r="S4505">
        <v>0</v>
      </c>
      <c r="T4505">
        <v>1</v>
      </c>
      <c r="U4505">
        <v>0</v>
      </c>
      <c r="V4505">
        <v>0</v>
      </c>
      <c r="W4505">
        <v>0</v>
      </c>
      <c r="X4505">
        <v>3.1023898990289918</v>
      </c>
      <c r="Y4505">
        <v>0</v>
      </c>
      <c r="Z4505">
        <v>9.2125109090249999E-2</v>
      </c>
      <c r="AA4505">
        <v>0</v>
      </c>
      <c r="AB4505">
        <v>0.36920722210750001</v>
      </c>
      <c r="AC4505">
        <v>0</v>
      </c>
      <c r="AD4505">
        <v>0</v>
      </c>
      <c r="AE4505">
        <v>3.5637222302267419</v>
      </c>
    </row>
    <row r="4506" spans="1:31" x14ac:dyDescent="0.25">
      <c r="A4506">
        <v>1774902</v>
      </c>
      <c r="B4506">
        <v>1</v>
      </c>
      <c r="C4506" t="s">
        <v>80</v>
      </c>
      <c r="D4506" t="s">
        <v>104</v>
      </c>
      <c r="E4506" t="s">
        <v>171</v>
      </c>
      <c r="F4506" t="s">
        <v>13118</v>
      </c>
      <c r="G4506" t="s">
        <v>282</v>
      </c>
      <c r="H4506" t="s">
        <v>146</v>
      </c>
      <c r="I4506" t="s">
        <v>135</v>
      </c>
      <c r="J4506" t="s">
        <v>136</v>
      </c>
      <c r="K4506" t="s">
        <v>147</v>
      </c>
      <c r="L4506" t="s">
        <v>13119</v>
      </c>
      <c r="M4506" t="s">
        <v>13120</v>
      </c>
      <c r="N4506">
        <v>4.1088888880000001</v>
      </c>
      <c r="O4506">
        <v>0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0.21185201441076668</v>
      </c>
      <c r="AA4506">
        <v>0</v>
      </c>
      <c r="AB4506">
        <v>0</v>
      </c>
      <c r="AC4506">
        <v>0</v>
      </c>
      <c r="AD4506">
        <v>0</v>
      </c>
      <c r="AE4506">
        <v>0.21185201441076668</v>
      </c>
    </row>
    <row r="4507" spans="1:31" x14ac:dyDescent="0.25">
      <c r="A4507">
        <v>1774879</v>
      </c>
      <c r="B4507">
        <v>1</v>
      </c>
      <c r="C4507" t="s">
        <v>81</v>
      </c>
      <c r="D4507" t="s">
        <v>113</v>
      </c>
      <c r="E4507" t="s">
        <v>143</v>
      </c>
      <c r="F4507" t="s">
        <v>13121</v>
      </c>
      <c r="G4507" t="s">
        <v>221</v>
      </c>
      <c r="H4507" t="s">
        <v>146</v>
      </c>
      <c r="I4507" t="s">
        <v>135</v>
      </c>
      <c r="J4507" t="s">
        <v>136</v>
      </c>
      <c r="K4507" t="s">
        <v>147</v>
      </c>
      <c r="L4507" t="s">
        <v>13122</v>
      </c>
      <c r="M4507" t="s">
        <v>13123</v>
      </c>
      <c r="N4507">
        <v>1.6</v>
      </c>
      <c r="O4507">
        <v>0</v>
      </c>
      <c r="P4507">
        <v>18</v>
      </c>
      <c r="Q4507">
        <v>0</v>
      </c>
      <c r="R4507">
        <v>28</v>
      </c>
      <c r="S4507">
        <v>0</v>
      </c>
      <c r="T4507">
        <v>2</v>
      </c>
      <c r="U4507">
        <v>0</v>
      </c>
      <c r="V4507">
        <v>0</v>
      </c>
      <c r="W4507">
        <v>0</v>
      </c>
      <c r="X4507">
        <v>2.7785812499871669</v>
      </c>
      <c r="Y4507">
        <v>0</v>
      </c>
      <c r="Z4507">
        <v>12.236714032992543</v>
      </c>
      <c r="AA4507">
        <v>0</v>
      </c>
      <c r="AB4507">
        <v>14.077875021625051</v>
      </c>
      <c r="AC4507">
        <v>0</v>
      </c>
      <c r="AD4507">
        <v>0</v>
      </c>
      <c r="AE4507">
        <v>29.093170304604762</v>
      </c>
    </row>
    <row r="4508" spans="1:31" x14ac:dyDescent="0.25">
      <c r="A4508">
        <v>1774822</v>
      </c>
      <c r="B4508">
        <v>1</v>
      </c>
      <c r="C4508" t="s">
        <v>81</v>
      </c>
      <c r="D4508" t="s">
        <v>121</v>
      </c>
      <c r="E4508" t="s">
        <v>188</v>
      </c>
      <c r="F4508" t="s">
        <v>3227</v>
      </c>
      <c r="G4508" t="s">
        <v>239</v>
      </c>
      <c r="H4508" t="s">
        <v>134</v>
      </c>
      <c r="I4508" t="s">
        <v>135</v>
      </c>
      <c r="J4508" t="s">
        <v>136</v>
      </c>
      <c r="K4508" t="s">
        <v>137</v>
      </c>
      <c r="L4508" t="s">
        <v>13124</v>
      </c>
      <c r="M4508" t="s">
        <v>13125</v>
      </c>
      <c r="N4508">
        <v>5.006253611</v>
      </c>
      <c r="O4508">
        <v>0</v>
      </c>
      <c r="P4508">
        <v>896</v>
      </c>
      <c r="Q4508">
        <v>5</v>
      </c>
      <c r="R4508">
        <v>22</v>
      </c>
      <c r="S4508">
        <v>3</v>
      </c>
      <c r="T4508">
        <v>33</v>
      </c>
      <c r="U4508">
        <v>0</v>
      </c>
      <c r="V4508">
        <v>0</v>
      </c>
      <c r="W4508">
        <v>0</v>
      </c>
      <c r="X4508">
        <v>496.71946369038676</v>
      </c>
      <c r="Y4508">
        <v>8.6146621077650583</v>
      </c>
      <c r="Z4508">
        <v>17.439386126290998</v>
      </c>
      <c r="AA4508">
        <v>66.75295665607139</v>
      </c>
      <c r="AB4508">
        <v>69.549858396421214</v>
      </c>
      <c r="AC4508">
        <v>0</v>
      </c>
      <c r="AD4508">
        <v>0</v>
      </c>
      <c r="AE4508">
        <v>659.07632697693543</v>
      </c>
    </row>
    <row r="4509" spans="1:31" x14ac:dyDescent="0.25">
      <c r="A4509">
        <v>1774716</v>
      </c>
      <c r="B4509">
        <v>1</v>
      </c>
      <c r="C4509" t="s">
        <v>80</v>
      </c>
      <c r="D4509" t="s">
        <v>89</v>
      </c>
      <c r="E4509" t="s">
        <v>171</v>
      </c>
      <c r="F4509" t="s">
        <v>13126</v>
      </c>
      <c r="G4509" t="s">
        <v>282</v>
      </c>
      <c r="H4509" t="s">
        <v>146</v>
      </c>
      <c r="I4509" t="s">
        <v>135</v>
      </c>
      <c r="J4509" t="s">
        <v>136</v>
      </c>
      <c r="K4509" t="s">
        <v>147</v>
      </c>
      <c r="L4509" t="s">
        <v>13127</v>
      </c>
      <c r="M4509" t="s">
        <v>13128</v>
      </c>
      <c r="N4509">
        <v>3.3716666659999999</v>
      </c>
      <c r="O4509">
        <v>0</v>
      </c>
      <c r="P4509">
        <v>1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12.389726618703683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12.389726618703683</v>
      </c>
    </row>
    <row r="4510" spans="1:31" x14ac:dyDescent="0.25">
      <c r="A4510">
        <v>1774965</v>
      </c>
      <c r="B4510">
        <v>1</v>
      </c>
      <c r="C4510" t="s">
        <v>80</v>
      </c>
      <c r="D4510" t="s">
        <v>110</v>
      </c>
      <c r="E4510" t="s">
        <v>158</v>
      </c>
      <c r="F4510" t="s">
        <v>13129</v>
      </c>
      <c r="G4510" t="s">
        <v>246</v>
      </c>
      <c r="H4510" t="s">
        <v>146</v>
      </c>
      <c r="I4510" t="s">
        <v>135</v>
      </c>
      <c r="J4510" t="s">
        <v>136</v>
      </c>
      <c r="K4510" t="s">
        <v>137</v>
      </c>
      <c r="L4510" t="s">
        <v>13130</v>
      </c>
      <c r="M4510" t="s">
        <v>13131</v>
      </c>
      <c r="N4510">
        <v>3.588333333</v>
      </c>
      <c r="O4510">
        <v>0</v>
      </c>
      <c r="P4510">
        <v>118</v>
      </c>
      <c r="Q4510">
        <v>0</v>
      </c>
      <c r="R4510">
        <v>0</v>
      </c>
      <c r="S4510">
        <v>0</v>
      </c>
      <c r="T4510">
        <v>4</v>
      </c>
      <c r="U4510">
        <v>0</v>
      </c>
      <c r="V4510">
        <v>0</v>
      </c>
      <c r="W4510">
        <v>0</v>
      </c>
      <c r="X4510">
        <v>105.99305130280048</v>
      </c>
      <c r="Y4510">
        <v>0</v>
      </c>
      <c r="Z4510">
        <v>0</v>
      </c>
      <c r="AA4510">
        <v>0</v>
      </c>
      <c r="AB4510">
        <v>7.7732085718994002</v>
      </c>
      <c r="AC4510">
        <v>0</v>
      </c>
      <c r="AD4510">
        <v>0</v>
      </c>
      <c r="AE4510">
        <v>113.76625987469988</v>
      </c>
    </row>
    <row r="4511" spans="1:31" x14ac:dyDescent="0.25">
      <c r="A4511">
        <v>1774839</v>
      </c>
      <c r="B4511">
        <v>1</v>
      </c>
      <c r="C4511" t="s">
        <v>80</v>
      </c>
      <c r="D4511" t="s">
        <v>89</v>
      </c>
      <c r="E4511" t="s">
        <v>171</v>
      </c>
      <c r="F4511" t="s">
        <v>13132</v>
      </c>
      <c r="G4511" t="s">
        <v>282</v>
      </c>
      <c r="H4511" t="s">
        <v>146</v>
      </c>
      <c r="I4511" t="s">
        <v>135</v>
      </c>
      <c r="J4511" t="s">
        <v>136</v>
      </c>
      <c r="K4511" t="s">
        <v>147</v>
      </c>
      <c r="L4511" t="s">
        <v>13133</v>
      </c>
      <c r="M4511" t="s">
        <v>13134</v>
      </c>
      <c r="N4511">
        <v>0.57777777699999999</v>
      </c>
      <c r="O4511">
        <v>0</v>
      </c>
      <c r="P4511">
        <v>4</v>
      </c>
      <c r="Q4511">
        <v>0</v>
      </c>
      <c r="R4511">
        <v>0</v>
      </c>
      <c r="S4511">
        <v>0</v>
      </c>
      <c r="T4511">
        <v>2</v>
      </c>
      <c r="U4511">
        <v>0</v>
      </c>
      <c r="V4511">
        <v>0</v>
      </c>
      <c r="W4511">
        <v>0</v>
      </c>
      <c r="X4511">
        <v>0.63923901656750004</v>
      </c>
      <c r="Y4511">
        <v>0</v>
      </c>
      <c r="Z4511">
        <v>0</v>
      </c>
      <c r="AA4511">
        <v>0</v>
      </c>
      <c r="AB4511">
        <v>0.39284335756700006</v>
      </c>
      <c r="AC4511">
        <v>0</v>
      </c>
      <c r="AD4511">
        <v>0</v>
      </c>
      <c r="AE4511">
        <v>1.0320823741345002</v>
      </c>
    </row>
    <row r="4512" spans="1:31" x14ac:dyDescent="0.25">
      <c r="A4512">
        <v>1775171</v>
      </c>
      <c r="B4512">
        <v>1</v>
      </c>
      <c r="C4512" t="s">
        <v>80</v>
      </c>
      <c r="D4512" t="s">
        <v>82</v>
      </c>
      <c r="E4512" t="s">
        <v>171</v>
      </c>
      <c r="F4512" t="s">
        <v>13135</v>
      </c>
      <c r="G4512" t="s">
        <v>181</v>
      </c>
      <c r="H4512" t="s">
        <v>146</v>
      </c>
      <c r="I4512" t="s">
        <v>135</v>
      </c>
      <c r="J4512" t="s">
        <v>136</v>
      </c>
      <c r="K4512" t="s">
        <v>147</v>
      </c>
      <c r="L4512" t="s">
        <v>13136</v>
      </c>
      <c r="M4512" t="s">
        <v>13137</v>
      </c>
      <c r="N4512">
        <v>1.764444444</v>
      </c>
      <c r="O4512">
        <v>0</v>
      </c>
      <c r="P4512">
        <v>2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0.23705793018999999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0.23705793018999999</v>
      </c>
    </row>
    <row r="4513" spans="1:31" x14ac:dyDescent="0.25">
      <c r="A4513">
        <v>1774816</v>
      </c>
      <c r="B4513">
        <v>1</v>
      </c>
      <c r="C4513" t="s">
        <v>80</v>
      </c>
      <c r="D4513" t="s">
        <v>98</v>
      </c>
      <c r="E4513" t="s">
        <v>131</v>
      </c>
      <c r="F4513" t="s">
        <v>13138</v>
      </c>
      <c r="G4513" t="s">
        <v>239</v>
      </c>
      <c r="H4513" t="s">
        <v>134</v>
      </c>
      <c r="I4513" t="s">
        <v>135</v>
      </c>
      <c r="J4513" t="s">
        <v>136</v>
      </c>
      <c r="K4513" t="s">
        <v>137</v>
      </c>
      <c r="L4513" t="s">
        <v>13139</v>
      </c>
      <c r="M4513" t="s">
        <v>13140</v>
      </c>
      <c r="N4513">
        <v>2.8852777770000002</v>
      </c>
      <c r="O4513">
        <v>0</v>
      </c>
      <c r="P4513">
        <v>201</v>
      </c>
      <c r="Q4513">
        <v>34</v>
      </c>
      <c r="R4513">
        <v>31</v>
      </c>
      <c r="S4513">
        <v>4</v>
      </c>
      <c r="T4513">
        <v>45</v>
      </c>
      <c r="U4513">
        <v>0</v>
      </c>
      <c r="V4513">
        <v>0</v>
      </c>
      <c r="W4513">
        <v>0</v>
      </c>
      <c r="X4513">
        <v>190.30445922459197</v>
      </c>
      <c r="Y4513">
        <v>162.80170087470253</v>
      </c>
      <c r="Z4513">
        <v>62.797464745643261</v>
      </c>
      <c r="AA4513">
        <v>20.808130411556</v>
      </c>
      <c r="AB4513">
        <v>191.1719758057001</v>
      </c>
      <c r="AC4513">
        <v>0</v>
      </c>
      <c r="AD4513">
        <v>0</v>
      </c>
      <c r="AE4513">
        <v>627.88373106219387</v>
      </c>
    </row>
    <row r="4514" spans="1:31" x14ac:dyDescent="0.25">
      <c r="A4514">
        <v>1775217</v>
      </c>
      <c r="B4514">
        <v>1</v>
      </c>
      <c r="C4514" t="s">
        <v>80</v>
      </c>
      <c r="D4514" t="s">
        <v>106</v>
      </c>
      <c r="E4514" t="s">
        <v>171</v>
      </c>
      <c r="F4514" t="s">
        <v>13141</v>
      </c>
      <c r="G4514" t="s">
        <v>181</v>
      </c>
      <c r="H4514" t="s">
        <v>146</v>
      </c>
      <c r="I4514" t="s">
        <v>135</v>
      </c>
      <c r="J4514" t="s">
        <v>136</v>
      </c>
      <c r="K4514" t="s">
        <v>147</v>
      </c>
      <c r="L4514" t="s">
        <v>13142</v>
      </c>
      <c r="M4514" t="s">
        <v>13143</v>
      </c>
      <c r="N4514">
        <v>0.64</v>
      </c>
      <c r="O4514">
        <v>0</v>
      </c>
      <c r="P4514">
        <v>7</v>
      </c>
      <c r="Q4514">
        <v>0</v>
      </c>
      <c r="R4514">
        <v>0</v>
      </c>
      <c r="S4514">
        <v>0</v>
      </c>
      <c r="T4514">
        <v>1</v>
      </c>
      <c r="U4514">
        <v>0</v>
      </c>
      <c r="V4514">
        <v>0</v>
      </c>
      <c r="W4514">
        <v>0</v>
      </c>
      <c r="X4514">
        <v>1.3495377966720001</v>
      </c>
      <c r="Y4514">
        <v>0</v>
      </c>
      <c r="Z4514">
        <v>0</v>
      </c>
      <c r="AA4514">
        <v>0</v>
      </c>
      <c r="AB4514">
        <v>0.5279012966976</v>
      </c>
      <c r="AC4514">
        <v>0</v>
      </c>
      <c r="AD4514">
        <v>0</v>
      </c>
      <c r="AE4514">
        <v>1.8774390933696001</v>
      </c>
    </row>
    <row r="4515" spans="1:31" x14ac:dyDescent="0.25">
      <c r="A4515">
        <v>1774862</v>
      </c>
      <c r="B4515">
        <v>1</v>
      </c>
      <c r="C4515" t="s">
        <v>81</v>
      </c>
      <c r="D4515" t="s">
        <v>118</v>
      </c>
      <c r="E4515" t="s">
        <v>171</v>
      </c>
      <c r="F4515" t="s">
        <v>13144</v>
      </c>
      <c r="G4515" t="s">
        <v>173</v>
      </c>
      <c r="H4515" t="s">
        <v>146</v>
      </c>
      <c r="I4515" t="s">
        <v>135</v>
      </c>
      <c r="J4515" t="s">
        <v>136</v>
      </c>
      <c r="K4515" t="s">
        <v>147</v>
      </c>
      <c r="L4515" t="s">
        <v>13145</v>
      </c>
      <c r="M4515" t="s">
        <v>13146</v>
      </c>
      <c r="N4515">
        <v>3.3486111109999999</v>
      </c>
      <c r="O4515">
        <v>0</v>
      </c>
      <c r="P4515">
        <v>5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5.4013483490839587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5.4013483490839587</v>
      </c>
    </row>
    <row r="4516" spans="1:31" x14ac:dyDescent="0.25">
      <c r="A4516">
        <v>1775131</v>
      </c>
      <c r="B4516">
        <v>1</v>
      </c>
      <c r="C4516" t="s">
        <v>81</v>
      </c>
      <c r="D4516" t="s">
        <v>117</v>
      </c>
      <c r="E4516" t="s">
        <v>158</v>
      </c>
      <c r="F4516" t="s">
        <v>13147</v>
      </c>
      <c r="G4516" t="s">
        <v>221</v>
      </c>
      <c r="H4516" t="s">
        <v>146</v>
      </c>
      <c r="I4516" t="s">
        <v>135</v>
      </c>
      <c r="J4516" t="s">
        <v>136</v>
      </c>
      <c r="K4516" t="s">
        <v>147</v>
      </c>
      <c r="L4516" t="s">
        <v>13148</v>
      </c>
      <c r="M4516" t="s">
        <v>13149</v>
      </c>
      <c r="N4516">
        <v>2.216388888</v>
      </c>
      <c r="O4516">
        <v>0</v>
      </c>
      <c r="P4516">
        <v>27</v>
      </c>
      <c r="Q4516">
        <v>0</v>
      </c>
      <c r="R4516">
        <v>2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5.9934631903239497</v>
      </c>
      <c r="Y4516">
        <v>0</v>
      </c>
      <c r="Z4516">
        <v>2.5581067974749998E-3</v>
      </c>
      <c r="AA4516">
        <v>0</v>
      </c>
      <c r="AB4516">
        <v>0</v>
      </c>
      <c r="AC4516">
        <v>0</v>
      </c>
      <c r="AD4516">
        <v>0</v>
      </c>
      <c r="AE4516">
        <v>5.9960212971214251</v>
      </c>
    </row>
    <row r="4517" spans="1:31" x14ac:dyDescent="0.25">
      <c r="A4517">
        <v>1774985</v>
      </c>
      <c r="B4517">
        <v>1</v>
      </c>
      <c r="C4517" t="s">
        <v>81</v>
      </c>
      <c r="D4517" t="s">
        <v>118</v>
      </c>
      <c r="E4517" t="s">
        <v>184</v>
      </c>
      <c r="F4517" t="s">
        <v>13150</v>
      </c>
      <c r="G4517" t="s">
        <v>232</v>
      </c>
      <c r="H4517" t="s">
        <v>134</v>
      </c>
      <c r="I4517" t="s">
        <v>135</v>
      </c>
      <c r="J4517" t="s">
        <v>136</v>
      </c>
      <c r="K4517" t="s">
        <v>147</v>
      </c>
      <c r="L4517" t="s">
        <v>13151</v>
      </c>
      <c r="M4517" t="s">
        <v>13152</v>
      </c>
      <c r="N4517">
        <v>2.2949999999999999</v>
      </c>
      <c r="O4517">
        <v>0</v>
      </c>
      <c r="P4517">
        <v>103</v>
      </c>
      <c r="Q4517">
        <v>8</v>
      </c>
      <c r="R4517">
        <v>18</v>
      </c>
      <c r="S4517">
        <v>0</v>
      </c>
      <c r="T4517">
        <v>1</v>
      </c>
      <c r="U4517">
        <v>0</v>
      </c>
      <c r="V4517">
        <v>0</v>
      </c>
      <c r="W4517">
        <v>0</v>
      </c>
      <c r="X4517">
        <v>22.08543223731526</v>
      </c>
      <c r="Y4517">
        <v>18.134521060537402</v>
      </c>
      <c r="Z4517">
        <v>10.960011656446103</v>
      </c>
      <c r="AA4517">
        <v>0</v>
      </c>
      <c r="AB4517">
        <v>8.5472481523916673E-3</v>
      </c>
      <c r="AC4517">
        <v>0</v>
      </c>
      <c r="AD4517">
        <v>0</v>
      </c>
      <c r="AE4517">
        <v>51.188512202451157</v>
      </c>
    </row>
    <row r="4518" spans="1:31" x14ac:dyDescent="0.25">
      <c r="A4518">
        <v>1774739</v>
      </c>
      <c r="B4518">
        <v>1</v>
      </c>
      <c r="C4518" t="s">
        <v>81</v>
      </c>
      <c r="D4518" t="s">
        <v>113</v>
      </c>
      <c r="E4518" t="s">
        <v>158</v>
      </c>
      <c r="F4518" t="s">
        <v>13153</v>
      </c>
      <c r="G4518" t="s">
        <v>160</v>
      </c>
      <c r="H4518" t="s">
        <v>146</v>
      </c>
      <c r="I4518" t="s">
        <v>135</v>
      </c>
      <c r="J4518" t="s">
        <v>136</v>
      </c>
      <c r="K4518" t="s">
        <v>147</v>
      </c>
      <c r="L4518" t="s">
        <v>13154</v>
      </c>
      <c r="M4518" t="s">
        <v>13155</v>
      </c>
      <c r="N4518">
        <v>1.586944444</v>
      </c>
      <c r="O4518">
        <v>0</v>
      </c>
      <c r="P4518">
        <v>9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1.2957169854422335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1.2957169854422335</v>
      </c>
    </row>
    <row r="4519" spans="1:31" x14ac:dyDescent="0.25">
      <c r="A4519">
        <v>1774693</v>
      </c>
      <c r="B4519">
        <v>1</v>
      </c>
      <c r="C4519" t="s">
        <v>80</v>
      </c>
      <c r="D4519" t="s">
        <v>93</v>
      </c>
      <c r="E4519" t="s">
        <v>131</v>
      </c>
      <c r="F4519" t="s">
        <v>13156</v>
      </c>
      <c r="G4519" t="s">
        <v>133</v>
      </c>
      <c r="H4519" t="s">
        <v>134</v>
      </c>
      <c r="I4519" t="s">
        <v>135</v>
      </c>
      <c r="J4519" t="s">
        <v>136</v>
      </c>
      <c r="K4519" t="s">
        <v>137</v>
      </c>
      <c r="L4519" t="s">
        <v>13157</v>
      </c>
      <c r="M4519" t="s">
        <v>13158</v>
      </c>
      <c r="N4519">
        <v>8.3888887999999995E-2</v>
      </c>
      <c r="O4519">
        <v>1</v>
      </c>
      <c r="P4519">
        <v>2185</v>
      </c>
      <c r="Q4519">
        <v>140</v>
      </c>
      <c r="R4519">
        <v>428</v>
      </c>
      <c r="S4519">
        <v>27</v>
      </c>
      <c r="T4519">
        <v>387</v>
      </c>
      <c r="U4519">
        <v>1</v>
      </c>
      <c r="V4519">
        <v>1</v>
      </c>
      <c r="W4519">
        <v>0.11974746981139998</v>
      </c>
      <c r="X4519">
        <v>39.844809832966092</v>
      </c>
      <c r="Y4519">
        <v>21.994801054415191</v>
      </c>
      <c r="Z4519">
        <v>21.546208454593355</v>
      </c>
      <c r="AA4519">
        <v>5.3832392629327508</v>
      </c>
      <c r="AB4519">
        <v>11.943218130580163</v>
      </c>
      <c r="AC4519">
        <v>21.811838213441668</v>
      </c>
      <c r="AD4519">
        <v>0.33010896764359998</v>
      </c>
      <c r="AE4519">
        <v>122.97397138638421</v>
      </c>
    </row>
    <row r="4520" spans="1:31" x14ac:dyDescent="0.25">
      <c r="A4520">
        <v>1774756</v>
      </c>
      <c r="B4520">
        <v>1</v>
      </c>
      <c r="C4520" t="s">
        <v>80</v>
      </c>
      <c r="D4520" t="s">
        <v>98</v>
      </c>
      <c r="E4520" t="s">
        <v>158</v>
      </c>
      <c r="F4520" t="s">
        <v>13159</v>
      </c>
      <c r="G4520" t="s">
        <v>160</v>
      </c>
      <c r="H4520" t="s">
        <v>146</v>
      </c>
      <c r="I4520" t="s">
        <v>135</v>
      </c>
      <c r="J4520" t="s">
        <v>136</v>
      </c>
      <c r="K4520" t="s">
        <v>147</v>
      </c>
      <c r="L4520" t="s">
        <v>13160</v>
      </c>
      <c r="M4520" t="s">
        <v>13161</v>
      </c>
      <c r="N4520">
        <v>1.4297222220000001</v>
      </c>
      <c r="O4520">
        <v>0</v>
      </c>
      <c r="P4520">
        <v>0</v>
      </c>
      <c r="Q4520">
        <v>0</v>
      </c>
      <c r="R4520">
        <v>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0.22878333090876668</v>
      </c>
      <c r="AA4520">
        <v>0</v>
      </c>
      <c r="AB4520">
        <v>0</v>
      </c>
      <c r="AC4520">
        <v>0</v>
      </c>
      <c r="AD4520">
        <v>0</v>
      </c>
      <c r="AE4520">
        <v>0.22878333090876668</v>
      </c>
    </row>
    <row r="4521" spans="1:31" x14ac:dyDescent="0.25">
      <c r="A4521">
        <v>1775111</v>
      </c>
      <c r="B4521">
        <v>1</v>
      </c>
      <c r="C4521" t="s">
        <v>80</v>
      </c>
      <c r="D4521" t="s">
        <v>100</v>
      </c>
      <c r="E4521" t="s">
        <v>171</v>
      </c>
      <c r="F4521" t="s">
        <v>13162</v>
      </c>
      <c r="G4521" t="s">
        <v>181</v>
      </c>
      <c r="H4521" t="s">
        <v>146</v>
      </c>
      <c r="I4521" t="s">
        <v>135</v>
      </c>
      <c r="J4521" t="s">
        <v>136</v>
      </c>
      <c r="K4521" t="s">
        <v>147</v>
      </c>
      <c r="L4521" t="s">
        <v>13163</v>
      </c>
      <c r="M4521" t="s">
        <v>13164</v>
      </c>
      <c r="N4521">
        <v>1.0347222220000001</v>
      </c>
      <c r="O4521">
        <v>0</v>
      </c>
      <c r="P4521">
        <v>1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9.8734454280000007E-4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9.8734454280000007E-4</v>
      </c>
    </row>
    <row r="4522" spans="1:31" x14ac:dyDescent="0.25">
      <c r="A4522">
        <v>1774899</v>
      </c>
      <c r="B4522">
        <v>1</v>
      </c>
      <c r="C4522" t="s">
        <v>80</v>
      </c>
      <c r="D4522" t="s">
        <v>99</v>
      </c>
      <c r="E4522" t="s">
        <v>171</v>
      </c>
      <c r="F4522" t="s">
        <v>1592</v>
      </c>
      <c r="G4522" t="s">
        <v>181</v>
      </c>
      <c r="H4522" t="s">
        <v>146</v>
      </c>
      <c r="I4522" t="s">
        <v>135</v>
      </c>
      <c r="J4522" t="s">
        <v>136</v>
      </c>
      <c r="K4522" t="s">
        <v>147</v>
      </c>
      <c r="L4522" t="s">
        <v>13165</v>
      </c>
      <c r="M4522" t="s">
        <v>13166</v>
      </c>
      <c r="N4522">
        <v>2.9997222219999999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0.92413267833693336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0.92413267833693336</v>
      </c>
    </row>
    <row r="4523" spans="1:31" x14ac:dyDescent="0.25">
      <c r="A4523">
        <v>1774925</v>
      </c>
      <c r="B4523">
        <v>1</v>
      </c>
      <c r="C4523" t="s">
        <v>80</v>
      </c>
      <c r="D4523" t="s">
        <v>107</v>
      </c>
      <c r="E4523" t="s">
        <v>171</v>
      </c>
      <c r="F4523" t="s">
        <v>13167</v>
      </c>
      <c r="G4523" t="s">
        <v>173</v>
      </c>
      <c r="H4523" t="s">
        <v>146</v>
      </c>
      <c r="I4523" t="s">
        <v>135</v>
      </c>
      <c r="J4523" t="s">
        <v>136</v>
      </c>
      <c r="K4523" t="s">
        <v>147</v>
      </c>
      <c r="L4523" t="s">
        <v>13168</v>
      </c>
      <c r="M4523" t="s">
        <v>13169</v>
      </c>
      <c r="N4523">
        <v>2.1211111109999998</v>
      </c>
      <c r="O4523">
        <v>0</v>
      </c>
      <c r="P4523">
        <v>8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3.7484642494589333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3.7484642494589333</v>
      </c>
    </row>
    <row r="4524" spans="1:31" x14ac:dyDescent="0.25">
      <c r="A4524">
        <v>1774713</v>
      </c>
      <c r="B4524">
        <v>1</v>
      </c>
      <c r="C4524" t="s">
        <v>80</v>
      </c>
      <c r="D4524" t="s">
        <v>90</v>
      </c>
      <c r="E4524" t="s">
        <v>171</v>
      </c>
      <c r="F4524" t="s">
        <v>12639</v>
      </c>
      <c r="G4524" t="s">
        <v>282</v>
      </c>
      <c r="H4524" t="s">
        <v>146</v>
      </c>
      <c r="I4524" t="s">
        <v>135</v>
      </c>
      <c r="J4524" t="s">
        <v>136</v>
      </c>
      <c r="K4524" t="s">
        <v>147</v>
      </c>
      <c r="L4524" t="s">
        <v>13170</v>
      </c>
      <c r="M4524" t="s">
        <v>13171</v>
      </c>
      <c r="N4524">
        <v>19.306111111</v>
      </c>
      <c r="O4524">
        <v>0</v>
      </c>
      <c r="P4524">
        <v>32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191.48583786112781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191.48583786112781</v>
      </c>
    </row>
    <row r="4525" spans="1:31" x14ac:dyDescent="0.25">
      <c r="A4525">
        <v>1774968</v>
      </c>
      <c r="B4525">
        <v>1</v>
      </c>
      <c r="C4525" t="s">
        <v>80</v>
      </c>
      <c r="D4525" t="s">
        <v>87</v>
      </c>
      <c r="E4525" t="s">
        <v>171</v>
      </c>
      <c r="F4525" t="s">
        <v>13172</v>
      </c>
      <c r="G4525" t="s">
        <v>282</v>
      </c>
      <c r="H4525" t="s">
        <v>146</v>
      </c>
      <c r="I4525" t="s">
        <v>135</v>
      </c>
      <c r="J4525" t="s">
        <v>136</v>
      </c>
      <c r="K4525" t="s">
        <v>147</v>
      </c>
      <c r="L4525" t="s">
        <v>13173</v>
      </c>
      <c r="M4525" t="s">
        <v>13174</v>
      </c>
      <c r="N4525">
        <v>8.1777777769999993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2.9868370133287336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2.9868370133287336</v>
      </c>
    </row>
    <row r="4526" spans="1:31" x14ac:dyDescent="0.25">
      <c r="A4526">
        <v>1774888</v>
      </c>
      <c r="B4526">
        <v>1</v>
      </c>
      <c r="C4526" t="s">
        <v>80</v>
      </c>
      <c r="D4526" t="s">
        <v>105</v>
      </c>
      <c r="E4526" t="s">
        <v>184</v>
      </c>
      <c r="F4526" t="s">
        <v>13175</v>
      </c>
      <c r="G4526" t="s">
        <v>232</v>
      </c>
      <c r="H4526" t="s">
        <v>134</v>
      </c>
      <c r="I4526" t="s">
        <v>135</v>
      </c>
      <c r="J4526" t="s">
        <v>136</v>
      </c>
      <c r="K4526" t="s">
        <v>147</v>
      </c>
      <c r="L4526" t="s">
        <v>13176</v>
      </c>
      <c r="M4526" t="s">
        <v>13177</v>
      </c>
      <c r="N4526">
        <v>2.0833333330000001</v>
      </c>
      <c r="O4526">
        <v>0</v>
      </c>
      <c r="P4526">
        <v>102</v>
      </c>
      <c r="Q4526">
        <v>0</v>
      </c>
      <c r="R4526">
        <v>1</v>
      </c>
      <c r="S4526">
        <v>0</v>
      </c>
      <c r="T4526">
        <v>34</v>
      </c>
      <c r="U4526">
        <v>0</v>
      </c>
      <c r="V4526">
        <v>0</v>
      </c>
      <c r="W4526">
        <v>0</v>
      </c>
      <c r="X4526">
        <v>75.05561696959154</v>
      </c>
      <c r="Y4526">
        <v>0</v>
      </c>
      <c r="Z4526">
        <v>2.2303169753333338E-2</v>
      </c>
      <c r="AA4526">
        <v>0</v>
      </c>
      <c r="AB4526">
        <v>81.202776069961885</v>
      </c>
      <c r="AC4526">
        <v>0</v>
      </c>
      <c r="AD4526">
        <v>0</v>
      </c>
      <c r="AE4526">
        <v>156.28069620930677</v>
      </c>
    </row>
    <row r="4527" spans="1:31" x14ac:dyDescent="0.25">
      <c r="A4527">
        <v>1774911</v>
      </c>
      <c r="B4527">
        <v>1</v>
      </c>
      <c r="C4527" t="s">
        <v>80</v>
      </c>
      <c r="D4527" t="s">
        <v>97</v>
      </c>
      <c r="E4527" t="s">
        <v>158</v>
      </c>
      <c r="F4527" t="s">
        <v>13178</v>
      </c>
      <c r="G4527" t="s">
        <v>160</v>
      </c>
      <c r="H4527" t="s">
        <v>146</v>
      </c>
      <c r="I4527" t="s">
        <v>135</v>
      </c>
      <c r="J4527" t="s">
        <v>136</v>
      </c>
      <c r="K4527" t="s">
        <v>147</v>
      </c>
      <c r="L4527" t="s">
        <v>13179</v>
      </c>
      <c r="M4527" t="s">
        <v>13180</v>
      </c>
      <c r="N4527">
        <v>2.5605555550000001</v>
      </c>
      <c r="O4527">
        <v>0</v>
      </c>
      <c r="P4527">
        <v>1</v>
      </c>
      <c r="Q4527">
        <v>0</v>
      </c>
      <c r="R4527">
        <v>1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0.71498678650000003</v>
      </c>
      <c r="Y4527">
        <v>0</v>
      </c>
      <c r="Z4527">
        <v>0.16838658222684999</v>
      </c>
      <c r="AA4527">
        <v>0</v>
      </c>
      <c r="AB4527">
        <v>0</v>
      </c>
      <c r="AC4527">
        <v>0</v>
      </c>
      <c r="AD4527">
        <v>0</v>
      </c>
      <c r="AE4527">
        <v>0.88337336872685002</v>
      </c>
    </row>
    <row r="4528" spans="1:31" x14ac:dyDescent="0.25">
      <c r="A4528">
        <v>1775097</v>
      </c>
      <c r="B4528">
        <v>1</v>
      </c>
      <c r="C4528" t="s">
        <v>80</v>
      </c>
      <c r="D4528" t="s">
        <v>98</v>
      </c>
      <c r="E4528" t="s">
        <v>188</v>
      </c>
      <c r="F4528" t="s">
        <v>13181</v>
      </c>
      <c r="G4528" t="s">
        <v>177</v>
      </c>
      <c r="H4528" t="s">
        <v>134</v>
      </c>
      <c r="I4528" t="s">
        <v>135</v>
      </c>
      <c r="J4528" t="s">
        <v>136</v>
      </c>
      <c r="K4528" t="s">
        <v>147</v>
      </c>
      <c r="L4528" t="s">
        <v>13182</v>
      </c>
      <c r="M4528" t="s">
        <v>13183</v>
      </c>
      <c r="N4528">
        <v>1.368055555</v>
      </c>
      <c r="O4528">
        <v>0</v>
      </c>
      <c r="P4528">
        <v>76</v>
      </c>
      <c r="Q4528">
        <v>0</v>
      </c>
      <c r="R4528">
        <v>16</v>
      </c>
      <c r="S4528">
        <v>0</v>
      </c>
      <c r="T4528">
        <v>23</v>
      </c>
      <c r="U4528">
        <v>0</v>
      </c>
      <c r="V4528">
        <v>0</v>
      </c>
      <c r="W4528">
        <v>0</v>
      </c>
      <c r="X4528">
        <v>32.498901521791488</v>
      </c>
      <c r="Y4528">
        <v>0</v>
      </c>
      <c r="Z4528">
        <v>13.472917794351</v>
      </c>
      <c r="AA4528">
        <v>0</v>
      </c>
      <c r="AB4528">
        <v>14.356666760112001</v>
      </c>
      <c r="AC4528">
        <v>0</v>
      </c>
      <c r="AD4528">
        <v>0</v>
      </c>
      <c r="AE4528">
        <v>60.328486076254485</v>
      </c>
    </row>
    <row r="4529" spans="1:31" x14ac:dyDescent="0.25">
      <c r="A4529">
        <v>1775074</v>
      </c>
      <c r="B4529">
        <v>1</v>
      </c>
      <c r="C4529" t="s">
        <v>81</v>
      </c>
      <c r="D4529" t="s">
        <v>113</v>
      </c>
      <c r="E4529" t="s">
        <v>171</v>
      </c>
      <c r="F4529" t="s">
        <v>13184</v>
      </c>
      <c r="G4529" t="s">
        <v>181</v>
      </c>
      <c r="H4529" t="s">
        <v>146</v>
      </c>
      <c r="I4529" t="s">
        <v>135</v>
      </c>
      <c r="J4529" t="s">
        <v>136</v>
      </c>
      <c r="K4529" t="s">
        <v>147</v>
      </c>
      <c r="L4529" t="s">
        <v>13185</v>
      </c>
      <c r="M4529" t="s">
        <v>13186</v>
      </c>
      <c r="N4529">
        <v>2.161944444</v>
      </c>
      <c r="O4529">
        <v>0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1.2389230993986</v>
      </c>
      <c r="AA4529">
        <v>0</v>
      </c>
      <c r="AB4529">
        <v>0</v>
      </c>
      <c r="AC4529">
        <v>0</v>
      </c>
      <c r="AD4529">
        <v>0</v>
      </c>
      <c r="AE4529">
        <v>1.2389230993986</v>
      </c>
    </row>
    <row r="4530" spans="1:31" x14ac:dyDescent="0.25">
      <c r="A4530">
        <v>1775080</v>
      </c>
      <c r="B4530">
        <v>1</v>
      </c>
      <c r="C4530" t="s">
        <v>80</v>
      </c>
      <c r="D4530" t="s">
        <v>96</v>
      </c>
      <c r="E4530" t="s">
        <v>171</v>
      </c>
      <c r="F4530" t="s">
        <v>13187</v>
      </c>
      <c r="G4530" t="s">
        <v>282</v>
      </c>
      <c r="H4530" t="s">
        <v>146</v>
      </c>
      <c r="I4530" t="s">
        <v>135</v>
      </c>
      <c r="J4530" t="s">
        <v>136</v>
      </c>
      <c r="K4530" t="s">
        <v>147</v>
      </c>
      <c r="L4530" t="s">
        <v>13188</v>
      </c>
      <c r="M4530" t="s">
        <v>13189</v>
      </c>
      <c r="N4530">
        <v>5.6780555550000003</v>
      </c>
      <c r="O4530">
        <v>0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1.6023376011602504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1.6023376011602504</v>
      </c>
    </row>
    <row r="4531" spans="1:31" x14ac:dyDescent="0.25">
      <c r="A4531">
        <v>1774951</v>
      </c>
      <c r="B4531">
        <v>1</v>
      </c>
      <c r="C4531" t="s">
        <v>80</v>
      </c>
      <c r="D4531" t="s">
        <v>108</v>
      </c>
      <c r="E4531" t="s">
        <v>143</v>
      </c>
      <c r="F4531" t="s">
        <v>13190</v>
      </c>
      <c r="G4531" t="s">
        <v>606</v>
      </c>
      <c r="H4531" t="s">
        <v>146</v>
      </c>
      <c r="I4531" t="s">
        <v>135</v>
      </c>
      <c r="J4531" t="s">
        <v>136</v>
      </c>
      <c r="K4531" t="s">
        <v>147</v>
      </c>
      <c r="L4531" t="s">
        <v>13191</v>
      </c>
      <c r="M4531" t="s">
        <v>13192</v>
      </c>
      <c r="N4531">
        <v>3.591388888</v>
      </c>
      <c r="O4531">
        <v>0</v>
      </c>
      <c r="P4531">
        <v>24</v>
      </c>
      <c r="Q4531">
        <v>0</v>
      </c>
      <c r="R4531">
        <v>6</v>
      </c>
      <c r="S4531">
        <v>0</v>
      </c>
      <c r="T4531">
        <v>4</v>
      </c>
      <c r="U4531">
        <v>0</v>
      </c>
      <c r="V4531">
        <v>0</v>
      </c>
      <c r="W4531">
        <v>0</v>
      </c>
      <c r="X4531">
        <v>9.2303070407005361</v>
      </c>
      <c r="Y4531">
        <v>0</v>
      </c>
      <c r="Z4531">
        <v>1.3613421288927998</v>
      </c>
      <c r="AA4531">
        <v>0</v>
      </c>
      <c r="AB4531">
        <v>16.827325702715001</v>
      </c>
      <c r="AC4531">
        <v>0</v>
      </c>
      <c r="AD4531">
        <v>0</v>
      </c>
      <c r="AE4531">
        <v>27.418974872308336</v>
      </c>
    </row>
    <row r="4532" spans="1:31" x14ac:dyDescent="0.25">
      <c r="A4532">
        <v>1774788</v>
      </c>
      <c r="B4532">
        <v>1</v>
      </c>
      <c r="C4532" t="s">
        <v>81</v>
      </c>
      <c r="D4532" t="s">
        <v>122</v>
      </c>
      <c r="E4532" t="s">
        <v>171</v>
      </c>
      <c r="F4532" t="s">
        <v>13193</v>
      </c>
      <c r="G4532" t="s">
        <v>181</v>
      </c>
      <c r="H4532" t="s">
        <v>146</v>
      </c>
      <c r="I4532" t="s">
        <v>135</v>
      </c>
      <c r="J4532" t="s">
        <v>136</v>
      </c>
      <c r="K4532" t="s">
        <v>147</v>
      </c>
      <c r="L4532" t="s">
        <v>13194</v>
      </c>
      <c r="M4532" t="s">
        <v>13026</v>
      </c>
      <c r="N4532">
        <v>4.676111111</v>
      </c>
      <c r="O4532">
        <v>0</v>
      </c>
      <c r="P4532">
        <v>5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7.4731335677207991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7.4731335677207991</v>
      </c>
    </row>
    <row r="4533" spans="1:31" x14ac:dyDescent="0.25">
      <c r="A4533">
        <v>1774848</v>
      </c>
      <c r="B4533">
        <v>1</v>
      </c>
      <c r="C4533" t="s">
        <v>80</v>
      </c>
      <c r="D4533" t="s">
        <v>95</v>
      </c>
      <c r="E4533" t="s">
        <v>171</v>
      </c>
      <c r="F4533" t="s">
        <v>13195</v>
      </c>
      <c r="G4533" t="s">
        <v>282</v>
      </c>
      <c r="H4533" t="s">
        <v>146</v>
      </c>
      <c r="I4533" t="s">
        <v>135</v>
      </c>
      <c r="J4533" t="s">
        <v>136</v>
      </c>
      <c r="K4533" t="s">
        <v>147</v>
      </c>
      <c r="L4533" t="s">
        <v>13196</v>
      </c>
      <c r="M4533" t="s">
        <v>13197</v>
      </c>
      <c r="N4533">
        <v>5.1883333330000001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9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59.084305505974648</v>
      </c>
      <c r="AC4533">
        <v>0</v>
      </c>
      <c r="AD4533">
        <v>0</v>
      </c>
      <c r="AE4533">
        <v>59.084305505974648</v>
      </c>
    </row>
    <row r="4534" spans="1:31" x14ac:dyDescent="0.25">
      <c r="A4534">
        <v>1774742</v>
      </c>
      <c r="B4534">
        <v>1</v>
      </c>
      <c r="C4534" t="s">
        <v>80</v>
      </c>
      <c r="D4534" t="s">
        <v>85</v>
      </c>
      <c r="E4534" t="s">
        <v>171</v>
      </c>
      <c r="F4534" t="s">
        <v>13198</v>
      </c>
      <c r="G4534" t="s">
        <v>282</v>
      </c>
      <c r="H4534" t="s">
        <v>146</v>
      </c>
      <c r="I4534" t="s">
        <v>135</v>
      </c>
      <c r="J4534" t="s">
        <v>136</v>
      </c>
      <c r="K4534" t="s">
        <v>147</v>
      </c>
      <c r="L4534" t="s">
        <v>13199</v>
      </c>
      <c r="M4534" t="s">
        <v>13200</v>
      </c>
      <c r="N4534">
        <v>5.39</v>
      </c>
      <c r="O4534">
        <v>0</v>
      </c>
      <c r="P4534">
        <v>16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18.72099666684527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18.72099666684527</v>
      </c>
    </row>
    <row r="4535" spans="1:31" x14ac:dyDescent="0.25">
      <c r="A4535">
        <v>1775137</v>
      </c>
      <c r="B4535">
        <v>1</v>
      </c>
      <c r="C4535" t="s">
        <v>80</v>
      </c>
      <c r="D4535" t="s">
        <v>98</v>
      </c>
      <c r="E4535" t="s">
        <v>184</v>
      </c>
      <c r="F4535" t="s">
        <v>13201</v>
      </c>
      <c r="G4535" t="s">
        <v>232</v>
      </c>
      <c r="H4535" t="s">
        <v>134</v>
      </c>
      <c r="I4535" t="s">
        <v>135</v>
      </c>
      <c r="J4535" t="s">
        <v>136</v>
      </c>
      <c r="K4535" t="s">
        <v>147</v>
      </c>
      <c r="L4535" t="s">
        <v>13202</v>
      </c>
      <c r="M4535" t="s">
        <v>13203</v>
      </c>
      <c r="N4535">
        <v>0.65249999999999997</v>
      </c>
      <c r="O4535">
        <v>0</v>
      </c>
      <c r="P4535">
        <v>83</v>
      </c>
      <c r="Q4535">
        <v>0</v>
      </c>
      <c r="R4535">
        <v>0</v>
      </c>
      <c r="S4535">
        <v>0</v>
      </c>
      <c r="T4535">
        <v>4</v>
      </c>
      <c r="U4535">
        <v>0</v>
      </c>
      <c r="V4535">
        <v>0</v>
      </c>
      <c r="W4535">
        <v>0</v>
      </c>
      <c r="X4535">
        <v>4.9784346652211671</v>
      </c>
      <c r="Y4535">
        <v>0</v>
      </c>
      <c r="Z4535">
        <v>0</v>
      </c>
      <c r="AA4535">
        <v>0</v>
      </c>
      <c r="AB4535">
        <v>0.16259003776649167</v>
      </c>
      <c r="AC4535">
        <v>0</v>
      </c>
      <c r="AD4535">
        <v>0</v>
      </c>
      <c r="AE4535">
        <v>5.141024702987659</v>
      </c>
    </row>
    <row r="4536" spans="1:31" x14ac:dyDescent="0.25">
      <c r="A4536">
        <v>1774851</v>
      </c>
      <c r="B4536">
        <v>1</v>
      </c>
      <c r="C4536" t="s">
        <v>80</v>
      </c>
      <c r="D4536" t="s">
        <v>105</v>
      </c>
      <c r="E4536" t="s">
        <v>131</v>
      </c>
      <c r="F4536" t="s">
        <v>13204</v>
      </c>
      <c r="G4536" t="s">
        <v>177</v>
      </c>
      <c r="H4536" t="s">
        <v>134</v>
      </c>
      <c r="I4536" t="s">
        <v>135</v>
      </c>
      <c r="J4536" t="s">
        <v>136</v>
      </c>
      <c r="K4536" t="s">
        <v>147</v>
      </c>
      <c r="L4536" t="s">
        <v>13205</v>
      </c>
      <c r="M4536" t="s">
        <v>13206</v>
      </c>
      <c r="N4536">
        <v>1.203333333</v>
      </c>
      <c r="O4536">
        <v>0</v>
      </c>
      <c r="P4536">
        <v>0</v>
      </c>
      <c r="Q4536">
        <v>0</v>
      </c>
      <c r="R4536">
        <v>0</v>
      </c>
      <c r="S4536">
        <v>1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1.4556969610272248</v>
      </c>
      <c r="AB4536">
        <v>0</v>
      </c>
      <c r="AC4536">
        <v>0</v>
      </c>
      <c r="AD4536">
        <v>0</v>
      </c>
      <c r="AE4536">
        <v>1.4556969610272248</v>
      </c>
    </row>
    <row r="4537" spans="1:31" x14ac:dyDescent="0.25">
      <c r="A4537">
        <v>1774994</v>
      </c>
      <c r="B4537">
        <v>1</v>
      </c>
      <c r="C4537" t="s">
        <v>81</v>
      </c>
      <c r="D4537" t="s">
        <v>118</v>
      </c>
      <c r="E4537" t="s">
        <v>188</v>
      </c>
      <c r="F4537" t="s">
        <v>6710</v>
      </c>
      <c r="G4537" t="s">
        <v>177</v>
      </c>
      <c r="H4537" t="s">
        <v>134</v>
      </c>
      <c r="I4537" t="s">
        <v>135</v>
      </c>
      <c r="J4537" t="s">
        <v>136</v>
      </c>
      <c r="K4537" t="s">
        <v>147</v>
      </c>
      <c r="L4537" t="s">
        <v>13207</v>
      </c>
      <c r="M4537" t="s">
        <v>13208</v>
      </c>
      <c r="N4537">
        <v>1.0708333329999999</v>
      </c>
      <c r="O4537">
        <v>1</v>
      </c>
      <c r="P4537">
        <v>353</v>
      </c>
      <c r="Q4537">
        <v>44</v>
      </c>
      <c r="R4537">
        <v>33</v>
      </c>
      <c r="S4537">
        <v>9</v>
      </c>
      <c r="T4537">
        <v>38</v>
      </c>
      <c r="U4537">
        <v>0</v>
      </c>
      <c r="V4537">
        <v>0</v>
      </c>
      <c r="W4537">
        <v>0.42962183364240009</v>
      </c>
      <c r="X4537">
        <v>50.613676999735915</v>
      </c>
      <c r="Y4537">
        <v>230.73801267760143</v>
      </c>
      <c r="Z4537">
        <v>11.74565432113878</v>
      </c>
      <c r="AA4537">
        <v>32.406140983045837</v>
      </c>
      <c r="AB4537">
        <v>27.36857638909142</v>
      </c>
      <c r="AC4537">
        <v>0</v>
      </c>
      <c r="AD4537">
        <v>0</v>
      </c>
      <c r="AE4537">
        <v>353.30168320425577</v>
      </c>
    </row>
    <row r="4538" spans="1:31" x14ac:dyDescent="0.25">
      <c r="A4538">
        <v>1774808</v>
      </c>
      <c r="B4538">
        <v>1</v>
      </c>
      <c r="C4538" t="s">
        <v>81</v>
      </c>
      <c r="D4538" t="s">
        <v>112</v>
      </c>
      <c r="E4538" t="s">
        <v>188</v>
      </c>
      <c r="F4538" t="s">
        <v>13209</v>
      </c>
      <c r="G4538" t="s">
        <v>239</v>
      </c>
      <c r="H4538" t="s">
        <v>134</v>
      </c>
      <c r="I4538" t="s">
        <v>135</v>
      </c>
      <c r="J4538" t="s">
        <v>136</v>
      </c>
      <c r="K4538" t="s">
        <v>137</v>
      </c>
      <c r="L4538" t="s">
        <v>13210</v>
      </c>
      <c r="M4538" t="s">
        <v>13211</v>
      </c>
      <c r="N4538">
        <v>0.74590083299999999</v>
      </c>
      <c r="O4538">
        <v>0</v>
      </c>
      <c r="P4538">
        <v>0</v>
      </c>
      <c r="Q4538">
        <v>22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24.93314502324732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24.93314502324732</v>
      </c>
    </row>
    <row r="4539" spans="1:31" x14ac:dyDescent="0.25">
      <c r="A4539">
        <v>1774765</v>
      </c>
      <c r="B4539">
        <v>1</v>
      </c>
      <c r="C4539" t="s">
        <v>81</v>
      </c>
      <c r="D4539" t="s">
        <v>114</v>
      </c>
      <c r="E4539" t="s">
        <v>184</v>
      </c>
      <c r="F4539" t="s">
        <v>13212</v>
      </c>
      <c r="G4539" t="s">
        <v>246</v>
      </c>
      <c r="H4539" t="s">
        <v>134</v>
      </c>
      <c r="I4539" t="s">
        <v>135</v>
      </c>
      <c r="J4539" t="s">
        <v>136</v>
      </c>
      <c r="K4539" t="s">
        <v>137</v>
      </c>
      <c r="L4539" t="s">
        <v>13213</v>
      </c>
      <c r="M4539" t="s">
        <v>13214</v>
      </c>
      <c r="N4539">
        <v>7.6749099999999997</v>
      </c>
      <c r="O4539">
        <v>0</v>
      </c>
      <c r="P4539">
        <v>22</v>
      </c>
      <c r="Q4539">
        <v>0</v>
      </c>
      <c r="R4539">
        <v>2</v>
      </c>
      <c r="S4539">
        <v>0</v>
      </c>
      <c r="T4539">
        <v>1</v>
      </c>
      <c r="U4539">
        <v>0</v>
      </c>
      <c r="V4539">
        <v>0</v>
      </c>
      <c r="W4539">
        <v>0</v>
      </c>
      <c r="X4539">
        <v>20.028550360202203</v>
      </c>
      <c r="Y4539">
        <v>0</v>
      </c>
      <c r="Z4539">
        <v>2.4725843029726748</v>
      </c>
      <c r="AA4539">
        <v>0</v>
      </c>
      <c r="AB4539">
        <v>5.4118275561270677</v>
      </c>
      <c r="AC4539">
        <v>0</v>
      </c>
      <c r="AD4539">
        <v>0</v>
      </c>
      <c r="AE4539">
        <v>27.912962219301946</v>
      </c>
    </row>
    <row r="4540" spans="1:31" x14ac:dyDescent="0.25">
      <c r="A4540">
        <v>1774722</v>
      </c>
      <c r="B4540">
        <v>1</v>
      </c>
      <c r="C4540" t="s">
        <v>80</v>
      </c>
      <c r="D4540" t="s">
        <v>105</v>
      </c>
      <c r="E4540" t="s">
        <v>188</v>
      </c>
      <c r="F4540" t="s">
        <v>13215</v>
      </c>
      <c r="G4540" t="s">
        <v>232</v>
      </c>
      <c r="H4540" t="s">
        <v>134</v>
      </c>
      <c r="I4540" t="s">
        <v>135</v>
      </c>
      <c r="J4540" t="s">
        <v>136</v>
      </c>
      <c r="K4540" t="s">
        <v>147</v>
      </c>
      <c r="L4540" t="s">
        <v>13216</v>
      </c>
      <c r="M4540" t="s">
        <v>13217</v>
      </c>
      <c r="N4540">
        <v>2.7349999999999999</v>
      </c>
      <c r="O4540">
        <v>0</v>
      </c>
      <c r="P4540">
        <v>379</v>
      </c>
      <c r="Q4540">
        <v>0</v>
      </c>
      <c r="R4540">
        <v>0</v>
      </c>
      <c r="S4540">
        <v>4</v>
      </c>
      <c r="T4540">
        <v>8</v>
      </c>
      <c r="U4540">
        <v>0</v>
      </c>
      <c r="V4540">
        <v>0</v>
      </c>
      <c r="W4540">
        <v>0</v>
      </c>
      <c r="X4540">
        <v>406.1920589862757</v>
      </c>
      <c r="Y4540">
        <v>0</v>
      </c>
      <c r="Z4540">
        <v>0</v>
      </c>
      <c r="AA4540">
        <v>27.6742746621</v>
      </c>
      <c r="AB4540">
        <v>5.5168329552743156</v>
      </c>
      <c r="AC4540">
        <v>0</v>
      </c>
      <c r="AD4540">
        <v>0</v>
      </c>
      <c r="AE4540">
        <v>439.38316660365001</v>
      </c>
    </row>
    <row r="4541" spans="1:31" x14ac:dyDescent="0.25">
      <c r="A4541">
        <v>1775100</v>
      </c>
      <c r="B4541">
        <v>1</v>
      </c>
      <c r="C4541" t="s">
        <v>81</v>
      </c>
      <c r="D4541" t="s">
        <v>122</v>
      </c>
      <c r="E4541" t="s">
        <v>158</v>
      </c>
      <c r="F4541" t="s">
        <v>13218</v>
      </c>
      <c r="G4541" t="s">
        <v>160</v>
      </c>
      <c r="H4541" t="s">
        <v>146</v>
      </c>
      <c r="I4541" t="s">
        <v>135</v>
      </c>
      <c r="J4541" t="s">
        <v>136</v>
      </c>
      <c r="K4541" t="s">
        <v>147</v>
      </c>
      <c r="L4541" t="s">
        <v>13219</v>
      </c>
      <c r="M4541" t="s">
        <v>13220</v>
      </c>
      <c r="N4541">
        <v>2.0916666660000001</v>
      </c>
      <c r="O4541">
        <v>0</v>
      </c>
      <c r="P4541">
        <v>17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10.6862361230184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10.6862361230184</v>
      </c>
    </row>
    <row r="4542" spans="1:31" x14ac:dyDescent="0.25">
      <c r="A4542">
        <v>1774931</v>
      </c>
      <c r="B4542">
        <v>1</v>
      </c>
      <c r="C4542" t="s">
        <v>80</v>
      </c>
      <c r="D4542" t="s">
        <v>94</v>
      </c>
      <c r="E4542" t="s">
        <v>158</v>
      </c>
      <c r="F4542" t="s">
        <v>13221</v>
      </c>
      <c r="G4542" t="s">
        <v>160</v>
      </c>
      <c r="H4542" t="s">
        <v>146</v>
      </c>
      <c r="I4542" t="s">
        <v>135</v>
      </c>
      <c r="J4542" t="s">
        <v>136</v>
      </c>
      <c r="K4542" t="s">
        <v>147</v>
      </c>
      <c r="L4542" t="s">
        <v>13222</v>
      </c>
      <c r="M4542" t="s">
        <v>13223</v>
      </c>
      <c r="N4542">
        <v>1.4227777770000001</v>
      </c>
      <c r="O4542">
        <v>0</v>
      </c>
      <c r="P4542">
        <v>41</v>
      </c>
      <c r="Q4542">
        <v>0</v>
      </c>
      <c r="R4542">
        <v>0</v>
      </c>
      <c r="S4542">
        <v>0</v>
      </c>
      <c r="T4542">
        <v>8</v>
      </c>
      <c r="U4542">
        <v>0</v>
      </c>
      <c r="V4542">
        <v>0</v>
      </c>
      <c r="W4542">
        <v>0</v>
      </c>
      <c r="X4542">
        <v>15.70759985920985</v>
      </c>
      <c r="Y4542">
        <v>0</v>
      </c>
      <c r="Z4542">
        <v>0</v>
      </c>
      <c r="AA4542">
        <v>0</v>
      </c>
      <c r="AB4542">
        <v>8.8772755164300001</v>
      </c>
      <c r="AC4542">
        <v>0</v>
      </c>
      <c r="AD4542">
        <v>0</v>
      </c>
      <c r="AE4542">
        <v>24.58487537563985</v>
      </c>
    </row>
    <row r="4543" spans="1:31" x14ac:dyDescent="0.25">
      <c r="A4543">
        <v>1775031</v>
      </c>
      <c r="B4543">
        <v>1</v>
      </c>
      <c r="C4543" t="s">
        <v>80</v>
      </c>
      <c r="D4543" t="s">
        <v>108</v>
      </c>
      <c r="E4543" t="s">
        <v>184</v>
      </c>
      <c r="F4543" t="s">
        <v>13224</v>
      </c>
      <c r="G4543" t="s">
        <v>4943</v>
      </c>
      <c r="H4543" t="s">
        <v>134</v>
      </c>
      <c r="I4543" t="s">
        <v>135</v>
      </c>
      <c r="J4543" t="s">
        <v>136</v>
      </c>
      <c r="K4543" t="s">
        <v>147</v>
      </c>
      <c r="L4543" t="s">
        <v>13225</v>
      </c>
      <c r="M4543" t="s">
        <v>13226</v>
      </c>
      <c r="N4543">
        <v>1.9125000000000001</v>
      </c>
      <c r="O4543">
        <v>0</v>
      </c>
      <c r="P4543">
        <v>16</v>
      </c>
      <c r="Q4543">
        <v>0</v>
      </c>
      <c r="R4543">
        <v>28</v>
      </c>
      <c r="S4543">
        <v>0</v>
      </c>
      <c r="T4543">
        <v>14</v>
      </c>
      <c r="U4543">
        <v>0</v>
      </c>
      <c r="V4543">
        <v>0</v>
      </c>
      <c r="W4543">
        <v>0</v>
      </c>
      <c r="X4543">
        <v>9.5411561774999996</v>
      </c>
      <c r="Y4543">
        <v>0</v>
      </c>
      <c r="Z4543">
        <v>18.151069355156245</v>
      </c>
      <c r="AA4543">
        <v>0</v>
      </c>
      <c r="AB4543">
        <v>14.976091031158125</v>
      </c>
      <c r="AC4543">
        <v>0</v>
      </c>
      <c r="AD4543">
        <v>0</v>
      </c>
      <c r="AE4543">
        <v>42.668316563814372</v>
      </c>
    </row>
    <row r="4544" spans="1:31" x14ac:dyDescent="0.25">
      <c r="A4544">
        <v>1775054</v>
      </c>
      <c r="B4544">
        <v>1</v>
      </c>
      <c r="C4544" t="s">
        <v>80</v>
      </c>
      <c r="D4544" t="s">
        <v>85</v>
      </c>
      <c r="E4544" t="s">
        <v>153</v>
      </c>
      <c r="F4544" t="s">
        <v>13227</v>
      </c>
      <c r="G4544" t="s">
        <v>155</v>
      </c>
      <c r="H4544" t="s">
        <v>146</v>
      </c>
      <c r="I4544" t="s">
        <v>135</v>
      </c>
      <c r="J4544" t="s">
        <v>136</v>
      </c>
      <c r="K4544" t="s">
        <v>147</v>
      </c>
      <c r="L4544" t="s">
        <v>13228</v>
      </c>
      <c r="M4544" t="s">
        <v>13229</v>
      </c>
      <c r="N4544">
        <v>5.0697222220000002</v>
      </c>
      <c r="O4544">
        <v>0</v>
      </c>
      <c r="P4544">
        <v>22</v>
      </c>
      <c r="Q4544">
        <v>0</v>
      </c>
      <c r="R4544">
        <v>0</v>
      </c>
      <c r="S4544">
        <v>0</v>
      </c>
      <c r="T4544">
        <v>2</v>
      </c>
      <c r="U4544">
        <v>0</v>
      </c>
      <c r="V4544">
        <v>0</v>
      </c>
      <c r="W4544">
        <v>0</v>
      </c>
      <c r="X4544">
        <v>27.462808578476213</v>
      </c>
      <c r="Y4544">
        <v>0</v>
      </c>
      <c r="Z4544">
        <v>0</v>
      </c>
      <c r="AA4544">
        <v>0</v>
      </c>
      <c r="AB4544">
        <v>9.0986688834197516</v>
      </c>
      <c r="AC4544">
        <v>0</v>
      </c>
      <c r="AD4544">
        <v>0</v>
      </c>
      <c r="AE4544">
        <v>36.561477461895961</v>
      </c>
    </row>
    <row r="4545" spans="1:31" x14ac:dyDescent="0.25">
      <c r="A4545">
        <v>1775200</v>
      </c>
      <c r="B4545">
        <v>1</v>
      </c>
      <c r="C4545" t="s">
        <v>81</v>
      </c>
      <c r="D4545" t="s">
        <v>112</v>
      </c>
      <c r="E4545" t="s">
        <v>158</v>
      </c>
      <c r="F4545" t="s">
        <v>13230</v>
      </c>
      <c r="G4545" t="s">
        <v>160</v>
      </c>
      <c r="H4545" t="s">
        <v>146</v>
      </c>
      <c r="I4545" t="s">
        <v>135</v>
      </c>
      <c r="J4545" t="s">
        <v>136</v>
      </c>
      <c r="K4545" t="s">
        <v>147</v>
      </c>
      <c r="L4545" t="s">
        <v>13231</v>
      </c>
      <c r="M4545" t="s">
        <v>13232</v>
      </c>
      <c r="N4545">
        <v>1.316944444</v>
      </c>
      <c r="O4545">
        <v>0</v>
      </c>
      <c r="P4545">
        <v>115</v>
      </c>
      <c r="Q4545">
        <v>0</v>
      </c>
      <c r="R4545">
        <v>0</v>
      </c>
      <c r="S4545">
        <v>0</v>
      </c>
      <c r="T4545">
        <v>4</v>
      </c>
      <c r="U4545">
        <v>0</v>
      </c>
      <c r="V4545">
        <v>0</v>
      </c>
      <c r="W4545">
        <v>0</v>
      </c>
      <c r="X4545">
        <v>40.363785792323242</v>
      </c>
      <c r="Y4545">
        <v>0</v>
      </c>
      <c r="Z4545">
        <v>0</v>
      </c>
      <c r="AA4545">
        <v>0</v>
      </c>
      <c r="AB4545">
        <v>1.1143571247285</v>
      </c>
      <c r="AC4545">
        <v>0</v>
      </c>
      <c r="AD4545">
        <v>0</v>
      </c>
      <c r="AE4545">
        <v>41.478142917051741</v>
      </c>
    </row>
    <row r="4546" spans="1:31" x14ac:dyDescent="0.25">
      <c r="A4546">
        <v>1774954</v>
      </c>
      <c r="B4546">
        <v>1</v>
      </c>
      <c r="C4546" t="s">
        <v>81</v>
      </c>
      <c r="D4546" t="s">
        <v>117</v>
      </c>
      <c r="E4546" t="s">
        <v>158</v>
      </c>
      <c r="F4546" t="s">
        <v>13233</v>
      </c>
      <c r="G4546" t="s">
        <v>246</v>
      </c>
      <c r="H4546" t="s">
        <v>146</v>
      </c>
      <c r="I4546" t="s">
        <v>135</v>
      </c>
      <c r="J4546" t="s">
        <v>136</v>
      </c>
      <c r="K4546" t="s">
        <v>147</v>
      </c>
      <c r="L4546" t="s">
        <v>13234</v>
      </c>
      <c r="M4546" t="s">
        <v>13235</v>
      </c>
      <c r="N4546">
        <v>0.69166666600000004</v>
      </c>
      <c r="O4546">
        <v>0</v>
      </c>
      <c r="P4546">
        <v>65</v>
      </c>
      <c r="Q4546">
        <v>0</v>
      </c>
      <c r="R4546">
        <v>3</v>
      </c>
      <c r="S4546">
        <v>0</v>
      </c>
      <c r="T4546">
        <v>10</v>
      </c>
      <c r="U4546">
        <v>0</v>
      </c>
      <c r="V4546">
        <v>0</v>
      </c>
      <c r="W4546">
        <v>0</v>
      </c>
      <c r="X4546">
        <v>8.2029254937050027</v>
      </c>
      <c r="Y4546">
        <v>0</v>
      </c>
      <c r="Z4546">
        <v>9.3606127402500003E-2</v>
      </c>
      <c r="AA4546">
        <v>0</v>
      </c>
      <c r="AB4546">
        <v>3.0792863762970004</v>
      </c>
      <c r="AC4546">
        <v>0</v>
      </c>
      <c r="AD4546">
        <v>0</v>
      </c>
      <c r="AE4546">
        <v>11.375817997404504</v>
      </c>
    </row>
    <row r="4547" spans="1:31" x14ac:dyDescent="0.25">
      <c r="A4547">
        <v>1775177</v>
      </c>
      <c r="B4547">
        <v>1</v>
      </c>
      <c r="C4547" t="s">
        <v>80</v>
      </c>
      <c r="D4547" t="s">
        <v>97</v>
      </c>
      <c r="E4547" t="s">
        <v>158</v>
      </c>
      <c r="F4547" t="s">
        <v>13236</v>
      </c>
      <c r="G4547" t="s">
        <v>221</v>
      </c>
      <c r="H4547" t="s">
        <v>146</v>
      </c>
      <c r="I4547" t="s">
        <v>135</v>
      </c>
      <c r="J4547" t="s">
        <v>136</v>
      </c>
      <c r="K4547" t="s">
        <v>147</v>
      </c>
      <c r="L4547" t="s">
        <v>13237</v>
      </c>
      <c r="M4547" t="s">
        <v>13238</v>
      </c>
      <c r="N4547">
        <v>1.419444444</v>
      </c>
      <c r="O4547">
        <v>0</v>
      </c>
      <c r="P4547">
        <v>72</v>
      </c>
      <c r="Q4547">
        <v>0</v>
      </c>
      <c r="R4547">
        <v>0</v>
      </c>
      <c r="S4547">
        <v>0</v>
      </c>
      <c r="T4547">
        <v>5</v>
      </c>
      <c r="U4547">
        <v>0</v>
      </c>
      <c r="V4547">
        <v>0</v>
      </c>
      <c r="W4547">
        <v>0</v>
      </c>
      <c r="X4547">
        <v>45.368453585220202</v>
      </c>
      <c r="Y4547">
        <v>0</v>
      </c>
      <c r="Z4547">
        <v>0</v>
      </c>
      <c r="AA4547">
        <v>0</v>
      </c>
      <c r="AB4547">
        <v>3.1316411873509593</v>
      </c>
      <c r="AC4547">
        <v>0</v>
      </c>
      <c r="AD4547">
        <v>0</v>
      </c>
      <c r="AE4547">
        <v>48.50009477257116</v>
      </c>
    </row>
    <row r="4548" spans="1:31" x14ac:dyDescent="0.25">
      <c r="A4548">
        <v>1775094</v>
      </c>
      <c r="B4548">
        <v>1</v>
      </c>
      <c r="C4548" t="s">
        <v>81</v>
      </c>
      <c r="D4548" t="s">
        <v>119</v>
      </c>
      <c r="E4548" t="s">
        <v>158</v>
      </c>
      <c r="F4548" t="s">
        <v>13239</v>
      </c>
      <c r="G4548" t="s">
        <v>606</v>
      </c>
      <c r="H4548" t="s">
        <v>146</v>
      </c>
      <c r="I4548" t="s">
        <v>135</v>
      </c>
      <c r="J4548" t="s">
        <v>136</v>
      </c>
      <c r="K4548" t="s">
        <v>147</v>
      </c>
      <c r="L4548" t="s">
        <v>13240</v>
      </c>
      <c r="M4548" t="s">
        <v>13241</v>
      </c>
      <c r="N4548">
        <v>1.3191666660000001</v>
      </c>
      <c r="O4548">
        <v>0</v>
      </c>
      <c r="P4548">
        <v>4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4.2802846052566665E-2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4.2802846052566665E-2</v>
      </c>
    </row>
    <row r="4549" spans="1:31" x14ac:dyDescent="0.25">
      <c r="A4549">
        <v>1774891</v>
      </c>
      <c r="B4549">
        <v>1</v>
      </c>
      <c r="C4549" t="s">
        <v>80</v>
      </c>
      <c r="D4549" t="s">
        <v>90</v>
      </c>
      <c r="E4549" t="s">
        <v>158</v>
      </c>
      <c r="F4549" t="s">
        <v>13242</v>
      </c>
      <c r="G4549" t="s">
        <v>606</v>
      </c>
      <c r="H4549" t="s">
        <v>146</v>
      </c>
      <c r="I4549" t="s">
        <v>135</v>
      </c>
      <c r="J4549" t="s">
        <v>136</v>
      </c>
      <c r="K4549" t="s">
        <v>147</v>
      </c>
      <c r="L4549" t="s">
        <v>13243</v>
      </c>
      <c r="M4549" t="s">
        <v>13244</v>
      </c>
      <c r="N4549">
        <v>6.0294444440000001</v>
      </c>
      <c r="O4549">
        <v>0</v>
      </c>
      <c r="P4549">
        <v>18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39.31369170036362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39.31369170036362</v>
      </c>
    </row>
    <row r="4550" spans="1:31" x14ac:dyDescent="0.25">
      <c r="A4550">
        <v>1774991</v>
      </c>
      <c r="B4550">
        <v>1</v>
      </c>
      <c r="C4550" t="s">
        <v>80</v>
      </c>
      <c r="D4550" t="s">
        <v>95</v>
      </c>
      <c r="E4550" t="s">
        <v>184</v>
      </c>
      <c r="F4550" t="s">
        <v>2119</v>
      </c>
      <c r="G4550" t="s">
        <v>232</v>
      </c>
      <c r="H4550" t="s">
        <v>134</v>
      </c>
      <c r="I4550" t="s">
        <v>135</v>
      </c>
      <c r="J4550" t="s">
        <v>136</v>
      </c>
      <c r="K4550" t="s">
        <v>147</v>
      </c>
      <c r="L4550" t="s">
        <v>13245</v>
      </c>
      <c r="M4550" t="s">
        <v>13246</v>
      </c>
      <c r="N4550">
        <v>3.213333333</v>
      </c>
      <c r="O4550">
        <v>1</v>
      </c>
      <c r="P4550">
        <v>0</v>
      </c>
      <c r="Q4550">
        <v>3</v>
      </c>
      <c r="R4550">
        <v>0</v>
      </c>
      <c r="S4550">
        <v>4</v>
      </c>
      <c r="T4550">
        <v>0</v>
      </c>
      <c r="U4550">
        <v>0</v>
      </c>
      <c r="V4550">
        <v>0</v>
      </c>
      <c r="W4550">
        <v>0.51652437294567499</v>
      </c>
      <c r="X4550">
        <v>0</v>
      </c>
      <c r="Y4550">
        <v>12.917129818857401</v>
      </c>
      <c r="Z4550">
        <v>0</v>
      </c>
      <c r="AA4550">
        <v>311.13850704959356</v>
      </c>
      <c r="AB4550">
        <v>0</v>
      </c>
      <c r="AC4550">
        <v>0</v>
      </c>
      <c r="AD4550">
        <v>0</v>
      </c>
      <c r="AE4550">
        <v>324.57216124139666</v>
      </c>
    </row>
    <row r="4551" spans="1:31" x14ac:dyDescent="0.25">
      <c r="A4551">
        <v>1774948</v>
      </c>
      <c r="B4551">
        <v>1</v>
      </c>
      <c r="C4551" t="s">
        <v>81</v>
      </c>
      <c r="D4551" t="s">
        <v>112</v>
      </c>
      <c r="E4551" t="s">
        <v>171</v>
      </c>
      <c r="F4551" t="s">
        <v>13247</v>
      </c>
      <c r="G4551" t="s">
        <v>181</v>
      </c>
      <c r="H4551" t="s">
        <v>146</v>
      </c>
      <c r="I4551" t="s">
        <v>135</v>
      </c>
      <c r="J4551" t="s">
        <v>136</v>
      </c>
      <c r="K4551" t="s">
        <v>147</v>
      </c>
      <c r="L4551" t="s">
        <v>13248</v>
      </c>
      <c r="M4551" t="s">
        <v>13249</v>
      </c>
      <c r="N4551">
        <v>6.2838888879999999</v>
      </c>
      <c r="O4551">
        <v>0</v>
      </c>
      <c r="P4551">
        <v>1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1.2079729616740666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1.2079729616740666</v>
      </c>
    </row>
    <row r="4552" spans="1:31" x14ac:dyDescent="0.25">
      <c r="A4552">
        <v>1774705</v>
      </c>
      <c r="B4552">
        <v>1</v>
      </c>
      <c r="C4552" t="s">
        <v>80</v>
      </c>
      <c r="D4552" t="s">
        <v>110</v>
      </c>
      <c r="E4552" t="s">
        <v>158</v>
      </c>
      <c r="F4552" t="s">
        <v>13250</v>
      </c>
      <c r="G4552" t="s">
        <v>225</v>
      </c>
      <c r="H4552" t="s">
        <v>146</v>
      </c>
      <c r="I4552" t="s">
        <v>135</v>
      </c>
      <c r="J4552" t="s">
        <v>136</v>
      </c>
      <c r="K4552" t="s">
        <v>147</v>
      </c>
      <c r="L4552" t="s">
        <v>13251</v>
      </c>
      <c r="M4552" t="s">
        <v>13252</v>
      </c>
      <c r="N4552">
        <v>2.4102777770000001</v>
      </c>
      <c r="O4552">
        <v>0</v>
      </c>
      <c r="P4552">
        <v>88</v>
      </c>
      <c r="Q4552">
        <v>0</v>
      </c>
      <c r="R4552">
        <v>0</v>
      </c>
      <c r="S4552">
        <v>0</v>
      </c>
      <c r="T4552">
        <v>9</v>
      </c>
      <c r="U4552">
        <v>0</v>
      </c>
      <c r="V4552">
        <v>0</v>
      </c>
      <c r="W4552">
        <v>0</v>
      </c>
      <c r="X4552">
        <v>65.967352991659794</v>
      </c>
      <c r="Y4552">
        <v>0</v>
      </c>
      <c r="Z4552">
        <v>0</v>
      </c>
      <c r="AA4552">
        <v>0</v>
      </c>
      <c r="AB4552">
        <v>1.1866306888064666</v>
      </c>
      <c r="AC4552">
        <v>0</v>
      </c>
      <c r="AD4552">
        <v>0</v>
      </c>
      <c r="AE4552">
        <v>67.153983680466254</v>
      </c>
    </row>
    <row r="4553" spans="1:31" x14ac:dyDescent="0.25">
      <c r="A4553">
        <v>1774805</v>
      </c>
      <c r="B4553">
        <v>1</v>
      </c>
      <c r="C4553" t="s">
        <v>81</v>
      </c>
      <c r="D4553" t="s">
        <v>113</v>
      </c>
      <c r="E4553" t="s">
        <v>158</v>
      </c>
      <c r="F4553" t="s">
        <v>13253</v>
      </c>
      <c r="G4553" t="s">
        <v>758</v>
      </c>
      <c r="H4553" t="s">
        <v>146</v>
      </c>
      <c r="I4553" t="s">
        <v>135</v>
      </c>
      <c r="J4553" t="s">
        <v>136</v>
      </c>
      <c r="K4553" t="s">
        <v>147</v>
      </c>
      <c r="L4553" t="s">
        <v>13254</v>
      </c>
      <c r="M4553" t="s">
        <v>13255</v>
      </c>
      <c r="N4553">
        <v>5.2127777770000003</v>
      </c>
      <c r="O4553">
        <v>0</v>
      </c>
      <c r="P4553">
        <v>24</v>
      </c>
      <c r="Q4553">
        <v>0</v>
      </c>
      <c r="R4553">
        <v>0</v>
      </c>
      <c r="S4553">
        <v>0</v>
      </c>
      <c r="T4553">
        <v>4</v>
      </c>
      <c r="U4553">
        <v>0</v>
      </c>
      <c r="V4553">
        <v>1</v>
      </c>
      <c r="W4553">
        <v>0</v>
      </c>
      <c r="X4553">
        <v>32.04556607092951</v>
      </c>
      <c r="Y4553">
        <v>0</v>
      </c>
      <c r="Z4553">
        <v>0</v>
      </c>
      <c r="AA4553">
        <v>0</v>
      </c>
      <c r="AB4553">
        <v>17.955181670760101</v>
      </c>
      <c r="AC4553">
        <v>0</v>
      </c>
      <c r="AD4553">
        <v>0</v>
      </c>
      <c r="AE4553">
        <v>50.000747741689608</v>
      </c>
    </row>
    <row r="4554" spans="1:31" x14ac:dyDescent="0.25">
      <c r="A4554">
        <v>1774782</v>
      </c>
      <c r="B4554">
        <v>1</v>
      </c>
      <c r="C4554" t="s">
        <v>80</v>
      </c>
      <c r="D4554" t="s">
        <v>110</v>
      </c>
      <c r="E4554" t="s">
        <v>153</v>
      </c>
      <c r="F4554" t="s">
        <v>13256</v>
      </c>
      <c r="G4554" t="s">
        <v>2060</v>
      </c>
      <c r="H4554" t="s">
        <v>146</v>
      </c>
      <c r="I4554" t="s">
        <v>135</v>
      </c>
      <c r="J4554" t="s">
        <v>3</v>
      </c>
      <c r="K4554" t="s">
        <v>147</v>
      </c>
      <c r="L4554" t="s">
        <v>13257</v>
      </c>
      <c r="M4554" t="s">
        <v>13258</v>
      </c>
      <c r="N4554">
        <v>6.4022222219999998</v>
      </c>
      <c r="O4554">
        <v>0</v>
      </c>
      <c r="P4554">
        <v>22</v>
      </c>
      <c r="Q4554">
        <v>0</v>
      </c>
      <c r="R4554">
        <v>0</v>
      </c>
      <c r="S4554">
        <v>0</v>
      </c>
      <c r="T4554">
        <v>4</v>
      </c>
      <c r="U4554">
        <v>0</v>
      </c>
      <c r="V4554">
        <v>0</v>
      </c>
      <c r="W4554">
        <v>0</v>
      </c>
      <c r="X4554">
        <v>37.073906479230587</v>
      </c>
      <c r="Y4554">
        <v>0</v>
      </c>
      <c r="Z4554">
        <v>0</v>
      </c>
      <c r="AA4554">
        <v>0</v>
      </c>
      <c r="AB4554">
        <v>101.857511847048</v>
      </c>
      <c r="AC4554">
        <v>0</v>
      </c>
      <c r="AD4554">
        <v>0</v>
      </c>
      <c r="AE4554">
        <v>138.93141832627859</v>
      </c>
    </row>
    <row r="4555" spans="1:31" x14ac:dyDescent="0.25">
      <c r="A4555">
        <v>1774762</v>
      </c>
      <c r="B4555">
        <v>1</v>
      </c>
      <c r="C4555" t="s">
        <v>80</v>
      </c>
      <c r="D4555" t="s">
        <v>93</v>
      </c>
      <c r="E4555" t="s">
        <v>184</v>
      </c>
      <c r="F4555" t="s">
        <v>13259</v>
      </c>
      <c r="G4555" t="s">
        <v>246</v>
      </c>
      <c r="H4555" t="s">
        <v>134</v>
      </c>
      <c r="I4555" t="s">
        <v>135</v>
      </c>
      <c r="J4555" t="s">
        <v>136</v>
      </c>
      <c r="K4555" t="s">
        <v>137</v>
      </c>
      <c r="L4555" t="s">
        <v>13260</v>
      </c>
      <c r="M4555" t="s">
        <v>13261</v>
      </c>
      <c r="N4555">
        <v>3.8632202769999999</v>
      </c>
      <c r="O4555">
        <v>0</v>
      </c>
      <c r="P4555">
        <v>4</v>
      </c>
      <c r="Q4555">
        <v>0</v>
      </c>
      <c r="R4555">
        <v>5</v>
      </c>
      <c r="S4555">
        <v>0</v>
      </c>
      <c r="T4555">
        <v>6</v>
      </c>
      <c r="U4555">
        <v>0</v>
      </c>
      <c r="V4555">
        <v>0</v>
      </c>
      <c r="W4555">
        <v>0</v>
      </c>
      <c r="X4555">
        <v>3.9342639672293509</v>
      </c>
      <c r="Y4555">
        <v>0</v>
      </c>
      <c r="Z4555">
        <v>4.5261036395601</v>
      </c>
      <c r="AA4555">
        <v>0</v>
      </c>
      <c r="AB4555">
        <v>12.393938546575981</v>
      </c>
      <c r="AC4555">
        <v>0</v>
      </c>
      <c r="AD4555">
        <v>0</v>
      </c>
      <c r="AE4555">
        <v>20.854306153365432</v>
      </c>
    </row>
    <row r="4556" spans="1:31" x14ac:dyDescent="0.25">
      <c r="A4556">
        <v>1775011</v>
      </c>
      <c r="B4556">
        <v>1</v>
      </c>
      <c r="C4556" t="s">
        <v>80</v>
      </c>
      <c r="D4556" t="s">
        <v>98</v>
      </c>
      <c r="E4556" t="s">
        <v>143</v>
      </c>
      <c r="F4556" t="s">
        <v>13262</v>
      </c>
      <c r="G4556" t="s">
        <v>145</v>
      </c>
      <c r="H4556" t="s">
        <v>146</v>
      </c>
      <c r="I4556" t="s">
        <v>135</v>
      </c>
      <c r="J4556" t="s">
        <v>136</v>
      </c>
      <c r="K4556" t="s">
        <v>147</v>
      </c>
      <c r="L4556" t="s">
        <v>13263</v>
      </c>
      <c r="M4556" t="s">
        <v>13264</v>
      </c>
      <c r="N4556">
        <v>1.686388888</v>
      </c>
      <c r="O4556">
        <v>0</v>
      </c>
      <c r="P4556">
        <v>34</v>
      </c>
      <c r="Q4556">
        <v>0</v>
      </c>
      <c r="R4556">
        <v>0</v>
      </c>
      <c r="S4556">
        <v>0</v>
      </c>
      <c r="T4556">
        <v>5</v>
      </c>
      <c r="U4556">
        <v>0</v>
      </c>
      <c r="V4556">
        <v>0</v>
      </c>
      <c r="W4556">
        <v>0</v>
      </c>
      <c r="X4556">
        <v>16.195357720518377</v>
      </c>
      <c r="Y4556">
        <v>0</v>
      </c>
      <c r="Z4556">
        <v>0</v>
      </c>
      <c r="AA4556">
        <v>0</v>
      </c>
      <c r="AB4556">
        <v>7.957630448958751</v>
      </c>
      <c r="AC4556">
        <v>0</v>
      </c>
      <c r="AD4556">
        <v>0</v>
      </c>
      <c r="AE4556">
        <v>24.152988169477126</v>
      </c>
    </row>
    <row r="4557" spans="1:31" x14ac:dyDescent="0.25">
      <c r="A4557">
        <v>1774974</v>
      </c>
      <c r="B4557">
        <v>1</v>
      </c>
      <c r="C4557" t="s">
        <v>80</v>
      </c>
      <c r="D4557" t="s">
        <v>100</v>
      </c>
      <c r="E4557" t="s">
        <v>171</v>
      </c>
      <c r="F4557" t="s">
        <v>13265</v>
      </c>
      <c r="G4557" t="s">
        <v>173</v>
      </c>
      <c r="H4557" t="s">
        <v>146</v>
      </c>
      <c r="I4557" t="s">
        <v>135</v>
      </c>
      <c r="J4557" t="s">
        <v>136</v>
      </c>
      <c r="K4557" t="s">
        <v>147</v>
      </c>
      <c r="L4557" t="s">
        <v>13266</v>
      </c>
      <c r="M4557" t="s">
        <v>13267</v>
      </c>
      <c r="N4557">
        <v>2.1494444439999998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1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5.5754656098907507</v>
      </c>
      <c r="AC4557">
        <v>0</v>
      </c>
      <c r="AD4557">
        <v>0</v>
      </c>
      <c r="AE4557">
        <v>5.5754656098907507</v>
      </c>
    </row>
    <row r="4558" spans="1:31" x14ac:dyDescent="0.25">
      <c r="A4558">
        <v>1774719</v>
      </c>
      <c r="B4558">
        <v>1</v>
      </c>
      <c r="C4558" t="s">
        <v>81</v>
      </c>
      <c r="D4558" t="s">
        <v>127</v>
      </c>
      <c r="E4558" t="s">
        <v>184</v>
      </c>
      <c r="F4558" t="s">
        <v>4886</v>
      </c>
      <c r="G4558" t="s">
        <v>177</v>
      </c>
      <c r="H4558" t="s">
        <v>134</v>
      </c>
      <c r="I4558" t="s">
        <v>193</v>
      </c>
      <c r="J4558" t="s">
        <v>136</v>
      </c>
      <c r="K4558" t="s">
        <v>147</v>
      </c>
      <c r="L4558" t="s">
        <v>13268</v>
      </c>
      <c r="M4558" t="s">
        <v>13269</v>
      </c>
      <c r="N4558">
        <v>7.2222220000000004E-3</v>
      </c>
      <c r="O4558">
        <v>0</v>
      </c>
      <c r="P4558">
        <v>394</v>
      </c>
      <c r="Q4558">
        <v>10</v>
      </c>
      <c r="R4558">
        <v>26</v>
      </c>
      <c r="S4558">
        <v>3</v>
      </c>
      <c r="T4558">
        <v>27</v>
      </c>
      <c r="U4558">
        <v>4</v>
      </c>
      <c r="V4558">
        <v>0</v>
      </c>
      <c r="W4558">
        <v>0</v>
      </c>
      <c r="X4558">
        <v>0.39622955971444423</v>
      </c>
      <c r="Y4558">
        <v>2.8390346931049998E-2</v>
      </c>
      <c r="Z4558">
        <v>1.4544701416699999E-2</v>
      </c>
      <c r="AA4558">
        <v>3.3359478363249999</v>
      </c>
      <c r="AB4558">
        <v>3.2223126154483334E-2</v>
      </c>
      <c r="AC4558">
        <v>0.39003382067000003</v>
      </c>
      <c r="AD4558">
        <v>0</v>
      </c>
      <c r="AE4558">
        <v>4.1973693912116774</v>
      </c>
    </row>
    <row r="4559" spans="1:31" x14ac:dyDescent="0.25">
      <c r="A4559">
        <v>1774957</v>
      </c>
      <c r="B4559">
        <v>1</v>
      </c>
      <c r="C4559" t="s">
        <v>80</v>
      </c>
      <c r="D4559" t="s">
        <v>96</v>
      </c>
      <c r="E4559" t="s">
        <v>158</v>
      </c>
      <c r="F4559" t="s">
        <v>11696</v>
      </c>
      <c r="G4559" t="s">
        <v>246</v>
      </c>
      <c r="H4559" t="s">
        <v>146</v>
      </c>
      <c r="I4559" t="s">
        <v>135</v>
      </c>
      <c r="J4559" t="s">
        <v>136</v>
      </c>
      <c r="K4559" t="s">
        <v>137</v>
      </c>
      <c r="L4559" t="s">
        <v>13270</v>
      </c>
      <c r="M4559" t="s">
        <v>13271</v>
      </c>
      <c r="N4559">
        <v>3.5119444440000001</v>
      </c>
      <c r="O4559">
        <v>0</v>
      </c>
      <c r="P4559">
        <v>90</v>
      </c>
      <c r="Q4559">
        <v>0</v>
      </c>
      <c r="R4559">
        <v>0</v>
      </c>
      <c r="S4559">
        <v>0</v>
      </c>
      <c r="T4559">
        <v>5</v>
      </c>
      <c r="U4559">
        <v>0</v>
      </c>
      <c r="V4559">
        <v>0</v>
      </c>
      <c r="W4559">
        <v>0</v>
      </c>
      <c r="X4559">
        <v>52.601388660123604</v>
      </c>
      <c r="Y4559">
        <v>0</v>
      </c>
      <c r="Z4559">
        <v>0</v>
      </c>
      <c r="AA4559">
        <v>0</v>
      </c>
      <c r="AB4559">
        <v>8.0817083753060004</v>
      </c>
      <c r="AC4559">
        <v>0</v>
      </c>
      <c r="AD4559">
        <v>0</v>
      </c>
      <c r="AE4559">
        <v>60.683097035429604</v>
      </c>
    </row>
    <row r="4560" spans="1:31" x14ac:dyDescent="0.25">
      <c r="A4560">
        <v>1775103</v>
      </c>
      <c r="B4560">
        <v>1</v>
      </c>
      <c r="C4560" t="s">
        <v>80</v>
      </c>
      <c r="D4560" t="s">
        <v>96</v>
      </c>
      <c r="E4560" t="s">
        <v>171</v>
      </c>
      <c r="F4560" t="s">
        <v>13272</v>
      </c>
      <c r="G4560" t="s">
        <v>225</v>
      </c>
      <c r="H4560" t="s">
        <v>146</v>
      </c>
      <c r="I4560" t="s">
        <v>135</v>
      </c>
      <c r="J4560" t="s">
        <v>136</v>
      </c>
      <c r="K4560" t="s">
        <v>147</v>
      </c>
      <c r="L4560" t="s">
        <v>13273</v>
      </c>
      <c r="M4560" t="s">
        <v>13274</v>
      </c>
      <c r="N4560">
        <v>8.2686111110000002</v>
      </c>
      <c r="O4560">
        <v>0</v>
      </c>
      <c r="P4560">
        <v>1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1.1792076675744501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1.1792076675744501</v>
      </c>
    </row>
    <row r="4561" spans="1:31" x14ac:dyDescent="0.25">
      <c r="A4561">
        <v>1775126</v>
      </c>
      <c r="B4561">
        <v>1</v>
      </c>
      <c r="C4561" t="s">
        <v>80</v>
      </c>
      <c r="D4561" t="s">
        <v>83</v>
      </c>
      <c r="E4561" t="s">
        <v>131</v>
      </c>
      <c r="F4561" t="s">
        <v>13275</v>
      </c>
      <c r="G4561" t="s">
        <v>177</v>
      </c>
      <c r="H4561" t="s">
        <v>134</v>
      </c>
      <c r="I4561" t="s">
        <v>135</v>
      </c>
      <c r="J4561" t="s">
        <v>136</v>
      </c>
      <c r="K4561" t="s">
        <v>147</v>
      </c>
      <c r="L4561" t="s">
        <v>13276</v>
      </c>
      <c r="M4561" t="s">
        <v>13277</v>
      </c>
      <c r="N4561">
        <v>1.247777777</v>
      </c>
      <c r="O4561">
        <v>0</v>
      </c>
      <c r="P4561">
        <v>3666</v>
      </c>
      <c r="Q4561">
        <v>0</v>
      </c>
      <c r="R4561">
        <v>0</v>
      </c>
      <c r="S4561">
        <v>0</v>
      </c>
      <c r="T4561">
        <v>545</v>
      </c>
      <c r="U4561">
        <v>0</v>
      </c>
      <c r="V4561">
        <v>1</v>
      </c>
      <c r="W4561">
        <v>0</v>
      </c>
      <c r="X4561">
        <v>1188.2218480027188</v>
      </c>
      <c r="Y4561">
        <v>0</v>
      </c>
      <c r="Z4561">
        <v>0</v>
      </c>
      <c r="AA4561">
        <v>0</v>
      </c>
      <c r="AB4561">
        <v>632.04907535364976</v>
      </c>
      <c r="AC4561">
        <v>0</v>
      </c>
      <c r="AD4561">
        <v>22.248351556539831</v>
      </c>
      <c r="AE4561">
        <v>1842.5192749129085</v>
      </c>
    </row>
    <row r="4562" spans="1:31" x14ac:dyDescent="0.25">
      <c r="A4562">
        <v>1775189</v>
      </c>
      <c r="B4562">
        <v>1</v>
      </c>
      <c r="C4562" t="s">
        <v>80</v>
      </c>
      <c r="D4562" t="s">
        <v>104</v>
      </c>
      <c r="E4562" t="s">
        <v>171</v>
      </c>
      <c r="F4562" t="s">
        <v>13278</v>
      </c>
      <c r="G4562" t="s">
        <v>181</v>
      </c>
      <c r="H4562" t="s">
        <v>146</v>
      </c>
      <c r="I4562" t="s">
        <v>135</v>
      </c>
      <c r="J4562" t="s">
        <v>136</v>
      </c>
      <c r="K4562" t="s">
        <v>147</v>
      </c>
      <c r="L4562" t="s">
        <v>13279</v>
      </c>
      <c r="M4562" t="s">
        <v>13280</v>
      </c>
      <c r="N4562">
        <v>3.2022222220000001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1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2.87012873199355</v>
      </c>
      <c r="AC4562">
        <v>0</v>
      </c>
      <c r="AD4562">
        <v>0</v>
      </c>
      <c r="AE4562">
        <v>2.87012873199355</v>
      </c>
    </row>
    <row r="4563" spans="1:31" x14ac:dyDescent="0.25">
      <c r="A4563">
        <v>1775143</v>
      </c>
      <c r="B4563">
        <v>1</v>
      </c>
      <c r="C4563" t="s">
        <v>80</v>
      </c>
      <c r="D4563" t="s">
        <v>82</v>
      </c>
      <c r="E4563" t="s">
        <v>171</v>
      </c>
      <c r="F4563" t="s">
        <v>13281</v>
      </c>
      <c r="G4563" t="s">
        <v>164</v>
      </c>
      <c r="H4563" t="s">
        <v>146</v>
      </c>
      <c r="I4563" t="s">
        <v>135</v>
      </c>
      <c r="J4563" t="s">
        <v>136</v>
      </c>
      <c r="K4563" t="s">
        <v>147</v>
      </c>
      <c r="L4563" t="s">
        <v>13282</v>
      </c>
      <c r="M4563" t="s">
        <v>13283</v>
      </c>
      <c r="N4563">
        <v>0.75694444400000005</v>
      </c>
      <c r="O4563">
        <v>0</v>
      </c>
      <c r="P4563">
        <v>2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0.31995789033028332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0.31995789033028332</v>
      </c>
    </row>
    <row r="4564" spans="1:31" x14ac:dyDescent="0.25">
      <c r="A4564">
        <v>1774997</v>
      </c>
      <c r="B4564">
        <v>1</v>
      </c>
      <c r="C4564" t="s">
        <v>80</v>
      </c>
      <c r="D4564" t="s">
        <v>83</v>
      </c>
      <c r="E4564" t="s">
        <v>171</v>
      </c>
      <c r="F4564" t="s">
        <v>13284</v>
      </c>
      <c r="G4564" t="s">
        <v>181</v>
      </c>
      <c r="H4564" t="s">
        <v>146</v>
      </c>
      <c r="I4564" t="s">
        <v>135</v>
      </c>
      <c r="J4564" t="s">
        <v>136</v>
      </c>
      <c r="K4564" t="s">
        <v>147</v>
      </c>
      <c r="L4564" t="s">
        <v>13285</v>
      </c>
      <c r="M4564" t="s">
        <v>13286</v>
      </c>
      <c r="N4564">
        <v>1.9355555550000001</v>
      </c>
      <c r="O4564">
        <v>0</v>
      </c>
      <c r="P4564">
        <v>5</v>
      </c>
      <c r="Q4564">
        <v>0</v>
      </c>
      <c r="R4564">
        <v>0</v>
      </c>
      <c r="S4564">
        <v>0</v>
      </c>
      <c r="T4564">
        <v>1</v>
      </c>
      <c r="U4564">
        <v>0</v>
      </c>
      <c r="V4564">
        <v>0</v>
      </c>
      <c r="W4564">
        <v>0</v>
      </c>
      <c r="X4564">
        <v>2.0709678034717998</v>
      </c>
      <c r="Y4564">
        <v>0</v>
      </c>
      <c r="Z4564">
        <v>0</v>
      </c>
      <c r="AA4564">
        <v>0</v>
      </c>
      <c r="AB4564">
        <v>7.0782388213386662</v>
      </c>
      <c r="AC4564">
        <v>0</v>
      </c>
      <c r="AD4564">
        <v>0</v>
      </c>
      <c r="AE4564">
        <v>9.149206624810466</v>
      </c>
    </row>
    <row r="4565" spans="1:31" x14ac:dyDescent="0.25">
      <c r="A4565">
        <v>1775086</v>
      </c>
      <c r="B4565">
        <v>1</v>
      </c>
      <c r="C4565" t="s">
        <v>80</v>
      </c>
      <c r="D4565" t="s">
        <v>97</v>
      </c>
      <c r="E4565" t="s">
        <v>171</v>
      </c>
      <c r="F4565" t="s">
        <v>13287</v>
      </c>
      <c r="G4565" t="s">
        <v>225</v>
      </c>
      <c r="H4565" t="s">
        <v>146</v>
      </c>
      <c r="I4565" t="s">
        <v>135</v>
      </c>
      <c r="J4565" t="s">
        <v>136</v>
      </c>
      <c r="K4565" t="s">
        <v>147</v>
      </c>
      <c r="L4565" t="s">
        <v>13288</v>
      </c>
      <c r="M4565" t="s">
        <v>13289</v>
      </c>
      <c r="N4565">
        <v>3.2455555550000001</v>
      </c>
      <c r="O4565">
        <v>0</v>
      </c>
      <c r="P4565">
        <v>1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0.8291932507908002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0.8291932507908002</v>
      </c>
    </row>
    <row r="4566" spans="1:31" x14ac:dyDescent="0.25">
      <c r="A4566">
        <v>1774748</v>
      </c>
      <c r="B4566">
        <v>1</v>
      </c>
      <c r="C4566" t="s">
        <v>80</v>
      </c>
      <c r="D4566" t="s">
        <v>94</v>
      </c>
      <c r="E4566" t="s">
        <v>171</v>
      </c>
      <c r="F4566" t="s">
        <v>13290</v>
      </c>
      <c r="G4566" t="s">
        <v>173</v>
      </c>
      <c r="H4566" t="s">
        <v>146</v>
      </c>
      <c r="I4566" t="s">
        <v>135</v>
      </c>
      <c r="J4566" t="s">
        <v>136</v>
      </c>
      <c r="K4566" t="s">
        <v>147</v>
      </c>
      <c r="L4566" t="s">
        <v>13291</v>
      </c>
      <c r="M4566" t="s">
        <v>13292</v>
      </c>
      <c r="N4566">
        <v>1.4241666660000001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1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3.7599747335674998E-2</v>
      </c>
      <c r="AC4566">
        <v>0</v>
      </c>
      <c r="AD4566">
        <v>0</v>
      </c>
      <c r="AE4566">
        <v>3.7599747335674998E-2</v>
      </c>
    </row>
    <row r="4567" spans="1:31" x14ac:dyDescent="0.25">
      <c r="A4567">
        <v>1774894</v>
      </c>
      <c r="B4567">
        <v>1</v>
      </c>
      <c r="C4567" t="s">
        <v>80</v>
      </c>
      <c r="D4567" t="s">
        <v>104</v>
      </c>
      <c r="E4567" t="s">
        <v>171</v>
      </c>
      <c r="F4567" t="s">
        <v>13293</v>
      </c>
      <c r="G4567" t="s">
        <v>181</v>
      </c>
      <c r="H4567" t="s">
        <v>146</v>
      </c>
      <c r="I4567" t="s">
        <v>135</v>
      </c>
      <c r="J4567" t="s">
        <v>136</v>
      </c>
      <c r="K4567" t="s">
        <v>147</v>
      </c>
      <c r="L4567" t="s">
        <v>13294</v>
      </c>
      <c r="M4567" t="s">
        <v>13295</v>
      </c>
      <c r="N4567">
        <v>3.7663888879999998</v>
      </c>
      <c r="O4567">
        <v>0</v>
      </c>
      <c r="P4567">
        <v>6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3.1171956152872498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3.1171956152872498</v>
      </c>
    </row>
    <row r="4568" spans="1:31" x14ac:dyDescent="0.25">
      <c r="A4568">
        <v>1774900</v>
      </c>
      <c r="B4568">
        <v>1</v>
      </c>
      <c r="C4568" t="s">
        <v>80</v>
      </c>
      <c r="D4568" t="s">
        <v>105</v>
      </c>
      <c r="E4568" t="s">
        <v>188</v>
      </c>
      <c r="F4568" t="s">
        <v>13215</v>
      </c>
      <c r="G4568" t="s">
        <v>551</v>
      </c>
      <c r="H4568" t="s">
        <v>134</v>
      </c>
      <c r="I4568" t="s">
        <v>135</v>
      </c>
      <c r="J4568" t="s">
        <v>136</v>
      </c>
      <c r="K4568" t="s">
        <v>147</v>
      </c>
      <c r="L4568" t="s">
        <v>13296</v>
      </c>
      <c r="M4568" t="s">
        <v>13297</v>
      </c>
      <c r="N4568">
        <v>2.835</v>
      </c>
      <c r="O4568">
        <v>0</v>
      </c>
      <c r="P4568">
        <v>379</v>
      </c>
      <c r="Q4568">
        <v>0</v>
      </c>
      <c r="R4568">
        <v>0</v>
      </c>
      <c r="S4568">
        <v>4</v>
      </c>
      <c r="T4568">
        <v>8</v>
      </c>
      <c r="U4568">
        <v>0</v>
      </c>
      <c r="V4568">
        <v>0</v>
      </c>
      <c r="W4568">
        <v>0</v>
      </c>
      <c r="X4568">
        <v>429.24290275509713</v>
      </c>
      <c r="Y4568">
        <v>0</v>
      </c>
      <c r="Z4568">
        <v>0</v>
      </c>
      <c r="AA4568">
        <v>30.950422862039996</v>
      </c>
      <c r="AB4568">
        <v>6.5365739622066847</v>
      </c>
      <c r="AC4568">
        <v>0</v>
      </c>
      <c r="AD4568">
        <v>0</v>
      </c>
      <c r="AE4568">
        <v>466.72989957934379</v>
      </c>
    </row>
    <row r="4569" spans="1:31" x14ac:dyDescent="0.25">
      <c r="A4569">
        <v>1774708</v>
      </c>
      <c r="B4569">
        <v>1</v>
      </c>
      <c r="C4569" t="s">
        <v>80</v>
      </c>
      <c r="D4569" t="s">
        <v>100</v>
      </c>
      <c r="E4569" t="s">
        <v>131</v>
      </c>
      <c r="F4569" t="s">
        <v>13298</v>
      </c>
      <c r="G4569" t="s">
        <v>177</v>
      </c>
      <c r="H4569" t="s">
        <v>134</v>
      </c>
      <c r="I4569" t="s">
        <v>135</v>
      </c>
      <c r="J4569" t="s">
        <v>136</v>
      </c>
      <c r="K4569" t="s">
        <v>147</v>
      </c>
      <c r="L4569" t="s">
        <v>13299</v>
      </c>
      <c r="M4569" t="s">
        <v>13300</v>
      </c>
      <c r="N4569">
        <v>0.46611111100000002</v>
      </c>
      <c r="O4569">
        <v>4</v>
      </c>
      <c r="P4569">
        <v>1549</v>
      </c>
      <c r="Q4569">
        <v>4</v>
      </c>
      <c r="R4569">
        <v>86</v>
      </c>
      <c r="S4569">
        <v>9</v>
      </c>
      <c r="T4569">
        <v>59</v>
      </c>
      <c r="U4569">
        <v>0</v>
      </c>
      <c r="V4569">
        <v>0</v>
      </c>
      <c r="W4569">
        <v>20.633756710211102</v>
      </c>
      <c r="X4569">
        <v>92.532809267668952</v>
      </c>
      <c r="Y4569">
        <v>1.6545344315553085</v>
      </c>
      <c r="Z4569">
        <v>6.6900065101049995</v>
      </c>
      <c r="AA4569">
        <v>57.845068748057265</v>
      </c>
      <c r="AB4569">
        <v>7.2701348811527238</v>
      </c>
      <c r="AC4569">
        <v>0</v>
      </c>
      <c r="AD4569">
        <v>0</v>
      </c>
      <c r="AE4569">
        <v>186.62631054875035</v>
      </c>
    </row>
    <row r="4570" spans="1:31" x14ac:dyDescent="0.25">
      <c r="A4570">
        <v>1774857</v>
      </c>
      <c r="B4570">
        <v>1</v>
      </c>
      <c r="C4570" t="s">
        <v>80</v>
      </c>
      <c r="D4570" t="s">
        <v>85</v>
      </c>
      <c r="E4570" t="s">
        <v>158</v>
      </c>
      <c r="F4570" t="s">
        <v>13301</v>
      </c>
      <c r="G4570" t="s">
        <v>246</v>
      </c>
      <c r="H4570" t="s">
        <v>146</v>
      </c>
      <c r="I4570" t="s">
        <v>135</v>
      </c>
      <c r="J4570" t="s">
        <v>136</v>
      </c>
      <c r="K4570" t="s">
        <v>147</v>
      </c>
      <c r="L4570" t="s">
        <v>13302</v>
      </c>
      <c r="M4570" t="s">
        <v>13303</v>
      </c>
      <c r="N4570">
        <v>1.6716666659999999</v>
      </c>
      <c r="O4570">
        <v>0</v>
      </c>
      <c r="P4570">
        <v>180</v>
      </c>
      <c r="Q4570">
        <v>0</v>
      </c>
      <c r="R4570">
        <v>1</v>
      </c>
      <c r="S4570">
        <v>0</v>
      </c>
      <c r="T4570">
        <v>17</v>
      </c>
      <c r="U4570">
        <v>0</v>
      </c>
      <c r="V4570">
        <v>0</v>
      </c>
      <c r="W4570">
        <v>0</v>
      </c>
      <c r="X4570">
        <v>75.770241522847826</v>
      </c>
      <c r="Y4570">
        <v>0</v>
      </c>
      <c r="Z4570">
        <v>5.0821238157083337E-2</v>
      </c>
      <c r="AA4570">
        <v>0</v>
      </c>
      <c r="AB4570">
        <v>40.785041174342396</v>
      </c>
      <c r="AC4570">
        <v>0</v>
      </c>
      <c r="AD4570">
        <v>0</v>
      </c>
      <c r="AE4570">
        <v>116.60610393534731</v>
      </c>
    </row>
    <row r="4571" spans="1:31" x14ac:dyDescent="0.25">
      <c r="A4571">
        <v>1775106</v>
      </c>
      <c r="B4571">
        <v>1</v>
      </c>
      <c r="C4571" t="s">
        <v>80</v>
      </c>
      <c r="D4571" t="s">
        <v>103</v>
      </c>
      <c r="E4571" t="s">
        <v>171</v>
      </c>
      <c r="F4571" t="s">
        <v>13304</v>
      </c>
      <c r="G4571" t="s">
        <v>181</v>
      </c>
      <c r="H4571" t="s">
        <v>146</v>
      </c>
      <c r="I4571" t="s">
        <v>135</v>
      </c>
      <c r="J4571" t="s">
        <v>136</v>
      </c>
      <c r="K4571" t="s">
        <v>147</v>
      </c>
      <c r="L4571" t="s">
        <v>13305</v>
      </c>
      <c r="M4571" t="s">
        <v>13306</v>
      </c>
      <c r="N4571">
        <v>1.0577777770000001</v>
      </c>
      <c r="O4571">
        <v>0</v>
      </c>
      <c r="P4571">
        <v>1</v>
      </c>
      <c r="Q4571">
        <v>0</v>
      </c>
      <c r="R4571">
        <v>1</v>
      </c>
      <c r="S4571">
        <v>0</v>
      </c>
      <c r="T4571">
        <v>2</v>
      </c>
      <c r="U4571">
        <v>0</v>
      </c>
      <c r="V4571">
        <v>0</v>
      </c>
      <c r="W4571">
        <v>0</v>
      </c>
      <c r="X4571">
        <v>0.25432591194570003</v>
      </c>
      <c r="Y4571">
        <v>0</v>
      </c>
      <c r="Z4571">
        <v>0.14139200369933336</v>
      </c>
      <c r="AA4571">
        <v>0</v>
      </c>
      <c r="AB4571">
        <v>1.240508258670975</v>
      </c>
      <c r="AC4571">
        <v>0</v>
      </c>
      <c r="AD4571">
        <v>0</v>
      </c>
      <c r="AE4571">
        <v>1.6362261743160085</v>
      </c>
    </row>
    <row r="4572" spans="1:31" x14ac:dyDescent="0.25">
      <c r="A4572">
        <v>1774728</v>
      </c>
      <c r="B4572">
        <v>1</v>
      </c>
      <c r="C4572" t="s">
        <v>80</v>
      </c>
      <c r="D4572" t="s">
        <v>104</v>
      </c>
      <c r="E4572" t="s">
        <v>158</v>
      </c>
      <c r="F4572" t="s">
        <v>13307</v>
      </c>
      <c r="G4572" t="s">
        <v>160</v>
      </c>
      <c r="H4572" t="s">
        <v>146</v>
      </c>
      <c r="I4572" t="s">
        <v>135</v>
      </c>
      <c r="J4572" t="s">
        <v>136</v>
      </c>
      <c r="K4572" t="s">
        <v>147</v>
      </c>
      <c r="L4572" t="s">
        <v>13308</v>
      </c>
      <c r="M4572" t="s">
        <v>13309</v>
      </c>
      <c r="N4572">
        <v>1.500555555</v>
      </c>
      <c r="O4572">
        <v>0</v>
      </c>
      <c r="P4572">
        <v>36</v>
      </c>
      <c r="Q4572">
        <v>0</v>
      </c>
      <c r="R4572">
        <v>3</v>
      </c>
      <c r="S4572">
        <v>0</v>
      </c>
      <c r="T4572">
        <v>7</v>
      </c>
      <c r="U4572">
        <v>0</v>
      </c>
      <c r="V4572">
        <v>0</v>
      </c>
      <c r="W4572">
        <v>0</v>
      </c>
      <c r="X4572">
        <v>22.878035814015515</v>
      </c>
      <c r="Y4572">
        <v>0</v>
      </c>
      <c r="Z4572">
        <v>4.6452979383745001</v>
      </c>
      <c r="AA4572">
        <v>0</v>
      </c>
      <c r="AB4572">
        <v>10.948850220591471</v>
      </c>
      <c r="AC4572">
        <v>0</v>
      </c>
      <c r="AD4572">
        <v>0</v>
      </c>
      <c r="AE4572">
        <v>38.472183972981483</v>
      </c>
    </row>
    <row r="4573" spans="1:31" x14ac:dyDescent="0.25">
      <c r="A4573">
        <v>1774920</v>
      </c>
      <c r="B4573">
        <v>1</v>
      </c>
      <c r="C4573" t="s">
        <v>80</v>
      </c>
      <c r="D4573" t="s">
        <v>97</v>
      </c>
      <c r="E4573" t="s">
        <v>171</v>
      </c>
      <c r="F4573" t="s">
        <v>13310</v>
      </c>
      <c r="G4573" t="s">
        <v>181</v>
      </c>
      <c r="H4573" t="s">
        <v>146</v>
      </c>
      <c r="I4573" t="s">
        <v>135</v>
      </c>
      <c r="J4573" t="s">
        <v>136</v>
      </c>
      <c r="K4573" t="s">
        <v>147</v>
      </c>
      <c r="L4573" t="s">
        <v>13311</v>
      </c>
      <c r="M4573" t="s">
        <v>13312</v>
      </c>
      <c r="N4573">
        <v>3.2044444439999999</v>
      </c>
      <c r="O4573">
        <v>0</v>
      </c>
      <c r="P4573">
        <v>11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26.009988062231994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26.009988062231994</v>
      </c>
    </row>
    <row r="4574" spans="1:31" x14ac:dyDescent="0.25">
      <c r="A4574">
        <v>1774983</v>
      </c>
      <c r="B4574">
        <v>1</v>
      </c>
      <c r="C4574" t="s">
        <v>80</v>
      </c>
      <c r="D4574" t="s">
        <v>103</v>
      </c>
      <c r="E4574" t="s">
        <v>158</v>
      </c>
      <c r="F4574" t="s">
        <v>13313</v>
      </c>
      <c r="G4574" t="s">
        <v>225</v>
      </c>
      <c r="H4574" t="s">
        <v>146</v>
      </c>
      <c r="I4574" t="s">
        <v>135</v>
      </c>
      <c r="J4574" t="s">
        <v>136</v>
      </c>
      <c r="K4574" t="s">
        <v>147</v>
      </c>
      <c r="L4574" t="s">
        <v>13314</v>
      </c>
      <c r="M4574" t="s">
        <v>13315</v>
      </c>
      <c r="N4574">
        <v>1.2424999999999999</v>
      </c>
      <c r="O4574">
        <v>0</v>
      </c>
      <c r="P4574">
        <v>27</v>
      </c>
      <c r="Q4574">
        <v>0</v>
      </c>
      <c r="R4574">
        <v>0</v>
      </c>
      <c r="S4574">
        <v>0</v>
      </c>
      <c r="T4574">
        <v>3</v>
      </c>
      <c r="U4574">
        <v>0</v>
      </c>
      <c r="V4574">
        <v>0</v>
      </c>
      <c r="W4574">
        <v>0</v>
      </c>
      <c r="X4574">
        <v>12.329198496784441</v>
      </c>
      <c r="Y4574">
        <v>0</v>
      </c>
      <c r="Z4574">
        <v>0</v>
      </c>
      <c r="AA4574">
        <v>0</v>
      </c>
      <c r="AB4574">
        <v>0.88776757248716687</v>
      </c>
      <c r="AC4574">
        <v>0</v>
      </c>
      <c r="AD4574">
        <v>0</v>
      </c>
      <c r="AE4574">
        <v>13.216966069271608</v>
      </c>
    </row>
    <row r="4575" spans="1:31" x14ac:dyDescent="0.25">
      <c r="A4575">
        <v>1775146</v>
      </c>
      <c r="B4575">
        <v>1</v>
      </c>
      <c r="C4575" t="s">
        <v>80</v>
      </c>
      <c r="D4575" t="s">
        <v>107</v>
      </c>
      <c r="E4575" t="s">
        <v>171</v>
      </c>
      <c r="F4575" t="s">
        <v>13316</v>
      </c>
      <c r="G4575" t="s">
        <v>181</v>
      </c>
      <c r="H4575" t="s">
        <v>146</v>
      </c>
      <c r="I4575" t="s">
        <v>135</v>
      </c>
      <c r="J4575" t="s">
        <v>136</v>
      </c>
      <c r="K4575" t="s">
        <v>147</v>
      </c>
      <c r="L4575" t="s">
        <v>13317</v>
      </c>
      <c r="M4575" t="s">
        <v>13318</v>
      </c>
      <c r="N4575">
        <v>3.1741666660000001</v>
      </c>
      <c r="O4575">
        <v>0</v>
      </c>
      <c r="P4575">
        <v>2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0.40750642619749999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0.40750642619749999</v>
      </c>
    </row>
    <row r="4576" spans="1:31" x14ac:dyDescent="0.25">
      <c r="A4576">
        <v>1774837</v>
      </c>
      <c r="B4576">
        <v>1</v>
      </c>
      <c r="C4576" t="s">
        <v>81</v>
      </c>
      <c r="D4576" t="s">
        <v>124</v>
      </c>
      <c r="E4576" t="s">
        <v>184</v>
      </c>
      <c r="F4576" t="s">
        <v>13319</v>
      </c>
      <c r="G4576" t="s">
        <v>232</v>
      </c>
      <c r="H4576" t="s">
        <v>134</v>
      </c>
      <c r="I4576" t="s">
        <v>135</v>
      </c>
      <c r="J4576" t="s">
        <v>136</v>
      </c>
      <c r="K4576" t="s">
        <v>147</v>
      </c>
      <c r="L4576" t="s">
        <v>13320</v>
      </c>
      <c r="M4576" t="s">
        <v>13321</v>
      </c>
      <c r="N4576">
        <v>1.123611111</v>
      </c>
      <c r="O4576">
        <v>0</v>
      </c>
      <c r="P4576">
        <v>1</v>
      </c>
      <c r="Q4576">
        <v>1</v>
      </c>
      <c r="R4576">
        <v>4</v>
      </c>
      <c r="S4576">
        <v>2</v>
      </c>
      <c r="T4576">
        <v>0</v>
      </c>
      <c r="U4576">
        <v>0</v>
      </c>
      <c r="V4576">
        <v>0</v>
      </c>
      <c r="W4576">
        <v>0</v>
      </c>
      <c r="X4576">
        <v>8.7361425613000004E-2</v>
      </c>
      <c r="Y4576">
        <v>14.141069801049998</v>
      </c>
      <c r="Z4576">
        <v>0.56164279233999992</v>
      </c>
      <c r="AA4576">
        <v>18.965221446887501</v>
      </c>
      <c r="AB4576">
        <v>0</v>
      </c>
      <c r="AC4576">
        <v>0</v>
      </c>
      <c r="AD4576">
        <v>0</v>
      </c>
      <c r="AE4576">
        <v>33.755295465890498</v>
      </c>
    </row>
    <row r="4577" spans="1:31" x14ac:dyDescent="0.25">
      <c r="A4577">
        <v>1775169</v>
      </c>
      <c r="B4577">
        <v>1</v>
      </c>
      <c r="C4577" t="s">
        <v>81</v>
      </c>
      <c r="D4577" t="s">
        <v>124</v>
      </c>
      <c r="E4577" t="s">
        <v>171</v>
      </c>
      <c r="F4577" t="s">
        <v>13322</v>
      </c>
      <c r="G4577" t="s">
        <v>181</v>
      </c>
      <c r="H4577" t="s">
        <v>146</v>
      </c>
      <c r="I4577" t="s">
        <v>135</v>
      </c>
      <c r="J4577" t="s">
        <v>136</v>
      </c>
      <c r="K4577" t="s">
        <v>147</v>
      </c>
      <c r="L4577" t="s">
        <v>13323</v>
      </c>
      <c r="M4577" t="s">
        <v>13324</v>
      </c>
      <c r="N4577">
        <v>0.59277777700000001</v>
      </c>
      <c r="O4577">
        <v>0</v>
      </c>
      <c r="P4577">
        <v>1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0.16173436371033334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0.16173436371033334</v>
      </c>
    </row>
    <row r="4578" spans="1:31" x14ac:dyDescent="0.25">
      <c r="A4578">
        <v>1775000</v>
      </c>
      <c r="B4578">
        <v>1</v>
      </c>
      <c r="C4578" t="s">
        <v>80</v>
      </c>
      <c r="D4578" t="s">
        <v>82</v>
      </c>
      <c r="E4578" t="s">
        <v>143</v>
      </c>
      <c r="F4578" t="s">
        <v>13325</v>
      </c>
      <c r="G4578" t="s">
        <v>221</v>
      </c>
      <c r="H4578" t="s">
        <v>146</v>
      </c>
      <c r="I4578" t="s">
        <v>135</v>
      </c>
      <c r="J4578" t="s">
        <v>136</v>
      </c>
      <c r="K4578" t="s">
        <v>147</v>
      </c>
      <c r="L4578" t="s">
        <v>13326</v>
      </c>
      <c r="M4578" t="s">
        <v>13327</v>
      </c>
      <c r="N4578">
        <v>2.2036111109999998</v>
      </c>
      <c r="O4578">
        <v>0</v>
      </c>
      <c r="P4578">
        <v>113</v>
      </c>
      <c r="Q4578">
        <v>0</v>
      </c>
      <c r="R4578">
        <v>0</v>
      </c>
      <c r="S4578">
        <v>0</v>
      </c>
      <c r="T4578">
        <v>19</v>
      </c>
      <c r="U4578">
        <v>0</v>
      </c>
      <c r="V4578">
        <v>0</v>
      </c>
      <c r="W4578">
        <v>0</v>
      </c>
      <c r="X4578">
        <v>48.151779336303584</v>
      </c>
      <c r="Y4578">
        <v>0</v>
      </c>
      <c r="Z4578">
        <v>0</v>
      </c>
      <c r="AA4578">
        <v>0</v>
      </c>
      <c r="AB4578">
        <v>47.389689023724586</v>
      </c>
      <c r="AC4578">
        <v>0</v>
      </c>
      <c r="AD4578">
        <v>0</v>
      </c>
      <c r="AE4578">
        <v>95.541468360028176</v>
      </c>
    </row>
    <row r="4579" spans="1:31" x14ac:dyDescent="0.25">
      <c r="A4579">
        <v>1774751</v>
      </c>
      <c r="B4579">
        <v>1</v>
      </c>
      <c r="C4579" t="s">
        <v>80</v>
      </c>
      <c r="D4579" t="s">
        <v>84</v>
      </c>
      <c r="E4579" t="s">
        <v>171</v>
      </c>
      <c r="F4579" t="s">
        <v>13328</v>
      </c>
      <c r="G4579" t="s">
        <v>181</v>
      </c>
      <c r="H4579" t="s">
        <v>146</v>
      </c>
      <c r="I4579" t="s">
        <v>135</v>
      </c>
      <c r="J4579" t="s">
        <v>136</v>
      </c>
      <c r="K4579" t="s">
        <v>147</v>
      </c>
      <c r="L4579" t="s">
        <v>13329</v>
      </c>
      <c r="M4579" t="s">
        <v>13330</v>
      </c>
      <c r="N4579">
        <v>3.6516666660000001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3.7594074070025001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3.7594074070025001</v>
      </c>
    </row>
    <row r="4580" spans="1:31" x14ac:dyDescent="0.25">
      <c r="A4580">
        <v>1775083</v>
      </c>
      <c r="B4580">
        <v>1</v>
      </c>
      <c r="C4580" t="s">
        <v>80</v>
      </c>
      <c r="D4580" t="s">
        <v>83</v>
      </c>
      <c r="E4580" t="s">
        <v>158</v>
      </c>
      <c r="F4580" t="s">
        <v>13331</v>
      </c>
      <c r="G4580" t="s">
        <v>225</v>
      </c>
      <c r="H4580" t="s">
        <v>146</v>
      </c>
      <c r="I4580" t="s">
        <v>135</v>
      </c>
      <c r="J4580" t="s">
        <v>136</v>
      </c>
      <c r="K4580" t="s">
        <v>147</v>
      </c>
      <c r="L4580" t="s">
        <v>13332</v>
      </c>
      <c r="M4580" t="s">
        <v>13333</v>
      </c>
      <c r="N4580">
        <v>2.293055555</v>
      </c>
      <c r="O4580">
        <v>0</v>
      </c>
      <c r="P4580">
        <v>116</v>
      </c>
      <c r="Q4580">
        <v>0</v>
      </c>
      <c r="R4580">
        <v>0</v>
      </c>
      <c r="S4580">
        <v>0</v>
      </c>
      <c r="T4580">
        <v>57</v>
      </c>
      <c r="U4580">
        <v>0</v>
      </c>
      <c r="V4580">
        <v>0</v>
      </c>
      <c r="W4580">
        <v>0</v>
      </c>
      <c r="X4580">
        <v>72.388809592362037</v>
      </c>
      <c r="Y4580">
        <v>0</v>
      </c>
      <c r="Z4580">
        <v>0</v>
      </c>
      <c r="AA4580">
        <v>0</v>
      </c>
      <c r="AB4580">
        <v>86.148882397445206</v>
      </c>
      <c r="AC4580">
        <v>0</v>
      </c>
      <c r="AD4580">
        <v>0</v>
      </c>
      <c r="AE4580">
        <v>158.53769198980723</v>
      </c>
    </row>
    <row r="4581" spans="1:31" x14ac:dyDescent="0.25">
      <c r="A4581">
        <v>1774937</v>
      </c>
      <c r="B4581">
        <v>1</v>
      </c>
      <c r="C4581" t="s">
        <v>80</v>
      </c>
      <c r="D4581" t="s">
        <v>108</v>
      </c>
      <c r="E4581" t="s">
        <v>188</v>
      </c>
      <c r="F4581" t="s">
        <v>13334</v>
      </c>
      <c r="G4581" t="s">
        <v>225</v>
      </c>
      <c r="H4581" t="s">
        <v>134</v>
      </c>
      <c r="I4581" t="s">
        <v>135</v>
      </c>
      <c r="J4581" t="s">
        <v>3</v>
      </c>
      <c r="K4581" t="s">
        <v>147</v>
      </c>
      <c r="L4581" t="s">
        <v>13335</v>
      </c>
      <c r="M4581" t="s">
        <v>13336</v>
      </c>
      <c r="N4581">
        <v>2.386111111</v>
      </c>
      <c r="O4581">
        <v>0</v>
      </c>
      <c r="P4581">
        <v>571</v>
      </c>
      <c r="Q4581">
        <v>0</v>
      </c>
      <c r="R4581">
        <v>337</v>
      </c>
      <c r="S4581">
        <v>4</v>
      </c>
      <c r="T4581">
        <v>153</v>
      </c>
      <c r="U4581">
        <v>1</v>
      </c>
      <c r="V4581">
        <v>0</v>
      </c>
      <c r="W4581">
        <v>0</v>
      </c>
      <c r="X4581">
        <v>265.13279138346957</v>
      </c>
      <c r="Y4581">
        <v>0</v>
      </c>
      <c r="Z4581">
        <v>326.8474827846386</v>
      </c>
      <c r="AA4581">
        <v>217.306130660723</v>
      </c>
      <c r="AB4581">
        <v>307.91186294753862</v>
      </c>
      <c r="AC4581">
        <v>67.00331362697996</v>
      </c>
      <c r="AD4581">
        <v>0</v>
      </c>
      <c r="AE4581">
        <v>1184.2015814033496</v>
      </c>
    </row>
    <row r="4582" spans="1:31" x14ac:dyDescent="0.25">
      <c r="A4582">
        <v>1775192</v>
      </c>
      <c r="B4582">
        <v>1</v>
      </c>
      <c r="C4582" t="s">
        <v>80</v>
      </c>
      <c r="D4582" t="s">
        <v>98</v>
      </c>
      <c r="E4582" t="s">
        <v>171</v>
      </c>
      <c r="F4582" t="s">
        <v>13337</v>
      </c>
      <c r="G4582" t="s">
        <v>282</v>
      </c>
      <c r="H4582" t="s">
        <v>146</v>
      </c>
      <c r="I4582" t="s">
        <v>135</v>
      </c>
      <c r="J4582" t="s">
        <v>136</v>
      </c>
      <c r="K4582" t="s">
        <v>147</v>
      </c>
      <c r="L4582" t="s">
        <v>13338</v>
      </c>
      <c r="M4582" t="s">
        <v>13339</v>
      </c>
      <c r="N4582">
        <v>1.5591666660000001</v>
      </c>
      <c r="O4582">
        <v>0</v>
      </c>
      <c r="P4582">
        <v>0</v>
      </c>
      <c r="Q4582">
        <v>0</v>
      </c>
      <c r="R4582">
        <v>1</v>
      </c>
      <c r="S4582">
        <v>0</v>
      </c>
      <c r="T4582">
        <v>1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3.6916218308787005</v>
      </c>
      <c r="AA4582">
        <v>0</v>
      </c>
      <c r="AB4582">
        <v>18.370417938722102</v>
      </c>
      <c r="AC4582">
        <v>0</v>
      </c>
      <c r="AD4582">
        <v>0</v>
      </c>
      <c r="AE4582">
        <v>22.062039769600801</v>
      </c>
    </row>
    <row r="4583" spans="1:31" x14ac:dyDescent="0.25">
      <c r="A4583">
        <v>1774897</v>
      </c>
      <c r="B4583">
        <v>1</v>
      </c>
      <c r="C4583" t="s">
        <v>81</v>
      </c>
      <c r="D4583" t="s">
        <v>118</v>
      </c>
      <c r="E4583" t="s">
        <v>184</v>
      </c>
      <c r="F4583" t="s">
        <v>13340</v>
      </c>
      <c r="G4583" t="s">
        <v>246</v>
      </c>
      <c r="H4583" t="s">
        <v>134</v>
      </c>
      <c r="I4583" t="s">
        <v>135</v>
      </c>
      <c r="J4583" t="s">
        <v>136</v>
      </c>
      <c r="K4583" t="s">
        <v>137</v>
      </c>
      <c r="L4583" t="s">
        <v>13341</v>
      </c>
      <c r="M4583" t="s">
        <v>12905</v>
      </c>
      <c r="N4583">
        <v>3.8833333329999999</v>
      </c>
      <c r="O4583">
        <v>4</v>
      </c>
      <c r="P4583">
        <v>818</v>
      </c>
      <c r="Q4583">
        <v>240</v>
      </c>
      <c r="R4583">
        <v>356</v>
      </c>
      <c r="S4583">
        <v>21</v>
      </c>
      <c r="T4583">
        <v>92</v>
      </c>
      <c r="U4583">
        <v>2</v>
      </c>
      <c r="V4583">
        <v>0</v>
      </c>
      <c r="W4583">
        <v>13.484280656616003</v>
      </c>
      <c r="X4583">
        <v>454.38722598184137</v>
      </c>
      <c r="Y4583">
        <v>1873.0980510576267</v>
      </c>
      <c r="Z4583">
        <v>784.21665272141786</v>
      </c>
      <c r="AA4583">
        <v>656.02115592278005</v>
      </c>
      <c r="AB4583">
        <v>173.74539786502652</v>
      </c>
      <c r="AC4583">
        <v>294.12870569516002</v>
      </c>
      <c r="AD4583">
        <v>0</v>
      </c>
      <c r="AE4583">
        <v>4249.0814699004677</v>
      </c>
    </row>
    <row r="4584" spans="1:31" x14ac:dyDescent="0.25">
      <c r="A4584">
        <v>1774754</v>
      </c>
      <c r="B4584">
        <v>1</v>
      </c>
      <c r="C4584" t="s">
        <v>80</v>
      </c>
      <c r="D4584" t="s">
        <v>93</v>
      </c>
      <c r="E4584" t="s">
        <v>184</v>
      </c>
      <c r="F4584" t="s">
        <v>13342</v>
      </c>
      <c r="G4584" t="s">
        <v>239</v>
      </c>
      <c r="H4584" t="s">
        <v>134</v>
      </c>
      <c r="I4584" t="s">
        <v>135</v>
      </c>
      <c r="J4584" t="s">
        <v>136</v>
      </c>
      <c r="K4584" t="s">
        <v>137</v>
      </c>
      <c r="L4584" t="s">
        <v>13343</v>
      </c>
      <c r="M4584" t="s">
        <v>13344</v>
      </c>
      <c r="N4584">
        <v>1.2798166660000001</v>
      </c>
      <c r="O4584">
        <v>0</v>
      </c>
      <c r="P4584">
        <v>578</v>
      </c>
      <c r="Q4584">
        <v>0</v>
      </c>
      <c r="R4584">
        <v>0</v>
      </c>
      <c r="S4584">
        <v>0</v>
      </c>
      <c r="T4584">
        <v>34</v>
      </c>
      <c r="U4584">
        <v>0</v>
      </c>
      <c r="V4584">
        <v>0</v>
      </c>
      <c r="W4584">
        <v>0</v>
      </c>
      <c r="X4584">
        <v>143.33160465306011</v>
      </c>
      <c r="Y4584">
        <v>0</v>
      </c>
      <c r="Z4584">
        <v>0</v>
      </c>
      <c r="AA4584">
        <v>0</v>
      </c>
      <c r="AB4584">
        <v>14.686232175178196</v>
      </c>
      <c r="AC4584">
        <v>0</v>
      </c>
      <c r="AD4584">
        <v>0</v>
      </c>
      <c r="AE4584">
        <v>158.0178368282383</v>
      </c>
    </row>
    <row r="4585" spans="1:31" x14ac:dyDescent="0.25">
      <c r="A4585">
        <v>1775166</v>
      </c>
      <c r="B4585">
        <v>1</v>
      </c>
      <c r="C4585" t="s">
        <v>80</v>
      </c>
      <c r="D4585" t="s">
        <v>107</v>
      </c>
      <c r="E4585" t="s">
        <v>158</v>
      </c>
      <c r="F4585" t="s">
        <v>13345</v>
      </c>
      <c r="G4585" t="s">
        <v>160</v>
      </c>
      <c r="H4585" t="s">
        <v>146</v>
      </c>
      <c r="I4585" t="s">
        <v>135</v>
      </c>
      <c r="J4585" t="s">
        <v>136</v>
      </c>
      <c r="K4585" t="s">
        <v>147</v>
      </c>
      <c r="L4585" t="s">
        <v>13346</v>
      </c>
      <c r="M4585" t="s">
        <v>13347</v>
      </c>
      <c r="N4585">
        <v>1.9283333330000001</v>
      </c>
      <c r="O4585">
        <v>0</v>
      </c>
      <c r="P4585">
        <v>109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67.13075808429204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67.13075808429204</v>
      </c>
    </row>
    <row r="4586" spans="1:31" x14ac:dyDescent="0.25">
      <c r="A4586">
        <v>1774811</v>
      </c>
      <c r="B4586">
        <v>1</v>
      </c>
      <c r="C4586" t="s">
        <v>81</v>
      </c>
      <c r="D4586" t="s">
        <v>118</v>
      </c>
      <c r="E4586" t="s">
        <v>184</v>
      </c>
      <c r="F4586" t="s">
        <v>13348</v>
      </c>
      <c r="G4586" t="s">
        <v>239</v>
      </c>
      <c r="H4586" t="s">
        <v>134</v>
      </c>
      <c r="I4586" t="s">
        <v>135</v>
      </c>
      <c r="J4586" t="s">
        <v>136</v>
      </c>
      <c r="K4586" t="s">
        <v>137</v>
      </c>
      <c r="L4586" t="s">
        <v>13349</v>
      </c>
      <c r="M4586" t="s">
        <v>13350</v>
      </c>
      <c r="N4586">
        <v>2.6019444439999999</v>
      </c>
      <c r="O4586">
        <v>0</v>
      </c>
      <c r="P4586">
        <v>1049</v>
      </c>
      <c r="Q4586">
        <v>0</v>
      </c>
      <c r="R4586">
        <v>45</v>
      </c>
      <c r="S4586">
        <v>0</v>
      </c>
      <c r="T4586">
        <v>96</v>
      </c>
      <c r="U4586">
        <v>0</v>
      </c>
      <c r="V4586">
        <v>1</v>
      </c>
      <c r="W4586">
        <v>0</v>
      </c>
      <c r="X4586">
        <v>538.43376867096572</v>
      </c>
      <c r="Y4586">
        <v>0</v>
      </c>
      <c r="Z4586">
        <v>19.396137744739107</v>
      </c>
      <c r="AA4586">
        <v>0</v>
      </c>
      <c r="AB4586">
        <v>108.62634587880999</v>
      </c>
      <c r="AC4586">
        <v>0</v>
      </c>
      <c r="AD4586">
        <v>97.327856837121544</v>
      </c>
      <c r="AE4586">
        <v>763.78410913163634</v>
      </c>
    </row>
    <row r="4587" spans="1:31" x14ac:dyDescent="0.25">
      <c r="A4587">
        <v>1775060</v>
      </c>
      <c r="B4587">
        <v>1</v>
      </c>
      <c r="C4587" t="s">
        <v>80</v>
      </c>
      <c r="D4587" t="s">
        <v>104</v>
      </c>
      <c r="E4587" t="s">
        <v>171</v>
      </c>
      <c r="F4587" t="s">
        <v>13118</v>
      </c>
      <c r="G4587" t="s">
        <v>282</v>
      </c>
      <c r="H4587" t="s">
        <v>146</v>
      </c>
      <c r="I4587" t="s">
        <v>135</v>
      </c>
      <c r="J4587" t="s">
        <v>136</v>
      </c>
      <c r="K4587" t="s">
        <v>147</v>
      </c>
      <c r="L4587" t="s">
        <v>13351</v>
      </c>
      <c r="M4587" t="s">
        <v>13352</v>
      </c>
      <c r="N4587">
        <v>0.17472222200000001</v>
      </c>
      <c r="O4587">
        <v>0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8.7120211542000003E-3</v>
      </c>
      <c r="AA4587">
        <v>0</v>
      </c>
      <c r="AB4587">
        <v>0</v>
      </c>
      <c r="AC4587">
        <v>0</v>
      </c>
      <c r="AD4587">
        <v>0</v>
      </c>
      <c r="AE4587">
        <v>8.7120211542000003E-3</v>
      </c>
    </row>
    <row r="4588" spans="1:31" x14ac:dyDescent="0.25">
      <c r="A4588">
        <v>1774917</v>
      </c>
      <c r="B4588">
        <v>1</v>
      </c>
      <c r="C4588" t="s">
        <v>81</v>
      </c>
      <c r="D4588" t="s">
        <v>127</v>
      </c>
      <c r="E4588" t="s">
        <v>158</v>
      </c>
      <c r="F4588" t="s">
        <v>13353</v>
      </c>
      <c r="G4588" t="s">
        <v>606</v>
      </c>
      <c r="H4588" t="s">
        <v>146</v>
      </c>
      <c r="I4588" t="s">
        <v>135</v>
      </c>
      <c r="J4588" t="s">
        <v>136</v>
      </c>
      <c r="K4588" t="s">
        <v>147</v>
      </c>
      <c r="L4588" t="s">
        <v>13354</v>
      </c>
      <c r="M4588" t="s">
        <v>13355</v>
      </c>
      <c r="N4588">
        <v>2.8405555549999999</v>
      </c>
      <c r="O4588">
        <v>0</v>
      </c>
      <c r="P4588">
        <v>6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3.7166070470930745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3.7166070470930745</v>
      </c>
    </row>
    <row r="4589" spans="1:31" x14ac:dyDescent="0.25">
      <c r="A4589">
        <v>1774863</v>
      </c>
      <c r="B4589">
        <v>1</v>
      </c>
      <c r="C4589" t="s">
        <v>80</v>
      </c>
      <c r="D4589" t="s">
        <v>104</v>
      </c>
      <c r="E4589" t="s">
        <v>188</v>
      </c>
      <c r="F4589" t="s">
        <v>4738</v>
      </c>
      <c r="G4589" t="s">
        <v>177</v>
      </c>
      <c r="H4589" t="s">
        <v>134</v>
      </c>
      <c r="I4589" t="s">
        <v>135</v>
      </c>
      <c r="J4589" t="s">
        <v>136</v>
      </c>
      <c r="K4589" t="s">
        <v>147</v>
      </c>
      <c r="L4589" t="s">
        <v>13356</v>
      </c>
      <c r="M4589" t="s">
        <v>13357</v>
      </c>
      <c r="N4589">
        <v>1.3358333330000001</v>
      </c>
      <c r="O4589">
        <v>0</v>
      </c>
      <c r="P4589">
        <v>336</v>
      </c>
      <c r="Q4589">
        <v>1</v>
      </c>
      <c r="R4589">
        <v>1</v>
      </c>
      <c r="S4589">
        <v>6</v>
      </c>
      <c r="T4589">
        <v>30</v>
      </c>
      <c r="U4589">
        <v>2</v>
      </c>
      <c r="V4589">
        <v>0</v>
      </c>
      <c r="W4589">
        <v>0</v>
      </c>
      <c r="X4589">
        <v>106.30891782306669</v>
      </c>
      <c r="Y4589">
        <v>61.388709185429995</v>
      </c>
      <c r="Z4589">
        <v>0.29236261715822504</v>
      </c>
      <c r="AA4589">
        <v>125.86245559732927</v>
      </c>
      <c r="AB4589">
        <v>16.61438507944635</v>
      </c>
      <c r="AC4589">
        <v>242.80398909684834</v>
      </c>
      <c r="AD4589">
        <v>0</v>
      </c>
      <c r="AE4589">
        <v>553.27081939927893</v>
      </c>
    </row>
    <row r="4590" spans="1:31" x14ac:dyDescent="0.25">
      <c r="A4590">
        <v>1774846</v>
      </c>
      <c r="B4590">
        <v>1</v>
      </c>
      <c r="C4590" t="s">
        <v>80</v>
      </c>
      <c r="D4590" t="s">
        <v>97</v>
      </c>
      <c r="E4590" t="s">
        <v>171</v>
      </c>
      <c r="F4590" t="s">
        <v>13358</v>
      </c>
      <c r="G4590" t="s">
        <v>282</v>
      </c>
      <c r="H4590" t="s">
        <v>146</v>
      </c>
      <c r="I4590" t="s">
        <v>135</v>
      </c>
      <c r="J4590" t="s">
        <v>136</v>
      </c>
      <c r="K4590" t="s">
        <v>147</v>
      </c>
      <c r="L4590" t="s">
        <v>13359</v>
      </c>
      <c r="M4590" t="s">
        <v>13360</v>
      </c>
      <c r="N4590">
        <v>8.4197222220000008</v>
      </c>
      <c r="O4590">
        <v>0</v>
      </c>
      <c r="P4590">
        <v>1</v>
      </c>
      <c r="Q4590">
        <v>0</v>
      </c>
      <c r="R4590">
        <v>1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17.794431651163858</v>
      </c>
      <c r="Y4590">
        <v>0</v>
      </c>
      <c r="Z4590">
        <v>14.482037572991334</v>
      </c>
      <c r="AA4590">
        <v>0</v>
      </c>
      <c r="AB4590">
        <v>0</v>
      </c>
      <c r="AC4590">
        <v>0</v>
      </c>
      <c r="AD4590">
        <v>0</v>
      </c>
      <c r="AE4590">
        <v>32.276469224155193</v>
      </c>
    </row>
    <row r="4591" spans="1:31" x14ac:dyDescent="0.25">
      <c r="A4591">
        <v>1774740</v>
      </c>
      <c r="B4591">
        <v>1</v>
      </c>
      <c r="C4591" t="s">
        <v>81</v>
      </c>
      <c r="D4591" t="s">
        <v>123</v>
      </c>
      <c r="E4591" t="s">
        <v>131</v>
      </c>
      <c r="F4591" t="s">
        <v>212</v>
      </c>
      <c r="G4591" t="s">
        <v>213</v>
      </c>
      <c r="H4591" t="s">
        <v>214</v>
      </c>
      <c r="I4591" t="s">
        <v>135</v>
      </c>
      <c r="J4591" t="s">
        <v>136</v>
      </c>
      <c r="K4591" t="s">
        <v>137</v>
      </c>
      <c r="L4591" t="s">
        <v>13361</v>
      </c>
      <c r="M4591" t="s">
        <v>13362</v>
      </c>
      <c r="N4591">
        <v>4.4855555550000004</v>
      </c>
      <c r="O4591">
        <v>3</v>
      </c>
      <c r="P4591">
        <v>0</v>
      </c>
      <c r="Q4591">
        <v>161</v>
      </c>
      <c r="R4591">
        <v>0</v>
      </c>
      <c r="S4591">
        <v>14</v>
      </c>
      <c r="T4591">
        <v>0</v>
      </c>
      <c r="U4591">
        <v>0</v>
      </c>
      <c r="V4591">
        <v>0</v>
      </c>
      <c r="W4591">
        <v>3.6821701146826005</v>
      </c>
      <c r="X4591">
        <v>0</v>
      </c>
      <c r="Y4591">
        <v>181.39444061985608</v>
      </c>
      <c r="Z4591">
        <v>0</v>
      </c>
      <c r="AA4591">
        <v>49.976210319965674</v>
      </c>
      <c r="AB4591">
        <v>0</v>
      </c>
      <c r="AC4591">
        <v>0</v>
      </c>
      <c r="AD4591">
        <v>0</v>
      </c>
      <c r="AE4591">
        <v>235.05282105450436</v>
      </c>
    </row>
    <row r="4592" spans="1:31" x14ac:dyDescent="0.25">
      <c r="A4592">
        <v>1774800</v>
      </c>
      <c r="B4592">
        <v>1</v>
      </c>
      <c r="C4592" t="s">
        <v>80</v>
      </c>
      <c r="D4592" t="s">
        <v>99</v>
      </c>
      <c r="E4592" t="s">
        <v>158</v>
      </c>
      <c r="F4592" t="s">
        <v>13363</v>
      </c>
      <c r="G4592" t="s">
        <v>606</v>
      </c>
      <c r="H4592" t="s">
        <v>146</v>
      </c>
      <c r="I4592" t="s">
        <v>135</v>
      </c>
      <c r="J4592" t="s">
        <v>136</v>
      </c>
      <c r="K4592" t="s">
        <v>147</v>
      </c>
      <c r="L4592" t="s">
        <v>13364</v>
      </c>
      <c r="M4592" t="s">
        <v>13365</v>
      </c>
      <c r="N4592">
        <v>2.829722222</v>
      </c>
      <c r="O4592">
        <v>0</v>
      </c>
      <c r="P4592">
        <v>53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28.048748364591223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28.048748364591223</v>
      </c>
    </row>
    <row r="4593" spans="1:31" x14ac:dyDescent="0.25">
      <c r="A4593">
        <v>1775095</v>
      </c>
      <c r="B4593">
        <v>1</v>
      </c>
      <c r="C4593" t="s">
        <v>80</v>
      </c>
      <c r="D4593" t="s">
        <v>96</v>
      </c>
      <c r="E4593" t="s">
        <v>171</v>
      </c>
      <c r="F4593" t="s">
        <v>13366</v>
      </c>
      <c r="G4593" t="s">
        <v>282</v>
      </c>
      <c r="H4593" t="s">
        <v>146</v>
      </c>
      <c r="I4593" t="s">
        <v>135</v>
      </c>
      <c r="J4593" t="s">
        <v>136</v>
      </c>
      <c r="K4593" t="s">
        <v>147</v>
      </c>
      <c r="L4593" t="s">
        <v>13367</v>
      </c>
      <c r="M4593" t="s">
        <v>13368</v>
      </c>
      <c r="N4593">
        <v>1.4880555550000001</v>
      </c>
      <c r="O4593">
        <v>0</v>
      </c>
      <c r="P4593">
        <v>1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0.45374928422396671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0.45374928422396671</v>
      </c>
    </row>
    <row r="4594" spans="1:31" x14ac:dyDescent="0.25">
      <c r="A4594">
        <v>1774694</v>
      </c>
      <c r="B4594">
        <v>1</v>
      </c>
      <c r="C4594" t="s">
        <v>81</v>
      </c>
      <c r="D4594" t="s">
        <v>124</v>
      </c>
      <c r="E4594" t="s">
        <v>131</v>
      </c>
      <c r="F4594" t="s">
        <v>13369</v>
      </c>
      <c r="G4594" t="s">
        <v>177</v>
      </c>
      <c r="H4594" t="s">
        <v>134</v>
      </c>
      <c r="I4594" t="s">
        <v>193</v>
      </c>
      <c r="J4594" t="s">
        <v>136</v>
      </c>
      <c r="K4594" t="s">
        <v>147</v>
      </c>
      <c r="L4594" t="s">
        <v>13370</v>
      </c>
      <c r="M4594" t="s">
        <v>13371</v>
      </c>
      <c r="N4594">
        <v>2.9444444E-2</v>
      </c>
      <c r="O4594">
        <v>2</v>
      </c>
      <c r="P4594">
        <v>5876</v>
      </c>
      <c r="Q4594">
        <v>172</v>
      </c>
      <c r="R4594">
        <v>338</v>
      </c>
      <c r="S4594">
        <v>34</v>
      </c>
      <c r="T4594">
        <v>719</v>
      </c>
      <c r="U4594">
        <v>7</v>
      </c>
      <c r="V4594">
        <v>1</v>
      </c>
      <c r="W4594">
        <v>3.0354915578600001E-2</v>
      </c>
      <c r="X4594">
        <v>32.91440856486382</v>
      </c>
      <c r="Y4594">
        <v>5.2977130246156516</v>
      </c>
      <c r="Z4594">
        <v>2.770388448809483</v>
      </c>
      <c r="AA4594">
        <v>3.3735842240184497</v>
      </c>
      <c r="AB4594">
        <v>6.6746916766994469</v>
      </c>
      <c r="AC4594">
        <v>6.0800163295274334</v>
      </c>
      <c r="AD4594">
        <v>1.4152133189466667E-2</v>
      </c>
      <c r="AE4594">
        <v>57.155309317302354</v>
      </c>
    </row>
    <row r="4595" spans="1:31" x14ac:dyDescent="0.25">
      <c r="A4595">
        <v>1775089</v>
      </c>
      <c r="B4595">
        <v>1</v>
      </c>
      <c r="C4595" t="s">
        <v>80</v>
      </c>
      <c r="D4595" t="s">
        <v>96</v>
      </c>
      <c r="E4595" t="s">
        <v>171</v>
      </c>
      <c r="F4595" t="s">
        <v>13372</v>
      </c>
      <c r="G4595" t="s">
        <v>282</v>
      </c>
      <c r="H4595" t="s">
        <v>146</v>
      </c>
      <c r="I4595" t="s">
        <v>135</v>
      </c>
      <c r="J4595" t="s">
        <v>136</v>
      </c>
      <c r="K4595" t="s">
        <v>147</v>
      </c>
      <c r="L4595" t="s">
        <v>13373</v>
      </c>
      <c r="M4595" t="s">
        <v>13374</v>
      </c>
      <c r="N4595">
        <v>0.463888888</v>
      </c>
      <c r="O4595">
        <v>0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1.2204191670333334E-2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1.2204191670333334E-2</v>
      </c>
    </row>
    <row r="4596" spans="1:31" x14ac:dyDescent="0.25">
      <c r="A4596">
        <v>1774969</v>
      </c>
      <c r="B4596">
        <v>1</v>
      </c>
      <c r="C4596" t="s">
        <v>81</v>
      </c>
      <c r="D4596" t="s">
        <v>113</v>
      </c>
      <c r="E4596" t="s">
        <v>158</v>
      </c>
      <c r="F4596" t="s">
        <v>13375</v>
      </c>
      <c r="G4596" t="s">
        <v>160</v>
      </c>
      <c r="H4596" t="s">
        <v>146</v>
      </c>
      <c r="I4596" t="s">
        <v>135</v>
      </c>
      <c r="J4596" t="s">
        <v>136</v>
      </c>
      <c r="K4596" t="s">
        <v>147</v>
      </c>
      <c r="L4596" t="s">
        <v>13376</v>
      </c>
      <c r="M4596" t="s">
        <v>13377</v>
      </c>
      <c r="N4596">
        <v>2.8055555550000002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6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4.0470867137681497</v>
      </c>
      <c r="AC4596">
        <v>0</v>
      </c>
      <c r="AD4596">
        <v>0</v>
      </c>
      <c r="AE4596">
        <v>4.0470867137681497</v>
      </c>
    </row>
    <row r="4597" spans="1:31" x14ac:dyDescent="0.25">
      <c r="A4597">
        <v>1774949</v>
      </c>
      <c r="B4597">
        <v>1</v>
      </c>
      <c r="C4597" t="s">
        <v>81</v>
      </c>
      <c r="D4597" t="s">
        <v>112</v>
      </c>
      <c r="E4597" t="s">
        <v>158</v>
      </c>
      <c r="F4597" t="s">
        <v>13378</v>
      </c>
      <c r="G4597" t="s">
        <v>160</v>
      </c>
      <c r="H4597" t="s">
        <v>146</v>
      </c>
      <c r="I4597" t="s">
        <v>135</v>
      </c>
      <c r="J4597" t="s">
        <v>136</v>
      </c>
      <c r="K4597" t="s">
        <v>147</v>
      </c>
      <c r="L4597" t="s">
        <v>13379</v>
      </c>
      <c r="M4597" t="s">
        <v>13380</v>
      </c>
      <c r="N4597">
        <v>1.439166666</v>
      </c>
      <c r="O4597">
        <v>0</v>
      </c>
      <c r="P4597">
        <v>7</v>
      </c>
      <c r="Q4597">
        <v>0</v>
      </c>
      <c r="R4597">
        <v>3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0.10206015399384999</v>
      </c>
      <c r="Y4597">
        <v>0</v>
      </c>
      <c r="Z4597">
        <v>0.106978062305</v>
      </c>
      <c r="AA4597">
        <v>0</v>
      </c>
      <c r="AB4597">
        <v>0</v>
      </c>
      <c r="AC4597">
        <v>0</v>
      </c>
      <c r="AD4597">
        <v>0</v>
      </c>
      <c r="AE4597">
        <v>0.20903821629885</v>
      </c>
    </row>
    <row r="4598" spans="1:31" x14ac:dyDescent="0.25">
      <c r="A4598">
        <v>1775069</v>
      </c>
      <c r="B4598">
        <v>1</v>
      </c>
      <c r="C4598" t="s">
        <v>80</v>
      </c>
      <c r="D4598" t="s">
        <v>104</v>
      </c>
      <c r="E4598" t="s">
        <v>184</v>
      </c>
      <c r="F4598" t="s">
        <v>13381</v>
      </c>
      <c r="G4598" t="s">
        <v>359</v>
      </c>
      <c r="H4598" t="s">
        <v>134</v>
      </c>
      <c r="I4598" t="s">
        <v>135</v>
      </c>
      <c r="J4598" t="s">
        <v>136</v>
      </c>
      <c r="K4598" t="s">
        <v>147</v>
      </c>
      <c r="L4598" t="s">
        <v>13382</v>
      </c>
      <c r="M4598" t="s">
        <v>13383</v>
      </c>
      <c r="N4598">
        <v>2.3886111109999999</v>
      </c>
      <c r="O4598">
        <v>0</v>
      </c>
      <c r="P4598">
        <v>18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16.471455728370103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16.471455728370103</v>
      </c>
    </row>
    <row r="4599" spans="1:31" x14ac:dyDescent="0.25">
      <c r="A4599">
        <v>1774714</v>
      </c>
      <c r="B4599">
        <v>1</v>
      </c>
      <c r="C4599" t="s">
        <v>81</v>
      </c>
      <c r="D4599" t="s">
        <v>118</v>
      </c>
      <c r="E4599" t="s">
        <v>131</v>
      </c>
      <c r="F4599" t="s">
        <v>13384</v>
      </c>
      <c r="G4599" t="s">
        <v>177</v>
      </c>
      <c r="H4599" t="s">
        <v>134</v>
      </c>
      <c r="I4599" t="s">
        <v>135</v>
      </c>
      <c r="J4599" t="s">
        <v>136</v>
      </c>
      <c r="K4599" t="s">
        <v>147</v>
      </c>
      <c r="L4599" t="s">
        <v>13385</v>
      </c>
      <c r="M4599" t="s">
        <v>13386</v>
      </c>
      <c r="N4599">
        <v>0.27138888799999999</v>
      </c>
      <c r="O4599">
        <v>0</v>
      </c>
      <c r="P4599">
        <v>8390</v>
      </c>
      <c r="Q4599">
        <v>0</v>
      </c>
      <c r="R4599">
        <v>1</v>
      </c>
      <c r="S4599">
        <v>2</v>
      </c>
      <c r="T4599">
        <v>1981</v>
      </c>
      <c r="U4599">
        <v>0</v>
      </c>
      <c r="V4599">
        <v>6</v>
      </c>
      <c r="W4599">
        <v>0</v>
      </c>
      <c r="X4599">
        <v>442.43030017186783</v>
      </c>
      <c r="Y4599">
        <v>0</v>
      </c>
      <c r="Z4599">
        <v>5.9333193488700017E-2</v>
      </c>
      <c r="AA4599">
        <v>0.64913255103075007</v>
      </c>
      <c r="AB4599">
        <v>219.14074501821995</v>
      </c>
      <c r="AC4599">
        <v>0</v>
      </c>
      <c r="AD4599">
        <v>2.5260588399605002</v>
      </c>
      <c r="AE4599">
        <v>664.80556977456774</v>
      </c>
    </row>
    <row r="4600" spans="1:31" x14ac:dyDescent="0.25">
      <c r="A4600">
        <v>1774720</v>
      </c>
      <c r="B4600">
        <v>1</v>
      </c>
      <c r="C4600" t="s">
        <v>80</v>
      </c>
      <c r="D4600" t="s">
        <v>94</v>
      </c>
      <c r="E4600" t="s">
        <v>143</v>
      </c>
      <c r="F4600" t="s">
        <v>144</v>
      </c>
      <c r="G4600" t="s">
        <v>145</v>
      </c>
      <c r="H4600" t="s">
        <v>146</v>
      </c>
      <c r="I4600" t="s">
        <v>135</v>
      </c>
      <c r="J4600" t="s">
        <v>136</v>
      </c>
      <c r="K4600" t="s">
        <v>147</v>
      </c>
      <c r="L4600" t="s">
        <v>13387</v>
      </c>
      <c r="M4600" t="s">
        <v>13388</v>
      </c>
      <c r="N4600">
        <v>1.8472222220000001</v>
      </c>
      <c r="O4600">
        <v>0</v>
      </c>
      <c r="P4600">
        <v>184</v>
      </c>
      <c r="Q4600">
        <v>0</v>
      </c>
      <c r="R4600">
        <v>0</v>
      </c>
      <c r="S4600">
        <v>0</v>
      </c>
      <c r="T4600">
        <v>4</v>
      </c>
      <c r="U4600">
        <v>0</v>
      </c>
      <c r="V4600">
        <v>0</v>
      </c>
      <c r="W4600">
        <v>0</v>
      </c>
      <c r="X4600">
        <v>59.610226091219559</v>
      </c>
      <c r="Y4600">
        <v>0</v>
      </c>
      <c r="Z4600">
        <v>0</v>
      </c>
      <c r="AA4600">
        <v>0</v>
      </c>
      <c r="AB4600">
        <v>0.18284361598273335</v>
      </c>
      <c r="AC4600">
        <v>0</v>
      </c>
      <c r="AD4600">
        <v>0</v>
      </c>
      <c r="AE4600">
        <v>59.793069707202292</v>
      </c>
    </row>
    <row r="4601" spans="1:31" x14ac:dyDescent="0.25">
      <c r="A4601">
        <v>1774883</v>
      </c>
      <c r="B4601">
        <v>1</v>
      </c>
      <c r="C4601" t="s">
        <v>80</v>
      </c>
      <c r="D4601" t="s">
        <v>84</v>
      </c>
      <c r="E4601" t="s">
        <v>171</v>
      </c>
      <c r="F4601" t="s">
        <v>13389</v>
      </c>
      <c r="G4601" t="s">
        <v>181</v>
      </c>
      <c r="H4601" t="s">
        <v>146</v>
      </c>
      <c r="I4601" t="s">
        <v>135</v>
      </c>
      <c r="J4601" t="s">
        <v>136</v>
      </c>
      <c r="K4601" t="s">
        <v>147</v>
      </c>
      <c r="L4601" t="s">
        <v>13390</v>
      </c>
      <c r="M4601" t="s">
        <v>13391</v>
      </c>
      <c r="N4601">
        <v>1.495833333</v>
      </c>
      <c r="O4601">
        <v>0</v>
      </c>
      <c r="P4601">
        <v>2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1.6034066696703833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1.6034066696703833</v>
      </c>
    </row>
    <row r="4602" spans="1:31" x14ac:dyDescent="0.25">
      <c r="A4602">
        <v>1775152</v>
      </c>
      <c r="B4602">
        <v>1</v>
      </c>
      <c r="C4602" t="s">
        <v>80</v>
      </c>
      <c r="D4602" t="s">
        <v>92</v>
      </c>
      <c r="E4602" t="s">
        <v>188</v>
      </c>
      <c r="F4602" t="s">
        <v>13392</v>
      </c>
      <c r="G4602" t="s">
        <v>177</v>
      </c>
      <c r="H4602" t="s">
        <v>134</v>
      </c>
      <c r="I4602" t="s">
        <v>135</v>
      </c>
      <c r="J4602" t="s">
        <v>136</v>
      </c>
      <c r="K4602" t="s">
        <v>147</v>
      </c>
      <c r="L4602" t="s">
        <v>13393</v>
      </c>
      <c r="M4602" t="s">
        <v>13394</v>
      </c>
      <c r="N4602">
        <v>0.70861111099999996</v>
      </c>
      <c r="O4602">
        <v>1</v>
      </c>
      <c r="P4602">
        <v>2674</v>
      </c>
      <c r="Q4602">
        <v>1</v>
      </c>
      <c r="R4602">
        <v>2</v>
      </c>
      <c r="S4602">
        <v>10</v>
      </c>
      <c r="T4602">
        <v>96</v>
      </c>
      <c r="U4602">
        <v>0</v>
      </c>
      <c r="V4602">
        <v>0</v>
      </c>
      <c r="W4602">
        <v>3.6148973500440174</v>
      </c>
      <c r="X4602">
        <v>332.56059917259813</v>
      </c>
      <c r="Y4602">
        <v>1.853848744536025</v>
      </c>
      <c r="Z4602">
        <v>8.8205727385416675E-3</v>
      </c>
      <c r="AA4602">
        <v>78.180351882110585</v>
      </c>
      <c r="AB4602">
        <v>36.001438380677016</v>
      </c>
      <c r="AC4602">
        <v>0</v>
      </c>
      <c r="AD4602">
        <v>0</v>
      </c>
      <c r="AE4602">
        <v>452.21995610270437</v>
      </c>
    </row>
    <row r="4603" spans="1:31" x14ac:dyDescent="0.25">
      <c r="A4603">
        <v>1774797</v>
      </c>
      <c r="B4603">
        <v>1</v>
      </c>
      <c r="C4603" t="s">
        <v>80</v>
      </c>
      <c r="D4603" t="s">
        <v>110</v>
      </c>
      <c r="E4603" t="s">
        <v>158</v>
      </c>
      <c r="F4603" t="s">
        <v>13395</v>
      </c>
      <c r="G4603" t="s">
        <v>246</v>
      </c>
      <c r="H4603" t="s">
        <v>146</v>
      </c>
      <c r="I4603" t="s">
        <v>135</v>
      </c>
      <c r="J4603" t="s">
        <v>136</v>
      </c>
      <c r="K4603" t="s">
        <v>137</v>
      </c>
      <c r="L4603" t="s">
        <v>13396</v>
      </c>
      <c r="M4603" t="s">
        <v>13397</v>
      </c>
      <c r="N4603">
        <v>7.0163888879999998</v>
      </c>
      <c r="O4603">
        <v>0</v>
      </c>
      <c r="P4603">
        <v>104</v>
      </c>
      <c r="Q4603">
        <v>0</v>
      </c>
      <c r="R4603">
        <v>0</v>
      </c>
      <c r="S4603">
        <v>0</v>
      </c>
      <c r="T4603">
        <v>2</v>
      </c>
      <c r="U4603">
        <v>0</v>
      </c>
      <c r="V4603">
        <v>0</v>
      </c>
      <c r="W4603">
        <v>0</v>
      </c>
      <c r="X4603">
        <v>170.84783043155684</v>
      </c>
      <c r="Y4603">
        <v>0</v>
      </c>
      <c r="Z4603">
        <v>0</v>
      </c>
      <c r="AA4603">
        <v>0</v>
      </c>
      <c r="AB4603">
        <v>1.8065490990534003</v>
      </c>
      <c r="AC4603">
        <v>0</v>
      </c>
      <c r="AD4603">
        <v>0</v>
      </c>
      <c r="AE4603">
        <v>172.65437953061024</v>
      </c>
    </row>
    <row r="4604" spans="1:31" x14ac:dyDescent="0.25">
      <c r="A4604">
        <v>1774943</v>
      </c>
      <c r="B4604">
        <v>1</v>
      </c>
      <c r="C4604" t="s">
        <v>81</v>
      </c>
      <c r="D4604" t="s">
        <v>123</v>
      </c>
      <c r="E4604" t="s">
        <v>171</v>
      </c>
      <c r="F4604" t="s">
        <v>13398</v>
      </c>
      <c r="G4604" t="s">
        <v>173</v>
      </c>
      <c r="H4604" t="s">
        <v>146</v>
      </c>
      <c r="I4604" t="s">
        <v>135</v>
      </c>
      <c r="J4604" t="s">
        <v>136</v>
      </c>
      <c r="K4604" t="s">
        <v>147</v>
      </c>
      <c r="L4604" t="s">
        <v>13399</v>
      </c>
      <c r="M4604" t="s">
        <v>13400</v>
      </c>
      <c r="N4604">
        <v>1.368333333</v>
      </c>
      <c r="O4604">
        <v>0</v>
      </c>
      <c r="P4604">
        <v>4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1.0634102557280665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1.0634102557280665</v>
      </c>
    </row>
    <row r="4605" spans="1:31" x14ac:dyDescent="0.25">
      <c r="A4605">
        <v>1774843</v>
      </c>
      <c r="B4605">
        <v>1</v>
      </c>
      <c r="C4605" t="s">
        <v>80</v>
      </c>
      <c r="D4605" t="s">
        <v>96</v>
      </c>
      <c r="E4605" t="s">
        <v>158</v>
      </c>
      <c r="F4605" t="s">
        <v>13401</v>
      </c>
      <c r="G4605" t="s">
        <v>246</v>
      </c>
      <c r="H4605" t="s">
        <v>146</v>
      </c>
      <c r="I4605" t="s">
        <v>135</v>
      </c>
      <c r="J4605" t="s">
        <v>136</v>
      </c>
      <c r="K4605" t="s">
        <v>137</v>
      </c>
      <c r="L4605" t="s">
        <v>13402</v>
      </c>
      <c r="M4605" t="s">
        <v>13403</v>
      </c>
      <c r="N4605">
        <v>1.0747222219999999</v>
      </c>
      <c r="O4605">
        <v>0</v>
      </c>
      <c r="P4605">
        <v>3</v>
      </c>
      <c r="Q4605">
        <v>0</v>
      </c>
      <c r="R4605">
        <v>0</v>
      </c>
      <c r="S4605">
        <v>0</v>
      </c>
      <c r="T4605">
        <v>2</v>
      </c>
      <c r="U4605">
        <v>0</v>
      </c>
      <c r="V4605">
        <v>0</v>
      </c>
      <c r="W4605">
        <v>0</v>
      </c>
      <c r="X4605">
        <v>0.32458895502179996</v>
      </c>
      <c r="Y4605">
        <v>0</v>
      </c>
      <c r="Z4605">
        <v>0</v>
      </c>
      <c r="AA4605">
        <v>0</v>
      </c>
      <c r="AB4605">
        <v>0.63071879533815001</v>
      </c>
      <c r="AC4605">
        <v>0</v>
      </c>
      <c r="AD4605">
        <v>0</v>
      </c>
      <c r="AE4605">
        <v>0.95530775035994997</v>
      </c>
    </row>
    <row r="4606" spans="1:31" x14ac:dyDescent="0.25">
      <c r="A4606">
        <v>1774780</v>
      </c>
      <c r="B4606">
        <v>1</v>
      </c>
      <c r="C4606" t="s">
        <v>80</v>
      </c>
      <c r="D4606" t="s">
        <v>87</v>
      </c>
      <c r="E4606" t="s">
        <v>153</v>
      </c>
      <c r="F4606" t="s">
        <v>13404</v>
      </c>
      <c r="G4606" t="s">
        <v>225</v>
      </c>
      <c r="H4606" t="s">
        <v>146</v>
      </c>
      <c r="I4606" t="s">
        <v>135</v>
      </c>
      <c r="J4606" t="s">
        <v>136</v>
      </c>
      <c r="K4606" t="s">
        <v>147</v>
      </c>
      <c r="L4606" t="s">
        <v>13405</v>
      </c>
      <c r="M4606" t="s">
        <v>13406</v>
      </c>
      <c r="N4606">
        <v>1.871111111</v>
      </c>
      <c r="O4606">
        <v>0</v>
      </c>
      <c r="P4606">
        <v>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4.4572104267599999E-2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4.4572104267599999E-2</v>
      </c>
    </row>
    <row r="4607" spans="1:31" x14ac:dyDescent="0.25">
      <c r="A4607">
        <v>1774803</v>
      </c>
      <c r="B4607">
        <v>1</v>
      </c>
      <c r="C4607" t="s">
        <v>80</v>
      </c>
      <c r="D4607" t="s">
        <v>104</v>
      </c>
      <c r="E4607" t="s">
        <v>158</v>
      </c>
      <c r="F4607" t="s">
        <v>13407</v>
      </c>
      <c r="G4607" t="s">
        <v>221</v>
      </c>
      <c r="H4607" t="s">
        <v>146</v>
      </c>
      <c r="I4607" t="s">
        <v>135</v>
      </c>
      <c r="J4607" t="s">
        <v>136</v>
      </c>
      <c r="K4607" t="s">
        <v>147</v>
      </c>
      <c r="L4607" t="s">
        <v>13408</v>
      </c>
      <c r="M4607" t="s">
        <v>13409</v>
      </c>
      <c r="N4607">
        <v>4.5227777769999999</v>
      </c>
      <c r="O4607">
        <v>0</v>
      </c>
      <c r="P4607">
        <v>4</v>
      </c>
      <c r="Q4607">
        <v>0</v>
      </c>
      <c r="R4607">
        <v>6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5.5538635731590489</v>
      </c>
      <c r="Y4607">
        <v>0</v>
      </c>
      <c r="Z4607">
        <v>3.2303808386904995</v>
      </c>
      <c r="AA4607">
        <v>0</v>
      </c>
      <c r="AB4607">
        <v>0</v>
      </c>
      <c r="AC4607">
        <v>0</v>
      </c>
      <c r="AD4607">
        <v>0</v>
      </c>
      <c r="AE4607">
        <v>8.7842444118495493</v>
      </c>
    </row>
    <row r="4608" spans="1:31" x14ac:dyDescent="0.25">
      <c r="A4608">
        <v>1775158</v>
      </c>
      <c r="B4608">
        <v>1</v>
      </c>
      <c r="C4608" t="s">
        <v>80</v>
      </c>
      <c r="D4608" t="s">
        <v>95</v>
      </c>
      <c r="E4608" t="s">
        <v>184</v>
      </c>
      <c r="F4608" t="s">
        <v>3599</v>
      </c>
      <c r="G4608" t="s">
        <v>232</v>
      </c>
      <c r="H4608" t="s">
        <v>134</v>
      </c>
      <c r="I4608" t="s">
        <v>135</v>
      </c>
      <c r="J4608" t="s">
        <v>136</v>
      </c>
      <c r="K4608" t="s">
        <v>147</v>
      </c>
      <c r="L4608" t="s">
        <v>13410</v>
      </c>
      <c r="M4608" t="s">
        <v>13411</v>
      </c>
      <c r="N4608">
        <v>1.7822222219999999</v>
      </c>
      <c r="O4608">
        <v>0</v>
      </c>
      <c r="P4608">
        <v>160</v>
      </c>
      <c r="Q4608">
        <v>0</v>
      </c>
      <c r="R4608">
        <v>1</v>
      </c>
      <c r="S4608">
        <v>0</v>
      </c>
      <c r="T4608">
        <v>10</v>
      </c>
      <c r="U4608">
        <v>0</v>
      </c>
      <c r="V4608">
        <v>0</v>
      </c>
      <c r="W4608">
        <v>0</v>
      </c>
      <c r="X4608">
        <v>53.694063632949792</v>
      </c>
      <c r="Y4608">
        <v>0</v>
      </c>
      <c r="Z4608">
        <v>1.2048479128683001</v>
      </c>
      <c r="AA4608">
        <v>0</v>
      </c>
      <c r="AB4608">
        <v>3.6135797183861498</v>
      </c>
      <c r="AC4608">
        <v>0</v>
      </c>
      <c r="AD4608">
        <v>0</v>
      </c>
      <c r="AE4608">
        <v>58.512491264204243</v>
      </c>
    </row>
    <row r="4609" spans="1:31" x14ac:dyDescent="0.25">
      <c r="A4609">
        <v>1774760</v>
      </c>
      <c r="B4609">
        <v>1</v>
      </c>
      <c r="C4609" t="s">
        <v>80</v>
      </c>
      <c r="D4609" t="s">
        <v>94</v>
      </c>
      <c r="E4609" t="s">
        <v>143</v>
      </c>
      <c r="F4609" t="s">
        <v>13412</v>
      </c>
      <c r="G4609" t="s">
        <v>145</v>
      </c>
      <c r="H4609" t="s">
        <v>146</v>
      </c>
      <c r="I4609" t="s">
        <v>135</v>
      </c>
      <c r="J4609" t="s">
        <v>136</v>
      </c>
      <c r="K4609" t="s">
        <v>147</v>
      </c>
      <c r="L4609" t="s">
        <v>13413</v>
      </c>
      <c r="M4609" t="s">
        <v>13414</v>
      </c>
      <c r="N4609">
        <v>6.0133333330000003</v>
      </c>
      <c r="O4609">
        <v>0</v>
      </c>
      <c r="P4609">
        <v>0</v>
      </c>
      <c r="Q4609">
        <v>0</v>
      </c>
      <c r="R4609">
        <v>10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240.2412290237211</v>
      </c>
      <c r="AA4609">
        <v>0</v>
      </c>
      <c r="AB4609">
        <v>0</v>
      </c>
      <c r="AC4609">
        <v>0</v>
      </c>
      <c r="AD4609">
        <v>0</v>
      </c>
      <c r="AE4609">
        <v>240.2412290237211</v>
      </c>
    </row>
    <row r="4610" spans="1:31" x14ac:dyDescent="0.25">
      <c r="A4610">
        <v>1774903</v>
      </c>
      <c r="B4610">
        <v>1</v>
      </c>
      <c r="C4610" t="s">
        <v>80</v>
      </c>
      <c r="D4610" t="s">
        <v>92</v>
      </c>
      <c r="E4610" t="s">
        <v>171</v>
      </c>
      <c r="F4610" t="s">
        <v>13415</v>
      </c>
      <c r="G4610" t="s">
        <v>181</v>
      </c>
      <c r="H4610" t="s">
        <v>146</v>
      </c>
      <c r="I4610" t="s">
        <v>135</v>
      </c>
      <c r="J4610" t="s">
        <v>136</v>
      </c>
      <c r="K4610" t="s">
        <v>147</v>
      </c>
      <c r="L4610" t="s">
        <v>13416</v>
      </c>
      <c r="M4610" t="s">
        <v>13417</v>
      </c>
      <c r="N4610">
        <v>1.3625</v>
      </c>
      <c r="O4610">
        <v>0</v>
      </c>
      <c r="P4610">
        <v>1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8.2539795529275012E-2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8.2539795529275012E-2</v>
      </c>
    </row>
    <row r="4611" spans="1:31" x14ac:dyDescent="0.25">
      <c r="A4611">
        <v>1775072</v>
      </c>
      <c r="B4611">
        <v>1</v>
      </c>
      <c r="C4611" t="s">
        <v>80</v>
      </c>
      <c r="D4611" t="s">
        <v>109</v>
      </c>
      <c r="E4611" t="s">
        <v>158</v>
      </c>
      <c r="F4611" t="s">
        <v>13418</v>
      </c>
      <c r="G4611" t="s">
        <v>160</v>
      </c>
      <c r="H4611" t="s">
        <v>146</v>
      </c>
      <c r="I4611" t="s">
        <v>135</v>
      </c>
      <c r="J4611" t="s">
        <v>136</v>
      </c>
      <c r="K4611" t="s">
        <v>147</v>
      </c>
      <c r="L4611" t="s">
        <v>13419</v>
      </c>
      <c r="M4611" t="s">
        <v>13420</v>
      </c>
      <c r="N4611">
        <v>1.734722222</v>
      </c>
      <c r="O4611">
        <v>0</v>
      </c>
      <c r="P4611">
        <v>5</v>
      </c>
      <c r="Q4611">
        <v>0</v>
      </c>
      <c r="R4611">
        <v>7</v>
      </c>
      <c r="S4611">
        <v>0</v>
      </c>
      <c r="T4611">
        <v>3</v>
      </c>
      <c r="U4611">
        <v>0</v>
      </c>
      <c r="V4611">
        <v>0</v>
      </c>
      <c r="W4611">
        <v>0</v>
      </c>
      <c r="X4611">
        <v>1.4527099719935082</v>
      </c>
      <c r="Y4611">
        <v>0</v>
      </c>
      <c r="Z4611">
        <v>0.40747309088598327</v>
      </c>
      <c r="AA4611">
        <v>0</v>
      </c>
      <c r="AB4611">
        <v>2.8614451086137249</v>
      </c>
      <c r="AC4611">
        <v>0</v>
      </c>
      <c r="AD4611">
        <v>0</v>
      </c>
      <c r="AE4611">
        <v>4.7216281714932169</v>
      </c>
    </row>
    <row r="4612" spans="1:31" x14ac:dyDescent="0.25">
      <c r="A4612">
        <v>1774823</v>
      </c>
      <c r="B4612">
        <v>1</v>
      </c>
      <c r="C4612" t="s">
        <v>81</v>
      </c>
      <c r="D4612" t="s">
        <v>120</v>
      </c>
      <c r="E4612" t="s">
        <v>171</v>
      </c>
      <c r="F4612" t="s">
        <v>13421</v>
      </c>
      <c r="G4612" t="s">
        <v>181</v>
      </c>
      <c r="H4612" t="s">
        <v>146</v>
      </c>
      <c r="I4612" t="s">
        <v>135</v>
      </c>
      <c r="J4612" t="s">
        <v>136</v>
      </c>
      <c r="K4612" t="s">
        <v>147</v>
      </c>
      <c r="L4612" t="s">
        <v>13422</v>
      </c>
      <c r="M4612" t="s">
        <v>13423</v>
      </c>
      <c r="N4612">
        <v>3.6577777770000002</v>
      </c>
      <c r="O4612">
        <v>0</v>
      </c>
      <c r="P4612">
        <v>3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2.7254478375924998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2.7254478375924998</v>
      </c>
    </row>
    <row r="4613" spans="1:31" x14ac:dyDescent="0.25">
      <c r="A4613">
        <v>1775009</v>
      </c>
      <c r="B4613">
        <v>1</v>
      </c>
      <c r="C4613" t="s">
        <v>80</v>
      </c>
      <c r="D4613" t="s">
        <v>90</v>
      </c>
      <c r="E4613" t="s">
        <v>158</v>
      </c>
      <c r="F4613" t="s">
        <v>13424</v>
      </c>
      <c r="G4613" t="s">
        <v>246</v>
      </c>
      <c r="H4613" t="s">
        <v>146</v>
      </c>
      <c r="I4613" t="s">
        <v>135</v>
      </c>
      <c r="J4613" t="s">
        <v>136</v>
      </c>
      <c r="K4613" t="s">
        <v>137</v>
      </c>
      <c r="L4613" t="s">
        <v>13425</v>
      </c>
      <c r="M4613" t="s">
        <v>13426</v>
      </c>
      <c r="N4613">
        <v>3.259166666</v>
      </c>
      <c r="O4613">
        <v>0</v>
      </c>
      <c r="P4613">
        <v>118</v>
      </c>
      <c r="Q4613">
        <v>0</v>
      </c>
      <c r="R4613">
        <v>0</v>
      </c>
      <c r="S4613">
        <v>0</v>
      </c>
      <c r="T4613">
        <v>6</v>
      </c>
      <c r="U4613">
        <v>0</v>
      </c>
      <c r="V4613">
        <v>0</v>
      </c>
      <c r="W4613">
        <v>0</v>
      </c>
      <c r="X4613">
        <v>112.40340879553263</v>
      </c>
      <c r="Y4613">
        <v>0</v>
      </c>
      <c r="Z4613">
        <v>0</v>
      </c>
      <c r="AA4613">
        <v>0</v>
      </c>
      <c r="AB4613">
        <v>16.545299681393583</v>
      </c>
      <c r="AC4613">
        <v>0</v>
      </c>
      <c r="AD4613">
        <v>0</v>
      </c>
      <c r="AE4613">
        <v>128.94870847692621</v>
      </c>
    </row>
    <row r="4614" spans="1:31" x14ac:dyDescent="0.25">
      <c r="A4614">
        <v>1775115</v>
      </c>
      <c r="B4614">
        <v>1</v>
      </c>
      <c r="C4614" t="s">
        <v>80</v>
      </c>
      <c r="D4614" t="s">
        <v>107</v>
      </c>
      <c r="E4614" t="s">
        <v>158</v>
      </c>
      <c r="F4614" t="s">
        <v>11540</v>
      </c>
      <c r="G4614" t="s">
        <v>160</v>
      </c>
      <c r="H4614" t="s">
        <v>146</v>
      </c>
      <c r="I4614" t="s">
        <v>135</v>
      </c>
      <c r="J4614" t="s">
        <v>136</v>
      </c>
      <c r="K4614" t="s">
        <v>147</v>
      </c>
      <c r="L4614" t="s">
        <v>13427</v>
      </c>
      <c r="M4614" t="s">
        <v>13428</v>
      </c>
      <c r="N4614">
        <v>1.8075000000000001</v>
      </c>
      <c r="O4614">
        <v>0</v>
      </c>
      <c r="P4614">
        <v>117</v>
      </c>
      <c r="Q4614">
        <v>0</v>
      </c>
      <c r="R4614">
        <v>1</v>
      </c>
      <c r="S4614">
        <v>0</v>
      </c>
      <c r="T4614">
        <v>11</v>
      </c>
      <c r="U4614">
        <v>0</v>
      </c>
      <c r="V4614">
        <v>0</v>
      </c>
      <c r="W4614">
        <v>0</v>
      </c>
      <c r="X4614">
        <v>47.610359421215222</v>
      </c>
      <c r="Y4614">
        <v>0</v>
      </c>
      <c r="Z4614">
        <v>7.900618729575001E-3</v>
      </c>
      <c r="AA4614">
        <v>0</v>
      </c>
      <c r="AB4614">
        <v>13.920628145793495</v>
      </c>
      <c r="AC4614">
        <v>0</v>
      </c>
      <c r="AD4614">
        <v>0</v>
      </c>
      <c r="AE4614">
        <v>61.538888185738287</v>
      </c>
    </row>
    <row r="4615" spans="1:31" x14ac:dyDescent="0.25">
      <c r="A4615">
        <v>1775215</v>
      </c>
      <c r="B4615">
        <v>1</v>
      </c>
      <c r="C4615" t="s">
        <v>80</v>
      </c>
      <c r="D4615" t="s">
        <v>107</v>
      </c>
      <c r="E4615" t="s">
        <v>171</v>
      </c>
      <c r="F4615" t="s">
        <v>13429</v>
      </c>
      <c r="G4615" t="s">
        <v>282</v>
      </c>
      <c r="H4615" t="s">
        <v>146</v>
      </c>
      <c r="I4615" t="s">
        <v>135</v>
      </c>
      <c r="J4615" t="s">
        <v>136</v>
      </c>
      <c r="K4615" t="s">
        <v>147</v>
      </c>
      <c r="L4615" t="s">
        <v>13430</v>
      </c>
      <c r="M4615" t="s">
        <v>13431</v>
      </c>
      <c r="N4615">
        <v>3.2866666659999999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0.34859076795262506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0.34859076795262506</v>
      </c>
    </row>
    <row r="4616" spans="1:31" x14ac:dyDescent="0.25">
      <c r="A4616">
        <v>1774909</v>
      </c>
      <c r="B4616">
        <v>1</v>
      </c>
      <c r="C4616" t="s">
        <v>80</v>
      </c>
      <c r="D4616" t="s">
        <v>93</v>
      </c>
      <c r="E4616" t="s">
        <v>143</v>
      </c>
      <c r="F4616" t="s">
        <v>13432</v>
      </c>
      <c r="G4616" t="s">
        <v>145</v>
      </c>
      <c r="H4616" t="s">
        <v>146</v>
      </c>
      <c r="I4616" t="s">
        <v>135</v>
      </c>
      <c r="J4616" t="s">
        <v>136</v>
      </c>
      <c r="K4616" t="s">
        <v>147</v>
      </c>
      <c r="L4616" t="s">
        <v>13433</v>
      </c>
      <c r="M4616" t="s">
        <v>13434</v>
      </c>
      <c r="N4616">
        <v>3.5244444439999998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2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0.24667085251312507</v>
      </c>
      <c r="AC4616">
        <v>0</v>
      </c>
      <c r="AD4616">
        <v>0</v>
      </c>
      <c r="AE4616">
        <v>0.24667085251312507</v>
      </c>
    </row>
    <row r="4617" spans="1:31" x14ac:dyDescent="0.25">
      <c r="A4617">
        <v>1775055</v>
      </c>
      <c r="B4617">
        <v>1</v>
      </c>
      <c r="C4617" t="s">
        <v>80</v>
      </c>
      <c r="D4617" t="s">
        <v>102</v>
      </c>
      <c r="E4617" t="s">
        <v>188</v>
      </c>
      <c r="F4617" t="s">
        <v>13435</v>
      </c>
      <c r="G4617" t="s">
        <v>177</v>
      </c>
      <c r="H4617" t="s">
        <v>134</v>
      </c>
      <c r="I4617" t="s">
        <v>135</v>
      </c>
      <c r="J4617" t="s">
        <v>136</v>
      </c>
      <c r="K4617" t="s">
        <v>147</v>
      </c>
      <c r="L4617" t="s">
        <v>13436</v>
      </c>
      <c r="M4617" t="s">
        <v>13437</v>
      </c>
      <c r="N4617">
        <v>0.47611111099999998</v>
      </c>
      <c r="O4617">
        <v>0</v>
      </c>
      <c r="P4617">
        <v>29</v>
      </c>
      <c r="Q4617">
        <v>0</v>
      </c>
      <c r="R4617">
        <v>9</v>
      </c>
      <c r="S4617">
        <v>0</v>
      </c>
      <c r="T4617">
        <v>2</v>
      </c>
      <c r="U4617">
        <v>0</v>
      </c>
      <c r="V4617">
        <v>0</v>
      </c>
      <c r="W4617">
        <v>0</v>
      </c>
      <c r="X4617">
        <v>3.7215532391850004</v>
      </c>
      <c r="Y4617">
        <v>0</v>
      </c>
      <c r="Z4617">
        <v>0.81791128341870001</v>
      </c>
      <c r="AA4617">
        <v>0</v>
      </c>
      <c r="AB4617">
        <v>0.36971469015666669</v>
      </c>
      <c r="AC4617">
        <v>0</v>
      </c>
      <c r="AD4617">
        <v>0</v>
      </c>
      <c r="AE4617">
        <v>4.9091792127603675</v>
      </c>
    </row>
    <row r="4618" spans="1:31" x14ac:dyDescent="0.25">
      <c r="A4618">
        <v>1775078</v>
      </c>
      <c r="B4618">
        <v>1</v>
      </c>
      <c r="C4618" t="s">
        <v>80</v>
      </c>
      <c r="D4618" t="s">
        <v>104</v>
      </c>
      <c r="E4618" t="s">
        <v>171</v>
      </c>
      <c r="F4618" t="s">
        <v>13438</v>
      </c>
      <c r="G4618" t="s">
        <v>282</v>
      </c>
      <c r="H4618" t="s">
        <v>146</v>
      </c>
      <c r="I4618" t="s">
        <v>135</v>
      </c>
      <c r="J4618" t="s">
        <v>136</v>
      </c>
      <c r="K4618" t="s">
        <v>147</v>
      </c>
      <c r="L4618" t="s">
        <v>13439</v>
      </c>
      <c r="M4618" t="s">
        <v>13440</v>
      </c>
      <c r="N4618">
        <v>3.509166666</v>
      </c>
      <c r="O4618">
        <v>0</v>
      </c>
      <c r="P4618">
        <v>5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3.2110175682985171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3.2110175682985171</v>
      </c>
    </row>
    <row r="4619" spans="1:31" x14ac:dyDescent="0.25">
      <c r="A4619">
        <v>1775101</v>
      </c>
      <c r="B4619">
        <v>1</v>
      </c>
      <c r="C4619" t="s">
        <v>80</v>
      </c>
      <c r="D4619" t="s">
        <v>104</v>
      </c>
      <c r="E4619" t="s">
        <v>131</v>
      </c>
      <c r="F4619" t="s">
        <v>13441</v>
      </c>
      <c r="G4619" t="s">
        <v>177</v>
      </c>
      <c r="H4619" t="s">
        <v>134</v>
      </c>
      <c r="I4619" t="s">
        <v>135</v>
      </c>
      <c r="J4619" t="s">
        <v>136</v>
      </c>
      <c r="K4619" t="s">
        <v>147</v>
      </c>
      <c r="L4619" t="s">
        <v>13442</v>
      </c>
      <c r="M4619" t="s">
        <v>13443</v>
      </c>
      <c r="N4619">
        <v>1.3905555549999999</v>
      </c>
      <c r="O4619">
        <v>32</v>
      </c>
      <c r="P4619">
        <v>2067</v>
      </c>
      <c r="Q4619">
        <v>115</v>
      </c>
      <c r="R4619">
        <v>163</v>
      </c>
      <c r="S4619">
        <v>51</v>
      </c>
      <c r="T4619">
        <v>206</v>
      </c>
      <c r="U4619">
        <v>3</v>
      </c>
      <c r="V4619">
        <v>1</v>
      </c>
      <c r="W4619">
        <v>103.61767822800803</v>
      </c>
      <c r="X4619">
        <v>858.10131057899821</v>
      </c>
      <c r="Y4619">
        <v>47.084499859240601</v>
      </c>
      <c r="Z4619">
        <v>51.772443875305392</v>
      </c>
      <c r="AA4619">
        <v>175.80956416972251</v>
      </c>
      <c r="AB4619">
        <v>184.03755946843842</v>
      </c>
      <c r="AC4619">
        <v>34.958329059176201</v>
      </c>
      <c r="AD4619">
        <v>1.8199605039914668</v>
      </c>
      <c r="AE4619">
        <v>1457.2013457428807</v>
      </c>
    </row>
    <row r="4620" spans="1:31" x14ac:dyDescent="0.25">
      <c r="A4620">
        <v>1774786</v>
      </c>
      <c r="B4620">
        <v>1</v>
      </c>
      <c r="C4620" t="s">
        <v>81</v>
      </c>
      <c r="D4620" t="s">
        <v>112</v>
      </c>
      <c r="E4620" t="s">
        <v>171</v>
      </c>
      <c r="F4620" t="s">
        <v>13444</v>
      </c>
      <c r="G4620" t="s">
        <v>181</v>
      </c>
      <c r="H4620" t="s">
        <v>146</v>
      </c>
      <c r="I4620" t="s">
        <v>135</v>
      </c>
      <c r="J4620" t="s">
        <v>136</v>
      </c>
      <c r="K4620" t="s">
        <v>147</v>
      </c>
      <c r="L4620" t="s">
        <v>13445</v>
      </c>
      <c r="M4620" t="s">
        <v>13446</v>
      </c>
      <c r="N4620">
        <v>2.6116666660000001</v>
      </c>
      <c r="O4620">
        <v>0</v>
      </c>
      <c r="P4620">
        <v>1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1.6060760101705001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1.6060760101705001</v>
      </c>
    </row>
    <row r="4621" spans="1:31" x14ac:dyDescent="0.25">
      <c r="A4621">
        <v>1774746</v>
      </c>
      <c r="B4621">
        <v>1</v>
      </c>
      <c r="C4621" t="s">
        <v>81</v>
      </c>
      <c r="D4621" t="s">
        <v>126</v>
      </c>
      <c r="E4621" t="s">
        <v>184</v>
      </c>
      <c r="F4621" t="s">
        <v>13447</v>
      </c>
      <c r="G4621" t="s">
        <v>177</v>
      </c>
      <c r="H4621" t="s">
        <v>134</v>
      </c>
      <c r="I4621" t="s">
        <v>193</v>
      </c>
      <c r="J4621" t="s">
        <v>136</v>
      </c>
      <c r="K4621" t="s">
        <v>147</v>
      </c>
      <c r="L4621" t="s">
        <v>13448</v>
      </c>
      <c r="M4621" t="s">
        <v>13449</v>
      </c>
      <c r="N4621">
        <v>3.0555555000000002E-2</v>
      </c>
      <c r="O4621">
        <v>1</v>
      </c>
      <c r="P4621">
        <v>540</v>
      </c>
      <c r="Q4621">
        <v>20</v>
      </c>
      <c r="R4621">
        <v>148</v>
      </c>
      <c r="S4621">
        <v>5</v>
      </c>
      <c r="T4621">
        <v>30</v>
      </c>
      <c r="U4621">
        <v>0</v>
      </c>
      <c r="V4621">
        <v>0</v>
      </c>
      <c r="W4621">
        <v>3.4544088278333335E-3</v>
      </c>
      <c r="X4621">
        <v>1.3086302162706684</v>
      </c>
      <c r="Y4621">
        <v>2.3142331530028337</v>
      </c>
      <c r="Z4621">
        <v>0.35193959810166658</v>
      </c>
      <c r="AA4621">
        <v>0.85847216346374988</v>
      </c>
      <c r="AB4621">
        <v>0.2575321191483334</v>
      </c>
      <c r="AC4621">
        <v>0</v>
      </c>
      <c r="AD4621">
        <v>0</v>
      </c>
      <c r="AE4621">
        <v>5.0942616588150855</v>
      </c>
    </row>
    <row r="4622" spans="1:31" x14ac:dyDescent="0.25">
      <c r="A4622">
        <v>1774992</v>
      </c>
      <c r="B4622">
        <v>1</v>
      </c>
      <c r="C4622" t="s">
        <v>80</v>
      </c>
      <c r="D4622" t="s">
        <v>92</v>
      </c>
      <c r="E4622" t="s">
        <v>184</v>
      </c>
      <c r="F4622" t="s">
        <v>13450</v>
      </c>
      <c r="G4622" t="s">
        <v>177</v>
      </c>
      <c r="H4622" t="s">
        <v>134</v>
      </c>
      <c r="I4622" t="s">
        <v>135</v>
      </c>
      <c r="J4622" t="s">
        <v>136</v>
      </c>
      <c r="K4622" t="s">
        <v>147</v>
      </c>
      <c r="L4622" t="s">
        <v>12868</v>
      </c>
      <c r="M4622" t="s">
        <v>13451</v>
      </c>
      <c r="N4622">
        <v>1.280277777</v>
      </c>
      <c r="O4622">
        <v>1</v>
      </c>
      <c r="P4622">
        <v>4854</v>
      </c>
      <c r="Q4622">
        <v>2</v>
      </c>
      <c r="R4622">
        <v>18</v>
      </c>
      <c r="S4622">
        <v>13</v>
      </c>
      <c r="T4622">
        <v>163</v>
      </c>
      <c r="U4622">
        <v>0</v>
      </c>
      <c r="V4622">
        <v>4</v>
      </c>
      <c r="W4622">
        <v>6.1829214707624836</v>
      </c>
      <c r="X4622">
        <v>921.94230338341356</v>
      </c>
      <c r="Y4622">
        <v>5.038228433481283</v>
      </c>
      <c r="Z4622">
        <v>5.9392887642679586</v>
      </c>
      <c r="AA4622">
        <v>219.02597531272988</v>
      </c>
      <c r="AB4622">
        <v>148.03202573759432</v>
      </c>
      <c r="AC4622">
        <v>0</v>
      </c>
      <c r="AD4622">
        <v>1.6700126632468333</v>
      </c>
      <c r="AE4622">
        <v>1307.8307557654962</v>
      </c>
    </row>
    <row r="4623" spans="1:31" x14ac:dyDescent="0.25">
      <c r="A4623">
        <v>1774826</v>
      </c>
      <c r="B4623">
        <v>1</v>
      </c>
      <c r="C4623" t="s">
        <v>80</v>
      </c>
      <c r="D4623" t="s">
        <v>97</v>
      </c>
      <c r="E4623" t="s">
        <v>143</v>
      </c>
      <c r="F4623" t="s">
        <v>13452</v>
      </c>
      <c r="G4623" t="s">
        <v>246</v>
      </c>
      <c r="H4623" t="s">
        <v>146</v>
      </c>
      <c r="I4623" t="s">
        <v>135</v>
      </c>
      <c r="J4623" t="s">
        <v>136</v>
      </c>
      <c r="K4623" t="s">
        <v>137</v>
      </c>
      <c r="L4623" t="s">
        <v>13453</v>
      </c>
      <c r="M4623" t="s">
        <v>13454</v>
      </c>
      <c r="N4623">
        <v>2.2658841660000002</v>
      </c>
      <c r="O4623">
        <v>0</v>
      </c>
      <c r="P4623">
        <v>173</v>
      </c>
      <c r="Q4623">
        <v>0</v>
      </c>
      <c r="R4623">
        <v>7</v>
      </c>
      <c r="S4623">
        <v>0</v>
      </c>
      <c r="T4623">
        <v>14</v>
      </c>
      <c r="U4623">
        <v>0</v>
      </c>
      <c r="V4623">
        <v>0</v>
      </c>
      <c r="W4623">
        <v>0</v>
      </c>
      <c r="X4623">
        <v>168.53961373677964</v>
      </c>
      <c r="Y4623">
        <v>0</v>
      </c>
      <c r="Z4623">
        <v>1.8753657500403003</v>
      </c>
      <c r="AA4623">
        <v>0</v>
      </c>
      <c r="AB4623">
        <v>6.4791159631389013</v>
      </c>
      <c r="AC4623">
        <v>0</v>
      </c>
      <c r="AD4623">
        <v>0</v>
      </c>
      <c r="AE4623">
        <v>176.89409544995883</v>
      </c>
    </row>
    <row r="4624" spans="1:31" x14ac:dyDescent="0.25">
      <c r="A4624">
        <v>1775181</v>
      </c>
      <c r="B4624">
        <v>1</v>
      </c>
      <c r="C4624" t="s">
        <v>80</v>
      </c>
      <c r="D4624" t="s">
        <v>92</v>
      </c>
      <c r="E4624" t="s">
        <v>188</v>
      </c>
      <c r="F4624" t="s">
        <v>13392</v>
      </c>
      <c r="G4624" t="s">
        <v>177</v>
      </c>
      <c r="H4624" t="s">
        <v>134</v>
      </c>
      <c r="I4624" t="s">
        <v>135</v>
      </c>
      <c r="J4624" t="s">
        <v>136</v>
      </c>
      <c r="K4624" t="s">
        <v>147</v>
      </c>
      <c r="L4624" t="s">
        <v>13455</v>
      </c>
      <c r="M4624" t="s">
        <v>13456</v>
      </c>
      <c r="N4624">
        <v>0.47333333300000002</v>
      </c>
      <c r="O4624">
        <v>1</v>
      </c>
      <c r="P4624">
        <v>2674</v>
      </c>
      <c r="Q4624">
        <v>1</v>
      </c>
      <c r="R4624">
        <v>2</v>
      </c>
      <c r="S4624">
        <v>10</v>
      </c>
      <c r="T4624">
        <v>96</v>
      </c>
      <c r="U4624">
        <v>0</v>
      </c>
      <c r="V4624">
        <v>0</v>
      </c>
      <c r="W4624">
        <v>2.7621596113012004</v>
      </c>
      <c r="X4624">
        <v>254.11105884136353</v>
      </c>
      <c r="Y4624">
        <v>1.2172870376282001</v>
      </c>
      <c r="Z4624">
        <v>5.9593467780000003E-3</v>
      </c>
      <c r="AA4624">
        <v>51.433694975965004</v>
      </c>
      <c r="AB4624">
        <v>23.217034618166998</v>
      </c>
      <c r="AC4624">
        <v>0</v>
      </c>
      <c r="AD4624">
        <v>0</v>
      </c>
      <c r="AE4624">
        <v>332.74719443120296</v>
      </c>
    </row>
    <row r="4625" spans="1:31" x14ac:dyDescent="0.25">
      <c r="A4625">
        <v>1774832</v>
      </c>
      <c r="B4625">
        <v>1</v>
      </c>
      <c r="C4625" t="s">
        <v>80</v>
      </c>
      <c r="D4625" t="s">
        <v>99</v>
      </c>
      <c r="E4625" t="s">
        <v>171</v>
      </c>
      <c r="F4625" t="s">
        <v>13457</v>
      </c>
      <c r="G4625" t="s">
        <v>181</v>
      </c>
      <c r="H4625" t="s">
        <v>146</v>
      </c>
      <c r="I4625" t="s">
        <v>135</v>
      </c>
      <c r="J4625" t="s">
        <v>136</v>
      </c>
      <c r="K4625" t="s">
        <v>147</v>
      </c>
      <c r="L4625" t="s">
        <v>13458</v>
      </c>
      <c r="M4625" t="s">
        <v>13459</v>
      </c>
      <c r="N4625">
        <v>3.6886111110000002</v>
      </c>
      <c r="O4625">
        <v>0</v>
      </c>
      <c r="P4625">
        <v>2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0.38716187143158337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0.38716187143158337</v>
      </c>
    </row>
    <row r="4626" spans="1:31" x14ac:dyDescent="0.25">
      <c r="A4626">
        <v>1774806</v>
      </c>
      <c r="B4626">
        <v>1</v>
      </c>
      <c r="C4626" t="s">
        <v>80</v>
      </c>
      <c r="D4626" t="s">
        <v>103</v>
      </c>
      <c r="E4626" t="s">
        <v>143</v>
      </c>
      <c r="F4626" t="s">
        <v>13460</v>
      </c>
      <c r="G4626" t="s">
        <v>2314</v>
      </c>
      <c r="H4626" t="s">
        <v>146</v>
      </c>
      <c r="I4626" t="s">
        <v>135</v>
      </c>
      <c r="J4626" t="s">
        <v>136</v>
      </c>
      <c r="K4626" t="s">
        <v>147</v>
      </c>
      <c r="L4626" t="s">
        <v>13461</v>
      </c>
      <c r="M4626" t="s">
        <v>13462</v>
      </c>
      <c r="N4626">
        <v>2.9725000000000001</v>
      </c>
      <c r="O4626">
        <v>0</v>
      </c>
      <c r="P4626">
        <v>0</v>
      </c>
      <c r="Q4626">
        <v>0</v>
      </c>
      <c r="R4626">
        <v>5</v>
      </c>
      <c r="S4626">
        <v>0</v>
      </c>
      <c r="T4626">
        <v>1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3.2078457943540499</v>
      </c>
      <c r="AA4626">
        <v>0</v>
      </c>
      <c r="AB4626">
        <v>0</v>
      </c>
      <c r="AC4626">
        <v>0</v>
      </c>
      <c r="AD4626">
        <v>0</v>
      </c>
      <c r="AE4626">
        <v>3.2078457943540499</v>
      </c>
    </row>
    <row r="4627" spans="1:31" x14ac:dyDescent="0.25">
      <c r="A4627">
        <v>1774869</v>
      </c>
      <c r="B4627">
        <v>1</v>
      </c>
      <c r="C4627" t="s">
        <v>81</v>
      </c>
      <c r="D4627" t="s">
        <v>117</v>
      </c>
      <c r="E4627" t="s">
        <v>188</v>
      </c>
      <c r="F4627" t="s">
        <v>13463</v>
      </c>
      <c r="G4627" t="s">
        <v>239</v>
      </c>
      <c r="H4627" t="s">
        <v>134</v>
      </c>
      <c r="I4627" t="s">
        <v>135</v>
      </c>
      <c r="J4627" t="s">
        <v>136</v>
      </c>
      <c r="K4627" t="s">
        <v>137</v>
      </c>
      <c r="L4627" t="s">
        <v>13464</v>
      </c>
      <c r="M4627" t="s">
        <v>13465</v>
      </c>
      <c r="N4627">
        <v>1.1499999999999999</v>
      </c>
      <c r="O4627">
        <v>0</v>
      </c>
      <c r="P4627">
        <v>166</v>
      </c>
      <c r="Q4627">
        <v>12</v>
      </c>
      <c r="R4627">
        <v>83</v>
      </c>
      <c r="S4627">
        <v>0</v>
      </c>
      <c r="T4627">
        <v>7</v>
      </c>
      <c r="U4627">
        <v>0</v>
      </c>
      <c r="V4627">
        <v>0</v>
      </c>
      <c r="W4627">
        <v>0</v>
      </c>
      <c r="X4627">
        <v>27.177254805041006</v>
      </c>
      <c r="Y4627">
        <v>12.230923175303998</v>
      </c>
      <c r="Z4627">
        <v>27.11867536792851</v>
      </c>
      <c r="AA4627">
        <v>0</v>
      </c>
      <c r="AB4627">
        <v>1.8657088284449999</v>
      </c>
      <c r="AC4627">
        <v>0</v>
      </c>
      <c r="AD4627">
        <v>0</v>
      </c>
      <c r="AE4627">
        <v>68.392562176718499</v>
      </c>
    </row>
    <row r="4628" spans="1:31" x14ac:dyDescent="0.25">
      <c r="A4628">
        <v>1774726</v>
      </c>
      <c r="B4628">
        <v>1</v>
      </c>
      <c r="C4628" t="s">
        <v>80</v>
      </c>
      <c r="D4628" t="s">
        <v>84</v>
      </c>
      <c r="E4628" t="s">
        <v>188</v>
      </c>
      <c r="F4628" t="s">
        <v>12424</v>
      </c>
      <c r="G4628" t="s">
        <v>177</v>
      </c>
      <c r="H4628" t="s">
        <v>134</v>
      </c>
      <c r="I4628" t="s">
        <v>135</v>
      </c>
      <c r="J4628" t="s">
        <v>136</v>
      </c>
      <c r="K4628" t="s">
        <v>147</v>
      </c>
      <c r="L4628" t="s">
        <v>13466</v>
      </c>
      <c r="M4628" t="s">
        <v>13467</v>
      </c>
      <c r="N4628">
        <v>6.5833332999999994E-2</v>
      </c>
      <c r="O4628">
        <v>6</v>
      </c>
      <c r="P4628">
        <v>1340</v>
      </c>
      <c r="Q4628">
        <v>13</v>
      </c>
      <c r="R4628">
        <v>280</v>
      </c>
      <c r="S4628">
        <v>25</v>
      </c>
      <c r="T4628">
        <v>190</v>
      </c>
      <c r="U4628">
        <v>1</v>
      </c>
      <c r="V4628">
        <v>0</v>
      </c>
      <c r="W4628">
        <v>0.29366254473824993</v>
      </c>
      <c r="X4628">
        <v>26.550921149923216</v>
      </c>
      <c r="Y4628">
        <v>1.1689180729172499</v>
      </c>
      <c r="Z4628">
        <v>7.5860325252680516</v>
      </c>
      <c r="AA4628">
        <v>6.3990725004645999</v>
      </c>
      <c r="AB4628">
        <v>8.5752908344142469</v>
      </c>
      <c r="AC4628">
        <v>6.5728411424922912</v>
      </c>
      <c r="AD4628">
        <v>0</v>
      </c>
      <c r="AE4628">
        <v>57.146738770217908</v>
      </c>
    </row>
    <row r="4629" spans="1:31" x14ac:dyDescent="0.25">
      <c r="A4629">
        <v>1774763</v>
      </c>
      <c r="B4629">
        <v>1</v>
      </c>
      <c r="C4629" t="s">
        <v>80</v>
      </c>
      <c r="D4629" t="s">
        <v>84</v>
      </c>
      <c r="E4629" t="s">
        <v>158</v>
      </c>
      <c r="F4629" t="s">
        <v>13468</v>
      </c>
      <c r="G4629" t="s">
        <v>239</v>
      </c>
      <c r="H4629" t="s">
        <v>146</v>
      </c>
      <c r="I4629" t="s">
        <v>135</v>
      </c>
      <c r="J4629" t="s">
        <v>136</v>
      </c>
      <c r="K4629" t="s">
        <v>137</v>
      </c>
      <c r="L4629" t="s">
        <v>13469</v>
      </c>
      <c r="M4629" t="s">
        <v>13470</v>
      </c>
      <c r="N4629">
        <v>2.280038888</v>
      </c>
      <c r="O4629">
        <v>0</v>
      </c>
      <c r="P4629">
        <v>144</v>
      </c>
      <c r="Q4629">
        <v>0</v>
      </c>
      <c r="R4629">
        <v>0</v>
      </c>
      <c r="S4629">
        <v>0</v>
      </c>
      <c r="T4629">
        <v>14</v>
      </c>
      <c r="U4629">
        <v>0</v>
      </c>
      <c r="V4629">
        <v>0</v>
      </c>
      <c r="W4629">
        <v>0</v>
      </c>
      <c r="X4629">
        <v>65.887675373299231</v>
      </c>
      <c r="Y4629">
        <v>0</v>
      </c>
      <c r="Z4629">
        <v>0</v>
      </c>
      <c r="AA4629">
        <v>0</v>
      </c>
      <c r="AB4629">
        <v>51.181019607442622</v>
      </c>
      <c r="AC4629">
        <v>0</v>
      </c>
      <c r="AD4629">
        <v>0</v>
      </c>
      <c r="AE4629">
        <v>117.06869498074185</v>
      </c>
    </row>
    <row r="4630" spans="1:31" x14ac:dyDescent="0.25">
      <c r="A4630">
        <v>1775061</v>
      </c>
      <c r="B4630">
        <v>1</v>
      </c>
      <c r="C4630" t="s">
        <v>80</v>
      </c>
      <c r="D4630" t="s">
        <v>107</v>
      </c>
      <c r="E4630" t="s">
        <v>143</v>
      </c>
      <c r="F4630" t="s">
        <v>13471</v>
      </c>
      <c r="G4630" t="s">
        <v>145</v>
      </c>
      <c r="H4630" t="s">
        <v>146</v>
      </c>
      <c r="I4630" t="s">
        <v>135</v>
      </c>
      <c r="J4630" t="s">
        <v>136</v>
      </c>
      <c r="K4630" t="s">
        <v>147</v>
      </c>
      <c r="L4630" t="s">
        <v>13472</v>
      </c>
      <c r="M4630" t="s">
        <v>13473</v>
      </c>
      <c r="N4630">
        <v>2.0472222219999998</v>
      </c>
      <c r="O4630">
        <v>0</v>
      </c>
      <c r="P4630">
        <v>33</v>
      </c>
      <c r="Q4630">
        <v>0</v>
      </c>
      <c r="R4630">
        <v>2</v>
      </c>
      <c r="S4630">
        <v>0</v>
      </c>
      <c r="T4630">
        <v>5</v>
      </c>
      <c r="U4630">
        <v>0</v>
      </c>
      <c r="V4630">
        <v>0</v>
      </c>
      <c r="W4630">
        <v>0</v>
      </c>
      <c r="X4630">
        <v>11.926963561107199</v>
      </c>
      <c r="Y4630">
        <v>0</v>
      </c>
      <c r="Z4630">
        <v>0.47638559754450005</v>
      </c>
      <c r="AA4630">
        <v>0</v>
      </c>
      <c r="AB4630">
        <v>9.7696443439193992</v>
      </c>
      <c r="AC4630">
        <v>0</v>
      </c>
      <c r="AD4630">
        <v>0</v>
      </c>
      <c r="AE4630">
        <v>22.172993502571096</v>
      </c>
    </row>
    <row r="4631" spans="1:31" x14ac:dyDescent="0.25">
      <c r="A4631">
        <v>1775161</v>
      </c>
      <c r="B4631">
        <v>1</v>
      </c>
      <c r="C4631" t="s">
        <v>80</v>
      </c>
      <c r="D4631" t="s">
        <v>104</v>
      </c>
      <c r="E4631" t="s">
        <v>143</v>
      </c>
      <c r="F4631" t="s">
        <v>13474</v>
      </c>
      <c r="G4631" t="s">
        <v>145</v>
      </c>
      <c r="H4631" t="s">
        <v>146</v>
      </c>
      <c r="I4631" t="s">
        <v>135</v>
      </c>
      <c r="J4631" t="s">
        <v>136</v>
      </c>
      <c r="K4631" t="s">
        <v>147</v>
      </c>
      <c r="L4631" t="s">
        <v>13475</v>
      </c>
      <c r="M4631" t="s">
        <v>13476</v>
      </c>
      <c r="N4631">
        <v>0.88500000000000001</v>
      </c>
      <c r="O4631">
        <v>0</v>
      </c>
      <c r="P4631">
        <v>253</v>
      </c>
      <c r="Q4631">
        <v>0</v>
      </c>
      <c r="R4631">
        <v>3</v>
      </c>
      <c r="S4631">
        <v>0</v>
      </c>
      <c r="T4631">
        <v>12</v>
      </c>
      <c r="U4631">
        <v>0</v>
      </c>
      <c r="V4631">
        <v>0</v>
      </c>
      <c r="W4631">
        <v>0</v>
      </c>
      <c r="X4631">
        <v>90.76926432460391</v>
      </c>
      <c r="Y4631">
        <v>0</v>
      </c>
      <c r="Z4631">
        <v>0.41221498581520838</v>
      </c>
      <c r="AA4631">
        <v>0</v>
      </c>
      <c r="AB4631">
        <v>5.7950241278366663</v>
      </c>
      <c r="AC4631">
        <v>0</v>
      </c>
      <c r="AD4631">
        <v>0</v>
      </c>
      <c r="AE4631">
        <v>96.97650343825579</v>
      </c>
    </row>
    <row r="4632" spans="1:31" x14ac:dyDescent="0.25">
      <c r="A4632">
        <v>1774769</v>
      </c>
      <c r="B4632">
        <v>1</v>
      </c>
      <c r="C4632" t="s">
        <v>81</v>
      </c>
      <c r="D4632" t="s">
        <v>128</v>
      </c>
      <c r="E4632" t="s">
        <v>143</v>
      </c>
      <c r="F4632" t="s">
        <v>13477</v>
      </c>
      <c r="G4632" t="s">
        <v>239</v>
      </c>
      <c r="H4632" t="s">
        <v>146</v>
      </c>
      <c r="I4632" t="s">
        <v>135</v>
      </c>
      <c r="J4632" t="s">
        <v>136</v>
      </c>
      <c r="K4632" t="s">
        <v>137</v>
      </c>
      <c r="L4632" t="s">
        <v>13478</v>
      </c>
      <c r="M4632" t="s">
        <v>13479</v>
      </c>
      <c r="N4632">
        <v>1.494722222</v>
      </c>
      <c r="O4632">
        <v>0</v>
      </c>
      <c r="P4632">
        <v>86</v>
      </c>
      <c r="Q4632">
        <v>0</v>
      </c>
      <c r="R4632">
        <v>1</v>
      </c>
      <c r="S4632">
        <v>0</v>
      </c>
      <c r="T4632">
        <v>21</v>
      </c>
      <c r="U4632">
        <v>0</v>
      </c>
      <c r="V4632">
        <v>0</v>
      </c>
      <c r="W4632">
        <v>0</v>
      </c>
      <c r="X4632">
        <v>80.950151783374537</v>
      </c>
      <c r="Y4632">
        <v>0</v>
      </c>
      <c r="Z4632">
        <v>0.29920687000000001</v>
      </c>
      <c r="AA4632">
        <v>0</v>
      </c>
      <c r="AB4632">
        <v>91.611814508980359</v>
      </c>
      <c r="AC4632">
        <v>0</v>
      </c>
      <c r="AD4632">
        <v>0</v>
      </c>
      <c r="AE4632">
        <v>172.8611731623549</v>
      </c>
    </row>
    <row r="4633" spans="1:31" x14ac:dyDescent="0.25">
      <c r="A4633">
        <v>1775075</v>
      </c>
      <c r="B4633">
        <v>1</v>
      </c>
      <c r="C4633" t="s">
        <v>80</v>
      </c>
      <c r="D4633" t="s">
        <v>92</v>
      </c>
      <c r="E4633" t="s">
        <v>153</v>
      </c>
      <c r="F4633" t="s">
        <v>13480</v>
      </c>
      <c r="G4633" t="s">
        <v>225</v>
      </c>
      <c r="H4633" t="s">
        <v>146</v>
      </c>
      <c r="I4633" t="s">
        <v>135</v>
      </c>
      <c r="J4633" t="s">
        <v>136</v>
      </c>
      <c r="K4633" t="s">
        <v>147</v>
      </c>
      <c r="L4633" t="s">
        <v>13481</v>
      </c>
      <c r="M4633" t="s">
        <v>13482</v>
      </c>
      <c r="N4633">
        <v>2.5591666659999999</v>
      </c>
      <c r="O4633">
        <v>0</v>
      </c>
      <c r="P4633">
        <v>44</v>
      </c>
      <c r="Q4633">
        <v>0</v>
      </c>
      <c r="R4633">
        <v>0</v>
      </c>
      <c r="S4633">
        <v>0</v>
      </c>
      <c r="T4633">
        <v>1</v>
      </c>
      <c r="U4633">
        <v>0</v>
      </c>
      <c r="V4633">
        <v>0</v>
      </c>
      <c r="W4633">
        <v>0</v>
      </c>
      <c r="X4633">
        <v>56.610452664504919</v>
      </c>
      <c r="Y4633">
        <v>0</v>
      </c>
      <c r="Z4633">
        <v>0</v>
      </c>
      <c r="AA4633">
        <v>0</v>
      </c>
      <c r="AB4633">
        <v>2.8966956037738001</v>
      </c>
      <c r="AC4633">
        <v>0</v>
      </c>
      <c r="AD4633">
        <v>0</v>
      </c>
      <c r="AE4633">
        <v>59.507148268278719</v>
      </c>
    </row>
    <row r="4634" spans="1:31" x14ac:dyDescent="0.25">
      <c r="A4634">
        <v>1774703</v>
      </c>
      <c r="B4634">
        <v>1</v>
      </c>
      <c r="C4634" t="s">
        <v>81</v>
      </c>
      <c r="D4634" t="s">
        <v>112</v>
      </c>
      <c r="E4634" t="s">
        <v>143</v>
      </c>
      <c r="F4634" t="s">
        <v>13483</v>
      </c>
      <c r="G4634" t="s">
        <v>145</v>
      </c>
      <c r="H4634" t="s">
        <v>146</v>
      </c>
      <c r="I4634" t="s">
        <v>135</v>
      </c>
      <c r="J4634" t="s">
        <v>136</v>
      </c>
      <c r="K4634" t="s">
        <v>147</v>
      </c>
      <c r="L4634" t="s">
        <v>13484</v>
      </c>
      <c r="M4634" t="s">
        <v>13485</v>
      </c>
      <c r="N4634">
        <v>1.4955555549999999</v>
      </c>
      <c r="O4634">
        <v>0</v>
      </c>
      <c r="P4634">
        <v>50</v>
      </c>
      <c r="Q4634">
        <v>0</v>
      </c>
      <c r="R4634">
        <v>14</v>
      </c>
      <c r="S4634">
        <v>0</v>
      </c>
      <c r="T4634">
        <v>1</v>
      </c>
      <c r="U4634">
        <v>0</v>
      </c>
      <c r="V4634">
        <v>0</v>
      </c>
      <c r="W4634">
        <v>0</v>
      </c>
      <c r="X4634">
        <v>1.6518233516867658</v>
      </c>
      <c r="Y4634">
        <v>0</v>
      </c>
      <c r="Z4634">
        <v>0.41655506168223327</v>
      </c>
      <c r="AA4634">
        <v>0</v>
      </c>
      <c r="AB4634">
        <v>0</v>
      </c>
      <c r="AC4634">
        <v>0</v>
      </c>
      <c r="AD4634">
        <v>0</v>
      </c>
      <c r="AE4634">
        <v>2.0683784133689991</v>
      </c>
    </row>
    <row r="4635" spans="1:31" x14ac:dyDescent="0.25">
      <c r="A4635">
        <v>1774952</v>
      </c>
      <c r="B4635">
        <v>1</v>
      </c>
      <c r="C4635" t="s">
        <v>81</v>
      </c>
      <c r="D4635" t="s">
        <v>127</v>
      </c>
      <c r="E4635" t="s">
        <v>158</v>
      </c>
      <c r="F4635" t="s">
        <v>13486</v>
      </c>
      <c r="G4635" t="s">
        <v>160</v>
      </c>
      <c r="H4635" t="s">
        <v>146</v>
      </c>
      <c r="I4635" t="s">
        <v>135</v>
      </c>
      <c r="J4635" t="s">
        <v>136</v>
      </c>
      <c r="K4635" t="s">
        <v>147</v>
      </c>
      <c r="L4635" t="s">
        <v>13487</v>
      </c>
      <c r="M4635" t="s">
        <v>13488</v>
      </c>
      <c r="N4635">
        <v>12.770555555</v>
      </c>
      <c r="O4635">
        <v>0</v>
      </c>
      <c r="P4635">
        <v>0</v>
      </c>
      <c r="Q4635">
        <v>0</v>
      </c>
      <c r="R4635">
        <v>3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11.194150796255002</v>
      </c>
      <c r="AA4635">
        <v>0</v>
      </c>
      <c r="AB4635">
        <v>0</v>
      </c>
      <c r="AC4635">
        <v>0</v>
      </c>
      <c r="AD4635">
        <v>0</v>
      </c>
      <c r="AE4635">
        <v>11.194150796255002</v>
      </c>
    </row>
    <row r="4636" spans="1:31" x14ac:dyDescent="0.25">
      <c r="A4636">
        <v>1775081</v>
      </c>
      <c r="B4636">
        <v>1</v>
      </c>
      <c r="C4636" t="s">
        <v>80</v>
      </c>
      <c r="D4636" t="s">
        <v>91</v>
      </c>
      <c r="E4636" t="s">
        <v>171</v>
      </c>
      <c r="F4636" t="s">
        <v>13489</v>
      </c>
      <c r="G4636" t="s">
        <v>181</v>
      </c>
      <c r="H4636" t="s">
        <v>146</v>
      </c>
      <c r="I4636" t="s">
        <v>135</v>
      </c>
      <c r="J4636" t="s">
        <v>136</v>
      </c>
      <c r="K4636" t="s">
        <v>147</v>
      </c>
      <c r="L4636" t="s">
        <v>13490</v>
      </c>
      <c r="M4636" t="s">
        <v>13491</v>
      </c>
      <c r="N4636">
        <v>1.157777777</v>
      </c>
      <c r="O4636">
        <v>0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1.0338066000000002E-3</v>
      </c>
      <c r="AA4636">
        <v>0</v>
      </c>
      <c r="AB4636">
        <v>0</v>
      </c>
      <c r="AC4636">
        <v>0</v>
      </c>
      <c r="AD4636">
        <v>0</v>
      </c>
      <c r="AE4636">
        <v>1.0338066000000002E-3</v>
      </c>
    </row>
    <row r="4637" spans="1:31" x14ac:dyDescent="0.25">
      <c r="A4637">
        <v>1774789</v>
      </c>
      <c r="B4637">
        <v>1</v>
      </c>
      <c r="C4637" t="s">
        <v>80</v>
      </c>
      <c r="D4637" t="s">
        <v>96</v>
      </c>
      <c r="E4637" t="s">
        <v>171</v>
      </c>
      <c r="F4637" t="s">
        <v>13492</v>
      </c>
      <c r="G4637" t="s">
        <v>282</v>
      </c>
      <c r="H4637" t="s">
        <v>146</v>
      </c>
      <c r="I4637" t="s">
        <v>135</v>
      </c>
      <c r="J4637" t="s">
        <v>136</v>
      </c>
      <c r="K4637" t="s">
        <v>147</v>
      </c>
      <c r="L4637" t="s">
        <v>13493</v>
      </c>
      <c r="M4637" t="s">
        <v>13494</v>
      </c>
      <c r="N4637">
        <v>6.0591666660000003</v>
      </c>
      <c r="O4637">
        <v>0</v>
      </c>
      <c r="P4637">
        <v>1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2.080767332844375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2.080767332844375</v>
      </c>
    </row>
    <row r="4638" spans="1:31" x14ac:dyDescent="0.25">
      <c r="A4638">
        <v>1774889</v>
      </c>
      <c r="B4638">
        <v>1</v>
      </c>
      <c r="C4638" t="s">
        <v>80</v>
      </c>
      <c r="D4638" t="s">
        <v>84</v>
      </c>
      <c r="E4638" t="s">
        <v>158</v>
      </c>
      <c r="F4638" t="s">
        <v>13495</v>
      </c>
      <c r="G4638" t="s">
        <v>321</v>
      </c>
      <c r="H4638" t="s">
        <v>146</v>
      </c>
      <c r="I4638" t="s">
        <v>135</v>
      </c>
      <c r="J4638" t="s">
        <v>136</v>
      </c>
      <c r="K4638" t="s">
        <v>147</v>
      </c>
      <c r="L4638" t="s">
        <v>13496</v>
      </c>
      <c r="M4638" t="s">
        <v>13497</v>
      </c>
      <c r="N4638">
        <v>0.50277777700000004</v>
      </c>
      <c r="O4638">
        <v>0</v>
      </c>
      <c r="P4638">
        <v>176</v>
      </c>
      <c r="Q4638">
        <v>0</v>
      </c>
      <c r="R4638">
        <v>0</v>
      </c>
      <c r="S4638">
        <v>0</v>
      </c>
      <c r="T4638">
        <v>13</v>
      </c>
      <c r="U4638">
        <v>0</v>
      </c>
      <c r="V4638">
        <v>0</v>
      </c>
      <c r="W4638">
        <v>0</v>
      </c>
      <c r="X4638">
        <v>19.619893009387326</v>
      </c>
      <c r="Y4638">
        <v>0</v>
      </c>
      <c r="Z4638">
        <v>0</v>
      </c>
      <c r="AA4638">
        <v>0</v>
      </c>
      <c r="AB4638">
        <v>1.8537037312785833</v>
      </c>
      <c r="AC4638">
        <v>0</v>
      </c>
      <c r="AD4638">
        <v>0</v>
      </c>
      <c r="AE4638">
        <v>21.473596740665908</v>
      </c>
    </row>
    <row r="4639" spans="1:31" x14ac:dyDescent="0.25">
      <c r="A4639">
        <v>1774743</v>
      </c>
      <c r="B4639">
        <v>1</v>
      </c>
      <c r="C4639" t="s">
        <v>81</v>
      </c>
      <c r="D4639" t="s">
        <v>112</v>
      </c>
      <c r="E4639" t="s">
        <v>171</v>
      </c>
      <c r="F4639" t="s">
        <v>13498</v>
      </c>
      <c r="G4639" t="s">
        <v>181</v>
      </c>
      <c r="H4639" t="s">
        <v>146</v>
      </c>
      <c r="I4639" t="s">
        <v>135</v>
      </c>
      <c r="J4639" t="s">
        <v>136</v>
      </c>
      <c r="K4639" t="s">
        <v>147</v>
      </c>
      <c r="L4639" t="s">
        <v>13499</v>
      </c>
      <c r="M4639" t="s">
        <v>13500</v>
      </c>
      <c r="N4639">
        <v>1.1575</v>
      </c>
      <c r="O4639">
        <v>0</v>
      </c>
      <c r="P4639">
        <v>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0.19732870383305001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0.19732870383305001</v>
      </c>
    </row>
    <row r="4640" spans="1:31" x14ac:dyDescent="0.25">
      <c r="A4640">
        <v>1775207</v>
      </c>
      <c r="B4640">
        <v>1</v>
      </c>
      <c r="C4640" t="s">
        <v>81</v>
      </c>
      <c r="D4640" t="s">
        <v>121</v>
      </c>
      <c r="E4640" t="s">
        <v>184</v>
      </c>
      <c r="F4640" t="s">
        <v>13501</v>
      </c>
      <c r="G4640" t="s">
        <v>225</v>
      </c>
      <c r="H4640" t="s">
        <v>134</v>
      </c>
      <c r="I4640" t="s">
        <v>135</v>
      </c>
      <c r="J4640" t="s">
        <v>3</v>
      </c>
      <c r="K4640" t="s">
        <v>147</v>
      </c>
      <c r="L4640" t="s">
        <v>13502</v>
      </c>
      <c r="M4640" t="s">
        <v>13503</v>
      </c>
      <c r="N4640">
        <v>1.4258333329999999</v>
      </c>
      <c r="O4640">
        <v>0</v>
      </c>
      <c r="P4640">
        <v>119</v>
      </c>
      <c r="Q4640">
        <v>0</v>
      </c>
      <c r="R4640">
        <v>4</v>
      </c>
      <c r="S4640">
        <v>2</v>
      </c>
      <c r="T4640">
        <v>4</v>
      </c>
      <c r="U4640">
        <v>0</v>
      </c>
      <c r="V4640">
        <v>0</v>
      </c>
      <c r="W4640">
        <v>0</v>
      </c>
      <c r="X4640">
        <v>23.809553887895344</v>
      </c>
      <c r="Y4640">
        <v>0</v>
      </c>
      <c r="Z4640">
        <v>9.0225512589020003</v>
      </c>
      <c r="AA4640">
        <v>20.168556208394364</v>
      </c>
      <c r="AB4640">
        <v>0.12059826152219999</v>
      </c>
      <c r="AC4640">
        <v>0</v>
      </c>
      <c r="AD4640">
        <v>0</v>
      </c>
      <c r="AE4640">
        <v>53.121259616713907</v>
      </c>
    </row>
    <row r="4641" spans="1:31" x14ac:dyDescent="0.25">
      <c r="A4641">
        <v>1775184</v>
      </c>
      <c r="B4641">
        <v>1</v>
      </c>
      <c r="C4641" t="s">
        <v>81</v>
      </c>
      <c r="D4641" t="s">
        <v>120</v>
      </c>
      <c r="E4641" t="s">
        <v>171</v>
      </c>
      <c r="F4641" t="s">
        <v>13504</v>
      </c>
      <c r="G4641" t="s">
        <v>1986</v>
      </c>
      <c r="H4641" t="s">
        <v>146</v>
      </c>
      <c r="I4641" t="s">
        <v>135</v>
      </c>
      <c r="J4641" t="s">
        <v>136</v>
      </c>
      <c r="K4641" t="s">
        <v>147</v>
      </c>
      <c r="L4641" t="s">
        <v>13505</v>
      </c>
      <c r="M4641" t="s">
        <v>13506</v>
      </c>
      <c r="N4641">
        <v>2.0297222220000002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1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6.0961055708633333E-2</v>
      </c>
      <c r="AC4641">
        <v>0</v>
      </c>
      <c r="AD4641">
        <v>0</v>
      </c>
      <c r="AE4641">
        <v>6.0961055708633333E-2</v>
      </c>
    </row>
    <row r="4642" spans="1:31" x14ac:dyDescent="0.25">
      <c r="A4642">
        <v>1774972</v>
      </c>
      <c r="B4642">
        <v>1</v>
      </c>
      <c r="C4642" t="s">
        <v>80</v>
      </c>
      <c r="D4642" t="s">
        <v>97</v>
      </c>
      <c r="E4642" t="s">
        <v>171</v>
      </c>
      <c r="F4642" t="s">
        <v>13507</v>
      </c>
      <c r="G4642" t="s">
        <v>282</v>
      </c>
      <c r="H4642" t="s">
        <v>146</v>
      </c>
      <c r="I4642" t="s">
        <v>135</v>
      </c>
      <c r="J4642" t="s">
        <v>136</v>
      </c>
      <c r="K4642" t="s">
        <v>147</v>
      </c>
      <c r="L4642" t="s">
        <v>13508</v>
      </c>
      <c r="M4642" t="s">
        <v>13509</v>
      </c>
      <c r="N4642">
        <v>2.1427777770000001</v>
      </c>
      <c r="O4642">
        <v>0</v>
      </c>
      <c r="P4642">
        <v>1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0.29210014069250001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0.29210014069250001</v>
      </c>
    </row>
    <row r="4643" spans="1:31" x14ac:dyDescent="0.25">
      <c r="A4643">
        <v>1775201</v>
      </c>
      <c r="B4643">
        <v>1</v>
      </c>
      <c r="C4643" t="s">
        <v>80</v>
      </c>
      <c r="D4643" t="s">
        <v>82</v>
      </c>
      <c r="E4643" t="s">
        <v>143</v>
      </c>
      <c r="F4643" t="s">
        <v>11705</v>
      </c>
      <c r="G4643" t="s">
        <v>2249</v>
      </c>
      <c r="H4643" t="s">
        <v>146</v>
      </c>
      <c r="I4643" t="s">
        <v>135</v>
      </c>
      <c r="J4643" t="s">
        <v>136</v>
      </c>
      <c r="K4643" t="s">
        <v>147</v>
      </c>
      <c r="L4643" t="s">
        <v>13510</v>
      </c>
      <c r="M4643" t="s">
        <v>13511</v>
      </c>
      <c r="N4643">
        <v>1.9624999999999999</v>
      </c>
      <c r="O4643">
        <v>0</v>
      </c>
      <c r="P4643">
        <v>234</v>
      </c>
      <c r="Q4643">
        <v>0</v>
      </c>
      <c r="R4643">
        <v>0</v>
      </c>
      <c r="S4643">
        <v>0</v>
      </c>
      <c r="T4643">
        <v>17</v>
      </c>
      <c r="U4643">
        <v>0</v>
      </c>
      <c r="V4643">
        <v>0</v>
      </c>
      <c r="W4643">
        <v>0</v>
      </c>
      <c r="X4643">
        <v>149.6997459863957</v>
      </c>
      <c r="Y4643">
        <v>0</v>
      </c>
      <c r="Z4643">
        <v>0</v>
      </c>
      <c r="AA4643">
        <v>0</v>
      </c>
      <c r="AB4643">
        <v>5.1121148486127668</v>
      </c>
      <c r="AC4643">
        <v>0</v>
      </c>
      <c r="AD4643">
        <v>0</v>
      </c>
      <c r="AE4643">
        <v>154.81186083500847</v>
      </c>
    </row>
    <row r="4644" spans="1:31" x14ac:dyDescent="0.25">
      <c r="A4644">
        <v>1774809</v>
      </c>
      <c r="B4644">
        <v>1</v>
      </c>
      <c r="C4644" t="s">
        <v>80</v>
      </c>
      <c r="D4644" t="s">
        <v>106</v>
      </c>
      <c r="E4644" t="s">
        <v>188</v>
      </c>
      <c r="F4644" t="s">
        <v>5483</v>
      </c>
      <c r="G4644" t="s">
        <v>133</v>
      </c>
      <c r="H4644" t="s">
        <v>134</v>
      </c>
      <c r="I4644" t="s">
        <v>135</v>
      </c>
      <c r="J4644" t="s">
        <v>136</v>
      </c>
      <c r="K4644" t="s">
        <v>137</v>
      </c>
      <c r="L4644" t="s">
        <v>13512</v>
      </c>
      <c r="M4644" t="s">
        <v>13513</v>
      </c>
      <c r="N4644">
        <v>0.55000000000000004</v>
      </c>
      <c r="O4644">
        <v>1</v>
      </c>
      <c r="P4644">
        <v>186</v>
      </c>
      <c r="Q4644">
        <v>13</v>
      </c>
      <c r="R4644">
        <v>42</v>
      </c>
      <c r="S4644">
        <v>4</v>
      </c>
      <c r="T4644">
        <v>17</v>
      </c>
      <c r="U4644">
        <v>0</v>
      </c>
      <c r="V4644">
        <v>0</v>
      </c>
      <c r="W4644">
        <v>0</v>
      </c>
      <c r="X4644">
        <v>19.940245766661008</v>
      </c>
      <c r="Y4644">
        <v>5.9758520250165006</v>
      </c>
      <c r="Z4644">
        <v>14.635780154490002</v>
      </c>
      <c r="AA4644">
        <v>15.654980955570002</v>
      </c>
      <c r="AB4644">
        <v>6.6494000810985012</v>
      </c>
      <c r="AC4644">
        <v>0</v>
      </c>
      <c r="AD4644">
        <v>0</v>
      </c>
      <c r="AE4644">
        <v>62.85625898283601</v>
      </c>
    </row>
    <row r="4645" spans="1:31" x14ac:dyDescent="0.25">
      <c r="A4645">
        <v>1774872</v>
      </c>
      <c r="B4645">
        <v>1</v>
      </c>
      <c r="C4645" t="s">
        <v>80</v>
      </c>
      <c r="D4645" t="s">
        <v>84</v>
      </c>
      <c r="E4645" t="s">
        <v>171</v>
      </c>
      <c r="F4645" t="s">
        <v>13514</v>
      </c>
      <c r="G4645" t="s">
        <v>181</v>
      </c>
      <c r="H4645" t="s">
        <v>146</v>
      </c>
      <c r="I4645" t="s">
        <v>135</v>
      </c>
      <c r="J4645" t="s">
        <v>136</v>
      </c>
      <c r="K4645" t="s">
        <v>147</v>
      </c>
      <c r="L4645" t="s">
        <v>13515</v>
      </c>
      <c r="M4645" t="s">
        <v>13516</v>
      </c>
      <c r="N4645">
        <v>5.0486111109999996</v>
      </c>
      <c r="O4645">
        <v>0</v>
      </c>
      <c r="P4645">
        <v>4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6.9737084588880007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6.9737084588880007</v>
      </c>
    </row>
    <row r="4646" spans="1:31" x14ac:dyDescent="0.25">
      <c r="A4646">
        <v>1774915</v>
      </c>
      <c r="B4646">
        <v>1</v>
      </c>
      <c r="C4646" t="s">
        <v>80</v>
      </c>
      <c r="D4646" t="s">
        <v>90</v>
      </c>
      <c r="E4646" t="s">
        <v>158</v>
      </c>
      <c r="F4646" t="s">
        <v>13517</v>
      </c>
      <c r="G4646" t="s">
        <v>160</v>
      </c>
      <c r="H4646" t="s">
        <v>146</v>
      </c>
      <c r="I4646" t="s">
        <v>135</v>
      </c>
      <c r="J4646" t="s">
        <v>136</v>
      </c>
      <c r="K4646" t="s">
        <v>147</v>
      </c>
      <c r="L4646" t="s">
        <v>13518</v>
      </c>
      <c r="M4646" t="s">
        <v>13519</v>
      </c>
      <c r="N4646">
        <v>6.0044444439999998</v>
      </c>
      <c r="O4646">
        <v>0</v>
      </c>
      <c r="P4646">
        <v>55</v>
      </c>
      <c r="Q4646">
        <v>0</v>
      </c>
      <c r="R4646">
        <v>0</v>
      </c>
      <c r="S4646">
        <v>0</v>
      </c>
      <c r="T4646">
        <v>12</v>
      </c>
      <c r="U4646">
        <v>0</v>
      </c>
      <c r="V4646">
        <v>0</v>
      </c>
      <c r="W4646">
        <v>0</v>
      </c>
      <c r="X4646">
        <v>117.52041024314575</v>
      </c>
      <c r="Y4646">
        <v>0</v>
      </c>
      <c r="Z4646">
        <v>0</v>
      </c>
      <c r="AA4646">
        <v>0</v>
      </c>
      <c r="AB4646">
        <v>258.22449490829257</v>
      </c>
      <c r="AC4646">
        <v>0</v>
      </c>
      <c r="AD4646">
        <v>0</v>
      </c>
      <c r="AE4646">
        <v>375.74490515143833</v>
      </c>
    </row>
    <row r="4647" spans="1:31" x14ac:dyDescent="0.25">
      <c r="A4647">
        <v>1775015</v>
      </c>
      <c r="B4647">
        <v>1</v>
      </c>
      <c r="C4647" t="s">
        <v>80</v>
      </c>
      <c r="D4647" t="s">
        <v>107</v>
      </c>
      <c r="E4647" t="s">
        <v>188</v>
      </c>
      <c r="F4647" t="s">
        <v>2147</v>
      </c>
      <c r="G4647" t="s">
        <v>177</v>
      </c>
      <c r="H4647" t="s">
        <v>134</v>
      </c>
      <c r="I4647" t="s">
        <v>135</v>
      </c>
      <c r="J4647" t="s">
        <v>136</v>
      </c>
      <c r="K4647" t="s">
        <v>147</v>
      </c>
      <c r="L4647" t="s">
        <v>13520</v>
      </c>
      <c r="M4647" t="s">
        <v>13521</v>
      </c>
      <c r="N4647">
        <v>0.98333333300000003</v>
      </c>
      <c r="O4647">
        <v>2</v>
      </c>
      <c r="P4647">
        <v>299</v>
      </c>
      <c r="Q4647">
        <v>42</v>
      </c>
      <c r="R4647">
        <v>17</v>
      </c>
      <c r="S4647">
        <v>6</v>
      </c>
      <c r="T4647">
        <v>40</v>
      </c>
      <c r="U4647">
        <v>0</v>
      </c>
      <c r="V4647">
        <v>0</v>
      </c>
      <c r="W4647">
        <v>1.6932474904576003</v>
      </c>
      <c r="X4647">
        <v>42.049867664655601</v>
      </c>
      <c r="Y4647">
        <v>69.61509852246779</v>
      </c>
      <c r="Z4647">
        <v>1.9262241980704506</v>
      </c>
      <c r="AA4647">
        <v>165.61642913168691</v>
      </c>
      <c r="AB4647">
        <v>17.324656796905998</v>
      </c>
      <c r="AC4647">
        <v>0</v>
      </c>
      <c r="AD4647">
        <v>0</v>
      </c>
      <c r="AE4647">
        <v>298.2255238042444</v>
      </c>
    </row>
    <row r="4648" spans="1:31" x14ac:dyDescent="0.25">
      <c r="A4648">
        <v>1775728</v>
      </c>
      <c r="B4648">
        <v>1</v>
      </c>
      <c r="C4648" t="s">
        <v>80</v>
      </c>
      <c r="D4648" t="s">
        <v>93</v>
      </c>
      <c r="E4648" t="s">
        <v>131</v>
      </c>
      <c r="F4648" t="s">
        <v>132</v>
      </c>
      <c r="G4648" t="s">
        <v>133</v>
      </c>
      <c r="H4648" t="s">
        <v>134</v>
      </c>
      <c r="I4648" t="s">
        <v>135</v>
      </c>
      <c r="J4648" t="s">
        <v>136</v>
      </c>
      <c r="K4648" t="s">
        <v>137</v>
      </c>
      <c r="L4648" t="s">
        <v>13522</v>
      </c>
      <c r="M4648" t="s">
        <v>13523</v>
      </c>
      <c r="N4648">
        <v>8.8055554999999994E-2</v>
      </c>
      <c r="O4648">
        <v>1</v>
      </c>
      <c r="P4648">
        <v>2185</v>
      </c>
      <c r="Q4648">
        <v>140</v>
      </c>
      <c r="R4648">
        <v>428</v>
      </c>
      <c r="S4648">
        <v>27</v>
      </c>
      <c r="T4648">
        <v>387</v>
      </c>
      <c r="U4648">
        <v>1</v>
      </c>
      <c r="V4648">
        <v>1</v>
      </c>
      <c r="W4648">
        <v>0.12709804806254166</v>
      </c>
      <c r="X4648">
        <v>42.286802469324044</v>
      </c>
      <c r="Y4648">
        <v>22.744379435833736</v>
      </c>
      <c r="Z4648">
        <v>21.061365460421445</v>
      </c>
      <c r="AA4648">
        <v>6.0038346924384252</v>
      </c>
      <c r="AB4648">
        <v>13.215073876979433</v>
      </c>
      <c r="AC4648">
        <v>39.328541751198429</v>
      </c>
      <c r="AD4648">
        <v>0.77307523667970002</v>
      </c>
      <c r="AE4648">
        <v>145.54017097093777</v>
      </c>
    </row>
    <row r="4649" spans="1:31" x14ac:dyDescent="0.25">
      <c r="A4649">
        <v>1775729</v>
      </c>
      <c r="B4649">
        <v>1</v>
      </c>
      <c r="C4649" t="s">
        <v>80</v>
      </c>
      <c r="D4649" t="s">
        <v>93</v>
      </c>
      <c r="E4649" t="s">
        <v>131</v>
      </c>
      <c r="F4649" t="s">
        <v>140</v>
      </c>
      <c r="G4649" t="s">
        <v>133</v>
      </c>
      <c r="H4649" t="s">
        <v>134</v>
      </c>
      <c r="I4649" t="s">
        <v>135</v>
      </c>
      <c r="J4649" t="s">
        <v>136</v>
      </c>
      <c r="K4649" t="s">
        <v>137</v>
      </c>
      <c r="L4649" t="s">
        <v>13522</v>
      </c>
      <c r="M4649" t="s">
        <v>13524</v>
      </c>
      <c r="N4649">
        <v>0.111111111</v>
      </c>
      <c r="O4649">
        <v>4</v>
      </c>
      <c r="P4649">
        <v>10720</v>
      </c>
      <c r="Q4649">
        <v>53</v>
      </c>
      <c r="R4649">
        <v>936</v>
      </c>
      <c r="S4649">
        <v>26</v>
      </c>
      <c r="T4649">
        <v>2014</v>
      </c>
      <c r="U4649">
        <v>3</v>
      </c>
      <c r="V4649">
        <v>0</v>
      </c>
      <c r="W4649">
        <v>1.0096377006333332</v>
      </c>
      <c r="X4649">
        <v>244.39588898559708</v>
      </c>
      <c r="Y4649">
        <v>15.388740853986667</v>
      </c>
      <c r="Z4649">
        <v>22.365905924309988</v>
      </c>
      <c r="AA4649">
        <v>5.972565942390001</v>
      </c>
      <c r="AB4649">
        <v>88.912799981026765</v>
      </c>
      <c r="AC4649">
        <v>10.840324868099998</v>
      </c>
      <c r="AD4649">
        <v>0</v>
      </c>
      <c r="AE4649">
        <v>388.88586425604387</v>
      </c>
    </row>
    <row r="4650" spans="1:31" x14ac:dyDescent="0.25">
      <c r="A4650">
        <v>1775731</v>
      </c>
      <c r="B4650">
        <v>1</v>
      </c>
      <c r="C4650" t="s">
        <v>80</v>
      </c>
      <c r="D4650" t="s">
        <v>103</v>
      </c>
      <c r="E4650" t="s">
        <v>171</v>
      </c>
      <c r="F4650" t="s">
        <v>13525</v>
      </c>
      <c r="G4650" t="s">
        <v>181</v>
      </c>
      <c r="H4650" t="s">
        <v>146</v>
      </c>
      <c r="I4650" t="s">
        <v>135</v>
      </c>
      <c r="J4650" t="s">
        <v>136</v>
      </c>
      <c r="K4650" t="s">
        <v>147</v>
      </c>
      <c r="L4650" t="s">
        <v>13526</v>
      </c>
      <c r="M4650" t="s">
        <v>13527</v>
      </c>
      <c r="N4650">
        <v>0.65749999999999997</v>
      </c>
      <c r="O4650">
        <v>0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0.11924972817482499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0.11924972817482499</v>
      </c>
    </row>
    <row r="4651" spans="1:31" x14ac:dyDescent="0.25">
      <c r="A4651">
        <v>1775734</v>
      </c>
      <c r="B4651">
        <v>1</v>
      </c>
      <c r="C4651" t="s">
        <v>80</v>
      </c>
      <c r="D4651" t="s">
        <v>96</v>
      </c>
      <c r="E4651" t="s">
        <v>188</v>
      </c>
      <c r="F4651" t="s">
        <v>13528</v>
      </c>
      <c r="G4651" t="s">
        <v>177</v>
      </c>
      <c r="H4651" t="s">
        <v>134</v>
      </c>
      <c r="I4651" t="s">
        <v>135</v>
      </c>
      <c r="J4651" t="s">
        <v>136</v>
      </c>
      <c r="K4651" t="s">
        <v>147</v>
      </c>
      <c r="L4651" t="s">
        <v>13529</v>
      </c>
      <c r="M4651" t="s">
        <v>13530</v>
      </c>
      <c r="N4651">
        <v>0.226111111</v>
      </c>
      <c r="O4651">
        <v>1</v>
      </c>
      <c r="P4651">
        <v>1473</v>
      </c>
      <c r="Q4651">
        <v>0</v>
      </c>
      <c r="R4651">
        <v>0</v>
      </c>
      <c r="S4651">
        <v>1</v>
      </c>
      <c r="T4651">
        <v>92</v>
      </c>
      <c r="U4651">
        <v>0</v>
      </c>
      <c r="V4651">
        <v>0</v>
      </c>
      <c r="W4651">
        <v>1.2195804312120002</v>
      </c>
      <c r="X4651">
        <v>110.4454149327251</v>
      </c>
      <c r="Y4651">
        <v>0</v>
      </c>
      <c r="Z4651">
        <v>0</v>
      </c>
      <c r="AA4651">
        <v>1.0378029931483499</v>
      </c>
      <c r="AB4651">
        <v>9.8661421160078326</v>
      </c>
      <c r="AC4651">
        <v>0</v>
      </c>
      <c r="AD4651">
        <v>0</v>
      </c>
      <c r="AE4651">
        <v>122.56894047309328</v>
      </c>
    </row>
    <row r="4652" spans="1:31" x14ac:dyDescent="0.25">
      <c r="A4652">
        <v>1775735</v>
      </c>
      <c r="B4652">
        <v>1</v>
      </c>
      <c r="C4652" t="s">
        <v>80</v>
      </c>
      <c r="D4652" t="s">
        <v>96</v>
      </c>
      <c r="E4652" t="s">
        <v>184</v>
      </c>
      <c r="F4652" t="s">
        <v>13531</v>
      </c>
      <c r="G4652" t="s">
        <v>177</v>
      </c>
      <c r="H4652" t="s">
        <v>134</v>
      </c>
      <c r="I4652" t="s">
        <v>135</v>
      </c>
      <c r="J4652" t="s">
        <v>136</v>
      </c>
      <c r="K4652" t="s">
        <v>147</v>
      </c>
      <c r="L4652" t="s">
        <v>13532</v>
      </c>
      <c r="M4652" t="s">
        <v>13533</v>
      </c>
      <c r="N4652">
        <v>0.46611111100000002</v>
      </c>
      <c r="O4652">
        <v>0</v>
      </c>
      <c r="P4652">
        <v>763</v>
      </c>
      <c r="Q4652">
        <v>0</v>
      </c>
      <c r="R4652">
        <v>5</v>
      </c>
      <c r="S4652">
        <v>0</v>
      </c>
      <c r="T4652">
        <v>64</v>
      </c>
      <c r="U4652">
        <v>0</v>
      </c>
      <c r="V4652">
        <v>0</v>
      </c>
      <c r="W4652">
        <v>0</v>
      </c>
      <c r="X4652">
        <v>65.843764198838656</v>
      </c>
      <c r="Y4652">
        <v>0</v>
      </c>
      <c r="Z4652">
        <v>0.19605707580543336</v>
      </c>
      <c r="AA4652">
        <v>0</v>
      </c>
      <c r="AB4652">
        <v>9.3357254006285348</v>
      </c>
      <c r="AC4652">
        <v>0</v>
      </c>
      <c r="AD4652">
        <v>0</v>
      </c>
      <c r="AE4652">
        <v>75.375546675272616</v>
      </c>
    </row>
    <row r="4653" spans="1:31" x14ac:dyDescent="0.25">
      <c r="A4653">
        <v>1775739</v>
      </c>
      <c r="B4653">
        <v>1</v>
      </c>
      <c r="C4653" t="s">
        <v>80</v>
      </c>
      <c r="D4653" t="s">
        <v>100</v>
      </c>
      <c r="E4653" t="s">
        <v>184</v>
      </c>
      <c r="F4653" t="s">
        <v>750</v>
      </c>
      <c r="G4653" t="s">
        <v>751</v>
      </c>
      <c r="H4653" t="s">
        <v>134</v>
      </c>
      <c r="I4653" t="s">
        <v>135</v>
      </c>
      <c r="J4653" t="s">
        <v>136</v>
      </c>
      <c r="K4653" t="s">
        <v>147</v>
      </c>
      <c r="L4653" t="s">
        <v>13534</v>
      </c>
      <c r="M4653" t="s">
        <v>13535</v>
      </c>
      <c r="N4653">
        <v>10.641944444</v>
      </c>
      <c r="O4653">
        <v>0</v>
      </c>
      <c r="P4653">
        <v>97</v>
      </c>
      <c r="Q4653">
        <v>0</v>
      </c>
      <c r="R4653">
        <v>0</v>
      </c>
      <c r="S4653">
        <v>0</v>
      </c>
      <c r="T4653">
        <v>11</v>
      </c>
      <c r="U4653">
        <v>0</v>
      </c>
      <c r="V4653">
        <v>0</v>
      </c>
      <c r="W4653">
        <v>0</v>
      </c>
      <c r="X4653">
        <v>202.53044668714224</v>
      </c>
      <c r="Y4653">
        <v>0</v>
      </c>
      <c r="Z4653">
        <v>0</v>
      </c>
      <c r="AA4653">
        <v>0</v>
      </c>
      <c r="AB4653">
        <v>213.36055384167068</v>
      </c>
      <c r="AC4653">
        <v>0</v>
      </c>
      <c r="AD4653">
        <v>0</v>
      </c>
      <c r="AE4653">
        <v>415.89100052881292</v>
      </c>
    </row>
    <row r="4654" spans="1:31" x14ac:dyDescent="0.25">
      <c r="A4654">
        <v>1775742</v>
      </c>
      <c r="B4654">
        <v>1</v>
      </c>
      <c r="C4654" t="s">
        <v>80</v>
      </c>
      <c r="D4654" t="s">
        <v>103</v>
      </c>
      <c r="E4654" t="s">
        <v>267</v>
      </c>
      <c r="F4654" t="s">
        <v>3799</v>
      </c>
      <c r="G4654" t="s">
        <v>177</v>
      </c>
      <c r="H4654" t="s">
        <v>134</v>
      </c>
      <c r="I4654" t="s">
        <v>135</v>
      </c>
      <c r="J4654" t="s">
        <v>136</v>
      </c>
      <c r="K4654" t="s">
        <v>147</v>
      </c>
      <c r="L4654" t="s">
        <v>13536</v>
      </c>
      <c r="M4654" t="s">
        <v>13537</v>
      </c>
      <c r="N4654">
        <v>0.101362777</v>
      </c>
      <c r="O4654">
        <v>0</v>
      </c>
      <c r="P4654">
        <v>9</v>
      </c>
      <c r="Q4654">
        <v>37</v>
      </c>
      <c r="R4654">
        <v>73</v>
      </c>
      <c r="S4654">
        <v>7</v>
      </c>
      <c r="T4654">
        <v>17</v>
      </c>
      <c r="U4654">
        <v>5</v>
      </c>
      <c r="V4654">
        <v>0</v>
      </c>
      <c r="W4654">
        <v>0</v>
      </c>
      <c r="X4654">
        <v>0.10798162371056667</v>
      </c>
      <c r="Y4654">
        <v>9.0402354700476</v>
      </c>
      <c r="Z4654">
        <v>5.8200149217209987</v>
      </c>
      <c r="AA4654">
        <v>8.1873810254478663</v>
      </c>
      <c r="AB4654">
        <v>3.9643912068669991</v>
      </c>
      <c r="AC4654">
        <v>53.245970020540277</v>
      </c>
      <c r="AD4654">
        <v>0</v>
      </c>
      <c r="AE4654">
        <v>80.365974268334298</v>
      </c>
    </row>
    <row r="4655" spans="1:31" x14ac:dyDescent="0.25">
      <c r="A4655">
        <v>1775743</v>
      </c>
      <c r="B4655">
        <v>1</v>
      </c>
      <c r="C4655" t="s">
        <v>80</v>
      </c>
      <c r="D4655" t="s">
        <v>107</v>
      </c>
      <c r="E4655" t="s">
        <v>131</v>
      </c>
      <c r="F4655" t="s">
        <v>13538</v>
      </c>
      <c r="G4655" t="s">
        <v>177</v>
      </c>
      <c r="H4655" t="s">
        <v>134</v>
      </c>
      <c r="I4655" t="s">
        <v>135</v>
      </c>
      <c r="J4655" t="s">
        <v>136</v>
      </c>
      <c r="K4655" t="s">
        <v>147</v>
      </c>
      <c r="L4655" t="s">
        <v>13539</v>
      </c>
      <c r="M4655" t="s">
        <v>13540</v>
      </c>
      <c r="N4655">
        <v>1.36</v>
      </c>
      <c r="O4655">
        <v>2</v>
      </c>
      <c r="P4655">
        <v>687</v>
      </c>
      <c r="Q4655">
        <v>27</v>
      </c>
      <c r="R4655">
        <v>76</v>
      </c>
      <c r="S4655">
        <v>4</v>
      </c>
      <c r="T4655">
        <v>25</v>
      </c>
      <c r="U4655">
        <v>0</v>
      </c>
      <c r="V4655">
        <v>3</v>
      </c>
      <c r="W4655">
        <v>36.805166133709278</v>
      </c>
      <c r="X4655">
        <v>71.858960756098526</v>
      </c>
      <c r="Y4655">
        <v>250.18713183685469</v>
      </c>
      <c r="Z4655">
        <v>30.822276989950872</v>
      </c>
      <c r="AA4655">
        <v>29.740861828587541</v>
      </c>
      <c r="AB4655">
        <v>43.399047309641098</v>
      </c>
      <c r="AC4655">
        <v>0</v>
      </c>
      <c r="AD4655">
        <v>4.9703963406248342</v>
      </c>
      <c r="AE4655">
        <v>467.78384119546683</v>
      </c>
    </row>
    <row r="4656" spans="1:31" x14ac:dyDescent="0.25">
      <c r="A4656">
        <v>1775745</v>
      </c>
      <c r="B4656">
        <v>1</v>
      </c>
      <c r="C4656" t="s">
        <v>80</v>
      </c>
      <c r="D4656" t="s">
        <v>103</v>
      </c>
      <c r="E4656" t="s">
        <v>267</v>
      </c>
      <c r="F4656" t="s">
        <v>3799</v>
      </c>
      <c r="G4656" t="s">
        <v>4436</v>
      </c>
      <c r="H4656" t="s">
        <v>134</v>
      </c>
      <c r="I4656" t="s">
        <v>135</v>
      </c>
      <c r="J4656" t="s">
        <v>136</v>
      </c>
      <c r="K4656" t="s">
        <v>147</v>
      </c>
      <c r="L4656" t="s">
        <v>13541</v>
      </c>
      <c r="M4656" t="s">
        <v>13542</v>
      </c>
      <c r="N4656">
        <v>1.1002083330000001</v>
      </c>
      <c r="O4656">
        <v>0</v>
      </c>
      <c r="P4656">
        <v>9</v>
      </c>
      <c r="Q4656">
        <v>37</v>
      </c>
      <c r="R4656">
        <v>73</v>
      </c>
      <c r="S4656">
        <v>7</v>
      </c>
      <c r="T4656">
        <v>17</v>
      </c>
      <c r="U4656">
        <v>5</v>
      </c>
      <c r="V4656">
        <v>0</v>
      </c>
      <c r="W4656">
        <v>0</v>
      </c>
      <c r="X4656">
        <v>1.2349518430225253</v>
      </c>
      <c r="Y4656">
        <v>102.3258881186386</v>
      </c>
      <c r="Z4656">
        <v>66.346692357711177</v>
      </c>
      <c r="AA4656">
        <v>93.589806677606916</v>
      </c>
      <c r="AB4656">
        <v>47.204869301318006</v>
      </c>
      <c r="AC4656">
        <v>631.60320857431043</v>
      </c>
      <c r="AD4656">
        <v>0</v>
      </c>
      <c r="AE4656">
        <v>942.30541687260768</v>
      </c>
    </row>
    <row r="4657" spans="1:31" x14ac:dyDescent="0.25">
      <c r="A4657">
        <v>1775747</v>
      </c>
      <c r="B4657">
        <v>1</v>
      </c>
      <c r="C4657" t="s">
        <v>81</v>
      </c>
      <c r="D4657" t="s">
        <v>113</v>
      </c>
      <c r="E4657" t="s">
        <v>188</v>
      </c>
      <c r="F4657" t="s">
        <v>13543</v>
      </c>
      <c r="G4657" t="s">
        <v>177</v>
      </c>
      <c r="H4657" t="s">
        <v>134</v>
      </c>
      <c r="I4657" t="s">
        <v>135</v>
      </c>
      <c r="J4657" t="s">
        <v>136</v>
      </c>
      <c r="K4657" t="s">
        <v>147</v>
      </c>
      <c r="L4657" t="s">
        <v>13544</v>
      </c>
      <c r="M4657" t="s">
        <v>13545</v>
      </c>
      <c r="N4657">
        <v>0.62916666600000004</v>
      </c>
      <c r="O4657">
        <v>0</v>
      </c>
      <c r="P4657">
        <v>829</v>
      </c>
      <c r="Q4657">
        <v>0</v>
      </c>
      <c r="R4657">
        <v>14</v>
      </c>
      <c r="S4657">
        <v>0</v>
      </c>
      <c r="T4657">
        <v>96</v>
      </c>
      <c r="U4657">
        <v>0</v>
      </c>
      <c r="V4657">
        <v>0</v>
      </c>
      <c r="W4657">
        <v>0</v>
      </c>
      <c r="X4657">
        <v>100.74204427634176</v>
      </c>
      <c r="Y4657">
        <v>0</v>
      </c>
      <c r="Z4657">
        <v>4.8821731527043744</v>
      </c>
      <c r="AA4657">
        <v>0</v>
      </c>
      <c r="AB4657">
        <v>16.716973543516747</v>
      </c>
      <c r="AC4657">
        <v>0</v>
      </c>
      <c r="AD4657">
        <v>0</v>
      </c>
      <c r="AE4657">
        <v>122.34119097256287</v>
      </c>
    </row>
    <row r="4658" spans="1:31" x14ac:dyDescent="0.25">
      <c r="A4658">
        <v>1775748</v>
      </c>
      <c r="B4658">
        <v>1</v>
      </c>
      <c r="C4658" t="s">
        <v>80</v>
      </c>
      <c r="D4658" t="s">
        <v>100</v>
      </c>
      <c r="E4658" t="s">
        <v>131</v>
      </c>
      <c r="F4658" t="s">
        <v>12314</v>
      </c>
      <c r="G4658" t="s">
        <v>177</v>
      </c>
      <c r="H4658" t="s">
        <v>134</v>
      </c>
      <c r="I4658" t="s">
        <v>135</v>
      </c>
      <c r="J4658" t="s">
        <v>136</v>
      </c>
      <c r="K4658" t="s">
        <v>147</v>
      </c>
      <c r="L4658" t="s">
        <v>13546</v>
      </c>
      <c r="M4658" t="s">
        <v>13547</v>
      </c>
      <c r="N4658">
        <v>0.32027777699999999</v>
      </c>
      <c r="O4658">
        <v>1</v>
      </c>
      <c r="P4658">
        <v>1270</v>
      </c>
      <c r="Q4658">
        <v>18</v>
      </c>
      <c r="R4658">
        <v>447</v>
      </c>
      <c r="S4658">
        <v>13</v>
      </c>
      <c r="T4658">
        <v>243</v>
      </c>
      <c r="U4658">
        <v>0</v>
      </c>
      <c r="V4658">
        <v>1</v>
      </c>
      <c r="W4658">
        <v>0.11828173173435003</v>
      </c>
      <c r="X4658">
        <v>100.91750393073929</v>
      </c>
      <c r="Y4658">
        <v>39.98204716153807</v>
      </c>
      <c r="Z4658">
        <v>68.330812262846848</v>
      </c>
      <c r="AA4658">
        <v>31.501570929400209</v>
      </c>
      <c r="AB4658">
        <v>41.268317427979277</v>
      </c>
      <c r="AC4658">
        <v>0</v>
      </c>
      <c r="AD4658">
        <v>22.486589252645125</v>
      </c>
      <c r="AE4658">
        <v>304.60512269688314</v>
      </c>
    </row>
    <row r="4659" spans="1:31" x14ac:dyDescent="0.25">
      <c r="A4659">
        <v>1775749</v>
      </c>
      <c r="B4659">
        <v>1</v>
      </c>
      <c r="C4659" t="s">
        <v>81</v>
      </c>
      <c r="D4659" t="s">
        <v>112</v>
      </c>
      <c r="E4659" t="s">
        <v>188</v>
      </c>
      <c r="F4659" t="s">
        <v>6258</v>
      </c>
      <c r="G4659" t="s">
        <v>177</v>
      </c>
      <c r="H4659" t="s">
        <v>134</v>
      </c>
      <c r="I4659" t="s">
        <v>193</v>
      </c>
      <c r="J4659" t="s">
        <v>136</v>
      </c>
      <c r="K4659" t="s">
        <v>147</v>
      </c>
      <c r="L4659" t="s">
        <v>13548</v>
      </c>
      <c r="M4659" t="s">
        <v>13549</v>
      </c>
      <c r="N4659">
        <v>6.1111109999999998E-3</v>
      </c>
      <c r="O4659">
        <v>3</v>
      </c>
      <c r="P4659">
        <v>1921</v>
      </c>
      <c r="Q4659">
        <v>105</v>
      </c>
      <c r="R4659">
        <v>341</v>
      </c>
      <c r="S4659">
        <v>26</v>
      </c>
      <c r="T4659">
        <v>157</v>
      </c>
      <c r="U4659">
        <v>2</v>
      </c>
      <c r="V4659">
        <v>0</v>
      </c>
      <c r="W4659">
        <v>2.4770071639500001E-3</v>
      </c>
      <c r="X4659">
        <v>1.5624269443475001</v>
      </c>
      <c r="Y4659">
        <v>0.31171053055028297</v>
      </c>
      <c r="Z4659">
        <v>0.20207369539261677</v>
      </c>
      <c r="AA4659">
        <v>0.32792953618571674</v>
      </c>
      <c r="AB4659">
        <v>0.16021336254018342</v>
      </c>
      <c r="AC4659">
        <v>0.44047938436333339</v>
      </c>
      <c r="AD4659">
        <v>0</v>
      </c>
      <c r="AE4659">
        <v>3.0073104605435832</v>
      </c>
    </row>
    <row r="4660" spans="1:31" x14ac:dyDescent="0.25">
      <c r="A4660">
        <v>1775750</v>
      </c>
      <c r="B4660">
        <v>1</v>
      </c>
      <c r="C4660" t="s">
        <v>80</v>
      </c>
      <c r="D4660" t="s">
        <v>98</v>
      </c>
      <c r="E4660" t="s">
        <v>188</v>
      </c>
      <c r="F4660" t="s">
        <v>13550</v>
      </c>
      <c r="G4660" t="s">
        <v>177</v>
      </c>
      <c r="H4660" t="s">
        <v>134</v>
      </c>
      <c r="I4660" t="s">
        <v>135</v>
      </c>
      <c r="J4660" t="s">
        <v>136</v>
      </c>
      <c r="K4660" t="s">
        <v>147</v>
      </c>
      <c r="L4660" t="s">
        <v>13551</v>
      </c>
      <c r="M4660" t="s">
        <v>13552</v>
      </c>
      <c r="N4660">
        <v>1.011111111</v>
      </c>
      <c r="O4660">
        <v>0</v>
      </c>
      <c r="P4660">
        <v>46</v>
      </c>
      <c r="Q4660">
        <v>0</v>
      </c>
      <c r="R4660">
        <v>102</v>
      </c>
      <c r="S4660">
        <v>0</v>
      </c>
      <c r="T4660">
        <v>28</v>
      </c>
      <c r="U4660">
        <v>0</v>
      </c>
      <c r="V4660">
        <v>0</v>
      </c>
      <c r="W4660">
        <v>0</v>
      </c>
      <c r="X4660">
        <v>10.620890024924726</v>
      </c>
      <c r="Y4660">
        <v>0</v>
      </c>
      <c r="Z4660">
        <v>27.634368211842155</v>
      </c>
      <c r="AA4660">
        <v>0</v>
      </c>
      <c r="AB4660">
        <v>10.822765899976389</v>
      </c>
      <c r="AC4660">
        <v>0</v>
      </c>
      <c r="AD4660">
        <v>0</v>
      </c>
      <c r="AE4660">
        <v>49.078024136743267</v>
      </c>
    </row>
    <row r="4661" spans="1:31" x14ac:dyDescent="0.25">
      <c r="A4661">
        <v>1775751</v>
      </c>
      <c r="B4661">
        <v>1</v>
      </c>
      <c r="C4661" t="s">
        <v>81</v>
      </c>
      <c r="D4661" t="s">
        <v>128</v>
      </c>
      <c r="E4661" t="s">
        <v>184</v>
      </c>
      <c r="F4661" t="s">
        <v>13553</v>
      </c>
      <c r="G4661" t="s">
        <v>177</v>
      </c>
      <c r="H4661" t="s">
        <v>134</v>
      </c>
      <c r="I4661" t="s">
        <v>135</v>
      </c>
      <c r="J4661" t="s">
        <v>136</v>
      </c>
      <c r="K4661" t="s">
        <v>147</v>
      </c>
      <c r="L4661" t="s">
        <v>13554</v>
      </c>
      <c r="M4661" t="s">
        <v>13555</v>
      </c>
      <c r="N4661">
        <v>0.30027777700000002</v>
      </c>
      <c r="O4661">
        <v>0</v>
      </c>
      <c r="P4661">
        <v>506</v>
      </c>
      <c r="Q4661">
        <v>1</v>
      </c>
      <c r="R4661">
        <v>62</v>
      </c>
      <c r="S4661">
        <v>3</v>
      </c>
      <c r="T4661">
        <v>105</v>
      </c>
      <c r="U4661">
        <v>1</v>
      </c>
      <c r="V4661">
        <v>0</v>
      </c>
      <c r="W4661">
        <v>0</v>
      </c>
      <c r="X4661">
        <v>27.529029659859106</v>
      </c>
      <c r="Y4661">
        <v>3.3671512897836919</v>
      </c>
      <c r="Z4661">
        <v>2.9798268819417908</v>
      </c>
      <c r="AA4661">
        <v>1.7770718991513248</v>
      </c>
      <c r="AB4661">
        <v>10.627460298945882</v>
      </c>
      <c r="AC4661">
        <v>4.859354549181</v>
      </c>
      <c r="AD4661">
        <v>0</v>
      </c>
      <c r="AE4661">
        <v>51.139894578862794</v>
      </c>
    </row>
    <row r="4662" spans="1:31" x14ac:dyDescent="0.25">
      <c r="A4662">
        <v>1775755</v>
      </c>
      <c r="B4662">
        <v>1</v>
      </c>
      <c r="C4662" t="s">
        <v>81</v>
      </c>
      <c r="D4662" t="s">
        <v>118</v>
      </c>
      <c r="E4662" t="s">
        <v>188</v>
      </c>
      <c r="F4662" t="s">
        <v>1505</v>
      </c>
      <c r="G4662" t="s">
        <v>177</v>
      </c>
      <c r="H4662" t="s">
        <v>134</v>
      </c>
      <c r="I4662" t="s">
        <v>193</v>
      </c>
      <c r="J4662" t="s">
        <v>136</v>
      </c>
      <c r="K4662" t="s">
        <v>147</v>
      </c>
      <c r="L4662" t="s">
        <v>13556</v>
      </c>
      <c r="M4662" t="s">
        <v>13557</v>
      </c>
      <c r="N4662">
        <v>6.1111109999999998E-3</v>
      </c>
      <c r="O4662">
        <v>1</v>
      </c>
      <c r="P4662">
        <v>367</v>
      </c>
      <c r="Q4662">
        <v>111</v>
      </c>
      <c r="R4662">
        <v>83</v>
      </c>
      <c r="S4662">
        <v>14</v>
      </c>
      <c r="T4662">
        <v>38</v>
      </c>
      <c r="U4662">
        <v>2</v>
      </c>
      <c r="V4662">
        <v>0</v>
      </c>
      <c r="W4662">
        <v>1.6152276343500002E-3</v>
      </c>
      <c r="X4662">
        <v>0.29183803418550003</v>
      </c>
      <c r="Y4662">
        <v>0.95661486036435017</v>
      </c>
      <c r="Z4662">
        <v>0.47247414329591653</v>
      </c>
      <c r="AA4662">
        <v>0.30641643441273336</v>
      </c>
      <c r="AB4662">
        <v>7.4121370526133351E-2</v>
      </c>
      <c r="AC4662">
        <v>0.71017182969333348</v>
      </c>
      <c r="AD4662">
        <v>0</v>
      </c>
      <c r="AE4662">
        <v>2.8132519001123169</v>
      </c>
    </row>
    <row r="4663" spans="1:31" x14ac:dyDescent="0.25">
      <c r="A4663">
        <v>1775757</v>
      </c>
      <c r="B4663">
        <v>1</v>
      </c>
      <c r="C4663" t="s">
        <v>80</v>
      </c>
      <c r="D4663" t="s">
        <v>92</v>
      </c>
      <c r="E4663" t="s">
        <v>188</v>
      </c>
      <c r="F4663" t="s">
        <v>8772</v>
      </c>
      <c r="G4663" t="s">
        <v>177</v>
      </c>
      <c r="H4663" t="s">
        <v>134</v>
      </c>
      <c r="I4663" t="s">
        <v>135</v>
      </c>
      <c r="J4663" t="s">
        <v>136</v>
      </c>
      <c r="K4663" t="s">
        <v>147</v>
      </c>
      <c r="L4663" t="s">
        <v>13558</v>
      </c>
      <c r="M4663" t="s">
        <v>13559</v>
      </c>
      <c r="N4663">
        <v>0.55083333300000004</v>
      </c>
      <c r="O4663">
        <v>0</v>
      </c>
      <c r="P4663">
        <v>659</v>
      </c>
      <c r="Q4663">
        <v>0</v>
      </c>
      <c r="R4663">
        <v>6</v>
      </c>
      <c r="S4663">
        <v>1</v>
      </c>
      <c r="T4663">
        <v>47</v>
      </c>
      <c r="U4663">
        <v>0</v>
      </c>
      <c r="V4663">
        <v>1</v>
      </c>
      <c r="W4663">
        <v>0</v>
      </c>
      <c r="X4663">
        <v>60.539318897471581</v>
      </c>
      <c r="Y4663">
        <v>0</v>
      </c>
      <c r="Z4663">
        <v>0.76438207317277496</v>
      </c>
      <c r="AA4663">
        <v>5.1971152287897748</v>
      </c>
      <c r="AB4663">
        <v>15.462746724275027</v>
      </c>
      <c r="AC4663">
        <v>0</v>
      </c>
      <c r="AD4663">
        <v>5.710747507499999E-4</v>
      </c>
      <c r="AE4663">
        <v>81.9641339984599</v>
      </c>
    </row>
    <row r="4664" spans="1:31" x14ac:dyDescent="0.25">
      <c r="A4664">
        <v>1775759</v>
      </c>
      <c r="B4664">
        <v>1</v>
      </c>
      <c r="C4664" t="s">
        <v>80</v>
      </c>
      <c r="D4664" t="s">
        <v>100</v>
      </c>
      <c r="E4664" t="s">
        <v>188</v>
      </c>
      <c r="F4664" t="s">
        <v>1190</v>
      </c>
      <c r="G4664" t="s">
        <v>177</v>
      </c>
      <c r="H4664" t="s">
        <v>134</v>
      </c>
      <c r="I4664" t="s">
        <v>135</v>
      </c>
      <c r="J4664" t="s">
        <v>136</v>
      </c>
      <c r="K4664" t="s">
        <v>147</v>
      </c>
      <c r="L4664" t="s">
        <v>13560</v>
      </c>
      <c r="M4664" t="s">
        <v>13561</v>
      </c>
      <c r="N4664">
        <v>0.890833333</v>
      </c>
      <c r="O4664">
        <v>0</v>
      </c>
      <c r="P4664">
        <v>328</v>
      </c>
      <c r="Q4664">
        <v>8</v>
      </c>
      <c r="R4664">
        <v>32</v>
      </c>
      <c r="S4664">
        <v>1</v>
      </c>
      <c r="T4664">
        <v>27</v>
      </c>
      <c r="U4664">
        <v>0</v>
      </c>
      <c r="V4664">
        <v>0</v>
      </c>
      <c r="W4664">
        <v>0</v>
      </c>
      <c r="X4664">
        <v>84.511241338078804</v>
      </c>
      <c r="Y4664">
        <v>5.8330151009286011</v>
      </c>
      <c r="Z4664">
        <v>29.587530025716021</v>
      </c>
      <c r="AA4664">
        <v>10.85283922021725</v>
      </c>
      <c r="AB4664">
        <v>10.834445660716449</v>
      </c>
      <c r="AC4664">
        <v>0</v>
      </c>
      <c r="AD4664">
        <v>0</v>
      </c>
      <c r="AE4664">
        <v>141.61907134565715</v>
      </c>
    </row>
    <row r="4665" spans="1:31" x14ac:dyDescent="0.25">
      <c r="A4665">
        <v>1775760</v>
      </c>
      <c r="B4665">
        <v>1</v>
      </c>
      <c r="C4665" t="s">
        <v>80</v>
      </c>
      <c r="D4665" t="s">
        <v>104</v>
      </c>
      <c r="E4665" t="s">
        <v>171</v>
      </c>
      <c r="F4665" t="s">
        <v>13562</v>
      </c>
      <c r="G4665" t="s">
        <v>181</v>
      </c>
      <c r="H4665" t="s">
        <v>146</v>
      </c>
      <c r="I4665" t="s">
        <v>135</v>
      </c>
      <c r="J4665" t="s">
        <v>136</v>
      </c>
      <c r="K4665" t="s">
        <v>147</v>
      </c>
      <c r="L4665" t="s">
        <v>13563</v>
      </c>
      <c r="M4665" t="s">
        <v>13564</v>
      </c>
      <c r="N4665">
        <v>2.5894444440000002</v>
      </c>
      <c r="O4665">
        <v>0</v>
      </c>
      <c r="P4665">
        <v>2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2.7470465618442832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2.7470465618442832</v>
      </c>
    </row>
    <row r="4666" spans="1:31" x14ac:dyDescent="0.25">
      <c r="A4666">
        <v>1775761</v>
      </c>
      <c r="B4666">
        <v>1</v>
      </c>
      <c r="C4666" t="s">
        <v>81</v>
      </c>
      <c r="D4666" t="s">
        <v>117</v>
      </c>
      <c r="E4666" t="s">
        <v>184</v>
      </c>
      <c r="F4666" t="s">
        <v>13565</v>
      </c>
      <c r="G4666" t="s">
        <v>359</v>
      </c>
      <c r="H4666" t="s">
        <v>134</v>
      </c>
      <c r="I4666" t="s">
        <v>135</v>
      </c>
      <c r="J4666" t="s">
        <v>136</v>
      </c>
      <c r="K4666" t="s">
        <v>147</v>
      </c>
      <c r="L4666" t="s">
        <v>13566</v>
      </c>
      <c r="M4666" t="s">
        <v>13567</v>
      </c>
      <c r="N4666">
        <v>2.4727777770000001</v>
      </c>
      <c r="O4666">
        <v>0</v>
      </c>
      <c r="P4666">
        <v>321</v>
      </c>
      <c r="Q4666">
        <v>13</v>
      </c>
      <c r="R4666">
        <v>14</v>
      </c>
      <c r="S4666">
        <v>0</v>
      </c>
      <c r="T4666">
        <v>17</v>
      </c>
      <c r="U4666">
        <v>0</v>
      </c>
      <c r="V4666">
        <v>0</v>
      </c>
      <c r="W4666">
        <v>0</v>
      </c>
      <c r="X4666">
        <v>103.75163029581495</v>
      </c>
      <c r="Y4666">
        <v>163.91937736405009</v>
      </c>
      <c r="Z4666">
        <v>5.547035290853116</v>
      </c>
      <c r="AA4666">
        <v>0</v>
      </c>
      <c r="AB4666">
        <v>12.841143686827813</v>
      </c>
      <c r="AC4666">
        <v>0</v>
      </c>
      <c r="AD4666">
        <v>0</v>
      </c>
      <c r="AE4666">
        <v>286.05918663754596</v>
      </c>
    </row>
    <row r="4667" spans="1:31" x14ac:dyDescent="0.25">
      <c r="A4667">
        <v>1775762</v>
      </c>
      <c r="B4667">
        <v>1</v>
      </c>
      <c r="C4667" t="s">
        <v>81</v>
      </c>
      <c r="D4667" t="s">
        <v>122</v>
      </c>
      <c r="E4667" t="s">
        <v>131</v>
      </c>
      <c r="F4667" t="s">
        <v>13568</v>
      </c>
      <c r="G4667" t="s">
        <v>3879</v>
      </c>
      <c r="H4667" t="s">
        <v>134</v>
      </c>
      <c r="I4667" t="s">
        <v>135</v>
      </c>
      <c r="J4667" t="s">
        <v>136</v>
      </c>
      <c r="K4667" t="s">
        <v>147</v>
      </c>
      <c r="L4667" t="s">
        <v>13569</v>
      </c>
      <c r="M4667" t="s">
        <v>13570</v>
      </c>
      <c r="N4667">
        <v>2.3972222219999999</v>
      </c>
      <c r="O4667">
        <v>0</v>
      </c>
      <c r="P4667">
        <v>0</v>
      </c>
      <c r="Q4667">
        <v>1</v>
      </c>
      <c r="R4667">
        <v>0</v>
      </c>
      <c r="S4667">
        <v>1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6.2287444981589992</v>
      </c>
      <c r="Z4667">
        <v>0</v>
      </c>
      <c r="AA4667">
        <v>117.72095154248251</v>
      </c>
      <c r="AB4667">
        <v>0</v>
      </c>
      <c r="AC4667">
        <v>0</v>
      </c>
      <c r="AD4667">
        <v>0</v>
      </c>
      <c r="AE4667">
        <v>123.94969604064151</v>
      </c>
    </row>
    <row r="4668" spans="1:31" x14ac:dyDescent="0.25">
      <c r="A4668">
        <v>1775763</v>
      </c>
      <c r="B4668">
        <v>1</v>
      </c>
      <c r="C4668" t="s">
        <v>80</v>
      </c>
      <c r="D4668" t="s">
        <v>96</v>
      </c>
      <c r="E4668" t="s">
        <v>171</v>
      </c>
      <c r="F4668" t="s">
        <v>913</v>
      </c>
      <c r="G4668" t="s">
        <v>173</v>
      </c>
      <c r="H4668" t="s">
        <v>146</v>
      </c>
      <c r="I4668" t="s">
        <v>135</v>
      </c>
      <c r="J4668" t="s">
        <v>136</v>
      </c>
      <c r="K4668" t="s">
        <v>147</v>
      </c>
      <c r="L4668" t="s">
        <v>13571</v>
      </c>
      <c r="M4668" t="s">
        <v>13572</v>
      </c>
      <c r="N4668">
        <v>3.0852777769999999</v>
      </c>
      <c r="O4668">
        <v>0</v>
      </c>
      <c r="P4668">
        <v>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6.3317099401208332E-2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6.3317099401208332E-2</v>
      </c>
    </row>
    <row r="4669" spans="1:31" x14ac:dyDescent="0.25">
      <c r="A4669">
        <v>1775764</v>
      </c>
      <c r="B4669">
        <v>1</v>
      </c>
      <c r="C4669" t="s">
        <v>81</v>
      </c>
      <c r="D4669" t="s">
        <v>122</v>
      </c>
      <c r="E4669" t="s">
        <v>131</v>
      </c>
      <c r="F4669" t="s">
        <v>13573</v>
      </c>
      <c r="G4669" t="s">
        <v>177</v>
      </c>
      <c r="H4669" t="s">
        <v>134</v>
      </c>
      <c r="I4669" t="s">
        <v>135</v>
      </c>
      <c r="J4669" t="s">
        <v>136</v>
      </c>
      <c r="K4669" t="s">
        <v>147</v>
      </c>
      <c r="L4669" t="s">
        <v>13574</v>
      </c>
      <c r="M4669" t="s">
        <v>13575</v>
      </c>
      <c r="N4669">
        <v>1.8166666659999999</v>
      </c>
      <c r="O4669">
        <v>2</v>
      </c>
      <c r="P4669">
        <v>102</v>
      </c>
      <c r="Q4669">
        <v>11</v>
      </c>
      <c r="R4669">
        <v>0</v>
      </c>
      <c r="S4669">
        <v>7</v>
      </c>
      <c r="T4669">
        <v>3</v>
      </c>
      <c r="U4669">
        <v>2</v>
      </c>
      <c r="V4669">
        <v>0</v>
      </c>
      <c r="W4669">
        <v>0.65322861289608325</v>
      </c>
      <c r="X4669">
        <v>17.443693833388167</v>
      </c>
      <c r="Y4669">
        <v>15.952785363753467</v>
      </c>
      <c r="Z4669">
        <v>0</v>
      </c>
      <c r="AA4669">
        <v>96.132601321283317</v>
      </c>
      <c r="AB4669">
        <v>0.3821693691751249</v>
      </c>
      <c r="AC4669">
        <v>331.23782838519423</v>
      </c>
      <c r="AD4669">
        <v>0</v>
      </c>
      <c r="AE4669">
        <v>461.80230688569043</v>
      </c>
    </row>
    <row r="4670" spans="1:31" x14ac:dyDescent="0.25">
      <c r="A4670">
        <v>1775765</v>
      </c>
      <c r="B4670">
        <v>1</v>
      </c>
      <c r="C4670" t="s">
        <v>80</v>
      </c>
      <c r="D4670" t="s">
        <v>100</v>
      </c>
      <c r="E4670" t="s">
        <v>171</v>
      </c>
      <c r="F4670" t="s">
        <v>13576</v>
      </c>
      <c r="G4670" t="s">
        <v>173</v>
      </c>
      <c r="H4670" t="s">
        <v>146</v>
      </c>
      <c r="I4670" t="s">
        <v>135</v>
      </c>
      <c r="J4670" t="s">
        <v>136</v>
      </c>
      <c r="K4670" t="s">
        <v>147</v>
      </c>
      <c r="L4670" t="s">
        <v>13577</v>
      </c>
      <c r="M4670" t="s">
        <v>13578</v>
      </c>
      <c r="N4670">
        <v>1.105555555</v>
      </c>
      <c r="O4670">
        <v>0</v>
      </c>
      <c r="P4670">
        <v>7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2.1269874647037339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2.1269874647037339</v>
      </c>
    </row>
    <row r="4671" spans="1:31" x14ac:dyDescent="0.25">
      <c r="A4671">
        <v>1775766</v>
      </c>
      <c r="B4671">
        <v>1</v>
      </c>
      <c r="C4671" t="s">
        <v>80</v>
      </c>
      <c r="D4671" t="s">
        <v>97</v>
      </c>
      <c r="E4671" t="s">
        <v>184</v>
      </c>
      <c r="F4671" t="s">
        <v>9755</v>
      </c>
      <c r="G4671" t="s">
        <v>232</v>
      </c>
      <c r="H4671" t="s">
        <v>134</v>
      </c>
      <c r="I4671" t="s">
        <v>135</v>
      </c>
      <c r="J4671" t="s">
        <v>136</v>
      </c>
      <c r="K4671" t="s">
        <v>147</v>
      </c>
      <c r="L4671" t="s">
        <v>13579</v>
      </c>
      <c r="M4671" t="s">
        <v>13580</v>
      </c>
      <c r="N4671">
        <v>3.114166666</v>
      </c>
      <c r="O4671">
        <v>0</v>
      </c>
      <c r="P4671">
        <v>134</v>
      </c>
      <c r="Q4671">
        <v>0</v>
      </c>
      <c r="R4671">
        <v>1</v>
      </c>
      <c r="S4671">
        <v>0</v>
      </c>
      <c r="T4671">
        <v>15</v>
      </c>
      <c r="U4671">
        <v>0</v>
      </c>
      <c r="V4671">
        <v>0</v>
      </c>
      <c r="W4671">
        <v>0</v>
      </c>
      <c r="X4671">
        <v>110.59101650218498</v>
      </c>
      <c r="Y4671">
        <v>0</v>
      </c>
      <c r="Z4671">
        <v>6.2762740387349997E-2</v>
      </c>
      <c r="AA4671">
        <v>0</v>
      </c>
      <c r="AB4671">
        <v>23.102737896517318</v>
      </c>
      <c r="AC4671">
        <v>0</v>
      </c>
      <c r="AD4671">
        <v>0</v>
      </c>
      <c r="AE4671">
        <v>133.75651713908965</v>
      </c>
    </row>
    <row r="4672" spans="1:31" x14ac:dyDescent="0.25">
      <c r="A4672">
        <v>1775767</v>
      </c>
      <c r="B4672">
        <v>1</v>
      </c>
      <c r="C4672" t="s">
        <v>80</v>
      </c>
      <c r="D4672" t="s">
        <v>107</v>
      </c>
      <c r="E4672" t="s">
        <v>131</v>
      </c>
      <c r="F4672" t="s">
        <v>3495</v>
      </c>
      <c r="G4672" t="s">
        <v>177</v>
      </c>
      <c r="H4672" t="s">
        <v>134</v>
      </c>
      <c r="I4672" t="s">
        <v>135</v>
      </c>
      <c r="J4672" t="s">
        <v>136</v>
      </c>
      <c r="K4672" t="s">
        <v>147</v>
      </c>
      <c r="L4672" t="s">
        <v>13581</v>
      </c>
      <c r="M4672" t="s">
        <v>13582</v>
      </c>
      <c r="N4672">
        <v>0.79305555500000002</v>
      </c>
      <c r="O4672">
        <v>0</v>
      </c>
      <c r="P4672">
        <v>2976</v>
      </c>
      <c r="Q4672">
        <v>0</v>
      </c>
      <c r="R4672">
        <v>6</v>
      </c>
      <c r="S4672">
        <v>2</v>
      </c>
      <c r="T4672">
        <v>158</v>
      </c>
      <c r="U4672">
        <v>0</v>
      </c>
      <c r="V4672">
        <v>1</v>
      </c>
      <c r="W4672">
        <v>0</v>
      </c>
      <c r="X4672">
        <v>347.32950905927663</v>
      </c>
      <c r="Y4672">
        <v>0</v>
      </c>
      <c r="Z4672">
        <v>0.6916148651534334</v>
      </c>
      <c r="AA4672">
        <v>41.468074385145002</v>
      </c>
      <c r="AB4672">
        <v>99.733095504939413</v>
      </c>
      <c r="AC4672">
        <v>0</v>
      </c>
      <c r="AD4672">
        <v>0.28992941036243336</v>
      </c>
      <c r="AE4672">
        <v>489.51222322487689</v>
      </c>
    </row>
    <row r="4673" spans="1:31" x14ac:dyDescent="0.25">
      <c r="A4673">
        <v>1775770</v>
      </c>
      <c r="B4673">
        <v>1</v>
      </c>
      <c r="C4673" t="s">
        <v>81</v>
      </c>
      <c r="D4673" t="s">
        <v>123</v>
      </c>
      <c r="E4673" t="s">
        <v>131</v>
      </c>
      <c r="F4673" t="s">
        <v>212</v>
      </c>
      <c r="G4673" t="s">
        <v>213</v>
      </c>
      <c r="H4673" t="s">
        <v>214</v>
      </c>
      <c r="I4673" t="s">
        <v>135</v>
      </c>
      <c r="J4673" t="s">
        <v>136</v>
      </c>
      <c r="K4673" t="s">
        <v>137</v>
      </c>
      <c r="L4673" t="s">
        <v>13583</v>
      </c>
      <c r="M4673" t="s">
        <v>13584</v>
      </c>
      <c r="N4673">
        <v>5.3166666659999997</v>
      </c>
      <c r="O4673">
        <v>3</v>
      </c>
      <c r="P4673">
        <v>0</v>
      </c>
      <c r="Q4673">
        <v>161</v>
      </c>
      <c r="R4673">
        <v>0</v>
      </c>
      <c r="S4673">
        <v>14</v>
      </c>
      <c r="T4673">
        <v>0</v>
      </c>
      <c r="U4673">
        <v>0</v>
      </c>
      <c r="V4673">
        <v>0</v>
      </c>
      <c r="W4673">
        <v>4.3782113862173002</v>
      </c>
      <c r="X4673">
        <v>0</v>
      </c>
      <c r="Y4673">
        <v>208.44588458418022</v>
      </c>
      <c r="Z4673">
        <v>0</v>
      </c>
      <c r="AA4673">
        <v>59.201849572977437</v>
      </c>
      <c r="AB4673">
        <v>0</v>
      </c>
      <c r="AC4673">
        <v>0</v>
      </c>
      <c r="AD4673">
        <v>0</v>
      </c>
      <c r="AE4673">
        <v>272.02594554337497</v>
      </c>
    </row>
    <row r="4674" spans="1:31" x14ac:dyDescent="0.25">
      <c r="A4674">
        <v>1775772</v>
      </c>
      <c r="B4674">
        <v>1</v>
      </c>
      <c r="C4674" t="s">
        <v>81</v>
      </c>
      <c r="D4674" t="s">
        <v>118</v>
      </c>
      <c r="E4674" t="s">
        <v>188</v>
      </c>
      <c r="F4674" t="s">
        <v>13585</v>
      </c>
      <c r="G4674" t="s">
        <v>177</v>
      </c>
      <c r="H4674" t="s">
        <v>134</v>
      </c>
      <c r="I4674" t="s">
        <v>135</v>
      </c>
      <c r="J4674" t="s">
        <v>136</v>
      </c>
      <c r="K4674" t="s">
        <v>147</v>
      </c>
      <c r="L4674" t="s">
        <v>13586</v>
      </c>
      <c r="M4674" t="s">
        <v>13587</v>
      </c>
      <c r="N4674">
        <v>0.80305555500000003</v>
      </c>
      <c r="O4674">
        <v>0</v>
      </c>
      <c r="P4674">
        <v>938</v>
      </c>
      <c r="Q4674">
        <v>3</v>
      </c>
      <c r="R4674">
        <v>51</v>
      </c>
      <c r="S4674">
        <v>2</v>
      </c>
      <c r="T4674">
        <v>69</v>
      </c>
      <c r="U4674">
        <v>0</v>
      </c>
      <c r="V4674">
        <v>0</v>
      </c>
      <c r="W4674">
        <v>0</v>
      </c>
      <c r="X4674">
        <v>145.34585364619133</v>
      </c>
      <c r="Y4674">
        <v>6.9444910575357577</v>
      </c>
      <c r="Z4674">
        <v>19.545408619470535</v>
      </c>
      <c r="AA4674">
        <v>6.089658536122875</v>
      </c>
      <c r="AB4674">
        <v>24.685905574158507</v>
      </c>
      <c r="AC4674">
        <v>0</v>
      </c>
      <c r="AD4674">
        <v>0</v>
      </c>
      <c r="AE4674">
        <v>202.61131743347903</v>
      </c>
    </row>
    <row r="4675" spans="1:31" x14ac:dyDescent="0.25">
      <c r="A4675">
        <v>1775773</v>
      </c>
      <c r="B4675">
        <v>1</v>
      </c>
      <c r="C4675" t="s">
        <v>80</v>
      </c>
      <c r="D4675" t="s">
        <v>93</v>
      </c>
      <c r="E4675" t="s">
        <v>131</v>
      </c>
      <c r="F4675" t="s">
        <v>13588</v>
      </c>
      <c r="G4675" t="s">
        <v>177</v>
      </c>
      <c r="H4675" t="s">
        <v>134</v>
      </c>
      <c r="I4675" t="s">
        <v>135</v>
      </c>
      <c r="J4675" t="s">
        <v>136</v>
      </c>
      <c r="K4675" t="s">
        <v>147</v>
      </c>
      <c r="L4675" t="s">
        <v>13589</v>
      </c>
      <c r="M4675" t="s">
        <v>13590</v>
      </c>
      <c r="N4675">
        <v>6.6666665999999999E-2</v>
      </c>
      <c r="O4675">
        <v>0</v>
      </c>
      <c r="P4675">
        <v>310</v>
      </c>
      <c r="Q4675">
        <v>16</v>
      </c>
      <c r="R4675">
        <v>161</v>
      </c>
      <c r="S4675">
        <v>2</v>
      </c>
      <c r="T4675">
        <v>92</v>
      </c>
      <c r="U4675">
        <v>0</v>
      </c>
      <c r="V4675">
        <v>0</v>
      </c>
      <c r="W4675">
        <v>0</v>
      </c>
      <c r="X4675">
        <v>3.4943238442159981</v>
      </c>
      <c r="Y4675">
        <v>5.3745805305719996</v>
      </c>
      <c r="Z4675">
        <v>4.2602045307860017</v>
      </c>
      <c r="AA4675">
        <v>0.148125869508</v>
      </c>
      <c r="AB4675">
        <v>3.6133054238579976</v>
      </c>
      <c r="AC4675">
        <v>0</v>
      </c>
      <c r="AD4675">
        <v>0</v>
      </c>
      <c r="AE4675">
        <v>16.890540198939998</v>
      </c>
    </row>
    <row r="4676" spans="1:31" x14ac:dyDescent="0.25">
      <c r="A4676">
        <v>1775774</v>
      </c>
      <c r="B4676">
        <v>1</v>
      </c>
      <c r="C4676" t="s">
        <v>80</v>
      </c>
      <c r="D4676" t="s">
        <v>96</v>
      </c>
      <c r="E4676" t="s">
        <v>158</v>
      </c>
      <c r="F4676" t="s">
        <v>11537</v>
      </c>
      <c r="G4676" t="s">
        <v>221</v>
      </c>
      <c r="H4676" t="s">
        <v>146</v>
      </c>
      <c r="I4676" t="s">
        <v>135</v>
      </c>
      <c r="J4676" t="s">
        <v>136</v>
      </c>
      <c r="K4676" t="s">
        <v>147</v>
      </c>
      <c r="L4676" t="s">
        <v>13591</v>
      </c>
      <c r="M4676" t="s">
        <v>13592</v>
      </c>
      <c r="N4676">
        <v>2.0338888879999999</v>
      </c>
      <c r="O4676">
        <v>0</v>
      </c>
      <c r="P4676">
        <v>39</v>
      </c>
      <c r="Q4676">
        <v>0</v>
      </c>
      <c r="R4676">
        <v>0</v>
      </c>
      <c r="S4676">
        <v>0</v>
      </c>
      <c r="T4676">
        <v>2</v>
      </c>
      <c r="U4676">
        <v>0</v>
      </c>
      <c r="V4676">
        <v>0</v>
      </c>
      <c r="W4676">
        <v>0</v>
      </c>
      <c r="X4676">
        <v>12.978294077039246</v>
      </c>
      <c r="Y4676">
        <v>0</v>
      </c>
      <c r="Z4676">
        <v>0</v>
      </c>
      <c r="AA4676">
        <v>0</v>
      </c>
      <c r="AB4676">
        <v>3.0510827715374664</v>
      </c>
      <c r="AC4676">
        <v>0</v>
      </c>
      <c r="AD4676">
        <v>0</v>
      </c>
      <c r="AE4676">
        <v>16.029376848576714</v>
      </c>
    </row>
    <row r="4677" spans="1:31" x14ac:dyDescent="0.25">
      <c r="A4677">
        <v>1775775</v>
      </c>
      <c r="B4677">
        <v>1</v>
      </c>
      <c r="C4677" t="s">
        <v>80</v>
      </c>
      <c r="D4677" t="s">
        <v>106</v>
      </c>
      <c r="E4677" t="s">
        <v>131</v>
      </c>
      <c r="F4677" t="s">
        <v>8629</v>
      </c>
      <c r="G4677" t="s">
        <v>133</v>
      </c>
      <c r="H4677" t="s">
        <v>134</v>
      </c>
      <c r="I4677" t="s">
        <v>135</v>
      </c>
      <c r="J4677" t="s">
        <v>136</v>
      </c>
      <c r="K4677" t="s">
        <v>137</v>
      </c>
      <c r="L4677" t="s">
        <v>13593</v>
      </c>
      <c r="M4677" t="s">
        <v>13594</v>
      </c>
      <c r="N4677">
        <v>0.40222222200000002</v>
      </c>
      <c r="O4677">
        <v>0</v>
      </c>
      <c r="P4677">
        <v>5416</v>
      </c>
      <c r="Q4677">
        <v>0</v>
      </c>
      <c r="R4677">
        <v>17</v>
      </c>
      <c r="S4677">
        <v>1</v>
      </c>
      <c r="T4677">
        <v>677</v>
      </c>
      <c r="U4677">
        <v>0</v>
      </c>
      <c r="V4677">
        <v>4</v>
      </c>
      <c r="W4677">
        <v>0</v>
      </c>
      <c r="X4677">
        <v>454.25648465429492</v>
      </c>
      <c r="Y4677">
        <v>0</v>
      </c>
      <c r="Z4677">
        <v>1.8936054529317337</v>
      </c>
      <c r="AA4677">
        <v>1.4982880369703999</v>
      </c>
      <c r="AB4677">
        <v>181.03780897099875</v>
      </c>
      <c r="AC4677">
        <v>0</v>
      </c>
      <c r="AD4677">
        <v>119.87214506117689</v>
      </c>
      <c r="AE4677">
        <v>758.55833217637269</v>
      </c>
    </row>
    <row r="4678" spans="1:31" x14ac:dyDescent="0.25">
      <c r="A4678">
        <v>1775778</v>
      </c>
      <c r="B4678">
        <v>1</v>
      </c>
      <c r="C4678" t="s">
        <v>80</v>
      </c>
      <c r="D4678" t="s">
        <v>110</v>
      </c>
      <c r="E4678" t="s">
        <v>143</v>
      </c>
      <c r="F4678" t="s">
        <v>13595</v>
      </c>
      <c r="G4678" t="s">
        <v>246</v>
      </c>
      <c r="H4678" t="s">
        <v>146</v>
      </c>
      <c r="I4678" t="s">
        <v>135</v>
      </c>
      <c r="J4678" t="s">
        <v>136</v>
      </c>
      <c r="K4678" t="s">
        <v>137</v>
      </c>
      <c r="L4678" t="s">
        <v>13596</v>
      </c>
      <c r="M4678" t="s">
        <v>13597</v>
      </c>
      <c r="N4678">
        <v>0.83222222199999996</v>
      </c>
      <c r="O4678">
        <v>0</v>
      </c>
      <c r="P4678">
        <v>376</v>
      </c>
      <c r="Q4678">
        <v>0</v>
      </c>
      <c r="R4678">
        <v>0</v>
      </c>
      <c r="S4678">
        <v>0</v>
      </c>
      <c r="T4678">
        <v>17</v>
      </c>
      <c r="U4678">
        <v>0</v>
      </c>
      <c r="V4678">
        <v>0</v>
      </c>
      <c r="W4678">
        <v>0</v>
      </c>
      <c r="X4678">
        <v>107.65605918217422</v>
      </c>
      <c r="Y4678">
        <v>0</v>
      </c>
      <c r="Z4678">
        <v>0</v>
      </c>
      <c r="AA4678">
        <v>0</v>
      </c>
      <c r="AB4678">
        <v>22.977667363878968</v>
      </c>
      <c r="AC4678">
        <v>0</v>
      </c>
      <c r="AD4678">
        <v>0</v>
      </c>
      <c r="AE4678">
        <v>130.6337265460532</v>
      </c>
    </row>
    <row r="4679" spans="1:31" x14ac:dyDescent="0.25">
      <c r="A4679">
        <v>1775782</v>
      </c>
      <c r="B4679">
        <v>1</v>
      </c>
      <c r="C4679" t="s">
        <v>80</v>
      </c>
      <c r="D4679" t="s">
        <v>98</v>
      </c>
      <c r="E4679" t="s">
        <v>158</v>
      </c>
      <c r="F4679" t="s">
        <v>13598</v>
      </c>
      <c r="G4679" t="s">
        <v>160</v>
      </c>
      <c r="H4679" t="s">
        <v>146</v>
      </c>
      <c r="I4679" t="s">
        <v>135</v>
      </c>
      <c r="J4679" t="s">
        <v>136</v>
      </c>
      <c r="K4679" t="s">
        <v>147</v>
      </c>
      <c r="L4679" t="s">
        <v>13599</v>
      </c>
      <c r="M4679" t="s">
        <v>13600</v>
      </c>
      <c r="N4679">
        <v>2.4824999999999999</v>
      </c>
      <c r="O4679">
        <v>0</v>
      </c>
      <c r="P4679">
        <v>28</v>
      </c>
      <c r="Q4679">
        <v>0</v>
      </c>
      <c r="R4679">
        <v>21</v>
      </c>
      <c r="S4679">
        <v>0</v>
      </c>
      <c r="T4679">
        <v>16</v>
      </c>
      <c r="U4679">
        <v>0</v>
      </c>
      <c r="V4679">
        <v>0</v>
      </c>
      <c r="W4679">
        <v>0</v>
      </c>
      <c r="X4679">
        <v>15.468257440381429</v>
      </c>
      <c r="Y4679">
        <v>0</v>
      </c>
      <c r="Z4679">
        <v>14.93453418399953</v>
      </c>
      <c r="AA4679">
        <v>0</v>
      </c>
      <c r="AB4679">
        <v>66.952445802389107</v>
      </c>
      <c r="AC4679">
        <v>0</v>
      </c>
      <c r="AD4679">
        <v>0</v>
      </c>
      <c r="AE4679">
        <v>97.35523742677006</v>
      </c>
    </row>
    <row r="4680" spans="1:31" x14ac:dyDescent="0.25">
      <c r="A4680">
        <v>1775783</v>
      </c>
      <c r="B4680">
        <v>1</v>
      </c>
      <c r="C4680" t="s">
        <v>80</v>
      </c>
      <c r="D4680" t="s">
        <v>110</v>
      </c>
      <c r="E4680" t="s">
        <v>158</v>
      </c>
      <c r="F4680" t="s">
        <v>245</v>
      </c>
      <c r="G4680" t="s">
        <v>246</v>
      </c>
      <c r="H4680" t="s">
        <v>146</v>
      </c>
      <c r="I4680" t="s">
        <v>135</v>
      </c>
      <c r="J4680" t="s">
        <v>136</v>
      </c>
      <c r="K4680" t="s">
        <v>137</v>
      </c>
      <c r="L4680" t="s">
        <v>13601</v>
      </c>
      <c r="M4680" t="s">
        <v>13602</v>
      </c>
      <c r="N4680">
        <v>4.9029166660000003</v>
      </c>
      <c r="O4680">
        <v>0</v>
      </c>
      <c r="P4680">
        <v>118</v>
      </c>
      <c r="Q4680">
        <v>0</v>
      </c>
      <c r="R4680">
        <v>0</v>
      </c>
      <c r="S4680">
        <v>0</v>
      </c>
      <c r="T4680">
        <v>11</v>
      </c>
      <c r="U4680">
        <v>0</v>
      </c>
      <c r="V4680">
        <v>0</v>
      </c>
      <c r="W4680">
        <v>0</v>
      </c>
      <c r="X4680">
        <v>184.36600619134984</v>
      </c>
      <c r="Y4680">
        <v>0</v>
      </c>
      <c r="Z4680">
        <v>0</v>
      </c>
      <c r="AA4680">
        <v>0</v>
      </c>
      <c r="AB4680">
        <v>97.77833897159644</v>
      </c>
      <c r="AC4680">
        <v>0</v>
      </c>
      <c r="AD4680">
        <v>0</v>
      </c>
      <c r="AE4680">
        <v>282.14434516294625</v>
      </c>
    </row>
    <row r="4681" spans="1:31" x14ac:dyDescent="0.25">
      <c r="A4681">
        <v>1775784</v>
      </c>
      <c r="B4681">
        <v>1</v>
      </c>
      <c r="C4681" t="s">
        <v>80</v>
      </c>
      <c r="D4681" t="s">
        <v>99</v>
      </c>
      <c r="E4681" t="s">
        <v>158</v>
      </c>
      <c r="F4681" t="s">
        <v>12246</v>
      </c>
      <c r="G4681" t="s">
        <v>221</v>
      </c>
      <c r="H4681" t="s">
        <v>146</v>
      </c>
      <c r="I4681" t="s">
        <v>135</v>
      </c>
      <c r="J4681" t="s">
        <v>136</v>
      </c>
      <c r="K4681" t="s">
        <v>147</v>
      </c>
      <c r="L4681" t="s">
        <v>13603</v>
      </c>
      <c r="M4681" t="s">
        <v>13604</v>
      </c>
      <c r="N4681">
        <v>3.5480555549999999</v>
      </c>
      <c r="O4681">
        <v>0</v>
      </c>
      <c r="P4681">
        <v>31</v>
      </c>
      <c r="Q4681">
        <v>0</v>
      </c>
      <c r="R4681">
        <v>1</v>
      </c>
      <c r="S4681">
        <v>0</v>
      </c>
      <c r="T4681">
        <v>2</v>
      </c>
      <c r="U4681">
        <v>0</v>
      </c>
      <c r="V4681">
        <v>0</v>
      </c>
      <c r="W4681">
        <v>0</v>
      </c>
      <c r="X4681">
        <v>25.348681582114935</v>
      </c>
      <c r="Y4681">
        <v>0</v>
      </c>
      <c r="Z4681">
        <v>0.27834002365173333</v>
      </c>
      <c r="AA4681">
        <v>0</v>
      </c>
      <c r="AB4681">
        <v>0.68865432658278347</v>
      </c>
      <c r="AC4681">
        <v>0</v>
      </c>
      <c r="AD4681">
        <v>0</v>
      </c>
      <c r="AE4681">
        <v>26.31567593234945</v>
      </c>
    </row>
    <row r="4682" spans="1:31" x14ac:dyDescent="0.25">
      <c r="A4682">
        <v>1775785</v>
      </c>
      <c r="B4682">
        <v>1</v>
      </c>
      <c r="C4682" t="s">
        <v>80</v>
      </c>
      <c r="D4682" t="s">
        <v>100</v>
      </c>
      <c r="E4682" t="s">
        <v>171</v>
      </c>
      <c r="F4682" t="s">
        <v>13605</v>
      </c>
      <c r="G4682" t="s">
        <v>181</v>
      </c>
      <c r="H4682" t="s">
        <v>146</v>
      </c>
      <c r="I4682" t="s">
        <v>135</v>
      </c>
      <c r="J4682" t="s">
        <v>136</v>
      </c>
      <c r="K4682" t="s">
        <v>147</v>
      </c>
      <c r="L4682" t="s">
        <v>13606</v>
      </c>
      <c r="M4682" t="s">
        <v>13607</v>
      </c>
      <c r="N4682">
        <v>1.619444444</v>
      </c>
      <c r="O4682">
        <v>0</v>
      </c>
      <c r="P4682">
        <v>1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0.33894633203550006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0.33894633203550006</v>
      </c>
    </row>
    <row r="4683" spans="1:31" x14ac:dyDescent="0.25">
      <c r="A4683">
        <v>1775786</v>
      </c>
      <c r="B4683">
        <v>1</v>
      </c>
      <c r="C4683" t="s">
        <v>80</v>
      </c>
      <c r="D4683" t="s">
        <v>98</v>
      </c>
      <c r="E4683" t="s">
        <v>143</v>
      </c>
      <c r="F4683" t="s">
        <v>13608</v>
      </c>
      <c r="G4683" t="s">
        <v>145</v>
      </c>
      <c r="H4683" t="s">
        <v>146</v>
      </c>
      <c r="I4683" t="s">
        <v>135</v>
      </c>
      <c r="J4683" t="s">
        <v>136</v>
      </c>
      <c r="K4683" t="s">
        <v>147</v>
      </c>
      <c r="L4683" t="s">
        <v>13609</v>
      </c>
      <c r="M4683" t="s">
        <v>13610</v>
      </c>
      <c r="N4683">
        <v>0.56583333300000005</v>
      </c>
      <c r="O4683">
        <v>0</v>
      </c>
      <c r="P4683">
        <v>29</v>
      </c>
      <c r="Q4683">
        <v>0</v>
      </c>
      <c r="R4683">
        <v>31</v>
      </c>
      <c r="S4683">
        <v>0</v>
      </c>
      <c r="T4683">
        <v>2</v>
      </c>
      <c r="U4683">
        <v>0</v>
      </c>
      <c r="V4683">
        <v>0</v>
      </c>
      <c r="W4683">
        <v>0</v>
      </c>
      <c r="X4683">
        <v>4.2723938711527509</v>
      </c>
      <c r="Y4683">
        <v>0</v>
      </c>
      <c r="Z4683">
        <v>22.069762830137744</v>
      </c>
      <c r="AA4683">
        <v>0</v>
      </c>
      <c r="AB4683">
        <v>0.69851421963399996</v>
      </c>
      <c r="AC4683">
        <v>0</v>
      </c>
      <c r="AD4683">
        <v>0</v>
      </c>
      <c r="AE4683">
        <v>27.040670920924494</v>
      </c>
    </row>
    <row r="4684" spans="1:31" x14ac:dyDescent="0.25">
      <c r="A4684">
        <v>1775787</v>
      </c>
      <c r="B4684">
        <v>1</v>
      </c>
      <c r="C4684" t="s">
        <v>81</v>
      </c>
      <c r="D4684" t="s">
        <v>112</v>
      </c>
      <c r="E4684" t="s">
        <v>158</v>
      </c>
      <c r="F4684" t="s">
        <v>13611</v>
      </c>
      <c r="G4684" t="s">
        <v>160</v>
      </c>
      <c r="H4684" t="s">
        <v>146</v>
      </c>
      <c r="I4684" t="s">
        <v>135</v>
      </c>
      <c r="J4684" t="s">
        <v>136</v>
      </c>
      <c r="K4684" t="s">
        <v>147</v>
      </c>
      <c r="L4684" t="s">
        <v>13612</v>
      </c>
      <c r="M4684" t="s">
        <v>13613</v>
      </c>
      <c r="N4684">
        <v>6.6855555549999997</v>
      </c>
      <c r="O4684">
        <v>0</v>
      </c>
      <c r="P4684">
        <v>7</v>
      </c>
      <c r="Q4684">
        <v>0</v>
      </c>
      <c r="R4684">
        <v>1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2.4154185748561252</v>
      </c>
      <c r="Y4684">
        <v>0</v>
      </c>
      <c r="Z4684">
        <v>1.523757945073217</v>
      </c>
      <c r="AA4684">
        <v>0</v>
      </c>
      <c r="AB4684">
        <v>0</v>
      </c>
      <c r="AC4684">
        <v>0</v>
      </c>
      <c r="AD4684">
        <v>0</v>
      </c>
      <c r="AE4684">
        <v>3.939176519929342</v>
      </c>
    </row>
    <row r="4685" spans="1:31" x14ac:dyDescent="0.25">
      <c r="A4685">
        <v>1775790</v>
      </c>
      <c r="B4685">
        <v>1</v>
      </c>
      <c r="C4685" t="s">
        <v>80</v>
      </c>
      <c r="D4685" t="s">
        <v>110</v>
      </c>
      <c r="E4685" t="s">
        <v>171</v>
      </c>
      <c r="F4685" t="s">
        <v>13614</v>
      </c>
      <c r="G4685" t="s">
        <v>181</v>
      </c>
      <c r="H4685" t="s">
        <v>146</v>
      </c>
      <c r="I4685" t="s">
        <v>135</v>
      </c>
      <c r="J4685" t="s">
        <v>136</v>
      </c>
      <c r="K4685" t="s">
        <v>147</v>
      </c>
      <c r="L4685" t="s">
        <v>13615</v>
      </c>
      <c r="M4685" t="s">
        <v>13616</v>
      </c>
      <c r="N4685">
        <v>2.633611111</v>
      </c>
      <c r="O4685">
        <v>0</v>
      </c>
      <c r="P4685">
        <v>1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0.59446947669916672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0.59446947669916672</v>
      </c>
    </row>
    <row r="4686" spans="1:31" x14ac:dyDescent="0.25">
      <c r="A4686">
        <v>1775792</v>
      </c>
      <c r="B4686">
        <v>1</v>
      </c>
      <c r="C4686" t="s">
        <v>80</v>
      </c>
      <c r="D4686" t="s">
        <v>106</v>
      </c>
      <c r="E4686" t="s">
        <v>184</v>
      </c>
      <c r="F4686" t="s">
        <v>13617</v>
      </c>
      <c r="G4686" t="s">
        <v>246</v>
      </c>
      <c r="H4686" t="s">
        <v>134</v>
      </c>
      <c r="I4686" t="s">
        <v>135</v>
      </c>
      <c r="J4686" t="s">
        <v>136</v>
      </c>
      <c r="K4686" t="s">
        <v>137</v>
      </c>
      <c r="L4686" t="s">
        <v>13618</v>
      </c>
      <c r="M4686" t="s">
        <v>13619</v>
      </c>
      <c r="N4686">
        <v>7.2166666660000001</v>
      </c>
      <c r="O4686">
        <v>0</v>
      </c>
      <c r="P4686">
        <v>1897</v>
      </c>
      <c r="Q4686">
        <v>0</v>
      </c>
      <c r="R4686">
        <v>4</v>
      </c>
      <c r="S4686">
        <v>0</v>
      </c>
      <c r="T4686">
        <v>181</v>
      </c>
      <c r="U4686">
        <v>0</v>
      </c>
      <c r="V4686">
        <v>0</v>
      </c>
      <c r="W4686">
        <v>0</v>
      </c>
      <c r="X4686">
        <v>2572.5655913474438</v>
      </c>
      <c r="Y4686">
        <v>0</v>
      </c>
      <c r="Z4686">
        <v>5.7253898611315002</v>
      </c>
      <c r="AA4686">
        <v>0</v>
      </c>
      <c r="AB4686">
        <v>558.713029428646</v>
      </c>
      <c r="AC4686">
        <v>0</v>
      </c>
      <c r="AD4686">
        <v>0</v>
      </c>
      <c r="AE4686">
        <v>3137.0040106372217</v>
      </c>
    </row>
    <row r="4687" spans="1:31" x14ac:dyDescent="0.25">
      <c r="A4687">
        <v>1775793</v>
      </c>
      <c r="B4687">
        <v>1</v>
      </c>
      <c r="C4687" t="s">
        <v>80</v>
      </c>
      <c r="D4687" t="s">
        <v>92</v>
      </c>
      <c r="E4687" t="s">
        <v>158</v>
      </c>
      <c r="F4687" t="s">
        <v>13620</v>
      </c>
      <c r="G4687" t="s">
        <v>246</v>
      </c>
      <c r="H4687" t="s">
        <v>146</v>
      </c>
      <c r="I4687" t="s">
        <v>135</v>
      </c>
      <c r="J4687" t="s">
        <v>136</v>
      </c>
      <c r="K4687" t="s">
        <v>137</v>
      </c>
      <c r="L4687" t="s">
        <v>13621</v>
      </c>
      <c r="M4687" t="s">
        <v>13622</v>
      </c>
      <c r="N4687">
        <v>7.6703488880000004</v>
      </c>
      <c r="O4687">
        <v>0</v>
      </c>
      <c r="P4687">
        <v>43</v>
      </c>
      <c r="Q4687">
        <v>0</v>
      </c>
      <c r="R4687">
        <v>0</v>
      </c>
      <c r="S4687">
        <v>0</v>
      </c>
      <c r="T4687">
        <v>8</v>
      </c>
      <c r="U4687">
        <v>0</v>
      </c>
      <c r="V4687">
        <v>0</v>
      </c>
      <c r="W4687">
        <v>0</v>
      </c>
      <c r="X4687">
        <v>92.511238081542658</v>
      </c>
      <c r="Y4687">
        <v>0</v>
      </c>
      <c r="Z4687">
        <v>0</v>
      </c>
      <c r="AA4687">
        <v>0</v>
      </c>
      <c r="AB4687">
        <v>9.2341030972509994</v>
      </c>
      <c r="AC4687">
        <v>0</v>
      </c>
      <c r="AD4687">
        <v>0</v>
      </c>
      <c r="AE4687">
        <v>101.74534117879365</v>
      </c>
    </row>
    <row r="4688" spans="1:31" x14ac:dyDescent="0.25">
      <c r="A4688">
        <v>1775794</v>
      </c>
      <c r="B4688">
        <v>1</v>
      </c>
      <c r="C4688" t="s">
        <v>80</v>
      </c>
      <c r="D4688" t="s">
        <v>105</v>
      </c>
      <c r="E4688" t="s">
        <v>188</v>
      </c>
      <c r="F4688" t="s">
        <v>6782</v>
      </c>
      <c r="G4688" t="s">
        <v>239</v>
      </c>
      <c r="H4688" t="s">
        <v>134</v>
      </c>
      <c r="I4688" t="s">
        <v>135</v>
      </c>
      <c r="J4688" t="s">
        <v>136</v>
      </c>
      <c r="K4688" t="s">
        <v>137</v>
      </c>
      <c r="L4688" t="s">
        <v>13623</v>
      </c>
      <c r="M4688" t="s">
        <v>13624</v>
      </c>
      <c r="N4688">
        <v>1.75</v>
      </c>
      <c r="O4688">
        <v>3</v>
      </c>
      <c r="P4688">
        <v>40</v>
      </c>
      <c r="Q4688">
        <v>1</v>
      </c>
      <c r="R4688">
        <v>7</v>
      </c>
      <c r="S4688">
        <v>11</v>
      </c>
      <c r="T4688">
        <v>34</v>
      </c>
      <c r="U4688">
        <v>1</v>
      </c>
      <c r="V4688">
        <v>0</v>
      </c>
      <c r="W4688">
        <v>12.950901128295001</v>
      </c>
      <c r="X4688">
        <v>16.836034821727498</v>
      </c>
      <c r="Y4688">
        <v>22.300501359150001</v>
      </c>
      <c r="Z4688">
        <v>7.6299311308500002</v>
      </c>
      <c r="AA4688">
        <v>128.67297873198751</v>
      </c>
      <c r="AB4688">
        <v>60.083597105872499</v>
      </c>
      <c r="AC4688">
        <v>493.89982484519999</v>
      </c>
      <c r="AD4688">
        <v>0</v>
      </c>
      <c r="AE4688">
        <v>742.37376912308252</v>
      </c>
    </row>
    <row r="4689" spans="1:31" x14ac:dyDescent="0.25">
      <c r="A4689">
        <v>1775797</v>
      </c>
      <c r="B4689">
        <v>1</v>
      </c>
      <c r="C4689" t="s">
        <v>80</v>
      </c>
      <c r="D4689" t="s">
        <v>92</v>
      </c>
      <c r="E4689" t="s">
        <v>158</v>
      </c>
      <c r="F4689" t="s">
        <v>13625</v>
      </c>
      <c r="G4689" t="s">
        <v>246</v>
      </c>
      <c r="H4689" t="s">
        <v>146</v>
      </c>
      <c r="I4689" t="s">
        <v>135</v>
      </c>
      <c r="J4689" t="s">
        <v>136</v>
      </c>
      <c r="K4689" t="s">
        <v>137</v>
      </c>
      <c r="L4689" t="s">
        <v>13626</v>
      </c>
      <c r="M4689" t="s">
        <v>13627</v>
      </c>
      <c r="N4689">
        <v>7.7536111109999997</v>
      </c>
      <c r="O4689">
        <v>0</v>
      </c>
      <c r="P4689">
        <v>9</v>
      </c>
      <c r="Q4689">
        <v>0</v>
      </c>
      <c r="R4689">
        <v>4</v>
      </c>
      <c r="S4689">
        <v>0</v>
      </c>
      <c r="T4689">
        <v>3</v>
      </c>
      <c r="U4689">
        <v>0</v>
      </c>
      <c r="V4689">
        <v>0</v>
      </c>
      <c r="W4689">
        <v>0</v>
      </c>
      <c r="X4689">
        <v>23.882252110505544</v>
      </c>
      <c r="Y4689">
        <v>0</v>
      </c>
      <c r="Z4689">
        <v>11.577587841404279</v>
      </c>
      <c r="AA4689">
        <v>0</v>
      </c>
      <c r="AB4689">
        <v>25.543366241923568</v>
      </c>
      <c r="AC4689">
        <v>0</v>
      </c>
      <c r="AD4689">
        <v>0</v>
      </c>
      <c r="AE4689">
        <v>61.003206193833392</v>
      </c>
    </row>
    <row r="4690" spans="1:31" x14ac:dyDescent="0.25">
      <c r="A4690">
        <v>1775798</v>
      </c>
      <c r="B4690">
        <v>1</v>
      </c>
      <c r="C4690" t="s">
        <v>80</v>
      </c>
      <c r="D4690" t="s">
        <v>93</v>
      </c>
      <c r="E4690" t="s">
        <v>184</v>
      </c>
      <c r="F4690" t="s">
        <v>13628</v>
      </c>
      <c r="G4690" t="s">
        <v>168</v>
      </c>
      <c r="H4690" t="s">
        <v>134</v>
      </c>
      <c r="I4690" t="s">
        <v>135</v>
      </c>
      <c r="J4690" t="s">
        <v>136</v>
      </c>
      <c r="K4690" t="s">
        <v>147</v>
      </c>
      <c r="L4690" t="s">
        <v>13629</v>
      </c>
      <c r="M4690" t="s">
        <v>13630</v>
      </c>
      <c r="N4690">
        <v>2.187777777</v>
      </c>
      <c r="O4690">
        <v>0</v>
      </c>
      <c r="P4690">
        <v>0</v>
      </c>
      <c r="Q4690">
        <v>0</v>
      </c>
      <c r="R4690">
        <v>12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30.123119218871366</v>
      </c>
      <c r="AA4690">
        <v>0</v>
      </c>
      <c r="AB4690">
        <v>0</v>
      </c>
      <c r="AC4690">
        <v>0</v>
      </c>
      <c r="AD4690">
        <v>0</v>
      </c>
      <c r="AE4690">
        <v>30.123119218871366</v>
      </c>
    </row>
    <row r="4691" spans="1:31" x14ac:dyDescent="0.25">
      <c r="A4691">
        <v>1775800</v>
      </c>
      <c r="B4691">
        <v>1</v>
      </c>
      <c r="C4691" t="s">
        <v>80</v>
      </c>
      <c r="D4691" t="s">
        <v>97</v>
      </c>
      <c r="E4691" t="s">
        <v>171</v>
      </c>
      <c r="F4691" t="s">
        <v>13631</v>
      </c>
      <c r="G4691" t="s">
        <v>282</v>
      </c>
      <c r="H4691" t="s">
        <v>146</v>
      </c>
      <c r="I4691" t="s">
        <v>135</v>
      </c>
      <c r="J4691" t="s">
        <v>136</v>
      </c>
      <c r="K4691" t="s">
        <v>147</v>
      </c>
      <c r="L4691" t="s">
        <v>13632</v>
      </c>
      <c r="M4691" t="s">
        <v>13633</v>
      </c>
      <c r="N4691">
        <v>4.0272222219999998</v>
      </c>
      <c r="O4691">
        <v>0</v>
      </c>
      <c r="P4691">
        <v>1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28.684497948211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28.684497948211</v>
      </c>
    </row>
    <row r="4692" spans="1:31" x14ac:dyDescent="0.25">
      <c r="A4692">
        <v>1775801</v>
      </c>
      <c r="B4692">
        <v>1</v>
      </c>
      <c r="C4692" t="s">
        <v>80</v>
      </c>
      <c r="D4692" t="s">
        <v>90</v>
      </c>
      <c r="E4692" t="s">
        <v>158</v>
      </c>
      <c r="F4692" t="s">
        <v>13634</v>
      </c>
      <c r="G4692" t="s">
        <v>321</v>
      </c>
      <c r="H4692" t="s">
        <v>146</v>
      </c>
      <c r="I4692" t="s">
        <v>135</v>
      </c>
      <c r="J4692" t="s">
        <v>136</v>
      </c>
      <c r="K4692" t="s">
        <v>147</v>
      </c>
      <c r="L4692" t="s">
        <v>13635</v>
      </c>
      <c r="M4692" t="s">
        <v>13636</v>
      </c>
      <c r="N4692">
        <v>1.5925</v>
      </c>
      <c r="O4692">
        <v>0</v>
      </c>
      <c r="P4692">
        <v>187</v>
      </c>
      <c r="Q4692">
        <v>0</v>
      </c>
      <c r="R4692">
        <v>0</v>
      </c>
      <c r="S4692">
        <v>0</v>
      </c>
      <c r="T4692">
        <v>2</v>
      </c>
      <c r="U4692">
        <v>0</v>
      </c>
      <c r="V4692">
        <v>0</v>
      </c>
      <c r="W4692">
        <v>0</v>
      </c>
      <c r="X4692">
        <v>76.482377488492631</v>
      </c>
      <c r="Y4692">
        <v>0</v>
      </c>
      <c r="Z4692">
        <v>0</v>
      </c>
      <c r="AA4692">
        <v>0</v>
      </c>
      <c r="AB4692">
        <v>0.12601735221179999</v>
      </c>
      <c r="AC4692">
        <v>0</v>
      </c>
      <c r="AD4692">
        <v>0</v>
      </c>
      <c r="AE4692">
        <v>76.608394840704435</v>
      </c>
    </row>
    <row r="4693" spans="1:31" x14ac:dyDescent="0.25">
      <c r="A4693">
        <v>1775802</v>
      </c>
      <c r="B4693">
        <v>1</v>
      </c>
      <c r="C4693" t="s">
        <v>81</v>
      </c>
      <c r="D4693" t="s">
        <v>118</v>
      </c>
      <c r="E4693" t="s">
        <v>184</v>
      </c>
      <c r="F4693" t="s">
        <v>13637</v>
      </c>
      <c r="G4693" t="s">
        <v>232</v>
      </c>
      <c r="H4693" t="s">
        <v>134</v>
      </c>
      <c r="I4693" t="s">
        <v>135</v>
      </c>
      <c r="J4693" t="s">
        <v>136</v>
      </c>
      <c r="K4693" t="s">
        <v>147</v>
      </c>
      <c r="L4693" t="s">
        <v>13638</v>
      </c>
      <c r="M4693" t="s">
        <v>13639</v>
      </c>
      <c r="N4693">
        <v>1.3774999999999999</v>
      </c>
      <c r="O4693">
        <v>0</v>
      </c>
      <c r="P4693">
        <v>207</v>
      </c>
      <c r="Q4693">
        <v>0</v>
      </c>
      <c r="R4693">
        <v>8</v>
      </c>
      <c r="S4693">
        <v>0</v>
      </c>
      <c r="T4693">
        <v>8</v>
      </c>
      <c r="U4693">
        <v>0</v>
      </c>
      <c r="V4693">
        <v>0</v>
      </c>
      <c r="W4693">
        <v>0</v>
      </c>
      <c r="X4693">
        <v>61.717098497280872</v>
      </c>
      <c r="Y4693">
        <v>0</v>
      </c>
      <c r="Z4693">
        <v>4.1621592728891255</v>
      </c>
      <c r="AA4693">
        <v>0</v>
      </c>
      <c r="AB4693">
        <v>3.3606664312545007</v>
      </c>
      <c r="AC4693">
        <v>0</v>
      </c>
      <c r="AD4693">
        <v>0</v>
      </c>
      <c r="AE4693">
        <v>69.2399242014245</v>
      </c>
    </row>
    <row r="4694" spans="1:31" x14ac:dyDescent="0.25">
      <c r="A4694">
        <v>1775803</v>
      </c>
      <c r="B4694">
        <v>1</v>
      </c>
      <c r="C4694" t="s">
        <v>80</v>
      </c>
      <c r="D4694" t="s">
        <v>100</v>
      </c>
      <c r="E4694" t="s">
        <v>184</v>
      </c>
      <c r="F4694" t="s">
        <v>13640</v>
      </c>
      <c r="G4694" t="s">
        <v>232</v>
      </c>
      <c r="H4694" t="s">
        <v>134</v>
      </c>
      <c r="I4694" t="s">
        <v>135</v>
      </c>
      <c r="J4694" t="s">
        <v>136</v>
      </c>
      <c r="K4694" t="s">
        <v>147</v>
      </c>
      <c r="L4694" t="s">
        <v>13641</v>
      </c>
      <c r="M4694" t="s">
        <v>13642</v>
      </c>
      <c r="N4694">
        <v>1.231666666</v>
      </c>
      <c r="O4694">
        <v>0</v>
      </c>
      <c r="P4694">
        <v>0</v>
      </c>
      <c r="Q4694">
        <v>0</v>
      </c>
      <c r="R4694">
        <v>0</v>
      </c>
      <c r="S4694">
        <v>1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10.021282273304999</v>
      </c>
      <c r="AB4694">
        <v>0</v>
      </c>
      <c r="AC4694">
        <v>0</v>
      </c>
      <c r="AD4694">
        <v>0</v>
      </c>
      <c r="AE4694">
        <v>10.021282273304999</v>
      </c>
    </row>
    <row r="4695" spans="1:31" x14ac:dyDescent="0.25">
      <c r="A4695">
        <v>1775804</v>
      </c>
      <c r="B4695">
        <v>1</v>
      </c>
      <c r="C4695" t="s">
        <v>80</v>
      </c>
      <c r="D4695" t="s">
        <v>93</v>
      </c>
      <c r="E4695" t="s">
        <v>131</v>
      </c>
      <c r="F4695" t="s">
        <v>13643</v>
      </c>
      <c r="G4695" t="s">
        <v>239</v>
      </c>
      <c r="H4695" t="s">
        <v>134</v>
      </c>
      <c r="I4695" t="s">
        <v>135</v>
      </c>
      <c r="J4695" t="s">
        <v>136</v>
      </c>
      <c r="K4695" t="s">
        <v>137</v>
      </c>
      <c r="L4695" t="s">
        <v>13644</v>
      </c>
      <c r="M4695" t="s">
        <v>13645</v>
      </c>
      <c r="N4695">
        <v>2.271119444</v>
      </c>
      <c r="O4695">
        <v>0</v>
      </c>
      <c r="P4695">
        <v>12</v>
      </c>
      <c r="Q4695">
        <v>6</v>
      </c>
      <c r="R4695">
        <v>56</v>
      </c>
      <c r="S4695">
        <v>0</v>
      </c>
      <c r="T4695">
        <v>27</v>
      </c>
      <c r="U4695">
        <v>0</v>
      </c>
      <c r="V4695">
        <v>0</v>
      </c>
      <c r="W4695">
        <v>0</v>
      </c>
      <c r="X4695">
        <v>7.979528843526916</v>
      </c>
      <c r="Y4695">
        <v>6.9702074557924494</v>
      </c>
      <c r="Z4695">
        <v>72.776506371334449</v>
      </c>
      <c r="AA4695">
        <v>0</v>
      </c>
      <c r="AB4695">
        <v>33.468987522233419</v>
      </c>
      <c r="AC4695">
        <v>0</v>
      </c>
      <c r="AD4695">
        <v>0</v>
      </c>
      <c r="AE4695">
        <v>121.19523019288724</v>
      </c>
    </row>
    <row r="4696" spans="1:31" x14ac:dyDescent="0.25">
      <c r="A4696">
        <v>1775806</v>
      </c>
      <c r="B4696">
        <v>1</v>
      </c>
      <c r="C4696" t="s">
        <v>80</v>
      </c>
      <c r="D4696" t="s">
        <v>106</v>
      </c>
      <c r="E4696" t="s">
        <v>184</v>
      </c>
      <c r="F4696" t="s">
        <v>13646</v>
      </c>
      <c r="G4696" t="s">
        <v>239</v>
      </c>
      <c r="H4696" t="s">
        <v>134</v>
      </c>
      <c r="I4696" t="s">
        <v>135</v>
      </c>
      <c r="J4696" t="s">
        <v>136</v>
      </c>
      <c r="K4696" t="s">
        <v>137</v>
      </c>
      <c r="L4696" t="s">
        <v>13647</v>
      </c>
      <c r="M4696" t="s">
        <v>13648</v>
      </c>
      <c r="N4696">
        <v>5.6816666659999999</v>
      </c>
      <c r="O4696">
        <v>0</v>
      </c>
      <c r="P4696">
        <v>24</v>
      </c>
      <c r="Q4696">
        <v>0</v>
      </c>
      <c r="R4696">
        <v>18</v>
      </c>
      <c r="S4696">
        <v>0</v>
      </c>
      <c r="T4696">
        <v>2</v>
      </c>
      <c r="U4696">
        <v>0</v>
      </c>
      <c r="V4696">
        <v>0</v>
      </c>
      <c r="W4696">
        <v>0</v>
      </c>
      <c r="X4696">
        <v>22.510986333732767</v>
      </c>
      <c r="Y4696">
        <v>0</v>
      </c>
      <c r="Z4696">
        <v>51.747169989685453</v>
      </c>
      <c r="AA4696">
        <v>0</v>
      </c>
      <c r="AB4696">
        <v>1.64418629375</v>
      </c>
      <c r="AC4696">
        <v>0</v>
      </c>
      <c r="AD4696">
        <v>0</v>
      </c>
      <c r="AE4696">
        <v>75.902342617168216</v>
      </c>
    </row>
    <row r="4697" spans="1:31" x14ac:dyDescent="0.25">
      <c r="A4697">
        <v>1775807</v>
      </c>
      <c r="B4697">
        <v>1</v>
      </c>
      <c r="C4697" t="s">
        <v>81</v>
      </c>
      <c r="D4697" t="s">
        <v>117</v>
      </c>
      <c r="E4697" t="s">
        <v>171</v>
      </c>
      <c r="F4697" t="s">
        <v>13649</v>
      </c>
      <c r="G4697" t="s">
        <v>181</v>
      </c>
      <c r="H4697" t="s">
        <v>146</v>
      </c>
      <c r="I4697" t="s">
        <v>135</v>
      </c>
      <c r="J4697" t="s">
        <v>136</v>
      </c>
      <c r="K4697" t="s">
        <v>147</v>
      </c>
      <c r="L4697" t="s">
        <v>13650</v>
      </c>
      <c r="M4697" t="s">
        <v>13651</v>
      </c>
      <c r="N4697">
        <v>0.96722222199999996</v>
      </c>
      <c r="O4697">
        <v>0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3.3264735438133339E-2</v>
      </c>
      <c r="AA4697">
        <v>0</v>
      </c>
      <c r="AB4697">
        <v>0</v>
      </c>
      <c r="AC4697">
        <v>0</v>
      </c>
      <c r="AD4697">
        <v>0</v>
      </c>
      <c r="AE4697">
        <v>3.3264735438133339E-2</v>
      </c>
    </row>
    <row r="4698" spans="1:31" x14ac:dyDescent="0.25">
      <c r="A4698">
        <v>1775810</v>
      </c>
      <c r="B4698">
        <v>1</v>
      </c>
      <c r="C4698" t="s">
        <v>80</v>
      </c>
      <c r="D4698" t="s">
        <v>88</v>
      </c>
      <c r="E4698" t="s">
        <v>158</v>
      </c>
      <c r="F4698" t="s">
        <v>13652</v>
      </c>
      <c r="G4698" t="s">
        <v>239</v>
      </c>
      <c r="H4698" t="s">
        <v>146</v>
      </c>
      <c r="I4698" t="s">
        <v>135</v>
      </c>
      <c r="J4698" t="s">
        <v>136</v>
      </c>
      <c r="K4698" t="s">
        <v>137</v>
      </c>
      <c r="L4698" t="s">
        <v>13653</v>
      </c>
      <c r="M4698" t="s">
        <v>13654</v>
      </c>
      <c r="N4698">
        <v>1.6713888880000001</v>
      </c>
      <c r="O4698">
        <v>0</v>
      </c>
      <c r="P4698">
        <v>100</v>
      </c>
      <c r="Q4698">
        <v>0</v>
      </c>
      <c r="R4698">
        <v>0</v>
      </c>
      <c r="S4698">
        <v>0</v>
      </c>
      <c r="T4698">
        <v>3</v>
      </c>
      <c r="U4698">
        <v>0</v>
      </c>
      <c r="V4698">
        <v>0</v>
      </c>
      <c r="W4698">
        <v>0</v>
      </c>
      <c r="X4698">
        <v>42.094523952667714</v>
      </c>
      <c r="Y4698">
        <v>0</v>
      </c>
      <c r="Z4698">
        <v>0</v>
      </c>
      <c r="AA4698">
        <v>0</v>
      </c>
      <c r="AB4698">
        <v>3.298663842818458</v>
      </c>
      <c r="AC4698">
        <v>0</v>
      </c>
      <c r="AD4698">
        <v>0</v>
      </c>
      <c r="AE4698">
        <v>45.39318779548617</v>
      </c>
    </row>
    <row r="4699" spans="1:31" x14ac:dyDescent="0.25">
      <c r="A4699">
        <v>1775811</v>
      </c>
      <c r="B4699">
        <v>1</v>
      </c>
      <c r="C4699" t="s">
        <v>81</v>
      </c>
      <c r="D4699" t="s">
        <v>127</v>
      </c>
      <c r="E4699" t="s">
        <v>158</v>
      </c>
      <c r="F4699" t="s">
        <v>13655</v>
      </c>
      <c r="G4699" t="s">
        <v>221</v>
      </c>
      <c r="H4699" t="s">
        <v>146</v>
      </c>
      <c r="I4699" t="s">
        <v>135</v>
      </c>
      <c r="J4699" t="s">
        <v>136</v>
      </c>
      <c r="K4699" t="s">
        <v>147</v>
      </c>
      <c r="L4699" t="s">
        <v>13656</v>
      </c>
      <c r="M4699" t="s">
        <v>13657</v>
      </c>
      <c r="N4699">
        <v>6.1694444439999998</v>
      </c>
      <c r="O4699">
        <v>0</v>
      </c>
      <c r="P4699">
        <v>16</v>
      </c>
      <c r="Q4699">
        <v>0</v>
      </c>
      <c r="R4699">
        <v>2</v>
      </c>
      <c r="S4699">
        <v>0</v>
      </c>
      <c r="T4699">
        <v>2</v>
      </c>
      <c r="U4699">
        <v>0</v>
      </c>
      <c r="V4699">
        <v>0</v>
      </c>
      <c r="W4699">
        <v>0</v>
      </c>
      <c r="X4699">
        <v>17.584977258078748</v>
      </c>
      <c r="Y4699">
        <v>0</v>
      </c>
      <c r="Z4699">
        <v>1.021052930802</v>
      </c>
      <c r="AA4699">
        <v>0</v>
      </c>
      <c r="AB4699">
        <v>4.2308321753333343E-2</v>
      </c>
      <c r="AC4699">
        <v>0</v>
      </c>
      <c r="AD4699">
        <v>0</v>
      </c>
      <c r="AE4699">
        <v>18.64833851063408</v>
      </c>
    </row>
    <row r="4700" spans="1:31" x14ac:dyDescent="0.25">
      <c r="A4700">
        <v>1775814</v>
      </c>
      <c r="B4700">
        <v>1</v>
      </c>
      <c r="C4700" t="s">
        <v>80</v>
      </c>
      <c r="D4700" t="s">
        <v>98</v>
      </c>
      <c r="E4700" t="s">
        <v>184</v>
      </c>
      <c r="F4700" t="s">
        <v>13658</v>
      </c>
      <c r="G4700" t="s">
        <v>829</v>
      </c>
      <c r="H4700" t="s">
        <v>134</v>
      </c>
      <c r="I4700" t="s">
        <v>135</v>
      </c>
      <c r="J4700" t="s">
        <v>136</v>
      </c>
      <c r="K4700" t="s">
        <v>147</v>
      </c>
      <c r="L4700" t="s">
        <v>13659</v>
      </c>
      <c r="M4700" t="s">
        <v>13660</v>
      </c>
      <c r="N4700">
        <v>4.3252777770000002</v>
      </c>
      <c r="O4700">
        <v>0</v>
      </c>
      <c r="P4700">
        <v>0</v>
      </c>
      <c r="Q4700">
        <v>0</v>
      </c>
      <c r="R4700">
        <v>15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37.757682011053276</v>
      </c>
      <c r="AA4700">
        <v>0</v>
      </c>
      <c r="AB4700">
        <v>0</v>
      </c>
      <c r="AC4700">
        <v>0</v>
      </c>
      <c r="AD4700">
        <v>0</v>
      </c>
      <c r="AE4700">
        <v>37.757682011053276</v>
      </c>
    </row>
    <row r="4701" spans="1:31" x14ac:dyDescent="0.25">
      <c r="A4701">
        <v>1775816</v>
      </c>
      <c r="B4701">
        <v>1</v>
      </c>
      <c r="C4701" t="s">
        <v>80</v>
      </c>
      <c r="D4701" t="s">
        <v>109</v>
      </c>
      <c r="E4701" t="s">
        <v>171</v>
      </c>
      <c r="F4701" t="s">
        <v>13661</v>
      </c>
      <c r="G4701" t="s">
        <v>181</v>
      </c>
      <c r="H4701" t="s">
        <v>146</v>
      </c>
      <c r="I4701" t="s">
        <v>135</v>
      </c>
      <c r="J4701" t="s">
        <v>136</v>
      </c>
      <c r="K4701" t="s">
        <v>147</v>
      </c>
      <c r="L4701" t="s">
        <v>13662</v>
      </c>
      <c r="M4701" t="s">
        <v>13663</v>
      </c>
      <c r="N4701">
        <v>1.883611111</v>
      </c>
      <c r="O4701">
        <v>0</v>
      </c>
      <c r="P4701">
        <v>1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2.1064726946041668E-2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2.1064726946041668E-2</v>
      </c>
    </row>
    <row r="4702" spans="1:31" x14ac:dyDescent="0.25">
      <c r="A4702">
        <v>1775817</v>
      </c>
      <c r="B4702">
        <v>1</v>
      </c>
      <c r="C4702" t="s">
        <v>80</v>
      </c>
      <c r="D4702" t="s">
        <v>106</v>
      </c>
      <c r="E4702" t="s">
        <v>131</v>
      </c>
      <c r="F4702" t="s">
        <v>11128</v>
      </c>
      <c r="G4702" t="s">
        <v>168</v>
      </c>
      <c r="H4702" t="s">
        <v>134</v>
      </c>
      <c r="I4702" t="s">
        <v>135</v>
      </c>
      <c r="J4702" t="s">
        <v>136</v>
      </c>
      <c r="K4702" t="s">
        <v>147</v>
      </c>
      <c r="L4702" t="s">
        <v>13664</v>
      </c>
      <c r="M4702" t="s">
        <v>13665</v>
      </c>
      <c r="N4702">
        <v>1.4541666660000001</v>
      </c>
      <c r="O4702">
        <v>0</v>
      </c>
      <c r="P4702">
        <v>3</v>
      </c>
      <c r="Q4702">
        <v>26</v>
      </c>
      <c r="R4702">
        <v>124</v>
      </c>
      <c r="S4702">
        <v>5</v>
      </c>
      <c r="T4702">
        <v>19</v>
      </c>
      <c r="U4702">
        <v>0</v>
      </c>
      <c r="V4702">
        <v>0</v>
      </c>
      <c r="W4702">
        <v>0</v>
      </c>
      <c r="X4702">
        <v>1.8981789718997499</v>
      </c>
      <c r="Y4702">
        <v>75.327538206510752</v>
      </c>
      <c r="Z4702">
        <v>191.48420670076683</v>
      </c>
      <c r="AA4702">
        <v>8.8308307209794989</v>
      </c>
      <c r="AB4702">
        <v>60.239088242259974</v>
      </c>
      <c r="AC4702">
        <v>0</v>
      </c>
      <c r="AD4702">
        <v>0</v>
      </c>
      <c r="AE4702">
        <v>337.77984284241683</v>
      </c>
    </row>
    <row r="4703" spans="1:31" x14ac:dyDescent="0.25">
      <c r="A4703">
        <v>1775818</v>
      </c>
      <c r="B4703">
        <v>1</v>
      </c>
      <c r="C4703" t="s">
        <v>80</v>
      </c>
      <c r="D4703" t="s">
        <v>97</v>
      </c>
      <c r="E4703" t="s">
        <v>158</v>
      </c>
      <c r="F4703" t="s">
        <v>13666</v>
      </c>
      <c r="G4703" t="s">
        <v>246</v>
      </c>
      <c r="H4703" t="s">
        <v>146</v>
      </c>
      <c r="I4703" t="s">
        <v>135</v>
      </c>
      <c r="J4703" t="s">
        <v>136</v>
      </c>
      <c r="K4703" t="s">
        <v>137</v>
      </c>
      <c r="L4703" t="s">
        <v>13667</v>
      </c>
      <c r="M4703" t="s">
        <v>13668</v>
      </c>
      <c r="N4703">
        <v>9.1040377770000003</v>
      </c>
      <c r="O4703">
        <v>0</v>
      </c>
      <c r="P4703">
        <v>6</v>
      </c>
      <c r="Q4703">
        <v>0</v>
      </c>
      <c r="R4703">
        <v>9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8.0239781527839646</v>
      </c>
      <c r="Y4703">
        <v>0</v>
      </c>
      <c r="Z4703">
        <v>8.9239766999052232</v>
      </c>
      <c r="AA4703">
        <v>0</v>
      </c>
      <c r="AB4703">
        <v>0</v>
      </c>
      <c r="AC4703">
        <v>0</v>
      </c>
      <c r="AD4703">
        <v>0</v>
      </c>
      <c r="AE4703">
        <v>16.947954852689186</v>
      </c>
    </row>
    <row r="4704" spans="1:31" x14ac:dyDescent="0.25">
      <c r="A4704">
        <v>1775819</v>
      </c>
      <c r="B4704">
        <v>1</v>
      </c>
      <c r="C4704" t="s">
        <v>80</v>
      </c>
      <c r="D4704" t="s">
        <v>97</v>
      </c>
      <c r="E4704" t="s">
        <v>184</v>
      </c>
      <c r="F4704" t="s">
        <v>13669</v>
      </c>
      <c r="G4704" t="s">
        <v>246</v>
      </c>
      <c r="H4704" t="s">
        <v>134</v>
      </c>
      <c r="I4704" t="s">
        <v>135</v>
      </c>
      <c r="J4704" t="s">
        <v>136</v>
      </c>
      <c r="K4704" t="s">
        <v>137</v>
      </c>
      <c r="L4704" t="s">
        <v>13670</v>
      </c>
      <c r="M4704" t="s">
        <v>13671</v>
      </c>
      <c r="N4704">
        <v>9.1838888880000003</v>
      </c>
      <c r="O4704">
        <v>0</v>
      </c>
      <c r="P4704">
        <v>49</v>
      </c>
      <c r="Q4704">
        <v>0</v>
      </c>
      <c r="R4704">
        <v>60</v>
      </c>
      <c r="S4704">
        <v>0</v>
      </c>
      <c r="T4704">
        <v>11</v>
      </c>
      <c r="U4704">
        <v>0</v>
      </c>
      <c r="V4704">
        <v>0</v>
      </c>
      <c r="W4704">
        <v>0</v>
      </c>
      <c r="X4704">
        <v>219.6909996040572</v>
      </c>
      <c r="Y4704">
        <v>0</v>
      </c>
      <c r="Z4704">
        <v>187.99177017376957</v>
      </c>
      <c r="AA4704">
        <v>0</v>
      </c>
      <c r="AB4704">
        <v>43.965198680920665</v>
      </c>
      <c r="AC4704">
        <v>0</v>
      </c>
      <c r="AD4704">
        <v>0</v>
      </c>
      <c r="AE4704">
        <v>451.64796845874741</v>
      </c>
    </row>
    <row r="4705" spans="1:31" x14ac:dyDescent="0.25">
      <c r="A4705">
        <v>1775820</v>
      </c>
      <c r="B4705">
        <v>1</v>
      </c>
      <c r="C4705" t="s">
        <v>81</v>
      </c>
      <c r="D4705" t="s">
        <v>127</v>
      </c>
      <c r="E4705" t="s">
        <v>158</v>
      </c>
      <c r="F4705" t="s">
        <v>13672</v>
      </c>
      <c r="G4705" t="s">
        <v>305</v>
      </c>
      <c r="H4705" t="s">
        <v>146</v>
      </c>
      <c r="I4705" t="s">
        <v>135</v>
      </c>
      <c r="J4705" t="s">
        <v>136</v>
      </c>
      <c r="K4705" t="s">
        <v>147</v>
      </c>
      <c r="L4705" t="s">
        <v>13673</v>
      </c>
      <c r="M4705" t="s">
        <v>13674</v>
      </c>
      <c r="N4705">
        <v>3.801666666</v>
      </c>
      <c r="O4705">
        <v>0</v>
      </c>
      <c r="P4705">
        <v>35</v>
      </c>
      <c r="Q4705">
        <v>0</v>
      </c>
      <c r="R4705">
        <v>6</v>
      </c>
      <c r="S4705">
        <v>0</v>
      </c>
      <c r="T4705">
        <v>4</v>
      </c>
      <c r="U4705">
        <v>0</v>
      </c>
      <c r="V4705">
        <v>1</v>
      </c>
      <c r="W4705">
        <v>0</v>
      </c>
      <c r="X4705">
        <v>25.812955517842969</v>
      </c>
      <c r="Y4705">
        <v>0</v>
      </c>
      <c r="Z4705">
        <v>7.6207260613454659</v>
      </c>
      <c r="AA4705">
        <v>0</v>
      </c>
      <c r="AB4705">
        <v>10.104519473701249</v>
      </c>
      <c r="AC4705">
        <v>0</v>
      </c>
      <c r="AD4705">
        <v>4.1659107125515504</v>
      </c>
      <c r="AE4705">
        <v>47.70411176544124</v>
      </c>
    </row>
    <row r="4706" spans="1:31" x14ac:dyDescent="0.25">
      <c r="A4706">
        <v>1775824</v>
      </c>
      <c r="B4706">
        <v>1</v>
      </c>
      <c r="C4706" t="s">
        <v>80</v>
      </c>
      <c r="D4706" t="s">
        <v>83</v>
      </c>
      <c r="E4706" t="s">
        <v>158</v>
      </c>
      <c r="F4706" t="s">
        <v>13675</v>
      </c>
      <c r="G4706" t="s">
        <v>321</v>
      </c>
      <c r="H4706" t="s">
        <v>146</v>
      </c>
      <c r="I4706" t="s">
        <v>135</v>
      </c>
      <c r="J4706" t="s">
        <v>136</v>
      </c>
      <c r="K4706" t="s">
        <v>147</v>
      </c>
      <c r="L4706" t="s">
        <v>13676</v>
      </c>
      <c r="M4706" t="s">
        <v>13677</v>
      </c>
      <c r="N4706">
        <v>0.31388888799999998</v>
      </c>
      <c r="O4706">
        <v>0</v>
      </c>
      <c r="P4706">
        <v>164</v>
      </c>
      <c r="Q4706">
        <v>0</v>
      </c>
      <c r="R4706">
        <v>0</v>
      </c>
      <c r="S4706">
        <v>0</v>
      </c>
      <c r="T4706">
        <v>35</v>
      </c>
      <c r="U4706">
        <v>0</v>
      </c>
      <c r="V4706">
        <v>0</v>
      </c>
      <c r="W4706">
        <v>0</v>
      </c>
      <c r="X4706">
        <v>13.858194503009827</v>
      </c>
      <c r="Y4706">
        <v>0</v>
      </c>
      <c r="Z4706">
        <v>0</v>
      </c>
      <c r="AA4706">
        <v>0</v>
      </c>
      <c r="AB4706">
        <v>4.8960429271855839</v>
      </c>
      <c r="AC4706">
        <v>0</v>
      </c>
      <c r="AD4706">
        <v>0</v>
      </c>
      <c r="AE4706">
        <v>18.75423743019541</v>
      </c>
    </row>
    <row r="4707" spans="1:31" x14ac:dyDescent="0.25">
      <c r="A4707">
        <v>1775825</v>
      </c>
      <c r="B4707">
        <v>1</v>
      </c>
      <c r="C4707" t="s">
        <v>81</v>
      </c>
      <c r="D4707" t="s">
        <v>117</v>
      </c>
      <c r="E4707" t="s">
        <v>184</v>
      </c>
      <c r="F4707" t="s">
        <v>13678</v>
      </c>
      <c r="G4707" t="s">
        <v>239</v>
      </c>
      <c r="H4707" t="s">
        <v>134</v>
      </c>
      <c r="I4707" t="s">
        <v>135</v>
      </c>
      <c r="J4707" t="s">
        <v>136</v>
      </c>
      <c r="K4707" t="s">
        <v>137</v>
      </c>
      <c r="L4707" t="s">
        <v>13679</v>
      </c>
      <c r="M4707" t="s">
        <v>13680</v>
      </c>
      <c r="N4707">
        <v>2.8280555550000002</v>
      </c>
      <c r="O4707">
        <v>0</v>
      </c>
      <c r="P4707">
        <v>848</v>
      </c>
      <c r="Q4707">
        <v>0</v>
      </c>
      <c r="R4707">
        <v>51</v>
      </c>
      <c r="S4707">
        <v>3</v>
      </c>
      <c r="T4707">
        <v>74</v>
      </c>
      <c r="U4707">
        <v>0</v>
      </c>
      <c r="V4707">
        <v>3</v>
      </c>
      <c r="W4707">
        <v>0</v>
      </c>
      <c r="X4707">
        <v>453.98807228132722</v>
      </c>
      <c r="Y4707">
        <v>0</v>
      </c>
      <c r="Z4707">
        <v>24.386148828914873</v>
      </c>
      <c r="AA4707">
        <v>34.700093141392806</v>
      </c>
      <c r="AB4707">
        <v>174.18124822129465</v>
      </c>
      <c r="AC4707">
        <v>0</v>
      </c>
      <c r="AD4707">
        <v>27.959729782363418</v>
      </c>
      <c r="AE4707">
        <v>715.21529225529298</v>
      </c>
    </row>
    <row r="4708" spans="1:31" x14ac:dyDescent="0.25">
      <c r="A4708">
        <v>1775828</v>
      </c>
      <c r="B4708">
        <v>1</v>
      </c>
      <c r="C4708" t="s">
        <v>80</v>
      </c>
      <c r="D4708" t="s">
        <v>103</v>
      </c>
      <c r="E4708" t="s">
        <v>143</v>
      </c>
      <c r="F4708" t="s">
        <v>13681</v>
      </c>
      <c r="G4708" t="s">
        <v>225</v>
      </c>
      <c r="H4708" t="s">
        <v>146</v>
      </c>
      <c r="I4708" t="s">
        <v>135</v>
      </c>
      <c r="J4708" t="s">
        <v>136</v>
      </c>
      <c r="K4708" t="s">
        <v>147</v>
      </c>
      <c r="L4708" t="s">
        <v>13682</v>
      </c>
      <c r="M4708" t="s">
        <v>13683</v>
      </c>
      <c r="N4708">
        <v>1.122222222</v>
      </c>
      <c r="O4708">
        <v>0</v>
      </c>
      <c r="P4708">
        <v>184</v>
      </c>
      <c r="Q4708">
        <v>0</v>
      </c>
      <c r="R4708">
        <v>3</v>
      </c>
      <c r="S4708">
        <v>0</v>
      </c>
      <c r="T4708">
        <v>1</v>
      </c>
      <c r="U4708">
        <v>0</v>
      </c>
      <c r="V4708">
        <v>0</v>
      </c>
      <c r="W4708">
        <v>0</v>
      </c>
      <c r="X4708">
        <v>83.445913510948216</v>
      </c>
      <c r="Y4708">
        <v>0</v>
      </c>
      <c r="Z4708">
        <v>0.93530021608943326</v>
      </c>
      <c r="AA4708">
        <v>0</v>
      </c>
      <c r="AB4708">
        <v>1.4925098726474331</v>
      </c>
      <c r="AC4708">
        <v>0</v>
      </c>
      <c r="AD4708">
        <v>0</v>
      </c>
      <c r="AE4708">
        <v>85.873723599685079</v>
      </c>
    </row>
    <row r="4709" spans="1:31" x14ac:dyDescent="0.25">
      <c r="A4709">
        <v>1775829</v>
      </c>
      <c r="B4709">
        <v>1</v>
      </c>
      <c r="C4709" t="s">
        <v>80</v>
      </c>
      <c r="D4709" t="s">
        <v>110</v>
      </c>
      <c r="E4709" t="s">
        <v>171</v>
      </c>
      <c r="F4709" t="s">
        <v>13684</v>
      </c>
      <c r="G4709" t="s">
        <v>173</v>
      </c>
      <c r="H4709" t="s">
        <v>146</v>
      </c>
      <c r="I4709" t="s">
        <v>135</v>
      </c>
      <c r="J4709" t="s">
        <v>136</v>
      </c>
      <c r="K4709" t="s">
        <v>147</v>
      </c>
      <c r="L4709" t="s">
        <v>13685</v>
      </c>
      <c r="M4709" t="s">
        <v>13686</v>
      </c>
      <c r="N4709">
        <v>1.8152777769999999</v>
      </c>
      <c r="O4709">
        <v>0</v>
      </c>
      <c r="P4709">
        <v>4</v>
      </c>
      <c r="Q4709">
        <v>0</v>
      </c>
      <c r="R4709">
        <v>0</v>
      </c>
      <c r="S4709">
        <v>0</v>
      </c>
      <c r="T4709">
        <v>3</v>
      </c>
      <c r="U4709">
        <v>0</v>
      </c>
      <c r="V4709">
        <v>0</v>
      </c>
      <c r="W4709">
        <v>0</v>
      </c>
      <c r="X4709">
        <v>1.2735142972609417</v>
      </c>
      <c r="Y4709">
        <v>0</v>
      </c>
      <c r="Z4709">
        <v>0</v>
      </c>
      <c r="AA4709">
        <v>0</v>
      </c>
      <c r="AB4709">
        <v>3.0259878640184663</v>
      </c>
      <c r="AC4709">
        <v>0</v>
      </c>
      <c r="AD4709">
        <v>0</v>
      </c>
      <c r="AE4709">
        <v>4.299502161279408</v>
      </c>
    </row>
    <row r="4710" spans="1:31" x14ac:dyDescent="0.25">
      <c r="A4710">
        <v>1775831</v>
      </c>
      <c r="B4710">
        <v>1</v>
      </c>
      <c r="C4710" t="s">
        <v>80</v>
      </c>
      <c r="D4710" t="s">
        <v>89</v>
      </c>
      <c r="E4710" t="s">
        <v>143</v>
      </c>
      <c r="F4710" t="s">
        <v>13687</v>
      </c>
      <c r="G4710" t="s">
        <v>225</v>
      </c>
      <c r="H4710" t="s">
        <v>146</v>
      </c>
      <c r="I4710" t="s">
        <v>135</v>
      </c>
      <c r="J4710" t="s">
        <v>3</v>
      </c>
      <c r="K4710" t="s">
        <v>147</v>
      </c>
      <c r="L4710" t="s">
        <v>13688</v>
      </c>
      <c r="M4710" t="s">
        <v>13689</v>
      </c>
      <c r="N4710">
        <v>1.1088888880000001</v>
      </c>
      <c r="O4710">
        <v>0</v>
      </c>
      <c r="P4710">
        <v>59</v>
      </c>
      <c r="Q4710">
        <v>0</v>
      </c>
      <c r="R4710">
        <v>0</v>
      </c>
      <c r="S4710">
        <v>0</v>
      </c>
      <c r="T4710">
        <v>6</v>
      </c>
      <c r="U4710">
        <v>0</v>
      </c>
      <c r="V4710">
        <v>0</v>
      </c>
      <c r="W4710">
        <v>0</v>
      </c>
      <c r="X4710">
        <v>33.022264825477187</v>
      </c>
      <c r="Y4710">
        <v>0</v>
      </c>
      <c r="Z4710">
        <v>0</v>
      </c>
      <c r="AA4710">
        <v>0</v>
      </c>
      <c r="AB4710">
        <v>2.4235638789734169</v>
      </c>
      <c r="AC4710">
        <v>0</v>
      </c>
      <c r="AD4710">
        <v>0</v>
      </c>
      <c r="AE4710">
        <v>35.445828704450605</v>
      </c>
    </row>
    <row r="4711" spans="1:31" x14ac:dyDescent="0.25">
      <c r="A4711">
        <v>1775832</v>
      </c>
      <c r="B4711">
        <v>1</v>
      </c>
      <c r="C4711" t="s">
        <v>80</v>
      </c>
      <c r="D4711" t="s">
        <v>94</v>
      </c>
      <c r="E4711" t="s">
        <v>267</v>
      </c>
      <c r="F4711" t="s">
        <v>13690</v>
      </c>
      <c r="G4711" t="s">
        <v>2141</v>
      </c>
      <c r="H4711" t="s">
        <v>134</v>
      </c>
      <c r="I4711" t="s">
        <v>135</v>
      </c>
      <c r="J4711" t="s">
        <v>136</v>
      </c>
      <c r="K4711" t="s">
        <v>147</v>
      </c>
      <c r="L4711" t="s">
        <v>13691</v>
      </c>
      <c r="M4711" t="s">
        <v>13692</v>
      </c>
      <c r="N4711">
        <v>0.632222222</v>
      </c>
      <c r="O4711">
        <v>5</v>
      </c>
      <c r="P4711">
        <v>14</v>
      </c>
      <c r="Q4711">
        <v>44</v>
      </c>
      <c r="R4711">
        <v>123</v>
      </c>
      <c r="S4711">
        <v>3</v>
      </c>
      <c r="T4711">
        <v>30</v>
      </c>
      <c r="U4711">
        <v>2</v>
      </c>
      <c r="V4711">
        <v>0</v>
      </c>
      <c r="W4711">
        <v>0.83278493979794987</v>
      </c>
      <c r="X4711">
        <v>1.9933980933351001</v>
      </c>
      <c r="Y4711">
        <v>21.273273484742653</v>
      </c>
      <c r="Z4711">
        <v>36.032778367807225</v>
      </c>
      <c r="AA4711">
        <v>4.710969352321424</v>
      </c>
      <c r="AB4711">
        <v>10.708262466744946</v>
      </c>
      <c r="AC4711">
        <v>74.591570266445004</v>
      </c>
      <c r="AD4711">
        <v>0</v>
      </c>
      <c r="AE4711">
        <v>150.14303697119431</v>
      </c>
    </row>
    <row r="4712" spans="1:31" x14ac:dyDescent="0.25">
      <c r="A4712">
        <v>1775834</v>
      </c>
      <c r="B4712">
        <v>1</v>
      </c>
      <c r="C4712" t="s">
        <v>80</v>
      </c>
      <c r="D4712" t="s">
        <v>102</v>
      </c>
      <c r="E4712" t="s">
        <v>171</v>
      </c>
      <c r="F4712" t="s">
        <v>13693</v>
      </c>
      <c r="G4712" t="s">
        <v>181</v>
      </c>
      <c r="H4712" t="s">
        <v>146</v>
      </c>
      <c r="I4712" t="s">
        <v>135</v>
      </c>
      <c r="J4712" t="s">
        <v>136</v>
      </c>
      <c r="K4712" t="s">
        <v>147</v>
      </c>
      <c r="L4712" t="s">
        <v>13694</v>
      </c>
      <c r="M4712" t="s">
        <v>13695</v>
      </c>
      <c r="N4712">
        <v>2.1408333329999998</v>
      </c>
      <c r="O4712">
        <v>0</v>
      </c>
      <c r="P4712">
        <v>1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0.25745093025913335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0.25745093025913335</v>
      </c>
    </row>
    <row r="4713" spans="1:31" x14ac:dyDescent="0.25">
      <c r="A4713">
        <v>1775835</v>
      </c>
      <c r="B4713">
        <v>1</v>
      </c>
      <c r="C4713" t="s">
        <v>81</v>
      </c>
      <c r="D4713" t="s">
        <v>122</v>
      </c>
      <c r="E4713" t="s">
        <v>131</v>
      </c>
      <c r="F4713" t="s">
        <v>13696</v>
      </c>
      <c r="G4713" t="s">
        <v>177</v>
      </c>
      <c r="H4713" t="s">
        <v>134</v>
      </c>
      <c r="I4713" t="s">
        <v>135</v>
      </c>
      <c r="J4713" t="s">
        <v>136</v>
      </c>
      <c r="K4713" t="s">
        <v>147</v>
      </c>
      <c r="L4713" t="s">
        <v>13697</v>
      </c>
      <c r="M4713" t="s">
        <v>13698</v>
      </c>
      <c r="N4713">
        <v>8.4166666000000001E-2</v>
      </c>
      <c r="O4713">
        <v>5</v>
      </c>
      <c r="P4713">
        <v>3722</v>
      </c>
      <c r="Q4713">
        <v>61</v>
      </c>
      <c r="R4713">
        <v>133</v>
      </c>
      <c r="S4713">
        <v>40</v>
      </c>
      <c r="T4713">
        <v>321</v>
      </c>
      <c r="U4713">
        <v>3</v>
      </c>
      <c r="V4713">
        <v>1</v>
      </c>
      <c r="W4713">
        <v>0.16767298643355</v>
      </c>
      <c r="X4713">
        <v>49.967878163682229</v>
      </c>
      <c r="Y4713">
        <v>9.7208023220500515</v>
      </c>
      <c r="Z4713">
        <v>1.8288526511036254</v>
      </c>
      <c r="AA4713">
        <v>13.487307627199204</v>
      </c>
      <c r="AB4713">
        <v>11.139416226492253</v>
      </c>
      <c r="AC4713">
        <v>5.3200334149730502</v>
      </c>
      <c r="AD4713">
        <v>2.8688920889175001E-2</v>
      </c>
      <c r="AE4713">
        <v>91.66065231282316</v>
      </c>
    </row>
    <row r="4714" spans="1:31" x14ac:dyDescent="0.25">
      <c r="A4714">
        <v>1775836</v>
      </c>
      <c r="B4714">
        <v>1</v>
      </c>
      <c r="C4714" t="s">
        <v>80</v>
      </c>
      <c r="D4714" t="s">
        <v>99</v>
      </c>
      <c r="E4714" t="s">
        <v>171</v>
      </c>
      <c r="F4714" t="s">
        <v>13699</v>
      </c>
      <c r="G4714" t="s">
        <v>181</v>
      </c>
      <c r="H4714" t="s">
        <v>146</v>
      </c>
      <c r="I4714" t="s">
        <v>135</v>
      </c>
      <c r="J4714" t="s">
        <v>136</v>
      </c>
      <c r="K4714" t="s">
        <v>147</v>
      </c>
      <c r="L4714" t="s">
        <v>13700</v>
      </c>
      <c r="M4714" t="s">
        <v>13701</v>
      </c>
      <c r="N4714">
        <v>1.423888888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3.7282331792499998E-2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3.7282331792499998E-2</v>
      </c>
    </row>
    <row r="4715" spans="1:31" x14ac:dyDescent="0.25">
      <c r="A4715">
        <v>1775837</v>
      </c>
      <c r="B4715">
        <v>1</v>
      </c>
      <c r="C4715" t="s">
        <v>81</v>
      </c>
      <c r="D4715" t="s">
        <v>113</v>
      </c>
      <c r="E4715" t="s">
        <v>131</v>
      </c>
      <c r="F4715" t="s">
        <v>1429</v>
      </c>
      <c r="G4715" t="s">
        <v>177</v>
      </c>
      <c r="H4715" t="s">
        <v>134</v>
      </c>
      <c r="I4715" t="s">
        <v>135</v>
      </c>
      <c r="J4715" t="s">
        <v>136</v>
      </c>
      <c r="K4715" t="s">
        <v>147</v>
      </c>
      <c r="L4715" t="s">
        <v>13702</v>
      </c>
      <c r="M4715" t="s">
        <v>13703</v>
      </c>
      <c r="N4715">
        <v>0.65249999999999997</v>
      </c>
      <c r="O4715">
        <v>2</v>
      </c>
      <c r="P4715">
        <v>114</v>
      </c>
      <c r="Q4715">
        <v>4</v>
      </c>
      <c r="R4715">
        <v>23</v>
      </c>
      <c r="S4715">
        <v>10</v>
      </c>
      <c r="T4715">
        <v>15</v>
      </c>
      <c r="U4715">
        <v>4</v>
      </c>
      <c r="V4715">
        <v>1</v>
      </c>
      <c r="W4715">
        <v>0.29938208109130005</v>
      </c>
      <c r="X4715">
        <v>13.908472657591579</v>
      </c>
      <c r="Y4715">
        <v>4.0025644333341326</v>
      </c>
      <c r="Z4715">
        <v>1.5809780943162999</v>
      </c>
      <c r="AA4715">
        <v>191.59805574382654</v>
      </c>
      <c r="AB4715">
        <v>19.35335291703721</v>
      </c>
      <c r="AC4715">
        <v>774.91875760015887</v>
      </c>
      <c r="AD4715">
        <v>3.1188629981092508</v>
      </c>
      <c r="AE4715">
        <v>1008.7804265254653</v>
      </c>
    </row>
    <row r="4716" spans="1:31" x14ac:dyDescent="0.25">
      <c r="A4716">
        <v>1775838</v>
      </c>
      <c r="B4716">
        <v>1</v>
      </c>
      <c r="C4716" t="s">
        <v>81</v>
      </c>
      <c r="D4716" t="s">
        <v>122</v>
      </c>
      <c r="E4716" t="s">
        <v>131</v>
      </c>
      <c r="F4716" t="s">
        <v>13704</v>
      </c>
      <c r="G4716" t="s">
        <v>177</v>
      </c>
      <c r="H4716" t="s">
        <v>134</v>
      </c>
      <c r="I4716" t="s">
        <v>135</v>
      </c>
      <c r="J4716" t="s">
        <v>136</v>
      </c>
      <c r="K4716" t="s">
        <v>147</v>
      </c>
      <c r="L4716" t="s">
        <v>13705</v>
      </c>
      <c r="M4716" t="s">
        <v>13706</v>
      </c>
      <c r="N4716">
        <v>0.40500000000000003</v>
      </c>
      <c r="O4716">
        <v>0</v>
      </c>
      <c r="P4716">
        <v>2639</v>
      </c>
      <c r="Q4716">
        <v>0</v>
      </c>
      <c r="R4716">
        <v>11</v>
      </c>
      <c r="S4716">
        <v>1</v>
      </c>
      <c r="T4716">
        <v>196</v>
      </c>
      <c r="U4716">
        <v>0</v>
      </c>
      <c r="V4716">
        <v>0</v>
      </c>
      <c r="W4716">
        <v>0</v>
      </c>
      <c r="X4716">
        <v>237.16902222383391</v>
      </c>
      <c r="Y4716">
        <v>0</v>
      </c>
      <c r="Z4716">
        <v>0.96877592062200002</v>
      </c>
      <c r="AA4716">
        <v>1.3572676152546002</v>
      </c>
      <c r="AB4716">
        <v>64.625933018381104</v>
      </c>
      <c r="AC4716">
        <v>0</v>
      </c>
      <c r="AD4716">
        <v>0</v>
      </c>
      <c r="AE4716">
        <v>304.12099877809163</v>
      </c>
    </row>
    <row r="4717" spans="1:31" x14ac:dyDescent="0.25">
      <c r="A4717">
        <v>1775839</v>
      </c>
      <c r="B4717">
        <v>1</v>
      </c>
      <c r="C4717" t="s">
        <v>81</v>
      </c>
      <c r="D4717" t="s">
        <v>122</v>
      </c>
      <c r="E4717" t="s">
        <v>131</v>
      </c>
      <c r="F4717" t="s">
        <v>13707</v>
      </c>
      <c r="G4717" t="s">
        <v>177</v>
      </c>
      <c r="H4717" t="s">
        <v>134</v>
      </c>
      <c r="I4717" t="s">
        <v>135</v>
      </c>
      <c r="J4717" t="s">
        <v>136</v>
      </c>
      <c r="K4717" t="s">
        <v>147</v>
      </c>
      <c r="L4717" t="s">
        <v>13708</v>
      </c>
      <c r="M4717" t="s">
        <v>13709</v>
      </c>
      <c r="N4717">
        <v>0.34472222200000002</v>
      </c>
      <c r="O4717">
        <v>0</v>
      </c>
      <c r="P4717">
        <v>4421</v>
      </c>
      <c r="Q4717">
        <v>0</v>
      </c>
      <c r="R4717">
        <v>37</v>
      </c>
      <c r="S4717">
        <v>1</v>
      </c>
      <c r="T4717">
        <v>173</v>
      </c>
      <c r="U4717">
        <v>0</v>
      </c>
      <c r="V4717">
        <v>0</v>
      </c>
      <c r="W4717">
        <v>0</v>
      </c>
      <c r="X4717">
        <v>333.53479411974473</v>
      </c>
      <c r="Y4717">
        <v>0</v>
      </c>
      <c r="Z4717">
        <v>2.4339344581295586</v>
      </c>
      <c r="AA4717">
        <v>2.2779031922919999</v>
      </c>
      <c r="AB4717">
        <v>31.124564520023778</v>
      </c>
      <c r="AC4717">
        <v>0</v>
      </c>
      <c r="AD4717">
        <v>0</v>
      </c>
      <c r="AE4717">
        <v>369.37119629019008</v>
      </c>
    </row>
    <row r="4718" spans="1:31" x14ac:dyDescent="0.25">
      <c r="A4718">
        <v>1775842</v>
      </c>
      <c r="B4718">
        <v>1</v>
      </c>
      <c r="C4718" t="s">
        <v>81</v>
      </c>
      <c r="D4718" t="s">
        <v>121</v>
      </c>
      <c r="E4718" t="s">
        <v>188</v>
      </c>
      <c r="F4718" t="s">
        <v>13710</v>
      </c>
      <c r="G4718" t="s">
        <v>239</v>
      </c>
      <c r="H4718" t="s">
        <v>134</v>
      </c>
      <c r="I4718" t="s">
        <v>135</v>
      </c>
      <c r="J4718" t="s">
        <v>136</v>
      </c>
      <c r="K4718" t="s">
        <v>137</v>
      </c>
      <c r="L4718" t="s">
        <v>13711</v>
      </c>
      <c r="M4718" t="s">
        <v>13712</v>
      </c>
      <c r="N4718">
        <v>0.41749999999999998</v>
      </c>
      <c r="O4718">
        <v>0</v>
      </c>
      <c r="P4718">
        <v>876</v>
      </c>
      <c r="Q4718">
        <v>1</v>
      </c>
      <c r="R4718">
        <v>43</v>
      </c>
      <c r="S4718">
        <v>2</v>
      </c>
      <c r="T4718">
        <v>59</v>
      </c>
      <c r="U4718">
        <v>0</v>
      </c>
      <c r="V4718">
        <v>0</v>
      </c>
      <c r="W4718">
        <v>0</v>
      </c>
      <c r="X4718">
        <v>35.126155090730954</v>
      </c>
      <c r="Y4718">
        <v>0.70650610918540002</v>
      </c>
      <c r="Z4718">
        <v>2.2161865548688247</v>
      </c>
      <c r="AA4718">
        <v>0.24785925945915002</v>
      </c>
      <c r="AB4718">
        <v>15.390665711922875</v>
      </c>
      <c r="AC4718">
        <v>0</v>
      </c>
      <c r="AD4718">
        <v>0</v>
      </c>
      <c r="AE4718">
        <v>53.687372726167197</v>
      </c>
    </row>
    <row r="4719" spans="1:31" x14ac:dyDescent="0.25">
      <c r="A4719">
        <v>1775844</v>
      </c>
      <c r="B4719">
        <v>1</v>
      </c>
      <c r="C4719" t="s">
        <v>81</v>
      </c>
      <c r="D4719" t="s">
        <v>121</v>
      </c>
      <c r="E4719" t="s">
        <v>188</v>
      </c>
      <c r="F4719" t="s">
        <v>13710</v>
      </c>
      <c r="G4719" t="s">
        <v>239</v>
      </c>
      <c r="H4719" t="s">
        <v>134</v>
      </c>
      <c r="I4719" t="s">
        <v>135</v>
      </c>
      <c r="J4719" t="s">
        <v>136</v>
      </c>
      <c r="K4719" t="s">
        <v>137</v>
      </c>
      <c r="L4719" t="s">
        <v>13712</v>
      </c>
      <c r="M4719" t="s">
        <v>13713</v>
      </c>
      <c r="N4719">
        <v>2.15</v>
      </c>
      <c r="O4719">
        <v>0</v>
      </c>
      <c r="P4719">
        <v>876</v>
      </c>
      <c r="Q4719">
        <v>1</v>
      </c>
      <c r="R4719">
        <v>43</v>
      </c>
      <c r="S4719">
        <v>2</v>
      </c>
      <c r="T4719">
        <v>59</v>
      </c>
      <c r="U4719">
        <v>0</v>
      </c>
      <c r="V4719">
        <v>0</v>
      </c>
      <c r="W4719">
        <v>0</v>
      </c>
      <c r="X4719">
        <v>174.12212628828431</v>
      </c>
      <c r="Y4719">
        <v>3.4567915503320004</v>
      </c>
      <c r="Z4719">
        <v>10.901968626959007</v>
      </c>
      <c r="AA4719">
        <v>1.229547861478</v>
      </c>
      <c r="AB4719">
        <v>77.538917288465981</v>
      </c>
      <c r="AC4719">
        <v>0</v>
      </c>
      <c r="AD4719">
        <v>0</v>
      </c>
      <c r="AE4719">
        <v>267.24935161551934</v>
      </c>
    </row>
    <row r="4720" spans="1:31" x14ac:dyDescent="0.25">
      <c r="A4720">
        <v>1775845</v>
      </c>
      <c r="B4720">
        <v>1</v>
      </c>
      <c r="C4720" t="s">
        <v>80</v>
      </c>
      <c r="D4720" t="s">
        <v>99</v>
      </c>
      <c r="E4720" t="s">
        <v>158</v>
      </c>
      <c r="F4720" t="s">
        <v>13714</v>
      </c>
      <c r="G4720" t="s">
        <v>239</v>
      </c>
      <c r="H4720" t="s">
        <v>146</v>
      </c>
      <c r="I4720" t="s">
        <v>135</v>
      </c>
      <c r="J4720" t="s">
        <v>136</v>
      </c>
      <c r="K4720" t="s">
        <v>137</v>
      </c>
      <c r="L4720" t="s">
        <v>13715</v>
      </c>
      <c r="M4720" t="s">
        <v>13716</v>
      </c>
      <c r="N4720">
        <v>1.238888888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1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</row>
    <row r="4721" spans="1:31" x14ac:dyDescent="0.25">
      <c r="A4721">
        <v>1775846</v>
      </c>
      <c r="B4721">
        <v>1</v>
      </c>
      <c r="C4721" t="s">
        <v>80</v>
      </c>
      <c r="D4721" t="s">
        <v>90</v>
      </c>
      <c r="E4721" t="s">
        <v>158</v>
      </c>
      <c r="F4721" t="s">
        <v>13717</v>
      </c>
      <c r="G4721" t="s">
        <v>321</v>
      </c>
      <c r="H4721" t="s">
        <v>146</v>
      </c>
      <c r="I4721" t="s">
        <v>135</v>
      </c>
      <c r="J4721" t="s">
        <v>136</v>
      </c>
      <c r="K4721" t="s">
        <v>147</v>
      </c>
      <c r="L4721" t="s">
        <v>13718</v>
      </c>
      <c r="M4721" t="s">
        <v>13719</v>
      </c>
      <c r="N4721">
        <v>3.148055555</v>
      </c>
      <c r="O4721">
        <v>0</v>
      </c>
      <c r="P4721">
        <v>38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45.312658279394824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45.312658279394824</v>
      </c>
    </row>
    <row r="4722" spans="1:31" x14ac:dyDescent="0.25">
      <c r="A4722">
        <v>1775848</v>
      </c>
      <c r="B4722">
        <v>1</v>
      </c>
      <c r="C4722" t="s">
        <v>80</v>
      </c>
      <c r="D4722" t="s">
        <v>96</v>
      </c>
      <c r="E4722" t="s">
        <v>171</v>
      </c>
      <c r="F4722" t="s">
        <v>13720</v>
      </c>
      <c r="G4722" t="s">
        <v>282</v>
      </c>
      <c r="H4722" t="s">
        <v>146</v>
      </c>
      <c r="I4722" t="s">
        <v>135</v>
      </c>
      <c r="J4722" t="s">
        <v>136</v>
      </c>
      <c r="K4722" t="s">
        <v>147</v>
      </c>
      <c r="L4722" t="s">
        <v>13721</v>
      </c>
      <c r="M4722" t="s">
        <v>13722</v>
      </c>
      <c r="N4722">
        <v>0.65555555499999996</v>
      </c>
      <c r="O4722">
        <v>0</v>
      </c>
      <c r="P4722">
        <v>1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0.21102725939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0.21102725939</v>
      </c>
    </row>
    <row r="4723" spans="1:31" x14ac:dyDescent="0.25">
      <c r="A4723">
        <v>1775849</v>
      </c>
      <c r="B4723">
        <v>1</v>
      </c>
      <c r="C4723" t="s">
        <v>80</v>
      </c>
      <c r="D4723" t="s">
        <v>89</v>
      </c>
      <c r="E4723" t="s">
        <v>158</v>
      </c>
      <c r="F4723" t="s">
        <v>13723</v>
      </c>
      <c r="G4723" t="s">
        <v>225</v>
      </c>
      <c r="H4723" t="s">
        <v>146</v>
      </c>
      <c r="I4723" t="s">
        <v>135</v>
      </c>
      <c r="J4723" t="s">
        <v>3</v>
      </c>
      <c r="K4723" t="s">
        <v>147</v>
      </c>
      <c r="L4723" t="s">
        <v>13724</v>
      </c>
      <c r="M4723" t="s">
        <v>13725</v>
      </c>
      <c r="N4723">
        <v>3.2675000000000001</v>
      </c>
      <c r="O4723">
        <v>0</v>
      </c>
      <c r="P4723">
        <v>45</v>
      </c>
      <c r="Q4723">
        <v>0</v>
      </c>
      <c r="R4723">
        <v>1</v>
      </c>
      <c r="S4723">
        <v>0</v>
      </c>
      <c r="T4723">
        <v>6</v>
      </c>
      <c r="U4723">
        <v>0</v>
      </c>
      <c r="V4723">
        <v>0</v>
      </c>
      <c r="W4723">
        <v>0</v>
      </c>
      <c r="X4723">
        <v>72.142424521115018</v>
      </c>
      <c r="Y4723">
        <v>0</v>
      </c>
      <c r="Z4723">
        <v>0.12055831595805834</v>
      </c>
      <c r="AA4723">
        <v>0</v>
      </c>
      <c r="AB4723">
        <v>15.876668540530204</v>
      </c>
      <c r="AC4723">
        <v>0</v>
      </c>
      <c r="AD4723">
        <v>0</v>
      </c>
      <c r="AE4723">
        <v>88.139651377603286</v>
      </c>
    </row>
    <row r="4724" spans="1:31" x14ac:dyDescent="0.25">
      <c r="A4724">
        <v>1775850</v>
      </c>
      <c r="B4724">
        <v>1</v>
      </c>
      <c r="C4724" t="s">
        <v>80</v>
      </c>
      <c r="D4724" t="s">
        <v>82</v>
      </c>
      <c r="E4724" t="s">
        <v>153</v>
      </c>
      <c r="F4724" t="s">
        <v>13726</v>
      </c>
      <c r="G4724" t="s">
        <v>239</v>
      </c>
      <c r="H4724" t="s">
        <v>146</v>
      </c>
      <c r="I4724" t="s">
        <v>135</v>
      </c>
      <c r="J4724" t="s">
        <v>136</v>
      </c>
      <c r="K4724" t="s">
        <v>137</v>
      </c>
      <c r="L4724" t="s">
        <v>13727</v>
      </c>
      <c r="M4724" t="s">
        <v>13728</v>
      </c>
      <c r="N4724">
        <v>0.66807222200000005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2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9.7186959617706012</v>
      </c>
      <c r="AC4724">
        <v>0</v>
      </c>
      <c r="AD4724">
        <v>0</v>
      </c>
      <c r="AE4724">
        <v>9.7186959617706012</v>
      </c>
    </row>
    <row r="4725" spans="1:31" x14ac:dyDescent="0.25">
      <c r="A4725">
        <v>1775852</v>
      </c>
      <c r="B4725">
        <v>1</v>
      </c>
      <c r="C4725" t="s">
        <v>80</v>
      </c>
      <c r="D4725" t="s">
        <v>90</v>
      </c>
      <c r="E4725" t="s">
        <v>267</v>
      </c>
      <c r="F4725" t="s">
        <v>13729</v>
      </c>
      <c r="G4725" t="s">
        <v>225</v>
      </c>
      <c r="H4725" t="s">
        <v>134</v>
      </c>
      <c r="I4725" t="s">
        <v>135</v>
      </c>
      <c r="J4725" t="s">
        <v>3</v>
      </c>
      <c r="K4725" t="s">
        <v>147</v>
      </c>
      <c r="L4725" t="s">
        <v>13730</v>
      </c>
      <c r="M4725" t="s">
        <v>13731</v>
      </c>
      <c r="N4725">
        <v>0.80916666599999998</v>
      </c>
      <c r="O4725">
        <v>0</v>
      </c>
      <c r="P4725">
        <v>4037</v>
      </c>
      <c r="Q4725">
        <v>0</v>
      </c>
      <c r="R4725">
        <v>0</v>
      </c>
      <c r="S4725">
        <v>0</v>
      </c>
      <c r="T4725">
        <v>314</v>
      </c>
      <c r="U4725">
        <v>0</v>
      </c>
      <c r="V4725">
        <v>0</v>
      </c>
      <c r="W4725">
        <v>0</v>
      </c>
      <c r="X4725">
        <v>898.72387819981589</v>
      </c>
      <c r="Y4725">
        <v>0</v>
      </c>
      <c r="Z4725">
        <v>0</v>
      </c>
      <c r="AA4725">
        <v>0</v>
      </c>
      <c r="AB4725">
        <v>159.09712239148502</v>
      </c>
      <c r="AC4725">
        <v>0</v>
      </c>
      <c r="AD4725">
        <v>0</v>
      </c>
      <c r="AE4725">
        <v>1057.8210005913008</v>
      </c>
    </row>
    <row r="4726" spans="1:31" x14ac:dyDescent="0.25">
      <c r="A4726">
        <v>1775855</v>
      </c>
      <c r="B4726">
        <v>1</v>
      </c>
      <c r="C4726" t="s">
        <v>80</v>
      </c>
      <c r="D4726" t="s">
        <v>101</v>
      </c>
      <c r="E4726" t="s">
        <v>158</v>
      </c>
      <c r="F4726" t="s">
        <v>10212</v>
      </c>
      <c r="G4726" t="s">
        <v>164</v>
      </c>
      <c r="H4726" t="s">
        <v>146</v>
      </c>
      <c r="I4726" t="s">
        <v>135</v>
      </c>
      <c r="J4726" t="s">
        <v>136</v>
      </c>
      <c r="K4726" t="s">
        <v>147</v>
      </c>
      <c r="L4726" t="s">
        <v>13732</v>
      </c>
      <c r="M4726" t="s">
        <v>13733</v>
      </c>
      <c r="N4726">
        <v>1.2413888879999999</v>
      </c>
      <c r="O4726">
        <v>0</v>
      </c>
      <c r="P4726">
        <v>66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11.724733994876955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11.724733994876955</v>
      </c>
    </row>
    <row r="4727" spans="1:31" x14ac:dyDescent="0.25">
      <c r="A4727">
        <v>1775857</v>
      </c>
      <c r="B4727">
        <v>1</v>
      </c>
      <c r="C4727" t="s">
        <v>80</v>
      </c>
      <c r="D4727" t="s">
        <v>96</v>
      </c>
      <c r="E4727" t="s">
        <v>171</v>
      </c>
      <c r="F4727" t="s">
        <v>13734</v>
      </c>
      <c r="G4727" t="s">
        <v>181</v>
      </c>
      <c r="H4727" t="s">
        <v>146</v>
      </c>
      <c r="I4727" t="s">
        <v>135</v>
      </c>
      <c r="J4727" t="s">
        <v>136</v>
      </c>
      <c r="K4727" t="s">
        <v>147</v>
      </c>
      <c r="L4727" t="s">
        <v>13735</v>
      </c>
      <c r="M4727" t="s">
        <v>13736</v>
      </c>
      <c r="N4727">
        <v>2.3002777769999998</v>
      </c>
      <c r="O4727">
        <v>0</v>
      </c>
      <c r="P4727">
        <v>9</v>
      </c>
      <c r="Q4727">
        <v>0</v>
      </c>
      <c r="R4727">
        <v>0</v>
      </c>
      <c r="S4727">
        <v>0</v>
      </c>
      <c r="T4727">
        <v>3</v>
      </c>
      <c r="U4727">
        <v>0</v>
      </c>
      <c r="V4727">
        <v>0</v>
      </c>
      <c r="W4727">
        <v>0</v>
      </c>
      <c r="X4727">
        <v>4.1448603369137498</v>
      </c>
      <c r="Y4727">
        <v>0</v>
      </c>
      <c r="Z4727">
        <v>0</v>
      </c>
      <c r="AA4727">
        <v>0</v>
      </c>
      <c r="AB4727">
        <v>6.5867029264479315</v>
      </c>
      <c r="AC4727">
        <v>0</v>
      </c>
      <c r="AD4727">
        <v>0</v>
      </c>
      <c r="AE4727">
        <v>10.731563263361682</v>
      </c>
    </row>
    <row r="4728" spans="1:31" x14ac:dyDescent="0.25">
      <c r="A4728">
        <v>1775858</v>
      </c>
      <c r="B4728">
        <v>1</v>
      </c>
      <c r="C4728" t="s">
        <v>81</v>
      </c>
      <c r="D4728" t="s">
        <v>119</v>
      </c>
      <c r="E4728" t="s">
        <v>158</v>
      </c>
      <c r="F4728" t="s">
        <v>13737</v>
      </c>
      <c r="G4728" t="s">
        <v>160</v>
      </c>
      <c r="H4728" t="s">
        <v>146</v>
      </c>
      <c r="I4728" t="s">
        <v>135</v>
      </c>
      <c r="J4728" t="s">
        <v>136</v>
      </c>
      <c r="K4728" t="s">
        <v>147</v>
      </c>
      <c r="L4728" t="s">
        <v>13738</v>
      </c>
      <c r="M4728" t="s">
        <v>13739</v>
      </c>
      <c r="N4728">
        <v>0.74361111099999999</v>
      </c>
      <c r="O4728">
        <v>0</v>
      </c>
      <c r="P4728">
        <v>20</v>
      </c>
      <c r="Q4728">
        <v>0</v>
      </c>
      <c r="R4728">
        <v>2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1.2712592609237501</v>
      </c>
      <c r="Y4728">
        <v>0</v>
      </c>
      <c r="Z4728">
        <v>0.20781292529758336</v>
      </c>
      <c r="AA4728">
        <v>0</v>
      </c>
      <c r="AB4728">
        <v>0</v>
      </c>
      <c r="AC4728">
        <v>0</v>
      </c>
      <c r="AD4728">
        <v>0</v>
      </c>
      <c r="AE4728">
        <v>1.4790721862213334</v>
      </c>
    </row>
    <row r="4729" spans="1:31" x14ac:dyDescent="0.25">
      <c r="A4729">
        <v>1775866</v>
      </c>
      <c r="B4729">
        <v>1</v>
      </c>
      <c r="C4729" t="s">
        <v>81</v>
      </c>
      <c r="D4729" t="s">
        <v>118</v>
      </c>
      <c r="E4729" t="s">
        <v>188</v>
      </c>
      <c r="F4729" t="s">
        <v>13740</v>
      </c>
      <c r="G4729" t="s">
        <v>177</v>
      </c>
      <c r="H4729" t="s">
        <v>134</v>
      </c>
      <c r="I4729" t="s">
        <v>193</v>
      </c>
      <c r="J4729" t="s">
        <v>136</v>
      </c>
      <c r="K4729" t="s">
        <v>147</v>
      </c>
      <c r="L4729" t="s">
        <v>13741</v>
      </c>
      <c r="M4729" t="s">
        <v>13742</v>
      </c>
      <c r="N4729">
        <v>1.9444444000000002E-2</v>
      </c>
      <c r="O4729">
        <v>6</v>
      </c>
      <c r="P4729">
        <v>650</v>
      </c>
      <c r="Q4729">
        <v>82</v>
      </c>
      <c r="R4729">
        <v>227</v>
      </c>
      <c r="S4729">
        <v>7</v>
      </c>
      <c r="T4729">
        <v>84</v>
      </c>
      <c r="U4729">
        <v>4</v>
      </c>
      <c r="V4729">
        <v>0</v>
      </c>
      <c r="W4729">
        <v>7.3184448385416684E-2</v>
      </c>
      <c r="X4729">
        <v>1.7828263511642501</v>
      </c>
      <c r="Y4729">
        <v>1.7507004612113335</v>
      </c>
      <c r="Z4729">
        <v>2.3833100995357488</v>
      </c>
      <c r="AA4729">
        <v>1.3185714016860002</v>
      </c>
      <c r="AB4729">
        <v>1.2098423819918331</v>
      </c>
      <c r="AC4729">
        <v>2.2347001082933331</v>
      </c>
      <c r="AD4729">
        <v>0</v>
      </c>
      <c r="AE4729">
        <v>10.753135252267917</v>
      </c>
    </row>
    <row r="4730" spans="1:31" x14ac:dyDescent="0.25">
      <c r="A4730">
        <v>1775870</v>
      </c>
      <c r="B4730">
        <v>1</v>
      </c>
      <c r="C4730" t="s">
        <v>81</v>
      </c>
      <c r="D4730" t="s">
        <v>123</v>
      </c>
      <c r="E4730" t="s">
        <v>171</v>
      </c>
      <c r="F4730" t="s">
        <v>13743</v>
      </c>
      <c r="G4730" t="s">
        <v>181</v>
      </c>
      <c r="H4730" t="s">
        <v>146</v>
      </c>
      <c r="I4730" t="s">
        <v>135</v>
      </c>
      <c r="J4730" t="s">
        <v>136</v>
      </c>
      <c r="K4730" t="s">
        <v>147</v>
      </c>
      <c r="L4730" t="s">
        <v>13744</v>
      </c>
      <c r="M4730" t="s">
        <v>13745</v>
      </c>
      <c r="N4730">
        <v>2.8424999999999998</v>
      </c>
      <c r="O4730">
        <v>0</v>
      </c>
      <c r="P4730">
        <v>1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0.14997858369917499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0.14997858369917499</v>
      </c>
    </row>
    <row r="4731" spans="1:31" x14ac:dyDescent="0.25">
      <c r="A4731">
        <v>1775872</v>
      </c>
      <c r="B4731">
        <v>1</v>
      </c>
      <c r="C4731" t="s">
        <v>80</v>
      </c>
      <c r="D4731" t="s">
        <v>88</v>
      </c>
      <c r="E4731" t="s">
        <v>158</v>
      </c>
      <c r="F4731" t="s">
        <v>13746</v>
      </c>
      <c r="G4731" t="s">
        <v>239</v>
      </c>
      <c r="H4731" t="s">
        <v>146</v>
      </c>
      <c r="I4731" t="s">
        <v>135</v>
      </c>
      <c r="J4731" t="s">
        <v>136</v>
      </c>
      <c r="K4731" t="s">
        <v>137</v>
      </c>
      <c r="L4731" t="s">
        <v>13747</v>
      </c>
      <c r="M4731" t="s">
        <v>13680</v>
      </c>
      <c r="N4731">
        <v>0.383333333</v>
      </c>
      <c r="O4731">
        <v>0</v>
      </c>
      <c r="P4731">
        <v>141</v>
      </c>
      <c r="Q4731">
        <v>0</v>
      </c>
      <c r="R4731">
        <v>0</v>
      </c>
      <c r="S4731">
        <v>0</v>
      </c>
      <c r="T4731">
        <v>10</v>
      </c>
      <c r="U4731">
        <v>0</v>
      </c>
      <c r="V4731">
        <v>0</v>
      </c>
      <c r="W4731">
        <v>0</v>
      </c>
      <c r="X4731">
        <v>12.404151554174</v>
      </c>
      <c r="Y4731">
        <v>0</v>
      </c>
      <c r="Z4731">
        <v>0</v>
      </c>
      <c r="AA4731">
        <v>0</v>
      </c>
      <c r="AB4731">
        <v>0.50483313996500001</v>
      </c>
      <c r="AC4731">
        <v>0</v>
      </c>
      <c r="AD4731">
        <v>0</v>
      </c>
      <c r="AE4731">
        <v>12.908984694138999</v>
      </c>
    </row>
    <row r="4732" spans="1:31" x14ac:dyDescent="0.25">
      <c r="A4732">
        <v>1775877</v>
      </c>
      <c r="B4732">
        <v>1</v>
      </c>
      <c r="C4732" t="s">
        <v>80</v>
      </c>
      <c r="D4732" t="s">
        <v>97</v>
      </c>
      <c r="E4732" t="s">
        <v>171</v>
      </c>
      <c r="F4732" t="s">
        <v>13748</v>
      </c>
      <c r="G4732" t="s">
        <v>282</v>
      </c>
      <c r="H4732" t="s">
        <v>146</v>
      </c>
      <c r="I4732" t="s">
        <v>135</v>
      </c>
      <c r="J4732" t="s">
        <v>136</v>
      </c>
      <c r="K4732" t="s">
        <v>147</v>
      </c>
      <c r="L4732" t="s">
        <v>13749</v>
      </c>
      <c r="M4732" t="s">
        <v>13750</v>
      </c>
      <c r="N4732">
        <v>1.9175</v>
      </c>
      <c r="O4732">
        <v>0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0.41616634323493334</v>
      </c>
      <c r="AA4732">
        <v>0</v>
      </c>
      <c r="AB4732">
        <v>0</v>
      </c>
      <c r="AC4732">
        <v>0</v>
      </c>
      <c r="AD4732">
        <v>0</v>
      </c>
      <c r="AE4732">
        <v>0.41616634323493334</v>
      </c>
    </row>
    <row r="4733" spans="1:31" x14ac:dyDescent="0.25">
      <c r="A4733">
        <v>1775880</v>
      </c>
      <c r="B4733">
        <v>1</v>
      </c>
      <c r="C4733" t="s">
        <v>80</v>
      </c>
      <c r="D4733" t="s">
        <v>95</v>
      </c>
      <c r="E4733" t="s">
        <v>158</v>
      </c>
      <c r="F4733" t="s">
        <v>13751</v>
      </c>
      <c r="G4733" t="s">
        <v>221</v>
      </c>
      <c r="H4733" t="s">
        <v>146</v>
      </c>
      <c r="I4733" t="s">
        <v>135</v>
      </c>
      <c r="J4733" t="s">
        <v>136</v>
      </c>
      <c r="K4733" t="s">
        <v>147</v>
      </c>
      <c r="L4733" t="s">
        <v>13752</v>
      </c>
      <c r="M4733" t="s">
        <v>13753</v>
      </c>
      <c r="N4733">
        <v>0.77361111100000002</v>
      </c>
      <c r="O4733">
        <v>0</v>
      </c>
      <c r="P4733">
        <v>57</v>
      </c>
      <c r="Q4733">
        <v>0</v>
      </c>
      <c r="R4733">
        <v>0</v>
      </c>
      <c r="S4733">
        <v>0</v>
      </c>
      <c r="T4733">
        <v>4</v>
      </c>
      <c r="U4733">
        <v>0</v>
      </c>
      <c r="V4733">
        <v>0</v>
      </c>
      <c r="W4733">
        <v>0</v>
      </c>
      <c r="X4733">
        <v>9.7609058245320686</v>
      </c>
      <c r="Y4733">
        <v>0</v>
      </c>
      <c r="Z4733">
        <v>0</v>
      </c>
      <c r="AA4733">
        <v>0</v>
      </c>
      <c r="AB4733">
        <v>1.5620606849015002</v>
      </c>
      <c r="AC4733">
        <v>0</v>
      </c>
      <c r="AD4733">
        <v>0</v>
      </c>
      <c r="AE4733">
        <v>11.322966509433568</v>
      </c>
    </row>
    <row r="4734" spans="1:31" x14ac:dyDescent="0.25">
      <c r="A4734">
        <v>1775881</v>
      </c>
      <c r="B4734">
        <v>1</v>
      </c>
      <c r="C4734" t="s">
        <v>80</v>
      </c>
      <c r="D4734" t="s">
        <v>88</v>
      </c>
      <c r="E4734" t="s">
        <v>158</v>
      </c>
      <c r="F4734" t="s">
        <v>13754</v>
      </c>
      <c r="G4734" t="s">
        <v>239</v>
      </c>
      <c r="H4734" t="s">
        <v>146</v>
      </c>
      <c r="I4734" t="s">
        <v>135</v>
      </c>
      <c r="J4734" t="s">
        <v>136</v>
      </c>
      <c r="K4734" t="s">
        <v>137</v>
      </c>
      <c r="L4734" t="s">
        <v>13755</v>
      </c>
      <c r="M4734" t="s">
        <v>13756</v>
      </c>
      <c r="N4734">
        <v>0.16703694399999999</v>
      </c>
      <c r="O4734">
        <v>0</v>
      </c>
      <c r="P4734">
        <v>110</v>
      </c>
      <c r="Q4734">
        <v>0</v>
      </c>
      <c r="R4734">
        <v>0</v>
      </c>
      <c r="S4734">
        <v>0</v>
      </c>
      <c r="T4734">
        <v>6</v>
      </c>
      <c r="U4734">
        <v>0</v>
      </c>
      <c r="V4734">
        <v>0</v>
      </c>
      <c r="W4734">
        <v>0</v>
      </c>
      <c r="X4734">
        <v>4.4720207529989846</v>
      </c>
      <c r="Y4734">
        <v>0</v>
      </c>
      <c r="Z4734">
        <v>0</v>
      </c>
      <c r="AA4734">
        <v>0</v>
      </c>
      <c r="AB4734">
        <v>0.38554578014050001</v>
      </c>
      <c r="AC4734">
        <v>0</v>
      </c>
      <c r="AD4734">
        <v>0</v>
      </c>
      <c r="AE4734">
        <v>4.8575665331394848</v>
      </c>
    </row>
    <row r="4735" spans="1:31" x14ac:dyDescent="0.25">
      <c r="A4735">
        <v>1775882</v>
      </c>
      <c r="B4735">
        <v>1</v>
      </c>
      <c r="C4735" t="s">
        <v>81</v>
      </c>
      <c r="D4735" t="s">
        <v>127</v>
      </c>
      <c r="E4735" t="s">
        <v>171</v>
      </c>
      <c r="F4735" t="s">
        <v>13757</v>
      </c>
      <c r="G4735" t="s">
        <v>181</v>
      </c>
      <c r="H4735" t="s">
        <v>146</v>
      </c>
      <c r="I4735" t="s">
        <v>135</v>
      </c>
      <c r="J4735" t="s">
        <v>136</v>
      </c>
      <c r="K4735" t="s">
        <v>147</v>
      </c>
      <c r="L4735" t="s">
        <v>13758</v>
      </c>
      <c r="M4735" t="s">
        <v>13759</v>
      </c>
      <c r="N4735">
        <v>1.7547222220000001</v>
      </c>
      <c r="O4735">
        <v>0</v>
      </c>
      <c r="P4735">
        <v>1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0.8255852122481333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0.8255852122481333</v>
      </c>
    </row>
    <row r="4736" spans="1:31" x14ac:dyDescent="0.25">
      <c r="A4736">
        <v>1775884</v>
      </c>
      <c r="B4736">
        <v>1</v>
      </c>
      <c r="C4736" t="s">
        <v>81</v>
      </c>
      <c r="D4736" t="s">
        <v>119</v>
      </c>
      <c r="E4736" t="s">
        <v>184</v>
      </c>
      <c r="F4736" t="s">
        <v>13760</v>
      </c>
      <c r="G4736" t="s">
        <v>359</v>
      </c>
      <c r="H4736" t="s">
        <v>134</v>
      </c>
      <c r="I4736" t="s">
        <v>135</v>
      </c>
      <c r="J4736" t="s">
        <v>136</v>
      </c>
      <c r="K4736" t="s">
        <v>147</v>
      </c>
      <c r="L4736" t="s">
        <v>13761</v>
      </c>
      <c r="M4736" t="s">
        <v>13762</v>
      </c>
      <c r="N4736">
        <v>1.019722222</v>
      </c>
      <c r="O4736">
        <v>0</v>
      </c>
      <c r="P4736">
        <v>7</v>
      </c>
      <c r="Q4736">
        <v>1</v>
      </c>
      <c r="R4736">
        <v>19</v>
      </c>
      <c r="S4736">
        <v>0</v>
      </c>
      <c r="T4736">
        <v>1</v>
      </c>
      <c r="U4736">
        <v>0</v>
      </c>
      <c r="V4736">
        <v>0</v>
      </c>
      <c r="W4736">
        <v>0</v>
      </c>
      <c r="X4736">
        <v>0.9789938798207749</v>
      </c>
      <c r="Y4736">
        <v>0.67414271287410843</v>
      </c>
      <c r="Z4736">
        <v>12.300827991200858</v>
      </c>
      <c r="AA4736">
        <v>0</v>
      </c>
      <c r="AB4736">
        <v>0</v>
      </c>
      <c r="AC4736">
        <v>0</v>
      </c>
      <c r="AD4736">
        <v>0</v>
      </c>
      <c r="AE4736">
        <v>13.953964583895742</v>
      </c>
    </row>
    <row r="4737" spans="1:31" x14ac:dyDescent="0.25">
      <c r="A4737">
        <v>1775885</v>
      </c>
      <c r="B4737">
        <v>1</v>
      </c>
      <c r="C4737" t="s">
        <v>80</v>
      </c>
      <c r="D4737" t="s">
        <v>83</v>
      </c>
      <c r="E4737" t="s">
        <v>171</v>
      </c>
      <c r="F4737" t="s">
        <v>13763</v>
      </c>
      <c r="G4737" t="s">
        <v>181</v>
      </c>
      <c r="H4737" t="s">
        <v>146</v>
      </c>
      <c r="I4737" t="s">
        <v>135</v>
      </c>
      <c r="J4737" t="s">
        <v>136</v>
      </c>
      <c r="K4737" t="s">
        <v>147</v>
      </c>
      <c r="L4737" t="s">
        <v>13764</v>
      </c>
      <c r="M4737" t="s">
        <v>13765</v>
      </c>
      <c r="N4737">
        <v>2.451944444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1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2.151220081073292</v>
      </c>
      <c r="AC4737">
        <v>0</v>
      </c>
      <c r="AD4737">
        <v>0</v>
      </c>
      <c r="AE4737">
        <v>2.151220081073292</v>
      </c>
    </row>
    <row r="4738" spans="1:31" x14ac:dyDescent="0.25">
      <c r="A4738">
        <v>1775888</v>
      </c>
      <c r="B4738">
        <v>1</v>
      </c>
      <c r="C4738" t="s">
        <v>81</v>
      </c>
      <c r="D4738" t="s">
        <v>123</v>
      </c>
      <c r="E4738" t="s">
        <v>131</v>
      </c>
      <c r="F4738" t="s">
        <v>212</v>
      </c>
      <c r="G4738" t="s">
        <v>213</v>
      </c>
      <c r="H4738" t="s">
        <v>214</v>
      </c>
      <c r="I4738" t="s">
        <v>135</v>
      </c>
      <c r="J4738" t="s">
        <v>136</v>
      </c>
      <c r="K4738" t="s">
        <v>137</v>
      </c>
      <c r="L4738" t="s">
        <v>13766</v>
      </c>
      <c r="M4738" t="s">
        <v>13767</v>
      </c>
      <c r="N4738">
        <v>5.8002238879999997</v>
      </c>
      <c r="O4738">
        <v>3</v>
      </c>
      <c r="P4738">
        <v>0</v>
      </c>
      <c r="Q4738">
        <v>161</v>
      </c>
      <c r="R4738">
        <v>0</v>
      </c>
      <c r="S4738">
        <v>14</v>
      </c>
      <c r="T4738">
        <v>0</v>
      </c>
      <c r="U4738">
        <v>0</v>
      </c>
      <c r="V4738">
        <v>0</v>
      </c>
      <c r="W4738">
        <v>4.5262288695173751</v>
      </c>
      <c r="X4738">
        <v>0</v>
      </c>
      <c r="Y4738">
        <v>213.57607237272148</v>
      </c>
      <c r="Z4738">
        <v>0</v>
      </c>
      <c r="AA4738">
        <v>61.770924809799332</v>
      </c>
      <c r="AB4738">
        <v>0</v>
      </c>
      <c r="AC4738">
        <v>0</v>
      </c>
      <c r="AD4738">
        <v>0</v>
      </c>
      <c r="AE4738">
        <v>279.87322605203821</v>
      </c>
    </row>
    <row r="4739" spans="1:31" x14ac:dyDescent="0.25">
      <c r="A4739">
        <v>1775889</v>
      </c>
      <c r="B4739">
        <v>1</v>
      </c>
      <c r="C4739" t="s">
        <v>80</v>
      </c>
      <c r="D4739" t="s">
        <v>98</v>
      </c>
      <c r="E4739" t="s">
        <v>188</v>
      </c>
      <c r="F4739" t="s">
        <v>6898</v>
      </c>
      <c r="G4739" t="s">
        <v>177</v>
      </c>
      <c r="H4739" t="s">
        <v>134</v>
      </c>
      <c r="I4739" t="s">
        <v>135</v>
      </c>
      <c r="J4739" t="s">
        <v>136</v>
      </c>
      <c r="K4739" t="s">
        <v>147</v>
      </c>
      <c r="L4739" t="s">
        <v>13768</v>
      </c>
      <c r="M4739" t="s">
        <v>13769</v>
      </c>
      <c r="N4739">
        <v>0.402777777</v>
      </c>
      <c r="O4739">
        <v>0</v>
      </c>
      <c r="P4739">
        <v>754</v>
      </c>
      <c r="Q4739">
        <v>0</v>
      </c>
      <c r="R4739">
        <v>310</v>
      </c>
      <c r="S4739">
        <v>3</v>
      </c>
      <c r="T4739">
        <v>163</v>
      </c>
      <c r="U4739">
        <v>0</v>
      </c>
      <c r="V4739">
        <v>0</v>
      </c>
      <c r="W4739">
        <v>0</v>
      </c>
      <c r="X4739">
        <v>80.739867945397563</v>
      </c>
      <c r="Y4739">
        <v>0</v>
      </c>
      <c r="Z4739">
        <v>75.771392109400466</v>
      </c>
      <c r="AA4739">
        <v>2.8897505855833336</v>
      </c>
      <c r="AB4739">
        <v>49.6566160933696</v>
      </c>
      <c r="AC4739">
        <v>0</v>
      </c>
      <c r="AD4739">
        <v>0</v>
      </c>
      <c r="AE4739">
        <v>209.05762673375094</v>
      </c>
    </row>
    <row r="4740" spans="1:31" x14ac:dyDescent="0.25">
      <c r="A4740">
        <v>1775891</v>
      </c>
      <c r="B4740">
        <v>1</v>
      </c>
      <c r="C4740" t="s">
        <v>80</v>
      </c>
      <c r="D4740" t="s">
        <v>88</v>
      </c>
      <c r="E4740" t="s">
        <v>158</v>
      </c>
      <c r="F4740" t="s">
        <v>13746</v>
      </c>
      <c r="G4740" t="s">
        <v>239</v>
      </c>
      <c r="H4740" t="s">
        <v>146</v>
      </c>
      <c r="I4740" t="s">
        <v>135</v>
      </c>
      <c r="J4740" t="s">
        <v>136</v>
      </c>
      <c r="K4740" t="s">
        <v>137</v>
      </c>
      <c r="L4740" t="s">
        <v>13770</v>
      </c>
      <c r="M4740" t="s">
        <v>13771</v>
      </c>
      <c r="N4740">
        <v>0.209396111</v>
      </c>
      <c r="O4740">
        <v>0</v>
      </c>
      <c r="P4740">
        <v>141</v>
      </c>
      <c r="Q4740">
        <v>0</v>
      </c>
      <c r="R4740">
        <v>0</v>
      </c>
      <c r="S4740">
        <v>0</v>
      </c>
      <c r="T4740">
        <v>10</v>
      </c>
      <c r="U4740">
        <v>0</v>
      </c>
      <c r="V4740">
        <v>0</v>
      </c>
      <c r="W4740">
        <v>0</v>
      </c>
      <c r="X4740">
        <v>6.5356227094051818</v>
      </c>
      <c r="Y4740">
        <v>0</v>
      </c>
      <c r="Z4740">
        <v>0</v>
      </c>
      <c r="AA4740">
        <v>0</v>
      </c>
      <c r="AB4740">
        <v>0.27419487578816665</v>
      </c>
      <c r="AC4740">
        <v>0</v>
      </c>
      <c r="AD4740">
        <v>0</v>
      </c>
      <c r="AE4740">
        <v>6.8098175851933487</v>
      </c>
    </row>
    <row r="4741" spans="1:31" x14ac:dyDescent="0.25">
      <c r="A4741">
        <v>1775894</v>
      </c>
      <c r="B4741">
        <v>1</v>
      </c>
      <c r="C4741" t="s">
        <v>80</v>
      </c>
      <c r="D4741" t="s">
        <v>95</v>
      </c>
      <c r="E4741" t="s">
        <v>143</v>
      </c>
      <c r="F4741" t="s">
        <v>13772</v>
      </c>
      <c r="G4741" t="s">
        <v>145</v>
      </c>
      <c r="H4741" t="s">
        <v>146</v>
      </c>
      <c r="I4741" t="s">
        <v>135</v>
      </c>
      <c r="J4741" t="s">
        <v>136</v>
      </c>
      <c r="K4741" t="s">
        <v>147</v>
      </c>
      <c r="L4741" t="s">
        <v>13773</v>
      </c>
      <c r="M4741" t="s">
        <v>13774</v>
      </c>
      <c r="N4741">
        <v>0.61611111100000004</v>
      </c>
      <c r="O4741">
        <v>0</v>
      </c>
      <c r="P4741">
        <v>15</v>
      </c>
      <c r="Q4741">
        <v>0</v>
      </c>
      <c r="R4741">
        <v>1</v>
      </c>
      <c r="S4741">
        <v>0</v>
      </c>
      <c r="T4741">
        <v>1</v>
      </c>
      <c r="U4741">
        <v>0</v>
      </c>
      <c r="V4741">
        <v>0</v>
      </c>
      <c r="W4741">
        <v>0</v>
      </c>
      <c r="X4741">
        <v>0.49953093984516678</v>
      </c>
      <c r="Y4741">
        <v>0</v>
      </c>
      <c r="Z4741">
        <v>0.39762017696690005</v>
      </c>
      <c r="AA4741">
        <v>0</v>
      </c>
      <c r="AB4741">
        <v>0</v>
      </c>
      <c r="AC4741">
        <v>0</v>
      </c>
      <c r="AD4741">
        <v>0</v>
      </c>
      <c r="AE4741">
        <v>0.89715111681206683</v>
      </c>
    </row>
    <row r="4742" spans="1:31" x14ac:dyDescent="0.25">
      <c r="A4742">
        <v>1775895</v>
      </c>
      <c r="B4742">
        <v>1</v>
      </c>
      <c r="C4742" t="s">
        <v>81</v>
      </c>
      <c r="D4742" t="s">
        <v>112</v>
      </c>
      <c r="E4742" t="s">
        <v>171</v>
      </c>
      <c r="F4742" t="s">
        <v>13775</v>
      </c>
      <c r="G4742" t="s">
        <v>181</v>
      </c>
      <c r="H4742" t="s">
        <v>146</v>
      </c>
      <c r="I4742" t="s">
        <v>135</v>
      </c>
      <c r="J4742" t="s">
        <v>136</v>
      </c>
      <c r="K4742" t="s">
        <v>147</v>
      </c>
      <c r="L4742" t="s">
        <v>13776</v>
      </c>
      <c r="M4742" t="s">
        <v>13777</v>
      </c>
      <c r="N4742">
        <v>4.1816666659999999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1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0.28340533273600005</v>
      </c>
      <c r="AC4742">
        <v>0</v>
      </c>
      <c r="AD4742">
        <v>0</v>
      </c>
      <c r="AE4742">
        <v>0.28340533273600005</v>
      </c>
    </row>
    <row r="4743" spans="1:31" x14ac:dyDescent="0.25">
      <c r="A4743">
        <v>1775896</v>
      </c>
      <c r="B4743">
        <v>1</v>
      </c>
      <c r="C4743" t="s">
        <v>81</v>
      </c>
      <c r="D4743" t="s">
        <v>122</v>
      </c>
      <c r="E4743" t="s">
        <v>184</v>
      </c>
      <c r="F4743" t="s">
        <v>13778</v>
      </c>
      <c r="G4743" t="s">
        <v>232</v>
      </c>
      <c r="H4743" t="s">
        <v>134</v>
      </c>
      <c r="I4743" t="s">
        <v>135</v>
      </c>
      <c r="J4743" t="s">
        <v>136</v>
      </c>
      <c r="K4743" t="s">
        <v>147</v>
      </c>
      <c r="L4743" t="s">
        <v>13779</v>
      </c>
      <c r="M4743" t="s">
        <v>13780</v>
      </c>
      <c r="N4743">
        <v>3.503055555</v>
      </c>
      <c r="O4743">
        <v>0</v>
      </c>
      <c r="P4743">
        <v>0</v>
      </c>
      <c r="Q4743">
        <v>0</v>
      </c>
      <c r="R4743">
        <v>16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2.4736987190678006</v>
      </c>
      <c r="AA4743">
        <v>0</v>
      </c>
      <c r="AB4743">
        <v>0</v>
      </c>
      <c r="AC4743">
        <v>0</v>
      </c>
      <c r="AD4743">
        <v>0</v>
      </c>
      <c r="AE4743">
        <v>2.4736987190678006</v>
      </c>
    </row>
    <row r="4744" spans="1:31" x14ac:dyDescent="0.25">
      <c r="A4744">
        <v>1775897</v>
      </c>
      <c r="B4744">
        <v>1</v>
      </c>
      <c r="C4744" t="s">
        <v>80</v>
      </c>
      <c r="D4744" t="s">
        <v>96</v>
      </c>
      <c r="E4744" t="s">
        <v>143</v>
      </c>
      <c r="F4744" t="s">
        <v>13781</v>
      </c>
      <c r="G4744" t="s">
        <v>321</v>
      </c>
      <c r="H4744" t="s">
        <v>146</v>
      </c>
      <c r="I4744" t="s">
        <v>135</v>
      </c>
      <c r="J4744" t="s">
        <v>136</v>
      </c>
      <c r="K4744" t="s">
        <v>147</v>
      </c>
      <c r="L4744" t="s">
        <v>13782</v>
      </c>
      <c r="M4744" t="s">
        <v>13783</v>
      </c>
      <c r="N4744">
        <v>1.5652777769999999</v>
      </c>
      <c r="O4744">
        <v>0</v>
      </c>
      <c r="P4744">
        <v>85</v>
      </c>
      <c r="Q4744">
        <v>0</v>
      </c>
      <c r="R4744">
        <v>0</v>
      </c>
      <c r="S4744">
        <v>0</v>
      </c>
      <c r="T4744">
        <v>1</v>
      </c>
      <c r="U4744">
        <v>0</v>
      </c>
      <c r="V4744">
        <v>0</v>
      </c>
      <c r="W4744">
        <v>0</v>
      </c>
      <c r="X4744">
        <v>19.948376442014428</v>
      </c>
      <c r="Y4744">
        <v>0</v>
      </c>
      <c r="Z4744">
        <v>0</v>
      </c>
      <c r="AA4744">
        <v>0</v>
      </c>
      <c r="AB4744">
        <v>0.40533309976725007</v>
      </c>
      <c r="AC4744">
        <v>0</v>
      </c>
      <c r="AD4744">
        <v>0</v>
      </c>
      <c r="AE4744">
        <v>20.353709541781679</v>
      </c>
    </row>
    <row r="4745" spans="1:31" x14ac:dyDescent="0.25">
      <c r="A4745">
        <v>1775898</v>
      </c>
      <c r="B4745">
        <v>1</v>
      </c>
      <c r="C4745" t="s">
        <v>81</v>
      </c>
      <c r="D4745" t="s">
        <v>117</v>
      </c>
      <c r="E4745" t="s">
        <v>184</v>
      </c>
      <c r="F4745" t="s">
        <v>13784</v>
      </c>
      <c r="G4745" t="s">
        <v>239</v>
      </c>
      <c r="H4745" t="s">
        <v>134</v>
      </c>
      <c r="I4745" t="s">
        <v>135</v>
      </c>
      <c r="J4745" t="s">
        <v>136</v>
      </c>
      <c r="K4745" t="s">
        <v>137</v>
      </c>
      <c r="L4745" t="s">
        <v>13785</v>
      </c>
      <c r="M4745" t="s">
        <v>13786</v>
      </c>
      <c r="N4745">
        <v>1.419444444</v>
      </c>
      <c r="O4745">
        <v>0</v>
      </c>
      <c r="P4745">
        <v>848</v>
      </c>
      <c r="Q4745">
        <v>0</v>
      </c>
      <c r="R4745">
        <v>51</v>
      </c>
      <c r="S4745">
        <v>3</v>
      </c>
      <c r="T4745">
        <v>74</v>
      </c>
      <c r="U4745">
        <v>0</v>
      </c>
      <c r="V4745">
        <v>3</v>
      </c>
      <c r="W4745">
        <v>0</v>
      </c>
      <c r="X4745">
        <v>212.3951888934707</v>
      </c>
      <c r="Y4745">
        <v>0</v>
      </c>
      <c r="Z4745">
        <v>11.881610491857337</v>
      </c>
      <c r="AA4745">
        <v>17.203157157656001</v>
      </c>
      <c r="AB4745">
        <v>85.543946557604514</v>
      </c>
      <c r="AC4745">
        <v>0</v>
      </c>
      <c r="AD4745">
        <v>14.116509162060501</v>
      </c>
      <c r="AE4745">
        <v>341.14041226264902</v>
      </c>
    </row>
    <row r="4746" spans="1:31" x14ac:dyDescent="0.25">
      <c r="A4746">
        <v>1775900</v>
      </c>
      <c r="B4746">
        <v>1</v>
      </c>
      <c r="C4746" t="s">
        <v>80</v>
      </c>
      <c r="D4746" t="s">
        <v>96</v>
      </c>
      <c r="E4746" t="s">
        <v>158</v>
      </c>
      <c r="F4746" t="s">
        <v>13787</v>
      </c>
      <c r="G4746" t="s">
        <v>221</v>
      </c>
      <c r="H4746" t="s">
        <v>146</v>
      </c>
      <c r="I4746" t="s">
        <v>135</v>
      </c>
      <c r="J4746" t="s">
        <v>136</v>
      </c>
      <c r="K4746" t="s">
        <v>147</v>
      </c>
      <c r="L4746" t="s">
        <v>13788</v>
      </c>
      <c r="M4746" t="s">
        <v>13789</v>
      </c>
      <c r="N4746">
        <v>2.269722222</v>
      </c>
      <c r="O4746">
        <v>0</v>
      </c>
      <c r="P4746">
        <v>33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11.473919977592301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11.473919977592301</v>
      </c>
    </row>
    <row r="4747" spans="1:31" x14ac:dyDescent="0.25">
      <c r="A4747">
        <v>1775901</v>
      </c>
      <c r="B4747">
        <v>1</v>
      </c>
      <c r="C4747" t="s">
        <v>81</v>
      </c>
      <c r="D4747" t="s">
        <v>120</v>
      </c>
      <c r="E4747" t="s">
        <v>143</v>
      </c>
      <c r="F4747" t="s">
        <v>13790</v>
      </c>
      <c r="G4747" t="s">
        <v>145</v>
      </c>
      <c r="H4747" t="s">
        <v>146</v>
      </c>
      <c r="I4747" t="s">
        <v>135</v>
      </c>
      <c r="J4747" t="s">
        <v>136</v>
      </c>
      <c r="K4747" t="s">
        <v>147</v>
      </c>
      <c r="L4747" t="s">
        <v>13791</v>
      </c>
      <c r="M4747" t="s">
        <v>13792</v>
      </c>
      <c r="N4747">
        <v>0.46944444400000002</v>
      </c>
      <c r="O4747">
        <v>0</v>
      </c>
      <c r="P4747">
        <v>55</v>
      </c>
      <c r="Q4747">
        <v>0</v>
      </c>
      <c r="R4747">
        <v>9</v>
      </c>
      <c r="S4747">
        <v>0</v>
      </c>
      <c r="T4747">
        <v>6</v>
      </c>
      <c r="U4747">
        <v>0</v>
      </c>
      <c r="V4747">
        <v>0</v>
      </c>
      <c r="W4747">
        <v>0</v>
      </c>
      <c r="X4747">
        <v>6.577508916857667</v>
      </c>
      <c r="Y4747">
        <v>0</v>
      </c>
      <c r="Z4747">
        <v>0.44838336949249991</v>
      </c>
      <c r="AA4747">
        <v>0</v>
      </c>
      <c r="AB4747">
        <v>0.26296086505000005</v>
      </c>
      <c r="AC4747">
        <v>0</v>
      </c>
      <c r="AD4747">
        <v>0</v>
      </c>
      <c r="AE4747">
        <v>7.2888531514001675</v>
      </c>
    </row>
    <row r="4748" spans="1:31" x14ac:dyDescent="0.25">
      <c r="A4748">
        <v>1775902</v>
      </c>
      <c r="B4748">
        <v>1</v>
      </c>
      <c r="C4748" t="s">
        <v>80</v>
      </c>
      <c r="D4748" t="s">
        <v>107</v>
      </c>
      <c r="E4748" t="s">
        <v>171</v>
      </c>
      <c r="F4748" t="s">
        <v>13167</v>
      </c>
      <c r="G4748" t="s">
        <v>282</v>
      </c>
      <c r="H4748" t="s">
        <v>146</v>
      </c>
      <c r="I4748" t="s">
        <v>135</v>
      </c>
      <c r="J4748" t="s">
        <v>136</v>
      </c>
      <c r="K4748" t="s">
        <v>147</v>
      </c>
      <c r="L4748" t="s">
        <v>13793</v>
      </c>
      <c r="M4748" t="s">
        <v>13794</v>
      </c>
      <c r="N4748">
        <v>2.4583333330000001</v>
      </c>
      <c r="O4748">
        <v>0</v>
      </c>
      <c r="P4748">
        <v>8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4.278982246799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4.278982246799</v>
      </c>
    </row>
    <row r="4749" spans="1:31" x14ac:dyDescent="0.25">
      <c r="A4749">
        <v>1775905</v>
      </c>
      <c r="B4749">
        <v>1</v>
      </c>
      <c r="C4749" t="s">
        <v>80</v>
      </c>
      <c r="D4749" t="s">
        <v>108</v>
      </c>
      <c r="E4749" t="s">
        <v>158</v>
      </c>
      <c r="F4749" t="s">
        <v>12530</v>
      </c>
      <c r="G4749" t="s">
        <v>160</v>
      </c>
      <c r="H4749" t="s">
        <v>146</v>
      </c>
      <c r="I4749" t="s">
        <v>135</v>
      </c>
      <c r="J4749" t="s">
        <v>136</v>
      </c>
      <c r="K4749" t="s">
        <v>147</v>
      </c>
      <c r="L4749" t="s">
        <v>13795</v>
      </c>
      <c r="M4749" t="s">
        <v>13796</v>
      </c>
      <c r="N4749">
        <v>1.9775</v>
      </c>
      <c r="O4749">
        <v>0</v>
      </c>
      <c r="P4749">
        <v>4</v>
      </c>
      <c r="Q4749">
        <v>0</v>
      </c>
      <c r="R4749">
        <v>2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0.71742697969085012</v>
      </c>
      <c r="Y4749">
        <v>0</v>
      </c>
      <c r="Z4749">
        <v>0.12717641728440002</v>
      </c>
      <c r="AA4749">
        <v>0</v>
      </c>
      <c r="AB4749">
        <v>0</v>
      </c>
      <c r="AC4749">
        <v>0</v>
      </c>
      <c r="AD4749">
        <v>0</v>
      </c>
      <c r="AE4749">
        <v>0.84460339697525011</v>
      </c>
    </row>
    <row r="4750" spans="1:31" x14ac:dyDescent="0.25">
      <c r="A4750">
        <v>1775909</v>
      </c>
      <c r="B4750">
        <v>1</v>
      </c>
      <c r="C4750" t="s">
        <v>80</v>
      </c>
      <c r="D4750" t="s">
        <v>91</v>
      </c>
      <c r="E4750" t="s">
        <v>143</v>
      </c>
      <c r="F4750" t="s">
        <v>13797</v>
      </c>
      <c r="G4750" t="s">
        <v>321</v>
      </c>
      <c r="H4750" t="s">
        <v>146</v>
      </c>
      <c r="I4750" t="s">
        <v>135</v>
      </c>
      <c r="J4750" t="s">
        <v>136</v>
      </c>
      <c r="K4750" t="s">
        <v>147</v>
      </c>
      <c r="L4750" t="s">
        <v>13713</v>
      </c>
      <c r="M4750" t="s">
        <v>13798</v>
      </c>
      <c r="N4750">
        <v>2.0183333330000002</v>
      </c>
      <c r="O4750">
        <v>0</v>
      </c>
      <c r="P4750">
        <v>0</v>
      </c>
      <c r="Q4750">
        <v>0</v>
      </c>
      <c r="R4750">
        <v>8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3.6865676555203502</v>
      </c>
      <c r="AA4750">
        <v>0</v>
      </c>
      <c r="AB4750">
        <v>0</v>
      </c>
      <c r="AC4750">
        <v>0</v>
      </c>
      <c r="AD4750">
        <v>0</v>
      </c>
      <c r="AE4750">
        <v>3.6865676555203502</v>
      </c>
    </row>
    <row r="4751" spans="1:31" x14ac:dyDescent="0.25">
      <c r="A4751">
        <v>1775910</v>
      </c>
      <c r="B4751">
        <v>1</v>
      </c>
      <c r="C4751" t="s">
        <v>80</v>
      </c>
      <c r="D4751" t="s">
        <v>93</v>
      </c>
      <c r="E4751" t="s">
        <v>131</v>
      </c>
      <c r="F4751" t="s">
        <v>13799</v>
      </c>
      <c r="G4751" t="s">
        <v>177</v>
      </c>
      <c r="H4751" t="s">
        <v>134</v>
      </c>
      <c r="I4751" t="s">
        <v>135</v>
      </c>
      <c r="J4751" t="s">
        <v>136</v>
      </c>
      <c r="K4751" t="s">
        <v>147</v>
      </c>
      <c r="L4751" t="s">
        <v>13800</v>
      </c>
      <c r="M4751" t="s">
        <v>13801</v>
      </c>
      <c r="N4751">
        <v>0.53944444400000002</v>
      </c>
      <c r="O4751">
        <v>0</v>
      </c>
      <c r="P4751">
        <v>0</v>
      </c>
      <c r="Q4751">
        <v>6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13.155027968933883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13.155027968933883</v>
      </c>
    </row>
    <row r="4752" spans="1:31" x14ac:dyDescent="0.25">
      <c r="A4752">
        <v>1775912</v>
      </c>
      <c r="B4752">
        <v>1</v>
      </c>
      <c r="C4752" t="s">
        <v>80</v>
      </c>
      <c r="D4752" t="s">
        <v>94</v>
      </c>
      <c r="E4752" t="s">
        <v>131</v>
      </c>
      <c r="F4752" t="s">
        <v>13802</v>
      </c>
      <c r="G4752" t="s">
        <v>177</v>
      </c>
      <c r="H4752" t="s">
        <v>134</v>
      </c>
      <c r="I4752" t="s">
        <v>135</v>
      </c>
      <c r="J4752" t="s">
        <v>136</v>
      </c>
      <c r="K4752" t="s">
        <v>147</v>
      </c>
      <c r="L4752" t="s">
        <v>13803</v>
      </c>
      <c r="M4752" t="s">
        <v>13804</v>
      </c>
      <c r="N4752">
        <v>9.8055555000000003E-2</v>
      </c>
      <c r="O4752">
        <v>0</v>
      </c>
      <c r="P4752">
        <v>3178</v>
      </c>
      <c r="Q4752">
        <v>0</v>
      </c>
      <c r="R4752">
        <v>1</v>
      </c>
      <c r="S4752">
        <v>0</v>
      </c>
      <c r="T4752">
        <v>910</v>
      </c>
      <c r="U4752">
        <v>0</v>
      </c>
      <c r="V4752">
        <v>0</v>
      </c>
      <c r="W4752">
        <v>0</v>
      </c>
      <c r="X4752">
        <v>86.722003403311618</v>
      </c>
      <c r="Y4752">
        <v>0</v>
      </c>
      <c r="Z4752">
        <v>8.0706225360800007E-2</v>
      </c>
      <c r="AA4752">
        <v>0</v>
      </c>
      <c r="AB4752">
        <v>61.666705153934529</v>
      </c>
      <c r="AC4752">
        <v>0</v>
      </c>
      <c r="AD4752">
        <v>0</v>
      </c>
      <c r="AE4752">
        <v>148.46941478260695</v>
      </c>
    </row>
    <row r="4753" spans="1:31" x14ac:dyDescent="0.25">
      <c r="A4753">
        <v>1775914</v>
      </c>
      <c r="B4753">
        <v>1</v>
      </c>
      <c r="C4753" t="s">
        <v>81</v>
      </c>
      <c r="D4753" t="s">
        <v>127</v>
      </c>
      <c r="E4753" t="s">
        <v>153</v>
      </c>
      <c r="F4753" t="s">
        <v>13805</v>
      </c>
      <c r="G4753" t="s">
        <v>155</v>
      </c>
      <c r="H4753" t="s">
        <v>146</v>
      </c>
      <c r="I4753" t="s">
        <v>135</v>
      </c>
      <c r="J4753" t="s">
        <v>136</v>
      </c>
      <c r="K4753" t="s">
        <v>147</v>
      </c>
      <c r="L4753" t="s">
        <v>13806</v>
      </c>
      <c r="M4753" t="s">
        <v>13807</v>
      </c>
      <c r="N4753">
        <v>1.278333333</v>
      </c>
      <c r="O4753">
        <v>0</v>
      </c>
      <c r="P4753">
        <v>47</v>
      </c>
      <c r="Q4753">
        <v>0</v>
      </c>
      <c r="R4753">
        <v>0</v>
      </c>
      <c r="S4753">
        <v>0</v>
      </c>
      <c r="T4753">
        <v>2</v>
      </c>
      <c r="U4753">
        <v>0</v>
      </c>
      <c r="V4753">
        <v>0</v>
      </c>
      <c r="W4753">
        <v>0</v>
      </c>
      <c r="X4753">
        <v>15.12221499412683</v>
      </c>
      <c r="Y4753">
        <v>0</v>
      </c>
      <c r="Z4753">
        <v>0</v>
      </c>
      <c r="AA4753">
        <v>0</v>
      </c>
      <c r="AB4753">
        <v>0.59465929941100004</v>
      </c>
      <c r="AC4753">
        <v>0</v>
      </c>
      <c r="AD4753">
        <v>0</v>
      </c>
      <c r="AE4753">
        <v>15.716874293537831</v>
      </c>
    </row>
    <row r="4754" spans="1:31" x14ac:dyDescent="0.25">
      <c r="A4754">
        <v>1775915</v>
      </c>
      <c r="B4754">
        <v>1</v>
      </c>
      <c r="C4754" t="s">
        <v>81</v>
      </c>
      <c r="D4754" t="s">
        <v>121</v>
      </c>
      <c r="E4754" t="s">
        <v>188</v>
      </c>
      <c r="F4754" t="s">
        <v>13710</v>
      </c>
      <c r="G4754" t="s">
        <v>239</v>
      </c>
      <c r="H4754" t="s">
        <v>134</v>
      </c>
      <c r="I4754" t="s">
        <v>135</v>
      </c>
      <c r="J4754" t="s">
        <v>136</v>
      </c>
      <c r="K4754" t="s">
        <v>137</v>
      </c>
      <c r="L4754" t="s">
        <v>13808</v>
      </c>
      <c r="M4754" t="s">
        <v>13809</v>
      </c>
      <c r="N4754">
        <v>0.25</v>
      </c>
      <c r="O4754">
        <v>0</v>
      </c>
      <c r="P4754">
        <v>876</v>
      </c>
      <c r="Q4754">
        <v>1</v>
      </c>
      <c r="R4754">
        <v>43</v>
      </c>
      <c r="S4754">
        <v>2</v>
      </c>
      <c r="T4754">
        <v>59</v>
      </c>
      <c r="U4754">
        <v>0</v>
      </c>
      <c r="V4754">
        <v>0</v>
      </c>
      <c r="W4754">
        <v>0</v>
      </c>
      <c r="X4754">
        <v>19.462607004052483</v>
      </c>
      <c r="Y4754">
        <v>0.40353935403000002</v>
      </c>
      <c r="Z4754">
        <v>1.2462081024</v>
      </c>
      <c r="AA4754">
        <v>0.14251007955</v>
      </c>
      <c r="AB4754">
        <v>8.895897716384999</v>
      </c>
      <c r="AC4754">
        <v>0</v>
      </c>
      <c r="AD4754">
        <v>0</v>
      </c>
      <c r="AE4754">
        <v>30.15076225641748</v>
      </c>
    </row>
    <row r="4755" spans="1:31" x14ac:dyDescent="0.25">
      <c r="A4755">
        <v>1775916</v>
      </c>
      <c r="B4755">
        <v>1</v>
      </c>
      <c r="C4755" t="s">
        <v>80</v>
      </c>
      <c r="D4755" t="s">
        <v>96</v>
      </c>
      <c r="E4755" t="s">
        <v>171</v>
      </c>
      <c r="F4755" t="s">
        <v>13810</v>
      </c>
      <c r="G4755" t="s">
        <v>282</v>
      </c>
      <c r="H4755" t="s">
        <v>146</v>
      </c>
      <c r="I4755" t="s">
        <v>135</v>
      </c>
      <c r="J4755" t="s">
        <v>136</v>
      </c>
      <c r="K4755" t="s">
        <v>147</v>
      </c>
      <c r="L4755" t="s">
        <v>13811</v>
      </c>
      <c r="M4755" t="s">
        <v>13812</v>
      </c>
      <c r="N4755">
        <v>1.426666666</v>
      </c>
      <c r="O4755">
        <v>0</v>
      </c>
      <c r="P4755">
        <v>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0.1000579161074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0.1000579161074</v>
      </c>
    </row>
    <row r="4756" spans="1:31" x14ac:dyDescent="0.25">
      <c r="A4756">
        <v>1775917</v>
      </c>
      <c r="B4756">
        <v>1</v>
      </c>
      <c r="C4756" t="s">
        <v>80</v>
      </c>
      <c r="D4756" t="s">
        <v>107</v>
      </c>
      <c r="E4756" t="s">
        <v>171</v>
      </c>
      <c r="F4756" t="s">
        <v>13813</v>
      </c>
      <c r="G4756" t="s">
        <v>181</v>
      </c>
      <c r="H4756" t="s">
        <v>146</v>
      </c>
      <c r="I4756" t="s">
        <v>135</v>
      </c>
      <c r="J4756" t="s">
        <v>136</v>
      </c>
      <c r="K4756" t="s">
        <v>147</v>
      </c>
      <c r="L4756" t="s">
        <v>13814</v>
      </c>
      <c r="M4756" t="s">
        <v>13815</v>
      </c>
      <c r="N4756">
        <v>1.7569444439999999</v>
      </c>
      <c r="O4756">
        <v>0</v>
      </c>
      <c r="P4756">
        <v>1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0.11415392976000001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0.11415392976000001</v>
      </c>
    </row>
    <row r="4757" spans="1:31" x14ac:dyDescent="0.25">
      <c r="A4757">
        <v>1775919</v>
      </c>
      <c r="B4757">
        <v>1</v>
      </c>
      <c r="C4757" t="s">
        <v>80</v>
      </c>
      <c r="D4757" t="s">
        <v>108</v>
      </c>
      <c r="E4757" t="s">
        <v>158</v>
      </c>
      <c r="F4757" t="s">
        <v>13816</v>
      </c>
      <c r="G4757" t="s">
        <v>160</v>
      </c>
      <c r="H4757" t="s">
        <v>146</v>
      </c>
      <c r="I4757" t="s">
        <v>135</v>
      </c>
      <c r="J4757" t="s">
        <v>136</v>
      </c>
      <c r="K4757" t="s">
        <v>147</v>
      </c>
      <c r="L4757" t="s">
        <v>13817</v>
      </c>
      <c r="M4757" t="s">
        <v>13818</v>
      </c>
      <c r="N4757">
        <v>5.091388888</v>
      </c>
      <c r="O4757">
        <v>0</v>
      </c>
      <c r="P4757">
        <v>9</v>
      </c>
      <c r="Q4757">
        <v>0</v>
      </c>
      <c r="R4757">
        <v>3</v>
      </c>
      <c r="S4757">
        <v>0</v>
      </c>
      <c r="T4757">
        <v>3</v>
      </c>
      <c r="U4757">
        <v>0</v>
      </c>
      <c r="V4757">
        <v>0</v>
      </c>
      <c r="W4757">
        <v>0</v>
      </c>
      <c r="X4757">
        <v>6.49980417782914</v>
      </c>
      <c r="Y4757">
        <v>0</v>
      </c>
      <c r="Z4757">
        <v>0.7319191802478332</v>
      </c>
      <c r="AA4757">
        <v>0</v>
      </c>
      <c r="AB4757">
        <v>6.5752794673216002</v>
      </c>
      <c r="AC4757">
        <v>0</v>
      </c>
      <c r="AD4757">
        <v>0</v>
      </c>
      <c r="AE4757">
        <v>13.807002825398573</v>
      </c>
    </row>
    <row r="4758" spans="1:31" x14ac:dyDescent="0.25">
      <c r="A4758">
        <v>1775923</v>
      </c>
      <c r="B4758">
        <v>1</v>
      </c>
      <c r="C4758" t="s">
        <v>81</v>
      </c>
      <c r="D4758" t="s">
        <v>122</v>
      </c>
      <c r="E4758" t="s">
        <v>158</v>
      </c>
      <c r="F4758" t="s">
        <v>13819</v>
      </c>
      <c r="G4758" t="s">
        <v>160</v>
      </c>
      <c r="H4758" t="s">
        <v>146</v>
      </c>
      <c r="I4758" t="s">
        <v>135</v>
      </c>
      <c r="J4758" t="s">
        <v>136</v>
      </c>
      <c r="K4758" t="s">
        <v>147</v>
      </c>
      <c r="L4758" t="s">
        <v>13820</v>
      </c>
      <c r="M4758" t="s">
        <v>13821</v>
      </c>
      <c r="N4758">
        <v>0.85972222200000004</v>
      </c>
      <c r="O4758">
        <v>0</v>
      </c>
      <c r="P4758">
        <v>133</v>
      </c>
      <c r="Q4758">
        <v>0</v>
      </c>
      <c r="R4758">
        <v>0</v>
      </c>
      <c r="S4758">
        <v>0</v>
      </c>
      <c r="T4758">
        <v>7</v>
      </c>
      <c r="U4758">
        <v>0</v>
      </c>
      <c r="V4758">
        <v>0</v>
      </c>
      <c r="W4758">
        <v>0</v>
      </c>
      <c r="X4758">
        <v>23.601721350980643</v>
      </c>
      <c r="Y4758">
        <v>0</v>
      </c>
      <c r="Z4758">
        <v>0</v>
      </c>
      <c r="AA4758">
        <v>0</v>
      </c>
      <c r="AB4758">
        <v>2.8806152720113665</v>
      </c>
      <c r="AC4758">
        <v>0</v>
      </c>
      <c r="AD4758">
        <v>0</v>
      </c>
      <c r="AE4758">
        <v>26.482336622992008</v>
      </c>
    </row>
    <row r="4759" spans="1:31" x14ac:dyDescent="0.25">
      <c r="A4759">
        <v>1775926</v>
      </c>
      <c r="B4759">
        <v>1</v>
      </c>
      <c r="C4759" t="s">
        <v>80</v>
      </c>
      <c r="D4759" t="s">
        <v>82</v>
      </c>
      <c r="E4759" t="s">
        <v>158</v>
      </c>
      <c r="F4759" t="s">
        <v>13822</v>
      </c>
      <c r="G4759" t="s">
        <v>239</v>
      </c>
      <c r="H4759" t="s">
        <v>146</v>
      </c>
      <c r="I4759" t="s">
        <v>135</v>
      </c>
      <c r="J4759" t="s">
        <v>136</v>
      </c>
      <c r="K4759" t="s">
        <v>137</v>
      </c>
      <c r="L4759" t="s">
        <v>13823</v>
      </c>
      <c r="M4759" t="s">
        <v>13824</v>
      </c>
      <c r="N4759">
        <v>1.0378980550000001</v>
      </c>
      <c r="O4759">
        <v>0</v>
      </c>
      <c r="P4759">
        <v>24</v>
      </c>
      <c r="Q4759">
        <v>0</v>
      </c>
      <c r="R4759">
        <v>0</v>
      </c>
      <c r="S4759">
        <v>0</v>
      </c>
      <c r="T4759">
        <v>11</v>
      </c>
      <c r="U4759">
        <v>0</v>
      </c>
      <c r="V4759">
        <v>0</v>
      </c>
      <c r="W4759">
        <v>0</v>
      </c>
      <c r="X4759">
        <v>6.2093263149527811</v>
      </c>
      <c r="Y4759">
        <v>0</v>
      </c>
      <c r="Z4759">
        <v>0</v>
      </c>
      <c r="AA4759">
        <v>0</v>
      </c>
      <c r="AB4759">
        <v>8.7993825131961003</v>
      </c>
      <c r="AC4759">
        <v>0</v>
      </c>
      <c r="AD4759">
        <v>0</v>
      </c>
      <c r="AE4759">
        <v>15.008708828148881</v>
      </c>
    </row>
    <row r="4760" spans="1:31" x14ac:dyDescent="0.25">
      <c r="A4760">
        <v>1775929</v>
      </c>
      <c r="B4760">
        <v>1</v>
      </c>
      <c r="C4760" t="s">
        <v>80</v>
      </c>
      <c r="D4760" t="s">
        <v>96</v>
      </c>
      <c r="E4760" t="s">
        <v>171</v>
      </c>
      <c r="F4760" t="s">
        <v>13825</v>
      </c>
      <c r="G4760" t="s">
        <v>282</v>
      </c>
      <c r="H4760" t="s">
        <v>146</v>
      </c>
      <c r="I4760" t="s">
        <v>135</v>
      </c>
      <c r="J4760" t="s">
        <v>136</v>
      </c>
      <c r="K4760" t="s">
        <v>147</v>
      </c>
      <c r="L4760" t="s">
        <v>13826</v>
      </c>
      <c r="M4760" t="s">
        <v>13827</v>
      </c>
      <c r="N4760">
        <v>3.8483333329999998</v>
      </c>
      <c r="O4760">
        <v>0</v>
      </c>
      <c r="P4760">
        <v>1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1.5555536858772168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1.5555536858772168</v>
      </c>
    </row>
    <row r="4761" spans="1:31" x14ac:dyDescent="0.25">
      <c r="A4761">
        <v>1775934</v>
      </c>
      <c r="B4761">
        <v>1</v>
      </c>
      <c r="C4761" t="s">
        <v>80</v>
      </c>
      <c r="D4761" t="s">
        <v>94</v>
      </c>
      <c r="E4761" t="s">
        <v>184</v>
      </c>
      <c r="F4761" t="s">
        <v>13828</v>
      </c>
      <c r="G4761" t="s">
        <v>232</v>
      </c>
      <c r="H4761" t="s">
        <v>134</v>
      </c>
      <c r="I4761" t="s">
        <v>135</v>
      </c>
      <c r="J4761" t="s">
        <v>136</v>
      </c>
      <c r="K4761" t="s">
        <v>147</v>
      </c>
      <c r="L4761" t="s">
        <v>13829</v>
      </c>
      <c r="M4761" t="s">
        <v>13830</v>
      </c>
      <c r="N4761">
        <v>2.4938888879999999</v>
      </c>
      <c r="O4761">
        <v>0</v>
      </c>
      <c r="P4761">
        <v>307</v>
      </c>
      <c r="Q4761">
        <v>0</v>
      </c>
      <c r="R4761">
        <v>0</v>
      </c>
      <c r="S4761">
        <v>0</v>
      </c>
      <c r="T4761">
        <v>9</v>
      </c>
      <c r="U4761">
        <v>0</v>
      </c>
      <c r="V4761">
        <v>0</v>
      </c>
      <c r="W4761">
        <v>0</v>
      </c>
      <c r="X4761">
        <v>46.597835544530987</v>
      </c>
      <c r="Y4761">
        <v>0</v>
      </c>
      <c r="Z4761">
        <v>0</v>
      </c>
      <c r="AA4761">
        <v>0</v>
      </c>
      <c r="AB4761">
        <v>33.634015788599605</v>
      </c>
      <c r="AC4761">
        <v>0</v>
      </c>
      <c r="AD4761">
        <v>0</v>
      </c>
      <c r="AE4761">
        <v>80.231851333130592</v>
      </c>
    </row>
    <row r="4762" spans="1:31" x14ac:dyDescent="0.25">
      <c r="A4762">
        <v>1775935</v>
      </c>
      <c r="B4762">
        <v>1</v>
      </c>
      <c r="C4762" t="s">
        <v>80</v>
      </c>
      <c r="D4762" t="s">
        <v>93</v>
      </c>
      <c r="E4762" t="s">
        <v>171</v>
      </c>
      <c r="F4762" t="s">
        <v>13831</v>
      </c>
      <c r="G4762" t="s">
        <v>181</v>
      </c>
      <c r="H4762" t="s">
        <v>146</v>
      </c>
      <c r="I4762" t="s">
        <v>135</v>
      </c>
      <c r="J4762" t="s">
        <v>136</v>
      </c>
      <c r="K4762" t="s">
        <v>147</v>
      </c>
      <c r="L4762" t="s">
        <v>13832</v>
      </c>
      <c r="M4762" t="s">
        <v>13833</v>
      </c>
      <c r="N4762">
        <v>1.7375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1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0.26315062506254167</v>
      </c>
      <c r="AC4762">
        <v>0</v>
      </c>
      <c r="AD4762">
        <v>0</v>
      </c>
      <c r="AE4762">
        <v>0.26315062506254167</v>
      </c>
    </row>
    <row r="4763" spans="1:31" x14ac:dyDescent="0.25">
      <c r="A4763">
        <v>1775938</v>
      </c>
      <c r="B4763">
        <v>1</v>
      </c>
      <c r="C4763" t="s">
        <v>80</v>
      </c>
      <c r="D4763" t="s">
        <v>95</v>
      </c>
      <c r="E4763" t="s">
        <v>153</v>
      </c>
      <c r="F4763" t="s">
        <v>13834</v>
      </c>
      <c r="G4763" t="s">
        <v>2314</v>
      </c>
      <c r="H4763" t="s">
        <v>146</v>
      </c>
      <c r="I4763" t="s">
        <v>135</v>
      </c>
      <c r="J4763" t="s">
        <v>136</v>
      </c>
      <c r="K4763" t="s">
        <v>147</v>
      </c>
      <c r="L4763" t="s">
        <v>13835</v>
      </c>
      <c r="M4763" t="s">
        <v>13836</v>
      </c>
      <c r="N4763">
        <v>2.4305555550000002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23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48.451850605504674</v>
      </c>
      <c r="AC4763">
        <v>0</v>
      </c>
      <c r="AD4763">
        <v>0</v>
      </c>
      <c r="AE4763">
        <v>48.451850605504674</v>
      </c>
    </row>
    <row r="4764" spans="1:31" x14ac:dyDescent="0.25">
      <c r="A4764">
        <v>1775940</v>
      </c>
      <c r="B4764">
        <v>1</v>
      </c>
      <c r="C4764" t="s">
        <v>80</v>
      </c>
      <c r="D4764" t="s">
        <v>93</v>
      </c>
      <c r="E4764" t="s">
        <v>131</v>
      </c>
      <c r="F4764" t="s">
        <v>8545</v>
      </c>
      <c r="G4764" t="s">
        <v>177</v>
      </c>
      <c r="H4764" t="s">
        <v>134</v>
      </c>
      <c r="I4764" t="s">
        <v>135</v>
      </c>
      <c r="J4764" t="s">
        <v>136</v>
      </c>
      <c r="K4764" t="s">
        <v>147</v>
      </c>
      <c r="L4764" t="s">
        <v>13837</v>
      </c>
      <c r="M4764" t="s">
        <v>13838</v>
      </c>
      <c r="N4764">
        <v>0.62444444399999999</v>
      </c>
      <c r="O4764">
        <v>3</v>
      </c>
      <c r="P4764">
        <v>12</v>
      </c>
      <c r="Q4764">
        <v>39</v>
      </c>
      <c r="R4764">
        <v>168</v>
      </c>
      <c r="S4764">
        <v>11</v>
      </c>
      <c r="T4764">
        <v>36</v>
      </c>
      <c r="U4764">
        <v>0</v>
      </c>
      <c r="V4764">
        <v>0</v>
      </c>
      <c r="W4764">
        <v>3.811829642836833</v>
      </c>
      <c r="X4764">
        <v>3.436563597397233</v>
      </c>
      <c r="Y4764">
        <v>47.319457295608025</v>
      </c>
      <c r="Z4764">
        <v>78.591025126578515</v>
      </c>
      <c r="AA4764">
        <v>67.432145444767173</v>
      </c>
      <c r="AB4764">
        <v>16.563846527330266</v>
      </c>
      <c r="AC4764">
        <v>0</v>
      </c>
      <c r="AD4764">
        <v>0</v>
      </c>
      <c r="AE4764">
        <v>217.15486763451804</v>
      </c>
    </row>
    <row r="4765" spans="1:31" x14ac:dyDescent="0.25">
      <c r="A4765">
        <v>1775941</v>
      </c>
      <c r="B4765">
        <v>1</v>
      </c>
      <c r="C4765" t="s">
        <v>81</v>
      </c>
      <c r="D4765" t="s">
        <v>119</v>
      </c>
      <c r="E4765" t="s">
        <v>184</v>
      </c>
      <c r="F4765" t="s">
        <v>13839</v>
      </c>
      <c r="G4765" t="s">
        <v>359</v>
      </c>
      <c r="H4765" t="s">
        <v>134</v>
      </c>
      <c r="I4765" t="s">
        <v>135</v>
      </c>
      <c r="J4765" t="s">
        <v>136</v>
      </c>
      <c r="K4765" t="s">
        <v>147</v>
      </c>
      <c r="L4765" t="s">
        <v>13840</v>
      </c>
      <c r="M4765" t="s">
        <v>13841</v>
      </c>
      <c r="N4765">
        <v>0.36277777700000002</v>
      </c>
      <c r="O4765">
        <v>0</v>
      </c>
      <c r="P4765">
        <v>87</v>
      </c>
      <c r="Q4765">
        <v>26</v>
      </c>
      <c r="R4765">
        <v>33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3.4241518708896348</v>
      </c>
      <c r="Y4765">
        <v>12.047473872004996</v>
      </c>
      <c r="Z4765">
        <v>4.8851806928922663</v>
      </c>
      <c r="AA4765">
        <v>0</v>
      </c>
      <c r="AB4765">
        <v>0</v>
      </c>
      <c r="AC4765">
        <v>0</v>
      </c>
      <c r="AD4765">
        <v>0</v>
      </c>
      <c r="AE4765">
        <v>20.356806435786897</v>
      </c>
    </row>
    <row r="4766" spans="1:31" x14ac:dyDescent="0.25">
      <c r="A4766">
        <v>1775942</v>
      </c>
      <c r="B4766">
        <v>1</v>
      </c>
      <c r="C4766" t="s">
        <v>80</v>
      </c>
      <c r="D4766" t="s">
        <v>88</v>
      </c>
      <c r="E4766" t="s">
        <v>184</v>
      </c>
      <c r="F4766" t="s">
        <v>13842</v>
      </c>
      <c r="G4766" t="s">
        <v>239</v>
      </c>
      <c r="H4766" t="s">
        <v>134</v>
      </c>
      <c r="I4766" t="s">
        <v>135</v>
      </c>
      <c r="J4766" t="s">
        <v>136</v>
      </c>
      <c r="K4766" t="s">
        <v>137</v>
      </c>
      <c r="L4766" t="s">
        <v>13843</v>
      </c>
      <c r="M4766" t="s">
        <v>13844</v>
      </c>
      <c r="N4766">
        <v>0.41388888800000001</v>
      </c>
      <c r="O4766">
        <v>0</v>
      </c>
      <c r="P4766">
        <v>88</v>
      </c>
      <c r="Q4766">
        <v>0</v>
      </c>
      <c r="R4766">
        <v>0</v>
      </c>
      <c r="S4766">
        <v>2</v>
      </c>
      <c r="T4766">
        <v>4</v>
      </c>
      <c r="U4766">
        <v>0</v>
      </c>
      <c r="V4766">
        <v>0</v>
      </c>
      <c r="W4766">
        <v>0</v>
      </c>
      <c r="X4766">
        <v>8.6265905658508331</v>
      </c>
      <c r="Y4766">
        <v>0</v>
      </c>
      <c r="Z4766">
        <v>0</v>
      </c>
      <c r="AA4766">
        <v>65.709002711240004</v>
      </c>
      <c r="AB4766">
        <v>0.5939711512525</v>
      </c>
      <c r="AC4766">
        <v>0</v>
      </c>
      <c r="AD4766">
        <v>0</v>
      </c>
      <c r="AE4766">
        <v>74.92956442834334</v>
      </c>
    </row>
    <row r="4767" spans="1:31" x14ac:dyDescent="0.25">
      <c r="A4767">
        <v>1775943</v>
      </c>
      <c r="B4767">
        <v>1</v>
      </c>
      <c r="C4767" t="s">
        <v>80</v>
      </c>
      <c r="D4767" t="s">
        <v>100</v>
      </c>
      <c r="E4767" t="s">
        <v>131</v>
      </c>
      <c r="F4767" t="s">
        <v>13845</v>
      </c>
      <c r="G4767" t="s">
        <v>232</v>
      </c>
      <c r="H4767" t="s">
        <v>134</v>
      </c>
      <c r="I4767" t="s">
        <v>135</v>
      </c>
      <c r="J4767" t="s">
        <v>136</v>
      </c>
      <c r="K4767" t="s">
        <v>147</v>
      </c>
      <c r="L4767" t="s">
        <v>13846</v>
      </c>
      <c r="M4767" t="s">
        <v>13847</v>
      </c>
      <c r="N4767">
        <v>0.99750000000000005</v>
      </c>
      <c r="O4767">
        <v>0</v>
      </c>
      <c r="P4767">
        <v>697</v>
      </c>
      <c r="Q4767">
        <v>2</v>
      </c>
      <c r="R4767">
        <v>33</v>
      </c>
      <c r="S4767">
        <v>9</v>
      </c>
      <c r="T4767">
        <v>98</v>
      </c>
      <c r="U4767">
        <v>4</v>
      </c>
      <c r="V4767">
        <v>4</v>
      </c>
      <c r="W4767">
        <v>0</v>
      </c>
      <c r="X4767">
        <v>215.13650856828403</v>
      </c>
      <c r="Y4767">
        <v>1.4044787807936081</v>
      </c>
      <c r="Z4767">
        <v>16.05846681188272</v>
      </c>
      <c r="AA4767">
        <v>161.48714517645845</v>
      </c>
      <c r="AB4767">
        <v>105.10085683324196</v>
      </c>
      <c r="AC4767">
        <v>46.211268392925298</v>
      </c>
      <c r="AD4767">
        <v>225.07554443941251</v>
      </c>
      <c r="AE4767">
        <v>770.47426900299854</v>
      </c>
    </row>
    <row r="4768" spans="1:31" x14ac:dyDescent="0.25">
      <c r="A4768">
        <v>1775944</v>
      </c>
      <c r="B4768">
        <v>1</v>
      </c>
      <c r="C4768" t="s">
        <v>80</v>
      </c>
      <c r="D4768" t="s">
        <v>97</v>
      </c>
      <c r="E4768" t="s">
        <v>171</v>
      </c>
      <c r="F4768" t="s">
        <v>13848</v>
      </c>
      <c r="G4768" t="s">
        <v>225</v>
      </c>
      <c r="H4768" t="s">
        <v>146</v>
      </c>
      <c r="I4768" t="s">
        <v>135</v>
      </c>
      <c r="J4768" t="s">
        <v>136</v>
      </c>
      <c r="K4768" t="s">
        <v>147</v>
      </c>
      <c r="L4768" t="s">
        <v>13843</v>
      </c>
      <c r="M4768" t="s">
        <v>13849</v>
      </c>
      <c r="N4768">
        <v>6.6325000000000003</v>
      </c>
      <c r="O4768">
        <v>0</v>
      </c>
      <c r="P4768">
        <v>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0.57991815112224998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0.57991815112224998</v>
      </c>
    </row>
    <row r="4769" spans="1:31" x14ac:dyDescent="0.25">
      <c r="A4769">
        <v>1775945</v>
      </c>
      <c r="B4769">
        <v>1</v>
      </c>
      <c r="C4769" t="s">
        <v>80</v>
      </c>
      <c r="D4769" t="s">
        <v>82</v>
      </c>
      <c r="E4769" t="s">
        <v>158</v>
      </c>
      <c r="F4769" t="s">
        <v>13850</v>
      </c>
      <c r="G4769" t="s">
        <v>292</v>
      </c>
      <c r="H4769" t="s">
        <v>146</v>
      </c>
      <c r="I4769" t="s">
        <v>135</v>
      </c>
      <c r="J4769" t="s">
        <v>136</v>
      </c>
      <c r="K4769" t="s">
        <v>147</v>
      </c>
      <c r="L4769" t="s">
        <v>13851</v>
      </c>
      <c r="M4769" t="s">
        <v>13852</v>
      </c>
      <c r="N4769">
        <v>3.4272222220000002</v>
      </c>
      <c r="O4769">
        <v>0</v>
      </c>
      <c r="P4769">
        <v>140</v>
      </c>
      <c r="Q4769">
        <v>0</v>
      </c>
      <c r="R4769">
        <v>0</v>
      </c>
      <c r="S4769">
        <v>0</v>
      </c>
      <c r="T4769">
        <v>19</v>
      </c>
      <c r="U4769">
        <v>0</v>
      </c>
      <c r="V4769">
        <v>0</v>
      </c>
      <c r="W4769">
        <v>0</v>
      </c>
      <c r="X4769">
        <v>105.72181234635647</v>
      </c>
      <c r="Y4769">
        <v>0</v>
      </c>
      <c r="Z4769">
        <v>0</v>
      </c>
      <c r="AA4769">
        <v>0</v>
      </c>
      <c r="AB4769">
        <v>66.579173245668088</v>
      </c>
      <c r="AC4769">
        <v>0</v>
      </c>
      <c r="AD4769">
        <v>0</v>
      </c>
      <c r="AE4769">
        <v>172.30098559202457</v>
      </c>
    </row>
    <row r="4770" spans="1:31" x14ac:dyDescent="0.25">
      <c r="A4770">
        <v>1775947</v>
      </c>
      <c r="B4770">
        <v>1</v>
      </c>
      <c r="C4770" t="s">
        <v>80</v>
      </c>
      <c r="D4770" t="s">
        <v>90</v>
      </c>
      <c r="E4770" t="s">
        <v>171</v>
      </c>
      <c r="F4770" t="s">
        <v>13853</v>
      </c>
      <c r="G4770" t="s">
        <v>181</v>
      </c>
      <c r="H4770" t="s">
        <v>146</v>
      </c>
      <c r="I4770" t="s">
        <v>135</v>
      </c>
      <c r="J4770" t="s">
        <v>136</v>
      </c>
      <c r="K4770" t="s">
        <v>147</v>
      </c>
      <c r="L4770" t="s">
        <v>13854</v>
      </c>
      <c r="M4770" t="s">
        <v>13855</v>
      </c>
      <c r="N4770">
        <v>1.8988888880000001</v>
      </c>
      <c r="O4770">
        <v>0</v>
      </c>
      <c r="P4770">
        <v>1</v>
      </c>
      <c r="Q4770">
        <v>0</v>
      </c>
      <c r="R4770">
        <v>0</v>
      </c>
      <c r="S4770">
        <v>0</v>
      </c>
      <c r="T4770">
        <v>1</v>
      </c>
      <c r="U4770">
        <v>0</v>
      </c>
      <c r="V4770">
        <v>0</v>
      </c>
      <c r="W4770">
        <v>0</v>
      </c>
      <c r="X4770">
        <v>0.65307827982050004</v>
      </c>
      <c r="Y4770">
        <v>0</v>
      </c>
      <c r="Z4770">
        <v>0</v>
      </c>
      <c r="AA4770">
        <v>0</v>
      </c>
      <c r="AB4770">
        <v>1.0917780114000001E-2</v>
      </c>
      <c r="AC4770">
        <v>0</v>
      </c>
      <c r="AD4770">
        <v>0</v>
      </c>
      <c r="AE4770">
        <v>0.66399605993450006</v>
      </c>
    </row>
    <row r="4771" spans="1:31" x14ac:dyDescent="0.25">
      <c r="A4771">
        <v>1775949</v>
      </c>
      <c r="B4771">
        <v>1</v>
      </c>
      <c r="C4771" t="s">
        <v>80</v>
      </c>
      <c r="D4771" t="s">
        <v>83</v>
      </c>
      <c r="E4771" t="s">
        <v>171</v>
      </c>
      <c r="F4771" t="s">
        <v>13856</v>
      </c>
      <c r="G4771" t="s">
        <v>225</v>
      </c>
      <c r="H4771" t="s">
        <v>146</v>
      </c>
      <c r="I4771" t="s">
        <v>135</v>
      </c>
      <c r="J4771" t="s">
        <v>136</v>
      </c>
      <c r="K4771" t="s">
        <v>147</v>
      </c>
      <c r="L4771" t="s">
        <v>13857</v>
      </c>
      <c r="M4771" t="s">
        <v>13858</v>
      </c>
      <c r="N4771">
        <v>6.4933333329999998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2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1.0780319858237499</v>
      </c>
      <c r="AC4771">
        <v>0</v>
      </c>
      <c r="AD4771">
        <v>0</v>
      </c>
      <c r="AE4771">
        <v>1.0780319858237499</v>
      </c>
    </row>
    <row r="4772" spans="1:31" x14ac:dyDescent="0.25">
      <c r="A4772">
        <v>1775951</v>
      </c>
      <c r="B4772">
        <v>1</v>
      </c>
      <c r="C4772" t="s">
        <v>80</v>
      </c>
      <c r="D4772" t="s">
        <v>99</v>
      </c>
      <c r="E4772" t="s">
        <v>171</v>
      </c>
      <c r="F4772" t="s">
        <v>13859</v>
      </c>
      <c r="G4772" t="s">
        <v>181</v>
      </c>
      <c r="H4772" t="s">
        <v>146</v>
      </c>
      <c r="I4772" t="s">
        <v>135</v>
      </c>
      <c r="J4772" t="s">
        <v>136</v>
      </c>
      <c r="K4772" t="s">
        <v>147</v>
      </c>
      <c r="L4772" t="s">
        <v>13860</v>
      </c>
      <c r="M4772" t="s">
        <v>13861</v>
      </c>
      <c r="N4772">
        <v>7.591388888</v>
      </c>
      <c r="O4772">
        <v>0</v>
      </c>
      <c r="P4772">
        <v>1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1.2138776238313835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1.2138776238313835</v>
      </c>
    </row>
    <row r="4773" spans="1:31" x14ac:dyDescent="0.25">
      <c r="A4773">
        <v>1775954</v>
      </c>
      <c r="B4773">
        <v>1</v>
      </c>
      <c r="C4773" t="s">
        <v>80</v>
      </c>
      <c r="D4773" t="s">
        <v>96</v>
      </c>
      <c r="E4773" t="s">
        <v>171</v>
      </c>
      <c r="F4773" t="s">
        <v>13862</v>
      </c>
      <c r="G4773" t="s">
        <v>282</v>
      </c>
      <c r="H4773" t="s">
        <v>146</v>
      </c>
      <c r="I4773" t="s">
        <v>135</v>
      </c>
      <c r="J4773" t="s">
        <v>136</v>
      </c>
      <c r="K4773" t="s">
        <v>147</v>
      </c>
      <c r="L4773" t="s">
        <v>13863</v>
      </c>
      <c r="M4773" t="s">
        <v>13864</v>
      </c>
      <c r="N4773">
        <v>1.531111111</v>
      </c>
      <c r="O4773">
        <v>0</v>
      </c>
      <c r="P4773">
        <v>2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0.21812488748660003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0.21812488748660003</v>
      </c>
    </row>
    <row r="4774" spans="1:31" x14ac:dyDescent="0.25">
      <c r="A4774">
        <v>1775955</v>
      </c>
      <c r="B4774">
        <v>1</v>
      </c>
      <c r="C4774" t="s">
        <v>80</v>
      </c>
      <c r="D4774" t="s">
        <v>96</v>
      </c>
      <c r="E4774" t="s">
        <v>171</v>
      </c>
      <c r="F4774" t="s">
        <v>13865</v>
      </c>
      <c r="G4774" t="s">
        <v>173</v>
      </c>
      <c r="H4774" t="s">
        <v>146</v>
      </c>
      <c r="I4774" t="s">
        <v>135</v>
      </c>
      <c r="J4774" t="s">
        <v>136</v>
      </c>
      <c r="K4774" t="s">
        <v>147</v>
      </c>
      <c r="L4774" t="s">
        <v>13866</v>
      </c>
      <c r="M4774" t="s">
        <v>13867</v>
      </c>
      <c r="N4774">
        <v>4.3963888879999997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1.9914211192333334E-3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1.9914211192333334E-3</v>
      </c>
    </row>
    <row r="4775" spans="1:31" x14ac:dyDescent="0.25">
      <c r="A4775">
        <v>1775960</v>
      </c>
      <c r="B4775">
        <v>1</v>
      </c>
      <c r="C4775" t="s">
        <v>80</v>
      </c>
      <c r="D4775" t="s">
        <v>106</v>
      </c>
      <c r="E4775" t="s">
        <v>143</v>
      </c>
      <c r="F4775" t="s">
        <v>13868</v>
      </c>
      <c r="G4775" t="s">
        <v>221</v>
      </c>
      <c r="H4775" t="s">
        <v>146</v>
      </c>
      <c r="I4775" t="s">
        <v>135</v>
      </c>
      <c r="J4775" t="s">
        <v>136</v>
      </c>
      <c r="K4775" t="s">
        <v>147</v>
      </c>
      <c r="L4775" t="s">
        <v>13869</v>
      </c>
      <c r="M4775" t="s">
        <v>13870</v>
      </c>
      <c r="N4775">
        <v>5.0744444440000001</v>
      </c>
      <c r="O4775">
        <v>0</v>
      </c>
      <c r="P4775">
        <v>0</v>
      </c>
      <c r="Q4775">
        <v>0</v>
      </c>
      <c r="R4775">
        <v>4</v>
      </c>
      <c r="S4775">
        <v>0</v>
      </c>
      <c r="T4775">
        <v>1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6.2937431499306005</v>
      </c>
      <c r="AA4775">
        <v>0</v>
      </c>
      <c r="AB4775">
        <v>21.506023846894934</v>
      </c>
      <c r="AC4775">
        <v>0</v>
      </c>
      <c r="AD4775">
        <v>0</v>
      </c>
      <c r="AE4775">
        <v>27.799766996825532</v>
      </c>
    </row>
    <row r="4776" spans="1:31" x14ac:dyDescent="0.25">
      <c r="A4776">
        <v>1775963</v>
      </c>
      <c r="B4776">
        <v>1</v>
      </c>
      <c r="C4776" t="s">
        <v>80</v>
      </c>
      <c r="D4776" t="s">
        <v>108</v>
      </c>
      <c r="E4776" t="s">
        <v>158</v>
      </c>
      <c r="F4776" t="s">
        <v>13871</v>
      </c>
      <c r="G4776" t="s">
        <v>160</v>
      </c>
      <c r="H4776" t="s">
        <v>146</v>
      </c>
      <c r="I4776" t="s">
        <v>135</v>
      </c>
      <c r="J4776" t="s">
        <v>136</v>
      </c>
      <c r="K4776" t="s">
        <v>147</v>
      </c>
      <c r="L4776" t="s">
        <v>13872</v>
      </c>
      <c r="M4776" t="s">
        <v>13873</v>
      </c>
      <c r="N4776">
        <v>1.5011111109999999</v>
      </c>
      <c r="O4776">
        <v>0</v>
      </c>
      <c r="P4776">
        <v>25</v>
      </c>
      <c r="Q4776">
        <v>0</v>
      </c>
      <c r="R4776">
        <v>7</v>
      </c>
      <c r="S4776">
        <v>0</v>
      </c>
      <c r="T4776">
        <v>8</v>
      </c>
      <c r="U4776">
        <v>0</v>
      </c>
      <c r="V4776">
        <v>0</v>
      </c>
      <c r="W4776">
        <v>0</v>
      </c>
      <c r="X4776">
        <v>7.6475644327752326</v>
      </c>
      <c r="Y4776">
        <v>0</v>
      </c>
      <c r="Z4776">
        <v>1.1286326041247001</v>
      </c>
      <c r="AA4776">
        <v>0</v>
      </c>
      <c r="AB4776">
        <v>5.3026097444084339</v>
      </c>
      <c r="AC4776">
        <v>0</v>
      </c>
      <c r="AD4776">
        <v>0</v>
      </c>
      <c r="AE4776">
        <v>14.078806781308367</v>
      </c>
    </row>
    <row r="4777" spans="1:31" x14ac:dyDescent="0.25">
      <c r="A4777">
        <v>1775964</v>
      </c>
      <c r="B4777">
        <v>1</v>
      </c>
      <c r="C4777" t="s">
        <v>80</v>
      </c>
      <c r="D4777" t="s">
        <v>99</v>
      </c>
      <c r="E4777" t="s">
        <v>184</v>
      </c>
      <c r="F4777" t="s">
        <v>13874</v>
      </c>
      <c r="G4777" t="s">
        <v>246</v>
      </c>
      <c r="H4777" t="s">
        <v>134</v>
      </c>
      <c r="I4777" t="s">
        <v>135</v>
      </c>
      <c r="J4777" t="s">
        <v>136</v>
      </c>
      <c r="K4777" t="s">
        <v>137</v>
      </c>
      <c r="L4777" t="s">
        <v>13875</v>
      </c>
      <c r="M4777" t="s">
        <v>13876</v>
      </c>
      <c r="N4777">
        <v>0.92972222199999999</v>
      </c>
      <c r="O4777">
        <v>1</v>
      </c>
      <c r="P4777">
        <v>1132</v>
      </c>
      <c r="Q4777">
        <v>0</v>
      </c>
      <c r="R4777">
        <v>5</v>
      </c>
      <c r="S4777">
        <v>0</v>
      </c>
      <c r="T4777">
        <v>39</v>
      </c>
      <c r="U4777">
        <v>0</v>
      </c>
      <c r="V4777">
        <v>0</v>
      </c>
      <c r="W4777">
        <v>2.7907061825890582</v>
      </c>
      <c r="X4777">
        <v>152.08728325656057</v>
      </c>
      <c r="Y4777">
        <v>0</v>
      </c>
      <c r="Z4777">
        <v>0.29673306556979173</v>
      </c>
      <c r="AA4777">
        <v>0</v>
      </c>
      <c r="AB4777">
        <v>32.104683808742678</v>
      </c>
      <c r="AC4777">
        <v>0</v>
      </c>
      <c r="AD4777">
        <v>0</v>
      </c>
      <c r="AE4777">
        <v>187.27940631346206</v>
      </c>
    </row>
    <row r="4778" spans="1:31" x14ac:dyDescent="0.25">
      <c r="A4778">
        <v>1775965</v>
      </c>
      <c r="B4778">
        <v>1</v>
      </c>
      <c r="C4778" t="s">
        <v>80</v>
      </c>
      <c r="D4778" t="s">
        <v>93</v>
      </c>
      <c r="E4778" t="s">
        <v>158</v>
      </c>
      <c r="F4778" t="s">
        <v>13877</v>
      </c>
      <c r="G4778" t="s">
        <v>221</v>
      </c>
      <c r="H4778" t="s">
        <v>146</v>
      </c>
      <c r="I4778" t="s">
        <v>135</v>
      </c>
      <c r="J4778" t="s">
        <v>136</v>
      </c>
      <c r="K4778" t="s">
        <v>147</v>
      </c>
      <c r="L4778" t="s">
        <v>13878</v>
      </c>
      <c r="M4778" t="s">
        <v>13879</v>
      </c>
      <c r="N4778">
        <v>1.1683333330000001</v>
      </c>
      <c r="O4778">
        <v>0</v>
      </c>
      <c r="P4778">
        <v>10</v>
      </c>
      <c r="Q4778">
        <v>0</v>
      </c>
      <c r="R4778">
        <v>2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1.7008663105450339</v>
      </c>
      <c r="Y4778">
        <v>0</v>
      </c>
      <c r="Z4778">
        <v>8.2952044098333327E-3</v>
      </c>
      <c r="AA4778">
        <v>0</v>
      </c>
      <c r="AB4778">
        <v>0</v>
      </c>
      <c r="AC4778">
        <v>0</v>
      </c>
      <c r="AD4778">
        <v>0</v>
      </c>
      <c r="AE4778">
        <v>1.7091615149548671</v>
      </c>
    </row>
    <row r="4779" spans="1:31" x14ac:dyDescent="0.25">
      <c r="A4779">
        <v>1775967</v>
      </c>
      <c r="B4779">
        <v>1</v>
      </c>
      <c r="C4779" t="s">
        <v>80</v>
      </c>
      <c r="D4779" t="s">
        <v>93</v>
      </c>
      <c r="E4779" t="s">
        <v>131</v>
      </c>
      <c r="F4779" t="s">
        <v>13880</v>
      </c>
      <c r="G4779" t="s">
        <v>177</v>
      </c>
      <c r="H4779" t="s">
        <v>134</v>
      </c>
      <c r="I4779" t="s">
        <v>135</v>
      </c>
      <c r="J4779" t="s">
        <v>136</v>
      </c>
      <c r="K4779" t="s">
        <v>147</v>
      </c>
      <c r="L4779" t="s">
        <v>13881</v>
      </c>
      <c r="M4779" t="s">
        <v>13882</v>
      </c>
      <c r="N4779">
        <v>0.69583333300000005</v>
      </c>
      <c r="O4779">
        <v>0</v>
      </c>
      <c r="P4779">
        <v>637</v>
      </c>
      <c r="Q4779">
        <v>7</v>
      </c>
      <c r="R4779">
        <v>230</v>
      </c>
      <c r="S4779">
        <v>9</v>
      </c>
      <c r="T4779">
        <v>115</v>
      </c>
      <c r="U4779">
        <v>0</v>
      </c>
      <c r="V4779">
        <v>0</v>
      </c>
      <c r="W4779">
        <v>0</v>
      </c>
      <c r="X4779">
        <v>65.415652631944369</v>
      </c>
      <c r="Y4779">
        <v>7.024908398372351</v>
      </c>
      <c r="Z4779">
        <v>53.869212994017332</v>
      </c>
      <c r="AA4779">
        <v>106.65030956487122</v>
      </c>
      <c r="AB4779">
        <v>70.161196109924077</v>
      </c>
      <c r="AC4779">
        <v>0</v>
      </c>
      <c r="AD4779">
        <v>0</v>
      </c>
      <c r="AE4779">
        <v>303.12127969912933</v>
      </c>
    </row>
    <row r="4780" spans="1:31" x14ac:dyDescent="0.25">
      <c r="A4780">
        <v>1775970</v>
      </c>
      <c r="B4780">
        <v>1</v>
      </c>
      <c r="C4780" t="s">
        <v>81</v>
      </c>
      <c r="D4780" t="s">
        <v>127</v>
      </c>
      <c r="E4780" t="s">
        <v>171</v>
      </c>
      <c r="F4780" t="s">
        <v>13883</v>
      </c>
      <c r="G4780" t="s">
        <v>181</v>
      </c>
      <c r="H4780" t="s">
        <v>146</v>
      </c>
      <c r="I4780" t="s">
        <v>135</v>
      </c>
      <c r="J4780" t="s">
        <v>136</v>
      </c>
      <c r="K4780" t="s">
        <v>147</v>
      </c>
      <c r="L4780" t="s">
        <v>13884</v>
      </c>
      <c r="M4780" t="s">
        <v>13885</v>
      </c>
      <c r="N4780">
        <v>3.7422222220000001</v>
      </c>
      <c r="O4780">
        <v>0</v>
      </c>
      <c r="P4780">
        <v>1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0.87001856884433337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0.87001856884433337</v>
      </c>
    </row>
    <row r="4781" spans="1:31" x14ac:dyDescent="0.25">
      <c r="A4781">
        <v>1775971</v>
      </c>
      <c r="B4781">
        <v>1</v>
      </c>
      <c r="C4781" t="s">
        <v>81</v>
      </c>
      <c r="D4781" t="s">
        <v>128</v>
      </c>
      <c r="E4781" t="s">
        <v>171</v>
      </c>
      <c r="F4781" t="s">
        <v>13886</v>
      </c>
      <c r="G4781" t="s">
        <v>173</v>
      </c>
      <c r="H4781" t="s">
        <v>146</v>
      </c>
      <c r="I4781" t="s">
        <v>135</v>
      </c>
      <c r="J4781" t="s">
        <v>136</v>
      </c>
      <c r="K4781" t="s">
        <v>147</v>
      </c>
      <c r="L4781" t="s">
        <v>13887</v>
      </c>
      <c r="M4781" t="s">
        <v>13888</v>
      </c>
      <c r="N4781">
        <v>1.835555555</v>
      </c>
      <c r="O4781">
        <v>0</v>
      </c>
      <c r="P4781">
        <v>3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0.81326602569914996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0.81326602569914996</v>
      </c>
    </row>
    <row r="4782" spans="1:31" x14ac:dyDescent="0.25">
      <c r="A4782">
        <v>1775973</v>
      </c>
      <c r="B4782">
        <v>1</v>
      </c>
      <c r="C4782" t="s">
        <v>80</v>
      </c>
      <c r="D4782" t="s">
        <v>96</v>
      </c>
      <c r="E4782" t="s">
        <v>171</v>
      </c>
      <c r="F4782" t="s">
        <v>13734</v>
      </c>
      <c r="G4782" t="s">
        <v>282</v>
      </c>
      <c r="H4782" t="s">
        <v>146</v>
      </c>
      <c r="I4782" t="s">
        <v>135</v>
      </c>
      <c r="J4782" t="s">
        <v>136</v>
      </c>
      <c r="K4782" t="s">
        <v>147</v>
      </c>
      <c r="L4782" t="s">
        <v>13889</v>
      </c>
      <c r="M4782" t="s">
        <v>13890</v>
      </c>
      <c r="N4782">
        <v>2.6716666660000001</v>
      </c>
      <c r="O4782">
        <v>0</v>
      </c>
      <c r="P4782">
        <v>9</v>
      </c>
      <c r="Q4782">
        <v>0</v>
      </c>
      <c r="R4782">
        <v>0</v>
      </c>
      <c r="S4782">
        <v>0</v>
      </c>
      <c r="T4782">
        <v>3</v>
      </c>
      <c r="U4782">
        <v>0</v>
      </c>
      <c r="V4782">
        <v>0</v>
      </c>
      <c r="W4782">
        <v>0</v>
      </c>
      <c r="X4782">
        <v>4.5054979762224994</v>
      </c>
      <c r="Y4782">
        <v>0</v>
      </c>
      <c r="Z4782">
        <v>0</v>
      </c>
      <c r="AA4782">
        <v>0</v>
      </c>
      <c r="AB4782">
        <v>7.149792451374533</v>
      </c>
      <c r="AC4782">
        <v>0</v>
      </c>
      <c r="AD4782">
        <v>0</v>
      </c>
      <c r="AE4782">
        <v>11.655290427597032</v>
      </c>
    </row>
    <row r="4783" spans="1:31" x14ac:dyDescent="0.25">
      <c r="A4783">
        <v>1775974</v>
      </c>
      <c r="B4783">
        <v>1</v>
      </c>
      <c r="C4783" t="s">
        <v>80</v>
      </c>
      <c r="D4783" t="s">
        <v>88</v>
      </c>
      <c r="E4783" t="s">
        <v>171</v>
      </c>
      <c r="F4783" t="s">
        <v>13891</v>
      </c>
      <c r="G4783" t="s">
        <v>282</v>
      </c>
      <c r="H4783" t="s">
        <v>146</v>
      </c>
      <c r="I4783" t="s">
        <v>135</v>
      </c>
      <c r="J4783" t="s">
        <v>136</v>
      </c>
      <c r="K4783" t="s">
        <v>147</v>
      </c>
      <c r="L4783" t="s">
        <v>13892</v>
      </c>
      <c r="M4783" t="s">
        <v>13893</v>
      </c>
      <c r="N4783">
        <v>3.9897222220000002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1.2027255818736333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1.2027255818736333</v>
      </c>
    </row>
    <row r="4784" spans="1:31" x14ac:dyDescent="0.25">
      <c r="A4784">
        <v>1775977</v>
      </c>
      <c r="B4784">
        <v>1</v>
      </c>
      <c r="C4784" t="s">
        <v>80</v>
      </c>
      <c r="D4784" t="s">
        <v>98</v>
      </c>
      <c r="E4784" t="s">
        <v>171</v>
      </c>
      <c r="F4784" t="s">
        <v>13894</v>
      </c>
      <c r="G4784" t="s">
        <v>181</v>
      </c>
      <c r="H4784" t="s">
        <v>146</v>
      </c>
      <c r="I4784" t="s">
        <v>135</v>
      </c>
      <c r="J4784" t="s">
        <v>136</v>
      </c>
      <c r="K4784" t="s">
        <v>147</v>
      </c>
      <c r="L4784" t="s">
        <v>13895</v>
      </c>
      <c r="M4784" t="s">
        <v>13896</v>
      </c>
      <c r="N4784">
        <v>2.7949999999999999</v>
      </c>
      <c r="O4784">
        <v>0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16.011239731391996</v>
      </c>
      <c r="AA4784">
        <v>0</v>
      </c>
      <c r="AB4784">
        <v>0</v>
      </c>
      <c r="AC4784">
        <v>0</v>
      </c>
      <c r="AD4784">
        <v>0</v>
      </c>
      <c r="AE4784">
        <v>16.011239731391996</v>
      </c>
    </row>
    <row r="4785" spans="1:31" x14ac:dyDescent="0.25">
      <c r="A4785">
        <v>1775978</v>
      </c>
      <c r="B4785">
        <v>1</v>
      </c>
      <c r="C4785" t="s">
        <v>81</v>
      </c>
      <c r="D4785" t="s">
        <v>113</v>
      </c>
      <c r="E4785" t="s">
        <v>143</v>
      </c>
      <c r="F4785" t="s">
        <v>13897</v>
      </c>
      <c r="G4785" t="s">
        <v>145</v>
      </c>
      <c r="H4785" t="s">
        <v>146</v>
      </c>
      <c r="I4785" t="s">
        <v>135</v>
      </c>
      <c r="J4785" t="s">
        <v>136</v>
      </c>
      <c r="K4785" t="s">
        <v>147</v>
      </c>
      <c r="L4785" t="s">
        <v>13898</v>
      </c>
      <c r="M4785" t="s">
        <v>13899</v>
      </c>
      <c r="N4785">
        <v>0.72666666599999996</v>
      </c>
      <c r="O4785">
        <v>0</v>
      </c>
      <c r="P4785">
        <v>17</v>
      </c>
      <c r="Q4785">
        <v>0</v>
      </c>
      <c r="R4785">
        <v>11</v>
      </c>
      <c r="S4785">
        <v>0</v>
      </c>
      <c r="T4785">
        <v>4</v>
      </c>
      <c r="U4785">
        <v>0</v>
      </c>
      <c r="V4785">
        <v>0</v>
      </c>
      <c r="W4785">
        <v>0</v>
      </c>
      <c r="X4785">
        <v>2.3804991062562002</v>
      </c>
      <c r="Y4785">
        <v>0</v>
      </c>
      <c r="Z4785">
        <v>4.6876285282696006</v>
      </c>
      <c r="AA4785">
        <v>0</v>
      </c>
      <c r="AB4785">
        <v>2.2584604620770001</v>
      </c>
      <c r="AC4785">
        <v>0</v>
      </c>
      <c r="AD4785">
        <v>0</v>
      </c>
      <c r="AE4785">
        <v>9.3265880966028014</v>
      </c>
    </row>
    <row r="4786" spans="1:31" x14ac:dyDescent="0.25">
      <c r="A4786">
        <v>1775979</v>
      </c>
      <c r="B4786">
        <v>1</v>
      </c>
      <c r="C4786" t="s">
        <v>81</v>
      </c>
      <c r="D4786" t="s">
        <v>112</v>
      </c>
      <c r="E4786" t="s">
        <v>171</v>
      </c>
      <c r="F4786" t="s">
        <v>13900</v>
      </c>
      <c r="G4786" t="s">
        <v>181</v>
      </c>
      <c r="H4786" t="s">
        <v>146</v>
      </c>
      <c r="I4786" t="s">
        <v>135</v>
      </c>
      <c r="J4786" t="s">
        <v>136</v>
      </c>
      <c r="K4786" t="s">
        <v>147</v>
      </c>
      <c r="L4786" t="s">
        <v>13901</v>
      </c>
      <c r="M4786" t="s">
        <v>13902</v>
      </c>
      <c r="N4786">
        <v>2.8419444440000001</v>
      </c>
      <c r="O4786">
        <v>0</v>
      </c>
      <c r="P4786">
        <v>1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0.29071795771275838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0.29071795771275838</v>
      </c>
    </row>
    <row r="4787" spans="1:31" x14ac:dyDescent="0.25">
      <c r="A4787">
        <v>1775981</v>
      </c>
      <c r="B4787">
        <v>1</v>
      </c>
      <c r="C4787" t="s">
        <v>80</v>
      </c>
      <c r="D4787" t="s">
        <v>96</v>
      </c>
      <c r="E4787" t="s">
        <v>171</v>
      </c>
      <c r="F4787" t="s">
        <v>13903</v>
      </c>
      <c r="G4787" t="s">
        <v>181</v>
      </c>
      <c r="H4787" t="s">
        <v>146</v>
      </c>
      <c r="I4787" t="s">
        <v>135</v>
      </c>
      <c r="J4787" t="s">
        <v>136</v>
      </c>
      <c r="K4787" t="s">
        <v>147</v>
      </c>
      <c r="L4787" t="s">
        <v>13904</v>
      </c>
      <c r="M4787" t="s">
        <v>13905</v>
      </c>
      <c r="N4787">
        <v>5.9980555549999997</v>
      </c>
      <c r="O4787">
        <v>0</v>
      </c>
      <c r="P4787">
        <v>1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0.193643842758975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0.193643842758975</v>
      </c>
    </row>
    <row r="4788" spans="1:31" x14ac:dyDescent="0.25">
      <c r="A4788">
        <v>1775984</v>
      </c>
      <c r="B4788">
        <v>1</v>
      </c>
      <c r="C4788" t="s">
        <v>80</v>
      </c>
      <c r="D4788" t="s">
        <v>110</v>
      </c>
      <c r="E4788" t="s">
        <v>171</v>
      </c>
      <c r="F4788" t="s">
        <v>13906</v>
      </c>
      <c r="G4788" t="s">
        <v>181</v>
      </c>
      <c r="H4788" t="s">
        <v>146</v>
      </c>
      <c r="I4788" t="s">
        <v>135</v>
      </c>
      <c r="J4788" t="s">
        <v>136</v>
      </c>
      <c r="K4788" t="s">
        <v>147</v>
      </c>
      <c r="L4788" t="s">
        <v>13907</v>
      </c>
      <c r="M4788" t="s">
        <v>13908</v>
      </c>
      <c r="N4788">
        <v>2.3663888879999999</v>
      </c>
      <c r="O4788">
        <v>0</v>
      </c>
      <c r="P4788">
        <v>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1.8359934114061751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1.8359934114061751</v>
      </c>
    </row>
    <row r="4789" spans="1:31" x14ac:dyDescent="0.25">
      <c r="A4789">
        <v>1775985</v>
      </c>
      <c r="B4789">
        <v>1</v>
      </c>
      <c r="C4789" t="s">
        <v>80</v>
      </c>
      <c r="D4789" t="s">
        <v>103</v>
      </c>
      <c r="E4789" t="s">
        <v>143</v>
      </c>
      <c r="F4789" t="s">
        <v>13909</v>
      </c>
      <c r="G4789" t="s">
        <v>160</v>
      </c>
      <c r="H4789" t="s">
        <v>146</v>
      </c>
      <c r="I4789" t="s">
        <v>135</v>
      </c>
      <c r="J4789" t="s">
        <v>136</v>
      </c>
      <c r="K4789" t="s">
        <v>147</v>
      </c>
      <c r="L4789" t="s">
        <v>13910</v>
      </c>
      <c r="M4789" t="s">
        <v>13911</v>
      </c>
      <c r="N4789">
        <v>0.81138888799999997</v>
      </c>
      <c r="O4789">
        <v>0</v>
      </c>
      <c r="P4789">
        <v>0</v>
      </c>
      <c r="Q4789">
        <v>0</v>
      </c>
      <c r="R4789">
        <v>9</v>
      </c>
      <c r="S4789">
        <v>0</v>
      </c>
      <c r="T4789">
        <v>1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2.6408457844501831</v>
      </c>
      <c r="AA4789">
        <v>0</v>
      </c>
      <c r="AB4789">
        <v>6.5650469235375014E-2</v>
      </c>
      <c r="AC4789">
        <v>0</v>
      </c>
      <c r="AD4789">
        <v>0</v>
      </c>
      <c r="AE4789">
        <v>2.7064962536855584</v>
      </c>
    </row>
    <row r="4790" spans="1:31" x14ac:dyDescent="0.25">
      <c r="A4790">
        <v>1775986</v>
      </c>
      <c r="B4790">
        <v>1</v>
      </c>
      <c r="C4790" t="s">
        <v>81</v>
      </c>
      <c r="D4790" t="s">
        <v>123</v>
      </c>
      <c r="E4790" t="s">
        <v>171</v>
      </c>
      <c r="F4790" t="s">
        <v>13912</v>
      </c>
      <c r="G4790" t="s">
        <v>225</v>
      </c>
      <c r="H4790" t="s">
        <v>146</v>
      </c>
      <c r="I4790" t="s">
        <v>135</v>
      </c>
      <c r="J4790" t="s">
        <v>136</v>
      </c>
      <c r="K4790" t="s">
        <v>147</v>
      </c>
      <c r="L4790" t="s">
        <v>13913</v>
      </c>
      <c r="M4790" t="s">
        <v>13914</v>
      </c>
      <c r="N4790">
        <v>3.031666666</v>
      </c>
      <c r="O4790">
        <v>0</v>
      </c>
      <c r="P4790">
        <v>3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1.7482852759318666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1.7482852759318666</v>
      </c>
    </row>
    <row r="4791" spans="1:31" x14ac:dyDescent="0.25">
      <c r="A4791">
        <v>1775988</v>
      </c>
      <c r="B4791">
        <v>1</v>
      </c>
      <c r="C4791" t="s">
        <v>80</v>
      </c>
      <c r="D4791" t="s">
        <v>106</v>
      </c>
      <c r="E4791" t="s">
        <v>143</v>
      </c>
      <c r="F4791" t="s">
        <v>13915</v>
      </c>
      <c r="G4791" t="s">
        <v>221</v>
      </c>
      <c r="H4791" t="s">
        <v>146</v>
      </c>
      <c r="I4791" t="s">
        <v>135</v>
      </c>
      <c r="J4791" t="s">
        <v>136</v>
      </c>
      <c r="K4791" t="s">
        <v>147</v>
      </c>
      <c r="L4791" t="s">
        <v>13916</v>
      </c>
      <c r="M4791" t="s">
        <v>13917</v>
      </c>
      <c r="N4791">
        <v>1.0991666659999999</v>
      </c>
      <c r="O4791">
        <v>0</v>
      </c>
      <c r="P4791">
        <v>444</v>
      </c>
      <c r="Q4791">
        <v>0</v>
      </c>
      <c r="R4791">
        <v>0</v>
      </c>
      <c r="S4791">
        <v>0</v>
      </c>
      <c r="T4791">
        <v>16</v>
      </c>
      <c r="U4791">
        <v>0</v>
      </c>
      <c r="V4791">
        <v>0</v>
      </c>
      <c r="W4791">
        <v>0</v>
      </c>
      <c r="X4791">
        <v>98.443915882891034</v>
      </c>
      <c r="Y4791">
        <v>0</v>
      </c>
      <c r="Z4791">
        <v>0</v>
      </c>
      <c r="AA4791">
        <v>0</v>
      </c>
      <c r="AB4791">
        <v>14.905604328027852</v>
      </c>
      <c r="AC4791">
        <v>0</v>
      </c>
      <c r="AD4791">
        <v>0</v>
      </c>
      <c r="AE4791">
        <v>113.34952021091888</v>
      </c>
    </row>
    <row r="4792" spans="1:31" x14ac:dyDescent="0.25">
      <c r="A4792">
        <v>1775990</v>
      </c>
      <c r="B4792">
        <v>1</v>
      </c>
      <c r="C4792" t="s">
        <v>80</v>
      </c>
      <c r="D4792" t="s">
        <v>99</v>
      </c>
      <c r="E4792" t="s">
        <v>171</v>
      </c>
      <c r="F4792" t="s">
        <v>13918</v>
      </c>
      <c r="G4792" t="s">
        <v>181</v>
      </c>
      <c r="H4792" t="s">
        <v>146</v>
      </c>
      <c r="I4792" t="s">
        <v>135</v>
      </c>
      <c r="J4792" t="s">
        <v>136</v>
      </c>
      <c r="K4792" t="s">
        <v>147</v>
      </c>
      <c r="L4792" t="s">
        <v>13919</v>
      </c>
      <c r="M4792" t="s">
        <v>13920</v>
      </c>
      <c r="N4792">
        <v>2.8616666660000001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2.1542499042999999E-3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2.1542499042999999E-3</v>
      </c>
    </row>
    <row r="4793" spans="1:31" x14ac:dyDescent="0.25">
      <c r="A4793">
        <v>1775991</v>
      </c>
      <c r="B4793">
        <v>1</v>
      </c>
      <c r="C4793" t="s">
        <v>81</v>
      </c>
      <c r="D4793" t="s">
        <v>120</v>
      </c>
      <c r="E4793" t="s">
        <v>158</v>
      </c>
      <c r="F4793" t="s">
        <v>13921</v>
      </c>
      <c r="G4793" t="s">
        <v>160</v>
      </c>
      <c r="H4793" t="s">
        <v>146</v>
      </c>
      <c r="I4793" t="s">
        <v>135</v>
      </c>
      <c r="J4793" t="s">
        <v>136</v>
      </c>
      <c r="K4793" t="s">
        <v>147</v>
      </c>
      <c r="L4793" t="s">
        <v>13922</v>
      </c>
      <c r="M4793" t="s">
        <v>13923</v>
      </c>
      <c r="N4793">
        <v>2.2549999999999999</v>
      </c>
      <c r="O4793">
        <v>0</v>
      </c>
      <c r="P4793">
        <v>35</v>
      </c>
      <c r="Q4793">
        <v>0</v>
      </c>
      <c r="R4793">
        <v>1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7.5721667752056039</v>
      </c>
      <c r="Y4793">
        <v>0</v>
      </c>
      <c r="Z4793">
        <v>0.21477721731000002</v>
      </c>
      <c r="AA4793">
        <v>0</v>
      </c>
      <c r="AB4793">
        <v>0</v>
      </c>
      <c r="AC4793">
        <v>0</v>
      </c>
      <c r="AD4793">
        <v>0</v>
      </c>
      <c r="AE4793">
        <v>7.7869439925156039</v>
      </c>
    </row>
    <row r="4794" spans="1:31" x14ac:dyDescent="0.25">
      <c r="A4794">
        <v>1775993</v>
      </c>
      <c r="B4794">
        <v>1</v>
      </c>
      <c r="C4794" t="s">
        <v>80</v>
      </c>
      <c r="D4794" t="s">
        <v>99</v>
      </c>
      <c r="E4794" t="s">
        <v>171</v>
      </c>
      <c r="F4794" t="s">
        <v>13924</v>
      </c>
      <c r="G4794" t="s">
        <v>181</v>
      </c>
      <c r="H4794" t="s">
        <v>146</v>
      </c>
      <c r="I4794" t="s">
        <v>135</v>
      </c>
      <c r="J4794" t="s">
        <v>136</v>
      </c>
      <c r="K4794" t="s">
        <v>147</v>
      </c>
      <c r="L4794" t="s">
        <v>13925</v>
      </c>
      <c r="M4794" t="s">
        <v>13926</v>
      </c>
      <c r="N4794">
        <v>4.2780555549999999</v>
      </c>
      <c r="O4794">
        <v>0</v>
      </c>
      <c r="P4794">
        <v>1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3.0561728235015835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3.0561728235015835</v>
      </c>
    </row>
    <row r="4795" spans="1:31" x14ac:dyDescent="0.25">
      <c r="A4795">
        <v>1775995</v>
      </c>
      <c r="B4795">
        <v>1</v>
      </c>
      <c r="C4795" t="s">
        <v>81</v>
      </c>
      <c r="D4795" t="s">
        <v>120</v>
      </c>
      <c r="E4795" t="s">
        <v>158</v>
      </c>
      <c r="F4795" t="s">
        <v>13927</v>
      </c>
      <c r="G4795" t="s">
        <v>160</v>
      </c>
      <c r="H4795" t="s">
        <v>146</v>
      </c>
      <c r="I4795" t="s">
        <v>135</v>
      </c>
      <c r="J4795" t="s">
        <v>136</v>
      </c>
      <c r="K4795" t="s">
        <v>147</v>
      </c>
      <c r="L4795" t="s">
        <v>13928</v>
      </c>
      <c r="M4795" t="s">
        <v>13929</v>
      </c>
      <c r="N4795">
        <v>0.54333333299999997</v>
      </c>
      <c r="O4795">
        <v>0</v>
      </c>
      <c r="P4795">
        <v>87</v>
      </c>
      <c r="Q4795">
        <v>0</v>
      </c>
      <c r="R4795">
        <v>3</v>
      </c>
      <c r="S4795">
        <v>0</v>
      </c>
      <c r="T4795">
        <v>8</v>
      </c>
      <c r="U4795">
        <v>0</v>
      </c>
      <c r="V4795">
        <v>0</v>
      </c>
      <c r="W4795">
        <v>0</v>
      </c>
      <c r="X4795">
        <v>10.132942431288496</v>
      </c>
      <c r="Y4795">
        <v>0</v>
      </c>
      <c r="Z4795">
        <v>5.5840769829999999E-4</v>
      </c>
      <c r="AA4795">
        <v>0</v>
      </c>
      <c r="AB4795">
        <v>2.127656191936</v>
      </c>
      <c r="AC4795">
        <v>0</v>
      </c>
      <c r="AD4795">
        <v>0</v>
      </c>
      <c r="AE4795">
        <v>12.261157030922796</v>
      </c>
    </row>
    <row r="4796" spans="1:31" x14ac:dyDescent="0.25">
      <c r="A4796">
        <v>1775996</v>
      </c>
      <c r="B4796">
        <v>1</v>
      </c>
      <c r="C4796" t="s">
        <v>80</v>
      </c>
      <c r="D4796" t="s">
        <v>93</v>
      </c>
      <c r="E4796" t="s">
        <v>158</v>
      </c>
      <c r="F4796" t="s">
        <v>13930</v>
      </c>
      <c r="G4796" t="s">
        <v>160</v>
      </c>
      <c r="H4796" t="s">
        <v>146</v>
      </c>
      <c r="I4796" t="s">
        <v>135</v>
      </c>
      <c r="J4796" t="s">
        <v>136</v>
      </c>
      <c r="K4796" t="s">
        <v>147</v>
      </c>
      <c r="L4796" t="s">
        <v>13931</v>
      </c>
      <c r="M4796" t="s">
        <v>13932</v>
      </c>
      <c r="N4796">
        <v>2.7688888880000002</v>
      </c>
      <c r="O4796">
        <v>0</v>
      </c>
      <c r="P4796">
        <v>98</v>
      </c>
      <c r="Q4796">
        <v>0</v>
      </c>
      <c r="R4796">
        <v>0</v>
      </c>
      <c r="S4796">
        <v>0</v>
      </c>
      <c r="T4796">
        <v>4</v>
      </c>
      <c r="U4796">
        <v>0</v>
      </c>
      <c r="V4796">
        <v>0</v>
      </c>
      <c r="W4796">
        <v>0</v>
      </c>
      <c r="X4796">
        <v>32.441102029667462</v>
      </c>
      <c r="Y4796">
        <v>0</v>
      </c>
      <c r="Z4796">
        <v>0</v>
      </c>
      <c r="AA4796">
        <v>0</v>
      </c>
      <c r="AB4796">
        <v>0.51439822366126675</v>
      </c>
      <c r="AC4796">
        <v>0</v>
      </c>
      <c r="AD4796">
        <v>0</v>
      </c>
      <c r="AE4796">
        <v>32.955500253328729</v>
      </c>
    </row>
    <row r="4797" spans="1:31" x14ac:dyDescent="0.25">
      <c r="A4797">
        <v>1775998</v>
      </c>
      <c r="B4797">
        <v>1</v>
      </c>
      <c r="C4797" t="s">
        <v>80</v>
      </c>
      <c r="D4797" t="s">
        <v>97</v>
      </c>
      <c r="E4797" t="s">
        <v>171</v>
      </c>
      <c r="F4797" t="s">
        <v>13933</v>
      </c>
      <c r="G4797" t="s">
        <v>225</v>
      </c>
      <c r="H4797" t="s">
        <v>146</v>
      </c>
      <c r="I4797" t="s">
        <v>135</v>
      </c>
      <c r="J4797" t="s">
        <v>136</v>
      </c>
      <c r="K4797" t="s">
        <v>147</v>
      </c>
      <c r="L4797" t="s">
        <v>13934</v>
      </c>
      <c r="M4797" t="s">
        <v>13935</v>
      </c>
      <c r="N4797">
        <v>4.7908333330000001</v>
      </c>
      <c r="O4797">
        <v>0</v>
      </c>
      <c r="P4797">
        <v>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7.6997233774125012E-2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7.6997233774125012E-2</v>
      </c>
    </row>
    <row r="4798" spans="1:31" x14ac:dyDescent="0.25">
      <c r="A4798">
        <v>1775999</v>
      </c>
      <c r="B4798">
        <v>1</v>
      </c>
      <c r="C4798" t="s">
        <v>81</v>
      </c>
      <c r="D4798" t="s">
        <v>118</v>
      </c>
      <c r="E4798" t="s">
        <v>158</v>
      </c>
      <c r="F4798" t="s">
        <v>13936</v>
      </c>
      <c r="G4798" t="s">
        <v>160</v>
      </c>
      <c r="H4798" t="s">
        <v>146</v>
      </c>
      <c r="I4798" t="s">
        <v>135</v>
      </c>
      <c r="J4798" t="s">
        <v>136</v>
      </c>
      <c r="K4798" t="s">
        <v>147</v>
      </c>
      <c r="L4798" t="s">
        <v>13937</v>
      </c>
      <c r="M4798" t="s">
        <v>13938</v>
      </c>
      <c r="N4798">
        <v>1.47</v>
      </c>
      <c r="O4798">
        <v>0</v>
      </c>
      <c r="P4798">
        <v>3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0.24222715182076665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0.24222715182076665</v>
      </c>
    </row>
    <row r="4799" spans="1:31" x14ac:dyDescent="0.25">
      <c r="A4799">
        <v>1776003</v>
      </c>
      <c r="B4799">
        <v>1</v>
      </c>
      <c r="C4799" t="s">
        <v>80</v>
      </c>
      <c r="D4799" t="s">
        <v>82</v>
      </c>
      <c r="E4799" t="s">
        <v>158</v>
      </c>
      <c r="F4799" t="s">
        <v>13939</v>
      </c>
      <c r="G4799" t="s">
        <v>160</v>
      </c>
      <c r="H4799" t="s">
        <v>146</v>
      </c>
      <c r="I4799" t="s">
        <v>135</v>
      </c>
      <c r="J4799" t="s">
        <v>136</v>
      </c>
      <c r="K4799" t="s">
        <v>147</v>
      </c>
      <c r="L4799" t="s">
        <v>13940</v>
      </c>
      <c r="M4799" t="s">
        <v>13941</v>
      </c>
      <c r="N4799">
        <v>3.8141666660000002</v>
      </c>
      <c r="O4799">
        <v>0</v>
      </c>
      <c r="P4799">
        <v>83</v>
      </c>
      <c r="Q4799">
        <v>0</v>
      </c>
      <c r="R4799">
        <v>0</v>
      </c>
      <c r="S4799">
        <v>0</v>
      </c>
      <c r="T4799">
        <v>2</v>
      </c>
      <c r="U4799">
        <v>0</v>
      </c>
      <c r="V4799">
        <v>0</v>
      </c>
      <c r="W4799">
        <v>0</v>
      </c>
      <c r="X4799">
        <v>108.17962084888568</v>
      </c>
      <c r="Y4799">
        <v>0</v>
      </c>
      <c r="Z4799">
        <v>0</v>
      </c>
      <c r="AA4799">
        <v>0</v>
      </c>
      <c r="AB4799">
        <v>0.244767473643</v>
      </c>
      <c r="AC4799">
        <v>0</v>
      </c>
      <c r="AD4799">
        <v>0</v>
      </c>
      <c r="AE4799">
        <v>108.42438832252867</v>
      </c>
    </row>
    <row r="4800" spans="1:31" x14ac:dyDescent="0.25">
      <c r="A4800">
        <v>1776005</v>
      </c>
      <c r="B4800">
        <v>1</v>
      </c>
      <c r="C4800" t="s">
        <v>80</v>
      </c>
      <c r="D4800" t="s">
        <v>104</v>
      </c>
      <c r="E4800" t="s">
        <v>171</v>
      </c>
      <c r="F4800" t="s">
        <v>13942</v>
      </c>
      <c r="G4800" t="s">
        <v>282</v>
      </c>
      <c r="H4800" t="s">
        <v>146</v>
      </c>
      <c r="I4800" t="s">
        <v>135</v>
      </c>
      <c r="J4800" t="s">
        <v>136</v>
      </c>
      <c r="K4800" t="s">
        <v>147</v>
      </c>
      <c r="L4800" t="s">
        <v>13943</v>
      </c>
      <c r="M4800" t="s">
        <v>13944</v>
      </c>
      <c r="N4800">
        <v>1.545555555</v>
      </c>
      <c r="O4800">
        <v>0</v>
      </c>
      <c r="P4800">
        <v>3</v>
      </c>
      <c r="Q4800">
        <v>0</v>
      </c>
      <c r="R4800">
        <v>0</v>
      </c>
      <c r="S4800">
        <v>0</v>
      </c>
      <c r="T4800">
        <v>1</v>
      </c>
      <c r="U4800">
        <v>0</v>
      </c>
      <c r="V4800">
        <v>0</v>
      </c>
      <c r="W4800">
        <v>0</v>
      </c>
      <c r="X4800">
        <v>0.51818144496054996</v>
      </c>
      <c r="Y4800">
        <v>0</v>
      </c>
      <c r="Z4800">
        <v>0</v>
      </c>
      <c r="AA4800">
        <v>0</v>
      </c>
      <c r="AB4800">
        <v>0.70902416943897495</v>
      </c>
      <c r="AC4800">
        <v>0</v>
      </c>
      <c r="AD4800">
        <v>0</v>
      </c>
      <c r="AE4800">
        <v>1.2272056143995249</v>
      </c>
    </row>
    <row r="4801" spans="1:31" x14ac:dyDescent="0.25">
      <c r="A4801">
        <v>1776006</v>
      </c>
      <c r="B4801">
        <v>1</v>
      </c>
      <c r="C4801" t="s">
        <v>80</v>
      </c>
      <c r="D4801" t="s">
        <v>93</v>
      </c>
      <c r="E4801" t="s">
        <v>131</v>
      </c>
      <c r="F4801" t="s">
        <v>13799</v>
      </c>
      <c r="G4801" t="s">
        <v>359</v>
      </c>
      <c r="H4801" t="s">
        <v>134</v>
      </c>
      <c r="I4801" t="s">
        <v>135</v>
      </c>
      <c r="J4801" t="s">
        <v>136</v>
      </c>
      <c r="K4801" t="s">
        <v>147</v>
      </c>
      <c r="L4801" t="s">
        <v>13945</v>
      </c>
      <c r="M4801" t="s">
        <v>13946</v>
      </c>
      <c r="N4801">
        <v>0.35555555500000002</v>
      </c>
      <c r="O4801">
        <v>0</v>
      </c>
      <c r="P4801">
        <v>0</v>
      </c>
      <c r="Q4801">
        <v>6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8.5353619667195009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8.5353619667195009</v>
      </c>
    </row>
    <row r="4802" spans="1:31" x14ac:dyDescent="0.25">
      <c r="A4802">
        <v>1776009</v>
      </c>
      <c r="B4802">
        <v>1</v>
      </c>
      <c r="C4802" t="s">
        <v>81</v>
      </c>
      <c r="D4802" t="s">
        <v>123</v>
      </c>
      <c r="E4802" t="s">
        <v>158</v>
      </c>
      <c r="F4802" t="s">
        <v>13947</v>
      </c>
      <c r="G4802" t="s">
        <v>206</v>
      </c>
      <c r="H4802" t="s">
        <v>146</v>
      </c>
      <c r="I4802" t="s">
        <v>135</v>
      </c>
      <c r="J4802" t="s">
        <v>136</v>
      </c>
      <c r="K4802" t="s">
        <v>147</v>
      </c>
      <c r="L4802" t="s">
        <v>13948</v>
      </c>
      <c r="M4802" t="s">
        <v>13949</v>
      </c>
      <c r="N4802">
        <v>3.2977777769999999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6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28.69322261186635</v>
      </c>
      <c r="AC4802">
        <v>0</v>
      </c>
      <c r="AD4802">
        <v>0</v>
      </c>
      <c r="AE4802">
        <v>28.69322261186635</v>
      </c>
    </row>
    <row r="4803" spans="1:31" x14ac:dyDescent="0.25">
      <c r="A4803">
        <v>1776010</v>
      </c>
      <c r="B4803">
        <v>1</v>
      </c>
      <c r="C4803" t="s">
        <v>80</v>
      </c>
      <c r="D4803" t="s">
        <v>94</v>
      </c>
      <c r="E4803" t="s">
        <v>158</v>
      </c>
      <c r="F4803" t="s">
        <v>13950</v>
      </c>
      <c r="G4803" t="s">
        <v>160</v>
      </c>
      <c r="H4803" t="s">
        <v>146</v>
      </c>
      <c r="I4803" t="s">
        <v>135</v>
      </c>
      <c r="J4803" t="s">
        <v>136</v>
      </c>
      <c r="K4803" t="s">
        <v>147</v>
      </c>
      <c r="L4803" t="s">
        <v>13951</v>
      </c>
      <c r="M4803" t="s">
        <v>13952</v>
      </c>
      <c r="N4803">
        <v>1.011111111</v>
      </c>
      <c r="O4803">
        <v>0</v>
      </c>
      <c r="P4803">
        <v>20</v>
      </c>
      <c r="Q4803">
        <v>0</v>
      </c>
      <c r="R4803">
        <v>6</v>
      </c>
      <c r="S4803">
        <v>0</v>
      </c>
      <c r="T4803">
        <v>6</v>
      </c>
      <c r="U4803">
        <v>0</v>
      </c>
      <c r="V4803">
        <v>0</v>
      </c>
      <c r="W4803">
        <v>0</v>
      </c>
      <c r="X4803">
        <v>2.6306224044393334</v>
      </c>
      <c r="Y4803">
        <v>0</v>
      </c>
      <c r="Z4803">
        <v>5.7731326758999994E-2</v>
      </c>
      <c r="AA4803">
        <v>0</v>
      </c>
      <c r="AB4803">
        <v>2.7192052950866663</v>
      </c>
      <c r="AC4803">
        <v>0</v>
      </c>
      <c r="AD4803">
        <v>0</v>
      </c>
      <c r="AE4803">
        <v>5.407559026285</v>
      </c>
    </row>
    <row r="4804" spans="1:31" x14ac:dyDescent="0.25">
      <c r="A4804">
        <v>1776011</v>
      </c>
      <c r="B4804">
        <v>1</v>
      </c>
      <c r="C4804" t="s">
        <v>80</v>
      </c>
      <c r="D4804" t="s">
        <v>96</v>
      </c>
      <c r="E4804" t="s">
        <v>171</v>
      </c>
      <c r="F4804" t="s">
        <v>13953</v>
      </c>
      <c r="G4804" t="s">
        <v>181</v>
      </c>
      <c r="H4804" t="s">
        <v>146</v>
      </c>
      <c r="I4804" t="s">
        <v>135</v>
      </c>
      <c r="J4804" t="s">
        <v>136</v>
      </c>
      <c r="K4804" t="s">
        <v>147</v>
      </c>
      <c r="L4804" t="s">
        <v>13954</v>
      </c>
      <c r="M4804" t="s">
        <v>13955</v>
      </c>
      <c r="N4804">
        <v>5.0933333330000004</v>
      </c>
      <c r="O4804">
        <v>0</v>
      </c>
      <c r="P4804">
        <v>2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6.4216084405900009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6.4216084405900009</v>
      </c>
    </row>
    <row r="4805" spans="1:31" x14ac:dyDescent="0.25">
      <c r="A4805">
        <v>1776017</v>
      </c>
      <c r="B4805">
        <v>1</v>
      </c>
      <c r="C4805" t="s">
        <v>80</v>
      </c>
      <c r="D4805" t="s">
        <v>100</v>
      </c>
      <c r="E4805" t="s">
        <v>184</v>
      </c>
      <c r="F4805" t="s">
        <v>13956</v>
      </c>
      <c r="G4805" t="s">
        <v>232</v>
      </c>
      <c r="H4805" t="s">
        <v>134</v>
      </c>
      <c r="I4805" t="s">
        <v>135</v>
      </c>
      <c r="J4805" t="s">
        <v>136</v>
      </c>
      <c r="K4805" t="s">
        <v>147</v>
      </c>
      <c r="L4805" t="s">
        <v>13957</v>
      </c>
      <c r="M4805" t="s">
        <v>13958</v>
      </c>
      <c r="N4805">
        <v>1.9616666659999999</v>
      </c>
      <c r="O4805">
        <v>0</v>
      </c>
      <c r="P4805">
        <v>23</v>
      </c>
      <c r="Q4805">
        <v>0</v>
      </c>
      <c r="R4805">
        <v>7</v>
      </c>
      <c r="S4805">
        <v>0</v>
      </c>
      <c r="T4805">
        <v>17</v>
      </c>
      <c r="U4805">
        <v>0</v>
      </c>
      <c r="V4805">
        <v>0</v>
      </c>
      <c r="W4805">
        <v>0</v>
      </c>
      <c r="X4805">
        <v>15.07065057891413</v>
      </c>
      <c r="Y4805">
        <v>0</v>
      </c>
      <c r="Z4805">
        <v>4.3547506694469007</v>
      </c>
      <c r="AA4805">
        <v>0</v>
      </c>
      <c r="AB4805">
        <v>47.19222706235054</v>
      </c>
      <c r="AC4805">
        <v>0</v>
      </c>
      <c r="AD4805">
        <v>0</v>
      </c>
      <c r="AE4805">
        <v>66.617628310711567</v>
      </c>
    </row>
    <row r="4806" spans="1:31" x14ac:dyDescent="0.25">
      <c r="A4806">
        <v>1776019</v>
      </c>
      <c r="B4806">
        <v>1</v>
      </c>
      <c r="C4806" t="s">
        <v>81</v>
      </c>
      <c r="D4806" t="s">
        <v>113</v>
      </c>
      <c r="E4806" t="s">
        <v>171</v>
      </c>
      <c r="F4806" t="s">
        <v>13959</v>
      </c>
      <c r="G4806" t="s">
        <v>181</v>
      </c>
      <c r="H4806" t="s">
        <v>146</v>
      </c>
      <c r="I4806" t="s">
        <v>135</v>
      </c>
      <c r="J4806" t="s">
        <v>136</v>
      </c>
      <c r="K4806" t="s">
        <v>147</v>
      </c>
      <c r="L4806" t="s">
        <v>13960</v>
      </c>
      <c r="M4806" t="s">
        <v>13961</v>
      </c>
      <c r="N4806">
        <v>3.8661111109999999</v>
      </c>
      <c r="O4806">
        <v>0</v>
      </c>
      <c r="P4806">
        <v>2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2.0014119215703334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2.0014119215703334</v>
      </c>
    </row>
    <row r="4807" spans="1:31" x14ac:dyDescent="0.25">
      <c r="A4807">
        <v>1776022</v>
      </c>
      <c r="B4807">
        <v>1</v>
      </c>
      <c r="C4807" t="s">
        <v>81</v>
      </c>
      <c r="D4807" t="s">
        <v>116</v>
      </c>
      <c r="E4807" t="s">
        <v>188</v>
      </c>
      <c r="F4807" t="s">
        <v>586</v>
      </c>
      <c r="G4807" t="s">
        <v>177</v>
      </c>
      <c r="H4807" t="s">
        <v>134</v>
      </c>
      <c r="I4807" t="s">
        <v>193</v>
      </c>
      <c r="J4807" t="s">
        <v>136</v>
      </c>
      <c r="K4807" t="s">
        <v>147</v>
      </c>
      <c r="L4807" t="s">
        <v>13962</v>
      </c>
      <c r="M4807" t="s">
        <v>13963</v>
      </c>
      <c r="N4807">
        <v>5.5555550000000002E-3</v>
      </c>
      <c r="O4807">
        <v>2</v>
      </c>
      <c r="P4807">
        <v>1503</v>
      </c>
      <c r="Q4807">
        <v>13</v>
      </c>
      <c r="R4807">
        <v>73</v>
      </c>
      <c r="S4807">
        <v>8</v>
      </c>
      <c r="T4807">
        <v>75</v>
      </c>
      <c r="U4807">
        <v>0</v>
      </c>
      <c r="V4807">
        <v>0</v>
      </c>
      <c r="W4807">
        <v>1.8156397413333332E-3</v>
      </c>
      <c r="X4807">
        <v>0.7255635776035011</v>
      </c>
      <c r="Y4807">
        <v>0.11048502757300002</v>
      </c>
      <c r="Z4807">
        <v>4.2078748462833347E-2</v>
      </c>
      <c r="AA4807">
        <v>0.13653704612233333</v>
      </c>
      <c r="AB4807">
        <v>0.12778123118600004</v>
      </c>
      <c r="AC4807">
        <v>0</v>
      </c>
      <c r="AD4807">
        <v>0</v>
      </c>
      <c r="AE4807">
        <v>1.1442612706890012</v>
      </c>
    </row>
    <row r="4808" spans="1:31" x14ac:dyDescent="0.25">
      <c r="A4808">
        <v>1776024</v>
      </c>
      <c r="B4808">
        <v>1</v>
      </c>
      <c r="C4808" t="s">
        <v>80</v>
      </c>
      <c r="D4808" t="s">
        <v>97</v>
      </c>
      <c r="E4808" t="s">
        <v>188</v>
      </c>
      <c r="F4808" t="s">
        <v>13964</v>
      </c>
      <c r="G4808" t="s">
        <v>177</v>
      </c>
      <c r="H4808" t="s">
        <v>134</v>
      </c>
      <c r="I4808" t="s">
        <v>135</v>
      </c>
      <c r="J4808" t="s">
        <v>136</v>
      </c>
      <c r="K4808" t="s">
        <v>147</v>
      </c>
      <c r="L4808" t="s">
        <v>13965</v>
      </c>
      <c r="M4808" t="s">
        <v>13966</v>
      </c>
      <c r="N4808">
        <v>0.56638888799999998</v>
      </c>
      <c r="O4808">
        <v>11</v>
      </c>
      <c r="P4808">
        <v>5110</v>
      </c>
      <c r="Q4808">
        <v>18</v>
      </c>
      <c r="R4808">
        <v>614</v>
      </c>
      <c r="S4808">
        <v>37</v>
      </c>
      <c r="T4808">
        <v>803</v>
      </c>
      <c r="U4808">
        <v>3</v>
      </c>
      <c r="V4808">
        <v>1</v>
      </c>
      <c r="W4808">
        <v>52.575248516800734</v>
      </c>
      <c r="X4808">
        <v>1069.8525017906654</v>
      </c>
      <c r="Y4808">
        <v>28.75408115246627</v>
      </c>
      <c r="Z4808">
        <v>145.86942946747303</v>
      </c>
      <c r="AA4808">
        <v>408.14092472137088</v>
      </c>
      <c r="AB4808">
        <v>420.71492688045561</v>
      </c>
      <c r="AC4808">
        <v>29.125660853472521</v>
      </c>
      <c r="AD4808">
        <v>0.84382968634475852</v>
      </c>
      <c r="AE4808">
        <v>2155.8766030690495</v>
      </c>
    </row>
    <row r="4809" spans="1:31" x14ac:dyDescent="0.25">
      <c r="A4809">
        <v>1776025</v>
      </c>
      <c r="B4809">
        <v>1</v>
      </c>
      <c r="C4809" t="s">
        <v>81</v>
      </c>
      <c r="D4809" t="s">
        <v>128</v>
      </c>
      <c r="E4809" t="s">
        <v>188</v>
      </c>
      <c r="F4809" t="s">
        <v>6864</v>
      </c>
      <c r="G4809" t="s">
        <v>177</v>
      </c>
      <c r="H4809" t="s">
        <v>134</v>
      </c>
      <c r="I4809" t="s">
        <v>135</v>
      </c>
      <c r="J4809" t="s">
        <v>136</v>
      </c>
      <c r="K4809" t="s">
        <v>147</v>
      </c>
      <c r="L4809" t="s">
        <v>13967</v>
      </c>
      <c r="M4809" t="s">
        <v>13968</v>
      </c>
      <c r="N4809">
        <v>0.99777777700000003</v>
      </c>
      <c r="O4809">
        <v>0</v>
      </c>
      <c r="P4809">
        <v>0</v>
      </c>
      <c r="Q4809">
        <v>0</v>
      </c>
      <c r="R4809">
        <v>0</v>
      </c>
      <c r="S4809">
        <v>19</v>
      </c>
      <c r="T4809">
        <v>0</v>
      </c>
      <c r="U4809">
        <v>17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278.51452079166728</v>
      </c>
      <c r="AB4809">
        <v>0</v>
      </c>
      <c r="AC4809">
        <v>1577.7534708512601</v>
      </c>
      <c r="AD4809">
        <v>0</v>
      </c>
      <c r="AE4809">
        <v>1856.2679916429274</v>
      </c>
    </row>
    <row r="4810" spans="1:31" x14ac:dyDescent="0.25">
      <c r="A4810">
        <v>1776032</v>
      </c>
      <c r="B4810">
        <v>1</v>
      </c>
      <c r="C4810" t="s">
        <v>80</v>
      </c>
      <c r="D4810" t="s">
        <v>92</v>
      </c>
      <c r="E4810" t="s">
        <v>158</v>
      </c>
      <c r="F4810" t="s">
        <v>13969</v>
      </c>
      <c r="G4810" t="s">
        <v>160</v>
      </c>
      <c r="H4810" t="s">
        <v>146</v>
      </c>
      <c r="I4810" t="s">
        <v>135</v>
      </c>
      <c r="J4810" t="s">
        <v>136</v>
      </c>
      <c r="K4810" t="s">
        <v>147</v>
      </c>
      <c r="L4810" t="s">
        <v>13970</v>
      </c>
      <c r="M4810" t="s">
        <v>13971</v>
      </c>
      <c r="N4810">
        <v>1.365</v>
      </c>
      <c r="O4810">
        <v>0</v>
      </c>
      <c r="P4810">
        <v>6</v>
      </c>
      <c r="Q4810">
        <v>0</v>
      </c>
      <c r="R4810">
        <v>4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2.7564058136812499</v>
      </c>
      <c r="Y4810">
        <v>0</v>
      </c>
      <c r="Z4810">
        <v>0.40489329477615005</v>
      </c>
      <c r="AA4810">
        <v>0</v>
      </c>
      <c r="AB4810">
        <v>0</v>
      </c>
      <c r="AC4810">
        <v>0</v>
      </c>
      <c r="AD4810">
        <v>0</v>
      </c>
      <c r="AE4810">
        <v>3.1612991084574</v>
      </c>
    </row>
    <row r="4811" spans="1:31" x14ac:dyDescent="0.25">
      <c r="A4811">
        <v>1776033</v>
      </c>
      <c r="B4811">
        <v>1</v>
      </c>
      <c r="C4811" t="s">
        <v>80</v>
      </c>
      <c r="D4811" t="s">
        <v>90</v>
      </c>
      <c r="E4811" t="s">
        <v>171</v>
      </c>
      <c r="F4811" t="s">
        <v>675</v>
      </c>
      <c r="G4811" t="s">
        <v>282</v>
      </c>
      <c r="H4811" t="s">
        <v>146</v>
      </c>
      <c r="I4811" t="s">
        <v>135</v>
      </c>
      <c r="J4811" t="s">
        <v>136</v>
      </c>
      <c r="K4811" t="s">
        <v>147</v>
      </c>
      <c r="L4811" t="s">
        <v>13972</v>
      </c>
      <c r="M4811" t="s">
        <v>13973</v>
      </c>
      <c r="N4811">
        <v>1.035833333</v>
      </c>
      <c r="O4811">
        <v>0</v>
      </c>
      <c r="P4811">
        <v>7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2.1749067969405753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2.1749067969405753</v>
      </c>
    </row>
    <row r="4812" spans="1:31" x14ac:dyDescent="0.25">
      <c r="A4812">
        <v>1776040</v>
      </c>
      <c r="B4812">
        <v>1</v>
      </c>
      <c r="C4812" t="s">
        <v>80</v>
      </c>
      <c r="D4812" t="s">
        <v>106</v>
      </c>
      <c r="E4812" t="s">
        <v>131</v>
      </c>
      <c r="F4812" t="s">
        <v>8629</v>
      </c>
      <c r="G4812" t="s">
        <v>133</v>
      </c>
      <c r="H4812" t="s">
        <v>134</v>
      </c>
      <c r="I4812" t="s">
        <v>135</v>
      </c>
      <c r="J4812" t="s">
        <v>136</v>
      </c>
      <c r="K4812" t="s">
        <v>137</v>
      </c>
      <c r="L4812" t="s">
        <v>13974</v>
      </c>
      <c r="M4812" t="s">
        <v>13975</v>
      </c>
      <c r="N4812">
        <v>0.33583333300000001</v>
      </c>
      <c r="O4812">
        <v>0</v>
      </c>
      <c r="P4812">
        <v>5416</v>
      </c>
      <c r="Q4812">
        <v>0</v>
      </c>
      <c r="R4812">
        <v>17</v>
      </c>
      <c r="S4812">
        <v>1</v>
      </c>
      <c r="T4812">
        <v>677</v>
      </c>
      <c r="U4812">
        <v>0</v>
      </c>
      <c r="V4812">
        <v>4</v>
      </c>
      <c r="W4812">
        <v>0</v>
      </c>
      <c r="X4812">
        <v>343.7053462080691</v>
      </c>
      <c r="Y4812">
        <v>0</v>
      </c>
      <c r="Z4812">
        <v>1.4060080818029999</v>
      </c>
      <c r="AA4812">
        <v>1.1657153210865498</v>
      </c>
      <c r="AB4812">
        <v>144.52590163650694</v>
      </c>
      <c r="AC4812">
        <v>0</v>
      </c>
      <c r="AD4812">
        <v>93.323469520868159</v>
      </c>
      <c r="AE4812">
        <v>584.12644076833374</v>
      </c>
    </row>
    <row r="4813" spans="1:31" x14ac:dyDescent="0.25">
      <c r="A4813">
        <v>1776041</v>
      </c>
      <c r="B4813">
        <v>1</v>
      </c>
      <c r="C4813" t="s">
        <v>81</v>
      </c>
      <c r="D4813" t="s">
        <v>117</v>
      </c>
      <c r="E4813" t="s">
        <v>171</v>
      </c>
      <c r="F4813" t="s">
        <v>13976</v>
      </c>
      <c r="G4813" t="s">
        <v>181</v>
      </c>
      <c r="H4813" t="s">
        <v>146</v>
      </c>
      <c r="I4813" t="s">
        <v>135</v>
      </c>
      <c r="J4813" t="s">
        <v>136</v>
      </c>
      <c r="K4813" t="s">
        <v>147</v>
      </c>
      <c r="L4813" t="s">
        <v>13977</v>
      </c>
      <c r="M4813" t="s">
        <v>13978</v>
      </c>
      <c r="N4813">
        <v>1.1058333330000001</v>
      </c>
      <c r="O4813">
        <v>0</v>
      </c>
      <c r="P4813">
        <v>1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0.13893475221192503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0.13893475221192503</v>
      </c>
    </row>
    <row r="4814" spans="1:31" x14ac:dyDescent="0.25">
      <c r="A4814">
        <v>1776045</v>
      </c>
      <c r="B4814">
        <v>1</v>
      </c>
      <c r="C4814" t="s">
        <v>81</v>
      </c>
      <c r="D4814" t="s">
        <v>118</v>
      </c>
      <c r="E4814" t="s">
        <v>158</v>
      </c>
      <c r="F4814" t="s">
        <v>13979</v>
      </c>
      <c r="G4814" t="s">
        <v>160</v>
      </c>
      <c r="H4814" t="s">
        <v>146</v>
      </c>
      <c r="I4814" t="s">
        <v>135</v>
      </c>
      <c r="J4814" t="s">
        <v>136</v>
      </c>
      <c r="K4814" t="s">
        <v>147</v>
      </c>
      <c r="L4814" t="s">
        <v>13980</v>
      </c>
      <c r="M4814" t="s">
        <v>13981</v>
      </c>
      <c r="N4814">
        <v>2.656666666</v>
      </c>
      <c r="O4814">
        <v>0</v>
      </c>
      <c r="P4814">
        <v>11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4.5168227635254752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4.5168227635254752</v>
      </c>
    </row>
    <row r="4815" spans="1:31" x14ac:dyDescent="0.25">
      <c r="A4815">
        <v>1776046</v>
      </c>
      <c r="B4815">
        <v>1</v>
      </c>
      <c r="C4815" t="s">
        <v>80</v>
      </c>
      <c r="D4815" t="s">
        <v>92</v>
      </c>
      <c r="E4815" t="s">
        <v>171</v>
      </c>
      <c r="F4815" t="s">
        <v>13982</v>
      </c>
      <c r="G4815" t="s">
        <v>181</v>
      </c>
      <c r="H4815" t="s">
        <v>146</v>
      </c>
      <c r="I4815" t="s">
        <v>135</v>
      </c>
      <c r="J4815" t="s">
        <v>136</v>
      </c>
      <c r="K4815" t="s">
        <v>147</v>
      </c>
      <c r="L4815" t="s">
        <v>13983</v>
      </c>
      <c r="M4815" t="s">
        <v>13984</v>
      </c>
      <c r="N4815">
        <v>1.0538888879999999</v>
      </c>
      <c r="O4815">
        <v>0</v>
      </c>
      <c r="P4815">
        <v>1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9.1092744824250015E-3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9.1092744824250015E-3</v>
      </c>
    </row>
    <row r="4816" spans="1:31" x14ac:dyDescent="0.25">
      <c r="A4816">
        <v>1776047</v>
      </c>
      <c r="B4816">
        <v>1</v>
      </c>
      <c r="C4816" t="s">
        <v>80</v>
      </c>
      <c r="D4816" t="s">
        <v>97</v>
      </c>
      <c r="E4816" t="s">
        <v>131</v>
      </c>
      <c r="F4816" t="s">
        <v>13985</v>
      </c>
      <c r="G4816" t="s">
        <v>177</v>
      </c>
      <c r="H4816" t="s">
        <v>134</v>
      </c>
      <c r="I4816" t="s">
        <v>135</v>
      </c>
      <c r="J4816" t="s">
        <v>136</v>
      </c>
      <c r="K4816" t="s">
        <v>147</v>
      </c>
      <c r="L4816" t="s">
        <v>13986</v>
      </c>
      <c r="M4816" t="s">
        <v>13987</v>
      </c>
      <c r="N4816">
        <v>0.42499999999999999</v>
      </c>
      <c r="O4816">
        <v>4</v>
      </c>
      <c r="P4816">
        <v>1254</v>
      </c>
      <c r="Q4816">
        <v>5</v>
      </c>
      <c r="R4816">
        <v>51</v>
      </c>
      <c r="S4816">
        <v>16</v>
      </c>
      <c r="T4816">
        <v>98</v>
      </c>
      <c r="U4816">
        <v>0</v>
      </c>
      <c r="V4816">
        <v>0</v>
      </c>
      <c r="W4816">
        <v>8.0992379269015498</v>
      </c>
      <c r="X4816">
        <v>111.620074087462</v>
      </c>
      <c r="Y4816">
        <v>0.68957349918120003</v>
      </c>
      <c r="Z4816">
        <v>5.3752135007913768</v>
      </c>
      <c r="AA4816">
        <v>88.635678320246384</v>
      </c>
      <c r="AB4816">
        <v>45.742028012001569</v>
      </c>
      <c r="AC4816">
        <v>0</v>
      </c>
      <c r="AD4816">
        <v>0</v>
      </c>
      <c r="AE4816">
        <v>260.16180534658406</v>
      </c>
    </row>
    <row r="4817" spans="1:31" x14ac:dyDescent="0.25">
      <c r="A4817">
        <v>1776048</v>
      </c>
      <c r="B4817">
        <v>1</v>
      </c>
      <c r="C4817" t="s">
        <v>81</v>
      </c>
      <c r="D4817" t="s">
        <v>123</v>
      </c>
      <c r="E4817" t="s">
        <v>158</v>
      </c>
      <c r="F4817" t="s">
        <v>13988</v>
      </c>
      <c r="G4817" t="s">
        <v>593</v>
      </c>
      <c r="H4817" t="s">
        <v>146</v>
      </c>
      <c r="I4817" t="s">
        <v>135</v>
      </c>
      <c r="J4817" t="s">
        <v>136</v>
      </c>
      <c r="K4817" t="s">
        <v>147</v>
      </c>
      <c r="L4817" t="s">
        <v>13989</v>
      </c>
      <c r="M4817" t="s">
        <v>13990</v>
      </c>
      <c r="N4817">
        <v>3.6769444440000001</v>
      </c>
      <c r="O4817">
        <v>0</v>
      </c>
      <c r="P4817">
        <v>14</v>
      </c>
      <c r="Q4817">
        <v>0</v>
      </c>
      <c r="R4817">
        <v>0</v>
      </c>
      <c r="S4817">
        <v>0</v>
      </c>
      <c r="T4817">
        <v>4</v>
      </c>
      <c r="U4817">
        <v>0</v>
      </c>
      <c r="V4817">
        <v>0</v>
      </c>
      <c r="W4817">
        <v>0</v>
      </c>
      <c r="X4817">
        <v>12.181838449809</v>
      </c>
      <c r="Y4817">
        <v>0</v>
      </c>
      <c r="Z4817">
        <v>0</v>
      </c>
      <c r="AA4817">
        <v>0</v>
      </c>
      <c r="AB4817">
        <v>2.4851017392132748</v>
      </c>
      <c r="AC4817">
        <v>0</v>
      </c>
      <c r="AD4817">
        <v>0</v>
      </c>
      <c r="AE4817">
        <v>14.666940189022274</v>
      </c>
    </row>
    <row r="4818" spans="1:31" x14ac:dyDescent="0.25">
      <c r="A4818">
        <v>1776049</v>
      </c>
      <c r="B4818">
        <v>1</v>
      </c>
      <c r="C4818" t="s">
        <v>80</v>
      </c>
      <c r="D4818" t="s">
        <v>90</v>
      </c>
      <c r="E4818" t="s">
        <v>158</v>
      </c>
      <c r="F4818" t="s">
        <v>13991</v>
      </c>
      <c r="G4818" t="s">
        <v>160</v>
      </c>
      <c r="H4818" t="s">
        <v>146</v>
      </c>
      <c r="I4818" t="s">
        <v>135</v>
      </c>
      <c r="J4818" t="s">
        <v>136</v>
      </c>
      <c r="K4818" t="s">
        <v>147</v>
      </c>
      <c r="L4818" t="s">
        <v>13992</v>
      </c>
      <c r="M4818" t="s">
        <v>13993</v>
      </c>
      <c r="N4818">
        <v>1.5294444439999999</v>
      </c>
      <c r="O4818">
        <v>0</v>
      </c>
      <c r="P4818">
        <v>225</v>
      </c>
      <c r="Q4818">
        <v>0</v>
      </c>
      <c r="R4818">
        <v>0</v>
      </c>
      <c r="S4818">
        <v>0</v>
      </c>
      <c r="T4818">
        <v>16</v>
      </c>
      <c r="U4818">
        <v>0</v>
      </c>
      <c r="V4818">
        <v>0</v>
      </c>
      <c r="W4818">
        <v>0</v>
      </c>
      <c r="X4818">
        <v>87.62349644832932</v>
      </c>
      <c r="Y4818">
        <v>0</v>
      </c>
      <c r="Z4818">
        <v>0</v>
      </c>
      <c r="AA4818">
        <v>0</v>
      </c>
      <c r="AB4818">
        <v>21.993923937705024</v>
      </c>
      <c r="AC4818">
        <v>0</v>
      </c>
      <c r="AD4818">
        <v>0</v>
      </c>
      <c r="AE4818">
        <v>109.61742038603434</v>
      </c>
    </row>
    <row r="4819" spans="1:31" x14ac:dyDescent="0.25">
      <c r="A4819">
        <v>1776051</v>
      </c>
      <c r="B4819">
        <v>1</v>
      </c>
      <c r="C4819" t="s">
        <v>81</v>
      </c>
      <c r="D4819" t="s">
        <v>116</v>
      </c>
      <c r="E4819" t="s">
        <v>184</v>
      </c>
      <c r="F4819" t="s">
        <v>13994</v>
      </c>
      <c r="G4819" t="s">
        <v>359</v>
      </c>
      <c r="H4819" t="s">
        <v>134</v>
      </c>
      <c r="I4819" t="s">
        <v>135</v>
      </c>
      <c r="J4819" t="s">
        <v>136</v>
      </c>
      <c r="K4819" t="s">
        <v>147</v>
      </c>
      <c r="L4819" t="s">
        <v>13995</v>
      </c>
      <c r="M4819" t="s">
        <v>13996</v>
      </c>
      <c r="N4819">
        <v>2.5738888879999999</v>
      </c>
      <c r="O4819">
        <v>0</v>
      </c>
      <c r="P4819">
        <v>92</v>
      </c>
      <c r="Q4819">
        <v>5</v>
      </c>
      <c r="R4819">
        <v>31</v>
      </c>
      <c r="S4819">
        <v>0</v>
      </c>
      <c r="T4819">
        <v>5</v>
      </c>
      <c r="U4819">
        <v>0</v>
      </c>
      <c r="V4819">
        <v>0</v>
      </c>
      <c r="W4819">
        <v>0</v>
      </c>
      <c r="X4819">
        <v>21.359884205377661</v>
      </c>
      <c r="Y4819">
        <v>10.520110076903174</v>
      </c>
      <c r="Z4819">
        <v>15.399856828740267</v>
      </c>
      <c r="AA4819">
        <v>0</v>
      </c>
      <c r="AB4819">
        <v>20.241035313064273</v>
      </c>
      <c r="AC4819">
        <v>0</v>
      </c>
      <c r="AD4819">
        <v>0</v>
      </c>
      <c r="AE4819">
        <v>67.520886424085376</v>
      </c>
    </row>
    <row r="4820" spans="1:31" x14ac:dyDescent="0.25">
      <c r="A4820">
        <v>1776052</v>
      </c>
      <c r="B4820">
        <v>1</v>
      </c>
      <c r="C4820" t="s">
        <v>80</v>
      </c>
      <c r="D4820" t="s">
        <v>93</v>
      </c>
      <c r="E4820" t="s">
        <v>158</v>
      </c>
      <c r="F4820" t="s">
        <v>13997</v>
      </c>
      <c r="G4820" t="s">
        <v>221</v>
      </c>
      <c r="H4820" t="s">
        <v>146</v>
      </c>
      <c r="I4820" t="s">
        <v>135</v>
      </c>
      <c r="J4820" t="s">
        <v>136</v>
      </c>
      <c r="K4820" t="s">
        <v>147</v>
      </c>
      <c r="L4820" t="s">
        <v>13998</v>
      </c>
      <c r="M4820" t="s">
        <v>13999</v>
      </c>
      <c r="N4820">
        <v>4.340833333</v>
      </c>
      <c r="O4820">
        <v>0</v>
      </c>
      <c r="P4820">
        <v>1</v>
      </c>
      <c r="Q4820">
        <v>0</v>
      </c>
      <c r="R4820">
        <v>3</v>
      </c>
      <c r="S4820">
        <v>0</v>
      </c>
      <c r="T4820">
        <v>1</v>
      </c>
      <c r="U4820">
        <v>0</v>
      </c>
      <c r="V4820">
        <v>0</v>
      </c>
      <c r="W4820">
        <v>0</v>
      </c>
      <c r="X4820">
        <v>0.28398902175966667</v>
      </c>
      <c r="Y4820">
        <v>0</v>
      </c>
      <c r="Z4820">
        <v>0.79003826699315005</v>
      </c>
      <c r="AA4820">
        <v>0</v>
      </c>
      <c r="AB4820">
        <v>4.5689482332743578</v>
      </c>
      <c r="AC4820">
        <v>0</v>
      </c>
      <c r="AD4820">
        <v>0</v>
      </c>
      <c r="AE4820">
        <v>5.6429755220271751</v>
      </c>
    </row>
    <row r="4821" spans="1:31" x14ac:dyDescent="0.25">
      <c r="A4821">
        <v>1776054</v>
      </c>
      <c r="B4821">
        <v>1</v>
      </c>
      <c r="C4821" t="s">
        <v>80</v>
      </c>
      <c r="D4821" t="s">
        <v>94</v>
      </c>
      <c r="E4821" t="s">
        <v>143</v>
      </c>
      <c r="F4821" t="s">
        <v>14000</v>
      </c>
      <c r="G4821" t="s">
        <v>145</v>
      </c>
      <c r="H4821" t="s">
        <v>146</v>
      </c>
      <c r="I4821" t="s">
        <v>135</v>
      </c>
      <c r="J4821" t="s">
        <v>136</v>
      </c>
      <c r="K4821" t="s">
        <v>147</v>
      </c>
      <c r="L4821" t="s">
        <v>14001</v>
      </c>
      <c r="M4821" t="s">
        <v>14002</v>
      </c>
      <c r="N4821">
        <v>3.71</v>
      </c>
      <c r="O4821">
        <v>0</v>
      </c>
      <c r="P4821">
        <v>0</v>
      </c>
      <c r="Q4821">
        <v>0</v>
      </c>
      <c r="R4821">
        <v>7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2.8407309437539499</v>
      </c>
      <c r="AA4821">
        <v>0</v>
      </c>
      <c r="AB4821">
        <v>0</v>
      </c>
      <c r="AC4821">
        <v>0</v>
      </c>
      <c r="AD4821">
        <v>0</v>
      </c>
      <c r="AE4821">
        <v>2.8407309437539499</v>
      </c>
    </row>
    <row r="4822" spans="1:31" x14ac:dyDescent="0.25">
      <c r="A4822">
        <v>1776058</v>
      </c>
      <c r="B4822">
        <v>1</v>
      </c>
      <c r="C4822" t="s">
        <v>80</v>
      </c>
      <c r="D4822" t="s">
        <v>83</v>
      </c>
      <c r="E4822" t="s">
        <v>171</v>
      </c>
      <c r="F4822" t="s">
        <v>14003</v>
      </c>
      <c r="G4822" t="s">
        <v>181</v>
      </c>
      <c r="H4822" t="s">
        <v>146</v>
      </c>
      <c r="I4822" t="s">
        <v>135</v>
      </c>
      <c r="J4822" t="s">
        <v>136</v>
      </c>
      <c r="K4822" t="s">
        <v>147</v>
      </c>
      <c r="L4822" t="s">
        <v>14004</v>
      </c>
      <c r="M4822" t="s">
        <v>14005</v>
      </c>
      <c r="N4822">
        <v>2.4941666659999999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9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6.4601596343129994</v>
      </c>
      <c r="AC4822">
        <v>0</v>
      </c>
      <c r="AD4822">
        <v>0</v>
      </c>
      <c r="AE4822">
        <v>6.4601596343129994</v>
      </c>
    </row>
    <row r="4823" spans="1:31" x14ac:dyDescent="0.25">
      <c r="A4823">
        <v>1776059</v>
      </c>
      <c r="B4823">
        <v>1</v>
      </c>
      <c r="C4823" t="s">
        <v>80</v>
      </c>
      <c r="D4823" t="s">
        <v>84</v>
      </c>
      <c r="E4823" t="s">
        <v>158</v>
      </c>
      <c r="F4823" t="s">
        <v>14006</v>
      </c>
      <c r="G4823" t="s">
        <v>164</v>
      </c>
      <c r="H4823" t="s">
        <v>146</v>
      </c>
      <c r="I4823" t="s">
        <v>135</v>
      </c>
      <c r="J4823" t="s">
        <v>136</v>
      </c>
      <c r="K4823" t="s">
        <v>147</v>
      </c>
      <c r="L4823" t="s">
        <v>14007</v>
      </c>
      <c r="M4823" t="s">
        <v>14008</v>
      </c>
      <c r="N4823">
        <v>1.309722222</v>
      </c>
      <c r="O4823">
        <v>0</v>
      </c>
      <c r="P4823">
        <v>5</v>
      </c>
      <c r="Q4823">
        <v>0</v>
      </c>
      <c r="R4823">
        <v>6</v>
      </c>
      <c r="S4823">
        <v>0</v>
      </c>
      <c r="T4823">
        <v>4</v>
      </c>
      <c r="U4823">
        <v>0</v>
      </c>
      <c r="V4823">
        <v>0</v>
      </c>
      <c r="W4823">
        <v>0</v>
      </c>
      <c r="X4823">
        <v>1.8695976416024169</v>
      </c>
      <c r="Y4823">
        <v>0</v>
      </c>
      <c r="Z4823">
        <v>2.8020984284910009</v>
      </c>
      <c r="AA4823">
        <v>0</v>
      </c>
      <c r="AB4823">
        <v>2.9029858608186672</v>
      </c>
      <c r="AC4823">
        <v>0</v>
      </c>
      <c r="AD4823">
        <v>0</v>
      </c>
      <c r="AE4823">
        <v>7.5746819309120852</v>
      </c>
    </row>
    <row r="4824" spans="1:31" x14ac:dyDescent="0.25">
      <c r="A4824">
        <v>1776060</v>
      </c>
      <c r="B4824">
        <v>1</v>
      </c>
      <c r="C4824" t="s">
        <v>80</v>
      </c>
      <c r="D4824" t="s">
        <v>103</v>
      </c>
      <c r="E4824" t="s">
        <v>171</v>
      </c>
      <c r="F4824" t="s">
        <v>14009</v>
      </c>
      <c r="G4824" t="s">
        <v>181</v>
      </c>
      <c r="H4824" t="s">
        <v>146</v>
      </c>
      <c r="I4824" t="s">
        <v>135</v>
      </c>
      <c r="J4824" t="s">
        <v>136</v>
      </c>
      <c r="K4824" t="s">
        <v>147</v>
      </c>
      <c r="L4824" t="s">
        <v>14010</v>
      </c>
      <c r="M4824" t="s">
        <v>14011</v>
      </c>
      <c r="N4824">
        <v>1.054444444</v>
      </c>
      <c r="O4824">
        <v>0</v>
      </c>
      <c r="P4824">
        <v>2</v>
      </c>
      <c r="Q4824">
        <v>0</v>
      </c>
      <c r="R4824">
        <v>0</v>
      </c>
      <c r="S4824">
        <v>0</v>
      </c>
      <c r="T4824">
        <v>1</v>
      </c>
      <c r="U4824">
        <v>0</v>
      </c>
      <c r="V4824">
        <v>0</v>
      </c>
      <c r="W4824">
        <v>0</v>
      </c>
      <c r="X4824">
        <v>0.55414031472800007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0.55414031472800007</v>
      </c>
    </row>
    <row r="4825" spans="1:31" x14ac:dyDescent="0.25">
      <c r="A4825">
        <v>1776061</v>
      </c>
      <c r="B4825">
        <v>1</v>
      </c>
      <c r="C4825" t="s">
        <v>81</v>
      </c>
      <c r="D4825" t="s">
        <v>115</v>
      </c>
      <c r="E4825" t="s">
        <v>158</v>
      </c>
      <c r="F4825" t="s">
        <v>14012</v>
      </c>
      <c r="G4825" t="s">
        <v>160</v>
      </c>
      <c r="H4825" t="s">
        <v>146</v>
      </c>
      <c r="I4825" t="s">
        <v>135</v>
      </c>
      <c r="J4825" t="s">
        <v>136</v>
      </c>
      <c r="K4825" t="s">
        <v>147</v>
      </c>
      <c r="L4825" t="s">
        <v>14013</v>
      </c>
      <c r="M4825" t="s">
        <v>14014</v>
      </c>
      <c r="N4825">
        <v>1.625</v>
      </c>
      <c r="O4825">
        <v>0</v>
      </c>
      <c r="P4825">
        <v>6</v>
      </c>
      <c r="Q4825">
        <v>0</v>
      </c>
      <c r="R4825">
        <v>1</v>
      </c>
      <c r="S4825">
        <v>0</v>
      </c>
      <c r="T4825">
        <v>1</v>
      </c>
      <c r="U4825">
        <v>0</v>
      </c>
      <c r="V4825">
        <v>0</v>
      </c>
      <c r="W4825">
        <v>0</v>
      </c>
      <c r="X4825">
        <v>0.75790278710790004</v>
      </c>
      <c r="Y4825">
        <v>0</v>
      </c>
      <c r="Z4825">
        <v>0</v>
      </c>
      <c r="AA4825">
        <v>0</v>
      </c>
      <c r="AB4825">
        <v>0.56580962123099998</v>
      </c>
      <c r="AC4825">
        <v>0</v>
      </c>
      <c r="AD4825">
        <v>0</v>
      </c>
      <c r="AE4825">
        <v>1.3237124083389</v>
      </c>
    </row>
    <row r="4826" spans="1:31" x14ac:dyDescent="0.25">
      <c r="A4826">
        <v>1776062</v>
      </c>
      <c r="B4826">
        <v>1</v>
      </c>
      <c r="C4826" t="s">
        <v>81</v>
      </c>
      <c r="D4826" t="s">
        <v>113</v>
      </c>
      <c r="E4826" t="s">
        <v>267</v>
      </c>
      <c r="F4826" t="s">
        <v>3767</v>
      </c>
      <c r="G4826" t="s">
        <v>177</v>
      </c>
      <c r="H4826" t="s">
        <v>134</v>
      </c>
      <c r="I4826" t="s">
        <v>193</v>
      </c>
      <c r="J4826" t="s">
        <v>136</v>
      </c>
      <c r="K4826" t="s">
        <v>147</v>
      </c>
      <c r="L4826" t="s">
        <v>14015</v>
      </c>
      <c r="M4826" t="s">
        <v>14016</v>
      </c>
      <c r="N4826">
        <v>3.2222222000000002E-2</v>
      </c>
      <c r="O4826">
        <v>15</v>
      </c>
      <c r="P4826">
        <v>3664</v>
      </c>
      <c r="Q4826">
        <v>253</v>
      </c>
      <c r="R4826">
        <v>1100</v>
      </c>
      <c r="S4826">
        <v>29</v>
      </c>
      <c r="T4826">
        <v>239</v>
      </c>
      <c r="U4826">
        <v>4</v>
      </c>
      <c r="V4826">
        <v>0</v>
      </c>
      <c r="W4826">
        <v>0.12675849271073333</v>
      </c>
      <c r="X4826">
        <v>18.00954920199516</v>
      </c>
      <c r="Y4826">
        <v>7.6263057046596323</v>
      </c>
      <c r="Z4826">
        <v>13.891163079682672</v>
      </c>
      <c r="AA4826">
        <v>2.9885182899742992</v>
      </c>
      <c r="AB4826">
        <v>4.4998009025096017</v>
      </c>
      <c r="AC4826">
        <v>4.0314278284092326</v>
      </c>
      <c r="AD4826">
        <v>0</v>
      </c>
      <c r="AE4826">
        <v>51.173523499941339</v>
      </c>
    </row>
    <row r="4827" spans="1:31" x14ac:dyDescent="0.25">
      <c r="A4827">
        <v>1776063</v>
      </c>
      <c r="B4827">
        <v>1</v>
      </c>
      <c r="C4827" t="s">
        <v>80</v>
      </c>
      <c r="D4827" t="s">
        <v>97</v>
      </c>
      <c r="E4827" t="s">
        <v>171</v>
      </c>
      <c r="F4827" t="s">
        <v>14017</v>
      </c>
      <c r="G4827" t="s">
        <v>181</v>
      </c>
      <c r="H4827" t="s">
        <v>146</v>
      </c>
      <c r="I4827" t="s">
        <v>135</v>
      </c>
      <c r="J4827" t="s">
        <v>136</v>
      </c>
      <c r="K4827" t="s">
        <v>147</v>
      </c>
      <c r="L4827" t="s">
        <v>14018</v>
      </c>
      <c r="M4827" t="s">
        <v>14019</v>
      </c>
      <c r="N4827">
        <v>2.469166666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2.7252892639880999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2.7252892639880999</v>
      </c>
    </row>
    <row r="4828" spans="1:31" x14ac:dyDescent="0.25">
      <c r="A4828">
        <v>1776065</v>
      </c>
      <c r="B4828">
        <v>1</v>
      </c>
      <c r="C4828" t="s">
        <v>80</v>
      </c>
      <c r="D4828" t="s">
        <v>88</v>
      </c>
      <c r="E4828" t="s">
        <v>171</v>
      </c>
      <c r="F4828" t="s">
        <v>14020</v>
      </c>
      <c r="G4828" t="s">
        <v>173</v>
      </c>
      <c r="H4828" t="s">
        <v>146</v>
      </c>
      <c r="I4828" t="s">
        <v>135</v>
      </c>
      <c r="J4828" t="s">
        <v>136</v>
      </c>
      <c r="K4828" t="s">
        <v>147</v>
      </c>
      <c r="L4828" t="s">
        <v>14021</v>
      </c>
      <c r="M4828" t="s">
        <v>14022</v>
      </c>
      <c r="N4828">
        <v>3.1297222219999998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3.2985153421121831</v>
      </c>
      <c r="AC4828">
        <v>0</v>
      </c>
      <c r="AD4828">
        <v>0</v>
      </c>
      <c r="AE4828">
        <v>3.2985153421121831</v>
      </c>
    </row>
    <row r="4829" spans="1:31" x14ac:dyDescent="0.25">
      <c r="A4829">
        <v>1776066</v>
      </c>
      <c r="B4829">
        <v>1</v>
      </c>
      <c r="C4829" t="s">
        <v>80</v>
      </c>
      <c r="D4829" t="s">
        <v>103</v>
      </c>
      <c r="E4829" t="s">
        <v>158</v>
      </c>
      <c r="F4829" t="s">
        <v>14023</v>
      </c>
      <c r="G4829" t="s">
        <v>160</v>
      </c>
      <c r="H4829" t="s">
        <v>146</v>
      </c>
      <c r="I4829" t="s">
        <v>135</v>
      </c>
      <c r="J4829" t="s">
        <v>136</v>
      </c>
      <c r="K4829" t="s">
        <v>147</v>
      </c>
      <c r="L4829" t="s">
        <v>14024</v>
      </c>
      <c r="M4829" t="s">
        <v>14025</v>
      </c>
      <c r="N4829">
        <v>1.105555555</v>
      </c>
      <c r="O4829">
        <v>0</v>
      </c>
      <c r="P4829">
        <v>23</v>
      </c>
      <c r="Q4829">
        <v>0</v>
      </c>
      <c r="R4829">
        <v>2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6.1376280907864995</v>
      </c>
      <c r="Y4829">
        <v>0</v>
      </c>
      <c r="Z4829">
        <v>0.32895911783893333</v>
      </c>
      <c r="AA4829">
        <v>0</v>
      </c>
      <c r="AB4829">
        <v>0</v>
      </c>
      <c r="AC4829">
        <v>0</v>
      </c>
      <c r="AD4829">
        <v>0</v>
      </c>
      <c r="AE4829">
        <v>6.466587208625433</v>
      </c>
    </row>
    <row r="4830" spans="1:31" x14ac:dyDescent="0.25">
      <c r="A4830">
        <v>1776074</v>
      </c>
      <c r="B4830">
        <v>1</v>
      </c>
      <c r="C4830" t="s">
        <v>80</v>
      </c>
      <c r="D4830" t="s">
        <v>95</v>
      </c>
      <c r="E4830" t="s">
        <v>158</v>
      </c>
      <c r="F4830" t="s">
        <v>2405</v>
      </c>
      <c r="G4830" t="s">
        <v>164</v>
      </c>
      <c r="H4830" t="s">
        <v>146</v>
      </c>
      <c r="I4830" t="s">
        <v>135</v>
      </c>
      <c r="J4830" t="s">
        <v>136</v>
      </c>
      <c r="K4830" t="s">
        <v>147</v>
      </c>
      <c r="L4830" t="s">
        <v>14026</v>
      </c>
      <c r="M4830" t="s">
        <v>14027</v>
      </c>
      <c r="N4830">
        <v>0.77444444400000001</v>
      </c>
      <c r="O4830">
        <v>0</v>
      </c>
      <c r="P4830">
        <v>109</v>
      </c>
      <c r="Q4830">
        <v>0</v>
      </c>
      <c r="R4830">
        <v>2</v>
      </c>
      <c r="S4830">
        <v>0</v>
      </c>
      <c r="T4830">
        <v>1</v>
      </c>
      <c r="U4830">
        <v>0</v>
      </c>
      <c r="V4830">
        <v>0</v>
      </c>
      <c r="W4830">
        <v>0</v>
      </c>
      <c r="X4830">
        <v>16.0265590967207</v>
      </c>
      <c r="Y4830">
        <v>0</v>
      </c>
      <c r="Z4830">
        <v>0.33160592928933336</v>
      </c>
      <c r="AA4830">
        <v>0</v>
      </c>
      <c r="AB4830">
        <v>0.45120044669956666</v>
      </c>
      <c r="AC4830">
        <v>0</v>
      </c>
      <c r="AD4830">
        <v>0</v>
      </c>
      <c r="AE4830">
        <v>16.809365472709601</v>
      </c>
    </row>
    <row r="4831" spans="1:31" x14ac:dyDescent="0.25">
      <c r="A4831">
        <v>1776076</v>
      </c>
      <c r="B4831">
        <v>1</v>
      </c>
      <c r="C4831" t="s">
        <v>81</v>
      </c>
      <c r="D4831" t="s">
        <v>119</v>
      </c>
      <c r="E4831" t="s">
        <v>158</v>
      </c>
      <c r="F4831" t="s">
        <v>14028</v>
      </c>
      <c r="G4831" t="s">
        <v>160</v>
      </c>
      <c r="H4831" t="s">
        <v>146</v>
      </c>
      <c r="I4831" t="s">
        <v>135</v>
      </c>
      <c r="J4831" t="s">
        <v>136</v>
      </c>
      <c r="K4831" t="s">
        <v>147</v>
      </c>
      <c r="L4831" t="s">
        <v>14029</v>
      </c>
      <c r="M4831" t="s">
        <v>14030</v>
      </c>
      <c r="N4831">
        <v>1.8291666660000001</v>
      </c>
      <c r="O4831">
        <v>0</v>
      </c>
      <c r="P4831">
        <v>40</v>
      </c>
      <c r="Q4831">
        <v>0</v>
      </c>
      <c r="R4831">
        <v>0</v>
      </c>
      <c r="S4831">
        <v>0</v>
      </c>
      <c r="T4831">
        <v>4</v>
      </c>
      <c r="U4831">
        <v>0</v>
      </c>
      <c r="V4831">
        <v>0</v>
      </c>
      <c r="W4831">
        <v>0</v>
      </c>
      <c r="X4831">
        <v>13.83541885981851</v>
      </c>
      <c r="Y4831">
        <v>0</v>
      </c>
      <c r="Z4831">
        <v>0</v>
      </c>
      <c r="AA4831">
        <v>0</v>
      </c>
      <c r="AB4831">
        <v>4.4343288664675002</v>
      </c>
      <c r="AC4831">
        <v>0</v>
      </c>
      <c r="AD4831">
        <v>0</v>
      </c>
      <c r="AE4831">
        <v>18.26974772628601</v>
      </c>
    </row>
    <row r="4832" spans="1:31" x14ac:dyDescent="0.25">
      <c r="A4832">
        <v>1776097</v>
      </c>
      <c r="B4832">
        <v>1</v>
      </c>
      <c r="C4832" t="s">
        <v>81</v>
      </c>
      <c r="D4832" t="s">
        <v>120</v>
      </c>
      <c r="E4832" t="s">
        <v>188</v>
      </c>
      <c r="F4832" t="s">
        <v>14031</v>
      </c>
      <c r="G4832" t="s">
        <v>177</v>
      </c>
      <c r="H4832" t="s">
        <v>134</v>
      </c>
      <c r="I4832" t="s">
        <v>135</v>
      </c>
      <c r="J4832" t="s">
        <v>136</v>
      </c>
      <c r="K4832" t="s">
        <v>147</v>
      </c>
      <c r="L4832" t="s">
        <v>14032</v>
      </c>
      <c r="M4832" t="s">
        <v>14033</v>
      </c>
      <c r="N4832">
        <v>0.98083333299999997</v>
      </c>
      <c r="O4832">
        <v>0</v>
      </c>
      <c r="P4832">
        <v>1133</v>
      </c>
      <c r="Q4832">
        <v>0</v>
      </c>
      <c r="R4832">
        <v>12</v>
      </c>
      <c r="S4832">
        <v>1</v>
      </c>
      <c r="T4832">
        <v>100</v>
      </c>
      <c r="U4832">
        <v>2</v>
      </c>
      <c r="V4832">
        <v>3</v>
      </c>
      <c r="W4832">
        <v>0</v>
      </c>
      <c r="X4832">
        <v>238.91274994917458</v>
      </c>
      <c r="Y4832">
        <v>0</v>
      </c>
      <c r="Z4832">
        <v>4.3788700211625002</v>
      </c>
      <c r="AA4832">
        <v>8.4048652881104005</v>
      </c>
      <c r="AB4832">
        <v>41.403414927764153</v>
      </c>
      <c r="AC4832">
        <v>76.930506169793986</v>
      </c>
      <c r="AD4832">
        <v>1.0980870421723001</v>
      </c>
      <c r="AE4832">
        <v>371.12849339817797</v>
      </c>
    </row>
    <row r="4833" spans="1:31" x14ac:dyDescent="0.25">
      <c r="A4833">
        <v>1776136</v>
      </c>
      <c r="B4833">
        <v>1</v>
      </c>
      <c r="C4833" t="s">
        <v>80</v>
      </c>
      <c r="D4833" t="s">
        <v>100</v>
      </c>
      <c r="E4833" t="s">
        <v>188</v>
      </c>
      <c r="F4833" t="s">
        <v>12320</v>
      </c>
      <c r="G4833" t="s">
        <v>177</v>
      </c>
      <c r="H4833" t="s">
        <v>134</v>
      </c>
      <c r="I4833" t="s">
        <v>135</v>
      </c>
      <c r="J4833" t="s">
        <v>136</v>
      </c>
      <c r="K4833" t="s">
        <v>147</v>
      </c>
      <c r="L4833" t="s">
        <v>14034</v>
      </c>
      <c r="M4833" t="s">
        <v>14035</v>
      </c>
      <c r="N4833">
        <v>0.435</v>
      </c>
      <c r="O4833">
        <v>0</v>
      </c>
      <c r="P4833">
        <v>177</v>
      </c>
      <c r="Q4833">
        <v>0</v>
      </c>
      <c r="R4833">
        <v>22</v>
      </c>
      <c r="S4833">
        <v>3</v>
      </c>
      <c r="T4833">
        <v>43</v>
      </c>
      <c r="U4833">
        <v>2</v>
      </c>
      <c r="V4833">
        <v>2</v>
      </c>
      <c r="W4833">
        <v>0</v>
      </c>
      <c r="X4833">
        <v>22.531863754004394</v>
      </c>
      <c r="Y4833">
        <v>0</v>
      </c>
      <c r="Z4833">
        <v>4.0084705137879002</v>
      </c>
      <c r="AA4833">
        <v>32.216392546252202</v>
      </c>
      <c r="AB4833">
        <v>14.978657013792306</v>
      </c>
      <c r="AC4833">
        <v>26.77675016603655</v>
      </c>
      <c r="AD4833">
        <v>75.763410371103006</v>
      </c>
      <c r="AE4833">
        <v>176.27554436497635</v>
      </c>
    </row>
    <row r="4834" spans="1:31" x14ac:dyDescent="0.25">
      <c r="A4834">
        <v>1776163</v>
      </c>
      <c r="B4834">
        <v>1</v>
      </c>
      <c r="C4834" t="s">
        <v>81</v>
      </c>
      <c r="D4834" t="s">
        <v>120</v>
      </c>
      <c r="E4834" t="s">
        <v>153</v>
      </c>
      <c r="F4834" t="s">
        <v>14036</v>
      </c>
      <c r="G4834" t="s">
        <v>173</v>
      </c>
      <c r="H4834" t="s">
        <v>146</v>
      </c>
      <c r="I4834" t="s">
        <v>135</v>
      </c>
      <c r="J4834" t="s">
        <v>136</v>
      </c>
      <c r="K4834" t="s">
        <v>147</v>
      </c>
      <c r="L4834" t="s">
        <v>14037</v>
      </c>
      <c r="M4834" t="s">
        <v>14038</v>
      </c>
      <c r="N4834">
        <v>1.9258333329999999</v>
      </c>
      <c r="O4834">
        <v>0</v>
      </c>
      <c r="P4834">
        <v>20</v>
      </c>
      <c r="Q4834">
        <v>0</v>
      </c>
      <c r="R4834">
        <v>0</v>
      </c>
      <c r="S4834">
        <v>0</v>
      </c>
      <c r="T4834">
        <v>1</v>
      </c>
      <c r="U4834">
        <v>0</v>
      </c>
      <c r="V4834">
        <v>0</v>
      </c>
      <c r="W4834">
        <v>0</v>
      </c>
      <c r="X4834">
        <v>10.251796827045213</v>
      </c>
      <c r="Y4834">
        <v>0</v>
      </c>
      <c r="Z4834">
        <v>0</v>
      </c>
      <c r="AA4834">
        <v>0</v>
      </c>
      <c r="AB4834">
        <v>3.2930367501136333</v>
      </c>
      <c r="AC4834">
        <v>0</v>
      </c>
      <c r="AD4834">
        <v>0</v>
      </c>
      <c r="AE4834">
        <v>13.544833577158848</v>
      </c>
    </row>
    <row r="4835" spans="1:31" x14ac:dyDescent="0.25">
      <c r="A4835">
        <v>1776165</v>
      </c>
      <c r="B4835">
        <v>1</v>
      </c>
      <c r="C4835" t="s">
        <v>80</v>
      </c>
      <c r="D4835" t="s">
        <v>100</v>
      </c>
      <c r="E4835" t="s">
        <v>158</v>
      </c>
      <c r="F4835" t="s">
        <v>14039</v>
      </c>
      <c r="G4835" t="s">
        <v>221</v>
      </c>
      <c r="H4835" t="s">
        <v>146</v>
      </c>
      <c r="I4835" t="s">
        <v>135</v>
      </c>
      <c r="J4835" t="s">
        <v>136</v>
      </c>
      <c r="K4835" t="s">
        <v>147</v>
      </c>
      <c r="L4835" t="s">
        <v>14040</v>
      </c>
      <c r="M4835" t="s">
        <v>14041</v>
      </c>
      <c r="N4835">
        <v>1.5580555549999999</v>
      </c>
      <c r="O4835">
        <v>0</v>
      </c>
      <c r="P4835">
        <v>8</v>
      </c>
      <c r="Q4835">
        <v>0</v>
      </c>
      <c r="R4835">
        <v>5</v>
      </c>
      <c r="S4835">
        <v>0</v>
      </c>
      <c r="T4835">
        <v>1</v>
      </c>
      <c r="U4835">
        <v>0</v>
      </c>
      <c r="V4835">
        <v>0</v>
      </c>
      <c r="W4835">
        <v>0</v>
      </c>
      <c r="X4835">
        <v>2.181321817497317</v>
      </c>
      <c r="Y4835">
        <v>0</v>
      </c>
      <c r="Z4835">
        <v>3.3019569350364746</v>
      </c>
      <c r="AA4835">
        <v>0</v>
      </c>
      <c r="AB4835">
        <v>0.40783586674133337</v>
      </c>
      <c r="AC4835">
        <v>0</v>
      </c>
      <c r="AD4835">
        <v>0</v>
      </c>
      <c r="AE4835">
        <v>5.8911146192751254</v>
      </c>
    </row>
    <row r="4836" spans="1:31" x14ac:dyDescent="0.25">
      <c r="A4836">
        <v>1776199</v>
      </c>
      <c r="B4836">
        <v>1</v>
      </c>
      <c r="C4836" t="s">
        <v>80</v>
      </c>
      <c r="D4836" t="s">
        <v>90</v>
      </c>
      <c r="E4836" t="s">
        <v>171</v>
      </c>
      <c r="F4836" t="s">
        <v>675</v>
      </c>
      <c r="G4836" t="s">
        <v>282</v>
      </c>
      <c r="H4836" t="s">
        <v>146</v>
      </c>
      <c r="I4836" t="s">
        <v>135</v>
      </c>
      <c r="J4836" t="s">
        <v>136</v>
      </c>
      <c r="K4836" t="s">
        <v>147</v>
      </c>
      <c r="L4836" t="s">
        <v>14042</v>
      </c>
      <c r="M4836" t="s">
        <v>14043</v>
      </c>
      <c r="N4836">
        <v>1.178055555</v>
      </c>
      <c r="O4836">
        <v>0</v>
      </c>
      <c r="P4836">
        <v>7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3.0538901794309581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3.0538901794309581</v>
      </c>
    </row>
    <row r="4837" spans="1:31" x14ac:dyDescent="0.25">
      <c r="A4837">
        <v>1776236</v>
      </c>
      <c r="B4837">
        <v>1</v>
      </c>
      <c r="C4837" t="s">
        <v>80</v>
      </c>
      <c r="D4837" t="s">
        <v>105</v>
      </c>
      <c r="E4837" t="s">
        <v>171</v>
      </c>
      <c r="F4837" t="s">
        <v>14044</v>
      </c>
      <c r="G4837" t="s">
        <v>164</v>
      </c>
      <c r="H4837" t="s">
        <v>146</v>
      </c>
      <c r="I4837" t="s">
        <v>135</v>
      </c>
      <c r="J4837" t="s">
        <v>136</v>
      </c>
      <c r="K4837" t="s">
        <v>147</v>
      </c>
      <c r="L4837" t="s">
        <v>14045</v>
      </c>
      <c r="M4837" t="s">
        <v>14046</v>
      </c>
      <c r="N4837">
        <v>2.8766666660000002</v>
      </c>
      <c r="O4837">
        <v>0</v>
      </c>
      <c r="P4837">
        <v>3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1.3895853996020002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1.3895853996020002</v>
      </c>
    </row>
    <row r="4838" spans="1:31" x14ac:dyDescent="0.25">
      <c r="A4838">
        <v>1776264</v>
      </c>
      <c r="B4838">
        <v>1</v>
      </c>
      <c r="C4838" t="s">
        <v>80</v>
      </c>
      <c r="D4838" t="s">
        <v>97</v>
      </c>
      <c r="E4838" t="s">
        <v>171</v>
      </c>
      <c r="F4838" t="s">
        <v>14047</v>
      </c>
      <c r="G4838" t="s">
        <v>181</v>
      </c>
      <c r="H4838" t="s">
        <v>146</v>
      </c>
      <c r="I4838" t="s">
        <v>135</v>
      </c>
      <c r="J4838" t="s">
        <v>136</v>
      </c>
      <c r="K4838" t="s">
        <v>147</v>
      </c>
      <c r="L4838" t="s">
        <v>14048</v>
      </c>
      <c r="M4838" t="s">
        <v>14049</v>
      </c>
      <c r="N4838">
        <v>1.595277777</v>
      </c>
      <c r="O4838">
        <v>0</v>
      </c>
      <c r="P4838">
        <v>10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2.8215086239872917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2.8215086239872917</v>
      </c>
    </row>
    <row r="4839" spans="1:31" x14ac:dyDescent="0.25">
      <c r="A4839">
        <v>1776274</v>
      </c>
      <c r="B4839">
        <v>1</v>
      </c>
      <c r="C4839" t="s">
        <v>80</v>
      </c>
      <c r="D4839" t="s">
        <v>110</v>
      </c>
      <c r="E4839" t="s">
        <v>131</v>
      </c>
      <c r="F4839" t="s">
        <v>14050</v>
      </c>
      <c r="G4839" t="s">
        <v>177</v>
      </c>
      <c r="H4839" t="s">
        <v>134</v>
      </c>
      <c r="I4839" t="s">
        <v>135</v>
      </c>
      <c r="J4839" t="s">
        <v>136</v>
      </c>
      <c r="K4839" t="s">
        <v>147</v>
      </c>
      <c r="L4839" t="s">
        <v>14045</v>
      </c>
      <c r="M4839" t="s">
        <v>14051</v>
      </c>
      <c r="N4839">
        <v>0.93027777700000003</v>
      </c>
      <c r="O4839">
        <v>0</v>
      </c>
      <c r="P4839">
        <v>382</v>
      </c>
      <c r="Q4839">
        <v>0</v>
      </c>
      <c r="R4839">
        <v>0</v>
      </c>
      <c r="S4839">
        <v>0</v>
      </c>
      <c r="T4839">
        <v>17</v>
      </c>
      <c r="U4839">
        <v>0</v>
      </c>
      <c r="V4839">
        <v>0</v>
      </c>
      <c r="W4839">
        <v>0</v>
      </c>
      <c r="X4839">
        <v>129.42348955596793</v>
      </c>
      <c r="Y4839">
        <v>0</v>
      </c>
      <c r="Z4839">
        <v>0</v>
      </c>
      <c r="AA4839">
        <v>0</v>
      </c>
      <c r="AB4839">
        <v>9.2082657244827821</v>
      </c>
      <c r="AC4839">
        <v>0</v>
      </c>
      <c r="AD4839">
        <v>0</v>
      </c>
      <c r="AE4839">
        <v>138.6317552804507</v>
      </c>
    </row>
    <row r="4840" spans="1:31" x14ac:dyDescent="0.25">
      <c r="A4840">
        <v>1776279</v>
      </c>
      <c r="B4840">
        <v>1</v>
      </c>
      <c r="C4840" t="s">
        <v>81</v>
      </c>
      <c r="D4840" t="s">
        <v>113</v>
      </c>
      <c r="E4840" t="s">
        <v>171</v>
      </c>
      <c r="F4840" t="s">
        <v>14052</v>
      </c>
      <c r="G4840" t="s">
        <v>181</v>
      </c>
      <c r="H4840" t="s">
        <v>146</v>
      </c>
      <c r="I4840" t="s">
        <v>135</v>
      </c>
      <c r="J4840" t="s">
        <v>136</v>
      </c>
      <c r="K4840" t="s">
        <v>147</v>
      </c>
      <c r="L4840" t="s">
        <v>14053</v>
      </c>
      <c r="M4840" t="s">
        <v>14054</v>
      </c>
      <c r="N4840">
        <v>2.3883333329999998</v>
      </c>
      <c r="O4840">
        <v>0</v>
      </c>
      <c r="P4840">
        <v>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0.60148110468115001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0.60148110468115001</v>
      </c>
    </row>
    <row r="4841" spans="1:31" x14ac:dyDescent="0.25">
      <c r="A4841">
        <v>1776312</v>
      </c>
      <c r="B4841">
        <v>1</v>
      </c>
      <c r="C4841" t="s">
        <v>81</v>
      </c>
      <c r="D4841" t="s">
        <v>112</v>
      </c>
      <c r="E4841" t="s">
        <v>158</v>
      </c>
      <c r="F4841" t="s">
        <v>14055</v>
      </c>
      <c r="G4841" t="s">
        <v>160</v>
      </c>
      <c r="H4841" t="s">
        <v>146</v>
      </c>
      <c r="I4841" t="s">
        <v>135</v>
      </c>
      <c r="J4841" t="s">
        <v>136</v>
      </c>
      <c r="K4841" t="s">
        <v>147</v>
      </c>
      <c r="L4841" t="s">
        <v>14056</v>
      </c>
      <c r="M4841" t="s">
        <v>14057</v>
      </c>
      <c r="N4841">
        <v>0.84611111100000003</v>
      </c>
      <c r="O4841">
        <v>0</v>
      </c>
      <c r="P4841">
        <v>22</v>
      </c>
      <c r="Q4841">
        <v>0</v>
      </c>
      <c r="R4841">
        <v>2</v>
      </c>
      <c r="S4841">
        <v>0</v>
      </c>
      <c r="T4841">
        <v>3</v>
      </c>
      <c r="U4841">
        <v>0</v>
      </c>
      <c r="V4841">
        <v>0</v>
      </c>
      <c r="W4841">
        <v>0</v>
      </c>
      <c r="X4841">
        <v>4.0674310978802506</v>
      </c>
      <c r="Y4841">
        <v>0</v>
      </c>
      <c r="Z4841">
        <v>7.9321021298566677E-2</v>
      </c>
      <c r="AA4841">
        <v>0</v>
      </c>
      <c r="AB4841">
        <v>0.2624513231276</v>
      </c>
      <c r="AC4841">
        <v>0</v>
      </c>
      <c r="AD4841">
        <v>0</v>
      </c>
      <c r="AE4841">
        <v>4.409203442306417</v>
      </c>
    </row>
    <row r="4842" spans="1:31" x14ac:dyDescent="0.25">
      <c r="A4842">
        <v>1776315</v>
      </c>
      <c r="B4842">
        <v>1</v>
      </c>
      <c r="C4842" t="s">
        <v>80</v>
      </c>
      <c r="D4842" t="s">
        <v>99</v>
      </c>
      <c r="E4842" t="s">
        <v>131</v>
      </c>
      <c r="F4842" t="s">
        <v>5155</v>
      </c>
      <c r="G4842" t="s">
        <v>177</v>
      </c>
      <c r="H4842" t="s">
        <v>134</v>
      </c>
      <c r="I4842" t="s">
        <v>135</v>
      </c>
      <c r="J4842" t="s">
        <v>136</v>
      </c>
      <c r="K4842" t="s">
        <v>147</v>
      </c>
      <c r="L4842" t="s">
        <v>14058</v>
      </c>
      <c r="M4842" t="s">
        <v>14059</v>
      </c>
      <c r="N4842">
        <v>0.210277777</v>
      </c>
      <c r="O4842">
        <v>3</v>
      </c>
      <c r="P4842">
        <v>1553</v>
      </c>
      <c r="Q4842">
        <v>1</v>
      </c>
      <c r="R4842">
        <v>25</v>
      </c>
      <c r="S4842">
        <v>6</v>
      </c>
      <c r="T4842">
        <v>123</v>
      </c>
      <c r="U4842">
        <v>0</v>
      </c>
      <c r="V4842">
        <v>2</v>
      </c>
      <c r="W4842">
        <v>0.82932933742087511</v>
      </c>
      <c r="X4842">
        <v>70.129871613539052</v>
      </c>
      <c r="Y4842">
        <v>4.9412894815375009E-2</v>
      </c>
      <c r="Z4842">
        <v>0.8175388573306499</v>
      </c>
      <c r="AA4842">
        <v>1.928984124170817</v>
      </c>
      <c r="AB4842">
        <v>10.842536785791935</v>
      </c>
      <c r="AC4842">
        <v>0</v>
      </c>
      <c r="AD4842">
        <v>0.40293110261487503</v>
      </c>
      <c r="AE4842">
        <v>85.000604715683565</v>
      </c>
    </row>
    <row r="4843" spans="1:31" x14ac:dyDescent="0.25">
      <c r="A4843">
        <v>1776316</v>
      </c>
      <c r="B4843">
        <v>1</v>
      </c>
      <c r="C4843" t="s">
        <v>80</v>
      </c>
      <c r="D4843" t="s">
        <v>100</v>
      </c>
      <c r="E4843" t="s">
        <v>188</v>
      </c>
      <c r="F4843" t="s">
        <v>12320</v>
      </c>
      <c r="G4843" t="s">
        <v>232</v>
      </c>
      <c r="H4843" t="s">
        <v>134</v>
      </c>
      <c r="I4843" t="s">
        <v>135</v>
      </c>
      <c r="J4843" t="s">
        <v>136</v>
      </c>
      <c r="K4843" t="s">
        <v>147</v>
      </c>
      <c r="L4843" t="s">
        <v>14060</v>
      </c>
      <c r="M4843" t="s">
        <v>14061</v>
      </c>
      <c r="N4843">
        <v>0.63611111099999995</v>
      </c>
      <c r="O4843">
        <v>0</v>
      </c>
      <c r="P4843">
        <v>177</v>
      </c>
      <c r="Q4843">
        <v>0</v>
      </c>
      <c r="R4843">
        <v>22</v>
      </c>
      <c r="S4843">
        <v>3</v>
      </c>
      <c r="T4843">
        <v>43</v>
      </c>
      <c r="U4843">
        <v>2</v>
      </c>
      <c r="V4843">
        <v>2</v>
      </c>
      <c r="W4843">
        <v>0</v>
      </c>
      <c r="X4843">
        <v>37.520938683837166</v>
      </c>
      <c r="Y4843">
        <v>0</v>
      </c>
      <c r="Z4843">
        <v>6.0463087597421268</v>
      </c>
      <c r="AA4843">
        <v>46.701986578185036</v>
      </c>
      <c r="AB4843">
        <v>21.29697309758518</v>
      </c>
      <c r="AC4843">
        <v>35.386742110273183</v>
      </c>
      <c r="AD4843">
        <v>88.64423245336603</v>
      </c>
      <c r="AE4843">
        <v>235.59718168298872</v>
      </c>
    </row>
    <row r="4844" spans="1:31" x14ac:dyDescent="0.25">
      <c r="A4844">
        <v>1776317</v>
      </c>
      <c r="B4844">
        <v>1</v>
      </c>
      <c r="C4844" t="s">
        <v>80</v>
      </c>
      <c r="D4844" t="s">
        <v>96</v>
      </c>
      <c r="E4844" t="s">
        <v>171</v>
      </c>
      <c r="F4844" t="s">
        <v>14062</v>
      </c>
      <c r="G4844" t="s">
        <v>282</v>
      </c>
      <c r="H4844" t="s">
        <v>146</v>
      </c>
      <c r="I4844" t="s">
        <v>135</v>
      </c>
      <c r="J4844" t="s">
        <v>136</v>
      </c>
      <c r="K4844" t="s">
        <v>147</v>
      </c>
      <c r="L4844" t="s">
        <v>14063</v>
      </c>
      <c r="M4844" t="s">
        <v>14064</v>
      </c>
      <c r="N4844">
        <v>4.6633333329999997</v>
      </c>
      <c r="O4844">
        <v>0</v>
      </c>
      <c r="P4844">
        <v>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0.29585819986935002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0.29585819986935002</v>
      </c>
    </row>
    <row r="4845" spans="1:31" x14ac:dyDescent="0.25">
      <c r="A4845">
        <v>1776318</v>
      </c>
      <c r="B4845">
        <v>1</v>
      </c>
      <c r="C4845" t="s">
        <v>80</v>
      </c>
      <c r="D4845" t="s">
        <v>95</v>
      </c>
      <c r="E4845" t="s">
        <v>158</v>
      </c>
      <c r="F4845" t="s">
        <v>14065</v>
      </c>
      <c r="G4845" t="s">
        <v>164</v>
      </c>
      <c r="H4845" t="s">
        <v>146</v>
      </c>
      <c r="I4845" t="s">
        <v>135</v>
      </c>
      <c r="J4845" t="s">
        <v>136</v>
      </c>
      <c r="K4845" t="s">
        <v>147</v>
      </c>
      <c r="L4845" t="s">
        <v>14066</v>
      </c>
      <c r="M4845" t="s">
        <v>14067</v>
      </c>
      <c r="N4845">
        <v>0.36249999999999999</v>
      </c>
      <c r="O4845">
        <v>0</v>
      </c>
      <c r="P4845">
        <v>21</v>
      </c>
      <c r="Q4845">
        <v>0</v>
      </c>
      <c r="R4845">
        <v>2</v>
      </c>
      <c r="S4845">
        <v>0</v>
      </c>
      <c r="T4845">
        <v>1</v>
      </c>
      <c r="U4845">
        <v>0</v>
      </c>
      <c r="V4845">
        <v>0</v>
      </c>
      <c r="W4845">
        <v>0</v>
      </c>
      <c r="X4845">
        <v>1.3527508745598753</v>
      </c>
      <c r="Y4845">
        <v>0</v>
      </c>
      <c r="Z4845">
        <v>2.6441981775000004E-4</v>
      </c>
      <c r="AA4845">
        <v>0</v>
      </c>
      <c r="AB4845">
        <v>0.252849623892</v>
      </c>
      <c r="AC4845">
        <v>0</v>
      </c>
      <c r="AD4845">
        <v>0</v>
      </c>
      <c r="AE4845">
        <v>1.6058649182696252</v>
      </c>
    </row>
    <row r="4846" spans="1:31" x14ac:dyDescent="0.25">
      <c r="A4846">
        <v>1776320</v>
      </c>
      <c r="B4846">
        <v>1</v>
      </c>
      <c r="C4846" t="s">
        <v>80</v>
      </c>
      <c r="D4846" t="s">
        <v>105</v>
      </c>
      <c r="E4846" t="s">
        <v>171</v>
      </c>
      <c r="F4846" t="s">
        <v>14068</v>
      </c>
      <c r="G4846" t="s">
        <v>181</v>
      </c>
      <c r="H4846" t="s">
        <v>146</v>
      </c>
      <c r="I4846" t="s">
        <v>135</v>
      </c>
      <c r="J4846" t="s">
        <v>136</v>
      </c>
      <c r="K4846" t="s">
        <v>147</v>
      </c>
      <c r="L4846" t="s">
        <v>14069</v>
      </c>
      <c r="M4846" t="s">
        <v>14070</v>
      </c>
      <c r="N4846">
        <v>2.6719444440000002</v>
      </c>
      <c r="O4846">
        <v>0</v>
      </c>
      <c r="P4846">
        <v>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0.70317112816714999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0.70317112816714999</v>
      </c>
    </row>
    <row r="4847" spans="1:31" x14ac:dyDescent="0.25">
      <c r="A4847">
        <v>1776321</v>
      </c>
      <c r="B4847">
        <v>1</v>
      </c>
      <c r="C4847" t="s">
        <v>80</v>
      </c>
      <c r="D4847" t="s">
        <v>99</v>
      </c>
      <c r="E4847" t="s">
        <v>131</v>
      </c>
      <c r="F4847" t="s">
        <v>5155</v>
      </c>
      <c r="G4847" t="s">
        <v>177</v>
      </c>
      <c r="H4847" t="s">
        <v>134</v>
      </c>
      <c r="I4847" t="s">
        <v>135</v>
      </c>
      <c r="J4847" t="s">
        <v>136</v>
      </c>
      <c r="K4847" t="s">
        <v>147</v>
      </c>
      <c r="L4847" t="s">
        <v>14071</v>
      </c>
      <c r="M4847" t="s">
        <v>14072</v>
      </c>
      <c r="N4847">
        <v>9.5555555E-2</v>
      </c>
      <c r="O4847">
        <v>3</v>
      </c>
      <c r="P4847">
        <v>1553</v>
      </c>
      <c r="Q4847">
        <v>1</v>
      </c>
      <c r="R4847">
        <v>25</v>
      </c>
      <c r="S4847">
        <v>6</v>
      </c>
      <c r="T4847">
        <v>123</v>
      </c>
      <c r="U4847">
        <v>0</v>
      </c>
      <c r="V4847">
        <v>2</v>
      </c>
      <c r="W4847">
        <v>0.37686828543300005</v>
      </c>
      <c r="X4847">
        <v>31.868792384488003</v>
      </c>
      <c r="Y4847">
        <v>2.2454472677000004E-2</v>
      </c>
      <c r="Z4847">
        <v>0.37151039223480009</v>
      </c>
      <c r="AA4847">
        <v>0.87657931138013334</v>
      </c>
      <c r="AB4847">
        <v>4.9271237177178699</v>
      </c>
      <c r="AC4847">
        <v>0</v>
      </c>
      <c r="AD4847">
        <v>0.18310211268100002</v>
      </c>
      <c r="AE4847">
        <v>38.626430676611804</v>
      </c>
    </row>
    <row r="4848" spans="1:31" x14ac:dyDescent="0.25">
      <c r="A4848">
        <v>1776322</v>
      </c>
      <c r="B4848">
        <v>1</v>
      </c>
      <c r="C4848" t="s">
        <v>80</v>
      </c>
      <c r="D4848" t="s">
        <v>82</v>
      </c>
      <c r="E4848" t="s">
        <v>171</v>
      </c>
      <c r="F4848" t="s">
        <v>14073</v>
      </c>
      <c r="G4848" t="s">
        <v>164</v>
      </c>
      <c r="H4848" t="s">
        <v>146</v>
      </c>
      <c r="I4848" t="s">
        <v>135</v>
      </c>
      <c r="J4848" t="s">
        <v>136</v>
      </c>
      <c r="K4848" t="s">
        <v>147</v>
      </c>
      <c r="L4848" t="s">
        <v>14074</v>
      </c>
      <c r="M4848" t="s">
        <v>14075</v>
      </c>
      <c r="N4848">
        <v>1.1405555549999999</v>
      </c>
      <c r="O4848">
        <v>0</v>
      </c>
      <c r="P4848">
        <v>1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0.11110791333253334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0.11110791333253334</v>
      </c>
    </row>
    <row r="4849" spans="1:31" x14ac:dyDescent="0.25">
      <c r="A4849">
        <v>1776323</v>
      </c>
      <c r="B4849">
        <v>1</v>
      </c>
      <c r="C4849" t="s">
        <v>81</v>
      </c>
      <c r="D4849" t="s">
        <v>122</v>
      </c>
      <c r="E4849" t="s">
        <v>158</v>
      </c>
      <c r="F4849" t="s">
        <v>3703</v>
      </c>
      <c r="G4849" t="s">
        <v>160</v>
      </c>
      <c r="H4849" t="s">
        <v>146</v>
      </c>
      <c r="I4849" t="s">
        <v>135</v>
      </c>
      <c r="J4849" t="s">
        <v>136</v>
      </c>
      <c r="K4849" t="s">
        <v>147</v>
      </c>
      <c r="L4849" t="s">
        <v>14076</v>
      </c>
      <c r="M4849" t="s">
        <v>14077</v>
      </c>
      <c r="N4849">
        <v>0.768055555</v>
      </c>
      <c r="O4849">
        <v>0</v>
      </c>
      <c r="P4849">
        <v>45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10.187542193634165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10.187542193634165</v>
      </c>
    </row>
    <row r="4850" spans="1:31" x14ac:dyDescent="0.25">
      <c r="A4850">
        <v>1776325</v>
      </c>
      <c r="B4850">
        <v>1</v>
      </c>
      <c r="C4850" t="s">
        <v>80</v>
      </c>
      <c r="D4850" t="s">
        <v>84</v>
      </c>
      <c r="E4850" t="s">
        <v>171</v>
      </c>
      <c r="F4850" t="s">
        <v>14078</v>
      </c>
      <c r="G4850" t="s">
        <v>173</v>
      </c>
      <c r="H4850" t="s">
        <v>146</v>
      </c>
      <c r="I4850" t="s">
        <v>135</v>
      </c>
      <c r="J4850" t="s">
        <v>136</v>
      </c>
      <c r="K4850" t="s">
        <v>147</v>
      </c>
      <c r="L4850" t="s">
        <v>14079</v>
      </c>
      <c r="M4850" t="s">
        <v>14080</v>
      </c>
      <c r="N4850">
        <v>2.3077777770000001</v>
      </c>
      <c r="O4850">
        <v>0</v>
      </c>
      <c r="P4850">
        <v>1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0.77573108979200001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0.77573108979200001</v>
      </c>
    </row>
    <row r="4851" spans="1:31" x14ac:dyDescent="0.25">
      <c r="A4851">
        <v>1776326</v>
      </c>
      <c r="B4851">
        <v>1</v>
      </c>
      <c r="C4851" t="s">
        <v>81</v>
      </c>
      <c r="D4851" t="s">
        <v>122</v>
      </c>
      <c r="E4851" t="s">
        <v>184</v>
      </c>
      <c r="F4851" t="s">
        <v>14081</v>
      </c>
      <c r="G4851" t="s">
        <v>232</v>
      </c>
      <c r="H4851" t="s">
        <v>134</v>
      </c>
      <c r="I4851" t="s">
        <v>135</v>
      </c>
      <c r="J4851" t="s">
        <v>136</v>
      </c>
      <c r="K4851" t="s">
        <v>147</v>
      </c>
      <c r="L4851" t="s">
        <v>14082</v>
      </c>
      <c r="M4851" t="s">
        <v>14083</v>
      </c>
      <c r="N4851">
        <v>4.0724999999999998</v>
      </c>
      <c r="O4851">
        <v>0</v>
      </c>
      <c r="P4851">
        <v>0</v>
      </c>
      <c r="Q4851">
        <v>0</v>
      </c>
      <c r="R4851">
        <v>16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1.9923574619073998</v>
      </c>
      <c r="AA4851">
        <v>0</v>
      </c>
      <c r="AB4851">
        <v>0</v>
      </c>
      <c r="AC4851">
        <v>0</v>
      </c>
      <c r="AD4851">
        <v>0</v>
      </c>
      <c r="AE4851">
        <v>1.9923574619073998</v>
      </c>
    </row>
    <row r="4852" spans="1:31" x14ac:dyDescent="0.25">
      <c r="A4852">
        <v>1776327</v>
      </c>
      <c r="B4852">
        <v>1</v>
      </c>
      <c r="C4852" t="s">
        <v>81</v>
      </c>
      <c r="D4852" t="s">
        <v>115</v>
      </c>
      <c r="E4852" t="s">
        <v>171</v>
      </c>
      <c r="F4852" t="s">
        <v>14084</v>
      </c>
      <c r="G4852" t="s">
        <v>181</v>
      </c>
      <c r="H4852" t="s">
        <v>146</v>
      </c>
      <c r="I4852" t="s">
        <v>135</v>
      </c>
      <c r="J4852" t="s">
        <v>136</v>
      </c>
      <c r="K4852" t="s">
        <v>147</v>
      </c>
      <c r="L4852" t="s">
        <v>14085</v>
      </c>
      <c r="M4852" t="s">
        <v>14086</v>
      </c>
      <c r="N4852">
        <v>2.2455555550000001</v>
      </c>
      <c r="O4852">
        <v>0</v>
      </c>
      <c r="P4852">
        <v>2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2.0108004134400004E-2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2.0108004134400004E-2</v>
      </c>
    </row>
    <row r="4853" spans="1:31" x14ac:dyDescent="0.25">
      <c r="A4853">
        <v>1776328</v>
      </c>
      <c r="B4853">
        <v>1</v>
      </c>
      <c r="C4853" t="s">
        <v>80</v>
      </c>
      <c r="D4853" t="s">
        <v>82</v>
      </c>
      <c r="E4853" t="s">
        <v>143</v>
      </c>
      <c r="F4853" t="s">
        <v>14087</v>
      </c>
      <c r="G4853" t="s">
        <v>321</v>
      </c>
      <c r="H4853" t="s">
        <v>146</v>
      </c>
      <c r="I4853" t="s">
        <v>135</v>
      </c>
      <c r="J4853" t="s">
        <v>136</v>
      </c>
      <c r="K4853" t="s">
        <v>147</v>
      </c>
      <c r="L4853" t="s">
        <v>14088</v>
      </c>
      <c r="M4853" t="s">
        <v>14089</v>
      </c>
      <c r="N4853">
        <v>0.44638888799999998</v>
      </c>
      <c r="O4853">
        <v>0</v>
      </c>
      <c r="P4853">
        <v>640</v>
      </c>
      <c r="Q4853">
        <v>0</v>
      </c>
      <c r="R4853">
        <v>0</v>
      </c>
      <c r="S4853">
        <v>0</v>
      </c>
      <c r="T4853">
        <v>12</v>
      </c>
      <c r="U4853">
        <v>0</v>
      </c>
      <c r="V4853">
        <v>0</v>
      </c>
      <c r="W4853">
        <v>0</v>
      </c>
      <c r="X4853">
        <v>78.991610883321513</v>
      </c>
      <c r="Y4853">
        <v>0</v>
      </c>
      <c r="Z4853">
        <v>0</v>
      </c>
      <c r="AA4853">
        <v>0</v>
      </c>
      <c r="AB4853">
        <v>1.0457625030338003</v>
      </c>
      <c r="AC4853">
        <v>0</v>
      </c>
      <c r="AD4853">
        <v>0</v>
      </c>
      <c r="AE4853">
        <v>80.037373386355313</v>
      </c>
    </row>
    <row r="4854" spans="1:31" x14ac:dyDescent="0.25">
      <c r="A4854">
        <v>1776329</v>
      </c>
      <c r="B4854">
        <v>1</v>
      </c>
      <c r="C4854" t="s">
        <v>81</v>
      </c>
      <c r="D4854" t="s">
        <v>120</v>
      </c>
      <c r="E4854" t="s">
        <v>158</v>
      </c>
      <c r="F4854" t="s">
        <v>14090</v>
      </c>
      <c r="G4854" t="s">
        <v>2175</v>
      </c>
      <c r="H4854" t="s">
        <v>146</v>
      </c>
      <c r="I4854" t="s">
        <v>135</v>
      </c>
      <c r="J4854" t="s">
        <v>136</v>
      </c>
      <c r="K4854" t="s">
        <v>147</v>
      </c>
      <c r="L4854" t="s">
        <v>14091</v>
      </c>
      <c r="M4854" t="s">
        <v>14092</v>
      </c>
      <c r="N4854">
        <v>1.7549999999999999</v>
      </c>
      <c r="O4854">
        <v>0</v>
      </c>
      <c r="P4854">
        <v>45</v>
      </c>
      <c r="Q4854">
        <v>0</v>
      </c>
      <c r="R4854">
        <v>6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12.872670925000284</v>
      </c>
      <c r="Y4854">
        <v>0</v>
      </c>
      <c r="Z4854">
        <v>0.22238744222355003</v>
      </c>
      <c r="AA4854">
        <v>0</v>
      </c>
      <c r="AB4854">
        <v>0.35124293383100003</v>
      </c>
      <c r="AC4854">
        <v>0</v>
      </c>
      <c r="AD4854">
        <v>0</v>
      </c>
      <c r="AE4854">
        <v>13.446301301054833</v>
      </c>
    </row>
    <row r="4855" spans="1:31" x14ac:dyDescent="0.25">
      <c r="A4855">
        <v>1776331</v>
      </c>
      <c r="B4855">
        <v>1</v>
      </c>
      <c r="C4855" t="s">
        <v>80</v>
      </c>
      <c r="D4855" t="s">
        <v>97</v>
      </c>
      <c r="E4855" t="s">
        <v>184</v>
      </c>
      <c r="F4855" t="s">
        <v>14093</v>
      </c>
      <c r="G4855" t="s">
        <v>232</v>
      </c>
      <c r="H4855" t="s">
        <v>134</v>
      </c>
      <c r="I4855" t="s">
        <v>135</v>
      </c>
      <c r="J4855" t="s">
        <v>136</v>
      </c>
      <c r="K4855" t="s">
        <v>147</v>
      </c>
      <c r="L4855" t="s">
        <v>14094</v>
      </c>
      <c r="M4855" t="s">
        <v>14095</v>
      </c>
      <c r="N4855">
        <v>1.364166666</v>
      </c>
      <c r="O4855">
        <v>2</v>
      </c>
      <c r="P4855">
        <v>220</v>
      </c>
      <c r="Q4855">
        <v>2</v>
      </c>
      <c r="R4855">
        <v>117</v>
      </c>
      <c r="S4855">
        <v>1</v>
      </c>
      <c r="T4855">
        <v>44</v>
      </c>
      <c r="U4855">
        <v>0</v>
      </c>
      <c r="V4855">
        <v>0</v>
      </c>
      <c r="W4855">
        <v>2.9133676883448176</v>
      </c>
      <c r="X4855">
        <v>212.67723469507757</v>
      </c>
      <c r="Y4855">
        <v>1.8612575420988253</v>
      </c>
      <c r="Z4855">
        <v>63.596184295187435</v>
      </c>
      <c r="AA4855">
        <v>12.089451709001601</v>
      </c>
      <c r="AB4855">
        <v>52.604595560441318</v>
      </c>
      <c r="AC4855">
        <v>0</v>
      </c>
      <c r="AD4855">
        <v>0</v>
      </c>
      <c r="AE4855">
        <v>345.74209149015155</v>
      </c>
    </row>
    <row r="4856" spans="1:31" x14ac:dyDescent="0.25">
      <c r="A4856">
        <v>1776332</v>
      </c>
      <c r="B4856">
        <v>1</v>
      </c>
      <c r="C4856" t="s">
        <v>80</v>
      </c>
      <c r="D4856" t="s">
        <v>93</v>
      </c>
      <c r="E4856" t="s">
        <v>171</v>
      </c>
      <c r="F4856" t="s">
        <v>14096</v>
      </c>
      <c r="G4856" t="s">
        <v>181</v>
      </c>
      <c r="H4856" t="s">
        <v>146</v>
      </c>
      <c r="I4856" t="s">
        <v>135</v>
      </c>
      <c r="J4856" t="s">
        <v>136</v>
      </c>
      <c r="K4856" t="s">
        <v>147</v>
      </c>
      <c r="L4856" t="s">
        <v>14097</v>
      </c>
      <c r="M4856" t="s">
        <v>14098</v>
      </c>
      <c r="N4856">
        <v>4.563055555</v>
      </c>
      <c r="O4856">
        <v>0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9.8069406848928757</v>
      </c>
      <c r="AA4856">
        <v>0</v>
      </c>
      <c r="AB4856">
        <v>0</v>
      </c>
      <c r="AC4856">
        <v>0</v>
      </c>
      <c r="AD4856">
        <v>0</v>
      </c>
      <c r="AE4856">
        <v>9.8069406848928757</v>
      </c>
    </row>
    <row r="4857" spans="1:31" x14ac:dyDescent="0.25">
      <c r="A4857">
        <v>1776334</v>
      </c>
      <c r="B4857">
        <v>1</v>
      </c>
      <c r="C4857" t="s">
        <v>80</v>
      </c>
      <c r="D4857" t="s">
        <v>90</v>
      </c>
      <c r="E4857" t="s">
        <v>158</v>
      </c>
      <c r="F4857" t="s">
        <v>14099</v>
      </c>
      <c r="G4857" t="s">
        <v>160</v>
      </c>
      <c r="H4857" t="s">
        <v>146</v>
      </c>
      <c r="I4857" t="s">
        <v>135</v>
      </c>
      <c r="J4857" t="s">
        <v>136</v>
      </c>
      <c r="K4857" t="s">
        <v>147</v>
      </c>
      <c r="L4857" t="s">
        <v>14100</v>
      </c>
      <c r="M4857" t="s">
        <v>14101</v>
      </c>
      <c r="N4857">
        <v>1.787222222</v>
      </c>
      <c r="O4857">
        <v>0</v>
      </c>
      <c r="P4857">
        <v>225</v>
      </c>
      <c r="Q4857">
        <v>0</v>
      </c>
      <c r="R4857">
        <v>0</v>
      </c>
      <c r="S4857">
        <v>0</v>
      </c>
      <c r="T4857">
        <v>27</v>
      </c>
      <c r="U4857">
        <v>0</v>
      </c>
      <c r="V4857">
        <v>0</v>
      </c>
      <c r="W4857">
        <v>0</v>
      </c>
      <c r="X4857">
        <v>140.84989662760475</v>
      </c>
      <c r="Y4857">
        <v>0</v>
      </c>
      <c r="Z4857">
        <v>0</v>
      </c>
      <c r="AA4857">
        <v>0</v>
      </c>
      <c r="AB4857">
        <v>25.110968016850642</v>
      </c>
      <c r="AC4857">
        <v>0</v>
      </c>
      <c r="AD4857">
        <v>0</v>
      </c>
      <c r="AE4857">
        <v>165.9608646444554</v>
      </c>
    </row>
    <row r="4858" spans="1:31" x14ac:dyDescent="0.25">
      <c r="A4858">
        <v>1776340</v>
      </c>
      <c r="B4858">
        <v>1</v>
      </c>
      <c r="C4858" t="s">
        <v>80</v>
      </c>
      <c r="D4858" t="s">
        <v>82</v>
      </c>
      <c r="E4858" t="s">
        <v>171</v>
      </c>
      <c r="F4858" t="s">
        <v>14102</v>
      </c>
      <c r="G4858" t="s">
        <v>181</v>
      </c>
      <c r="H4858" t="s">
        <v>146</v>
      </c>
      <c r="I4858" t="s">
        <v>135</v>
      </c>
      <c r="J4858" t="s">
        <v>136</v>
      </c>
      <c r="K4858" t="s">
        <v>147</v>
      </c>
      <c r="L4858" t="s">
        <v>14103</v>
      </c>
      <c r="M4858" t="s">
        <v>14104</v>
      </c>
      <c r="N4858">
        <v>1.7813888879999999</v>
      </c>
      <c r="O4858">
        <v>0</v>
      </c>
      <c r="P4858">
        <v>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0.52757831182869996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0.52757831182869996</v>
      </c>
    </row>
    <row r="4859" spans="1:31" x14ac:dyDescent="0.25">
      <c r="A4859">
        <v>1776342</v>
      </c>
      <c r="B4859">
        <v>1</v>
      </c>
      <c r="C4859" t="s">
        <v>80</v>
      </c>
      <c r="D4859" t="s">
        <v>110</v>
      </c>
      <c r="E4859" t="s">
        <v>158</v>
      </c>
      <c r="F4859" t="s">
        <v>14105</v>
      </c>
      <c r="G4859" t="s">
        <v>160</v>
      </c>
      <c r="H4859" t="s">
        <v>146</v>
      </c>
      <c r="I4859" t="s">
        <v>135</v>
      </c>
      <c r="J4859" t="s">
        <v>136</v>
      </c>
      <c r="K4859" t="s">
        <v>147</v>
      </c>
      <c r="L4859" t="s">
        <v>14106</v>
      </c>
      <c r="M4859" t="s">
        <v>14107</v>
      </c>
      <c r="N4859">
        <v>1.409166666</v>
      </c>
      <c r="O4859">
        <v>0</v>
      </c>
      <c r="P4859">
        <v>226</v>
      </c>
      <c r="Q4859">
        <v>0</v>
      </c>
      <c r="R4859">
        <v>0</v>
      </c>
      <c r="S4859">
        <v>0</v>
      </c>
      <c r="T4859">
        <v>26</v>
      </c>
      <c r="U4859">
        <v>0</v>
      </c>
      <c r="V4859">
        <v>0</v>
      </c>
      <c r="W4859">
        <v>0</v>
      </c>
      <c r="X4859">
        <v>116.96703047518609</v>
      </c>
      <c r="Y4859">
        <v>0</v>
      </c>
      <c r="Z4859">
        <v>0</v>
      </c>
      <c r="AA4859">
        <v>0</v>
      </c>
      <c r="AB4859">
        <v>2.2785241668604002</v>
      </c>
      <c r="AC4859">
        <v>0</v>
      </c>
      <c r="AD4859">
        <v>0</v>
      </c>
      <c r="AE4859">
        <v>119.2455546420465</v>
      </c>
    </row>
    <row r="4860" spans="1:31" x14ac:dyDescent="0.25">
      <c r="A4860">
        <v>1776343</v>
      </c>
      <c r="B4860">
        <v>1</v>
      </c>
      <c r="C4860" t="s">
        <v>80</v>
      </c>
      <c r="D4860" t="s">
        <v>90</v>
      </c>
      <c r="E4860" t="s">
        <v>171</v>
      </c>
      <c r="F4860" t="s">
        <v>14108</v>
      </c>
      <c r="G4860" t="s">
        <v>181</v>
      </c>
      <c r="H4860" t="s">
        <v>146</v>
      </c>
      <c r="I4860" t="s">
        <v>135</v>
      </c>
      <c r="J4860" t="s">
        <v>136</v>
      </c>
      <c r="K4860" t="s">
        <v>147</v>
      </c>
      <c r="L4860" t="s">
        <v>14109</v>
      </c>
      <c r="M4860" t="s">
        <v>14110</v>
      </c>
      <c r="N4860">
        <v>1.696111111</v>
      </c>
      <c r="O4860">
        <v>0</v>
      </c>
      <c r="P4860">
        <v>1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0.51596267421230002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0.51596267421230002</v>
      </c>
    </row>
    <row r="4861" spans="1:31" x14ac:dyDescent="0.25">
      <c r="A4861">
        <v>1776345</v>
      </c>
      <c r="B4861">
        <v>1</v>
      </c>
      <c r="C4861" t="s">
        <v>80</v>
      </c>
      <c r="D4861" t="s">
        <v>85</v>
      </c>
      <c r="E4861" t="s">
        <v>171</v>
      </c>
      <c r="F4861" t="s">
        <v>14111</v>
      </c>
      <c r="G4861" t="s">
        <v>173</v>
      </c>
      <c r="H4861" t="s">
        <v>146</v>
      </c>
      <c r="I4861" t="s">
        <v>135</v>
      </c>
      <c r="J4861" t="s">
        <v>136</v>
      </c>
      <c r="K4861" t="s">
        <v>147</v>
      </c>
      <c r="L4861" t="s">
        <v>14112</v>
      </c>
      <c r="M4861" t="s">
        <v>14113</v>
      </c>
      <c r="N4861">
        <v>1.301388888</v>
      </c>
      <c r="O4861">
        <v>0</v>
      </c>
      <c r="P4861">
        <v>10</v>
      </c>
      <c r="Q4861">
        <v>0</v>
      </c>
      <c r="R4861">
        <v>0</v>
      </c>
      <c r="S4861">
        <v>0</v>
      </c>
      <c r="T4861">
        <v>1</v>
      </c>
      <c r="U4861">
        <v>0</v>
      </c>
      <c r="V4861">
        <v>0</v>
      </c>
      <c r="W4861">
        <v>0</v>
      </c>
      <c r="X4861">
        <v>5.1781107540558509</v>
      </c>
      <c r="Y4861">
        <v>0</v>
      </c>
      <c r="Z4861">
        <v>0</v>
      </c>
      <c r="AA4861">
        <v>0</v>
      </c>
      <c r="AB4861">
        <v>0.524496629913625</v>
      </c>
      <c r="AC4861">
        <v>0</v>
      </c>
      <c r="AD4861">
        <v>0</v>
      </c>
      <c r="AE4861">
        <v>5.7026073839694762</v>
      </c>
    </row>
    <row r="4862" spans="1:31" x14ac:dyDescent="0.25">
      <c r="A4862">
        <v>1776346</v>
      </c>
      <c r="B4862">
        <v>1</v>
      </c>
      <c r="C4862" t="s">
        <v>80</v>
      </c>
      <c r="D4862" t="s">
        <v>97</v>
      </c>
      <c r="E4862" t="s">
        <v>188</v>
      </c>
      <c r="F4862" t="s">
        <v>9113</v>
      </c>
      <c r="G4862" t="s">
        <v>133</v>
      </c>
      <c r="H4862" t="s">
        <v>134</v>
      </c>
      <c r="I4862" t="s">
        <v>135</v>
      </c>
      <c r="J4862" t="s">
        <v>136</v>
      </c>
      <c r="K4862" t="s">
        <v>147</v>
      </c>
      <c r="L4862" t="s">
        <v>14114</v>
      </c>
      <c r="M4862" t="s">
        <v>14115</v>
      </c>
      <c r="N4862">
        <v>0.46</v>
      </c>
      <c r="O4862">
        <v>2</v>
      </c>
      <c r="P4862">
        <v>624</v>
      </c>
      <c r="Q4862">
        <v>2</v>
      </c>
      <c r="R4862">
        <v>197</v>
      </c>
      <c r="S4862">
        <v>1</v>
      </c>
      <c r="T4862">
        <v>103</v>
      </c>
      <c r="U4862">
        <v>0</v>
      </c>
      <c r="V4862">
        <v>0</v>
      </c>
      <c r="W4862">
        <v>1.0379115208260004</v>
      </c>
      <c r="X4862">
        <v>216.20818852304717</v>
      </c>
      <c r="Y4862">
        <v>0.62635723265700016</v>
      </c>
      <c r="Z4862">
        <v>33.728730439375191</v>
      </c>
      <c r="AA4862">
        <v>4.1075790046655998</v>
      </c>
      <c r="AB4862">
        <v>44.730767910589812</v>
      </c>
      <c r="AC4862">
        <v>0</v>
      </c>
      <c r="AD4862">
        <v>0</v>
      </c>
      <c r="AE4862">
        <v>300.43953463116083</v>
      </c>
    </row>
    <row r="4863" spans="1:31" x14ac:dyDescent="0.25">
      <c r="A4863">
        <v>1776351</v>
      </c>
      <c r="B4863">
        <v>1</v>
      </c>
      <c r="C4863" t="s">
        <v>80</v>
      </c>
      <c r="D4863" t="s">
        <v>101</v>
      </c>
      <c r="E4863" t="s">
        <v>158</v>
      </c>
      <c r="F4863" t="s">
        <v>14116</v>
      </c>
      <c r="G4863" t="s">
        <v>221</v>
      </c>
      <c r="H4863" t="s">
        <v>146</v>
      </c>
      <c r="I4863" t="s">
        <v>135</v>
      </c>
      <c r="J4863" t="s">
        <v>136</v>
      </c>
      <c r="K4863" t="s">
        <v>147</v>
      </c>
      <c r="L4863" t="s">
        <v>14117</v>
      </c>
      <c r="M4863" t="s">
        <v>14118</v>
      </c>
      <c r="N4863">
        <v>2.8447222220000001</v>
      </c>
      <c r="O4863">
        <v>0</v>
      </c>
      <c r="P4863">
        <v>19</v>
      </c>
      <c r="Q4863">
        <v>0</v>
      </c>
      <c r="R4863">
        <v>0</v>
      </c>
      <c r="S4863">
        <v>0</v>
      </c>
      <c r="T4863">
        <v>5</v>
      </c>
      <c r="U4863">
        <v>0</v>
      </c>
      <c r="V4863">
        <v>0</v>
      </c>
      <c r="W4863">
        <v>0</v>
      </c>
      <c r="X4863">
        <v>16.678208408619277</v>
      </c>
      <c r="Y4863">
        <v>0</v>
      </c>
      <c r="Z4863">
        <v>0</v>
      </c>
      <c r="AA4863">
        <v>0</v>
      </c>
      <c r="AB4863">
        <v>18.953629389256832</v>
      </c>
      <c r="AC4863">
        <v>0</v>
      </c>
      <c r="AD4863">
        <v>0</v>
      </c>
      <c r="AE4863">
        <v>35.631837797876109</v>
      </c>
    </row>
    <row r="4864" spans="1:31" x14ac:dyDescent="0.25">
      <c r="A4864">
        <v>1776354</v>
      </c>
      <c r="B4864">
        <v>1</v>
      </c>
      <c r="C4864" t="s">
        <v>80</v>
      </c>
      <c r="D4864" t="s">
        <v>82</v>
      </c>
      <c r="E4864" t="s">
        <v>171</v>
      </c>
      <c r="F4864" t="s">
        <v>14119</v>
      </c>
      <c r="G4864" t="s">
        <v>282</v>
      </c>
      <c r="H4864" t="s">
        <v>146</v>
      </c>
      <c r="I4864" t="s">
        <v>135</v>
      </c>
      <c r="J4864" t="s">
        <v>136</v>
      </c>
      <c r="K4864" t="s">
        <v>147</v>
      </c>
      <c r="L4864" t="s">
        <v>14120</v>
      </c>
      <c r="M4864" t="s">
        <v>14121</v>
      </c>
      <c r="N4864">
        <v>1.640833333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13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17.0950337519347</v>
      </c>
      <c r="AC4864">
        <v>0</v>
      </c>
      <c r="AD4864">
        <v>0</v>
      </c>
      <c r="AE4864">
        <v>17.0950337519347</v>
      </c>
    </row>
    <row r="4865" spans="1:31" x14ac:dyDescent="0.25">
      <c r="A4865">
        <v>1776356</v>
      </c>
      <c r="B4865">
        <v>1</v>
      </c>
      <c r="C4865" t="s">
        <v>81</v>
      </c>
      <c r="D4865" t="s">
        <v>115</v>
      </c>
      <c r="E4865" t="s">
        <v>158</v>
      </c>
      <c r="F4865" t="s">
        <v>14122</v>
      </c>
      <c r="G4865" t="s">
        <v>160</v>
      </c>
      <c r="H4865" t="s">
        <v>146</v>
      </c>
      <c r="I4865" t="s">
        <v>135</v>
      </c>
      <c r="J4865" t="s">
        <v>136</v>
      </c>
      <c r="K4865" t="s">
        <v>147</v>
      </c>
      <c r="L4865" t="s">
        <v>14123</v>
      </c>
      <c r="M4865" t="s">
        <v>14124</v>
      </c>
      <c r="N4865">
        <v>2.9366666659999998</v>
      </c>
      <c r="O4865">
        <v>0</v>
      </c>
      <c r="P4865">
        <v>6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0.99966470515299999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0.99966470515299999</v>
      </c>
    </row>
    <row r="4866" spans="1:31" x14ac:dyDescent="0.25">
      <c r="A4866">
        <v>1776357</v>
      </c>
      <c r="B4866">
        <v>1</v>
      </c>
      <c r="C4866" t="s">
        <v>80</v>
      </c>
      <c r="D4866" t="s">
        <v>101</v>
      </c>
      <c r="E4866" t="s">
        <v>171</v>
      </c>
      <c r="F4866" t="s">
        <v>14125</v>
      </c>
      <c r="G4866" t="s">
        <v>173</v>
      </c>
      <c r="H4866" t="s">
        <v>146</v>
      </c>
      <c r="I4866" t="s">
        <v>135</v>
      </c>
      <c r="J4866" t="s">
        <v>136</v>
      </c>
      <c r="K4866" t="s">
        <v>147</v>
      </c>
      <c r="L4866" t="s">
        <v>14126</v>
      </c>
      <c r="M4866" t="s">
        <v>14127</v>
      </c>
      <c r="N4866">
        <v>4.0405555550000001</v>
      </c>
      <c r="O4866">
        <v>0</v>
      </c>
      <c r="P4866">
        <v>1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1.6817434575238002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1.6817434575238002</v>
      </c>
    </row>
    <row r="4867" spans="1:31" x14ac:dyDescent="0.25">
      <c r="A4867">
        <v>1776358</v>
      </c>
      <c r="B4867">
        <v>1</v>
      </c>
      <c r="C4867" t="s">
        <v>80</v>
      </c>
      <c r="D4867" t="s">
        <v>110</v>
      </c>
      <c r="E4867" t="s">
        <v>171</v>
      </c>
      <c r="F4867" t="s">
        <v>14128</v>
      </c>
      <c r="G4867" t="s">
        <v>160</v>
      </c>
      <c r="H4867" t="s">
        <v>146</v>
      </c>
      <c r="I4867" t="s">
        <v>135</v>
      </c>
      <c r="J4867" t="s">
        <v>136</v>
      </c>
      <c r="K4867" t="s">
        <v>147</v>
      </c>
      <c r="L4867" t="s">
        <v>14129</v>
      </c>
      <c r="M4867" t="s">
        <v>14130</v>
      </c>
      <c r="N4867">
        <v>0.96972222200000002</v>
      </c>
      <c r="O4867">
        <v>0</v>
      </c>
      <c r="P4867">
        <v>12</v>
      </c>
      <c r="Q4867">
        <v>0</v>
      </c>
      <c r="R4867">
        <v>0</v>
      </c>
      <c r="S4867">
        <v>0</v>
      </c>
      <c r="T4867">
        <v>4</v>
      </c>
      <c r="U4867">
        <v>0</v>
      </c>
      <c r="V4867">
        <v>0</v>
      </c>
      <c r="W4867">
        <v>0</v>
      </c>
      <c r="X4867">
        <v>3.242743306587025</v>
      </c>
      <c r="Y4867">
        <v>0</v>
      </c>
      <c r="Z4867">
        <v>0</v>
      </c>
      <c r="AA4867">
        <v>0</v>
      </c>
      <c r="AB4867">
        <v>2.8697004383408835</v>
      </c>
      <c r="AC4867">
        <v>0</v>
      </c>
      <c r="AD4867">
        <v>0</v>
      </c>
      <c r="AE4867">
        <v>6.1124437449279085</v>
      </c>
    </row>
    <row r="4868" spans="1:31" x14ac:dyDescent="0.25">
      <c r="A4868">
        <v>1776359</v>
      </c>
      <c r="B4868">
        <v>1</v>
      </c>
      <c r="C4868" t="s">
        <v>81</v>
      </c>
      <c r="D4868" t="s">
        <v>113</v>
      </c>
      <c r="E4868" t="s">
        <v>171</v>
      </c>
      <c r="F4868" t="s">
        <v>14131</v>
      </c>
      <c r="G4868" t="s">
        <v>1986</v>
      </c>
      <c r="H4868" t="s">
        <v>146</v>
      </c>
      <c r="I4868" t="s">
        <v>135</v>
      </c>
      <c r="J4868" t="s">
        <v>136</v>
      </c>
      <c r="K4868" t="s">
        <v>147</v>
      </c>
      <c r="L4868" t="s">
        <v>14132</v>
      </c>
      <c r="M4868" t="s">
        <v>14133</v>
      </c>
      <c r="N4868">
        <v>1.8261111109999999</v>
      </c>
      <c r="O4868">
        <v>0</v>
      </c>
      <c r="P4868">
        <v>1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0.28226023735948336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0.28226023735948336</v>
      </c>
    </row>
    <row r="4869" spans="1:31" x14ac:dyDescent="0.25">
      <c r="A4869">
        <v>1776363</v>
      </c>
      <c r="B4869">
        <v>1</v>
      </c>
      <c r="C4869" t="s">
        <v>80</v>
      </c>
      <c r="D4869" t="s">
        <v>96</v>
      </c>
      <c r="E4869" t="s">
        <v>171</v>
      </c>
      <c r="F4869" t="s">
        <v>14134</v>
      </c>
      <c r="G4869" t="s">
        <v>282</v>
      </c>
      <c r="H4869" t="s">
        <v>146</v>
      </c>
      <c r="I4869" t="s">
        <v>135</v>
      </c>
      <c r="J4869" t="s">
        <v>136</v>
      </c>
      <c r="K4869" t="s">
        <v>147</v>
      </c>
      <c r="L4869" t="s">
        <v>14135</v>
      </c>
      <c r="M4869" t="s">
        <v>14136</v>
      </c>
      <c r="N4869">
        <v>2.4169444439999999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9.3453368285292733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9.3453368285292733</v>
      </c>
    </row>
    <row r="4870" spans="1:31" x14ac:dyDescent="0.25">
      <c r="A4870">
        <v>1776367</v>
      </c>
      <c r="B4870">
        <v>1</v>
      </c>
      <c r="C4870" t="s">
        <v>81</v>
      </c>
      <c r="D4870" t="s">
        <v>112</v>
      </c>
      <c r="E4870" t="s">
        <v>153</v>
      </c>
      <c r="F4870" t="s">
        <v>14137</v>
      </c>
      <c r="G4870" t="s">
        <v>155</v>
      </c>
      <c r="H4870" t="s">
        <v>146</v>
      </c>
      <c r="I4870" t="s">
        <v>135</v>
      </c>
      <c r="J4870" t="s">
        <v>136</v>
      </c>
      <c r="K4870" t="s">
        <v>147</v>
      </c>
      <c r="L4870" t="s">
        <v>14138</v>
      </c>
      <c r="M4870" t="s">
        <v>14139</v>
      </c>
      <c r="N4870">
        <v>0.95638888799999999</v>
      </c>
      <c r="O4870">
        <v>0</v>
      </c>
      <c r="P4870">
        <v>47</v>
      </c>
      <c r="Q4870">
        <v>0</v>
      </c>
      <c r="R4870">
        <v>0</v>
      </c>
      <c r="S4870">
        <v>0</v>
      </c>
      <c r="T4870">
        <v>46</v>
      </c>
      <c r="U4870">
        <v>0</v>
      </c>
      <c r="V4870">
        <v>0</v>
      </c>
      <c r="W4870">
        <v>0</v>
      </c>
      <c r="X4870">
        <v>8.0425896653110005</v>
      </c>
      <c r="Y4870">
        <v>0</v>
      </c>
      <c r="Z4870">
        <v>0</v>
      </c>
      <c r="AA4870">
        <v>0</v>
      </c>
      <c r="AB4870">
        <v>7.6517399499246661</v>
      </c>
      <c r="AC4870">
        <v>0</v>
      </c>
      <c r="AD4870">
        <v>0</v>
      </c>
      <c r="AE4870">
        <v>15.694329615235667</v>
      </c>
    </row>
    <row r="4871" spans="1:31" x14ac:dyDescent="0.25">
      <c r="A4871">
        <v>1776369</v>
      </c>
      <c r="B4871">
        <v>1</v>
      </c>
      <c r="C4871" t="s">
        <v>80</v>
      </c>
      <c r="D4871" t="s">
        <v>97</v>
      </c>
      <c r="E4871" t="s">
        <v>171</v>
      </c>
      <c r="F4871" t="s">
        <v>14140</v>
      </c>
      <c r="G4871" t="s">
        <v>282</v>
      </c>
      <c r="H4871" t="s">
        <v>146</v>
      </c>
      <c r="I4871" t="s">
        <v>135</v>
      </c>
      <c r="J4871" t="s">
        <v>136</v>
      </c>
      <c r="K4871" t="s">
        <v>147</v>
      </c>
      <c r="L4871" t="s">
        <v>14141</v>
      </c>
      <c r="M4871" t="s">
        <v>14142</v>
      </c>
      <c r="N4871">
        <v>0.92277777699999997</v>
      </c>
      <c r="O4871">
        <v>0</v>
      </c>
      <c r="P4871">
        <v>1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0.10710669146368335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0.10710669146368335</v>
      </c>
    </row>
    <row r="4872" spans="1:31" x14ac:dyDescent="0.25">
      <c r="A4872">
        <v>1776876</v>
      </c>
      <c r="B4872">
        <v>1</v>
      </c>
      <c r="C4872" t="s">
        <v>80</v>
      </c>
      <c r="D4872" t="s">
        <v>107</v>
      </c>
      <c r="E4872" t="s">
        <v>171</v>
      </c>
      <c r="F4872" t="s">
        <v>14143</v>
      </c>
      <c r="G4872" t="s">
        <v>173</v>
      </c>
      <c r="H4872" t="s">
        <v>146</v>
      </c>
      <c r="I4872" t="s">
        <v>135</v>
      </c>
      <c r="J4872" t="s">
        <v>136</v>
      </c>
      <c r="K4872" t="s">
        <v>147</v>
      </c>
      <c r="L4872" t="s">
        <v>14144</v>
      </c>
      <c r="M4872" t="s">
        <v>14145</v>
      </c>
      <c r="N4872">
        <v>2.0808333330000002</v>
      </c>
      <c r="O4872">
        <v>0</v>
      </c>
      <c r="P4872">
        <v>1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2.6897663973333335E-4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2.6897663973333335E-4</v>
      </c>
    </row>
    <row r="4873" spans="1:31" x14ac:dyDescent="0.25">
      <c r="A4873">
        <v>1776879</v>
      </c>
      <c r="B4873">
        <v>1</v>
      </c>
      <c r="C4873" t="s">
        <v>81</v>
      </c>
      <c r="D4873" t="s">
        <v>128</v>
      </c>
      <c r="E4873" t="s">
        <v>267</v>
      </c>
      <c r="F4873" t="s">
        <v>14146</v>
      </c>
      <c r="G4873" t="s">
        <v>239</v>
      </c>
      <c r="H4873" t="s">
        <v>134</v>
      </c>
      <c r="I4873" t="s">
        <v>135</v>
      </c>
      <c r="J4873" t="s">
        <v>136</v>
      </c>
      <c r="K4873" t="s">
        <v>137</v>
      </c>
      <c r="L4873" t="s">
        <v>14147</v>
      </c>
      <c r="M4873" t="s">
        <v>14148</v>
      </c>
      <c r="N4873">
        <v>1.1016666660000001</v>
      </c>
      <c r="O4873">
        <v>47</v>
      </c>
      <c r="P4873">
        <v>16166</v>
      </c>
      <c r="Q4873">
        <v>501</v>
      </c>
      <c r="R4873">
        <v>472</v>
      </c>
      <c r="S4873">
        <v>80</v>
      </c>
      <c r="T4873">
        <v>1356</v>
      </c>
      <c r="U4873">
        <v>14</v>
      </c>
      <c r="V4873">
        <v>1</v>
      </c>
      <c r="W4873">
        <v>14.536533074461703</v>
      </c>
      <c r="X4873">
        <v>3115.2300398412822</v>
      </c>
      <c r="Y4873">
        <v>262.59692517581533</v>
      </c>
      <c r="Z4873">
        <v>104.70245239415613</v>
      </c>
      <c r="AA4873">
        <v>1768.5534145179056</v>
      </c>
      <c r="AB4873">
        <v>503.58237632033047</v>
      </c>
      <c r="AC4873">
        <v>389.04605399219395</v>
      </c>
      <c r="AD4873">
        <v>5.1873892873914009</v>
      </c>
      <c r="AE4873">
        <v>6163.435184603537</v>
      </c>
    </row>
    <row r="4874" spans="1:31" x14ac:dyDescent="0.25">
      <c r="A4874">
        <v>1776881</v>
      </c>
      <c r="B4874">
        <v>1</v>
      </c>
      <c r="C4874" t="s">
        <v>80</v>
      </c>
      <c r="D4874" t="s">
        <v>94</v>
      </c>
      <c r="E4874" t="s">
        <v>171</v>
      </c>
      <c r="F4874" t="s">
        <v>14149</v>
      </c>
      <c r="G4874" t="s">
        <v>181</v>
      </c>
      <c r="H4874" t="s">
        <v>146</v>
      </c>
      <c r="I4874" t="s">
        <v>135</v>
      </c>
      <c r="J4874" t="s">
        <v>136</v>
      </c>
      <c r="K4874" t="s">
        <v>147</v>
      </c>
      <c r="L4874" t="s">
        <v>14150</v>
      </c>
      <c r="M4874" t="s">
        <v>14151</v>
      </c>
      <c r="N4874">
        <v>2.1097222219999998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0.115420968865075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0.115420968865075</v>
      </c>
    </row>
    <row r="4875" spans="1:31" x14ac:dyDescent="0.25">
      <c r="A4875">
        <v>1776882</v>
      </c>
      <c r="B4875">
        <v>1</v>
      </c>
      <c r="C4875" t="s">
        <v>81</v>
      </c>
      <c r="D4875" t="s">
        <v>128</v>
      </c>
      <c r="E4875" t="s">
        <v>267</v>
      </c>
      <c r="F4875" t="s">
        <v>14152</v>
      </c>
      <c r="G4875" t="s">
        <v>239</v>
      </c>
      <c r="H4875" t="s">
        <v>134</v>
      </c>
      <c r="I4875" t="s">
        <v>135</v>
      </c>
      <c r="J4875" t="s">
        <v>136</v>
      </c>
      <c r="K4875" t="s">
        <v>137</v>
      </c>
      <c r="L4875" t="s">
        <v>14153</v>
      </c>
      <c r="M4875" t="s">
        <v>14154</v>
      </c>
      <c r="N4875">
        <v>2.131388888</v>
      </c>
      <c r="O4875">
        <v>0</v>
      </c>
      <c r="P4875">
        <v>4487</v>
      </c>
      <c r="Q4875">
        <v>5</v>
      </c>
      <c r="R4875">
        <v>23</v>
      </c>
      <c r="S4875">
        <v>6</v>
      </c>
      <c r="T4875">
        <v>137</v>
      </c>
      <c r="U4875">
        <v>1</v>
      </c>
      <c r="V4875">
        <v>0</v>
      </c>
      <c r="W4875">
        <v>0</v>
      </c>
      <c r="X4875">
        <v>2077.3938521243717</v>
      </c>
      <c r="Y4875">
        <v>34.165903823726353</v>
      </c>
      <c r="Z4875">
        <v>10.132915780552246</v>
      </c>
      <c r="AA4875">
        <v>124.08147100518272</v>
      </c>
      <c r="AB4875">
        <v>226.05407922741995</v>
      </c>
      <c r="AC4875">
        <v>46.962646302484494</v>
      </c>
      <c r="AD4875">
        <v>0</v>
      </c>
      <c r="AE4875">
        <v>2518.7908682637376</v>
      </c>
    </row>
    <row r="4876" spans="1:31" x14ac:dyDescent="0.25">
      <c r="A4876">
        <v>1776886</v>
      </c>
      <c r="B4876">
        <v>1</v>
      </c>
      <c r="C4876" t="s">
        <v>80</v>
      </c>
      <c r="D4876" t="s">
        <v>93</v>
      </c>
      <c r="E4876" t="s">
        <v>131</v>
      </c>
      <c r="F4876" t="s">
        <v>2551</v>
      </c>
      <c r="G4876" t="s">
        <v>133</v>
      </c>
      <c r="H4876" t="s">
        <v>134</v>
      </c>
      <c r="I4876" t="s">
        <v>135</v>
      </c>
      <c r="J4876" t="s">
        <v>136</v>
      </c>
      <c r="K4876" t="s">
        <v>137</v>
      </c>
      <c r="L4876" t="s">
        <v>14155</v>
      </c>
      <c r="M4876" t="s">
        <v>14156</v>
      </c>
      <c r="N4876">
        <v>0.40527777700000001</v>
      </c>
      <c r="O4876">
        <v>0</v>
      </c>
      <c r="P4876">
        <v>10508</v>
      </c>
      <c r="Q4876">
        <v>0</v>
      </c>
      <c r="R4876">
        <v>3</v>
      </c>
      <c r="S4876">
        <v>6</v>
      </c>
      <c r="T4876">
        <v>1503</v>
      </c>
      <c r="U4876">
        <v>0</v>
      </c>
      <c r="V4876">
        <v>3</v>
      </c>
      <c r="W4876">
        <v>0</v>
      </c>
      <c r="X4876">
        <v>951.64304123249053</v>
      </c>
      <c r="Y4876">
        <v>0</v>
      </c>
      <c r="Z4876">
        <v>5.3064590795550002</v>
      </c>
      <c r="AA4876">
        <v>12.932015205701953</v>
      </c>
      <c r="AB4876">
        <v>244.46890461534275</v>
      </c>
      <c r="AC4876">
        <v>0</v>
      </c>
      <c r="AD4876">
        <v>21.096379767883384</v>
      </c>
      <c r="AE4876">
        <v>1235.4467999009737</v>
      </c>
    </row>
    <row r="4877" spans="1:31" x14ac:dyDescent="0.25">
      <c r="A4877">
        <v>1776890</v>
      </c>
      <c r="B4877">
        <v>1</v>
      </c>
      <c r="C4877" t="s">
        <v>80</v>
      </c>
      <c r="D4877" t="s">
        <v>107</v>
      </c>
      <c r="E4877" t="s">
        <v>158</v>
      </c>
      <c r="F4877" t="s">
        <v>1225</v>
      </c>
      <c r="G4877" t="s">
        <v>206</v>
      </c>
      <c r="H4877" t="s">
        <v>146</v>
      </c>
      <c r="I4877" t="s">
        <v>135</v>
      </c>
      <c r="J4877" t="s">
        <v>136</v>
      </c>
      <c r="K4877" t="s">
        <v>147</v>
      </c>
      <c r="L4877" t="s">
        <v>14157</v>
      </c>
      <c r="M4877" t="s">
        <v>14158</v>
      </c>
      <c r="N4877">
        <v>2.6838888879999998</v>
      </c>
      <c r="O4877">
        <v>0</v>
      </c>
      <c r="P4877">
        <v>37</v>
      </c>
      <c r="Q4877">
        <v>0</v>
      </c>
      <c r="R4877">
        <v>0</v>
      </c>
      <c r="S4877">
        <v>0</v>
      </c>
      <c r="T4877">
        <v>2</v>
      </c>
      <c r="U4877">
        <v>0</v>
      </c>
      <c r="V4877">
        <v>0</v>
      </c>
      <c r="W4877">
        <v>0</v>
      </c>
      <c r="X4877">
        <v>7.0123597262249504</v>
      </c>
      <c r="Y4877">
        <v>0</v>
      </c>
      <c r="Z4877">
        <v>0</v>
      </c>
      <c r="AA4877">
        <v>0</v>
      </c>
      <c r="AB4877">
        <v>1.9051062531732916</v>
      </c>
      <c r="AC4877">
        <v>0</v>
      </c>
      <c r="AD4877">
        <v>0</v>
      </c>
      <c r="AE4877">
        <v>8.9174659793982425</v>
      </c>
    </row>
    <row r="4878" spans="1:31" x14ac:dyDescent="0.25">
      <c r="A4878">
        <v>1776891</v>
      </c>
      <c r="B4878">
        <v>1</v>
      </c>
      <c r="C4878" t="s">
        <v>80</v>
      </c>
      <c r="D4878" t="s">
        <v>88</v>
      </c>
      <c r="E4878" t="s">
        <v>267</v>
      </c>
      <c r="F4878" t="s">
        <v>3143</v>
      </c>
      <c r="G4878" t="s">
        <v>133</v>
      </c>
      <c r="H4878" t="s">
        <v>134</v>
      </c>
      <c r="I4878" t="s">
        <v>193</v>
      </c>
      <c r="J4878" t="s">
        <v>136</v>
      </c>
      <c r="K4878" t="s">
        <v>137</v>
      </c>
      <c r="L4878" t="s">
        <v>14159</v>
      </c>
      <c r="M4878" t="s">
        <v>14160</v>
      </c>
      <c r="N4878">
        <v>3.8888888000000003E-2</v>
      </c>
      <c r="O4878">
        <v>0</v>
      </c>
      <c r="P4878">
        <v>5598</v>
      </c>
      <c r="Q4878">
        <v>0</v>
      </c>
      <c r="R4878">
        <v>0</v>
      </c>
      <c r="S4878">
        <v>0</v>
      </c>
      <c r="T4878">
        <v>301</v>
      </c>
      <c r="U4878">
        <v>0</v>
      </c>
      <c r="V4878">
        <v>1</v>
      </c>
      <c r="W4878">
        <v>0</v>
      </c>
      <c r="X4878">
        <v>55.578228556316645</v>
      </c>
      <c r="Y4878">
        <v>0</v>
      </c>
      <c r="Z4878">
        <v>0</v>
      </c>
      <c r="AA4878">
        <v>0</v>
      </c>
      <c r="AB4878">
        <v>3.7605444303921645</v>
      </c>
      <c r="AC4878">
        <v>0</v>
      </c>
      <c r="AD4878">
        <v>0.10241279273866669</v>
      </c>
      <c r="AE4878">
        <v>59.44118577944748</v>
      </c>
    </row>
    <row r="4879" spans="1:31" x14ac:dyDescent="0.25">
      <c r="A4879">
        <v>1776903</v>
      </c>
      <c r="B4879">
        <v>1</v>
      </c>
      <c r="C4879" t="s">
        <v>80</v>
      </c>
      <c r="D4879" t="s">
        <v>100</v>
      </c>
      <c r="E4879" t="s">
        <v>171</v>
      </c>
      <c r="F4879" t="s">
        <v>14161</v>
      </c>
      <c r="G4879" t="s">
        <v>173</v>
      </c>
      <c r="H4879" t="s">
        <v>146</v>
      </c>
      <c r="I4879" t="s">
        <v>135</v>
      </c>
      <c r="J4879" t="s">
        <v>136</v>
      </c>
      <c r="K4879" t="s">
        <v>147</v>
      </c>
      <c r="L4879" t="s">
        <v>14162</v>
      </c>
      <c r="M4879" t="s">
        <v>14163</v>
      </c>
      <c r="N4879">
        <v>3.435277777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1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0.95531912718083345</v>
      </c>
      <c r="AC4879">
        <v>0</v>
      </c>
      <c r="AD4879">
        <v>0</v>
      </c>
      <c r="AE4879">
        <v>0.95531912718083345</v>
      </c>
    </row>
    <row r="4880" spans="1:31" x14ac:dyDescent="0.25">
      <c r="A4880">
        <v>1776912</v>
      </c>
      <c r="B4880">
        <v>1</v>
      </c>
      <c r="C4880" t="s">
        <v>80</v>
      </c>
      <c r="D4880" t="s">
        <v>106</v>
      </c>
      <c r="E4880" t="s">
        <v>131</v>
      </c>
      <c r="F4880" t="s">
        <v>7600</v>
      </c>
      <c r="G4880" t="s">
        <v>177</v>
      </c>
      <c r="H4880" t="s">
        <v>134</v>
      </c>
      <c r="I4880" t="s">
        <v>135</v>
      </c>
      <c r="J4880" t="s">
        <v>136</v>
      </c>
      <c r="K4880" t="s">
        <v>147</v>
      </c>
      <c r="L4880" t="s">
        <v>14164</v>
      </c>
      <c r="M4880" t="s">
        <v>14165</v>
      </c>
      <c r="N4880">
        <v>1.186111111</v>
      </c>
      <c r="O4880">
        <v>1</v>
      </c>
      <c r="P4880">
        <v>2</v>
      </c>
      <c r="Q4880">
        <v>18</v>
      </c>
      <c r="R4880">
        <v>231</v>
      </c>
      <c r="S4880">
        <v>5</v>
      </c>
      <c r="T4880">
        <v>43</v>
      </c>
      <c r="U4880">
        <v>0</v>
      </c>
      <c r="V4880">
        <v>0</v>
      </c>
      <c r="W4880">
        <v>0.50522390263450001</v>
      </c>
      <c r="X4880">
        <v>1.6673814142909</v>
      </c>
      <c r="Y4880">
        <v>14.368294144759798</v>
      </c>
      <c r="Z4880">
        <v>238.3730284600895</v>
      </c>
      <c r="AA4880">
        <v>62.496696635622911</v>
      </c>
      <c r="AB4880">
        <v>91.711536588324776</v>
      </c>
      <c r="AC4880">
        <v>0</v>
      </c>
      <c r="AD4880">
        <v>0</v>
      </c>
      <c r="AE4880">
        <v>409.12216114572243</v>
      </c>
    </row>
    <row r="4881" spans="1:31" x14ac:dyDescent="0.25">
      <c r="A4881">
        <v>1776914</v>
      </c>
      <c r="B4881">
        <v>1</v>
      </c>
      <c r="C4881" t="s">
        <v>80</v>
      </c>
      <c r="D4881" t="s">
        <v>93</v>
      </c>
      <c r="E4881" t="s">
        <v>131</v>
      </c>
      <c r="F4881" t="s">
        <v>10827</v>
      </c>
      <c r="G4881" t="s">
        <v>177</v>
      </c>
      <c r="H4881" t="s">
        <v>134</v>
      </c>
      <c r="I4881" t="s">
        <v>135</v>
      </c>
      <c r="J4881" t="s">
        <v>136</v>
      </c>
      <c r="K4881" t="s">
        <v>147</v>
      </c>
      <c r="L4881" t="s">
        <v>14166</v>
      </c>
      <c r="M4881" t="s">
        <v>14167</v>
      </c>
      <c r="N4881">
        <v>2.6330555549999999</v>
      </c>
      <c r="O4881">
        <v>0</v>
      </c>
      <c r="P4881">
        <v>26</v>
      </c>
      <c r="Q4881">
        <v>0</v>
      </c>
      <c r="R4881">
        <v>24</v>
      </c>
      <c r="S4881">
        <v>0</v>
      </c>
      <c r="T4881">
        <v>16</v>
      </c>
      <c r="U4881">
        <v>0</v>
      </c>
      <c r="V4881">
        <v>0</v>
      </c>
      <c r="W4881">
        <v>0</v>
      </c>
      <c r="X4881">
        <v>32.03656453467768</v>
      </c>
      <c r="Y4881">
        <v>0</v>
      </c>
      <c r="Z4881">
        <v>40.63460624968571</v>
      </c>
      <c r="AA4881">
        <v>0</v>
      </c>
      <c r="AB4881">
        <v>27.828054113733128</v>
      </c>
      <c r="AC4881">
        <v>0</v>
      </c>
      <c r="AD4881">
        <v>0</v>
      </c>
      <c r="AE4881">
        <v>100.49922489809653</v>
      </c>
    </row>
    <row r="4882" spans="1:31" x14ac:dyDescent="0.25">
      <c r="A4882">
        <v>1776915</v>
      </c>
      <c r="B4882">
        <v>1</v>
      </c>
      <c r="C4882" t="s">
        <v>80</v>
      </c>
      <c r="D4882" t="s">
        <v>95</v>
      </c>
      <c r="E4882" t="s">
        <v>158</v>
      </c>
      <c r="F4882" t="s">
        <v>14168</v>
      </c>
      <c r="G4882" t="s">
        <v>160</v>
      </c>
      <c r="H4882" t="s">
        <v>146</v>
      </c>
      <c r="I4882" t="s">
        <v>135</v>
      </c>
      <c r="J4882" t="s">
        <v>136</v>
      </c>
      <c r="K4882" t="s">
        <v>147</v>
      </c>
      <c r="L4882" t="s">
        <v>14169</v>
      </c>
      <c r="M4882" t="s">
        <v>14170</v>
      </c>
      <c r="N4882">
        <v>1.1672222219999999</v>
      </c>
      <c r="O4882">
        <v>0</v>
      </c>
      <c r="P4882">
        <v>174</v>
      </c>
      <c r="Q4882">
        <v>0</v>
      </c>
      <c r="R4882">
        <v>0</v>
      </c>
      <c r="S4882">
        <v>0</v>
      </c>
      <c r="T4882">
        <v>12</v>
      </c>
      <c r="U4882">
        <v>0</v>
      </c>
      <c r="V4882">
        <v>0</v>
      </c>
      <c r="W4882">
        <v>0</v>
      </c>
      <c r="X4882">
        <v>39.673261461315867</v>
      </c>
      <c r="Y4882">
        <v>0</v>
      </c>
      <c r="Z4882">
        <v>0</v>
      </c>
      <c r="AA4882">
        <v>0</v>
      </c>
      <c r="AB4882">
        <v>1.605970971171875</v>
      </c>
      <c r="AC4882">
        <v>0</v>
      </c>
      <c r="AD4882">
        <v>0</v>
      </c>
      <c r="AE4882">
        <v>41.279232432487746</v>
      </c>
    </row>
    <row r="4883" spans="1:31" x14ac:dyDescent="0.25">
      <c r="A4883">
        <v>1776916</v>
      </c>
      <c r="B4883">
        <v>1</v>
      </c>
      <c r="C4883" t="s">
        <v>80</v>
      </c>
      <c r="D4883" t="s">
        <v>104</v>
      </c>
      <c r="E4883" t="s">
        <v>131</v>
      </c>
      <c r="F4883" t="s">
        <v>14171</v>
      </c>
      <c r="G4883" t="s">
        <v>177</v>
      </c>
      <c r="H4883" t="s">
        <v>134</v>
      </c>
      <c r="I4883" t="s">
        <v>135</v>
      </c>
      <c r="J4883" t="s">
        <v>136</v>
      </c>
      <c r="K4883" t="s">
        <v>147</v>
      </c>
      <c r="L4883" t="s">
        <v>14172</v>
      </c>
      <c r="M4883" t="s">
        <v>14173</v>
      </c>
      <c r="N4883">
        <v>0.89638888800000005</v>
      </c>
      <c r="O4883">
        <v>6</v>
      </c>
      <c r="P4883">
        <v>4371</v>
      </c>
      <c r="Q4883">
        <v>8</v>
      </c>
      <c r="R4883">
        <v>36</v>
      </c>
      <c r="S4883">
        <v>5</v>
      </c>
      <c r="T4883">
        <v>361</v>
      </c>
      <c r="U4883">
        <v>0</v>
      </c>
      <c r="V4883">
        <v>3</v>
      </c>
      <c r="W4883">
        <v>7.2766325768355244</v>
      </c>
      <c r="X4883">
        <v>1196.8042784658724</v>
      </c>
      <c r="Y4883">
        <v>4.1281667724546924</v>
      </c>
      <c r="Z4883">
        <v>12.366940572186568</v>
      </c>
      <c r="AA4883">
        <v>10.418739822327884</v>
      </c>
      <c r="AB4883">
        <v>162.42604996748284</v>
      </c>
      <c r="AC4883">
        <v>0</v>
      </c>
      <c r="AD4883">
        <v>20.168683841584869</v>
      </c>
      <c r="AE4883">
        <v>1413.5894920187447</v>
      </c>
    </row>
    <row r="4884" spans="1:31" x14ac:dyDescent="0.25">
      <c r="A4884">
        <v>1776918</v>
      </c>
      <c r="B4884">
        <v>1</v>
      </c>
      <c r="C4884" t="s">
        <v>80</v>
      </c>
      <c r="D4884" t="s">
        <v>95</v>
      </c>
      <c r="E4884" t="s">
        <v>171</v>
      </c>
      <c r="F4884" t="s">
        <v>14174</v>
      </c>
      <c r="G4884" t="s">
        <v>181</v>
      </c>
      <c r="H4884" t="s">
        <v>146</v>
      </c>
      <c r="I4884" t="s">
        <v>135</v>
      </c>
      <c r="J4884" t="s">
        <v>136</v>
      </c>
      <c r="K4884" t="s">
        <v>147</v>
      </c>
      <c r="L4884" t="s">
        <v>14175</v>
      </c>
      <c r="M4884" t="s">
        <v>14176</v>
      </c>
      <c r="N4884">
        <v>0.98138888800000001</v>
      </c>
      <c r="O4884">
        <v>0</v>
      </c>
      <c r="P4884">
        <v>1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0.23248624688188335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0.23248624688188335</v>
      </c>
    </row>
    <row r="4885" spans="1:31" x14ac:dyDescent="0.25">
      <c r="A4885">
        <v>1776920</v>
      </c>
      <c r="B4885">
        <v>1</v>
      </c>
      <c r="C4885" t="s">
        <v>80</v>
      </c>
      <c r="D4885" t="s">
        <v>83</v>
      </c>
      <c r="E4885" t="s">
        <v>171</v>
      </c>
      <c r="F4885" t="s">
        <v>14177</v>
      </c>
      <c r="G4885" t="s">
        <v>181</v>
      </c>
      <c r="H4885" t="s">
        <v>146</v>
      </c>
      <c r="I4885" t="s">
        <v>135</v>
      </c>
      <c r="J4885" t="s">
        <v>136</v>
      </c>
      <c r="K4885" t="s">
        <v>147</v>
      </c>
      <c r="L4885" t="s">
        <v>14178</v>
      </c>
      <c r="M4885" t="s">
        <v>14179</v>
      </c>
      <c r="N4885">
        <v>3.1919444440000002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1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1.9809550105017502</v>
      </c>
      <c r="AC4885">
        <v>0</v>
      </c>
      <c r="AD4885">
        <v>0</v>
      </c>
      <c r="AE4885">
        <v>1.9809550105017502</v>
      </c>
    </row>
    <row r="4886" spans="1:31" x14ac:dyDescent="0.25">
      <c r="A4886">
        <v>1776924</v>
      </c>
      <c r="B4886">
        <v>1</v>
      </c>
      <c r="C4886" t="s">
        <v>80</v>
      </c>
      <c r="D4886" t="s">
        <v>100</v>
      </c>
      <c r="E4886" t="s">
        <v>184</v>
      </c>
      <c r="F4886" t="s">
        <v>750</v>
      </c>
      <c r="G4886" t="s">
        <v>551</v>
      </c>
      <c r="H4886" t="s">
        <v>134</v>
      </c>
      <c r="I4886" t="s">
        <v>135</v>
      </c>
      <c r="J4886" t="s">
        <v>136</v>
      </c>
      <c r="K4886" t="s">
        <v>147</v>
      </c>
      <c r="L4886" t="s">
        <v>14180</v>
      </c>
      <c r="M4886" t="s">
        <v>14181</v>
      </c>
      <c r="N4886">
        <v>6.1088888880000001</v>
      </c>
      <c r="O4886">
        <v>0</v>
      </c>
      <c r="P4886">
        <v>97</v>
      </c>
      <c r="Q4886">
        <v>0</v>
      </c>
      <c r="R4886">
        <v>0</v>
      </c>
      <c r="S4886">
        <v>0</v>
      </c>
      <c r="T4886">
        <v>11</v>
      </c>
      <c r="U4886">
        <v>0</v>
      </c>
      <c r="V4886">
        <v>0</v>
      </c>
      <c r="W4886">
        <v>0</v>
      </c>
      <c r="X4886">
        <v>124.73592147122881</v>
      </c>
      <c r="Y4886">
        <v>0</v>
      </c>
      <c r="Z4886">
        <v>0</v>
      </c>
      <c r="AA4886">
        <v>0</v>
      </c>
      <c r="AB4886">
        <v>125.84971500757243</v>
      </c>
      <c r="AC4886">
        <v>0</v>
      </c>
      <c r="AD4886">
        <v>0</v>
      </c>
      <c r="AE4886">
        <v>250.58563647880123</v>
      </c>
    </row>
    <row r="4887" spans="1:31" x14ac:dyDescent="0.25">
      <c r="A4887">
        <v>1776925</v>
      </c>
      <c r="B4887">
        <v>1</v>
      </c>
      <c r="C4887" t="s">
        <v>80</v>
      </c>
      <c r="D4887" t="s">
        <v>95</v>
      </c>
      <c r="E4887" t="s">
        <v>267</v>
      </c>
      <c r="F4887" t="s">
        <v>1404</v>
      </c>
      <c r="G4887" t="s">
        <v>177</v>
      </c>
      <c r="H4887" t="s">
        <v>134</v>
      </c>
      <c r="I4887" t="s">
        <v>135</v>
      </c>
      <c r="J4887" t="s">
        <v>136</v>
      </c>
      <c r="K4887" t="s">
        <v>147</v>
      </c>
      <c r="L4887" t="s">
        <v>14182</v>
      </c>
      <c r="M4887" t="s">
        <v>14183</v>
      </c>
      <c r="N4887">
        <v>0.502222222</v>
      </c>
      <c r="O4887">
        <v>1</v>
      </c>
      <c r="P4887">
        <v>436</v>
      </c>
      <c r="Q4887">
        <v>0</v>
      </c>
      <c r="R4887">
        <v>1</v>
      </c>
      <c r="S4887">
        <v>17</v>
      </c>
      <c r="T4887">
        <v>33</v>
      </c>
      <c r="U4887">
        <v>5</v>
      </c>
      <c r="V4887">
        <v>0</v>
      </c>
      <c r="W4887">
        <v>0.11841005557529999</v>
      </c>
      <c r="X4887">
        <v>42.602669922868856</v>
      </c>
      <c r="Y4887">
        <v>0</v>
      </c>
      <c r="Z4887">
        <v>0.33427477363244995</v>
      </c>
      <c r="AA4887">
        <v>81.748556405705898</v>
      </c>
      <c r="AB4887">
        <v>12.113181784441451</v>
      </c>
      <c r="AC4887">
        <v>178.30317782625332</v>
      </c>
      <c r="AD4887">
        <v>0</v>
      </c>
      <c r="AE4887">
        <v>315.22027076847729</v>
      </c>
    </row>
    <row r="4888" spans="1:31" x14ac:dyDescent="0.25">
      <c r="A4888">
        <v>1776927</v>
      </c>
      <c r="B4888">
        <v>1</v>
      </c>
      <c r="C4888" t="s">
        <v>80</v>
      </c>
      <c r="D4888" t="s">
        <v>91</v>
      </c>
      <c r="E4888" t="s">
        <v>131</v>
      </c>
      <c r="F4888" t="s">
        <v>850</v>
      </c>
      <c r="G4888" t="s">
        <v>177</v>
      </c>
      <c r="H4888" t="s">
        <v>134</v>
      </c>
      <c r="I4888" t="s">
        <v>135</v>
      </c>
      <c r="J4888" t="s">
        <v>136</v>
      </c>
      <c r="K4888" t="s">
        <v>147</v>
      </c>
      <c r="L4888" t="s">
        <v>14184</v>
      </c>
      <c r="M4888" t="s">
        <v>14185</v>
      </c>
      <c r="N4888">
        <v>1.994722222</v>
      </c>
      <c r="O4888">
        <v>1</v>
      </c>
      <c r="P4888">
        <v>0</v>
      </c>
      <c r="Q4888">
        <v>49</v>
      </c>
      <c r="R4888">
        <v>16</v>
      </c>
      <c r="S4888">
        <v>24</v>
      </c>
      <c r="T4888">
        <v>6</v>
      </c>
      <c r="U4888">
        <v>1</v>
      </c>
      <c r="V4888">
        <v>0</v>
      </c>
      <c r="W4888">
        <v>2.0376346066300002</v>
      </c>
      <c r="X4888">
        <v>0</v>
      </c>
      <c r="Y4888">
        <v>285.71381393009591</v>
      </c>
      <c r="Z4888">
        <v>13.161143119768386</v>
      </c>
      <c r="AA4888">
        <v>190.07872939420622</v>
      </c>
      <c r="AB4888">
        <v>13.619361156177591</v>
      </c>
      <c r="AC4888">
        <v>3.4025536926260083</v>
      </c>
      <c r="AD4888">
        <v>0</v>
      </c>
      <c r="AE4888">
        <v>508.01323589950408</v>
      </c>
    </row>
    <row r="4889" spans="1:31" x14ac:dyDescent="0.25">
      <c r="A4889">
        <v>1776928</v>
      </c>
      <c r="B4889">
        <v>1</v>
      </c>
      <c r="C4889" t="s">
        <v>80</v>
      </c>
      <c r="D4889" t="s">
        <v>95</v>
      </c>
      <c r="E4889" t="s">
        <v>184</v>
      </c>
      <c r="F4889" t="s">
        <v>14186</v>
      </c>
      <c r="G4889" t="s">
        <v>4436</v>
      </c>
      <c r="H4889" t="s">
        <v>134</v>
      </c>
      <c r="I4889" t="s">
        <v>135</v>
      </c>
      <c r="J4889" t="s">
        <v>136</v>
      </c>
      <c r="K4889" t="s">
        <v>147</v>
      </c>
      <c r="L4889" t="s">
        <v>14187</v>
      </c>
      <c r="M4889" t="s">
        <v>14188</v>
      </c>
      <c r="N4889">
        <v>2.3391666660000001</v>
      </c>
      <c r="O4889">
        <v>0</v>
      </c>
      <c r="P4889">
        <v>137</v>
      </c>
      <c r="Q4889">
        <v>0</v>
      </c>
      <c r="R4889">
        <v>1</v>
      </c>
      <c r="S4889">
        <v>12</v>
      </c>
      <c r="T4889">
        <v>8</v>
      </c>
      <c r="U4889">
        <v>1</v>
      </c>
      <c r="V4889">
        <v>0</v>
      </c>
      <c r="W4889">
        <v>0</v>
      </c>
      <c r="X4889">
        <v>69.319828260028956</v>
      </c>
      <c r="Y4889">
        <v>0</v>
      </c>
      <c r="Z4889">
        <v>8.3881150894200007E-2</v>
      </c>
      <c r="AA4889">
        <v>144.12050976756936</v>
      </c>
      <c r="AB4889">
        <v>16.964751547695876</v>
      </c>
      <c r="AC4889">
        <v>4.9907206214100004</v>
      </c>
      <c r="AD4889">
        <v>0</v>
      </c>
      <c r="AE4889">
        <v>235.47969134759836</v>
      </c>
    </row>
    <row r="4890" spans="1:31" x14ac:dyDescent="0.25">
      <c r="A4890">
        <v>1776929</v>
      </c>
      <c r="B4890">
        <v>1</v>
      </c>
      <c r="C4890" t="s">
        <v>81</v>
      </c>
      <c r="D4890" t="s">
        <v>127</v>
      </c>
      <c r="E4890" t="s">
        <v>171</v>
      </c>
      <c r="F4890" t="s">
        <v>14189</v>
      </c>
      <c r="G4890" t="s">
        <v>173</v>
      </c>
      <c r="H4890" t="s">
        <v>146</v>
      </c>
      <c r="I4890" t="s">
        <v>135</v>
      </c>
      <c r="J4890" t="s">
        <v>136</v>
      </c>
      <c r="K4890" t="s">
        <v>147</v>
      </c>
      <c r="L4890" t="s">
        <v>14190</v>
      </c>
      <c r="M4890" t="s">
        <v>14191</v>
      </c>
      <c r="N4890">
        <v>1.2083333329999999</v>
      </c>
      <c r="O4890">
        <v>0</v>
      </c>
      <c r="P4890">
        <v>13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3.1286541694312504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3.1286541694312504</v>
      </c>
    </row>
    <row r="4891" spans="1:31" x14ac:dyDescent="0.25">
      <c r="A4891">
        <v>1776932</v>
      </c>
      <c r="B4891">
        <v>1</v>
      </c>
      <c r="C4891" t="s">
        <v>81</v>
      </c>
      <c r="D4891" t="s">
        <v>123</v>
      </c>
      <c r="E4891" t="s">
        <v>131</v>
      </c>
      <c r="F4891" t="s">
        <v>14192</v>
      </c>
      <c r="G4891" t="s">
        <v>213</v>
      </c>
      <c r="H4891" t="s">
        <v>214</v>
      </c>
      <c r="I4891" t="s">
        <v>135</v>
      </c>
      <c r="J4891" t="s">
        <v>136</v>
      </c>
      <c r="K4891" t="s">
        <v>137</v>
      </c>
      <c r="L4891" t="s">
        <v>14193</v>
      </c>
      <c r="M4891" t="s">
        <v>14194</v>
      </c>
      <c r="N4891">
        <v>4.4552777770000001</v>
      </c>
      <c r="O4891">
        <v>0</v>
      </c>
      <c r="P4891">
        <v>1004</v>
      </c>
      <c r="Q4891">
        <v>10</v>
      </c>
      <c r="R4891">
        <v>110</v>
      </c>
      <c r="S4891">
        <v>6</v>
      </c>
      <c r="T4891">
        <v>72</v>
      </c>
      <c r="U4891">
        <v>2</v>
      </c>
      <c r="V4891">
        <v>0</v>
      </c>
      <c r="W4891">
        <v>0</v>
      </c>
      <c r="X4891">
        <v>758.10385643132838</v>
      </c>
      <c r="Y4891">
        <v>138.4721519079732</v>
      </c>
      <c r="Z4891">
        <v>161.13693426235764</v>
      </c>
      <c r="AA4891">
        <v>119.5127152892705</v>
      </c>
      <c r="AB4891">
        <v>158.71305454418606</v>
      </c>
      <c r="AC4891">
        <v>287.65140400105832</v>
      </c>
      <c r="AD4891">
        <v>0</v>
      </c>
      <c r="AE4891">
        <v>1623.5901164361742</v>
      </c>
    </row>
    <row r="4892" spans="1:31" x14ac:dyDescent="0.25">
      <c r="A4892">
        <v>1776933</v>
      </c>
      <c r="B4892">
        <v>1</v>
      </c>
      <c r="C4892" t="s">
        <v>80</v>
      </c>
      <c r="D4892" t="s">
        <v>105</v>
      </c>
      <c r="E4892" t="s">
        <v>158</v>
      </c>
      <c r="F4892" t="s">
        <v>14195</v>
      </c>
      <c r="G4892" t="s">
        <v>758</v>
      </c>
      <c r="H4892" t="s">
        <v>146</v>
      </c>
      <c r="I4892" t="s">
        <v>135</v>
      </c>
      <c r="J4892" t="s">
        <v>136</v>
      </c>
      <c r="K4892" t="s">
        <v>147</v>
      </c>
      <c r="L4892" t="s">
        <v>14196</v>
      </c>
      <c r="M4892" t="s">
        <v>14197</v>
      </c>
      <c r="N4892">
        <v>1.9822222220000001</v>
      </c>
      <c r="O4892">
        <v>0</v>
      </c>
      <c r="P4892">
        <v>36</v>
      </c>
      <c r="Q4892">
        <v>0</v>
      </c>
      <c r="R4892">
        <v>0</v>
      </c>
      <c r="S4892">
        <v>0</v>
      </c>
      <c r="T4892">
        <v>1</v>
      </c>
      <c r="U4892">
        <v>0</v>
      </c>
      <c r="V4892">
        <v>0</v>
      </c>
      <c r="W4892">
        <v>0</v>
      </c>
      <c r="X4892">
        <v>19.428028462080643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19.428028462080643</v>
      </c>
    </row>
    <row r="4893" spans="1:31" x14ac:dyDescent="0.25">
      <c r="A4893">
        <v>1776936</v>
      </c>
      <c r="B4893">
        <v>1</v>
      </c>
      <c r="C4893" t="s">
        <v>80</v>
      </c>
      <c r="D4893" t="s">
        <v>92</v>
      </c>
      <c r="E4893" t="s">
        <v>188</v>
      </c>
      <c r="F4893" t="s">
        <v>8772</v>
      </c>
      <c r="G4893" t="s">
        <v>177</v>
      </c>
      <c r="H4893" t="s">
        <v>134</v>
      </c>
      <c r="I4893" t="s">
        <v>135</v>
      </c>
      <c r="J4893" t="s">
        <v>136</v>
      </c>
      <c r="K4893" t="s">
        <v>147</v>
      </c>
      <c r="L4893" t="s">
        <v>14198</v>
      </c>
      <c r="M4893" t="s">
        <v>14199</v>
      </c>
      <c r="N4893">
        <v>0.83388888800000005</v>
      </c>
      <c r="O4893">
        <v>0</v>
      </c>
      <c r="P4893">
        <v>659</v>
      </c>
      <c r="Q4893">
        <v>0</v>
      </c>
      <c r="R4893">
        <v>6</v>
      </c>
      <c r="S4893">
        <v>1</v>
      </c>
      <c r="T4893">
        <v>47</v>
      </c>
      <c r="U4893">
        <v>0</v>
      </c>
      <c r="V4893">
        <v>1</v>
      </c>
      <c r="W4893">
        <v>0</v>
      </c>
      <c r="X4893">
        <v>97.041179791822231</v>
      </c>
      <c r="Y4893">
        <v>0</v>
      </c>
      <c r="Z4893">
        <v>1.1857412028194749</v>
      </c>
      <c r="AA4893">
        <v>8.0919163330842085</v>
      </c>
      <c r="AB4893">
        <v>24.151700536877783</v>
      </c>
      <c r="AC4893">
        <v>0</v>
      </c>
      <c r="AD4893">
        <v>8.6784592369999985E-4</v>
      </c>
      <c r="AE4893">
        <v>130.47140571052739</v>
      </c>
    </row>
    <row r="4894" spans="1:31" x14ac:dyDescent="0.25">
      <c r="A4894">
        <v>1776937</v>
      </c>
      <c r="B4894">
        <v>1</v>
      </c>
      <c r="C4894" t="s">
        <v>81</v>
      </c>
      <c r="D4894" t="s">
        <v>128</v>
      </c>
      <c r="E4894" t="s">
        <v>153</v>
      </c>
      <c r="F4894" t="s">
        <v>14200</v>
      </c>
      <c r="G4894" t="s">
        <v>1986</v>
      </c>
      <c r="H4894" t="s">
        <v>146</v>
      </c>
      <c r="I4894" t="s">
        <v>135</v>
      </c>
      <c r="J4894" t="s">
        <v>136</v>
      </c>
      <c r="K4894" t="s">
        <v>147</v>
      </c>
      <c r="L4894" t="s">
        <v>14201</v>
      </c>
      <c r="M4894" t="s">
        <v>14202</v>
      </c>
      <c r="N4894">
        <v>3.6202777770000001</v>
      </c>
      <c r="O4894">
        <v>0</v>
      </c>
      <c r="P4894">
        <v>8</v>
      </c>
      <c r="Q4894">
        <v>0</v>
      </c>
      <c r="R4894">
        <v>0</v>
      </c>
      <c r="S4894">
        <v>0</v>
      </c>
      <c r="T4894">
        <v>3</v>
      </c>
      <c r="U4894">
        <v>0</v>
      </c>
      <c r="V4894">
        <v>0</v>
      </c>
      <c r="W4894">
        <v>0</v>
      </c>
      <c r="X4894">
        <v>4.851661823591793</v>
      </c>
      <c r="Y4894">
        <v>0</v>
      </c>
      <c r="Z4894">
        <v>0</v>
      </c>
      <c r="AA4894">
        <v>0</v>
      </c>
      <c r="AB4894">
        <v>4.9558221601561669</v>
      </c>
      <c r="AC4894">
        <v>0</v>
      </c>
      <c r="AD4894">
        <v>0</v>
      </c>
      <c r="AE4894">
        <v>9.8074839837479608</v>
      </c>
    </row>
    <row r="4895" spans="1:31" x14ac:dyDescent="0.25">
      <c r="A4895">
        <v>1776939</v>
      </c>
      <c r="B4895">
        <v>1</v>
      </c>
      <c r="C4895" t="s">
        <v>80</v>
      </c>
      <c r="D4895" t="s">
        <v>100</v>
      </c>
      <c r="E4895" t="s">
        <v>188</v>
      </c>
      <c r="F4895" t="s">
        <v>14203</v>
      </c>
      <c r="G4895" t="s">
        <v>177</v>
      </c>
      <c r="H4895" t="s">
        <v>134</v>
      </c>
      <c r="I4895" t="s">
        <v>135</v>
      </c>
      <c r="J4895" t="s">
        <v>136</v>
      </c>
      <c r="K4895" t="s">
        <v>147</v>
      </c>
      <c r="L4895" t="s">
        <v>14204</v>
      </c>
      <c r="M4895" t="s">
        <v>14205</v>
      </c>
      <c r="N4895">
        <v>0.69583333300000005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81.206975075483555</v>
      </c>
      <c r="AD4895">
        <v>0</v>
      </c>
      <c r="AE4895">
        <v>81.206975075483555</v>
      </c>
    </row>
    <row r="4896" spans="1:31" x14ac:dyDescent="0.25">
      <c r="A4896">
        <v>1776940</v>
      </c>
      <c r="B4896">
        <v>1</v>
      </c>
      <c r="C4896" t="s">
        <v>80</v>
      </c>
      <c r="D4896" t="s">
        <v>83</v>
      </c>
      <c r="E4896" t="s">
        <v>158</v>
      </c>
      <c r="F4896" t="s">
        <v>1175</v>
      </c>
      <c r="G4896" t="s">
        <v>246</v>
      </c>
      <c r="H4896" t="s">
        <v>146</v>
      </c>
      <c r="I4896" t="s">
        <v>135</v>
      </c>
      <c r="J4896" t="s">
        <v>136</v>
      </c>
      <c r="K4896" t="s">
        <v>137</v>
      </c>
      <c r="L4896" t="s">
        <v>14206</v>
      </c>
      <c r="M4896" t="s">
        <v>14207</v>
      </c>
      <c r="N4896">
        <v>7.8605988880000002</v>
      </c>
      <c r="O4896">
        <v>0</v>
      </c>
      <c r="P4896">
        <v>151</v>
      </c>
      <c r="Q4896">
        <v>0</v>
      </c>
      <c r="R4896">
        <v>0</v>
      </c>
      <c r="S4896">
        <v>0</v>
      </c>
      <c r="T4896">
        <v>41</v>
      </c>
      <c r="U4896">
        <v>0</v>
      </c>
      <c r="V4896">
        <v>0</v>
      </c>
      <c r="W4896">
        <v>0</v>
      </c>
      <c r="X4896">
        <v>442.40024486513278</v>
      </c>
      <c r="Y4896">
        <v>0</v>
      </c>
      <c r="Z4896">
        <v>0</v>
      </c>
      <c r="AA4896">
        <v>0</v>
      </c>
      <c r="AB4896">
        <v>145.74655773439443</v>
      </c>
      <c r="AC4896">
        <v>0</v>
      </c>
      <c r="AD4896">
        <v>0</v>
      </c>
      <c r="AE4896">
        <v>588.14680259952718</v>
      </c>
    </row>
    <row r="4897" spans="1:31" x14ac:dyDescent="0.25">
      <c r="A4897">
        <v>1776941</v>
      </c>
      <c r="B4897">
        <v>1</v>
      </c>
      <c r="C4897" t="s">
        <v>81</v>
      </c>
      <c r="D4897" t="s">
        <v>116</v>
      </c>
      <c r="E4897" t="s">
        <v>158</v>
      </c>
      <c r="F4897" t="s">
        <v>7731</v>
      </c>
      <c r="G4897" t="s">
        <v>246</v>
      </c>
      <c r="H4897" t="s">
        <v>146</v>
      </c>
      <c r="I4897" t="s">
        <v>135</v>
      </c>
      <c r="J4897" t="s">
        <v>136</v>
      </c>
      <c r="K4897" t="s">
        <v>137</v>
      </c>
      <c r="L4897" t="s">
        <v>14208</v>
      </c>
      <c r="M4897" t="s">
        <v>14209</v>
      </c>
      <c r="N4897">
        <v>9.0121933330000008</v>
      </c>
      <c r="O4897">
        <v>0</v>
      </c>
      <c r="P4897">
        <v>26</v>
      </c>
      <c r="Q4897">
        <v>0</v>
      </c>
      <c r="R4897">
        <v>0</v>
      </c>
      <c r="S4897">
        <v>0</v>
      </c>
      <c r="T4897">
        <v>2</v>
      </c>
      <c r="U4897">
        <v>0</v>
      </c>
      <c r="V4897">
        <v>0</v>
      </c>
      <c r="W4897">
        <v>0</v>
      </c>
      <c r="X4897">
        <v>27.960890235138606</v>
      </c>
      <c r="Y4897">
        <v>0</v>
      </c>
      <c r="Z4897">
        <v>0</v>
      </c>
      <c r="AA4897">
        <v>0</v>
      </c>
      <c r="AB4897">
        <v>0.39835793803895836</v>
      </c>
      <c r="AC4897">
        <v>0</v>
      </c>
      <c r="AD4897">
        <v>0</v>
      </c>
      <c r="AE4897">
        <v>28.359248173177566</v>
      </c>
    </row>
    <row r="4898" spans="1:31" x14ac:dyDescent="0.25">
      <c r="A4898">
        <v>1776942</v>
      </c>
      <c r="B4898">
        <v>1</v>
      </c>
      <c r="C4898" t="s">
        <v>80</v>
      </c>
      <c r="D4898" t="s">
        <v>95</v>
      </c>
      <c r="E4898" t="s">
        <v>158</v>
      </c>
      <c r="F4898" t="s">
        <v>14210</v>
      </c>
      <c r="G4898" t="s">
        <v>758</v>
      </c>
      <c r="H4898" t="s">
        <v>146</v>
      </c>
      <c r="I4898" t="s">
        <v>135</v>
      </c>
      <c r="J4898" t="s">
        <v>136</v>
      </c>
      <c r="K4898" t="s">
        <v>147</v>
      </c>
      <c r="L4898" t="s">
        <v>14211</v>
      </c>
      <c r="M4898" t="s">
        <v>14212</v>
      </c>
      <c r="N4898">
        <v>0.836388888</v>
      </c>
      <c r="O4898">
        <v>0</v>
      </c>
      <c r="P4898">
        <v>41</v>
      </c>
      <c r="Q4898">
        <v>0</v>
      </c>
      <c r="R4898">
        <v>0</v>
      </c>
      <c r="S4898">
        <v>0</v>
      </c>
      <c r="T4898">
        <v>1</v>
      </c>
      <c r="U4898">
        <v>0</v>
      </c>
      <c r="V4898">
        <v>0</v>
      </c>
      <c r="W4898">
        <v>0</v>
      </c>
      <c r="X4898">
        <v>7.9186334757226753</v>
      </c>
      <c r="Y4898">
        <v>0</v>
      </c>
      <c r="Z4898">
        <v>0</v>
      </c>
      <c r="AA4898">
        <v>0</v>
      </c>
      <c r="AB4898">
        <v>1.0043951263262667</v>
      </c>
      <c r="AC4898">
        <v>0</v>
      </c>
      <c r="AD4898">
        <v>0</v>
      </c>
      <c r="AE4898">
        <v>8.9230286020489427</v>
      </c>
    </row>
    <row r="4899" spans="1:31" x14ac:dyDescent="0.25">
      <c r="A4899">
        <v>1776944</v>
      </c>
      <c r="B4899">
        <v>1</v>
      </c>
      <c r="C4899" t="s">
        <v>80</v>
      </c>
      <c r="D4899" t="s">
        <v>110</v>
      </c>
      <c r="E4899" t="s">
        <v>171</v>
      </c>
      <c r="F4899" t="s">
        <v>14213</v>
      </c>
      <c r="G4899" t="s">
        <v>282</v>
      </c>
      <c r="H4899" t="s">
        <v>146</v>
      </c>
      <c r="I4899" t="s">
        <v>135</v>
      </c>
      <c r="J4899" t="s">
        <v>136</v>
      </c>
      <c r="K4899" t="s">
        <v>147</v>
      </c>
      <c r="L4899" t="s">
        <v>14214</v>
      </c>
      <c r="M4899" t="s">
        <v>14215</v>
      </c>
      <c r="N4899">
        <v>3.6330555549999999</v>
      </c>
      <c r="O4899">
        <v>0</v>
      </c>
      <c r="P4899">
        <v>12</v>
      </c>
      <c r="Q4899">
        <v>0</v>
      </c>
      <c r="R4899">
        <v>0</v>
      </c>
      <c r="S4899">
        <v>0</v>
      </c>
      <c r="T4899">
        <v>4</v>
      </c>
      <c r="U4899">
        <v>0</v>
      </c>
      <c r="V4899">
        <v>0</v>
      </c>
      <c r="W4899">
        <v>0</v>
      </c>
      <c r="X4899">
        <v>8.0310864863718532</v>
      </c>
      <c r="Y4899">
        <v>0</v>
      </c>
      <c r="Z4899">
        <v>0</v>
      </c>
      <c r="AA4899">
        <v>0</v>
      </c>
      <c r="AB4899">
        <v>7.008209874844499</v>
      </c>
      <c r="AC4899">
        <v>0</v>
      </c>
      <c r="AD4899">
        <v>0</v>
      </c>
      <c r="AE4899">
        <v>15.039296361216351</v>
      </c>
    </row>
    <row r="4900" spans="1:31" x14ac:dyDescent="0.25">
      <c r="A4900">
        <v>1776948</v>
      </c>
      <c r="B4900">
        <v>1</v>
      </c>
      <c r="C4900" t="s">
        <v>80</v>
      </c>
      <c r="D4900" t="s">
        <v>107</v>
      </c>
      <c r="E4900" t="s">
        <v>158</v>
      </c>
      <c r="F4900" t="s">
        <v>1225</v>
      </c>
      <c r="G4900" t="s">
        <v>206</v>
      </c>
      <c r="H4900" t="s">
        <v>146</v>
      </c>
      <c r="I4900" t="s">
        <v>135</v>
      </c>
      <c r="J4900" t="s">
        <v>136</v>
      </c>
      <c r="K4900" t="s">
        <v>147</v>
      </c>
      <c r="L4900" t="s">
        <v>14216</v>
      </c>
      <c r="M4900" t="s">
        <v>14217</v>
      </c>
      <c r="N4900">
        <v>1.115555555</v>
      </c>
      <c r="O4900">
        <v>0</v>
      </c>
      <c r="P4900">
        <v>37</v>
      </c>
      <c r="Q4900">
        <v>0</v>
      </c>
      <c r="R4900">
        <v>0</v>
      </c>
      <c r="S4900">
        <v>0</v>
      </c>
      <c r="T4900">
        <v>2</v>
      </c>
      <c r="U4900">
        <v>0</v>
      </c>
      <c r="V4900">
        <v>0</v>
      </c>
      <c r="W4900">
        <v>0</v>
      </c>
      <c r="X4900">
        <v>3.5250543562685319</v>
      </c>
      <c r="Y4900">
        <v>0</v>
      </c>
      <c r="Z4900">
        <v>0</v>
      </c>
      <c r="AA4900">
        <v>0</v>
      </c>
      <c r="AB4900">
        <v>1.3599074568563332</v>
      </c>
      <c r="AC4900">
        <v>0</v>
      </c>
      <c r="AD4900">
        <v>0</v>
      </c>
      <c r="AE4900">
        <v>4.8849618131248649</v>
      </c>
    </row>
    <row r="4901" spans="1:31" x14ac:dyDescent="0.25">
      <c r="A4901">
        <v>1776949</v>
      </c>
      <c r="B4901">
        <v>1</v>
      </c>
      <c r="C4901" t="s">
        <v>80</v>
      </c>
      <c r="D4901" t="s">
        <v>89</v>
      </c>
      <c r="E4901" t="s">
        <v>131</v>
      </c>
      <c r="F4901" t="s">
        <v>14218</v>
      </c>
      <c r="G4901" t="s">
        <v>133</v>
      </c>
      <c r="H4901" t="s">
        <v>134</v>
      </c>
      <c r="I4901" t="s">
        <v>193</v>
      </c>
      <c r="J4901" t="s">
        <v>136</v>
      </c>
      <c r="K4901" t="s">
        <v>147</v>
      </c>
      <c r="L4901" t="s">
        <v>14219</v>
      </c>
      <c r="M4901" t="s">
        <v>14220</v>
      </c>
      <c r="N4901">
        <v>4.7222222000000001E-2</v>
      </c>
      <c r="O4901">
        <v>1</v>
      </c>
      <c r="P4901">
        <v>576</v>
      </c>
      <c r="Q4901">
        <v>1</v>
      </c>
      <c r="R4901">
        <v>12</v>
      </c>
      <c r="S4901">
        <v>9</v>
      </c>
      <c r="T4901">
        <v>58</v>
      </c>
      <c r="U4901">
        <v>0</v>
      </c>
      <c r="V4901">
        <v>0</v>
      </c>
      <c r="W4901">
        <v>3.1016698501066666</v>
      </c>
      <c r="X4901">
        <v>24.722728429681077</v>
      </c>
      <c r="Y4901">
        <v>3.2468941580000001E-2</v>
      </c>
      <c r="Z4901">
        <v>0.11478189958625001</v>
      </c>
      <c r="AA4901">
        <v>4.6679704615488333</v>
      </c>
      <c r="AB4901">
        <v>6.6794776793363351</v>
      </c>
      <c r="AC4901">
        <v>0</v>
      </c>
      <c r="AD4901">
        <v>0</v>
      </c>
      <c r="AE4901">
        <v>39.319097261839168</v>
      </c>
    </row>
    <row r="4902" spans="1:31" x14ac:dyDescent="0.25">
      <c r="A4902">
        <v>1776950</v>
      </c>
      <c r="B4902">
        <v>1</v>
      </c>
      <c r="C4902" t="s">
        <v>80</v>
      </c>
      <c r="D4902" t="s">
        <v>82</v>
      </c>
      <c r="E4902" t="s">
        <v>158</v>
      </c>
      <c r="F4902" t="s">
        <v>7356</v>
      </c>
      <c r="G4902" t="s">
        <v>246</v>
      </c>
      <c r="H4902" t="s">
        <v>146</v>
      </c>
      <c r="I4902" t="s">
        <v>135</v>
      </c>
      <c r="J4902" t="s">
        <v>136</v>
      </c>
      <c r="K4902" t="s">
        <v>137</v>
      </c>
      <c r="L4902" t="s">
        <v>14221</v>
      </c>
      <c r="M4902" t="s">
        <v>14222</v>
      </c>
      <c r="N4902">
        <v>4.7249999999999996</v>
      </c>
      <c r="O4902">
        <v>0</v>
      </c>
      <c r="P4902">
        <v>204</v>
      </c>
      <c r="Q4902">
        <v>0</v>
      </c>
      <c r="R4902">
        <v>0</v>
      </c>
      <c r="S4902">
        <v>0</v>
      </c>
      <c r="T4902">
        <v>5</v>
      </c>
      <c r="U4902">
        <v>0</v>
      </c>
      <c r="V4902">
        <v>0</v>
      </c>
      <c r="W4902">
        <v>0</v>
      </c>
      <c r="X4902">
        <v>328.44991265142522</v>
      </c>
      <c r="Y4902">
        <v>0</v>
      </c>
      <c r="Z4902">
        <v>0</v>
      </c>
      <c r="AA4902">
        <v>0</v>
      </c>
      <c r="AB4902">
        <v>3.1819208601782498</v>
      </c>
      <c r="AC4902">
        <v>0</v>
      </c>
      <c r="AD4902">
        <v>0</v>
      </c>
      <c r="AE4902">
        <v>331.63183351160347</v>
      </c>
    </row>
    <row r="4903" spans="1:31" x14ac:dyDescent="0.25">
      <c r="A4903">
        <v>1776952</v>
      </c>
      <c r="B4903">
        <v>1</v>
      </c>
      <c r="C4903" t="s">
        <v>80</v>
      </c>
      <c r="D4903" t="s">
        <v>89</v>
      </c>
      <c r="E4903" t="s">
        <v>188</v>
      </c>
      <c r="F4903" t="s">
        <v>14223</v>
      </c>
      <c r="G4903" t="s">
        <v>246</v>
      </c>
      <c r="H4903" t="s">
        <v>134</v>
      </c>
      <c r="I4903" t="s">
        <v>135</v>
      </c>
      <c r="J4903" t="s">
        <v>136</v>
      </c>
      <c r="K4903" t="s">
        <v>137</v>
      </c>
      <c r="L4903" t="s">
        <v>14224</v>
      </c>
      <c r="M4903" t="s">
        <v>14225</v>
      </c>
      <c r="N4903">
        <v>4.096944444</v>
      </c>
      <c r="O4903">
        <v>0</v>
      </c>
      <c r="P4903">
        <v>8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50.467291505783074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50.467291505783074</v>
      </c>
    </row>
    <row r="4904" spans="1:31" x14ac:dyDescent="0.25">
      <c r="A4904">
        <v>1776953</v>
      </c>
      <c r="B4904">
        <v>1</v>
      </c>
      <c r="C4904" t="s">
        <v>81</v>
      </c>
      <c r="D4904" t="s">
        <v>118</v>
      </c>
      <c r="E4904" t="s">
        <v>188</v>
      </c>
      <c r="F4904" t="s">
        <v>14226</v>
      </c>
      <c r="G4904" t="s">
        <v>239</v>
      </c>
      <c r="H4904" t="s">
        <v>134</v>
      </c>
      <c r="I4904" t="s">
        <v>135</v>
      </c>
      <c r="J4904" t="s">
        <v>136</v>
      </c>
      <c r="K4904" t="s">
        <v>137</v>
      </c>
      <c r="L4904" t="s">
        <v>14227</v>
      </c>
      <c r="M4904" t="s">
        <v>14228</v>
      </c>
      <c r="N4904">
        <v>3.514444444</v>
      </c>
      <c r="O4904">
        <v>0</v>
      </c>
      <c r="P4904">
        <v>423</v>
      </c>
      <c r="Q4904">
        <v>1</v>
      </c>
      <c r="R4904">
        <v>2</v>
      </c>
      <c r="S4904">
        <v>14</v>
      </c>
      <c r="T4904">
        <v>23</v>
      </c>
      <c r="U4904">
        <v>0</v>
      </c>
      <c r="V4904">
        <v>0</v>
      </c>
      <c r="W4904">
        <v>0</v>
      </c>
      <c r="X4904">
        <v>475.61152242445814</v>
      </c>
      <c r="Y4904">
        <v>0</v>
      </c>
      <c r="Z4904">
        <v>2.9142182423946084</v>
      </c>
      <c r="AA4904">
        <v>185.4013651171613</v>
      </c>
      <c r="AB4904">
        <v>44.077768703558469</v>
      </c>
      <c r="AC4904">
        <v>0</v>
      </c>
      <c r="AD4904">
        <v>0</v>
      </c>
      <c r="AE4904">
        <v>708.00487448757258</v>
      </c>
    </row>
    <row r="4905" spans="1:31" x14ac:dyDescent="0.25">
      <c r="A4905">
        <v>1776954</v>
      </c>
      <c r="B4905">
        <v>1</v>
      </c>
      <c r="C4905" t="s">
        <v>80</v>
      </c>
      <c r="D4905" t="s">
        <v>100</v>
      </c>
      <c r="E4905" t="s">
        <v>184</v>
      </c>
      <c r="F4905" t="s">
        <v>14229</v>
      </c>
      <c r="G4905" t="s">
        <v>720</v>
      </c>
      <c r="H4905" t="s">
        <v>134</v>
      </c>
      <c r="I4905" t="s">
        <v>135</v>
      </c>
      <c r="J4905" t="s">
        <v>136</v>
      </c>
      <c r="K4905" t="s">
        <v>147</v>
      </c>
      <c r="L4905" t="s">
        <v>14230</v>
      </c>
      <c r="M4905" t="s">
        <v>14231</v>
      </c>
      <c r="N4905">
        <v>1.9469444440000001</v>
      </c>
      <c r="O4905">
        <v>0</v>
      </c>
      <c r="P4905">
        <v>8</v>
      </c>
      <c r="Q4905">
        <v>0</v>
      </c>
      <c r="R4905">
        <v>41</v>
      </c>
      <c r="S4905">
        <v>0</v>
      </c>
      <c r="T4905">
        <v>4</v>
      </c>
      <c r="U4905">
        <v>0</v>
      </c>
      <c r="V4905">
        <v>0</v>
      </c>
      <c r="W4905">
        <v>0</v>
      </c>
      <c r="X4905">
        <v>3.3388037711283181</v>
      </c>
      <c r="Y4905">
        <v>0</v>
      </c>
      <c r="Z4905">
        <v>35.175170893157023</v>
      </c>
      <c r="AA4905">
        <v>0</v>
      </c>
      <c r="AB4905">
        <v>6.5865866697020508</v>
      </c>
      <c r="AC4905">
        <v>0</v>
      </c>
      <c r="AD4905">
        <v>0</v>
      </c>
      <c r="AE4905">
        <v>45.100561333987393</v>
      </c>
    </row>
    <row r="4906" spans="1:31" x14ac:dyDescent="0.25">
      <c r="A4906">
        <v>1776962</v>
      </c>
      <c r="B4906">
        <v>1</v>
      </c>
      <c r="C4906" t="s">
        <v>80</v>
      </c>
      <c r="D4906" t="s">
        <v>92</v>
      </c>
      <c r="E4906" t="s">
        <v>158</v>
      </c>
      <c r="F4906" t="s">
        <v>13620</v>
      </c>
      <c r="G4906" t="s">
        <v>246</v>
      </c>
      <c r="H4906" t="s">
        <v>146</v>
      </c>
      <c r="I4906" t="s">
        <v>135</v>
      </c>
      <c r="J4906" t="s">
        <v>136</v>
      </c>
      <c r="K4906" t="s">
        <v>137</v>
      </c>
      <c r="L4906" t="s">
        <v>14232</v>
      </c>
      <c r="M4906" t="s">
        <v>14233</v>
      </c>
      <c r="N4906">
        <v>7.6456583330000001</v>
      </c>
      <c r="O4906">
        <v>0</v>
      </c>
      <c r="P4906">
        <v>43</v>
      </c>
      <c r="Q4906">
        <v>0</v>
      </c>
      <c r="R4906">
        <v>0</v>
      </c>
      <c r="S4906">
        <v>0</v>
      </c>
      <c r="T4906">
        <v>8</v>
      </c>
      <c r="U4906">
        <v>0</v>
      </c>
      <c r="V4906">
        <v>0</v>
      </c>
      <c r="W4906">
        <v>0</v>
      </c>
      <c r="X4906">
        <v>95.025710372074172</v>
      </c>
      <c r="Y4906">
        <v>0</v>
      </c>
      <c r="Z4906">
        <v>0</v>
      </c>
      <c r="AA4906">
        <v>0</v>
      </c>
      <c r="AB4906">
        <v>8.7790501106843024</v>
      </c>
      <c r="AC4906">
        <v>0</v>
      </c>
      <c r="AD4906">
        <v>0</v>
      </c>
      <c r="AE4906">
        <v>103.80476048275847</v>
      </c>
    </row>
    <row r="4907" spans="1:31" x14ac:dyDescent="0.25">
      <c r="A4907">
        <v>1776963</v>
      </c>
      <c r="B4907">
        <v>1</v>
      </c>
      <c r="C4907" t="s">
        <v>81</v>
      </c>
      <c r="D4907" t="s">
        <v>114</v>
      </c>
      <c r="E4907" t="s">
        <v>143</v>
      </c>
      <c r="F4907" t="s">
        <v>14234</v>
      </c>
      <c r="G4907" t="s">
        <v>246</v>
      </c>
      <c r="H4907" t="s">
        <v>146</v>
      </c>
      <c r="I4907" t="s">
        <v>135</v>
      </c>
      <c r="J4907" t="s">
        <v>136</v>
      </c>
      <c r="K4907" t="s">
        <v>137</v>
      </c>
      <c r="L4907" t="s">
        <v>14235</v>
      </c>
      <c r="M4907" t="s">
        <v>14236</v>
      </c>
      <c r="N4907">
        <v>1.793252777</v>
      </c>
      <c r="O4907">
        <v>0</v>
      </c>
      <c r="P4907">
        <v>396</v>
      </c>
      <c r="Q4907">
        <v>0</v>
      </c>
      <c r="R4907">
        <v>0</v>
      </c>
      <c r="S4907">
        <v>0</v>
      </c>
      <c r="T4907">
        <v>68</v>
      </c>
      <c r="U4907">
        <v>0</v>
      </c>
      <c r="V4907">
        <v>0</v>
      </c>
      <c r="W4907">
        <v>0</v>
      </c>
      <c r="X4907">
        <v>109.33629254339745</v>
      </c>
      <c r="Y4907">
        <v>0</v>
      </c>
      <c r="Z4907">
        <v>0</v>
      </c>
      <c r="AA4907">
        <v>0</v>
      </c>
      <c r="AB4907">
        <v>38.043826280150178</v>
      </c>
      <c r="AC4907">
        <v>0</v>
      </c>
      <c r="AD4907">
        <v>0</v>
      </c>
      <c r="AE4907">
        <v>147.38011882354763</v>
      </c>
    </row>
    <row r="4908" spans="1:31" x14ac:dyDescent="0.25">
      <c r="A4908">
        <v>1776968</v>
      </c>
      <c r="B4908">
        <v>1</v>
      </c>
      <c r="C4908" t="s">
        <v>81</v>
      </c>
      <c r="D4908" t="s">
        <v>113</v>
      </c>
      <c r="E4908" t="s">
        <v>131</v>
      </c>
      <c r="F4908" t="s">
        <v>726</v>
      </c>
      <c r="G4908" t="s">
        <v>177</v>
      </c>
      <c r="H4908" t="s">
        <v>134</v>
      </c>
      <c r="I4908" t="s">
        <v>193</v>
      </c>
      <c r="J4908" t="s">
        <v>136</v>
      </c>
      <c r="K4908" t="s">
        <v>147</v>
      </c>
      <c r="L4908" t="s">
        <v>14237</v>
      </c>
      <c r="M4908" t="s">
        <v>14238</v>
      </c>
      <c r="N4908">
        <v>8.3333330000000001E-3</v>
      </c>
      <c r="O4908">
        <v>0</v>
      </c>
      <c r="P4908">
        <v>1221</v>
      </c>
      <c r="Q4908">
        <v>2</v>
      </c>
      <c r="R4908">
        <v>387</v>
      </c>
      <c r="S4908">
        <v>2</v>
      </c>
      <c r="T4908">
        <v>54</v>
      </c>
      <c r="U4908">
        <v>0</v>
      </c>
      <c r="V4908">
        <v>1</v>
      </c>
      <c r="W4908">
        <v>0</v>
      </c>
      <c r="X4908">
        <v>1.0918759158925826</v>
      </c>
      <c r="Y4908">
        <v>7.2576753000000004E-3</v>
      </c>
      <c r="Z4908">
        <v>0.28527161665474998</v>
      </c>
      <c r="AA4908">
        <v>2.383791585825E-2</v>
      </c>
      <c r="AB4908">
        <v>0.20706683681400001</v>
      </c>
      <c r="AC4908">
        <v>0</v>
      </c>
      <c r="AD4908">
        <v>0</v>
      </c>
      <c r="AE4908">
        <v>1.6153099605195826</v>
      </c>
    </row>
    <row r="4909" spans="1:31" x14ac:dyDescent="0.25">
      <c r="A4909">
        <v>1776969</v>
      </c>
      <c r="B4909">
        <v>1</v>
      </c>
      <c r="C4909" t="s">
        <v>80</v>
      </c>
      <c r="D4909" t="s">
        <v>107</v>
      </c>
      <c r="E4909" t="s">
        <v>188</v>
      </c>
      <c r="F4909" t="s">
        <v>2147</v>
      </c>
      <c r="G4909" t="s">
        <v>177</v>
      </c>
      <c r="H4909" t="s">
        <v>134</v>
      </c>
      <c r="I4909" t="s">
        <v>135</v>
      </c>
      <c r="J4909" t="s">
        <v>136</v>
      </c>
      <c r="K4909" t="s">
        <v>147</v>
      </c>
      <c r="L4909" t="s">
        <v>14239</v>
      </c>
      <c r="M4909" t="s">
        <v>14240</v>
      </c>
      <c r="N4909">
        <v>0.42944444399999998</v>
      </c>
      <c r="O4909">
        <v>2</v>
      </c>
      <c r="P4909">
        <v>299</v>
      </c>
      <c r="Q4909">
        <v>41</v>
      </c>
      <c r="R4909">
        <v>17</v>
      </c>
      <c r="S4909">
        <v>7</v>
      </c>
      <c r="T4909">
        <v>40</v>
      </c>
      <c r="U4909">
        <v>0</v>
      </c>
      <c r="V4909">
        <v>0</v>
      </c>
      <c r="W4909">
        <v>0.82119936907946656</v>
      </c>
      <c r="X4909">
        <v>20.393548474752436</v>
      </c>
      <c r="Y4909">
        <v>31.309825177382507</v>
      </c>
      <c r="Z4909">
        <v>0.86105520716998352</v>
      </c>
      <c r="AA4909">
        <v>72.142431421748697</v>
      </c>
      <c r="AB4909">
        <v>7.2543535936026649</v>
      </c>
      <c r="AC4909">
        <v>0</v>
      </c>
      <c r="AD4909">
        <v>0</v>
      </c>
      <c r="AE4909">
        <v>132.78241324373576</v>
      </c>
    </row>
    <row r="4910" spans="1:31" x14ac:dyDescent="0.25">
      <c r="A4910">
        <v>1776970</v>
      </c>
      <c r="B4910">
        <v>1</v>
      </c>
      <c r="C4910" t="s">
        <v>80</v>
      </c>
      <c r="D4910" t="s">
        <v>83</v>
      </c>
      <c r="E4910" t="s">
        <v>158</v>
      </c>
      <c r="F4910" t="s">
        <v>1532</v>
      </c>
      <c r="G4910" t="s">
        <v>246</v>
      </c>
      <c r="H4910" t="s">
        <v>146</v>
      </c>
      <c r="I4910" t="s">
        <v>135</v>
      </c>
      <c r="J4910" t="s">
        <v>136</v>
      </c>
      <c r="K4910" t="s">
        <v>137</v>
      </c>
      <c r="L4910" t="s">
        <v>14241</v>
      </c>
      <c r="M4910" t="s">
        <v>14242</v>
      </c>
      <c r="N4910">
        <v>7.2362175000000004</v>
      </c>
      <c r="O4910">
        <v>0</v>
      </c>
      <c r="P4910">
        <v>56</v>
      </c>
      <c r="Q4910">
        <v>0</v>
      </c>
      <c r="R4910">
        <v>0</v>
      </c>
      <c r="S4910">
        <v>0</v>
      </c>
      <c r="T4910">
        <v>7</v>
      </c>
      <c r="U4910">
        <v>0</v>
      </c>
      <c r="V4910">
        <v>0</v>
      </c>
      <c r="W4910">
        <v>0</v>
      </c>
      <c r="X4910">
        <v>127.35334241641127</v>
      </c>
      <c r="Y4910">
        <v>0</v>
      </c>
      <c r="Z4910">
        <v>0</v>
      </c>
      <c r="AA4910">
        <v>0</v>
      </c>
      <c r="AB4910">
        <v>29.052604006153192</v>
      </c>
      <c r="AC4910">
        <v>0</v>
      </c>
      <c r="AD4910">
        <v>0</v>
      </c>
      <c r="AE4910">
        <v>156.40594642256445</v>
      </c>
    </row>
    <row r="4911" spans="1:31" x14ac:dyDescent="0.25">
      <c r="A4911">
        <v>1776974</v>
      </c>
      <c r="B4911">
        <v>1</v>
      </c>
      <c r="C4911" t="s">
        <v>80</v>
      </c>
      <c r="D4911" t="s">
        <v>99</v>
      </c>
      <c r="E4911" t="s">
        <v>171</v>
      </c>
      <c r="F4911" t="s">
        <v>14243</v>
      </c>
      <c r="G4911" t="s">
        <v>282</v>
      </c>
      <c r="H4911" t="s">
        <v>146</v>
      </c>
      <c r="I4911" t="s">
        <v>135</v>
      </c>
      <c r="J4911" t="s">
        <v>136</v>
      </c>
      <c r="K4911" t="s">
        <v>147</v>
      </c>
      <c r="L4911" t="s">
        <v>14244</v>
      </c>
      <c r="M4911" t="s">
        <v>14245</v>
      </c>
      <c r="N4911">
        <v>2.9769444439999999</v>
      </c>
      <c r="O4911">
        <v>0</v>
      </c>
      <c r="P4911">
        <v>1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0.138134651170425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0.138134651170425</v>
      </c>
    </row>
    <row r="4912" spans="1:31" x14ac:dyDescent="0.25">
      <c r="A4912">
        <v>1776976</v>
      </c>
      <c r="B4912">
        <v>1</v>
      </c>
      <c r="C4912" t="s">
        <v>80</v>
      </c>
      <c r="D4912" t="s">
        <v>105</v>
      </c>
      <c r="E4912" t="s">
        <v>171</v>
      </c>
      <c r="F4912" t="s">
        <v>14246</v>
      </c>
      <c r="G4912" t="s">
        <v>181</v>
      </c>
      <c r="H4912" t="s">
        <v>146</v>
      </c>
      <c r="I4912" t="s">
        <v>135</v>
      </c>
      <c r="J4912" t="s">
        <v>136</v>
      </c>
      <c r="K4912" t="s">
        <v>147</v>
      </c>
      <c r="L4912" t="s">
        <v>14247</v>
      </c>
      <c r="M4912" t="s">
        <v>14248</v>
      </c>
      <c r="N4912">
        <v>1.2752777769999999</v>
      </c>
      <c r="O4912">
        <v>0</v>
      </c>
      <c r="P4912">
        <v>2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1.2912599648063749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1.2912599648063749</v>
      </c>
    </row>
    <row r="4913" spans="1:31" x14ac:dyDescent="0.25">
      <c r="A4913">
        <v>1776978</v>
      </c>
      <c r="B4913">
        <v>1</v>
      </c>
      <c r="C4913" t="s">
        <v>80</v>
      </c>
      <c r="D4913" t="s">
        <v>82</v>
      </c>
      <c r="E4913" t="s">
        <v>184</v>
      </c>
      <c r="F4913" t="s">
        <v>14249</v>
      </c>
      <c r="G4913" t="s">
        <v>133</v>
      </c>
      <c r="H4913" t="s">
        <v>134</v>
      </c>
      <c r="I4913" t="s">
        <v>193</v>
      </c>
      <c r="J4913" t="s">
        <v>136</v>
      </c>
      <c r="K4913" t="s">
        <v>147</v>
      </c>
      <c r="L4913" t="s">
        <v>14250</v>
      </c>
      <c r="M4913" t="s">
        <v>14251</v>
      </c>
      <c r="N4913">
        <v>1.1388888E-2</v>
      </c>
      <c r="O4913">
        <v>0</v>
      </c>
      <c r="P4913">
        <v>1554</v>
      </c>
      <c r="Q4913">
        <v>0</v>
      </c>
      <c r="R4913">
        <v>0</v>
      </c>
      <c r="S4913">
        <v>0</v>
      </c>
      <c r="T4913">
        <v>78</v>
      </c>
      <c r="U4913">
        <v>0</v>
      </c>
      <c r="V4913">
        <v>1</v>
      </c>
      <c r="W4913">
        <v>0</v>
      </c>
      <c r="X4913">
        <v>4.9108850215873447</v>
      </c>
      <c r="Y4913">
        <v>0</v>
      </c>
      <c r="Z4913">
        <v>0</v>
      </c>
      <c r="AA4913">
        <v>0</v>
      </c>
      <c r="AB4913">
        <v>0.39656280692213336</v>
      </c>
      <c r="AC4913">
        <v>0</v>
      </c>
      <c r="AD4913">
        <v>0.15246524088380001</v>
      </c>
      <c r="AE4913">
        <v>5.459913069393278</v>
      </c>
    </row>
    <row r="4914" spans="1:31" x14ac:dyDescent="0.25">
      <c r="A4914">
        <v>1776983</v>
      </c>
      <c r="B4914">
        <v>1</v>
      </c>
      <c r="C4914" t="s">
        <v>81</v>
      </c>
      <c r="D4914" t="s">
        <v>128</v>
      </c>
      <c r="E4914" t="s">
        <v>131</v>
      </c>
      <c r="F4914" t="s">
        <v>14252</v>
      </c>
      <c r="G4914" t="s">
        <v>239</v>
      </c>
      <c r="H4914" t="s">
        <v>134</v>
      </c>
      <c r="I4914" t="s">
        <v>135</v>
      </c>
      <c r="J4914" t="s">
        <v>136</v>
      </c>
      <c r="K4914" t="s">
        <v>137</v>
      </c>
      <c r="L4914" t="s">
        <v>14253</v>
      </c>
      <c r="M4914" t="s">
        <v>14254</v>
      </c>
      <c r="N4914">
        <v>7.7847222220000001</v>
      </c>
      <c r="O4914">
        <v>0</v>
      </c>
      <c r="P4914">
        <v>968</v>
      </c>
      <c r="Q4914">
        <v>3</v>
      </c>
      <c r="R4914">
        <v>11</v>
      </c>
      <c r="S4914">
        <v>5</v>
      </c>
      <c r="T4914">
        <v>101</v>
      </c>
      <c r="U4914">
        <v>0</v>
      </c>
      <c r="V4914">
        <v>0</v>
      </c>
      <c r="W4914">
        <v>0</v>
      </c>
      <c r="X4914">
        <v>977.98504059887739</v>
      </c>
      <c r="Y4914">
        <v>19.183506709063245</v>
      </c>
      <c r="Z4914">
        <v>95.798032866945192</v>
      </c>
      <c r="AA4914">
        <v>225.8649933577222</v>
      </c>
      <c r="AB4914">
        <v>185.33645874173405</v>
      </c>
      <c r="AC4914">
        <v>0</v>
      </c>
      <c r="AD4914">
        <v>0</v>
      </c>
      <c r="AE4914">
        <v>1504.1680322743421</v>
      </c>
    </row>
    <row r="4915" spans="1:31" x14ac:dyDescent="0.25">
      <c r="A4915">
        <v>1776984</v>
      </c>
      <c r="B4915">
        <v>1</v>
      </c>
      <c r="C4915" t="s">
        <v>80</v>
      </c>
      <c r="D4915" t="s">
        <v>83</v>
      </c>
      <c r="E4915" t="s">
        <v>171</v>
      </c>
      <c r="F4915" t="s">
        <v>14255</v>
      </c>
      <c r="G4915" t="s">
        <v>181</v>
      </c>
      <c r="H4915" t="s">
        <v>146</v>
      </c>
      <c r="I4915" t="s">
        <v>135</v>
      </c>
      <c r="J4915" t="s">
        <v>136</v>
      </c>
      <c r="K4915" t="s">
        <v>147</v>
      </c>
      <c r="L4915" t="s">
        <v>14256</v>
      </c>
      <c r="M4915" t="s">
        <v>14257</v>
      </c>
      <c r="N4915">
        <v>1.6425000000000001</v>
      </c>
      <c r="O4915">
        <v>0</v>
      </c>
      <c r="P4915">
        <v>1</v>
      </c>
      <c r="Q4915">
        <v>0</v>
      </c>
      <c r="R4915">
        <v>0</v>
      </c>
      <c r="S4915">
        <v>0</v>
      </c>
      <c r="T4915">
        <v>1</v>
      </c>
      <c r="U4915">
        <v>0</v>
      </c>
      <c r="V4915">
        <v>0</v>
      </c>
      <c r="W4915">
        <v>0</v>
      </c>
      <c r="X4915">
        <v>3.4717539695666667E-3</v>
      </c>
      <c r="Y4915">
        <v>0</v>
      </c>
      <c r="Z4915">
        <v>0</v>
      </c>
      <c r="AA4915">
        <v>0</v>
      </c>
      <c r="AB4915">
        <v>0.23839964266832503</v>
      </c>
      <c r="AC4915">
        <v>0</v>
      </c>
      <c r="AD4915">
        <v>0</v>
      </c>
      <c r="AE4915">
        <v>0.2418713966378917</v>
      </c>
    </row>
    <row r="4916" spans="1:31" x14ac:dyDescent="0.25">
      <c r="A4916">
        <v>1776985</v>
      </c>
      <c r="B4916">
        <v>1</v>
      </c>
      <c r="C4916" t="s">
        <v>80</v>
      </c>
      <c r="D4916" t="s">
        <v>100</v>
      </c>
      <c r="E4916" t="s">
        <v>153</v>
      </c>
      <c r="F4916" t="s">
        <v>14258</v>
      </c>
      <c r="G4916" t="s">
        <v>155</v>
      </c>
      <c r="H4916" t="s">
        <v>146</v>
      </c>
      <c r="I4916" t="s">
        <v>135</v>
      </c>
      <c r="J4916" t="s">
        <v>136</v>
      </c>
      <c r="K4916" t="s">
        <v>147</v>
      </c>
      <c r="L4916" t="s">
        <v>14259</v>
      </c>
      <c r="M4916" t="s">
        <v>14260</v>
      </c>
      <c r="N4916">
        <v>1.1177777769999999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5</v>
      </c>
      <c r="U4916">
        <v>0</v>
      </c>
      <c r="V4916">
        <v>1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7.4150303029416014</v>
      </c>
      <c r="AC4916">
        <v>0</v>
      </c>
      <c r="AD4916">
        <v>14.856812981529334</v>
      </c>
      <c r="AE4916">
        <v>22.271843284470936</v>
      </c>
    </row>
    <row r="4917" spans="1:31" x14ac:dyDescent="0.25">
      <c r="A4917">
        <v>1776986</v>
      </c>
      <c r="B4917">
        <v>1</v>
      </c>
      <c r="C4917" t="s">
        <v>80</v>
      </c>
      <c r="D4917" t="s">
        <v>108</v>
      </c>
      <c r="E4917" t="s">
        <v>143</v>
      </c>
      <c r="F4917" t="s">
        <v>14261</v>
      </c>
      <c r="G4917" t="s">
        <v>239</v>
      </c>
      <c r="H4917" t="s">
        <v>146</v>
      </c>
      <c r="I4917" t="s">
        <v>135</v>
      </c>
      <c r="J4917" t="s">
        <v>136</v>
      </c>
      <c r="K4917" t="s">
        <v>137</v>
      </c>
      <c r="L4917" t="s">
        <v>14262</v>
      </c>
      <c r="M4917" t="s">
        <v>14263</v>
      </c>
      <c r="N4917">
        <v>5.1358333329999999</v>
      </c>
      <c r="O4917">
        <v>0</v>
      </c>
      <c r="P4917">
        <v>46</v>
      </c>
      <c r="Q4917">
        <v>0</v>
      </c>
      <c r="R4917">
        <v>21</v>
      </c>
      <c r="S4917">
        <v>0</v>
      </c>
      <c r="T4917">
        <v>12</v>
      </c>
      <c r="U4917">
        <v>0</v>
      </c>
      <c r="V4917">
        <v>0</v>
      </c>
      <c r="W4917">
        <v>0</v>
      </c>
      <c r="X4917">
        <v>74.509561466949592</v>
      </c>
      <c r="Y4917">
        <v>0</v>
      </c>
      <c r="Z4917">
        <v>76.922299286656056</v>
      </c>
      <c r="AA4917">
        <v>0</v>
      </c>
      <c r="AB4917">
        <v>44.775368145011996</v>
      </c>
      <c r="AC4917">
        <v>0</v>
      </c>
      <c r="AD4917">
        <v>0</v>
      </c>
      <c r="AE4917">
        <v>196.20722889861764</v>
      </c>
    </row>
    <row r="4918" spans="1:31" x14ac:dyDescent="0.25">
      <c r="A4918">
        <v>1776987</v>
      </c>
      <c r="B4918">
        <v>1</v>
      </c>
      <c r="C4918" t="s">
        <v>81</v>
      </c>
      <c r="D4918" t="s">
        <v>127</v>
      </c>
      <c r="E4918" t="s">
        <v>158</v>
      </c>
      <c r="F4918" t="s">
        <v>14264</v>
      </c>
      <c r="G4918" t="s">
        <v>221</v>
      </c>
      <c r="H4918" t="s">
        <v>146</v>
      </c>
      <c r="I4918" t="s">
        <v>135</v>
      </c>
      <c r="J4918" t="s">
        <v>136</v>
      </c>
      <c r="K4918" t="s">
        <v>147</v>
      </c>
      <c r="L4918" t="s">
        <v>14265</v>
      </c>
      <c r="M4918" t="s">
        <v>14266</v>
      </c>
      <c r="N4918">
        <v>1.254444444</v>
      </c>
      <c r="O4918">
        <v>0</v>
      </c>
      <c r="P4918">
        <v>15</v>
      </c>
      <c r="Q4918">
        <v>0</v>
      </c>
      <c r="R4918">
        <v>0</v>
      </c>
      <c r="S4918">
        <v>0</v>
      </c>
      <c r="T4918">
        <v>3</v>
      </c>
      <c r="U4918">
        <v>0</v>
      </c>
      <c r="V4918">
        <v>0</v>
      </c>
      <c r="W4918">
        <v>0</v>
      </c>
      <c r="X4918">
        <v>5.1719492253891683</v>
      </c>
      <c r="Y4918">
        <v>0</v>
      </c>
      <c r="Z4918">
        <v>0</v>
      </c>
      <c r="AA4918">
        <v>0</v>
      </c>
      <c r="AB4918">
        <v>0.49456723101416672</v>
      </c>
      <c r="AC4918">
        <v>0</v>
      </c>
      <c r="AD4918">
        <v>0</v>
      </c>
      <c r="AE4918">
        <v>5.6665164564033352</v>
      </c>
    </row>
    <row r="4919" spans="1:31" x14ac:dyDescent="0.25">
      <c r="A4919">
        <v>1776992</v>
      </c>
      <c r="B4919">
        <v>1</v>
      </c>
      <c r="C4919" t="s">
        <v>80</v>
      </c>
      <c r="D4919" t="s">
        <v>97</v>
      </c>
      <c r="E4919" t="s">
        <v>158</v>
      </c>
      <c r="F4919" t="s">
        <v>1172</v>
      </c>
      <c r="G4919" t="s">
        <v>164</v>
      </c>
      <c r="H4919" t="s">
        <v>146</v>
      </c>
      <c r="I4919" t="s">
        <v>135</v>
      </c>
      <c r="J4919" t="s">
        <v>136</v>
      </c>
      <c r="K4919" t="s">
        <v>147</v>
      </c>
      <c r="L4919" t="s">
        <v>14267</v>
      </c>
      <c r="M4919" t="s">
        <v>14268</v>
      </c>
      <c r="N4919">
        <v>2.5327777770000002</v>
      </c>
      <c r="O4919">
        <v>0</v>
      </c>
      <c r="P4919">
        <v>18</v>
      </c>
      <c r="Q4919">
        <v>0</v>
      </c>
      <c r="R4919">
        <v>6</v>
      </c>
      <c r="S4919">
        <v>0</v>
      </c>
      <c r="T4919">
        <v>11</v>
      </c>
      <c r="U4919">
        <v>0</v>
      </c>
      <c r="V4919">
        <v>0</v>
      </c>
      <c r="W4919">
        <v>0</v>
      </c>
      <c r="X4919">
        <v>20.736041793373779</v>
      </c>
      <c r="Y4919">
        <v>0</v>
      </c>
      <c r="Z4919">
        <v>5.853494850423699</v>
      </c>
      <c r="AA4919">
        <v>0</v>
      </c>
      <c r="AB4919">
        <v>24.55973900689213</v>
      </c>
      <c r="AC4919">
        <v>0</v>
      </c>
      <c r="AD4919">
        <v>0</v>
      </c>
      <c r="AE4919">
        <v>51.14927565068961</v>
      </c>
    </row>
    <row r="4920" spans="1:31" x14ac:dyDescent="0.25">
      <c r="A4920">
        <v>1776993</v>
      </c>
      <c r="B4920">
        <v>1</v>
      </c>
      <c r="C4920" t="s">
        <v>80</v>
      </c>
      <c r="D4920" t="s">
        <v>95</v>
      </c>
      <c r="E4920" t="s">
        <v>267</v>
      </c>
      <c r="F4920" t="s">
        <v>14269</v>
      </c>
      <c r="G4920" t="s">
        <v>177</v>
      </c>
      <c r="H4920" t="s">
        <v>134</v>
      </c>
      <c r="I4920" t="s">
        <v>135</v>
      </c>
      <c r="J4920" t="s">
        <v>136</v>
      </c>
      <c r="K4920" t="s">
        <v>147</v>
      </c>
      <c r="L4920" t="s">
        <v>14270</v>
      </c>
      <c r="M4920" t="s">
        <v>14271</v>
      </c>
      <c r="N4920">
        <v>0.36666666599999997</v>
      </c>
      <c r="O4920">
        <v>0</v>
      </c>
      <c r="P4920">
        <v>137</v>
      </c>
      <c r="Q4920">
        <v>0</v>
      </c>
      <c r="R4920">
        <v>1</v>
      </c>
      <c r="S4920">
        <v>19</v>
      </c>
      <c r="T4920">
        <v>8</v>
      </c>
      <c r="U4920">
        <v>4</v>
      </c>
      <c r="V4920">
        <v>0</v>
      </c>
      <c r="W4920">
        <v>0</v>
      </c>
      <c r="X4920">
        <v>11.34742329234199</v>
      </c>
      <c r="Y4920">
        <v>0</v>
      </c>
      <c r="Z4920">
        <v>1.3136341415999998E-2</v>
      </c>
      <c r="AA4920">
        <v>297.64952513386311</v>
      </c>
      <c r="AB4920">
        <v>2.8980653798390001</v>
      </c>
      <c r="AC4920">
        <v>256.46766371080003</v>
      </c>
      <c r="AD4920">
        <v>0</v>
      </c>
      <c r="AE4920">
        <v>568.37581385826013</v>
      </c>
    </row>
    <row r="4921" spans="1:31" x14ac:dyDescent="0.25">
      <c r="A4921">
        <v>1776994</v>
      </c>
      <c r="B4921">
        <v>1</v>
      </c>
      <c r="C4921" t="s">
        <v>81</v>
      </c>
      <c r="D4921" t="s">
        <v>115</v>
      </c>
      <c r="E4921" t="s">
        <v>184</v>
      </c>
      <c r="F4921" t="s">
        <v>14272</v>
      </c>
      <c r="G4921" t="s">
        <v>232</v>
      </c>
      <c r="H4921" t="s">
        <v>134</v>
      </c>
      <c r="I4921" t="s">
        <v>135</v>
      </c>
      <c r="J4921" t="s">
        <v>136</v>
      </c>
      <c r="K4921" t="s">
        <v>147</v>
      </c>
      <c r="L4921" t="s">
        <v>14273</v>
      </c>
      <c r="M4921" t="s">
        <v>14274</v>
      </c>
      <c r="N4921">
        <v>3.7188888879999999</v>
      </c>
      <c r="O4921">
        <v>0</v>
      </c>
      <c r="P4921">
        <v>13</v>
      </c>
      <c r="Q4921">
        <v>2</v>
      </c>
      <c r="R4921">
        <v>3</v>
      </c>
      <c r="S4921">
        <v>0</v>
      </c>
      <c r="T4921">
        <v>2</v>
      </c>
      <c r="U4921">
        <v>0</v>
      </c>
      <c r="V4921">
        <v>0</v>
      </c>
      <c r="W4921">
        <v>0</v>
      </c>
      <c r="X4921">
        <v>1.3312637986061331</v>
      </c>
      <c r="Y4921">
        <v>66.057873874433341</v>
      </c>
      <c r="Z4921">
        <v>2.6804829572388331</v>
      </c>
      <c r="AA4921">
        <v>0</v>
      </c>
      <c r="AB4921">
        <v>2.3784683894947336</v>
      </c>
      <c r="AC4921">
        <v>0</v>
      </c>
      <c r="AD4921">
        <v>0</v>
      </c>
      <c r="AE4921">
        <v>72.448089019773036</v>
      </c>
    </row>
    <row r="4922" spans="1:31" x14ac:dyDescent="0.25">
      <c r="A4922">
        <v>1776995</v>
      </c>
      <c r="B4922">
        <v>1</v>
      </c>
      <c r="C4922" t="s">
        <v>81</v>
      </c>
      <c r="D4922" t="s">
        <v>116</v>
      </c>
      <c r="E4922" t="s">
        <v>143</v>
      </c>
      <c r="F4922" t="s">
        <v>14275</v>
      </c>
      <c r="G4922" t="s">
        <v>246</v>
      </c>
      <c r="H4922" t="s">
        <v>146</v>
      </c>
      <c r="I4922" t="s">
        <v>135</v>
      </c>
      <c r="J4922" t="s">
        <v>136</v>
      </c>
      <c r="K4922" t="s">
        <v>137</v>
      </c>
      <c r="L4922" t="s">
        <v>14276</v>
      </c>
      <c r="M4922" t="s">
        <v>14277</v>
      </c>
      <c r="N4922">
        <v>8.7029322219999994</v>
      </c>
      <c r="O4922">
        <v>0</v>
      </c>
      <c r="P4922">
        <v>49</v>
      </c>
      <c r="Q4922">
        <v>0</v>
      </c>
      <c r="R4922">
        <v>0</v>
      </c>
      <c r="S4922">
        <v>0</v>
      </c>
      <c r="T4922">
        <v>3</v>
      </c>
      <c r="U4922">
        <v>0</v>
      </c>
      <c r="V4922">
        <v>0</v>
      </c>
      <c r="W4922">
        <v>0</v>
      </c>
      <c r="X4922">
        <v>39.442746136878768</v>
      </c>
      <c r="Y4922">
        <v>0</v>
      </c>
      <c r="Z4922">
        <v>0</v>
      </c>
      <c r="AA4922">
        <v>0</v>
      </c>
      <c r="AB4922">
        <v>0.51524804260840007</v>
      </c>
      <c r="AC4922">
        <v>0</v>
      </c>
      <c r="AD4922">
        <v>0</v>
      </c>
      <c r="AE4922">
        <v>39.957994179487166</v>
      </c>
    </row>
    <row r="4923" spans="1:31" x14ac:dyDescent="0.25">
      <c r="A4923">
        <v>1776996</v>
      </c>
      <c r="B4923">
        <v>1</v>
      </c>
      <c r="C4923" t="s">
        <v>80</v>
      </c>
      <c r="D4923" t="s">
        <v>84</v>
      </c>
      <c r="E4923" t="s">
        <v>158</v>
      </c>
      <c r="F4923" t="s">
        <v>14278</v>
      </c>
      <c r="G4923" t="s">
        <v>239</v>
      </c>
      <c r="H4923" t="s">
        <v>146</v>
      </c>
      <c r="I4923" t="s">
        <v>135</v>
      </c>
      <c r="J4923" t="s">
        <v>136</v>
      </c>
      <c r="K4923" t="s">
        <v>137</v>
      </c>
      <c r="L4923" t="s">
        <v>14279</v>
      </c>
      <c r="M4923" t="s">
        <v>14280</v>
      </c>
      <c r="N4923">
        <v>2.1294572220000001</v>
      </c>
      <c r="O4923">
        <v>0</v>
      </c>
      <c r="P4923">
        <v>134</v>
      </c>
      <c r="Q4923">
        <v>0</v>
      </c>
      <c r="R4923">
        <v>0</v>
      </c>
      <c r="S4923">
        <v>0</v>
      </c>
      <c r="T4923">
        <v>4</v>
      </c>
      <c r="U4923">
        <v>0</v>
      </c>
      <c r="V4923">
        <v>0</v>
      </c>
      <c r="W4923">
        <v>0</v>
      </c>
      <c r="X4923">
        <v>65.245838943881196</v>
      </c>
      <c r="Y4923">
        <v>0</v>
      </c>
      <c r="Z4923">
        <v>0</v>
      </c>
      <c r="AA4923">
        <v>0</v>
      </c>
      <c r="AB4923">
        <v>0.78979946523535016</v>
      </c>
      <c r="AC4923">
        <v>0</v>
      </c>
      <c r="AD4923">
        <v>0</v>
      </c>
      <c r="AE4923">
        <v>66.035638409116544</v>
      </c>
    </row>
    <row r="4924" spans="1:31" x14ac:dyDescent="0.25">
      <c r="A4924">
        <v>1776997</v>
      </c>
      <c r="B4924">
        <v>1</v>
      </c>
      <c r="C4924" t="s">
        <v>80</v>
      </c>
      <c r="D4924" t="s">
        <v>100</v>
      </c>
      <c r="E4924" t="s">
        <v>131</v>
      </c>
      <c r="F4924" t="s">
        <v>13106</v>
      </c>
      <c r="G4924" t="s">
        <v>232</v>
      </c>
      <c r="H4924" t="s">
        <v>134</v>
      </c>
      <c r="I4924" t="s">
        <v>135</v>
      </c>
      <c r="J4924" t="s">
        <v>136</v>
      </c>
      <c r="K4924" t="s">
        <v>147</v>
      </c>
      <c r="L4924" t="s">
        <v>14281</v>
      </c>
      <c r="M4924" t="s">
        <v>14282</v>
      </c>
      <c r="N4924">
        <v>0.90472222199999996</v>
      </c>
      <c r="O4924">
        <v>0</v>
      </c>
      <c r="P4924">
        <v>0</v>
      </c>
      <c r="Q4924">
        <v>3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34.679550093756745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34.679550093756745</v>
      </c>
    </row>
    <row r="4925" spans="1:31" x14ac:dyDescent="0.25">
      <c r="A4925">
        <v>1776999</v>
      </c>
      <c r="B4925">
        <v>1</v>
      </c>
      <c r="C4925" t="s">
        <v>80</v>
      </c>
      <c r="D4925" t="s">
        <v>107</v>
      </c>
      <c r="E4925" t="s">
        <v>171</v>
      </c>
      <c r="F4925" t="s">
        <v>14283</v>
      </c>
      <c r="G4925" t="s">
        <v>181</v>
      </c>
      <c r="H4925" t="s">
        <v>146</v>
      </c>
      <c r="I4925" t="s">
        <v>135</v>
      </c>
      <c r="J4925" t="s">
        <v>136</v>
      </c>
      <c r="K4925" t="s">
        <v>147</v>
      </c>
      <c r="L4925" t="s">
        <v>14284</v>
      </c>
      <c r="M4925" t="s">
        <v>14285</v>
      </c>
      <c r="N4925">
        <v>2.4016666660000001</v>
      </c>
      <c r="O4925">
        <v>0</v>
      </c>
      <c r="P4925">
        <v>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0.59992804566525004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0.59992804566525004</v>
      </c>
    </row>
    <row r="4926" spans="1:31" x14ac:dyDescent="0.25">
      <c r="A4926">
        <v>1777000</v>
      </c>
      <c r="B4926">
        <v>1</v>
      </c>
      <c r="C4926" t="s">
        <v>81</v>
      </c>
      <c r="D4926" t="s">
        <v>118</v>
      </c>
      <c r="E4926" t="s">
        <v>143</v>
      </c>
      <c r="F4926" t="s">
        <v>14286</v>
      </c>
      <c r="G4926" t="s">
        <v>246</v>
      </c>
      <c r="H4926" t="s">
        <v>146</v>
      </c>
      <c r="I4926" t="s">
        <v>135</v>
      </c>
      <c r="J4926" t="s">
        <v>136</v>
      </c>
      <c r="K4926" t="s">
        <v>137</v>
      </c>
      <c r="L4926" t="s">
        <v>14287</v>
      </c>
      <c r="M4926" t="s">
        <v>14288</v>
      </c>
      <c r="N4926">
        <v>7.8269444439999996</v>
      </c>
      <c r="O4926">
        <v>0</v>
      </c>
      <c r="P4926">
        <v>90</v>
      </c>
      <c r="Q4926">
        <v>0</v>
      </c>
      <c r="R4926">
        <v>17</v>
      </c>
      <c r="S4926">
        <v>0</v>
      </c>
      <c r="T4926">
        <v>13</v>
      </c>
      <c r="U4926">
        <v>0</v>
      </c>
      <c r="V4926">
        <v>0</v>
      </c>
      <c r="W4926">
        <v>0</v>
      </c>
      <c r="X4926">
        <v>105.34725528108439</v>
      </c>
      <c r="Y4926">
        <v>0</v>
      </c>
      <c r="Z4926">
        <v>13.016196361874044</v>
      </c>
      <c r="AA4926">
        <v>0</v>
      </c>
      <c r="AB4926">
        <v>16.3617724232356</v>
      </c>
      <c r="AC4926">
        <v>0</v>
      </c>
      <c r="AD4926">
        <v>0</v>
      </c>
      <c r="AE4926">
        <v>134.72522406619404</v>
      </c>
    </row>
    <row r="4927" spans="1:31" x14ac:dyDescent="0.25">
      <c r="A4927">
        <v>1777001</v>
      </c>
      <c r="B4927">
        <v>1</v>
      </c>
      <c r="C4927" t="s">
        <v>80</v>
      </c>
      <c r="D4927" t="s">
        <v>107</v>
      </c>
      <c r="E4927" t="s">
        <v>171</v>
      </c>
      <c r="F4927" t="s">
        <v>14289</v>
      </c>
      <c r="G4927" t="s">
        <v>225</v>
      </c>
      <c r="H4927" t="s">
        <v>146</v>
      </c>
      <c r="I4927" t="s">
        <v>135</v>
      </c>
      <c r="J4927" t="s">
        <v>136</v>
      </c>
      <c r="K4927" t="s">
        <v>147</v>
      </c>
      <c r="L4927" t="s">
        <v>14290</v>
      </c>
      <c r="M4927" t="s">
        <v>14291</v>
      </c>
      <c r="N4927">
        <v>1.782777777</v>
      </c>
      <c r="O4927">
        <v>0</v>
      </c>
      <c r="P4927">
        <v>3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1.3101402969379998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1.3101402969379998</v>
      </c>
    </row>
    <row r="4928" spans="1:31" x14ac:dyDescent="0.25">
      <c r="A4928">
        <v>1777002</v>
      </c>
      <c r="B4928">
        <v>1</v>
      </c>
      <c r="C4928" t="s">
        <v>80</v>
      </c>
      <c r="D4928" t="s">
        <v>92</v>
      </c>
      <c r="E4928" t="s">
        <v>188</v>
      </c>
      <c r="F4928" t="s">
        <v>217</v>
      </c>
      <c r="G4928" t="s">
        <v>239</v>
      </c>
      <c r="H4928" t="s">
        <v>134</v>
      </c>
      <c r="I4928" t="s">
        <v>135</v>
      </c>
      <c r="J4928" t="s">
        <v>136</v>
      </c>
      <c r="K4928" t="s">
        <v>137</v>
      </c>
      <c r="L4928" t="s">
        <v>14292</v>
      </c>
      <c r="M4928" t="s">
        <v>14293</v>
      </c>
      <c r="N4928">
        <v>3.019722222</v>
      </c>
      <c r="O4928">
        <v>0</v>
      </c>
      <c r="P4928">
        <v>261</v>
      </c>
      <c r="Q4928">
        <v>0</v>
      </c>
      <c r="R4928">
        <v>0</v>
      </c>
      <c r="S4928">
        <v>1</v>
      </c>
      <c r="T4928">
        <v>52</v>
      </c>
      <c r="U4928">
        <v>0</v>
      </c>
      <c r="V4928">
        <v>0</v>
      </c>
      <c r="W4928">
        <v>0</v>
      </c>
      <c r="X4928">
        <v>110.11435925497557</v>
      </c>
      <c r="Y4928">
        <v>0</v>
      </c>
      <c r="Z4928">
        <v>0</v>
      </c>
      <c r="AA4928">
        <v>10.2757190007903</v>
      </c>
      <c r="AB4928">
        <v>27.069424907864843</v>
      </c>
      <c r="AC4928">
        <v>0</v>
      </c>
      <c r="AD4928">
        <v>0</v>
      </c>
      <c r="AE4928">
        <v>147.4595031636307</v>
      </c>
    </row>
    <row r="4929" spans="1:31" x14ac:dyDescent="0.25">
      <c r="A4929">
        <v>1777003</v>
      </c>
      <c r="B4929">
        <v>1</v>
      </c>
      <c r="C4929" t="s">
        <v>81</v>
      </c>
      <c r="D4929" t="s">
        <v>112</v>
      </c>
      <c r="E4929" t="s">
        <v>188</v>
      </c>
      <c r="F4929" t="s">
        <v>14294</v>
      </c>
      <c r="G4929" t="s">
        <v>177</v>
      </c>
      <c r="H4929" t="s">
        <v>134</v>
      </c>
      <c r="I4929" t="s">
        <v>135</v>
      </c>
      <c r="J4929" t="s">
        <v>136</v>
      </c>
      <c r="K4929" t="s">
        <v>147</v>
      </c>
      <c r="L4929" t="s">
        <v>14295</v>
      </c>
      <c r="M4929" t="s">
        <v>14296</v>
      </c>
      <c r="N4929">
        <v>1.3758333330000001</v>
      </c>
      <c r="O4929">
        <v>0</v>
      </c>
      <c r="P4929">
        <v>1521</v>
      </c>
      <c r="Q4929">
        <v>196</v>
      </c>
      <c r="R4929">
        <v>67</v>
      </c>
      <c r="S4929">
        <v>15</v>
      </c>
      <c r="T4929">
        <v>136</v>
      </c>
      <c r="U4929">
        <v>4</v>
      </c>
      <c r="V4929">
        <v>1</v>
      </c>
      <c r="W4929">
        <v>0</v>
      </c>
      <c r="X4929">
        <v>276.63934301735503</v>
      </c>
      <c r="Y4929">
        <v>29.861082638418285</v>
      </c>
      <c r="Z4929">
        <v>12.473374918677221</v>
      </c>
      <c r="AA4929">
        <v>16.305303532232223</v>
      </c>
      <c r="AB4929">
        <v>32.566769185518595</v>
      </c>
      <c r="AC4929">
        <v>360.86115091558406</v>
      </c>
      <c r="AD4929">
        <v>5.1463642458333329E-4</v>
      </c>
      <c r="AE4929">
        <v>728.70753884421003</v>
      </c>
    </row>
    <row r="4930" spans="1:31" x14ac:dyDescent="0.25">
      <c r="A4930">
        <v>1777005</v>
      </c>
      <c r="B4930">
        <v>1</v>
      </c>
      <c r="C4930" t="s">
        <v>80</v>
      </c>
      <c r="D4930" t="s">
        <v>100</v>
      </c>
      <c r="E4930" t="s">
        <v>184</v>
      </c>
      <c r="F4930" t="s">
        <v>14297</v>
      </c>
      <c r="G4930" t="s">
        <v>232</v>
      </c>
      <c r="H4930" t="s">
        <v>134</v>
      </c>
      <c r="I4930" t="s">
        <v>135</v>
      </c>
      <c r="J4930" t="s">
        <v>136</v>
      </c>
      <c r="K4930" t="s">
        <v>147</v>
      </c>
      <c r="L4930" t="s">
        <v>14298</v>
      </c>
      <c r="M4930" t="s">
        <v>14299</v>
      </c>
      <c r="N4930">
        <v>1.840833333</v>
      </c>
      <c r="O4930">
        <v>0</v>
      </c>
      <c r="P4930">
        <v>15</v>
      </c>
      <c r="Q4930">
        <v>0</v>
      </c>
      <c r="R4930">
        <v>6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4.5806477546363507</v>
      </c>
      <c r="Y4930">
        <v>0</v>
      </c>
      <c r="Z4930">
        <v>3.5597767805163247</v>
      </c>
      <c r="AA4930">
        <v>0</v>
      </c>
      <c r="AB4930">
        <v>0</v>
      </c>
      <c r="AC4930">
        <v>0</v>
      </c>
      <c r="AD4930">
        <v>0</v>
      </c>
      <c r="AE4930">
        <v>8.1404245351526754</v>
      </c>
    </row>
    <row r="4931" spans="1:31" x14ac:dyDescent="0.25">
      <c r="A4931">
        <v>1777008</v>
      </c>
      <c r="B4931">
        <v>1</v>
      </c>
      <c r="C4931" t="s">
        <v>81</v>
      </c>
      <c r="D4931" t="s">
        <v>120</v>
      </c>
      <c r="E4931" t="s">
        <v>171</v>
      </c>
      <c r="F4931" t="s">
        <v>14300</v>
      </c>
      <c r="G4931" t="s">
        <v>181</v>
      </c>
      <c r="H4931" t="s">
        <v>146</v>
      </c>
      <c r="I4931" t="s">
        <v>135</v>
      </c>
      <c r="J4931" t="s">
        <v>136</v>
      </c>
      <c r="K4931" t="s">
        <v>147</v>
      </c>
      <c r="L4931" t="s">
        <v>14301</v>
      </c>
      <c r="M4931" t="s">
        <v>14302</v>
      </c>
      <c r="N4931">
        <v>0.81555555499999999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2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0.93823063358000014</v>
      </c>
      <c r="AC4931">
        <v>0</v>
      </c>
      <c r="AD4931">
        <v>0</v>
      </c>
      <c r="AE4931">
        <v>0.93823063358000014</v>
      </c>
    </row>
    <row r="4932" spans="1:31" x14ac:dyDescent="0.25">
      <c r="A4932">
        <v>1777009</v>
      </c>
      <c r="B4932">
        <v>1</v>
      </c>
      <c r="C4932" t="s">
        <v>81</v>
      </c>
      <c r="D4932" t="s">
        <v>113</v>
      </c>
      <c r="E4932" t="s">
        <v>188</v>
      </c>
      <c r="F4932" t="s">
        <v>14303</v>
      </c>
      <c r="G4932" t="s">
        <v>246</v>
      </c>
      <c r="H4932" t="s">
        <v>134</v>
      </c>
      <c r="I4932" t="s">
        <v>135</v>
      </c>
      <c r="J4932" t="s">
        <v>136</v>
      </c>
      <c r="K4932" t="s">
        <v>137</v>
      </c>
      <c r="L4932" t="s">
        <v>14304</v>
      </c>
      <c r="M4932" t="s">
        <v>14305</v>
      </c>
      <c r="N4932">
        <v>1.6292369440000001</v>
      </c>
      <c r="O4932">
        <v>0</v>
      </c>
      <c r="P4932">
        <v>0</v>
      </c>
      <c r="Q4932">
        <v>0</v>
      </c>
      <c r="R4932">
        <v>0</v>
      </c>
      <c r="S4932">
        <v>4</v>
      </c>
      <c r="T4932">
        <v>0</v>
      </c>
      <c r="U4932">
        <v>5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15.578827566278001</v>
      </c>
      <c r="AB4932">
        <v>0</v>
      </c>
      <c r="AC4932">
        <v>571.30510453120667</v>
      </c>
      <c r="AD4932">
        <v>0</v>
      </c>
      <c r="AE4932">
        <v>586.88393209748472</v>
      </c>
    </row>
    <row r="4933" spans="1:31" x14ac:dyDescent="0.25">
      <c r="A4933">
        <v>1777011</v>
      </c>
      <c r="B4933">
        <v>1</v>
      </c>
      <c r="C4933" t="s">
        <v>80</v>
      </c>
      <c r="D4933" t="s">
        <v>111</v>
      </c>
      <c r="E4933" t="s">
        <v>158</v>
      </c>
      <c r="F4933" t="s">
        <v>8154</v>
      </c>
      <c r="G4933" t="s">
        <v>593</v>
      </c>
      <c r="H4933" t="s">
        <v>146</v>
      </c>
      <c r="I4933" t="s">
        <v>135</v>
      </c>
      <c r="J4933" t="s">
        <v>3</v>
      </c>
      <c r="K4933" t="s">
        <v>147</v>
      </c>
      <c r="L4933" t="s">
        <v>14306</v>
      </c>
      <c r="M4933" t="s">
        <v>14307</v>
      </c>
      <c r="N4933">
        <v>1.1630555549999999</v>
      </c>
      <c r="O4933">
        <v>0</v>
      </c>
      <c r="P4933">
        <v>239</v>
      </c>
      <c r="Q4933">
        <v>0</v>
      </c>
      <c r="R4933">
        <v>0</v>
      </c>
      <c r="S4933">
        <v>0</v>
      </c>
      <c r="T4933">
        <v>21</v>
      </c>
      <c r="U4933">
        <v>0</v>
      </c>
      <c r="V4933">
        <v>0</v>
      </c>
      <c r="W4933">
        <v>0</v>
      </c>
      <c r="X4933">
        <v>80.871320715957793</v>
      </c>
      <c r="Y4933">
        <v>0</v>
      </c>
      <c r="Z4933">
        <v>0</v>
      </c>
      <c r="AA4933">
        <v>0</v>
      </c>
      <c r="AB4933">
        <v>8.728203912575168</v>
      </c>
      <c r="AC4933">
        <v>0</v>
      </c>
      <c r="AD4933">
        <v>0</v>
      </c>
      <c r="AE4933">
        <v>89.599524628532961</v>
      </c>
    </row>
    <row r="4934" spans="1:31" x14ac:dyDescent="0.25">
      <c r="A4934">
        <v>1777012</v>
      </c>
      <c r="B4934">
        <v>1</v>
      </c>
      <c r="C4934" t="s">
        <v>80</v>
      </c>
      <c r="D4934" t="s">
        <v>83</v>
      </c>
      <c r="E4934" t="s">
        <v>171</v>
      </c>
      <c r="F4934" t="s">
        <v>14308</v>
      </c>
      <c r="G4934" t="s">
        <v>173</v>
      </c>
      <c r="H4934" t="s">
        <v>146</v>
      </c>
      <c r="I4934" t="s">
        <v>135</v>
      </c>
      <c r="J4934" t="s">
        <v>136</v>
      </c>
      <c r="K4934" t="s">
        <v>147</v>
      </c>
      <c r="L4934" t="s">
        <v>14309</v>
      </c>
      <c r="M4934" t="s">
        <v>14310</v>
      </c>
      <c r="N4934">
        <v>2.2013888879999999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32</v>
      </c>
      <c r="U4934">
        <v>0</v>
      </c>
      <c r="V4934">
        <v>1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27.740856599010105</v>
      </c>
      <c r="AC4934">
        <v>0</v>
      </c>
      <c r="AD4934">
        <v>22.79232546623021</v>
      </c>
      <c r="AE4934">
        <v>50.533182065240311</v>
      </c>
    </row>
    <row r="4935" spans="1:31" x14ac:dyDescent="0.25">
      <c r="A4935">
        <v>1777014</v>
      </c>
      <c r="B4935">
        <v>1</v>
      </c>
      <c r="C4935" t="s">
        <v>81</v>
      </c>
      <c r="D4935" t="s">
        <v>113</v>
      </c>
      <c r="E4935" t="s">
        <v>184</v>
      </c>
      <c r="F4935" t="s">
        <v>12363</v>
      </c>
      <c r="G4935" t="s">
        <v>246</v>
      </c>
      <c r="H4935" t="s">
        <v>134</v>
      </c>
      <c r="I4935" t="s">
        <v>135</v>
      </c>
      <c r="J4935" t="s">
        <v>136</v>
      </c>
      <c r="K4935" t="s">
        <v>137</v>
      </c>
      <c r="L4935" t="s">
        <v>14311</v>
      </c>
      <c r="M4935" t="s">
        <v>14312</v>
      </c>
      <c r="N4935">
        <v>7.4297222219999997</v>
      </c>
      <c r="O4935">
        <v>0</v>
      </c>
      <c r="P4935">
        <v>385</v>
      </c>
      <c r="Q4935">
        <v>0</v>
      </c>
      <c r="R4935">
        <v>0</v>
      </c>
      <c r="S4935">
        <v>0</v>
      </c>
      <c r="T4935">
        <v>25</v>
      </c>
      <c r="U4935">
        <v>0</v>
      </c>
      <c r="V4935">
        <v>0</v>
      </c>
      <c r="W4935">
        <v>0</v>
      </c>
      <c r="X4935">
        <v>571.52445316491151</v>
      </c>
      <c r="Y4935">
        <v>0</v>
      </c>
      <c r="Z4935">
        <v>0</v>
      </c>
      <c r="AA4935">
        <v>0</v>
      </c>
      <c r="AB4935">
        <v>82.848978280964204</v>
      </c>
      <c r="AC4935">
        <v>0</v>
      </c>
      <c r="AD4935">
        <v>0</v>
      </c>
      <c r="AE4935">
        <v>654.37343144587567</v>
      </c>
    </row>
    <row r="4936" spans="1:31" x14ac:dyDescent="0.25">
      <c r="A4936">
        <v>1777015</v>
      </c>
      <c r="B4936">
        <v>1</v>
      </c>
      <c r="C4936" t="s">
        <v>80</v>
      </c>
      <c r="D4936" t="s">
        <v>85</v>
      </c>
      <c r="E4936" t="s">
        <v>153</v>
      </c>
      <c r="F4936" t="s">
        <v>14313</v>
      </c>
      <c r="G4936" t="s">
        <v>225</v>
      </c>
      <c r="H4936" t="s">
        <v>146</v>
      </c>
      <c r="I4936" t="s">
        <v>135</v>
      </c>
      <c r="J4936" t="s">
        <v>136</v>
      </c>
      <c r="K4936" t="s">
        <v>147</v>
      </c>
      <c r="L4936" t="s">
        <v>14314</v>
      </c>
      <c r="M4936" t="s">
        <v>14315</v>
      </c>
      <c r="N4936">
        <v>4.5372222219999996</v>
      </c>
      <c r="O4936">
        <v>0</v>
      </c>
      <c r="P4936">
        <v>81</v>
      </c>
      <c r="Q4936">
        <v>0</v>
      </c>
      <c r="R4936">
        <v>0</v>
      </c>
      <c r="S4936">
        <v>0</v>
      </c>
      <c r="T4936">
        <v>1</v>
      </c>
      <c r="U4936">
        <v>0</v>
      </c>
      <c r="V4936">
        <v>0</v>
      </c>
      <c r="W4936">
        <v>0</v>
      </c>
      <c r="X4936">
        <v>92.611357923667725</v>
      </c>
      <c r="Y4936">
        <v>0</v>
      </c>
      <c r="Z4936">
        <v>0</v>
      </c>
      <c r="AA4936">
        <v>0</v>
      </c>
      <c r="AB4936">
        <v>0.14300925788930002</v>
      </c>
      <c r="AC4936">
        <v>0</v>
      </c>
      <c r="AD4936">
        <v>0</v>
      </c>
      <c r="AE4936">
        <v>92.754367181557029</v>
      </c>
    </row>
    <row r="4937" spans="1:31" x14ac:dyDescent="0.25">
      <c r="A4937">
        <v>1777018</v>
      </c>
      <c r="B4937">
        <v>1</v>
      </c>
      <c r="C4937" t="s">
        <v>80</v>
      </c>
      <c r="D4937" t="s">
        <v>104</v>
      </c>
      <c r="E4937" t="s">
        <v>184</v>
      </c>
      <c r="F4937" t="s">
        <v>710</v>
      </c>
      <c r="G4937" t="s">
        <v>232</v>
      </c>
      <c r="H4937" t="s">
        <v>134</v>
      </c>
      <c r="I4937" t="s">
        <v>135</v>
      </c>
      <c r="J4937" t="s">
        <v>136</v>
      </c>
      <c r="K4937" t="s">
        <v>147</v>
      </c>
      <c r="L4937" t="s">
        <v>14316</v>
      </c>
      <c r="M4937" t="s">
        <v>14317</v>
      </c>
      <c r="N4937">
        <v>2.179166666</v>
      </c>
      <c r="O4937">
        <v>0</v>
      </c>
      <c r="P4937">
        <v>62</v>
      </c>
      <c r="Q4937">
        <v>0</v>
      </c>
      <c r="R4937">
        <v>2</v>
      </c>
      <c r="S4937">
        <v>0</v>
      </c>
      <c r="T4937">
        <v>2</v>
      </c>
      <c r="U4937">
        <v>0</v>
      </c>
      <c r="V4937">
        <v>0</v>
      </c>
      <c r="W4937">
        <v>0</v>
      </c>
      <c r="X4937">
        <v>31.420123788760726</v>
      </c>
      <c r="Y4937">
        <v>0</v>
      </c>
      <c r="Z4937">
        <v>0.14864643309416664</v>
      </c>
      <c r="AA4937">
        <v>0</v>
      </c>
      <c r="AB4937">
        <v>2.8144489610508337E-2</v>
      </c>
      <c r="AC4937">
        <v>0</v>
      </c>
      <c r="AD4937">
        <v>0</v>
      </c>
      <c r="AE4937">
        <v>31.596914711465402</v>
      </c>
    </row>
    <row r="4938" spans="1:31" x14ac:dyDescent="0.25">
      <c r="A4938">
        <v>1777021</v>
      </c>
      <c r="B4938">
        <v>1</v>
      </c>
      <c r="C4938" t="s">
        <v>80</v>
      </c>
      <c r="D4938" t="s">
        <v>90</v>
      </c>
      <c r="E4938" t="s">
        <v>171</v>
      </c>
      <c r="F4938" t="s">
        <v>14318</v>
      </c>
      <c r="G4938" t="s">
        <v>181</v>
      </c>
      <c r="H4938" t="s">
        <v>146</v>
      </c>
      <c r="I4938" t="s">
        <v>135</v>
      </c>
      <c r="J4938" t="s">
        <v>136</v>
      </c>
      <c r="K4938" t="s">
        <v>147</v>
      </c>
      <c r="L4938" t="s">
        <v>14319</v>
      </c>
      <c r="M4938" t="s">
        <v>14320</v>
      </c>
      <c r="N4938">
        <v>2.8733333330000002</v>
      </c>
      <c r="O4938">
        <v>0</v>
      </c>
      <c r="P4938">
        <v>1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0.36548202211750008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0.36548202211750008</v>
      </c>
    </row>
    <row r="4939" spans="1:31" x14ac:dyDescent="0.25">
      <c r="A4939">
        <v>1777023</v>
      </c>
      <c r="B4939">
        <v>1</v>
      </c>
      <c r="C4939" t="s">
        <v>80</v>
      </c>
      <c r="D4939" t="s">
        <v>100</v>
      </c>
      <c r="E4939" t="s">
        <v>171</v>
      </c>
      <c r="F4939" t="s">
        <v>14321</v>
      </c>
      <c r="G4939" t="s">
        <v>173</v>
      </c>
      <c r="H4939" t="s">
        <v>146</v>
      </c>
      <c r="I4939" t="s">
        <v>135</v>
      </c>
      <c r="J4939" t="s">
        <v>136</v>
      </c>
      <c r="K4939" t="s">
        <v>147</v>
      </c>
      <c r="L4939" t="s">
        <v>14322</v>
      </c>
      <c r="M4939" t="s">
        <v>14323</v>
      </c>
      <c r="N4939">
        <v>1.9013888880000001</v>
      </c>
      <c r="O4939">
        <v>0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1.5015552337500002E-3</v>
      </c>
      <c r="AA4939">
        <v>0</v>
      </c>
      <c r="AB4939">
        <v>0</v>
      </c>
      <c r="AC4939">
        <v>0</v>
      </c>
      <c r="AD4939">
        <v>0</v>
      </c>
      <c r="AE4939">
        <v>1.5015552337500002E-3</v>
      </c>
    </row>
    <row r="4940" spans="1:31" x14ac:dyDescent="0.25">
      <c r="A4940">
        <v>1777024</v>
      </c>
      <c r="B4940">
        <v>1</v>
      </c>
      <c r="C4940" t="s">
        <v>80</v>
      </c>
      <c r="D4940" t="s">
        <v>100</v>
      </c>
      <c r="E4940" t="s">
        <v>188</v>
      </c>
      <c r="F4940" t="s">
        <v>7572</v>
      </c>
      <c r="G4940" t="s">
        <v>177</v>
      </c>
      <c r="H4940" t="s">
        <v>134</v>
      </c>
      <c r="I4940" t="s">
        <v>135</v>
      </c>
      <c r="J4940" t="s">
        <v>136</v>
      </c>
      <c r="K4940" t="s">
        <v>147</v>
      </c>
      <c r="L4940" t="s">
        <v>14324</v>
      </c>
      <c r="M4940" t="s">
        <v>14325</v>
      </c>
      <c r="N4940">
        <v>0.125</v>
      </c>
      <c r="O4940">
        <v>1</v>
      </c>
      <c r="P4940">
        <v>268</v>
      </c>
      <c r="Q4940">
        <v>5</v>
      </c>
      <c r="R4940">
        <v>61</v>
      </c>
      <c r="S4940">
        <v>3</v>
      </c>
      <c r="T4940">
        <v>27</v>
      </c>
      <c r="U4940">
        <v>0</v>
      </c>
      <c r="V4940">
        <v>0</v>
      </c>
      <c r="W4940">
        <v>0.44058678543750007</v>
      </c>
      <c r="X4940">
        <v>10.443291714839997</v>
      </c>
      <c r="Y4940">
        <v>0.88700194548</v>
      </c>
      <c r="Z4940">
        <v>5.9059024339200015</v>
      </c>
      <c r="AA4940">
        <v>0.27963761235750001</v>
      </c>
      <c r="AB4940">
        <v>6.8440087876874998</v>
      </c>
      <c r="AC4940">
        <v>0</v>
      </c>
      <c r="AD4940">
        <v>0</v>
      </c>
      <c r="AE4940">
        <v>24.800429279722497</v>
      </c>
    </row>
    <row r="4941" spans="1:31" x14ac:dyDescent="0.25">
      <c r="A4941">
        <v>1777026</v>
      </c>
      <c r="B4941">
        <v>1</v>
      </c>
      <c r="C4941" t="s">
        <v>80</v>
      </c>
      <c r="D4941" t="s">
        <v>105</v>
      </c>
      <c r="E4941" t="s">
        <v>158</v>
      </c>
      <c r="F4941" t="s">
        <v>7323</v>
      </c>
      <c r="G4941" t="s">
        <v>758</v>
      </c>
      <c r="H4941" t="s">
        <v>146</v>
      </c>
      <c r="I4941" t="s">
        <v>135</v>
      </c>
      <c r="J4941" t="s">
        <v>136</v>
      </c>
      <c r="K4941" t="s">
        <v>147</v>
      </c>
      <c r="L4941" t="s">
        <v>14326</v>
      </c>
      <c r="M4941" t="s">
        <v>14327</v>
      </c>
      <c r="N4941">
        <v>3.9702777770000002</v>
      </c>
      <c r="O4941">
        <v>0</v>
      </c>
      <c r="P4941">
        <v>34</v>
      </c>
      <c r="Q4941">
        <v>0</v>
      </c>
      <c r="R4941">
        <v>5</v>
      </c>
      <c r="S4941">
        <v>0</v>
      </c>
      <c r="T4941">
        <v>2</v>
      </c>
      <c r="U4941">
        <v>0</v>
      </c>
      <c r="V4941">
        <v>0</v>
      </c>
      <c r="W4941">
        <v>0</v>
      </c>
      <c r="X4941">
        <v>25.537646394120042</v>
      </c>
      <c r="Y4941">
        <v>0</v>
      </c>
      <c r="Z4941">
        <v>0.88575372174933364</v>
      </c>
      <c r="AA4941">
        <v>0</v>
      </c>
      <c r="AB4941">
        <v>0.14451206399758335</v>
      </c>
      <c r="AC4941">
        <v>0</v>
      </c>
      <c r="AD4941">
        <v>0</v>
      </c>
      <c r="AE4941">
        <v>26.567912179866962</v>
      </c>
    </row>
    <row r="4942" spans="1:31" x14ac:dyDescent="0.25">
      <c r="A4942">
        <v>1777028</v>
      </c>
      <c r="B4942">
        <v>1</v>
      </c>
      <c r="C4942" t="s">
        <v>80</v>
      </c>
      <c r="D4942" t="s">
        <v>93</v>
      </c>
      <c r="E4942" t="s">
        <v>171</v>
      </c>
      <c r="F4942" t="s">
        <v>14328</v>
      </c>
      <c r="G4942" t="s">
        <v>181</v>
      </c>
      <c r="H4942" t="s">
        <v>146</v>
      </c>
      <c r="I4942" t="s">
        <v>135</v>
      </c>
      <c r="J4942" t="s">
        <v>136</v>
      </c>
      <c r="K4942" t="s">
        <v>147</v>
      </c>
      <c r="L4942" t="s">
        <v>14329</v>
      </c>
      <c r="M4942" t="s">
        <v>14330</v>
      </c>
      <c r="N4942">
        <v>1.7583333329999999</v>
      </c>
      <c r="O4942">
        <v>0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0.98379680705654993</v>
      </c>
      <c r="AA4942">
        <v>0</v>
      </c>
      <c r="AB4942">
        <v>0</v>
      </c>
      <c r="AC4942">
        <v>0</v>
      </c>
      <c r="AD4942">
        <v>0</v>
      </c>
      <c r="AE4942">
        <v>0.98379680705654993</v>
      </c>
    </row>
    <row r="4943" spans="1:31" x14ac:dyDescent="0.25">
      <c r="A4943">
        <v>1777033</v>
      </c>
      <c r="B4943">
        <v>1</v>
      </c>
      <c r="C4943" t="s">
        <v>81</v>
      </c>
      <c r="D4943" t="s">
        <v>119</v>
      </c>
      <c r="E4943" t="s">
        <v>158</v>
      </c>
      <c r="F4943" t="s">
        <v>14331</v>
      </c>
      <c r="G4943" t="s">
        <v>1568</v>
      </c>
      <c r="H4943" t="s">
        <v>146</v>
      </c>
      <c r="I4943" t="s">
        <v>135</v>
      </c>
      <c r="J4943" t="s">
        <v>136</v>
      </c>
      <c r="K4943" t="s">
        <v>147</v>
      </c>
      <c r="L4943" t="s">
        <v>14332</v>
      </c>
      <c r="M4943" t="s">
        <v>14333</v>
      </c>
      <c r="N4943">
        <v>2.2938888880000001</v>
      </c>
      <c r="O4943">
        <v>0</v>
      </c>
      <c r="P4943">
        <v>1</v>
      </c>
      <c r="Q4943">
        <v>0</v>
      </c>
      <c r="R4943">
        <v>1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1.4699368092916667E-2</v>
      </c>
      <c r="Y4943">
        <v>0</v>
      </c>
      <c r="Z4943">
        <v>2.1636898738133334E-2</v>
      </c>
      <c r="AA4943">
        <v>0</v>
      </c>
      <c r="AB4943">
        <v>0</v>
      </c>
      <c r="AC4943">
        <v>0</v>
      </c>
      <c r="AD4943">
        <v>0</v>
      </c>
      <c r="AE4943">
        <v>3.6336266831049999E-2</v>
      </c>
    </row>
    <row r="4944" spans="1:31" x14ac:dyDescent="0.25">
      <c r="A4944">
        <v>1777034</v>
      </c>
      <c r="B4944">
        <v>1</v>
      </c>
      <c r="C4944" t="s">
        <v>81</v>
      </c>
      <c r="D4944" t="s">
        <v>118</v>
      </c>
      <c r="E4944" t="s">
        <v>184</v>
      </c>
      <c r="F4944" t="s">
        <v>14334</v>
      </c>
      <c r="G4944" t="s">
        <v>177</v>
      </c>
      <c r="H4944" t="s">
        <v>134</v>
      </c>
      <c r="I4944" t="s">
        <v>135</v>
      </c>
      <c r="J4944" t="s">
        <v>136</v>
      </c>
      <c r="K4944" t="s">
        <v>147</v>
      </c>
      <c r="L4944" t="s">
        <v>14335</v>
      </c>
      <c r="M4944" t="s">
        <v>14336</v>
      </c>
      <c r="N4944">
        <v>0.58166666600000005</v>
      </c>
      <c r="O4944">
        <v>1</v>
      </c>
      <c r="P4944">
        <v>132</v>
      </c>
      <c r="Q4944">
        <v>36</v>
      </c>
      <c r="R4944">
        <v>84</v>
      </c>
      <c r="S4944">
        <v>6</v>
      </c>
      <c r="T4944">
        <v>21</v>
      </c>
      <c r="U4944">
        <v>0</v>
      </c>
      <c r="V4944">
        <v>0</v>
      </c>
      <c r="W4944">
        <v>0.91723299702048333</v>
      </c>
      <c r="X4944">
        <v>12.920472611909879</v>
      </c>
      <c r="Y4944">
        <v>15.392413858446252</v>
      </c>
      <c r="Z4944">
        <v>22.156110249853128</v>
      </c>
      <c r="AA4944">
        <v>48.679342663273509</v>
      </c>
      <c r="AB4944">
        <v>11.470945368297137</v>
      </c>
      <c r="AC4944">
        <v>0</v>
      </c>
      <c r="AD4944">
        <v>0</v>
      </c>
      <c r="AE4944">
        <v>111.53651774880039</v>
      </c>
    </row>
    <row r="4945" spans="1:31" x14ac:dyDescent="0.25">
      <c r="A4945">
        <v>1777037</v>
      </c>
      <c r="B4945">
        <v>1</v>
      </c>
      <c r="C4945" t="s">
        <v>80</v>
      </c>
      <c r="D4945" t="s">
        <v>95</v>
      </c>
      <c r="E4945" t="s">
        <v>158</v>
      </c>
      <c r="F4945" t="s">
        <v>14337</v>
      </c>
      <c r="G4945" t="s">
        <v>160</v>
      </c>
      <c r="H4945" t="s">
        <v>146</v>
      </c>
      <c r="I4945" t="s">
        <v>135</v>
      </c>
      <c r="J4945" t="s">
        <v>136</v>
      </c>
      <c r="K4945" t="s">
        <v>147</v>
      </c>
      <c r="L4945" t="s">
        <v>14338</v>
      </c>
      <c r="M4945" t="s">
        <v>14339</v>
      </c>
      <c r="N4945">
        <v>2.4166666659999998</v>
      </c>
      <c r="O4945">
        <v>0</v>
      </c>
      <c r="P4945">
        <v>103</v>
      </c>
      <c r="Q4945">
        <v>0</v>
      </c>
      <c r="R4945">
        <v>0</v>
      </c>
      <c r="S4945">
        <v>0</v>
      </c>
      <c r="T4945">
        <v>5</v>
      </c>
      <c r="U4945">
        <v>0</v>
      </c>
      <c r="V4945">
        <v>0</v>
      </c>
      <c r="W4945">
        <v>0</v>
      </c>
      <c r="X4945">
        <v>62.242047579155049</v>
      </c>
      <c r="Y4945">
        <v>0</v>
      </c>
      <c r="Z4945">
        <v>0</v>
      </c>
      <c r="AA4945">
        <v>0</v>
      </c>
      <c r="AB4945">
        <v>17.873387342346202</v>
      </c>
      <c r="AC4945">
        <v>0</v>
      </c>
      <c r="AD4945">
        <v>0</v>
      </c>
      <c r="AE4945">
        <v>80.115434921501247</v>
      </c>
    </row>
    <row r="4946" spans="1:31" x14ac:dyDescent="0.25">
      <c r="A4946">
        <v>1777038</v>
      </c>
      <c r="B4946">
        <v>1</v>
      </c>
      <c r="C4946" t="s">
        <v>80</v>
      </c>
      <c r="D4946" t="s">
        <v>92</v>
      </c>
      <c r="E4946" t="s">
        <v>184</v>
      </c>
      <c r="F4946" t="s">
        <v>14340</v>
      </c>
      <c r="G4946" t="s">
        <v>232</v>
      </c>
      <c r="H4946" t="s">
        <v>134</v>
      </c>
      <c r="I4946" t="s">
        <v>135</v>
      </c>
      <c r="J4946" t="s">
        <v>136</v>
      </c>
      <c r="K4946" t="s">
        <v>147</v>
      </c>
      <c r="L4946" t="s">
        <v>14341</v>
      </c>
      <c r="M4946" t="s">
        <v>14342</v>
      </c>
      <c r="N4946">
        <v>2.003333333</v>
      </c>
      <c r="O4946">
        <v>0</v>
      </c>
      <c r="P4946">
        <v>151</v>
      </c>
      <c r="Q4946">
        <v>0</v>
      </c>
      <c r="R4946">
        <v>0</v>
      </c>
      <c r="S4946">
        <v>0</v>
      </c>
      <c r="T4946">
        <v>4</v>
      </c>
      <c r="U4946">
        <v>0</v>
      </c>
      <c r="V4946">
        <v>0</v>
      </c>
      <c r="W4946">
        <v>0</v>
      </c>
      <c r="X4946">
        <v>71.967924044648171</v>
      </c>
      <c r="Y4946">
        <v>0</v>
      </c>
      <c r="Z4946">
        <v>0</v>
      </c>
      <c r="AA4946">
        <v>0</v>
      </c>
      <c r="AB4946">
        <v>0.28128873458806669</v>
      </c>
      <c r="AC4946">
        <v>0</v>
      </c>
      <c r="AD4946">
        <v>0</v>
      </c>
      <c r="AE4946">
        <v>72.249212779236231</v>
      </c>
    </row>
    <row r="4947" spans="1:31" x14ac:dyDescent="0.25">
      <c r="A4947">
        <v>1777039</v>
      </c>
      <c r="B4947">
        <v>1</v>
      </c>
      <c r="C4947" t="s">
        <v>81</v>
      </c>
      <c r="D4947" t="s">
        <v>114</v>
      </c>
      <c r="E4947" t="s">
        <v>143</v>
      </c>
      <c r="F4947" t="s">
        <v>392</v>
      </c>
      <c r="G4947" t="s">
        <v>246</v>
      </c>
      <c r="H4947" t="s">
        <v>146</v>
      </c>
      <c r="I4947" t="s">
        <v>135</v>
      </c>
      <c r="J4947" t="s">
        <v>136</v>
      </c>
      <c r="K4947" t="s">
        <v>137</v>
      </c>
      <c r="L4947" t="s">
        <v>14343</v>
      </c>
      <c r="M4947" t="s">
        <v>14344</v>
      </c>
      <c r="N4947">
        <v>7.2255555549999997</v>
      </c>
      <c r="O4947">
        <v>0</v>
      </c>
      <c r="P4947">
        <v>106</v>
      </c>
      <c r="Q4947">
        <v>0</v>
      </c>
      <c r="R4947">
        <v>0</v>
      </c>
      <c r="S4947">
        <v>0</v>
      </c>
      <c r="T4947">
        <v>9</v>
      </c>
      <c r="U4947">
        <v>0</v>
      </c>
      <c r="V4947">
        <v>0</v>
      </c>
      <c r="W4947">
        <v>0</v>
      </c>
      <c r="X4947">
        <v>70.942143836090281</v>
      </c>
      <c r="Y4947">
        <v>0</v>
      </c>
      <c r="Z4947">
        <v>0</v>
      </c>
      <c r="AA4947">
        <v>0</v>
      </c>
      <c r="AB4947">
        <v>27.842353240734145</v>
      </c>
      <c r="AC4947">
        <v>0</v>
      </c>
      <c r="AD4947">
        <v>0</v>
      </c>
      <c r="AE4947">
        <v>98.784497076824422</v>
      </c>
    </row>
    <row r="4948" spans="1:31" x14ac:dyDescent="0.25">
      <c r="A4948">
        <v>1777042</v>
      </c>
      <c r="B4948">
        <v>1</v>
      </c>
      <c r="C4948" t="s">
        <v>81</v>
      </c>
      <c r="D4948" t="s">
        <v>115</v>
      </c>
      <c r="E4948" t="s">
        <v>184</v>
      </c>
      <c r="F4948" t="s">
        <v>14345</v>
      </c>
      <c r="G4948" t="s">
        <v>232</v>
      </c>
      <c r="H4948" t="s">
        <v>134</v>
      </c>
      <c r="I4948" t="s">
        <v>135</v>
      </c>
      <c r="J4948" t="s">
        <v>136</v>
      </c>
      <c r="K4948" t="s">
        <v>147</v>
      </c>
      <c r="L4948" t="s">
        <v>14346</v>
      </c>
      <c r="M4948" t="s">
        <v>14347</v>
      </c>
      <c r="N4948">
        <v>4.7016666660000004</v>
      </c>
      <c r="O4948">
        <v>0</v>
      </c>
      <c r="P4948">
        <v>8</v>
      </c>
      <c r="Q4948">
        <v>0</v>
      </c>
      <c r="R4948">
        <v>1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0.62419890312500004</v>
      </c>
      <c r="Y4948">
        <v>0</v>
      </c>
      <c r="Z4948">
        <v>0.31460228382412503</v>
      </c>
      <c r="AA4948">
        <v>0</v>
      </c>
      <c r="AB4948">
        <v>0</v>
      </c>
      <c r="AC4948">
        <v>0</v>
      </c>
      <c r="AD4948">
        <v>0</v>
      </c>
      <c r="AE4948">
        <v>0.93880118694912507</v>
      </c>
    </row>
    <row r="4949" spans="1:31" x14ac:dyDescent="0.25">
      <c r="A4949">
        <v>1777043</v>
      </c>
      <c r="B4949">
        <v>1</v>
      </c>
      <c r="C4949" t="s">
        <v>81</v>
      </c>
      <c r="D4949" t="s">
        <v>116</v>
      </c>
      <c r="E4949" t="s">
        <v>158</v>
      </c>
      <c r="F4949" t="s">
        <v>14348</v>
      </c>
      <c r="G4949" t="s">
        <v>160</v>
      </c>
      <c r="H4949" t="s">
        <v>146</v>
      </c>
      <c r="I4949" t="s">
        <v>135</v>
      </c>
      <c r="J4949" t="s">
        <v>136</v>
      </c>
      <c r="K4949" t="s">
        <v>147</v>
      </c>
      <c r="L4949" t="s">
        <v>14349</v>
      </c>
      <c r="M4949" t="s">
        <v>14350</v>
      </c>
      <c r="N4949">
        <v>4.5025000000000004</v>
      </c>
      <c r="O4949">
        <v>0</v>
      </c>
      <c r="P4949">
        <v>29</v>
      </c>
      <c r="Q4949">
        <v>0</v>
      </c>
      <c r="R4949">
        <v>7</v>
      </c>
      <c r="S4949">
        <v>0</v>
      </c>
      <c r="T4949">
        <v>1</v>
      </c>
      <c r="U4949">
        <v>0</v>
      </c>
      <c r="V4949">
        <v>0</v>
      </c>
      <c r="W4949">
        <v>0</v>
      </c>
      <c r="X4949">
        <v>10.479931796915626</v>
      </c>
      <c r="Y4949">
        <v>0</v>
      </c>
      <c r="Z4949">
        <v>2.7529968765958994</v>
      </c>
      <c r="AA4949">
        <v>0</v>
      </c>
      <c r="AB4949">
        <v>0.41837134945408339</v>
      </c>
      <c r="AC4949">
        <v>0</v>
      </c>
      <c r="AD4949">
        <v>0</v>
      </c>
      <c r="AE4949">
        <v>13.651300022965609</v>
      </c>
    </row>
    <row r="4950" spans="1:31" x14ac:dyDescent="0.25">
      <c r="A4950">
        <v>1777044</v>
      </c>
      <c r="B4950">
        <v>1</v>
      </c>
      <c r="C4950" t="s">
        <v>80</v>
      </c>
      <c r="D4950" t="s">
        <v>106</v>
      </c>
      <c r="E4950" t="s">
        <v>158</v>
      </c>
      <c r="F4950" t="s">
        <v>14351</v>
      </c>
      <c r="G4950" t="s">
        <v>334</v>
      </c>
      <c r="H4950" t="s">
        <v>146</v>
      </c>
      <c r="I4950" t="s">
        <v>135</v>
      </c>
      <c r="J4950" t="s">
        <v>136</v>
      </c>
      <c r="K4950" t="s">
        <v>147</v>
      </c>
      <c r="L4950" t="s">
        <v>14352</v>
      </c>
      <c r="M4950" t="s">
        <v>14353</v>
      </c>
      <c r="N4950">
        <v>3.6477777769999999</v>
      </c>
      <c r="O4950">
        <v>0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7.8673956131476839</v>
      </c>
      <c r="AA4950">
        <v>0</v>
      </c>
      <c r="AB4950">
        <v>0</v>
      </c>
      <c r="AC4950">
        <v>0</v>
      </c>
      <c r="AD4950">
        <v>0</v>
      </c>
      <c r="AE4950">
        <v>7.8673956131476839</v>
      </c>
    </row>
    <row r="4951" spans="1:31" x14ac:dyDescent="0.25">
      <c r="A4951">
        <v>1777047</v>
      </c>
      <c r="B4951">
        <v>1</v>
      </c>
      <c r="C4951" t="s">
        <v>81</v>
      </c>
      <c r="D4951" t="s">
        <v>118</v>
      </c>
      <c r="E4951" t="s">
        <v>131</v>
      </c>
      <c r="F4951" t="s">
        <v>14354</v>
      </c>
      <c r="G4951" t="s">
        <v>225</v>
      </c>
      <c r="H4951" t="s">
        <v>134</v>
      </c>
      <c r="I4951" t="s">
        <v>135</v>
      </c>
      <c r="J4951" t="s">
        <v>3</v>
      </c>
      <c r="K4951" t="s">
        <v>147</v>
      </c>
      <c r="L4951" t="s">
        <v>14355</v>
      </c>
      <c r="M4951" t="s">
        <v>14356</v>
      </c>
      <c r="N4951">
        <v>0.748611111</v>
      </c>
      <c r="O4951">
        <v>0</v>
      </c>
      <c r="P4951">
        <v>14337</v>
      </c>
      <c r="Q4951">
        <v>0</v>
      </c>
      <c r="R4951">
        <v>69</v>
      </c>
      <c r="S4951">
        <v>9</v>
      </c>
      <c r="T4951">
        <v>1111</v>
      </c>
      <c r="U4951">
        <v>1</v>
      </c>
      <c r="V4951">
        <v>10</v>
      </c>
      <c r="W4951">
        <v>0</v>
      </c>
      <c r="X4951">
        <v>2883.2450622345386</v>
      </c>
      <c r="Y4951">
        <v>0</v>
      </c>
      <c r="Z4951">
        <v>16.232379266860999</v>
      </c>
      <c r="AA4951">
        <v>212.86027415181277</v>
      </c>
      <c r="AB4951">
        <v>564.95738952654347</v>
      </c>
      <c r="AC4951">
        <v>10.069576236241167</v>
      </c>
      <c r="AD4951">
        <v>83.828805981260629</v>
      </c>
      <c r="AE4951">
        <v>3771.1934873972577</v>
      </c>
    </row>
    <row r="4952" spans="1:31" x14ac:dyDescent="0.25">
      <c r="A4952">
        <v>1777050</v>
      </c>
      <c r="B4952">
        <v>1</v>
      </c>
      <c r="C4952" t="s">
        <v>81</v>
      </c>
      <c r="D4952" t="s">
        <v>113</v>
      </c>
      <c r="E4952" t="s">
        <v>171</v>
      </c>
      <c r="F4952" t="s">
        <v>14357</v>
      </c>
      <c r="G4952" t="s">
        <v>181</v>
      </c>
      <c r="H4952" t="s">
        <v>146</v>
      </c>
      <c r="I4952" t="s">
        <v>135</v>
      </c>
      <c r="J4952" t="s">
        <v>136</v>
      </c>
      <c r="K4952" t="s">
        <v>147</v>
      </c>
      <c r="L4952" t="s">
        <v>14358</v>
      </c>
      <c r="M4952" t="s">
        <v>14359</v>
      </c>
      <c r="N4952">
        <v>2.3330555550000001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9.223228382165001E-2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9.223228382165001E-2</v>
      </c>
    </row>
    <row r="4953" spans="1:31" x14ac:dyDescent="0.25">
      <c r="A4953">
        <v>1777056</v>
      </c>
      <c r="B4953">
        <v>1</v>
      </c>
      <c r="C4953" t="s">
        <v>80</v>
      </c>
      <c r="D4953" t="s">
        <v>106</v>
      </c>
      <c r="E4953" t="s">
        <v>184</v>
      </c>
      <c r="F4953" t="s">
        <v>14360</v>
      </c>
      <c r="G4953" t="s">
        <v>239</v>
      </c>
      <c r="H4953" t="s">
        <v>134</v>
      </c>
      <c r="I4953" t="s">
        <v>135</v>
      </c>
      <c r="J4953" t="s">
        <v>136</v>
      </c>
      <c r="K4953" t="s">
        <v>137</v>
      </c>
      <c r="L4953" t="s">
        <v>14361</v>
      </c>
      <c r="M4953" t="s">
        <v>14362</v>
      </c>
      <c r="N4953">
        <v>4.6386230550000001</v>
      </c>
      <c r="O4953">
        <v>0</v>
      </c>
      <c r="P4953">
        <v>1</v>
      </c>
      <c r="Q4953">
        <v>0</v>
      </c>
      <c r="R4953">
        <v>15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1.0344414512950169</v>
      </c>
      <c r="Y4953">
        <v>0</v>
      </c>
      <c r="Z4953">
        <v>119.83414762153059</v>
      </c>
      <c r="AA4953">
        <v>0</v>
      </c>
      <c r="AB4953">
        <v>0.97822006829280017</v>
      </c>
      <c r="AC4953">
        <v>0</v>
      </c>
      <c r="AD4953">
        <v>0</v>
      </c>
      <c r="AE4953">
        <v>121.84680914111841</v>
      </c>
    </row>
    <row r="4954" spans="1:31" x14ac:dyDescent="0.25">
      <c r="A4954">
        <v>1777058</v>
      </c>
      <c r="B4954">
        <v>1</v>
      </c>
      <c r="C4954" t="s">
        <v>81</v>
      </c>
      <c r="D4954" t="s">
        <v>124</v>
      </c>
      <c r="E4954" t="s">
        <v>158</v>
      </c>
      <c r="F4954" t="s">
        <v>14363</v>
      </c>
      <c r="G4954" t="s">
        <v>160</v>
      </c>
      <c r="H4954" t="s">
        <v>146</v>
      </c>
      <c r="I4954" t="s">
        <v>135</v>
      </c>
      <c r="J4954" t="s">
        <v>136</v>
      </c>
      <c r="K4954" t="s">
        <v>147</v>
      </c>
      <c r="L4954" t="s">
        <v>14364</v>
      </c>
      <c r="M4954" t="s">
        <v>14365</v>
      </c>
      <c r="N4954">
        <v>1.7966666659999999</v>
      </c>
      <c r="O4954">
        <v>0</v>
      </c>
      <c r="P4954">
        <v>1</v>
      </c>
      <c r="Q4954">
        <v>0</v>
      </c>
      <c r="R4954">
        <v>1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0.49695060297775012</v>
      </c>
      <c r="Y4954">
        <v>0</v>
      </c>
      <c r="Z4954">
        <v>5.8735128865000001E-4</v>
      </c>
      <c r="AA4954">
        <v>0</v>
      </c>
      <c r="AB4954">
        <v>0</v>
      </c>
      <c r="AC4954">
        <v>0</v>
      </c>
      <c r="AD4954">
        <v>0</v>
      </c>
      <c r="AE4954">
        <v>0.49753795426640013</v>
      </c>
    </row>
    <row r="4955" spans="1:31" x14ac:dyDescent="0.25">
      <c r="A4955">
        <v>1777060</v>
      </c>
      <c r="B4955">
        <v>1</v>
      </c>
      <c r="C4955" t="s">
        <v>80</v>
      </c>
      <c r="D4955" t="s">
        <v>96</v>
      </c>
      <c r="E4955" t="s">
        <v>184</v>
      </c>
      <c r="F4955" t="s">
        <v>14366</v>
      </c>
      <c r="G4955" t="s">
        <v>177</v>
      </c>
      <c r="H4955" t="s">
        <v>134</v>
      </c>
      <c r="I4955" t="s">
        <v>135</v>
      </c>
      <c r="J4955" t="s">
        <v>136</v>
      </c>
      <c r="K4955" t="s">
        <v>147</v>
      </c>
      <c r="L4955" t="s">
        <v>14367</v>
      </c>
      <c r="M4955" t="s">
        <v>14368</v>
      </c>
      <c r="N4955">
        <v>1.2197222219999999</v>
      </c>
      <c r="O4955">
        <v>1</v>
      </c>
      <c r="P4955">
        <v>114</v>
      </c>
      <c r="Q4955">
        <v>2</v>
      </c>
      <c r="R4955">
        <v>15</v>
      </c>
      <c r="S4955">
        <v>4</v>
      </c>
      <c r="T4955">
        <v>43</v>
      </c>
      <c r="U4955">
        <v>0</v>
      </c>
      <c r="V4955">
        <v>0</v>
      </c>
      <c r="W4955">
        <v>0.48496425846254171</v>
      </c>
      <c r="X4955">
        <v>88.489872587237116</v>
      </c>
      <c r="Y4955">
        <v>247.13448088910002</v>
      </c>
      <c r="Z4955">
        <v>15.37743273898573</v>
      </c>
      <c r="AA4955">
        <v>27.269463366110159</v>
      </c>
      <c r="AB4955">
        <v>88.039942955507726</v>
      </c>
      <c r="AC4955">
        <v>0</v>
      </c>
      <c r="AD4955">
        <v>0</v>
      </c>
      <c r="AE4955">
        <v>466.79615679540325</v>
      </c>
    </row>
    <row r="4956" spans="1:31" x14ac:dyDescent="0.25">
      <c r="A4956">
        <v>1777062</v>
      </c>
      <c r="B4956">
        <v>1</v>
      </c>
      <c r="C4956" t="s">
        <v>81</v>
      </c>
      <c r="D4956" t="s">
        <v>127</v>
      </c>
      <c r="E4956" t="s">
        <v>171</v>
      </c>
      <c r="F4956" t="s">
        <v>14369</v>
      </c>
      <c r="G4956" t="s">
        <v>282</v>
      </c>
      <c r="H4956" t="s">
        <v>146</v>
      </c>
      <c r="I4956" t="s">
        <v>135</v>
      </c>
      <c r="J4956" t="s">
        <v>136</v>
      </c>
      <c r="K4956" t="s">
        <v>147</v>
      </c>
      <c r="L4956" t="s">
        <v>14370</v>
      </c>
      <c r="M4956" t="s">
        <v>14371</v>
      </c>
      <c r="N4956">
        <v>1.5108333329999999</v>
      </c>
      <c r="O4956">
        <v>0</v>
      </c>
      <c r="P4956">
        <v>14</v>
      </c>
      <c r="Q4956">
        <v>0</v>
      </c>
      <c r="R4956">
        <v>0</v>
      </c>
      <c r="S4956">
        <v>0</v>
      </c>
      <c r="T4956">
        <v>1</v>
      </c>
      <c r="U4956">
        <v>0</v>
      </c>
      <c r="V4956">
        <v>0</v>
      </c>
      <c r="W4956">
        <v>0</v>
      </c>
      <c r="X4956">
        <v>5.7950087991777508</v>
      </c>
      <c r="Y4956">
        <v>0</v>
      </c>
      <c r="Z4956">
        <v>0</v>
      </c>
      <c r="AA4956">
        <v>0</v>
      </c>
      <c r="AB4956">
        <v>0.39774101468270007</v>
      </c>
      <c r="AC4956">
        <v>0</v>
      </c>
      <c r="AD4956">
        <v>0</v>
      </c>
      <c r="AE4956">
        <v>6.1927498138604511</v>
      </c>
    </row>
    <row r="4957" spans="1:31" x14ac:dyDescent="0.25">
      <c r="A4957">
        <v>1777068</v>
      </c>
      <c r="B4957">
        <v>1</v>
      </c>
      <c r="C4957" t="s">
        <v>80</v>
      </c>
      <c r="D4957" t="s">
        <v>105</v>
      </c>
      <c r="E4957" t="s">
        <v>184</v>
      </c>
      <c r="F4957" t="s">
        <v>14372</v>
      </c>
      <c r="G4957" t="s">
        <v>1002</v>
      </c>
      <c r="H4957" t="s">
        <v>134</v>
      </c>
      <c r="I4957" t="s">
        <v>135</v>
      </c>
      <c r="J4957" t="s">
        <v>136</v>
      </c>
      <c r="K4957" t="s">
        <v>147</v>
      </c>
      <c r="L4957" t="s">
        <v>14373</v>
      </c>
      <c r="M4957" t="s">
        <v>14374</v>
      </c>
      <c r="N4957">
        <v>1.621111111</v>
      </c>
      <c r="O4957">
        <v>2</v>
      </c>
      <c r="P4957">
        <v>130</v>
      </c>
      <c r="Q4957">
        <v>9</v>
      </c>
      <c r="R4957">
        <v>5</v>
      </c>
      <c r="S4957">
        <v>2</v>
      </c>
      <c r="T4957">
        <v>14</v>
      </c>
      <c r="U4957">
        <v>0</v>
      </c>
      <c r="V4957">
        <v>0</v>
      </c>
      <c r="W4957">
        <v>0.76906398271950005</v>
      </c>
      <c r="X4957">
        <v>35.244825459375029</v>
      </c>
      <c r="Y4957">
        <v>12.144388049747336</v>
      </c>
      <c r="Z4957">
        <v>1.2759260150637</v>
      </c>
      <c r="AA4957">
        <v>13.031007250382</v>
      </c>
      <c r="AB4957">
        <v>17.912697087595802</v>
      </c>
      <c r="AC4957">
        <v>0</v>
      </c>
      <c r="AD4957">
        <v>0</v>
      </c>
      <c r="AE4957">
        <v>80.377907844883367</v>
      </c>
    </row>
    <row r="4958" spans="1:31" x14ac:dyDescent="0.25">
      <c r="A4958">
        <v>1777069</v>
      </c>
      <c r="B4958">
        <v>1</v>
      </c>
      <c r="C4958" t="s">
        <v>81</v>
      </c>
      <c r="D4958" t="s">
        <v>112</v>
      </c>
      <c r="E4958" t="s">
        <v>184</v>
      </c>
      <c r="F4958" t="s">
        <v>14375</v>
      </c>
      <c r="G4958" t="s">
        <v>232</v>
      </c>
      <c r="H4958" t="s">
        <v>134</v>
      </c>
      <c r="I4958" t="s">
        <v>135</v>
      </c>
      <c r="J4958" t="s">
        <v>136</v>
      </c>
      <c r="K4958" t="s">
        <v>147</v>
      </c>
      <c r="L4958" t="s">
        <v>14376</v>
      </c>
      <c r="M4958" t="s">
        <v>14377</v>
      </c>
      <c r="N4958">
        <v>1.3486111110000001</v>
      </c>
      <c r="O4958">
        <v>0</v>
      </c>
      <c r="P4958">
        <v>80</v>
      </c>
      <c r="Q4958">
        <v>0</v>
      </c>
      <c r="R4958">
        <v>4</v>
      </c>
      <c r="S4958">
        <v>0</v>
      </c>
      <c r="T4958">
        <v>9</v>
      </c>
      <c r="U4958">
        <v>0</v>
      </c>
      <c r="V4958">
        <v>0</v>
      </c>
      <c r="W4958">
        <v>0</v>
      </c>
      <c r="X4958">
        <v>16.970824002168978</v>
      </c>
      <c r="Y4958">
        <v>0</v>
      </c>
      <c r="Z4958">
        <v>4.2154918325535249</v>
      </c>
      <c r="AA4958">
        <v>0</v>
      </c>
      <c r="AB4958">
        <v>1.3628351279326332</v>
      </c>
      <c r="AC4958">
        <v>0</v>
      </c>
      <c r="AD4958">
        <v>0</v>
      </c>
      <c r="AE4958">
        <v>22.549150962655137</v>
      </c>
    </row>
    <row r="4959" spans="1:31" x14ac:dyDescent="0.25">
      <c r="A4959">
        <v>1777070</v>
      </c>
      <c r="B4959">
        <v>1</v>
      </c>
      <c r="C4959" t="s">
        <v>80</v>
      </c>
      <c r="D4959" t="s">
        <v>93</v>
      </c>
      <c r="E4959" t="s">
        <v>143</v>
      </c>
      <c r="F4959" t="s">
        <v>14378</v>
      </c>
      <c r="G4959" t="s">
        <v>160</v>
      </c>
      <c r="H4959" t="s">
        <v>146</v>
      </c>
      <c r="I4959" t="s">
        <v>135</v>
      </c>
      <c r="J4959" t="s">
        <v>136</v>
      </c>
      <c r="K4959" t="s">
        <v>147</v>
      </c>
      <c r="L4959" t="s">
        <v>14379</v>
      </c>
      <c r="M4959" t="s">
        <v>14380</v>
      </c>
      <c r="N4959">
        <v>2.2650000000000001</v>
      </c>
      <c r="O4959">
        <v>0</v>
      </c>
      <c r="P4959">
        <v>12</v>
      </c>
      <c r="Q4959">
        <v>0</v>
      </c>
      <c r="R4959">
        <v>15</v>
      </c>
      <c r="S4959">
        <v>0</v>
      </c>
      <c r="T4959">
        <v>3</v>
      </c>
      <c r="U4959">
        <v>0</v>
      </c>
      <c r="V4959">
        <v>0</v>
      </c>
      <c r="W4959">
        <v>0</v>
      </c>
      <c r="X4959">
        <v>1.6598300372928751</v>
      </c>
      <c r="Y4959">
        <v>0</v>
      </c>
      <c r="Z4959">
        <v>6.0316772849633988</v>
      </c>
      <c r="AA4959">
        <v>0</v>
      </c>
      <c r="AB4959">
        <v>5.7224938623226507</v>
      </c>
      <c r="AC4959">
        <v>0</v>
      </c>
      <c r="AD4959">
        <v>0</v>
      </c>
      <c r="AE4959">
        <v>13.414001184578925</v>
      </c>
    </row>
    <row r="4960" spans="1:31" x14ac:dyDescent="0.25">
      <c r="A4960">
        <v>1777072</v>
      </c>
      <c r="B4960">
        <v>1</v>
      </c>
      <c r="C4960" t="s">
        <v>80</v>
      </c>
      <c r="D4960" t="s">
        <v>109</v>
      </c>
      <c r="E4960" t="s">
        <v>171</v>
      </c>
      <c r="F4960" t="s">
        <v>14381</v>
      </c>
      <c r="G4960" t="s">
        <v>181</v>
      </c>
      <c r="H4960" t="s">
        <v>146</v>
      </c>
      <c r="I4960" t="s">
        <v>135</v>
      </c>
      <c r="J4960" t="s">
        <v>136</v>
      </c>
      <c r="K4960" t="s">
        <v>147</v>
      </c>
      <c r="L4960" t="s">
        <v>14382</v>
      </c>
      <c r="M4960" t="s">
        <v>14383</v>
      </c>
      <c r="N4960">
        <v>3.031111111</v>
      </c>
      <c r="O4960">
        <v>0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3.0820407385433332E-2</v>
      </c>
      <c r="AA4960">
        <v>0</v>
      </c>
      <c r="AB4960">
        <v>0</v>
      </c>
      <c r="AC4960">
        <v>0</v>
      </c>
      <c r="AD4960">
        <v>0</v>
      </c>
      <c r="AE4960">
        <v>3.0820407385433332E-2</v>
      </c>
    </row>
    <row r="4961" spans="1:31" x14ac:dyDescent="0.25">
      <c r="A4961">
        <v>1777073</v>
      </c>
      <c r="B4961">
        <v>1</v>
      </c>
      <c r="C4961" t="s">
        <v>80</v>
      </c>
      <c r="D4961" t="s">
        <v>103</v>
      </c>
      <c r="E4961" t="s">
        <v>171</v>
      </c>
      <c r="F4961" t="s">
        <v>14384</v>
      </c>
      <c r="G4961" t="s">
        <v>181</v>
      </c>
      <c r="H4961" t="s">
        <v>146</v>
      </c>
      <c r="I4961" t="s">
        <v>135</v>
      </c>
      <c r="J4961" t="s">
        <v>136</v>
      </c>
      <c r="K4961" t="s">
        <v>147</v>
      </c>
      <c r="L4961" t="s">
        <v>14385</v>
      </c>
      <c r="M4961" t="s">
        <v>14386</v>
      </c>
      <c r="N4961">
        <v>0.67166666600000002</v>
      </c>
      <c r="O4961">
        <v>0</v>
      </c>
      <c r="P4961">
        <v>1</v>
      </c>
      <c r="Q4961">
        <v>0</v>
      </c>
      <c r="R4961">
        <v>1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0.16030589861715</v>
      </c>
      <c r="Y4961">
        <v>0</v>
      </c>
      <c r="Z4961">
        <v>2.83048123605E-3</v>
      </c>
      <c r="AA4961">
        <v>0</v>
      </c>
      <c r="AB4961">
        <v>0</v>
      </c>
      <c r="AC4961">
        <v>0</v>
      </c>
      <c r="AD4961">
        <v>0</v>
      </c>
      <c r="AE4961">
        <v>0.16313637985320001</v>
      </c>
    </row>
    <row r="4962" spans="1:31" x14ac:dyDescent="0.25">
      <c r="A4962">
        <v>1777074</v>
      </c>
      <c r="B4962">
        <v>1</v>
      </c>
      <c r="C4962" t="s">
        <v>80</v>
      </c>
      <c r="D4962" t="s">
        <v>99</v>
      </c>
      <c r="E4962" t="s">
        <v>171</v>
      </c>
      <c r="F4962" t="s">
        <v>14387</v>
      </c>
      <c r="G4962" t="s">
        <v>181</v>
      </c>
      <c r="H4962" t="s">
        <v>146</v>
      </c>
      <c r="I4962" t="s">
        <v>135</v>
      </c>
      <c r="J4962" t="s">
        <v>136</v>
      </c>
      <c r="K4962" t="s">
        <v>147</v>
      </c>
      <c r="L4962" t="s">
        <v>14388</v>
      </c>
      <c r="M4962" t="s">
        <v>14389</v>
      </c>
      <c r="N4962">
        <v>2.7627777770000002</v>
      </c>
      <c r="O4962">
        <v>0</v>
      </c>
      <c r="P4962">
        <v>1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0.54743311714470833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0.54743311714470833</v>
      </c>
    </row>
    <row r="4963" spans="1:31" x14ac:dyDescent="0.25">
      <c r="A4963">
        <v>1777078</v>
      </c>
      <c r="B4963">
        <v>1</v>
      </c>
      <c r="C4963" t="s">
        <v>81</v>
      </c>
      <c r="D4963" t="s">
        <v>118</v>
      </c>
      <c r="E4963" t="s">
        <v>131</v>
      </c>
      <c r="F4963" t="s">
        <v>14390</v>
      </c>
      <c r="G4963" t="s">
        <v>225</v>
      </c>
      <c r="H4963" t="s">
        <v>134</v>
      </c>
      <c r="I4963" t="s">
        <v>135</v>
      </c>
      <c r="J4963" t="s">
        <v>3</v>
      </c>
      <c r="K4963" t="s">
        <v>147</v>
      </c>
      <c r="L4963" t="s">
        <v>14356</v>
      </c>
      <c r="M4963" t="s">
        <v>14391</v>
      </c>
      <c r="N4963">
        <v>0.33333333300000001</v>
      </c>
      <c r="O4963">
        <v>0</v>
      </c>
      <c r="P4963">
        <v>14337</v>
      </c>
      <c r="Q4963">
        <v>0</v>
      </c>
      <c r="R4963">
        <v>69</v>
      </c>
      <c r="S4963">
        <v>9</v>
      </c>
      <c r="T4963">
        <v>1117</v>
      </c>
      <c r="U4963">
        <v>1</v>
      </c>
      <c r="V4963">
        <v>10</v>
      </c>
      <c r="W4963">
        <v>0</v>
      </c>
      <c r="X4963">
        <v>1280.7116614874806</v>
      </c>
      <c r="Y4963">
        <v>0</v>
      </c>
      <c r="Z4963">
        <v>7.2508522845199987</v>
      </c>
      <c r="AA4963">
        <v>95.036376675550002</v>
      </c>
      <c r="AB4963">
        <v>266.32720526221988</v>
      </c>
      <c r="AC4963">
        <v>4.5071457477800001</v>
      </c>
      <c r="AD4963">
        <v>37.790072244089991</v>
      </c>
      <c r="AE4963">
        <v>1691.6233137016404</v>
      </c>
    </row>
    <row r="4964" spans="1:31" x14ac:dyDescent="0.25">
      <c r="A4964">
        <v>1777079</v>
      </c>
      <c r="B4964">
        <v>1</v>
      </c>
      <c r="C4964" t="s">
        <v>80</v>
      </c>
      <c r="D4964" t="s">
        <v>97</v>
      </c>
      <c r="E4964" t="s">
        <v>158</v>
      </c>
      <c r="F4964" t="s">
        <v>14392</v>
      </c>
      <c r="G4964" t="s">
        <v>758</v>
      </c>
      <c r="H4964" t="s">
        <v>146</v>
      </c>
      <c r="I4964" t="s">
        <v>135</v>
      </c>
      <c r="J4964" t="s">
        <v>136</v>
      </c>
      <c r="K4964" t="s">
        <v>147</v>
      </c>
      <c r="L4964" t="s">
        <v>14393</v>
      </c>
      <c r="M4964" t="s">
        <v>14394</v>
      </c>
      <c r="N4964">
        <v>3.8325</v>
      </c>
      <c r="O4964">
        <v>0</v>
      </c>
      <c r="P4964">
        <v>2</v>
      </c>
      <c r="Q4964">
        <v>0</v>
      </c>
      <c r="R4964">
        <v>1</v>
      </c>
      <c r="S4964">
        <v>0</v>
      </c>
      <c r="T4964">
        <v>3</v>
      </c>
      <c r="U4964">
        <v>0</v>
      </c>
      <c r="V4964">
        <v>0</v>
      </c>
      <c r="W4964">
        <v>0</v>
      </c>
      <c r="X4964">
        <v>3.4398836222660334</v>
      </c>
      <c r="Y4964">
        <v>0</v>
      </c>
      <c r="Z4964">
        <v>3.3691945107083248</v>
      </c>
      <c r="AA4964">
        <v>0</v>
      </c>
      <c r="AB4964">
        <v>9.7700264755975734</v>
      </c>
      <c r="AC4964">
        <v>0</v>
      </c>
      <c r="AD4964">
        <v>0</v>
      </c>
      <c r="AE4964">
        <v>16.579104608571932</v>
      </c>
    </row>
    <row r="4965" spans="1:31" x14ac:dyDescent="0.25">
      <c r="A4965">
        <v>1777080</v>
      </c>
      <c r="B4965">
        <v>1</v>
      </c>
      <c r="C4965" t="s">
        <v>80</v>
      </c>
      <c r="D4965" t="s">
        <v>85</v>
      </c>
      <c r="E4965" t="s">
        <v>171</v>
      </c>
      <c r="F4965" t="s">
        <v>14395</v>
      </c>
      <c r="G4965" t="s">
        <v>173</v>
      </c>
      <c r="H4965" t="s">
        <v>146</v>
      </c>
      <c r="I4965" t="s">
        <v>135</v>
      </c>
      <c r="J4965" t="s">
        <v>136</v>
      </c>
      <c r="K4965" t="s">
        <v>147</v>
      </c>
      <c r="L4965" t="s">
        <v>14396</v>
      </c>
      <c r="M4965" t="s">
        <v>14397</v>
      </c>
      <c r="N4965">
        <v>2.7124999999999999</v>
      </c>
      <c r="O4965">
        <v>0</v>
      </c>
      <c r="P4965">
        <v>3</v>
      </c>
      <c r="Q4965">
        <v>0</v>
      </c>
      <c r="R4965">
        <v>0</v>
      </c>
      <c r="S4965">
        <v>0</v>
      </c>
      <c r="T4965">
        <v>1</v>
      </c>
      <c r="U4965">
        <v>0</v>
      </c>
      <c r="V4965">
        <v>0</v>
      </c>
      <c r="W4965">
        <v>0</v>
      </c>
      <c r="X4965">
        <v>2.9611675893376002</v>
      </c>
      <c r="Y4965">
        <v>0</v>
      </c>
      <c r="Z4965">
        <v>0</v>
      </c>
      <c r="AA4965">
        <v>0</v>
      </c>
      <c r="AB4965">
        <v>3.1372865969654171</v>
      </c>
      <c r="AC4965">
        <v>0</v>
      </c>
      <c r="AD4965">
        <v>0</v>
      </c>
      <c r="AE4965">
        <v>6.0984541863030177</v>
      </c>
    </row>
    <row r="4966" spans="1:31" x14ac:dyDescent="0.25">
      <c r="A4966">
        <v>1777084</v>
      </c>
      <c r="B4966">
        <v>1</v>
      </c>
      <c r="C4966" t="s">
        <v>80</v>
      </c>
      <c r="D4966" t="s">
        <v>93</v>
      </c>
      <c r="E4966" t="s">
        <v>171</v>
      </c>
      <c r="F4966" t="s">
        <v>14398</v>
      </c>
      <c r="G4966" t="s">
        <v>282</v>
      </c>
      <c r="H4966" t="s">
        <v>146</v>
      </c>
      <c r="I4966" t="s">
        <v>135</v>
      </c>
      <c r="J4966" t="s">
        <v>136</v>
      </c>
      <c r="K4966" t="s">
        <v>147</v>
      </c>
      <c r="L4966" t="s">
        <v>14399</v>
      </c>
      <c r="M4966" t="s">
        <v>14400</v>
      </c>
      <c r="N4966">
        <v>3.298888888</v>
      </c>
      <c r="O4966">
        <v>0</v>
      </c>
      <c r="P4966">
        <v>1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0.84378334668900001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0.84378334668900001</v>
      </c>
    </row>
    <row r="4967" spans="1:31" x14ac:dyDescent="0.25">
      <c r="A4967">
        <v>1777085</v>
      </c>
      <c r="B4967">
        <v>1</v>
      </c>
      <c r="C4967" t="s">
        <v>80</v>
      </c>
      <c r="D4967" t="s">
        <v>93</v>
      </c>
      <c r="E4967" t="s">
        <v>158</v>
      </c>
      <c r="F4967" t="s">
        <v>14401</v>
      </c>
      <c r="G4967" t="s">
        <v>160</v>
      </c>
      <c r="H4967" t="s">
        <v>146</v>
      </c>
      <c r="I4967" t="s">
        <v>135</v>
      </c>
      <c r="J4967" t="s">
        <v>136</v>
      </c>
      <c r="K4967" t="s">
        <v>147</v>
      </c>
      <c r="L4967" t="s">
        <v>14402</v>
      </c>
      <c r="M4967" t="s">
        <v>14403</v>
      </c>
      <c r="N4967">
        <v>3.6547222220000002</v>
      </c>
      <c r="O4967">
        <v>0</v>
      </c>
      <c r="P4967">
        <v>27</v>
      </c>
      <c r="Q4967">
        <v>0</v>
      </c>
      <c r="R4967">
        <v>9</v>
      </c>
      <c r="S4967">
        <v>0</v>
      </c>
      <c r="T4967">
        <v>8</v>
      </c>
      <c r="U4967">
        <v>0</v>
      </c>
      <c r="V4967">
        <v>0</v>
      </c>
      <c r="W4967">
        <v>0</v>
      </c>
      <c r="X4967">
        <v>6.3150673076139006</v>
      </c>
      <c r="Y4967">
        <v>0</v>
      </c>
      <c r="Z4967">
        <v>1.9588861099169999</v>
      </c>
      <c r="AA4967">
        <v>0</v>
      </c>
      <c r="AB4967">
        <v>2.6204200558012252</v>
      </c>
      <c r="AC4967">
        <v>0</v>
      </c>
      <c r="AD4967">
        <v>0</v>
      </c>
      <c r="AE4967">
        <v>10.894373473332127</v>
      </c>
    </row>
    <row r="4968" spans="1:31" x14ac:dyDescent="0.25">
      <c r="A4968">
        <v>1777087</v>
      </c>
      <c r="B4968">
        <v>1</v>
      </c>
      <c r="C4968" t="s">
        <v>80</v>
      </c>
      <c r="D4968" t="s">
        <v>88</v>
      </c>
      <c r="E4968" t="s">
        <v>131</v>
      </c>
      <c r="F4968" t="s">
        <v>14404</v>
      </c>
      <c r="G4968" t="s">
        <v>177</v>
      </c>
      <c r="H4968" t="s">
        <v>134</v>
      </c>
      <c r="I4968" t="s">
        <v>135</v>
      </c>
      <c r="J4968" t="s">
        <v>136</v>
      </c>
      <c r="K4968" t="s">
        <v>147</v>
      </c>
      <c r="L4968" t="s">
        <v>14405</v>
      </c>
      <c r="M4968" t="s">
        <v>14406</v>
      </c>
      <c r="N4968">
        <v>0.148888888</v>
      </c>
      <c r="O4968">
        <v>0</v>
      </c>
      <c r="P4968">
        <v>8642</v>
      </c>
      <c r="Q4968">
        <v>0</v>
      </c>
      <c r="R4968">
        <v>2</v>
      </c>
      <c r="S4968">
        <v>1</v>
      </c>
      <c r="T4968">
        <v>936</v>
      </c>
      <c r="U4968">
        <v>0</v>
      </c>
      <c r="V4968">
        <v>8</v>
      </c>
      <c r="W4968">
        <v>0</v>
      </c>
      <c r="X4968">
        <v>350.08632942481773</v>
      </c>
      <c r="Y4968">
        <v>0</v>
      </c>
      <c r="Z4968">
        <v>1.3159231122666665E-2</v>
      </c>
      <c r="AA4968">
        <v>0</v>
      </c>
      <c r="AB4968">
        <v>121.16298868817765</v>
      </c>
      <c r="AC4968">
        <v>0</v>
      </c>
      <c r="AD4968">
        <v>45.308787800869951</v>
      </c>
      <c r="AE4968">
        <v>516.57126514498793</v>
      </c>
    </row>
    <row r="4969" spans="1:31" x14ac:dyDescent="0.25">
      <c r="A4969">
        <v>1777088</v>
      </c>
      <c r="B4969">
        <v>1</v>
      </c>
      <c r="C4969" t="s">
        <v>80</v>
      </c>
      <c r="D4969" t="s">
        <v>99</v>
      </c>
      <c r="E4969" t="s">
        <v>171</v>
      </c>
      <c r="F4969" t="s">
        <v>14407</v>
      </c>
      <c r="G4969" t="s">
        <v>282</v>
      </c>
      <c r="H4969" t="s">
        <v>146</v>
      </c>
      <c r="I4969" t="s">
        <v>135</v>
      </c>
      <c r="J4969" t="s">
        <v>136</v>
      </c>
      <c r="K4969" t="s">
        <v>147</v>
      </c>
      <c r="L4969" t="s">
        <v>14408</v>
      </c>
      <c r="M4969" t="s">
        <v>14409</v>
      </c>
      <c r="N4969">
        <v>5.9355555549999997</v>
      </c>
      <c r="O4969">
        <v>0</v>
      </c>
      <c r="P4969">
        <v>1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14.66607149327367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14.66607149327367</v>
      </c>
    </row>
    <row r="4970" spans="1:31" x14ac:dyDescent="0.25">
      <c r="A4970">
        <v>1777090</v>
      </c>
      <c r="B4970">
        <v>1</v>
      </c>
      <c r="C4970" t="s">
        <v>81</v>
      </c>
      <c r="D4970" t="s">
        <v>113</v>
      </c>
      <c r="E4970" t="s">
        <v>184</v>
      </c>
      <c r="F4970" t="s">
        <v>14410</v>
      </c>
      <c r="G4970" t="s">
        <v>246</v>
      </c>
      <c r="H4970" t="s">
        <v>134</v>
      </c>
      <c r="I4970" t="s">
        <v>135</v>
      </c>
      <c r="J4970" t="s">
        <v>136</v>
      </c>
      <c r="K4970" t="s">
        <v>137</v>
      </c>
      <c r="L4970" t="s">
        <v>14411</v>
      </c>
      <c r="M4970" t="s">
        <v>14412</v>
      </c>
      <c r="N4970">
        <v>0.98222222199999998</v>
      </c>
      <c r="O4970">
        <v>0</v>
      </c>
      <c r="P4970">
        <v>422</v>
      </c>
      <c r="Q4970">
        <v>1</v>
      </c>
      <c r="R4970">
        <v>30</v>
      </c>
      <c r="S4970">
        <v>3</v>
      </c>
      <c r="T4970">
        <v>71</v>
      </c>
      <c r="U4970">
        <v>2</v>
      </c>
      <c r="V4970">
        <v>2</v>
      </c>
      <c r="W4970">
        <v>0</v>
      </c>
      <c r="X4970">
        <v>97.957359820715212</v>
      </c>
      <c r="Y4970">
        <v>13.710045291630504</v>
      </c>
      <c r="Z4970">
        <v>4.6910955149231341</v>
      </c>
      <c r="AA4970">
        <v>44.632654536599134</v>
      </c>
      <c r="AB4970">
        <v>41.806268497770468</v>
      </c>
      <c r="AC4970">
        <v>55.792164048320004</v>
      </c>
      <c r="AD4970">
        <v>5.2461968561136336</v>
      </c>
      <c r="AE4970">
        <v>263.83578456607205</v>
      </c>
    </row>
    <row r="4971" spans="1:31" x14ac:dyDescent="0.25">
      <c r="A4971">
        <v>1777091</v>
      </c>
      <c r="B4971">
        <v>1</v>
      </c>
      <c r="C4971" t="s">
        <v>80</v>
      </c>
      <c r="D4971" t="s">
        <v>91</v>
      </c>
      <c r="E4971" t="s">
        <v>131</v>
      </c>
      <c r="F4971" t="s">
        <v>14413</v>
      </c>
      <c r="G4971" t="s">
        <v>239</v>
      </c>
      <c r="H4971" t="s">
        <v>134</v>
      </c>
      <c r="I4971" t="s">
        <v>135</v>
      </c>
      <c r="J4971" t="s">
        <v>136</v>
      </c>
      <c r="K4971" t="s">
        <v>137</v>
      </c>
      <c r="L4971" t="s">
        <v>14414</v>
      </c>
      <c r="M4971" t="s">
        <v>14415</v>
      </c>
      <c r="N4971">
        <v>0.82805555500000005</v>
      </c>
      <c r="O4971">
        <v>26</v>
      </c>
      <c r="P4971">
        <v>675</v>
      </c>
      <c r="Q4971">
        <v>51</v>
      </c>
      <c r="R4971">
        <v>89</v>
      </c>
      <c r="S4971">
        <v>22</v>
      </c>
      <c r="T4971">
        <v>100</v>
      </c>
      <c r="U4971">
        <v>6</v>
      </c>
      <c r="V4971">
        <v>1</v>
      </c>
      <c r="W4971">
        <v>13.413938143479958</v>
      </c>
      <c r="X4971">
        <v>153.0497217494331</v>
      </c>
      <c r="Y4971">
        <v>28.644930080016255</v>
      </c>
      <c r="Z4971">
        <v>19.879059071694169</v>
      </c>
      <c r="AA4971">
        <v>59.81006379022611</v>
      </c>
      <c r="AB4971">
        <v>62.462097740396011</v>
      </c>
      <c r="AC4971">
        <v>52.637235255653771</v>
      </c>
      <c r="AD4971">
        <v>31.955081436730829</v>
      </c>
      <c r="AE4971">
        <v>421.85212726763018</v>
      </c>
    </row>
    <row r="4972" spans="1:31" x14ac:dyDescent="0.25">
      <c r="A4972">
        <v>1777092</v>
      </c>
      <c r="B4972">
        <v>1</v>
      </c>
      <c r="C4972" t="s">
        <v>80</v>
      </c>
      <c r="D4972" t="s">
        <v>105</v>
      </c>
      <c r="E4972" t="s">
        <v>267</v>
      </c>
      <c r="F4972" t="s">
        <v>14416</v>
      </c>
      <c r="G4972" t="s">
        <v>177</v>
      </c>
      <c r="H4972" t="s">
        <v>134</v>
      </c>
      <c r="I4972" t="s">
        <v>135</v>
      </c>
      <c r="J4972" t="s">
        <v>136</v>
      </c>
      <c r="K4972" t="s">
        <v>147</v>
      </c>
      <c r="L4972" t="s">
        <v>14417</v>
      </c>
      <c r="M4972" t="s">
        <v>14418</v>
      </c>
      <c r="N4972">
        <v>0.85</v>
      </c>
      <c r="O4972">
        <v>0</v>
      </c>
      <c r="P4972">
        <v>7652</v>
      </c>
      <c r="Q4972">
        <v>0</v>
      </c>
      <c r="R4972">
        <v>1</v>
      </c>
      <c r="S4972">
        <v>0</v>
      </c>
      <c r="T4972">
        <v>449</v>
      </c>
      <c r="U4972">
        <v>0</v>
      </c>
      <c r="V4972">
        <v>0</v>
      </c>
      <c r="W4972">
        <v>0</v>
      </c>
      <c r="X4972">
        <v>2238.0594473813671</v>
      </c>
      <c r="Y4972">
        <v>0</v>
      </c>
      <c r="Z4972">
        <v>1.585492817562</v>
      </c>
      <c r="AA4972">
        <v>0</v>
      </c>
      <c r="AB4972">
        <v>496.25658152548147</v>
      </c>
      <c r="AC4972">
        <v>0</v>
      </c>
      <c r="AD4972">
        <v>0</v>
      </c>
      <c r="AE4972">
        <v>2735.9015217244109</v>
      </c>
    </row>
    <row r="4973" spans="1:31" x14ac:dyDescent="0.25">
      <c r="A4973">
        <v>1777094</v>
      </c>
      <c r="B4973">
        <v>1</v>
      </c>
      <c r="C4973" t="s">
        <v>81</v>
      </c>
      <c r="D4973" t="s">
        <v>121</v>
      </c>
      <c r="E4973" t="s">
        <v>188</v>
      </c>
      <c r="F4973" t="s">
        <v>7351</v>
      </c>
      <c r="G4973" t="s">
        <v>177</v>
      </c>
      <c r="H4973" t="s">
        <v>134</v>
      </c>
      <c r="I4973" t="s">
        <v>135</v>
      </c>
      <c r="J4973" t="s">
        <v>136</v>
      </c>
      <c r="K4973" t="s">
        <v>147</v>
      </c>
      <c r="L4973" t="s">
        <v>14419</v>
      </c>
      <c r="M4973" t="s">
        <v>14420</v>
      </c>
      <c r="N4973">
        <v>0.54444444400000003</v>
      </c>
      <c r="O4973">
        <v>0</v>
      </c>
      <c r="P4973">
        <v>442</v>
      </c>
      <c r="Q4973">
        <v>0</v>
      </c>
      <c r="R4973">
        <v>0</v>
      </c>
      <c r="S4973">
        <v>1</v>
      </c>
      <c r="T4973">
        <v>24</v>
      </c>
      <c r="U4973">
        <v>0</v>
      </c>
      <c r="V4973">
        <v>0</v>
      </c>
      <c r="W4973">
        <v>0</v>
      </c>
      <c r="X4973">
        <v>20.178317427977326</v>
      </c>
      <c r="Y4973">
        <v>0</v>
      </c>
      <c r="Z4973">
        <v>0</v>
      </c>
      <c r="AA4973">
        <v>0.29953893122066666</v>
      </c>
      <c r="AB4973">
        <v>2.9974205785253321</v>
      </c>
      <c r="AC4973">
        <v>0</v>
      </c>
      <c r="AD4973">
        <v>0</v>
      </c>
      <c r="AE4973">
        <v>23.475276937723326</v>
      </c>
    </row>
    <row r="4974" spans="1:31" x14ac:dyDescent="0.25">
      <c r="A4974">
        <v>1777095</v>
      </c>
      <c r="B4974">
        <v>1</v>
      </c>
      <c r="C4974" t="s">
        <v>80</v>
      </c>
      <c r="D4974" t="s">
        <v>97</v>
      </c>
      <c r="E4974" t="s">
        <v>171</v>
      </c>
      <c r="F4974" t="s">
        <v>14421</v>
      </c>
      <c r="G4974" t="s">
        <v>282</v>
      </c>
      <c r="H4974" t="s">
        <v>146</v>
      </c>
      <c r="I4974" t="s">
        <v>135</v>
      </c>
      <c r="J4974" t="s">
        <v>136</v>
      </c>
      <c r="K4974" t="s">
        <v>147</v>
      </c>
      <c r="L4974" t="s">
        <v>14422</v>
      </c>
      <c r="M4974" t="s">
        <v>14423</v>
      </c>
      <c r="N4974">
        <v>4.931944444</v>
      </c>
      <c r="O4974">
        <v>0</v>
      </c>
      <c r="P4974">
        <v>1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0.76420781883599997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0.76420781883599997</v>
      </c>
    </row>
    <row r="4975" spans="1:31" x14ac:dyDescent="0.25">
      <c r="A4975">
        <v>1777096</v>
      </c>
      <c r="B4975">
        <v>1</v>
      </c>
      <c r="C4975" t="s">
        <v>80</v>
      </c>
      <c r="D4975" t="s">
        <v>110</v>
      </c>
      <c r="E4975" t="s">
        <v>131</v>
      </c>
      <c r="F4975" t="s">
        <v>14424</v>
      </c>
      <c r="G4975" t="s">
        <v>177</v>
      </c>
      <c r="H4975" t="s">
        <v>134</v>
      </c>
      <c r="I4975" t="s">
        <v>135</v>
      </c>
      <c r="J4975" t="s">
        <v>136</v>
      </c>
      <c r="K4975" t="s">
        <v>147</v>
      </c>
      <c r="L4975" t="s">
        <v>14425</v>
      </c>
      <c r="M4975" t="s">
        <v>14426</v>
      </c>
      <c r="N4975">
        <v>0.175277777</v>
      </c>
      <c r="O4975">
        <v>0</v>
      </c>
      <c r="P4975">
        <v>848</v>
      </c>
      <c r="Q4975">
        <v>0</v>
      </c>
      <c r="R4975">
        <v>0</v>
      </c>
      <c r="S4975">
        <v>0</v>
      </c>
      <c r="T4975">
        <v>25</v>
      </c>
      <c r="U4975">
        <v>0</v>
      </c>
      <c r="V4975">
        <v>0</v>
      </c>
      <c r="W4975">
        <v>0</v>
      </c>
      <c r="X4975">
        <v>46.929883258858418</v>
      </c>
      <c r="Y4975">
        <v>0</v>
      </c>
      <c r="Z4975">
        <v>0</v>
      </c>
      <c r="AA4975">
        <v>0</v>
      </c>
      <c r="AB4975">
        <v>7.2124158835643266</v>
      </c>
      <c r="AC4975">
        <v>0</v>
      </c>
      <c r="AD4975">
        <v>0</v>
      </c>
      <c r="AE4975">
        <v>54.142299142422743</v>
      </c>
    </row>
    <row r="4976" spans="1:31" x14ac:dyDescent="0.25">
      <c r="A4976">
        <v>1777097</v>
      </c>
      <c r="B4976">
        <v>1</v>
      </c>
      <c r="C4976" t="s">
        <v>80</v>
      </c>
      <c r="D4976" t="s">
        <v>100</v>
      </c>
      <c r="E4976" t="s">
        <v>188</v>
      </c>
      <c r="F4976" t="s">
        <v>14427</v>
      </c>
      <c r="G4976" t="s">
        <v>177</v>
      </c>
      <c r="H4976" t="s">
        <v>134</v>
      </c>
      <c r="I4976" t="s">
        <v>135</v>
      </c>
      <c r="J4976" t="s">
        <v>136</v>
      </c>
      <c r="K4976" t="s">
        <v>147</v>
      </c>
      <c r="L4976" t="s">
        <v>14428</v>
      </c>
      <c r="M4976" t="s">
        <v>14429</v>
      </c>
      <c r="N4976">
        <v>1.560277777</v>
      </c>
      <c r="O4976">
        <v>1</v>
      </c>
      <c r="P4976">
        <v>337</v>
      </c>
      <c r="Q4976">
        <v>144</v>
      </c>
      <c r="R4976">
        <v>189</v>
      </c>
      <c r="S4976">
        <v>5</v>
      </c>
      <c r="T4976">
        <v>35</v>
      </c>
      <c r="U4976">
        <v>1</v>
      </c>
      <c r="V4976">
        <v>0</v>
      </c>
      <c r="W4976">
        <v>0.96852053529191662</v>
      </c>
      <c r="X4976">
        <v>160.73269986489251</v>
      </c>
      <c r="Y4976">
        <v>1238.5665594424052</v>
      </c>
      <c r="Z4976">
        <v>301.88108019912232</v>
      </c>
      <c r="AA4976">
        <v>68.454496549225468</v>
      </c>
      <c r="AB4976">
        <v>32.285128363970266</v>
      </c>
      <c r="AC4976">
        <v>12.784470649471</v>
      </c>
      <c r="AD4976">
        <v>0</v>
      </c>
      <c r="AE4976">
        <v>1815.6729556043786</v>
      </c>
    </row>
    <row r="4977" spans="1:31" x14ac:dyDescent="0.25">
      <c r="A4977">
        <v>1777099</v>
      </c>
      <c r="B4977">
        <v>1</v>
      </c>
      <c r="C4977" t="s">
        <v>80</v>
      </c>
      <c r="D4977" t="s">
        <v>100</v>
      </c>
      <c r="E4977" t="s">
        <v>171</v>
      </c>
      <c r="F4977" t="s">
        <v>14430</v>
      </c>
      <c r="G4977" t="s">
        <v>181</v>
      </c>
      <c r="H4977" t="s">
        <v>146</v>
      </c>
      <c r="I4977" t="s">
        <v>135</v>
      </c>
      <c r="J4977" t="s">
        <v>136</v>
      </c>
      <c r="K4977" t="s">
        <v>147</v>
      </c>
      <c r="L4977" t="s">
        <v>14431</v>
      </c>
      <c r="M4977" t="s">
        <v>14432</v>
      </c>
      <c r="N4977">
        <v>2.5708333329999999</v>
      </c>
      <c r="O4977">
        <v>0</v>
      </c>
      <c r="P4977">
        <v>0</v>
      </c>
      <c r="Q4977">
        <v>0</v>
      </c>
      <c r="R4977">
        <v>2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4.4935001609399998E-2</v>
      </c>
      <c r="AA4977">
        <v>0</v>
      </c>
      <c r="AB4977">
        <v>0</v>
      </c>
      <c r="AC4977">
        <v>0</v>
      </c>
      <c r="AD4977">
        <v>0</v>
      </c>
      <c r="AE4977">
        <v>4.4935001609399998E-2</v>
      </c>
    </row>
    <row r="4978" spans="1:31" x14ac:dyDescent="0.25">
      <c r="A4978">
        <v>1777107</v>
      </c>
      <c r="B4978">
        <v>1</v>
      </c>
      <c r="C4978" t="s">
        <v>81</v>
      </c>
      <c r="D4978" t="s">
        <v>118</v>
      </c>
      <c r="E4978" t="s">
        <v>184</v>
      </c>
      <c r="F4978" t="s">
        <v>12837</v>
      </c>
      <c r="G4978" t="s">
        <v>232</v>
      </c>
      <c r="H4978" t="s">
        <v>134</v>
      </c>
      <c r="I4978" t="s">
        <v>135</v>
      </c>
      <c r="J4978" t="s">
        <v>136</v>
      </c>
      <c r="K4978" t="s">
        <v>147</v>
      </c>
      <c r="L4978" t="s">
        <v>14433</v>
      </c>
      <c r="M4978" t="s">
        <v>14434</v>
      </c>
      <c r="N4978">
        <v>2.602777777</v>
      </c>
      <c r="O4978">
        <v>0</v>
      </c>
      <c r="P4978">
        <v>0</v>
      </c>
      <c r="Q4978">
        <v>11</v>
      </c>
      <c r="R4978">
        <v>0</v>
      </c>
      <c r="S4978">
        <v>1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17.987199612736834</v>
      </c>
      <c r="Z4978">
        <v>0</v>
      </c>
      <c r="AA4978">
        <v>9.4073424824186667</v>
      </c>
      <c r="AB4978">
        <v>0</v>
      </c>
      <c r="AC4978">
        <v>0</v>
      </c>
      <c r="AD4978">
        <v>0</v>
      </c>
      <c r="AE4978">
        <v>27.394542095155501</v>
      </c>
    </row>
    <row r="4979" spans="1:31" x14ac:dyDescent="0.25">
      <c r="A4979">
        <v>1777108</v>
      </c>
      <c r="B4979">
        <v>1</v>
      </c>
      <c r="C4979" t="s">
        <v>80</v>
      </c>
      <c r="D4979" t="s">
        <v>89</v>
      </c>
      <c r="E4979" t="s">
        <v>171</v>
      </c>
      <c r="F4979" t="s">
        <v>14435</v>
      </c>
      <c r="G4979" t="s">
        <v>282</v>
      </c>
      <c r="H4979" t="s">
        <v>146</v>
      </c>
      <c r="I4979" t="s">
        <v>135</v>
      </c>
      <c r="J4979" t="s">
        <v>136</v>
      </c>
      <c r="K4979" t="s">
        <v>147</v>
      </c>
      <c r="L4979" t="s">
        <v>14436</v>
      </c>
      <c r="M4979" t="s">
        <v>14437</v>
      </c>
      <c r="N4979">
        <v>2.9388888880000001</v>
      </c>
      <c r="O4979">
        <v>0</v>
      </c>
      <c r="P4979">
        <v>7</v>
      </c>
      <c r="Q4979">
        <v>0</v>
      </c>
      <c r="R4979">
        <v>0</v>
      </c>
      <c r="S4979">
        <v>0</v>
      </c>
      <c r="T4979">
        <v>1</v>
      </c>
      <c r="U4979">
        <v>0</v>
      </c>
      <c r="V4979">
        <v>0</v>
      </c>
      <c r="W4979">
        <v>0</v>
      </c>
      <c r="X4979">
        <v>6.7494258260823345</v>
      </c>
      <c r="Y4979">
        <v>0</v>
      </c>
      <c r="Z4979">
        <v>0</v>
      </c>
      <c r="AA4979">
        <v>0</v>
      </c>
      <c r="AB4979">
        <v>0.37024597416174998</v>
      </c>
      <c r="AC4979">
        <v>0</v>
      </c>
      <c r="AD4979">
        <v>0</v>
      </c>
      <c r="AE4979">
        <v>7.1196718002440846</v>
      </c>
    </row>
    <row r="4980" spans="1:31" x14ac:dyDescent="0.25">
      <c r="A4980">
        <v>1777112</v>
      </c>
      <c r="B4980">
        <v>1</v>
      </c>
      <c r="C4980" t="s">
        <v>80</v>
      </c>
      <c r="D4980" t="s">
        <v>98</v>
      </c>
      <c r="E4980" t="s">
        <v>131</v>
      </c>
      <c r="F4980" t="s">
        <v>14438</v>
      </c>
      <c r="G4980" t="s">
        <v>177</v>
      </c>
      <c r="H4980" t="s">
        <v>134</v>
      </c>
      <c r="I4980" t="s">
        <v>135</v>
      </c>
      <c r="J4980" t="s">
        <v>136</v>
      </c>
      <c r="K4980" t="s">
        <v>147</v>
      </c>
      <c r="L4980" t="s">
        <v>14439</v>
      </c>
      <c r="M4980" t="s">
        <v>14440</v>
      </c>
      <c r="N4980">
        <v>0.40833333300000002</v>
      </c>
      <c r="O4980">
        <v>0</v>
      </c>
      <c r="P4980">
        <v>0</v>
      </c>
      <c r="Q4980">
        <v>9</v>
      </c>
      <c r="R4980">
        <v>76</v>
      </c>
      <c r="S4980">
        <v>3</v>
      </c>
      <c r="T4980">
        <v>14</v>
      </c>
      <c r="U4980">
        <v>1</v>
      </c>
      <c r="V4980">
        <v>0</v>
      </c>
      <c r="W4980">
        <v>0</v>
      </c>
      <c r="X4980">
        <v>0</v>
      </c>
      <c r="Y4980">
        <v>28.798185669327005</v>
      </c>
      <c r="Z4980">
        <v>30.713481644916683</v>
      </c>
      <c r="AA4980">
        <v>2.15328802952875</v>
      </c>
      <c r="AB4980">
        <v>6.6781165650160528</v>
      </c>
      <c r="AC4980">
        <v>14.758969003768399</v>
      </c>
      <c r="AD4980">
        <v>0</v>
      </c>
      <c r="AE4980">
        <v>83.102040912556888</v>
      </c>
    </row>
    <row r="4981" spans="1:31" x14ac:dyDescent="0.25">
      <c r="A4981">
        <v>1777117</v>
      </c>
      <c r="B4981">
        <v>1</v>
      </c>
      <c r="C4981" t="s">
        <v>80</v>
      </c>
      <c r="D4981" t="s">
        <v>96</v>
      </c>
      <c r="E4981" t="s">
        <v>184</v>
      </c>
      <c r="F4981" t="s">
        <v>14441</v>
      </c>
      <c r="G4981" t="s">
        <v>232</v>
      </c>
      <c r="H4981" t="s">
        <v>134</v>
      </c>
      <c r="I4981" t="s">
        <v>135</v>
      </c>
      <c r="J4981" t="s">
        <v>136</v>
      </c>
      <c r="K4981" t="s">
        <v>147</v>
      </c>
      <c r="L4981" t="s">
        <v>14442</v>
      </c>
      <c r="M4981" t="s">
        <v>14443</v>
      </c>
      <c r="N4981">
        <v>5.3983333330000001</v>
      </c>
      <c r="O4981">
        <v>0</v>
      </c>
      <c r="P4981">
        <v>10</v>
      </c>
      <c r="Q4981">
        <v>0</v>
      </c>
      <c r="R4981">
        <v>14</v>
      </c>
      <c r="S4981">
        <v>0</v>
      </c>
      <c r="T4981">
        <v>13</v>
      </c>
      <c r="U4981">
        <v>0</v>
      </c>
      <c r="V4981">
        <v>0</v>
      </c>
      <c r="W4981">
        <v>0</v>
      </c>
      <c r="X4981">
        <v>15.015761457946201</v>
      </c>
      <c r="Y4981">
        <v>0</v>
      </c>
      <c r="Z4981">
        <v>62.642857497365995</v>
      </c>
      <c r="AA4981">
        <v>0</v>
      </c>
      <c r="AB4981">
        <v>165.60307600940385</v>
      </c>
      <c r="AC4981">
        <v>0</v>
      </c>
      <c r="AD4981">
        <v>0</v>
      </c>
      <c r="AE4981">
        <v>243.26169496471604</v>
      </c>
    </row>
    <row r="4982" spans="1:31" x14ac:dyDescent="0.25">
      <c r="A4982">
        <v>1777120</v>
      </c>
      <c r="B4982">
        <v>1</v>
      </c>
      <c r="C4982" t="s">
        <v>81</v>
      </c>
      <c r="D4982" t="s">
        <v>123</v>
      </c>
      <c r="E4982" t="s">
        <v>131</v>
      </c>
      <c r="F4982" t="s">
        <v>943</v>
      </c>
      <c r="G4982" t="s">
        <v>3816</v>
      </c>
      <c r="H4982" t="s">
        <v>214</v>
      </c>
      <c r="I4982" t="s">
        <v>135</v>
      </c>
      <c r="J4982" t="s">
        <v>136</v>
      </c>
      <c r="K4982" t="s">
        <v>137</v>
      </c>
      <c r="L4982" t="s">
        <v>14444</v>
      </c>
      <c r="M4982" t="s">
        <v>14445</v>
      </c>
      <c r="N4982">
        <v>4.9950349999999997</v>
      </c>
      <c r="O4982">
        <v>7</v>
      </c>
      <c r="P4982">
        <v>1284</v>
      </c>
      <c r="Q4982">
        <v>100</v>
      </c>
      <c r="R4982">
        <v>70</v>
      </c>
      <c r="S4982">
        <v>25</v>
      </c>
      <c r="T4982">
        <v>110</v>
      </c>
      <c r="U4982">
        <v>7</v>
      </c>
      <c r="V4982">
        <v>0</v>
      </c>
      <c r="W4982">
        <v>4.8268358358419174</v>
      </c>
      <c r="X4982">
        <v>1232.4676993750734</v>
      </c>
      <c r="Y4982">
        <v>167.42840549436542</v>
      </c>
      <c r="Z4982">
        <v>80.065597340794866</v>
      </c>
      <c r="AA4982">
        <v>346.18159933174678</v>
      </c>
      <c r="AB4982">
        <v>276.62102368221048</v>
      </c>
      <c r="AC4982">
        <v>1893.0711868833519</v>
      </c>
      <c r="AD4982">
        <v>0</v>
      </c>
      <c r="AE4982">
        <v>4000.6623479433847</v>
      </c>
    </row>
    <row r="4983" spans="1:31" x14ac:dyDescent="0.25">
      <c r="A4983">
        <v>1777122</v>
      </c>
      <c r="B4983">
        <v>1</v>
      </c>
      <c r="C4983" t="s">
        <v>81</v>
      </c>
      <c r="D4983" t="s">
        <v>112</v>
      </c>
      <c r="E4983" t="s">
        <v>171</v>
      </c>
      <c r="F4983" t="s">
        <v>14446</v>
      </c>
      <c r="G4983" t="s">
        <v>173</v>
      </c>
      <c r="H4983" t="s">
        <v>146</v>
      </c>
      <c r="I4983" t="s">
        <v>135</v>
      </c>
      <c r="J4983" t="s">
        <v>136</v>
      </c>
      <c r="K4983" t="s">
        <v>147</v>
      </c>
      <c r="L4983" t="s">
        <v>14447</v>
      </c>
      <c r="M4983" t="s">
        <v>14448</v>
      </c>
      <c r="N4983">
        <v>0.98277777700000002</v>
      </c>
      <c r="O4983">
        <v>0</v>
      </c>
      <c r="P4983">
        <v>6</v>
      </c>
      <c r="Q4983">
        <v>0</v>
      </c>
      <c r="R4983">
        <v>0</v>
      </c>
      <c r="S4983">
        <v>0</v>
      </c>
      <c r="T4983">
        <v>1</v>
      </c>
      <c r="U4983">
        <v>0</v>
      </c>
      <c r="V4983">
        <v>0</v>
      </c>
      <c r="W4983">
        <v>0</v>
      </c>
      <c r="X4983">
        <v>1.1815197606875001</v>
      </c>
      <c r="Y4983">
        <v>0</v>
      </c>
      <c r="Z4983">
        <v>0</v>
      </c>
      <c r="AA4983">
        <v>0</v>
      </c>
      <c r="AB4983">
        <v>1.2215669826725166</v>
      </c>
      <c r="AC4983">
        <v>0</v>
      </c>
      <c r="AD4983">
        <v>0</v>
      </c>
      <c r="AE4983">
        <v>2.4030867433600167</v>
      </c>
    </row>
    <row r="4984" spans="1:31" x14ac:dyDescent="0.25">
      <c r="A4984">
        <v>1777124</v>
      </c>
      <c r="B4984">
        <v>1</v>
      </c>
      <c r="C4984" t="s">
        <v>80</v>
      </c>
      <c r="D4984" t="s">
        <v>89</v>
      </c>
      <c r="E4984" t="s">
        <v>143</v>
      </c>
      <c r="F4984" t="s">
        <v>13687</v>
      </c>
      <c r="G4984" t="s">
        <v>225</v>
      </c>
      <c r="H4984" t="s">
        <v>146</v>
      </c>
      <c r="I4984" t="s">
        <v>135</v>
      </c>
      <c r="J4984" t="s">
        <v>136</v>
      </c>
      <c r="K4984" t="s">
        <v>147</v>
      </c>
      <c r="L4984" t="s">
        <v>14449</v>
      </c>
      <c r="M4984" t="s">
        <v>14450</v>
      </c>
      <c r="N4984">
        <v>1.0805555549999999</v>
      </c>
      <c r="O4984">
        <v>0</v>
      </c>
      <c r="P4984">
        <v>104</v>
      </c>
      <c r="Q4984">
        <v>0</v>
      </c>
      <c r="R4984">
        <v>1</v>
      </c>
      <c r="S4984">
        <v>0</v>
      </c>
      <c r="T4984">
        <v>12</v>
      </c>
      <c r="U4984">
        <v>0</v>
      </c>
      <c r="V4984">
        <v>0</v>
      </c>
      <c r="W4984">
        <v>0</v>
      </c>
      <c r="X4984">
        <v>55.559786308943472</v>
      </c>
      <c r="Y4984">
        <v>0</v>
      </c>
      <c r="Z4984">
        <v>4.0601995251025008E-2</v>
      </c>
      <c r="AA4984">
        <v>0</v>
      </c>
      <c r="AB4984">
        <v>7.1477761228523171</v>
      </c>
      <c r="AC4984">
        <v>0</v>
      </c>
      <c r="AD4984">
        <v>0</v>
      </c>
      <c r="AE4984">
        <v>62.748164427046817</v>
      </c>
    </row>
    <row r="4985" spans="1:31" x14ac:dyDescent="0.25">
      <c r="A4985">
        <v>1777125</v>
      </c>
      <c r="B4985">
        <v>1</v>
      </c>
      <c r="C4985" t="s">
        <v>81</v>
      </c>
      <c r="D4985" t="s">
        <v>118</v>
      </c>
      <c r="E4985" t="s">
        <v>171</v>
      </c>
      <c r="F4985" t="s">
        <v>14451</v>
      </c>
      <c r="G4985" t="s">
        <v>181</v>
      </c>
      <c r="H4985" t="s">
        <v>146</v>
      </c>
      <c r="I4985" t="s">
        <v>135</v>
      </c>
      <c r="J4985" t="s">
        <v>136</v>
      </c>
      <c r="K4985" t="s">
        <v>147</v>
      </c>
      <c r="L4985" t="s">
        <v>14452</v>
      </c>
      <c r="M4985" t="s">
        <v>14453</v>
      </c>
      <c r="N4985">
        <v>0.86444444399999998</v>
      </c>
      <c r="O4985">
        <v>0</v>
      </c>
      <c r="P4985">
        <v>1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</row>
    <row r="4986" spans="1:31" x14ac:dyDescent="0.25">
      <c r="A4986">
        <v>1777127</v>
      </c>
      <c r="B4986">
        <v>1</v>
      </c>
      <c r="C4986" t="s">
        <v>80</v>
      </c>
      <c r="D4986" t="s">
        <v>92</v>
      </c>
      <c r="E4986" t="s">
        <v>171</v>
      </c>
      <c r="F4986" t="s">
        <v>14454</v>
      </c>
      <c r="G4986" t="s">
        <v>282</v>
      </c>
      <c r="H4986" t="s">
        <v>146</v>
      </c>
      <c r="I4986" t="s">
        <v>135</v>
      </c>
      <c r="J4986" t="s">
        <v>136</v>
      </c>
      <c r="K4986" t="s">
        <v>147</v>
      </c>
      <c r="L4986" t="s">
        <v>14455</v>
      </c>
      <c r="M4986" t="s">
        <v>14456</v>
      </c>
      <c r="N4986">
        <v>1.7725</v>
      </c>
      <c r="O4986">
        <v>0</v>
      </c>
      <c r="P4986">
        <v>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0.72913643985075827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0.72913643985075827</v>
      </c>
    </row>
    <row r="4987" spans="1:31" x14ac:dyDescent="0.25">
      <c r="A4987">
        <v>1777129</v>
      </c>
      <c r="B4987">
        <v>1</v>
      </c>
      <c r="C4987" t="s">
        <v>80</v>
      </c>
      <c r="D4987" t="s">
        <v>96</v>
      </c>
      <c r="E4987" t="s">
        <v>171</v>
      </c>
      <c r="F4987" t="s">
        <v>14457</v>
      </c>
      <c r="G4987" t="s">
        <v>181</v>
      </c>
      <c r="H4987" t="s">
        <v>146</v>
      </c>
      <c r="I4987" t="s">
        <v>135</v>
      </c>
      <c r="J4987" t="s">
        <v>136</v>
      </c>
      <c r="K4987" t="s">
        <v>147</v>
      </c>
      <c r="L4987" t="s">
        <v>14458</v>
      </c>
      <c r="M4987" t="s">
        <v>14459</v>
      </c>
      <c r="N4987">
        <v>1.611111111</v>
      </c>
      <c r="O4987">
        <v>0</v>
      </c>
      <c r="P4987">
        <v>3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1.8238737869583335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1.8238737869583335</v>
      </c>
    </row>
    <row r="4988" spans="1:31" x14ac:dyDescent="0.25">
      <c r="A4988">
        <v>1777130</v>
      </c>
      <c r="B4988">
        <v>1</v>
      </c>
      <c r="C4988" t="s">
        <v>80</v>
      </c>
      <c r="D4988" t="s">
        <v>105</v>
      </c>
      <c r="E4988" t="s">
        <v>188</v>
      </c>
      <c r="F4988" t="s">
        <v>8929</v>
      </c>
      <c r="G4988" t="s">
        <v>177</v>
      </c>
      <c r="H4988" t="s">
        <v>134</v>
      </c>
      <c r="I4988" t="s">
        <v>135</v>
      </c>
      <c r="J4988" t="s">
        <v>136</v>
      </c>
      <c r="K4988" t="s">
        <v>147</v>
      </c>
      <c r="L4988" t="s">
        <v>14460</v>
      </c>
      <c r="M4988" t="s">
        <v>14461</v>
      </c>
      <c r="N4988">
        <v>1.375</v>
      </c>
      <c r="O4988">
        <v>4</v>
      </c>
      <c r="P4988">
        <v>2309</v>
      </c>
      <c r="Q4988">
        <v>4</v>
      </c>
      <c r="R4988">
        <v>18</v>
      </c>
      <c r="S4988">
        <v>20</v>
      </c>
      <c r="T4988">
        <v>261</v>
      </c>
      <c r="U4988">
        <v>2</v>
      </c>
      <c r="V4988">
        <v>1</v>
      </c>
      <c r="W4988">
        <v>12.017067992345002</v>
      </c>
      <c r="X4988">
        <v>820.76739964839999</v>
      </c>
      <c r="Y4988">
        <v>118.26956975165001</v>
      </c>
      <c r="Z4988">
        <v>8.7634864871325</v>
      </c>
      <c r="AA4988">
        <v>128.74405827211757</v>
      </c>
      <c r="AB4988">
        <v>366.55262551085752</v>
      </c>
      <c r="AC4988">
        <v>379.16359816686003</v>
      </c>
      <c r="AD4988">
        <v>5.30097668454375</v>
      </c>
      <c r="AE4988">
        <v>1839.5787825139064</v>
      </c>
    </row>
    <row r="4989" spans="1:31" x14ac:dyDescent="0.25">
      <c r="A4989">
        <v>1777133</v>
      </c>
      <c r="B4989">
        <v>1</v>
      </c>
      <c r="C4989" t="s">
        <v>81</v>
      </c>
      <c r="D4989" t="s">
        <v>118</v>
      </c>
      <c r="E4989" t="s">
        <v>171</v>
      </c>
      <c r="F4989" t="s">
        <v>14462</v>
      </c>
      <c r="G4989" t="s">
        <v>181</v>
      </c>
      <c r="H4989" t="s">
        <v>146</v>
      </c>
      <c r="I4989" t="s">
        <v>135</v>
      </c>
      <c r="J4989" t="s">
        <v>136</v>
      </c>
      <c r="K4989" t="s">
        <v>147</v>
      </c>
      <c r="L4989" t="s">
        <v>14463</v>
      </c>
      <c r="M4989" t="s">
        <v>14464</v>
      </c>
      <c r="N4989">
        <v>1.2652777770000001</v>
      </c>
      <c r="O4989">
        <v>0</v>
      </c>
      <c r="P4989">
        <v>8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2.8701425532481251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2.8701425532481251</v>
      </c>
    </row>
    <row r="4990" spans="1:31" x14ac:dyDescent="0.25">
      <c r="A4990">
        <v>1777136</v>
      </c>
      <c r="B4990">
        <v>1</v>
      </c>
      <c r="C4990" t="s">
        <v>80</v>
      </c>
      <c r="D4990" t="s">
        <v>89</v>
      </c>
      <c r="E4990" t="s">
        <v>131</v>
      </c>
      <c r="F4990" t="s">
        <v>14465</v>
      </c>
      <c r="G4990" t="s">
        <v>177</v>
      </c>
      <c r="H4990" t="s">
        <v>134</v>
      </c>
      <c r="I4990" t="s">
        <v>135</v>
      </c>
      <c r="J4990" t="s">
        <v>136</v>
      </c>
      <c r="K4990" t="s">
        <v>147</v>
      </c>
      <c r="L4990" t="s">
        <v>14466</v>
      </c>
      <c r="M4990" t="s">
        <v>14467</v>
      </c>
      <c r="N4990">
        <v>0.63277777700000004</v>
      </c>
      <c r="O4990">
        <v>1</v>
      </c>
      <c r="P4990">
        <v>584</v>
      </c>
      <c r="Q4990">
        <v>1</v>
      </c>
      <c r="R4990">
        <v>12</v>
      </c>
      <c r="S4990">
        <v>9</v>
      </c>
      <c r="T4990">
        <v>58</v>
      </c>
      <c r="U4990">
        <v>0</v>
      </c>
      <c r="V4990">
        <v>0</v>
      </c>
      <c r="W4990">
        <v>40.304462672298669</v>
      </c>
      <c r="X4990">
        <v>328.7359287079932</v>
      </c>
      <c r="Y4990">
        <v>0.40586491425133336</v>
      </c>
      <c r="Z4990">
        <v>1.4306245774824669</v>
      </c>
      <c r="AA4990">
        <v>61.147699283209199</v>
      </c>
      <c r="AB4990">
        <v>91.143973348315257</v>
      </c>
      <c r="AC4990">
        <v>0</v>
      </c>
      <c r="AD4990">
        <v>0</v>
      </c>
      <c r="AE4990">
        <v>523.16855350355013</v>
      </c>
    </row>
    <row r="4991" spans="1:31" x14ac:dyDescent="0.25">
      <c r="A4991">
        <v>1777137</v>
      </c>
      <c r="B4991">
        <v>1</v>
      </c>
      <c r="C4991" t="s">
        <v>80</v>
      </c>
      <c r="D4991" t="s">
        <v>110</v>
      </c>
      <c r="E4991" t="s">
        <v>153</v>
      </c>
      <c r="F4991" t="s">
        <v>14468</v>
      </c>
      <c r="G4991" t="s">
        <v>225</v>
      </c>
      <c r="H4991" t="s">
        <v>146</v>
      </c>
      <c r="I4991" t="s">
        <v>135</v>
      </c>
      <c r="J4991" t="s">
        <v>136</v>
      </c>
      <c r="K4991" t="s">
        <v>147</v>
      </c>
      <c r="L4991" t="s">
        <v>14469</v>
      </c>
      <c r="M4991" t="s">
        <v>14470</v>
      </c>
      <c r="N4991">
        <v>10.724722222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50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156.39671045955899</v>
      </c>
      <c r="AC4991">
        <v>0</v>
      </c>
      <c r="AD4991">
        <v>0</v>
      </c>
      <c r="AE4991">
        <v>156.39671045955899</v>
      </c>
    </row>
    <row r="4992" spans="1:31" x14ac:dyDescent="0.25">
      <c r="A4992">
        <v>1777140</v>
      </c>
      <c r="B4992">
        <v>1</v>
      </c>
      <c r="C4992" t="s">
        <v>80</v>
      </c>
      <c r="D4992" t="s">
        <v>110</v>
      </c>
      <c r="E4992" t="s">
        <v>143</v>
      </c>
      <c r="F4992" t="s">
        <v>14471</v>
      </c>
      <c r="G4992" t="s">
        <v>221</v>
      </c>
      <c r="H4992" t="s">
        <v>146</v>
      </c>
      <c r="I4992" t="s">
        <v>135</v>
      </c>
      <c r="J4992" t="s">
        <v>136</v>
      </c>
      <c r="K4992" t="s">
        <v>147</v>
      </c>
      <c r="L4992" t="s">
        <v>14472</v>
      </c>
      <c r="M4992" t="s">
        <v>14473</v>
      </c>
      <c r="N4992">
        <v>1.6875</v>
      </c>
      <c r="O4992">
        <v>0</v>
      </c>
      <c r="P4992">
        <v>35</v>
      </c>
      <c r="Q4992">
        <v>0</v>
      </c>
      <c r="R4992">
        <v>0</v>
      </c>
      <c r="S4992">
        <v>0</v>
      </c>
      <c r="T4992">
        <v>275</v>
      </c>
      <c r="U4992">
        <v>0</v>
      </c>
      <c r="V4992">
        <v>1</v>
      </c>
      <c r="W4992">
        <v>0</v>
      </c>
      <c r="X4992">
        <v>7.600631988973376</v>
      </c>
      <c r="Y4992">
        <v>0</v>
      </c>
      <c r="Z4992">
        <v>0</v>
      </c>
      <c r="AA4992">
        <v>0</v>
      </c>
      <c r="AB4992">
        <v>221.77048297552716</v>
      </c>
      <c r="AC4992">
        <v>0</v>
      </c>
      <c r="AD4992">
        <v>36.692363218867825</v>
      </c>
      <c r="AE4992">
        <v>266.06347818336837</v>
      </c>
    </row>
    <row r="4993" spans="1:31" x14ac:dyDescent="0.25">
      <c r="A4993">
        <v>1777141</v>
      </c>
      <c r="B4993">
        <v>1</v>
      </c>
      <c r="C4993" t="s">
        <v>80</v>
      </c>
      <c r="D4993" t="s">
        <v>96</v>
      </c>
      <c r="E4993" t="s">
        <v>171</v>
      </c>
      <c r="F4993" t="s">
        <v>14474</v>
      </c>
      <c r="G4993" t="s">
        <v>282</v>
      </c>
      <c r="H4993" t="s">
        <v>146</v>
      </c>
      <c r="I4993" t="s">
        <v>135</v>
      </c>
      <c r="J4993" t="s">
        <v>136</v>
      </c>
      <c r="K4993" t="s">
        <v>147</v>
      </c>
      <c r="L4993" t="s">
        <v>14475</v>
      </c>
      <c r="M4993" t="s">
        <v>14476</v>
      </c>
      <c r="N4993">
        <v>6.6380555550000002</v>
      </c>
      <c r="O4993">
        <v>0</v>
      </c>
      <c r="P4993">
        <v>1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11.749251374943332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11.749251374943332</v>
      </c>
    </row>
    <row r="4994" spans="1:31" x14ac:dyDescent="0.25">
      <c r="A4994">
        <v>1777144</v>
      </c>
      <c r="B4994">
        <v>1</v>
      </c>
      <c r="C4994" t="s">
        <v>80</v>
      </c>
      <c r="D4994" t="s">
        <v>105</v>
      </c>
      <c r="E4994" t="s">
        <v>188</v>
      </c>
      <c r="F4994" t="s">
        <v>14477</v>
      </c>
      <c r="G4994" t="s">
        <v>177</v>
      </c>
      <c r="H4994" t="s">
        <v>134</v>
      </c>
      <c r="I4994" t="s">
        <v>135</v>
      </c>
      <c r="J4994" t="s">
        <v>136</v>
      </c>
      <c r="K4994" t="s">
        <v>147</v>
      </c>
      <c r="L4994" t="s">
        <v>14478</v>
      </c>
      <c r="M4994" t="s">
        <v>14479</v>
      </c>
      <c r="N4994">
        <v>0.41055555500000002</v>
      </c>
      <c r="O4994">
        <v>0</v>
      </c>
      <c r="P4994">
        <v>1328</v>
      </c>
      <c r="Q4994">
        <v>0</v>
      </c>
      <c r="R4994">
        <v>9</v>
      </c>
      <c r="S4994">
        <v>1</v>
      </c>
      <c r="T4994">
        <v>155</v>
      </c>
      <c r="U4994">
        <v>1</v>
      </c>
      <c r="V4994">
        <v>1</v>
      </c>
      <c r="W4994">
        <v>0</v>
      </c>
      <c r="X4994">
        <v>134.45093942003189</v>
      </c>
      <c r="Y4994">
        <v>0</v>
      </c>
      <c r="Z4994">
        <v>0.87822591150816676</v>
      </c>
      <c r="AA4994">
        <v>0.74896111737013327</v>
      </c>
      <c r="AB4994">
        <v>62.51679089823925</v>
      </c>
      <c r="AC4994">
        <v>19.720988610498434</v>
      </c>
      <c r="AD4994">
        <v>1.5234659179220833</v>
      </c>
      <c r="AE4994">
        <v>219.83937187556995</v>
      </c>
    </row>
    <row r="4995" spans="1:31" x14ac:dyDescent="0.25">
      <c r="A4995">
        <v>1777145</v>
      </c>
      <c r="B4995">
        <v>1</v>
      </c>
      <c r="C4995" t="s">
        <v>80</v>
      </c>
      <c r="D4995" t="s">
        <v>83</v>
      </c>
      <c r="E4995" t="s">
        <v>171</v>
      </c>
      <c r="F4995" t="s">
        <v>14480</v>
      </c>
      <c r="G4995" t="s">
        <v>282</v>
      </c>
      <c r="H4995" t="s">
        <v>146</v>
      </c>
      <c r="I4995" t="s">
        <v>135</v>
      </c>
      <c r="J4995" t="s">
        <v>136</v>
      </c>
      <c r="K4995" t="s">
        <v>147</v>
      </c>
      <c r="L4995" t="s">
        <v>14481</v>
      </c>
      <c r="M4995" t="s">
        <v>14482</v>
      </c>
      <c r="N4995">
        <v>5.4811111109999997</v>
      </c>
      <c r="O4995">
        <v>0</v>
      </c>
      <c r="P4995">
        <v>4</v>
      </c>
      <c r="Q4995">
        <v>0</v>
      </c>
      <c r="R4995">
        <v>0</v>
      </c>
      <c r="S4995">
        <v>0</v>
      </c>
      <c r="T4995">
        <v>1</v>
      </c>
      <c r="U4995">
        <v>0</v>
      </c>
      <c r="V4995">
        <v>0</v>
      </c>
      <c r="W4995">
        <v>0</v>
      </c>
      <c r="X4995">
        <v>21.374652163066873</v>
      </c>
      <c r="Y4995">
        <v>0</v>
      </c>
      <c r="Z4995">
        <v>0</v>
      </c>
      <c r="AA4995">
        <v>0</v>
      </c>
      <c r="AB4995">
        <v>9.0752664565671157</v>
      </c>
      <c r="AC4995">
        <v>0</v>
      </c>
      <c r="AD4995">
        <v>0</v>
      </c>
      <c r="AE4995">
        <v>30.449918619633991</v>
      </c>
    </row>
    <row r="4996" spans="1:31" x14ac:dyDescent="0.25">
      <c r="A4996">
        <v>1777153</v>
      </c>
      <c r="B4996">
        <v>1</v>
      </c>
      <c r="C4996" t="s">
        <v>80</v>
      </c>
      <c r="D4996" t="s">
        <v>94</v>
      </c>
      <c r="E4996" t="s">
        <v>171</v>
      </c>
      <c r="F4996" t="s">
        <v>14483</v>
      </c>
      <c r="G4996" t="s">
        <v>181</v>
      </c>
      <c r="H4996" t="s">
        <v>146</v>
      </c>
      <c r="I4996" t="s">
        <v>135</v>
      </c>
      <c r="J4996" t="s">
        <v>136</v>
      </c>
      <c r="K4996" t="s">
        <v>147</v>
      </c>
      <c r="L4996" t="s">
        <v>14484</v>
      </c>
      <c r="M4996" t="s">
        <v>14485</v>
      </c>
      <c r="N4996">
        <v>3.6105555549999999</v>
      </c>
      <c r="O4996">
        <v>0</v>
      </c>
      <c r="P4996">
        <v>1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0.17991522950799999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0.17991522950799999</v>
      </c>
    </row>
    <row r="4997" spans="1:31" x14ac:dyDescent="0.25">
      <c r="A4997">
        <v>1777180</v>
      </c>
      <c r="B4997">
        <v>1</v>
      </c>
      <c r="C4997" t="s">
        <v>80</v>
      </c>
      <c r="D4997" t="s">
        <v>97</v>
      </c>
      <c r="E4997" t="s">
        <v>171</v>
      </c>
      <c r="F4997" t="s">
        <v>14486</v>
      </c>
      <c r="G4997" t="s">
        <v>225</v>
      </c>
      <c r="H4997" t="s">
        <v>146</v>
      </c>
      <c r="I4997" t="s">
        <v>135</v>
      </c>
      <c r="J4997" t="s">
        <v>136</v>
      </c>
      <c r="K4997" t="s">
        <v>147</v>
      </c>
      <c r="L4997" t="s">
        <v>14487</v>
      </c>
      <c r="M4997" t="s">
        <v>14488</v>
      </c>
      <c r="N4997">
        <v>0.90888888800000001</v>
      </c>
      <c r="O4997">
        <v>0</v>
      </c>
      <c r="P4997">
        <v>2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0.3464886200781333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0.3464886200781333</v>
      </c>
    </row>
    <row r="4998" spans="1:31" x14ac:dyDescent="0.25">
      <c r="A4998">
        <v>1777187</v>
      </c>
      <c r="B4998">
        <v>1</v>
      </c>
      <c r="C4998" t="s">
        <v>80</v>
      </c>
      <c r="D4998" t="s">
        <v>106</v>
      </c>
      <c r="E4998" t="s">
        <v>171</v>
      </c>
      <c r="F4998" t="s">
        <v>14489</v>
      </c>
      <c r="G4998" t="s">
        <v>181</v>
      </c>
      <c r="H4998" t="s">
        <v>146</v>
      </c>
      <c r="I4998" t="s">
        <v>135</v>
      </c>
      <c r="J4998" t="s">
        <v>136</v>
      </c>
      <c r="K4998" t="s">
        <v>147</v>
      </c>
      <c r="L4998" t="s">
        <v>14490</v>
      </c>
      <c r="M4998" t="s">
        <v>14491</v>
      </c>
      <c r="N4998">
        <v>1.910555555</v>
      </c>
      <c r="O4998">
        <v>0</v>
      </c>
      <c r="P4998">
        <v>1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2.1685942243600004E-2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2.1685942243600004E-2</v>
      </c>
    </row>
    <row r="4999" spans="1:31" x14ac:dyDescent="0.25">
      <c r="A4999">
        <v>1777189</v>
      </c>
      <c r="B4999">
        <v>1</v>
      </c>
      <c r="C4999" t="s">
        <v>80</v>
      </c>
      <c r="D4999" t="s">
        <v>107</v>
      </c>
      <c r="E4999" t="s">
        <v>171</v>
      </c>
      <c r="F4999" t="s">
        <v>14492</v>
      </c>
      <c r="G4999" t="s">
        <v>181</v>
      </c>
      <c r="H4999" t="s">
        <v>146</v>
      </c>
      <c r="I4999" t="s">
        <v>135</v>
      </c>
      <c r="J4999" t="s">
        <v>136</v>
      </c>
      <c r="K4999" t="s">
        <v>147</v>
      </c>
      <c r="L4999" t="s">
        <v>14493</v>
      </c>
      <c r="M4999" t="s">
        <v>14494</v>
      </c>
      <c r="N4999">
        <v>4.4474999999999998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7.2170681555566663E-2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7.2170681555566663E-2</v>
      </c>
    </row>
    <row r="5000" spans="1:31" x14ac:dyDescent="0.25">
      <c r="A5000">
        <v>1777198</v>
      </c>
      <c r="B5000">
        <v>1</v>
      </c>
      <c r="C5000" t="s">
        <v>80</v>
      </c>
      <c r="D5000" t="s">
        <v>107</v>
      </c>
      <c r="E5000" t="s">
        <v>171</v>
      </c>
      <c r="F5000" t="s">
        <v>14495</v>
      </c>
      <c r="G5000" t="s">
        <v>181</v>
      </c>
      <c r="H5000" t="s">
        <v>146</v>
      </c>
      <c r="I5000" t="s">
        <v>135</v>
      </c>
      <c r="J5000" t="s">
        <v>136</v>
      </c>
      <c r="K5000" t="s">
        <v>147</v>
      </c>
      <c r="L5000" t="s">
        <v>14496</v>
      </c>
      <c r="M5000" t="s">
        <v>14497</v>
      </c>
      <c r="N5000">
        <v>2.8525</v>
      </c>
      <c r="O5000">
        <v>0</v>
      </c>
      <c r="P5000">
        <v>1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0.50089047030663336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0.50089047030663336</v>
      </c>
    </row>
    <row r="5001" spans="1:31" x14ac:dyDescent="0.25">
      <c r="A5001">
        <v>1777286</v>
      </c>
      <c r="B5001">
        <v>1</v>
      </c>
      <c r="C5001" t="s">
        <v>81</v>
      </c>
      <c r="D5001" t="s">
        <v>118</v>
      </c>
      <c r="E5001" t="s">
        <v>171</v>
      </c>
      <c r="F5001" t="s">
        <v>14498</v>
      </c>
      <c r="G5001" t="s">
        <v>181</v>
      </c>
      <c r="H5001" t="s">
        <v>146</v>
      </c>
      <c r="I5001" t="s">
        <v>135</v>
      </c>
      <c r="J5001" t="s">
        <v>136</v>
      </c>
      <c r="K5001" t="s">
        <v>147</v>
      </c>
      <c r="L5001" t="s">
        <v>14499</v>
      </c>
      <c r="M5001" t="s">
        <v>14500</v>
      </c>
      <c r="N5001">
        <v>1.2275</v>
      </c>
      <c r="O5001">
        <v>0</v>
      </c>
      <c r="P5001">
        <v>1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0.16507668863267499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0.16507668863267499</v>
      </c>
    </row>
    <row r="5002" spans="1:31" x14ac:dyDescent="0.25">
      <c r="A5002">
        <v>1777299</v>
      </c>
      <c r="B5002">
        <v>1</v>
      </c>
      <c r="C5002" t="s">
        <v>81</v>
      </c>
      <c r="D5002" t="s">
        <v>116</v>
      </c>
      <c r="E5002" t="s">
        <v>171</v>
      </c>
      <c r="F5002" t="s">
        <v>14501</v>
      </c>
      <c r="G5002" t="s">
        <v>181</v>
      </c>
      <c r="H5002" t="s">
        <v>146</v>
      </c>
      <c r="I5002" t="s">
        <v>135</v>
      </c>
      <c r="J5002" t="s">
        <v>136</v>
      </c>
      <c r="K5002" t="s">
        <v>147</v>
      </c>
      <c r="L5002" t="s">
        <v>14502</v>
      </c>
      <c r="M5002" t="s">
        <v>14503</v>
      </c>
      <c r="N5002">
        <v>3.4158333330000001</v>
      </c>
      <c r="O5002">
        <v>0</v>
      </c>
      <c r="P5002">
        <v>1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0.60421161946773339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0.60421161946773339</v>
      </c>
    </row>
    <row r="5003" spans="1:31" x14ac:dyDescent="0.25">
      <c r="A5003">
        <v>1777306</v>
      </c>
      <c r="B5003">
        <v>1</v>
      </c>
      <c r="C5003" t="s">
        <v>80</v>
      </c>
      <c r="D5003" t="s">
        <v>100</v>
      </c>
      <c r="E5003" t="s">
        <v>143</v>
      </c>
      <c r="F5003" t="s">
        <v>14504</v>
      </c>
      <c r="G5003" t="s">
        <v>160</v>
      </c>
      <c r="H5003" t="s">
        <v>146</v>
      </c>
      <c r="I5003" t="s">
        <v>135</v>
      </c>
      <c r="J5003" t="s">
        <v>136</v>
      </c>
      <c r="K5003" t="s">
        <v>147</v>
      </c>
      <c r="L5003" t="s">
        <v>14505</v>
      </c>
      <c r="M5003" t="s">
        <v>14506</v>
      </c>
      <c r="N5003">
        <v>4.0713888880000004</v>
      </c>
      <c r="O5003">
        <v>0</v>
      </c>
      <c r="P5003">
        <v>0</v>
      </c>
      <c r="Q5003">
        <v>0</v>
      </c>
      <c r="R5003">
        <v>11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38.007677331926537</v>
      </c>
      <c r="AA5003">
        <v>0</v>
      </c>
      <c r="AB5003">
        <v>0</v>
      </c>
      <c r="AC5003">
        <v>0</v>
      </c>
      <c r="AD5003">
        <v>0</v>
      </c>
      <c r="AE5003">
        <v>38.007677331926537</v>
      </c>
    </row>
    <row r="5004" spans="1:31" x14ac:dyDescent="0.25">
      <c r="A5004">
        <v>1777310</v>
      </c>
      <c r="B5004">
        <v>1</v>
      </c>
      <c r="C5004" t="s">
        <v>80</v>
      </c>
      <c r="D5004" t="s">
        <v>82</v>
      </c>
      <c r="E5004" t="s">
        <v>158</v>
      </c>
      <c r="F5004" t="s">
        <v>14507</v>
      </c>
      <c r="G5004" t="s">
        <v>225</v>
      </c>
      <c r="H5004" t="s">
        <v>146</v>
      </c>
      <c r="I5004" t="s">
        <v>135</v>
      </c>
      <c r="J5004" t="s">
        <v>3</v>
      </c>
      <c r="K5004" t="s">
        <v>147</v>
      </c>
      <c r="L5004" t="s">
        <v>14499</v>
      </c>
      <c r="M5004" t="s">
        <v>14508</v>
      </c>
      <c r="N5004">
        <v>4.1608333330000002</v>
      </c>
      <c r="O5004">
        <v>0</v>
      </c>
      <c r="P5004">
        <v>184</v>
      </c>
      <c r="Q5004">
        <v>0</v>
      </c>
      <c r="R5004">
        <v>0</v>
      </c>
      <c r="S5004">
        <v>0</v>
      </c>
      <c r="T5004">
        <v>14</v>
      </c>
      <c r="U5004">
        <v>0</v>
      </c>
      <c r="V5004">
        <v>0</v>
      </c>
      <c r="W5004">
        <v>0</v>
      </c>
      <c r="X5004">
        <v>173.47762364580075</v>
      </c>
      <c r="Y5004">
        <v>0</v>
      </c>
      <c r="Z5004">
        <v>0</v>
      </c>
      <c r="AA5004">
        <v>0</v>
      </c>
      <c r="AB5004">
        <v>16.846865401997803</v>
      </c>
      <c r="AC5004">
        <v>0</v>
      </c>
      <c r="AD5004">
        <v>0</v>
      </c>
      <c r="AE5004">
        <v>190.32448904779855</v>
      </c>
    </row>
    <row r="5005" spans="1:31" x14ac:dyDescent="0.25">
      <c r="A5005">
        <v>1777314</v>
      </c>
      <c r="B5005">
        <v>1</v>
      </c>
      <c r="C5005" t="s">
        <v>80</v>
      </c>
      <c r="D5005" t="s">
        <v>100</v>
      </c>
      <c r="E5005" t="s">
        <v>188</v>
      </c>
      <c r="F5005" t="s">
        <v>11861</v>
      </c>
      <c r="G5005" t="s">
        <v>232</v>
      </c>
      <c r="H5005" t="s">
        <v>134</v>
      </c>
      <c r="I5005" t="s">
        <v>135</v>
      </c>
      <c r="J5005" t="s">
        <v>136</v>
      </c>
      <c r="K5005" t="s">
        <v>147</v>
      </c>
      <c r="L5005" t="s">
        <v>14509</v>
      </c>
      <c r="M5005" t="s">
        <v>14510</v>
      </c>
      <c r="N5005">
        <v>1.613611111</v>
      </c>
      <c r="O5005">
        <v>0</v>
      </c>
      <c r="P5005">
        <v>0</v>
      </c>
      <c r="Q5005">
        <v>13</v>
      </c>
      <c r="R5005">
        <v>63</v>
      </c>
      <c r="S5005">
        <v>0</v>
      </c>
      <c r="T5005">
        <v>4</v>
      </c>
      <c r="U5005">
        <v>0</v>
      </c>
      <c r="V5005">
        <v>0</v>
      </c>
      <c r="W5005">
        <v>0</v>
      </c>
      <c r="X5005">
        <v>0</v>
      </c>
      <c r="Y5005">
        <v>59.839670558136902</v>
      </c>
      <c r="Z5005">
        <v>106.57034325807369</v>
      </c>
      <c r="AA5005">
        <v>0</v>
      </c>
      <c r="AB5005">
        <v>6.3596845552405661</v>
      </c>
      <c r="AC5005">
        <v>0</v>
      </c>
      <c r="AD5005">
        <v>0</v>
      </c>
      <c r="AE5005">
        <v>172.76969837145117</v>
      </c>
    </row>
    <row r="5006" spans="1:31" x14ac:dyDescent="0.25">
      <c r="A5006">
        <v>1777328</v>
      </c>
      <c r="B5006">
        <v>1</v>
      </c>
      <c r="C5006" t="s">
        <v>80</v>
      </c>
      <c r="D5006" t="s">
        <v>106</v>
      </c>
      <c r="E5006" t="s">
        <v>171</v>
      </c>
      <c r="F5006" t="s">
        <v>14511</v>
      </c>
      <c r="G5006" t="s">
        <v>181</v>
      </c>
      <c r="H5006" t="s">
        <v>146</v>
      </c>
      <c r="I5006" t="s">
        <v>135</v>
      </c>
      <c r="J5006" t="s">
        <v>136</v>
      </c>
      <c r="K5006" t="s">
        <v>147</v>
      </c>
      <c r="L5006" t="s">
        <v>14512</v>
      </c>
      <c r="M5006" t="s">
        <v>14513</v>
      </c>
      <c r="N5006">
        <v>6.466111111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1.4077098372271999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1.4077098372271999</v>
      </c>
    </row>
    <row r="5007" spans="1:31" x14ac:dyDescent="0.25">
      <c r="A5007">
        <v>1777340</v>
      </c>
      <c r="B5007">
        <v>1</v>
      </c>
      <c r="C5007" t="s">
        <v>81</v>
      </c>
      <c r="D5007" t="s">
        <v>127</v>
      </c>
      <c r="E5007" t="s">
        <v>188</v>
      </c>
      <c r="F5007" t="s">
        <v>14514</v>
      </c>
      <c r="G5007" t="s">
        <v>177</v>
      </c>
      <c r="H5007" t="s">
        <v>134</v>
      </c>
      <c r="I5007" t="s">
        <v>135</v>
      </c>
      <c r="J5007" t="s">
        <v>136</v>
      </c>
      <c r="K5007" t="s">
        <v>147</v>
      </c>
      <c r="L5007" t="s">
        <v>14515</v>
      </c>
      <c r="M5007" t="s">
        <v>14516</v>
      </c>
      <c r="N5007">
        <v>3.4736111109999999</v>
      </c>
      <c r="O5007">
        <v>0</v>
      </c>
      <c r="P5007">
        <v>1063</v>
      </c>
      <c r="Q5007">
        <v>129</v>
      </c>
      <c r="R5007">
        <v>79</v>
      </c>
      <c r="S5007">
        <v>7</v>
      </c>
      <c r="T5007">
        <v>102</v>
      </c>
      <c r="U5007">
        <v>4</v>
      </c>
      <c r="V5007">
        <v>0</v>
      </c>
      <c r="W5007">
        <v>0</v>
      </c>
      <c r="X5007">
        <v>754.86736408706213</v>
      </c>
      <c r="Y5007">
        <v>304.06247141260803</v>
      </c>
      <c r="Z5007">
        <v>115.90573743050943</v>
      </c>
      <c r="AA5007">
        <v>129.0961976729817</v>
      </c>
      <c r="AB5007">
        <v>151.96434362462955</v>
      </c>
      <c r="AC5007">
        <v>830.01010833876626</v>
      </c>
      <c r="AD5007">
        <v>0</v>
      </c>
      <c r="AE5007">
        <v>2285.9062225665566</v>
      </c>
    </row>
    <row r="5008" spans="1:31" x14ac:dyDescent="0.25">
      <c r="A5008">
        <v>1777365</v>
      </c>
      <c r="B5008">
        <v>1</v>
      </c>
      <c r="C5008" t="s">
        <v>80</v>
      </c>
      <c r="D5008" t="s">
        <v>84</v>
      </c>
      <c r="E5008" t="s">
        <v>171</v>
      </c>
      <c r="F5008" t="s">
        <v>14517</v>
      </c>
      <c r="G5008" t="s">
        <v>225</v>
      </c>
      <c r="H5008" t="s">
        <v>146</v>
      </c>
      <c r="I5008" t="s">
        <v>135</v>
      </c>
      <c r="J5008" t="s">
        <v>136</v>
      </c>
      <c r="K5008" t="s">
        <v>147</v>
      </c>
      <c r="L5008" t="s">
        <v>14518</v>
      </c>
      <c r="M5008" t="s">
        <v>14519</v>
      </c>
      <c r="N5008">
        <v>1.58</v>
      </c>
      <c r="O5008">
        <v>0</v>
      </c>
      <c r="P5008">
        <v>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0.58204914356866666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0.58204914356866666</v>
      </c>
    </row>
    <row r="5009" spans="1:31" x14ac:dyDescent="0.25">
      <c r="A5009">
        <v>1777375</v>
      </c>
      <c r="B5009">
        <v>1</v>
      </c>
      <c r="C5009" t="s">
        <v>80</v>
      </c>
      <c r="D5009" t="s">
        <v>107</v>
      </c>
      <c r="E5009" t="s">
        <v>143</v>
      </c>
      <c r="F5009" t="s">
        <v>14520</v>
      </c>
      <c r="G5009" t="s">
        <v>246</v>
      </c>
      <c r="H5009" t="s">
        <v>146</v>
      </c>
      <c r="I5009" t="s">
        <v>135</v>
      </c>
      <c r="J5009" t="s">
        <v>136</v>
      </c>
      <c r="K5009" t="s">
        <v>147</v>
      </c>
      <c r="L5009" t="s">
        <v>14521</v>
      </c>
      <c r="M5009" t="s">
        <v>14522</v>
      </c>
      <c r="N5009">
        <v>0.67194444399999997</v>
      </c>
      <c r="O5009">
        <v>0</v>
      </c>
      <c r="P5009">
        <v>283</v>
      </c>
      <c r="Q5009">
        <v>0</v>
      </c>
      <c r="R5009">
        <v>0</v>
      </c>
      <c r="S5009">
        <v>0</v>
      </c>
      <c r="T5009">
        <v>7</v>
      </c>
      <c r="U5009">
        <v>0</v>
      </c>
      <c r="V5009">
        <v>0</v>
      </c>
      <c r="W5009">
        <v>0</v>
      </c>
      <c r="X5009">
        <v>38.240218395964547</v>
      </c>
      <c r="Y5009">
        <v>0</v>
      </c>
      <c r="Z5009">
        <v>0</v>
      </c>
      <c r="AA5009">
        <v>0</v>
      </c>
      <c r="AB5009">
        <v>1.5947490605166252</v>
      </c>
      <c r="AC5009">
        <v>0</v>
      </c>
      <c r="AD5009">
        <v>0</v>
      </c>
      <c r="AE5009">
        <v>39.834967456481174</v>
      </c>
    </row>
    <row r="5010" spans="1:31" x14ac:dyDescent="0.25">
      <c r="A5010">
        <v>1777402</v>
      </c>
      <c r="B5010">
        <v>1</v>
      </c>
      <c r="C5010" t="s">
        <v>80</v>
      </c>
      <c r="D5010" t="s">
        <v>97</v>
      </c>
      <c r="E5010" t="s">
        <v>171</v>
      </c>
      <c r="F5010" t="s">
        <v>14523</v>
      </c>
      <c r="G5010" t="s">
        <v>181</v>
      </c>
      <c r="H5010" t="s">
        <v>146</v>
      </c>
      <c r="I5010" t="s">
        <v>135</v>
      </c>
      <c r="J5010" t="s">
        <v>136</v>
      </c>
      <c r="K5010" t="s">
        <v>147</v>
      </c>
      <c r="L5010" t="s">
        <v>14524</v>
      </c>
      <c r="M5010" t="s">
        <v>14525</v>
      </c>
      <c r="N5010">
        <v>6.3305555550000001</v>
      </c>
      <c r="O5010">
        <v>0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4.7002936994000009E-2</v>
      </c>
      <c r="AA5010">
        <v>0</v>
      </c>
      <c r="AB5010">
        <v>0</v>
      </c>
      <c r="AC5010">
        <v>0</v>
      </c>
      <c r="AD5010">
        <v>0</v>
      </c>
      <c r="AE5010">
        <v>4.7002936994000009E-2</v>
      </c>
    </row>
    <row r="5011" spans="1:31" x14ac:dyDescent="0.25">
      <c r="A5011">
        <v>1777405</v>
      </c>
      <c r="B5011">
        <v>1</v>
      </c>
      <c r="C5011" t="s">
        <v>81</v>
      </c>
      <c r="D5011" t="s">
        <v>127</v>
      </c>
      <c r="E5011" t="s">
        <v>188</v>
      </c>
      <c r="F5011" t="s">
        <v>14526</v>
      </c>
      <c r="G5011" t="s">
        <v>177</v>
      </c>
      <c r="H5011" t="s">
        <v>134</v>
      </c>
      <c r="I5011" t="s">
        <v>135</v>
      </c>
      <c r="J5011" t="s">
        <v>136</v>
      </c>
      <c r="K5011" t="s">
        <v>147</v>
      </c>
      <c r="L5011" t="s">
        <v>14527</v>
      </c>
      <c r="M5011" t="s">
        <v>14528</v>
      </c>
      <c r="N5011">
        <v>4.1277777770000004</v>
      </c>
      <c r="O5011">
        <v>0</v>
      </c>
      <c r="P5011">
        <v>0</v>
      </c>
      <c r="Q5011">
        <v>8</v>
      </c>
      <c r="R5011">
        <v>18</v>
      </c>
      <c r="S5011">
        <v>7</v>
      </c>
      <c r="T5011">
        <v>1</v>
      </c>
      <c r="U5011">
        <v>3</v>
      </c>
      <c r="V5011">
        <v>0</v>
      </c>
      <c r="W5011">
        <v>0</v>
      </c>
      <c r="X5011">
        <v>0</v>
      </c>
      <c r="Y5011">
        <v>10.867886152452183</v>
      </c>
      <c r="Z5011">
        <v>34.242903968926676</v>
      </c>
      <c r="AA5011">
        <v>168.25027150220905</v>
      </c>
      <c r="AB5011">
        <v>25.933789251574602</v>
      </c>
      <c r="AC5011">
        <v>112.06801947128993</v>
      </c>
      <c r="AD5011">
        <v>0</v>
      </c>
      <c r="AE5011">
        <v>351.36287034645244</v>
      </c>
    </row>
    <row r="5012" spans="1:31" x14ac:dyDescent="0.25">
      <c r="A5012">
        <v>1777406</v>
      </c>
      <c r="B5012">
        <v>1</v>
      </c>
      <c r="C5012" t="s">
        <v>80</v>
      </c>
      <c r="D5012" t="s">
        <v>96</v>
      </c>
      <c r="E5012" t="s">
        <v>184</v>
      </c>
      <c r="F5012" t="s">
        <v>14529</v>
      </c>
      <c r="G5012" t="s">
        <v>720</v>
      </c>
      <c r="H5012" t="s">
        <v>134</v>
      </c>
      <c r="I5012" t="s">
        <v>193</v>
      </c>
      <c r="J5012" t="s">
        <v>136</v>
      </c>
      <c r="K5012" t="s">
        <v>147</v>
      </c>
      <c r="L5012" t="s">
        <v>14530</v>
      </c>
      <c r="M5012" t="s">
        <v>14531</v>
      </c>
      <c r="N5012">
        <v>3.9166666000000003E-2</v>
      </c>
      <c r="O5012">
        <v>0</v>
      </c>
      <c r="P5012">
        <v>196</v>
      </c>
      <c r="Q5012">
        <v>0</v>
      </c>
      <c r="R5012">
        <v>0</v>
      </c>
      <c r="S5012">
        <v>0</v>
      </c>
      <c r="T5012">
        <v>72</v>
      </c>
      <c r="U5012">
        <v>0</v>
      </c>
      <c r="V5012">
        <v>0</v>
      </c>
      <c r="W5012">
        <v>0</v>
      </c>
      <c r="X5012">
        <v>4.1329604095151735</v>
      </c>
      <c r="Y5012">
        <v>0</v>
      </c>
      <c r="Z5012">
        <v>0</v>
      </c>
      <c r="AA5012">
        <v>0</v>
      </c>
      <c r="AB5012">
        <v>2.5345231482464263</v>
      </c>
      <c r="AC5012">
        <v>0</v>
      </c>
      <c r="AD5012">
        <v>0</v>
      </c>
      <c r="AE5012">
        <v>6.6674835577615994</v>
      </c>
    </row>
    <row r="5013" spans="1:31" x14ac:dyDescent="0.25">
      <c r="A5013">
        <v>1777408</v>
      </c>
      <c r="B5013">
        <v>1</v>
      </c>
      <c r="C5013" t="s">
        <v>81</v>
      </c>
      <c r="D5013" t="s">
        <v>115</v>
      </c>
      <c r="E5013" t="s">
        <v>171</v>
      </c>
      <c r="F5013" t="s">
        <v>14532</v>
      </c>
      <c r="G5013" t="s">
        <v>181</v>
      </c>
      <c r="H5013" t="s">
        <v>146</v>
      </c>
      <c r="I5013" t="s">
        <v>135</v>
      </c>
      <c r="J5013" t="s">
        <v>136</v>
      </c>
      <c r="K5013" t="s">
        <v>147</v>
      </c>
      <c r="L5013" t="s">
        <v>14533</v>
      </c>
      <c r="M5013" t="s">
        <v>14534</v>
      </c>
      <c r="N5013">
        <v>3.2827777770000002</v>
      </c>
      <c r="O5013">
        <v>0</v>
      </c>
      <c r="P5013">
        <v>1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0.385995413279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0.385995413279</v>
      </c>
    </row>
    <row r="5014" spans="1:31" x14ac:dyDescent="0.25">
      <c r="A5014">
        <v>1777411</v>
      </c>
      <c r="B5014">
        <v>1</v>
      </c>
      <c r="C5014" t="s">
        <v>80</v>
      </c>
      <c r="D5014" t="s">
        <v>97</v>
      </c>
      <c r="E5014" t="s">
        <v>171</v>
      </c>
      <c r="F5014" t="s">
        <v>14535</v>
      </c>
      <c r="G5014" t="s">
        <v>282</v>
      </c>
      <c r="H5014" t="s">
        <v>146</v>
      </c>
      <c r="I5014" t="s">
        <v>135</v>
      </c>
      <c r="J5014" t="s">
        <v>136</v>
      </c>
      <c r="K5014" t="s">
        <v>147</v>
      </c>
      <c r="L5014" t="s">
        <v>14536</v>
      </c>
      <c r="M5014" t="s">
        <v>14537</v>
      </c>
      <c r="N5014">
        <v>2.662222222</v>
      </c>
      <c r="O5014">
        <v>0</v>
      </c>
      <c r="P5014">
        <v>8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3.7387416431561169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3.7387416431561169</v>
      </c>
    </row>
    <row r="5015" spans="1:31" x14ac:dyDescent="0.25">
      <c r="A5015">
        <v>1777412</v>
      </c>
      <c r="B5015">
        <v>1</v>
      </c>
      <c r="C5015" t="s">
        <v>80</v>
      </c>
      <c r="D5015" t="s">
        <v>89</v>
      </c>
      <c r="E5015" t="s">
        <v>158</v>
      </c>
      <c r="F5015" t="s">
        <v>13723</v>
      </c>
      <c r="G5015" t="s">
        <v>160</v>
      </c>
      <c r="H5015" t="s">
        <v>146</v>
      </c>
      <c r="I5015" t="s">
        <v>135</v>
      </c>
      <c r="J5015" t="s">
        <v>136</v>
      </c>
      <c r="K5015" t="s">
        <v>147</v>
      </c>
      <c r="L5015" t="s">
        <v>14538</v>
      </c>
      <c r="M5015" t="s">
        <v>14539</v>
      </c>
      <c r="N5015">
        <v>1.4369444440000001</v>
      </c>
      <c r="O5015">
        <v>0</v>
      </c>
      <c r="P5015">
        <v>45</v>
      </c>
      <c r="Q5015">
        <v>0</v>
      </c>
      <c r="R5015">
        <v>1</v>
      </c>
      <c r="S5015">
        <v>0</v>
      </c>
      <c r="T5015">
        <v>6</v>
      </c>
      <c r="U5015">
        <v>0</v>
      </c>
      <c r="V5015">
        <v>0</v>
      </c>
      <c r="W5015">
        <v>0</v>
      </c>
      <c r="X5015">
        <v>31.028956572517824</v>
      </c>
      <c r="Y5015">
        <v>0</v>
      </c>
      <c r="Z5015">
        <v>5.4082177989341673E-2</v>
      </c>
      <c r="AA5015">
        <v>0</v>
      </c>
      <c r="AB5015">
        <v>6.3952731707709338</v>
      </c>
      <c r="AC5015">
        <v>0</v>
      </c>
      <c r="AD5015">
        <v>0</v>
      </c>
      <c r="AE5015">
        <v>37.478311921278099</v>
      </c>
    </row>
    <row r="5016" spans="1:31" x14ac:dyDescent="0.25">
      <c r="A5016">
        <v>1777415</v>
      </c>
      <c r="B5016">
        <v>1</v>
      </c>
      <c r="C5016" t="s">
        <v>80</v>
      </c>
      <c r="D5016" t="s">
        <v>98</v>
      </c>
      <c r="E5016" t="s">
        <v>131</v>
      </c>
      <c r="F5016" t="s">
        <v>14438</v>
      </c>
      <c r="G5016" t="s">
        <v>177</v>
      </c>
      <c r="H5016" t="s">
        <v>134</v>
      </c>
      <c r="I5016" t="s">
        <v>135</v>
      </c>
      <c r="J5016" t="s">
        <v>136</v>
      </c>
      <c r="K5016" t="s">
        <v>147</v>
      </c>
      <c r="L5016" t="s">
        <v>14540</v>
      </c>
      <c r="M5016" t="s">
        <v>14541</v>
      </c>
      <c r="N5016">
        <v>0.54666666600000002</v>
      </c>
      <c r="O5016">
        <v>0</v>
      </c>
      <c r="P5016">
        <v>0</v>
      </c>
      <c r="Q5016">
        <v>9</v>
      </c>
      <c r="R5016">
        <v>76</v>
      </c>
      <c r="S5016">
        <v>3</v>
      </c>
      <c r="T5016">
        <v>14</v>
      </c>
      <c r="U5016">
        <v>1</v>
      </c>
      <c r="V5016">
        <v>0</v>
      </c>
      <c r="W5016">
        <v>0</v>
      </c>
      <c r="X5016">
        <v>0</v>
      </c>
      <c r="Y5016">
        <v>39.231699729759882</v>
      </c>
      <c r="Z5016">
        <v>41.144404258678321</v>
      </c>
      <c r="AA5016">
        <v>2.87747302919635</v>
      </c>
      <c r="AB5016">
        <v>8.5795542552593513</v>
      </c>
      <c r="AC5016">
        <v>21.651894231526683</v>
      </c>
      <c r="AD5016">
        <v>0</v>
      </c>
      <c r="AE5016">
        <v>113.48502550442059</v>
      </c>
    </row>
    <row r="5017" spans="1:31" x14ac:dyDescent="0.25">
      <c r="A5017">
        <v>1777419</v>
      </c>
      <c r="B5017">
        <v>1</v>
      </c>
      <c r="C5017" t="s">
        <v>80</v>
      </c>
      <c r="D5017" t="s">
        <v>107</v>
      </c>
      <c r="E5017" t="s">
        <v>171</v>
      </c>
      <c r="F5017" t="s">
        <v>14542</v>
      </c>
      <c r="G5017" t="s">
        <v>225</v>
      </c>
      <c r="H5017" t="s">
        <v>146</v>
      </c>
      <c r="I5017" t="s">
        <v>135</v>
      </c>
      <c r="J5017" t="s">
        <v>136</v>
      </c>
      <c r="K5017" t="s">
        <v>147</v>
      </c>
      <c r="L5017" t="s">
        <v>14543</v>
      </c>
      <c r="M5017" t="s">
        <v>14544</v>
      </c>
      <c r="N5017">
        <v>0.98166666599999997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1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0.70701541772916665</v>
      </c>
      <c r="AC5017">
        <v>0</v>
      </c>
      <c r="AD5017">
        <v>0</v>
      </c>
      <c r="AE5017">
        <v>0.70701541772916665</v>
      </c>
    </row>
    <row r="5018" spans="1:31" x14ac:dyDescent="0.25">
      <c r="A5018">
        <v>1777422</v>
      </c>
      <c r="B5018">
        <v>1</v>
      </c>
      <c r="C5018" t="s">
        <v>80</v>
      </c>
      <c r="D5018" t="s">
        <v>84</v>
      </c>
      <c r="E5018" t="s">
        <v>171</v>
      </c>
      <c r="F5018" t="s">
        <v>14545</v>
      </c>
      <c r="G5018" t="s">
        <v>181</v>
      </c>
      <c r="H5018" t="s">
        <v>146</v>
      </c>
      <c r="I5018" t="s">
        <v>135</v>
      </c>
      <c r="J5018" t="s">
        <v>136</v>
      </c>
      <c r="K5018" t="s">
        <v>147</v>
      </c>
      <c r="L5018" t="s">
        <v>14546</v>
      </c>
      <c r="M5018" t="s">
        <v>14547</v>
      </c>
      <c r="N5018">
        <v>3.6613888879999998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1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0.13328179813800001</v>
      </c>
      <c r="AC5018">
        <v>0</v>
      </c>
      <c r="AD5018">
        <v>0</v>
      </c>
      <c r="AE5018">
        <v>0.13328179813800001</v>
      </c>
    </row>
    <row r="5019" spans="1:31" x14ac:dyDescent="0.25">
      <c r="A5019">
        <v>1777431</v>
      </c>
      <c r="B5019">
        <v>1</v>
      </c>
      <c r="C5019" t="s">
        <v>81</v>
      </c>
      <c r="D5019" t="s">
        <v>113</v>
      </c>
      <c r="E5019" t="s">
        <v>158</v>
      </c>
      <c r="F5019" t="s">
        <v>14548</v>
      </c>
      <c r="G5019" t="s">
        <v>160</v>
      </c>
      <c r="H5019" t="s">
        <v>146</v>
      </c>
      <c r="I5019" t="s">
        <v>135</v>
      </c>
      <c r="J5019" t="s">
        <v>136</v>
      </c>
      <c r="K5019" t="s">
        <v>147</v>
      </c>
      <c r="L5019" t="s">
        <v>14549</v>
      </c>
      <c r="M5019" t="s">
        <v>14550</v>
      </c>
      <c r="N5019">
        <v>2.1827777770000001</v>
      </c>
      <c r="O5019">
        <v>0</v>
      </c>
      <c r="P5019">
        <v>6</v>
      </c>
      <c r="Q5019">
        <v>0</v>
      </c>
      <c r="R5019">
        <v>0</v>
      </c>
      <c r="S5019">
        <v>0</v>
      </c>
      <c r="T5019">
        <v>1</v>
      </c>
      <c r="U5019">
        <v>0</v>
      </c>
      <c r="V5019">
        <v>0</v>
      </c>
      <c r="W5019">
        <v>0</v>
      </c>
      <c r="X5019">
        <v>0.95305838826800005</v>
      </c>
      <c r="Y5019">
        <v>0</v>
      </c>
      <c r="Z5019">
        <v>0</v>
      </c>
      <c r="AA5019">
        <v>0</v>
      </c>
      <c r="AB5019">
        <v>0.34828114211171668</v>
      </c>
      <c r="AC5019">
        <v>0</v>
      </c>
      <c r="AD5019">
        <v>0</v>
      </c>
      <c r="AE5019">
        <v>1.3013395303797166</v>
      </c>
    </row>
    <row r="5020" spans="1:31" x14ac:dyDescent="0.25">
      <c r="A5020">
        <v>1777434</v>
      </c>
      <c r="B5020">
        <v>1</v>
      </c>
      <c r="C5020" t="s">
        <v>80</v>
      </c>
      <c r="D5020" t="s">
        <v>93</v>
      </c>
      <c r="E5020" t="s">
        <v>131</v>
      </c>
      <c r="F5020" t="s">
        <v>14551</v>
      </c>
      <c r="G5020" t="s">
        <v>177</v>
      </c>
      <c r="H5020" t="s">
        <v>134</v>
      </c>
      <c r="I5020" t="s">
        <v>135</v>
      </c>
      <c r="J5020" t="s">
        <v>136</v>
      </c>
      <c r="K5020" t="s">
        <v>147</v>
      </c>
      <c r="L5020" t="s">
        <v>14552</v>
      </c>
      <c r="M5020" t="s">
        <v>14553</v>
      </c>
      <c r="N5020">
        <v>0.31555555499999999</v>
      </c>
      <c r="O5020">
        <v>3</v>
      </c>
      <c r="P5020">
        <v>2</v>
      </c>
      <c r="Q5020">
        <v>37</v>
      </c>
      <c r="R5020">
        <v>1</v>
      </c>
      <c r="S5020">
        <v>8</v>
      </c>
      <c r="T5020">
        <v>2</v>
      </c>
      <c r="U5020">
        <v>1</v>
      </c>
      <c r="V5020">
        <v>0</v>
      </c>
      <c r="W5020">
        <v>0.4137829369426666</v>
      </c>
      <c r="X5020">
        <v>0.14153507486533332</v>
      </c>
      <c r="Y5020">
        <v>29.858113771630276</v>
      </c>
      <c r="Z5020">
        <v>5.3794633426666669E-3</v>
      </c>
      <c r="AA5020">
        <v>8.1160205781669319</v>
      </c>
      <c r="AB5020">
        <v>0.58917333531839999</v>
      </c>
      <c r="AC5020">
        <v>6.2937985034239992</v>
      </c>
      <c r="AD5020">
        <v>0</v>
      </c>
      <c r="AE5020">
        <v>45.417803663690272</v>
      </c>
    </row>
    <row r="5021" spans="1:31" x14ac:dyDescent="0.25">
      <c r="A5021">
        <v>1777437</v>
      </c>
      <c r="B5021">
        <v>1</v>
      </c>
      <c r="C5021" t="s">
        <v>81</v>
      </c>
      <c r="D5021" t="s">
        <v>112</v>
      </c>
      <c r="E5021" t="s">
        <v>171</v>
      </c>
      <c r="F5021" t="s">
        <v>14554</v>
      </c>
      <c r="G5021" t="s">
        <v>181</v>
      </c>
      <c r="H5021" t="s">
        <v>146</v>
      </c>
      <c r="I5021" t="s">
        <v>135</v>
      </c>
      <c r="J5021" t="s">
        <v>136</v>
      </c>
      <c r="K5021" t="s">
        <v>147</v>
      </c>
      <c r="L5021" t="s">
        <v>14555</v>
      </c>
      <c r="M5021" t="s">
        <v>14556</v>
      </c>
      <c r="N5021">
        <v>2.1011111109999998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3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3.7312171005049994</v>
      </c>
      <c r="AC5021">
        <v>0</v>
      </c>
      <c r="AD5021">
        <v>0</v>
      </c>
      <c r="AE5021">
        <v>3.7312171005049994</v>
      </c>
    </row>
    <row r="5022" spans="1:31" x14ac:dyDescent="0.25">
      <c r="A5022">
        <v>1777439</v>
      </c>
      <c r="B5022">
        <v>1</v>
      </c>
      <c r="C5022" t="s">
        <v>80</v>
      </c>
      <c r="D5022" t="s">
        <v>84</v>
      </c>
      <c r="E5022" t="s">
        <v>171</v>
      </c>
      <c r="F5022" t="s">
        <v>14557</v>
      </c>
      <c r="G5022" t="s">
        <v>181</v>
      </c>
      <c r="H5022" t="s">
        <v>146</v>
      </c>
      <c r="I5022" t="s">
        <v>135</v>
      </c>
      <c r="J5022" t="s">
        <v>136</v>
      </c>
      <c r="K5022" t="s">
        <v>147</v>
      </c>
      <c r="L5022" t="s">
        <v>14558</v>
      </c>
      <c r="M5022" t="s">
        <v>14559</v>
      </c>
      <c r="N5022">
        <v>1.753055555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1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1.7529935768567833</v>
      </c>
      <c r="AC5022">
        <v>0</v>
      </c>
      <c r="AD5022">
        <v>0</v>
      </c>
      <c r="AE5022">
        <v>1.7529935768567833</v>
      </c>
    </row>
    <row r="5023" spans="1:31" x14ac:dyDescent="0.25">
      <c r="A5023">
        <v>1777440</v>
      </c>
      <c r="B5023">
        <v>1</v>
      </c>
      <c r="C5023" t="s">
        <v>80</v>
      </c>
      <c r="D5023" t="s">
        <v>110</v>
      </c>
      <c r="E5023" t="s">
        <v>158</v>
      </c>
      <c r="F5023" t="s">
        <v>14560</v>
      </c>
      <c r="G5023" t="s">
        <v>321</v>
      </c>
      <c r="H5023" t="s">
        <v>146</v>
      </c>
      <c r="I5023" t="s">
        <v>135</v>
      </c>
      <c r="J5023" t="s">
        <v>136</v>
      </c>
      <c r="K5023" t="s">
        <v>147</v>
      </c>
      <c r="L5023" t="s">
        <v>14561</v>
      </c>
      <c r="M5023" t="s">
        <v>14562</v>
      </c>
      <c r="N5023">
        <v>0.32388888799999999</v>
      </c>
      <c r="O5023">
        <v>0</v>
      </c>
      <c r="P5023">
        <v>119</v>
      </c>
      <c r="Q5023">
        <v>0</v>
      </c>
      <c r="R5023">
        <v>0</v>
      </c>
      <c r="S5023">
        <v>0</v>
      </c>
      <c r="T5023">
        <v>22</v>
      </c>
      <c r="U5023">
        <v>0</v>
      </c>
      <c r="V5023">
        <v>0</v>
      </c>
      <c r="W5023">
        <v>0</v>
      </c>
      <c r="X5023">
        <v>10.89416166193538</v>
      </c>
      <c r="Y5023">
        <v>0</v>
      </c>
      <c r="Z5023">
        <v>0</v>
      </c>
      <c r="AA5023">
        <v>0</v>
      </c>
      <c r="AB5023">
        <v>1.8291814300683</v>
      </c>
      <c r="AC5023">
        <v>0</v>
      </c>
      <c r="AD5023">
        <v>0</v>
      </c>
      <c r="AE5023">
        <v>12.723343092003679</v>
      </c>
    </row>
    <row r="5024" spans="1:31" x14ac:dyDescent="0.25">
      <c r="A5024">
        <v>1777445</v>
      </c>
      <c r="B5024">
        <v>1</v>
      </c>
      <c r="C5024" t="s">
        <v>80</v>
      </c>
      <c r="D5024" t="s">
        <v>85</v>
      </c>
      <c r="E5024" t="s">
        <v>171</v>
      </c>
      <c r="F5024" t="s">
        <v>14563</v>
      </c>
      <c r="G5024" t="s">
        <v>282</v>
      </c>
      <c r="H5024" t="s">
        <v>146</v>
      </c>
      <c r="I5024" t="s">
        <v>135</v>
      </c>
      <c r="J5024" t="s">
        <v>136</v>
      </c>
      <c r="K5024" t="s">
        <v>147</v>
      </c>
      <c r="L5024" t="s">
        <v>14564</v>
      </c>
      <c r="M5024" t="s">
        <v>14565</v>
      </c>
      <c r="N5024">
        <v>2.3352777769999999</v>
      </c>
      <c r="O5024">
        <v>0</v>
      </c>
      <c r="P5024">
        <v>14</v>
      </c>
      <c r="Q5024">
        <v>0</v>
      </c>
      <c r="R5024">
        <v>0</v>
      </c>
      <c r="S5024">
        <v>0</v>
      </c>
      <c r="T5024">
        <v>1</v>
      </c>
      <c r="U5024">
        <v>0</v>
      </c>
      <c r="V5024">
        <v>0</v>
      </c>
      <c r="W5024">
        <v>0</v>
      </c>
      <c r="X5024">
        <v>9.8266155857715027</v>
      </c>
      <c r="Y5024">
        <v>0</v>
      </c>
      <c r="Z5024">
        <v>0</v>
      </c>
      <c r="AA5024">
        <v>0</v>
      </c>
      <c r="AB5024">
        <v>0.11568088346555</v>
      </c>
      <c r="AC5024">
        <v>0</v>
      </c>
      <c r="AD5024">
        <v>0</v>
      </c>
      <c r="AE5024">
        <v>9.9422964692370535</v>
      </c>
    </row>
    <row r="5025" spans="1:31" x14ac:dyDescent="0.25">
      <c r="A5025">
        <v>1777446</v>
      </c>
      <c r="B5025">
        <v>1</v>
      </c>
      <c r="C5025" t="s">
        <v>80</v>
      </c>
      <c r="D5025" t="s">
        <v>103</v>
      </c>
      <c r="E5025" t="s">
        <v>143</v>
      </c>
      <c r="F5025" t="s">
        <v>14566</v>
      </c>
      <c r="G5025" t="s">
        <v>164</v>
      </c>
      <c r="H5025" t="s">
        <v>146</v>
      </c>
      <c r="I5025" t="s">
        <v>135</v>
      </c>
      <c r="J5025" t="s">
        <v>136</v>
      </c>
      <c r="K5025" t="s">
        <v>147</v>
      </c>
      <c r="L5025" t="s">
        <v>14567</v>
      </c>
      <c r="M5025" t="s">
        <v>14568</v>
      </c>
      <c r="N5025">
        <v>0.7</v>
      </c>
      <c r="O5025">
        <v>0</v>
      </c>
      <c r="P5025">
        <v>53</v>
      </c>
      <c r="Q5025">
        <v>0</v>
      </c>
      <c r="R5025">
        <v>8</v>
      </c>
      <c r="S5025">
        <v>0</v>
      </c>
      <c r="T5025">
        <v>9</v>
      </c>
      <c r="U5025">
        <v>0</v>
      </c>
      <c r="V5025">
        <v>0</v>
      </c>
      <c r="W5025">
        <v>0</v>
      </c>
      <c r="X5025">
        <v>10.334734867445341</v>
      </c>
      <c r="Y5025">
        <v>0</v>
      </c>
      <c r="Z5025">
        <v>4.4487186454340009</v>
      </c>
      <c r="AA5025">
        <v>0</v>
      </c>
      <c r="AB5025">
        <v>7.8430890143853347</v>
      </c>
      <c r="AC5025">
        <v>0</v>
      </c>
      <c r="AD5025">
        <v>0</v>
      </c>
      <c r="AE5025">
        <v>22.626542527264675</v>
      </c>
    </row>
    <row r="5026" spans="1:31" x14ac:dyDescent="0.25">
      <c r="A5026">
        <v>1777448</v>
      </c>
      <c r="B5026">
        <v>1</v>
      </c>
      <c r="C5026" t="s">
        <v>80</v>
      </c>
      <c r="D5026" t="s">
        <v>85</v>
      </c>
      <c r="E5026" t="s">
        <v>158</v>
      </c>
      <c r="F5026" t="s">
        <v>14569</v>
      </c>
      <c r="G5026" t="s">
        <v>593</v>
      </c>
      <c r="H5026" t="s">
        <v>146</v>
      </c>
      <c r="I5026" t="s">
        <v>135</v>
      </c>
      <c r="J5026" t="s">
        <v>136</v>
      </c>
      <c r="K5026" t="s">
        <v>147</v>
      </c>
      <c r="L5026" t="s">
        <v>14570</v>
      </c>
      <c r="M5026" t="s">
        <v>14571</v>
      </c>
      <c r="N5026">
        <v>1.1130555550000001</v>
      </c>
      <c r="O5026">
        <v>0</v>
      </c>
      <c r="P5026">
        <v>185</v>
      </c>
      <c r="Q5026">
        <v>0</v>
      </c>
      <c r="R5026">
        <v>0</v>
      </c>
      <c r="S5026">
        <v>0</v>
      </c>
      <c r="T5026">
        <v>9</v>
      </c>
      <c r="U5026">
        <v>0</v>
      </c>
      <c r="V5026">
        <v>0</v>
      </c>
      <c r="W5026">
        <v>0</v>
      </c>
      <c r="X5026">
        <v>51.207626857483064</v>
      </c>
      <c r="Y5026">
        <v>0</v>
      </c>
      <c r="Z5026">
        <v>0</v>
      </c>
      <c r="AA5026">
        <v>0</v>
      </c>
      <c r="AB5026">
        <v>3.6524529636684</v>
      </c>
      <c r="AC5026">
        <v>0</v>
      </c>
      <c r="AD5026">
        <v>0</v>
      </c>
      <c r="AE5026">
        <v>54.860079821151466</v>
      </c>
    </row>
    <row r="5027" spans="1:31" x14ac:dyDescent="0.25">
      <c r="A5027">
        <v>1777451</v>
      </c>
      <c r="B5027">
        <v>1</v>
      </c>
      <c r="C5027" t="s">
        <v>80</v>
      </c>
      <c r="D5027" t="s">
        <v>83</v>
      </c>
      <c r="E5027" t="s">
        <v>171</v>
      </c>
      <c r="F5027" t="s">
        <v>14572</v>
      </c>
      <c r="G5027" t="s">
        <v>181</v>
      </c>
      <c r="H5027" t="s">
        <v>146</v>
      </c>
      <c r="I5027" t="s">
        <v>135</v>
      </c>
      <c r="J5027" t="s">
        <v>136</v>
      </c>
      <c r="K5027" t="s">
        <v>147</v>
      </c>
      <c r="L5027" t="s">
        <v>14573</v>
      </c>
      <c r="M5027" t="s">
        <v>14574</v>
      </c>
      <c r="N5027">
        <v>2.4052777769999998</v>
      </c>
      <c r="O5027">
        <v>0</v>
      </c>
      <c r="P5027">
        <v>1</v>
      </c>
      <c r="Q5027">
        <v>0</v>
      </c>
      <c r="R5027">
        <v>1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1.6255688730833336E-2</v>
      </c>
      <c r="AA5027">
        <v>0</v>
      </c>
      <c r="AB5027">
        <v>0</v>
      </c>
      <c r="AC5027">
        <v>0</v>
      </c>
      <c r="AD5027">
        <v>0</v>
      </c>
      <c r="AE5027">
        <v>1.6255688730833336E-2</v>
      </c>
    </row>
    <row r="5028" spans="1:31" x14ac:dyDescent="0.25">
      <c r="A5028">
        <v>1777456</v>
      </c>
      <c r="B5028">
        <v>1</v>
      </c>
      <c r="C5028" t="s">
        <v>80</v>
      </c>
      <c r="D5028" t="s">
        <v>100</v>
      </c>
      <c r="E5028" t="s">
        <v>131</v>
      </c>
      <c r="F5028" t="s">
        <v>13845</v>
      </c>
      <c r="G5028" t="s">
        <v>246</v>
      </c>
      <c r="H5028" t="s">
        <v>134</v>
      </c>
      <c r="I5028" t="s">
        <v>135</v>
      </c>
      <c r="J5028" t="s">
        <v>136</v>
      </c>
      <c r="K5028" t="s">
        <v>137</v>
      </c>
      <c r="L5028" t="s">
        <v>14575</v>
      </c>
      <c r="M5028" t="s">
        <v>14576</v>
      </c>
      <c r="N5028">
        <v>2.5619444439999999</v>
      </c>
      <c r="O5028">
        <v>0</v>
      </c>
      <c r="P5028">
        <v>697</v>
      </c>
      <c r="Q5028">
        <v>2</v>
      </c>
      <c r="R5028">
        <v>33</v>
      </c>
      <c r="S5028">
        <v>9</v>
      </c>
      <c r="T5028">
        <v>98</v>
      </c>
      <c r="U5028">
        <v>4</v>
      </c>
      <c r="V5028">
        <v>4</v>
      </c>
      <c r="W5028">
        <v>0</v>
      </c>
      <c r="X5028">
        <v>561.95030587820565</v>
      </c>
      <c r="Y5028">
        <v>3.4724950796426586</v>
      </c>
      <c r="Z5028">
        <v>40.019081303249429</v>
      </c>
      <c r="AA5028">
        <v>360.29892227647707</v>
      </c>
      <c r="AB5028">
        <v>223.3181964648609</v>
      </c>
      <c r="AC5028">
        <v>91.88296819729598</v>
      </c>
      <c r="AD5028">
        <v>459.50936313741079</v>
      </c>
      <c r="AE5028">
        <v>1740.4513323371425</v>
      </c>
    </row>
    <row r="5029" spans="1:31" x14ac:dyDescent="0.25">
      <c r="A5029">
        <v>1777457</v>
      </c>
      <c r="B5029">
        <v>1</v>
      </c>
      <c r="C5029" t="s">
        <v>81</v>
      </c>
      <c r="D5029" t="s">
        <v>125</v>
      </c>
      <c r="E5029" t="s">
        <v>171</v>
      </c>
      <c r="F5029" t="s">
        <v>14577</v>
      </c>
      <c r="G5029" t="s">
        <v>181</v>
      </c>
      <c r="H5029" t="s">
        <v>146</v>
      </c>
      <c r="I5029" t="s">
        <v>135</v>
      </c>
      <c r="J5029" t="s">
        <v>136</v>
      </c>
      <c r="K5029" t="s">
        <v>147</v>
      </c>
      <c r="L5029" t="s">
        <v>14578</v>
      </c>
      <c r="M5029" t="s">
        <v>14579</v>
      </c>
      <c r="N5029">
        <v>2.622222222</v>
      </c>
      <c r="O5029">
        <v>0</v>
      </c>
      <c r="P5029">
        <v>2</v>
      </c>
      <c r="Q5029">
        <v>0</v>
      </c>
      <c r="R5029">
        <v>0</v>
      </c>
      <c r="S5029">
        <v>0</v>
      </c>
      <c r="T5029">
        <v>1</v>
      </c>
      <c r="U5029">
        <v>0</v>
      </c>
      <c r="V5029">
        <v>0</v>
      </c>
      <c r="W5029">
        <v>0</v>
      </c>
      <c r="X5029">
        <v>4.3070956227500004E-4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4.3070956227500004E-4</v>
      </c>
    </row>
    <row r="5030" spans="1:31" x14ac:dyDescent="0.25">
      <c r="A5030">
        <v>1777458</v>
      </c>
      <c r="B5030">
        <v>1</v>
      </c>
      <c r="C5030" t="s">
        <v>80</v>
      </c>
      <c r="D5030" t="s">
        <v>84</v>
      </c>
      <c r="E5030" t="s">
        <v>143</v>
      </c>
      <c r="F5030" t="s">
        <v>14580</v>
      </c>
      <c r="G5030" t="s">
        <v>164</v>
      </c>
      <c r="H5030" t="s">
        <v>146</v>
      </c>
      <c r="I5030" t="s">
        <v>135</v>
      </c>
      <c r="J5030" t="s">
        <v>136</v>
      </c>
      <c r="K5030" t="s">
        <v>147</v>
      </c>
      <c r="L5030" t="s">
        <v>14581</v>
      </c>
      <c r="M5030" t="s">
        <v>14582</v>
      </c>
      <c r="N5030">
        <v>0.66777777699999996</v>
      </c>
      <c r="O5030">
        <v>0</v>
      </c>
      <c r="P5030">
        <v>228</v>
      </c>
      <c r="Q5030">
        <v>0</v>
      </c>
      <c r="R5030">
        <v>10</v>
      </c>
      <c r="S5030">
        <v>0</v>
      </c>
      <c r="T5030">
        <v>41</v>
      </c>
      <c r="U5030">
        <v>0</v>
      </c>
      <c r="V5030">
        <v>0</v>
      </c>
      <c r="W5030">
        <v>0</v>
      </c>
      <c r="X5030">
        <v>49.398103571339902</v>
      </c>
      <c r="Y5030">
        <v>0</v>
      </c>
      <c r="Z5030">
        <v>3.0007243902083327</v>
      </c>
      <c r="AA5030">
        <v>0</v>
      </c>
      <c r="AB5030">
        <v>15.728546615589792</v>
      </c>
      <c r="AC5030">
        <v>0</v>
      </c>
      <c r="AD5030">
        <v>0</v>
      </c>
      <c r="AE5030">
        <v>68.127374577138028</v>
      </c>
    </row>
    <row r="5031" spans="1:31" x14ac:dyDescent="0.25">
      <c r="A5031">
        <v>1777462</v>
      </c>
      <c r="B5031">
        <v>1</v>
      </c>
      <c r="C5031" t="s">
        <v>80</v>
      </c>
      <c r="D5031" t="s">
        <v>93</v>
      </c>
      <c r="E5031" t="s">
        <v>171</v>
      </c>
      <c r="F5031" t="s">
        <v>14583</v>
      </c>
      <c r="G5031" t="s">
        <v>181</v>
      </c>
      <c r="H5031" t="s">
        <v>146</v>
      </c>
      <c r="I5031" t="s">
        <v>135</v>
      </c>
      <c r="J5031" t="s">
        <v>136</v>
      </c>
      <c r="K5031" t="s">
        <v>147</v>
      </c>
      <c r="L5031" t="s">
        <v>14584</v>
      </c>
      <c r="M5031" t="s">
        <v>14585</v>
      </c>
      <c r="N5031">
        <v>1.5175000000000001</v>
      </c>
      <c r="O5031">
        <v>0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7.6258355340000003E-4</v>
      </c>
      <c r="AA5031">
        <v>0</v>
      </c>
      <c r="AB5031">
        <v>0</v>
      </c>
      <c r="AC5031">
        <v>0</v>
      </c>
      <c r="AD5031">
        <v>0</v>
      </c>
      <c r="AE5031">
        <v>7.6258355340000003E-4</v>
      </c>
    </row>
    <row r="5032" spans="1:31" x14ac:dyDescent="0.25">
      <c r="A5032">
        <v>1777467</v>
      </c>
      <c r="B5032">
        <v>1</v>
      </c>
      <c r="C5032" t="s">
        <v>80</v>
      </c>
      <c r="D5032" t="s">
        <v>111</v>
      </c>
      <c r="E5032" t="s">
        <v>158</v>
      </c>
      <c r="F5032" t="s">
        <v>14586</v>
      </c>
      <c r="G5032" t="s">
        <v>164</v>
      </c>
      <c r="H5032" t="s">
        <v>146</v>
      </c>
      <c r="I5032" t="s">
        <v>135</v>
      </c>
      <c r="J5032" t="s">
        <v>136</v>
      </c>
      <c r="K5032" t="s">
        <v>147</v>
      </c>
      <c r="L5032" t="s">
        <v>14587</v>
      </c>
      <c r="M5032" t="s">
        <v>14588</v>
      </c>
      <c r="N5032">
        <v>0.29527777700000002</v>
      </c>
      <c r="O5032">
        <v>0</v>
      </c>
      <c r="P5032">
        <v>200</v>
      </c>
      <c r="Q5032">
        <v>0</v>
      </c>
      <c r="R5032">
        <v>0</v>
      </c>
      <c r="S5032">
        <v>0</v>
      </c>
      <c r="T5032">
        <v>2</v>
      </c>
      <c r="U5032">
        <v>0</v>
      </c>
      <c r="V5032">
        <v>0</v>
      </c>
      <c r="W5032">
        <v>0</v>
      </c>
      <c r="X5032">
        <v>14.100772519551203</v>
      </c>
      <c r="Y5032">
        <v>0</v>
      </c>
      <c r="Z5032">
        <v>0</v>
      </c>
      <c r="AA5032">
        <v>0</v>
      </c>
      <c r="AB5032">
        <v>0.84553311556413335</v>
      </c>
      <c r="AC5032">
        <v>0</v>
      </c>
      <c r="AD5032">
        <v>0</v>
      </c>
      <c r="AE5032">
        <v>14.946305635115337</v>
      </c>
    </row>
    <row r="5033" spans="1:31" x14ac:dyDescent="0.25">
      <c r="A5033">
        <v>1777468</v>
      </c>
      <c r="B5033">
        <v>1</v>
      </c>
      <c r="C5033" t="s">
        <v>80</v>
      </c>
      <c r="D5033" t="s">
        <v>96</v>
      </c>
      <c r="E5033" t="s">
        <v>171</v>
      </c>
      <c r="F5033" t="s">
        <v>14589</v>
      </c>
      <c r="G5033" t="s">
        <v>282</v>
      </c>
      <c r="H5033" t="s">
        <v>146</v>
      </c>
      <c r="I5033" t="s">
        <v>135</v>
      </c>
      <c r="J5033" t="s">
        <v>136</v>
      </c>
      <c r="K5033" t="s">
        <v>147</v>
      </c>
      <c r="L5033" t="s">
        <v>14590</v>
      </c>
      <c r="M5033" t="s">
        <v>14591</v>
      </c>
      <c r="N5033">
        <v>6.3472222220000001</v>
      </c>
      <c r="O5033">
        <v>0</v>
      </c>
      <c r="P5033">
        <v>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0.57327754362375005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0.57327754362375005</v>
      </c>
    </row>
    <row r="5034" spans="1:31" x14ac:dyDescent="0.25">
      <c r="A5034">
        <v>1777469</v>
      </c>
      <c r="B5034">
        <v>1</v>
      </c>
      <c r="C5034" t="s">
        <v>81</v>
      </c>
      <c r="D5034" t="s">
        <v>113</v>
      </c>
      <c r="E5034" t="s">
        <v>131</v>
      </c>
      <c r="F5034" t="s">
        <v>3117</v>
      </c>
      <c r="G5034" t="s">
        <v>177</v>
      </c>
      <c r="H5034" t="s">
        <v>134</v>
      </c>
      <c r="I5034" t="s">
        <v>135</v>
      </c>
      <c r="J5034" t="s">
        <v>136</v>
      </c>
      <c r="K5034" t="s">
        <v>147</v>
      </c>
      <c r="L5034" t="s">
        <v>14592</v>
      </c>
      <c r="M5034" t="s">
        <v>14593</v>
      </c>
      <c r="N5034">
        <v>1.4411111109999999</v>
      </c>
      <c r="O5034">
        <v>0</v>
      </c>
      <c r="P5034">
        <v>127</v>
      </c>
      <c r="Q5034">
        <v>9</v>
      </c>
      <c r="R5034">
        <v>25</v>
      </c>
      <c r="S5034">
        <v>1</v>
      </c>
      <c r="T5034">
        <v>10</v>
      </c>
      <c r="U5034">
        <v>1</v>
      </c>
      <c r="V5034">
        <v>0</v>
      </c>
      <c r="W5034">
        <v>0</v>
      </c>
      <c r="X5034">
        <v>34.6802873748072</v>
      </c>
      <c r="Y5034">
        <v>27.822511628968151</v>
      </c>
      <c r="Z5034">
        <v>9.6565668161698586</v>
      </c>
      <c r="AA5034">
        <v>0.93281101922883336</v>
      </c>
      <c r="AB5034">
        <v>23.044993966403592</v>
      </c>
      <c r="AC5034">
        <v>109.51650078760001</v>
      </c>
      <c r="AD5034">
        <v>0</v>
      </c>
      <c r="AE5034">
        <v>205.65367159317765</v>
      </c>
    </row>
    <row r="5035" spans="1:31" x14ac:dyDescent="0.25">
      <c r="A5035">
        <v>1777470</v>
      </c>
      <c r="B5035">
        <v>1</v>
      </c>
      <c r="C5035" t="s">
        <v>80</v>
      </c>
      <c r="D5035" t="s">
        <v>106</v>
      </c>
      <c r="E5035" t="s">
        <v>158</v>
      </c>
      <c r="F5035" t="s">
        <v>14594</v>
      </c>
      <c r="G5035" t="s">
        <v>160</v>
      </c>
      <c r="H5035" t="s">
        <v>146</v>
      </c>
      <c r="I5035" t="s">
        <v>135</v>
      </c>
      <c r="J5035" t="s">
        <v>136</v>
      </c>
      <c r="K5035" t="s">
        <v>147</v>
      </c>
      <c r="L5035" t="s">
        <v>14595</v>
      </c>
      <c r="M5035" t="s">
        <v>14547</v>
      </c>
      <c r="N5035">
        <v>1.9824999999999999</v>
      </c>
      <c r="O5035">
        <v>0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2.3600375691999998E-3</v>
      </c>
      <c r="AA5035">
        <v>0</v>
      </c>
      <c r="AB5035">
        <v>0</v>
      </c>
      <c r="AC5035">
        <v>0</v>
      </c>
      <c r="AD5035">
        <v>0</v>
      </c>
      <c r="AE5035">
        <v>2.3600375691999998E-3</v>
      </c>
    </row>
    <row r="5036" spans="1:31" x14ac:dyDescent="0.25">
      <c r="A5036">
        <v>1777473</v>
      </c>
      <c r="B5036">
        <v>1</v>
      </c>
      <c r="C5036" t="s">
        <v>81</v>
      </c>
      <c r="D5036" t="s">
        <v>113</v>
      </c>
      <c r="E5036" t="s">
        <v>188</v>
      </c>
      <c r="F5036" t="s">
        <v>5231</v>
      </c>
      <c r="G5036" t="s">
        <v>177</v>
      </c>
      <c r="H5036" t="s">
        <v>134</v>
      </c>
      <c r="I5036" t="s">
        <v>193</v>
      </c>
      <c r="J5036" t="s">
        <v>136</v>
      </c>
      <c r="K5036" t="s">
        <v>147</v>
      </c>
      <c r="L5036" t="s">
        <v>14596</v>
      </c>
      <c r="M5036" t="s">
        <v>14597</v>
      </c>
      <c r="N5036">
        <v>3.333333E-3</v>
      </c>
      <c r="O5036">
        <v>1</v>
      </c>
      <c r="P5036">
        <v>1136</v>
      </c>
      <c r="Q5036">
        <v>15</v>
      </c>
      <c r="R5036">
        <v>282</v>
      </c>
      <c r="S5036">
        <v>4</v>
      </c>
      <c r="T5036">
        <v>83</v>
      </c>
      <c r="U5036">
        <v>0</v>
      </c>
      <c r="V5036">
        <v>1</v>
      </c>
      <c r="W5036">
        <v>2.1659391611999999E-3</v>
      </c>
      <c r="X5036">
        <v>0.52939172566439952</v>
      </c>
      <c r="Y5036">
        <v>2.6402958999700001E-2</v>
      </c>
      <c r="Z5036">
        <v>0.22885558289649993</v>
      </c>
      <c r="AA5036">
        <v>6.6571140429600009E-2</v>
      </c>
      <c r="AB5036">
        <v>0.13813218921600001</v>
      </c>
      <c r="AC5036">
        <v>0</v>
      </c>
      <c r="AD5036">
        <v>5.3632151685000006E-3</v>
      </c>
      <c r="AE5036">
        <v>0.99688275153589945</v>
      </c>
    </row>
    <row r="5037" spans="1:31" x14ac:dyDescent="0.25">
      <c r="A5037">
        <v>1777474</v>
      </c>
      <c r="B5037">
        <v>1</v>
      </c>
      <c r="C5037" t="s">
        <v>80</v>
      </c>
      <c r="D5037" t="s">
        <v>97</v>
      </c>
      <c r="E5037" t="s">
        <v>171</v>
      </c>
      <c r="F5037" t="s">
        <v>530</v>
      </c>
      <c r="G5037" t="s">
        <v>181</v>
      </c>
      <c r="H5037" t="s">
        <v>146</v>
      </c>
      <c r="I5037" t="s">
        <v>135</v>
      </c>
      <c r="J5037" t="s">
        <v>136</v>
      </c>
      <c r="K5037" t="s">
        <v>147</v>
      </c>
      <c r="L5037" t="s">
        <v>14598</v>
      </c>
      <c r="M5037" t="s">
        <v>14599</v>
      </c>
      <c r="N5037">
        <v>1.2016666659999999</v>
      </c>
      <c r="O5037">
        <v>0</v>
      </c>
      <c r="P5037">
        <v>1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0.34871923700400004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0.34871923700400004</v>
      </c>
    </row>
    <row r="5038" spans="1:31" x14ac:dyDescent="0.25">
      <c r="A5038">
        <v>1777475</v>
      </c>
      <c r="B5038">
        <v>1</v>
      </c>
      <c r="C5038" t="s">
        <v>81</v>
      </c>
      <c r="D5038" t="s">
        <v>118</v>
      </c>
      <c r="E5038" t="s">
        <v>143</v>
      </c>
      <c r="F5038" t="s">
        <v>14600</v>
      </c>
      <c r="G5038" t="s">
        <v>2855</v>
      </c>
      <c r="H5038" t="s">
        <v>146</v>
      </c>
      <c r="I5038" t="s">
        <v>135</v>
      </c>
      <c r="J5038" t="s">
        <v>136</v>
      </c>
      <c r="K5038" t="s">
        <v>147</v>
      </c>
      <c r="L5038" t="s">
        <v>14601</v>
      </c>
      <c r="M5038" t="s">
        <v>14602</v>
      </c>
      <c r="N5038">
        <v>0.58555555500000001</v>
      </c>
      <c r="O5038">
        <v>0</v>
      </c>
      <c r="P5038">
        <v>241</v>
      </c>
      <c r="Q5038">
        <v>0</v>
      </c>
      <c r="R5038">
        <v>1</v>
      </c>
      <c r="S5038">
        <v>0</v>
      </c>
      <c r="T5038">
        <v>16</v>
      </c>
      <c r="U5038">
        <v>0</v>
      </c>
      <c r="V5038">
        <v>0</v>
      </c>
      <c r="W5038">
        <v>0</v>
      </c>
      <c r="X5038">
        <v>30.73387141946036</v>
      </c>
      <c r="Y5038">
        <v>0</v>
      </c>
      <c r="Z5038">
        <v>4.4398387833333332E-4</v>
      </c>
      <c r="AA5038">
        <v>0</v>
      </c>
      <c r="AB5038">
        <v>3.8002223124459666</v>
      </c>
      <c r="AC5038">
        <v>0</v>
      </c>
      <c r="AD5038">
        <v>0</v>
      </c>
      <c r="AE5038">
        <v>34.534537715784658</v>
      </c>
    </row>
    <row r="5039" spans="1:31" x14ac:dyDescent="0.25">
      <c r="A5039">
        <v>1777476</v>
      </c>
      <c r="B5039">
        <v>1</v>
      </c>
      <c r="C5039" t="s">
        <v>80</v>
      </c>
      <c r="D5039" t="s">
        <v>97</v>
      </c>
      <c r="E5039" t="s">
        <v>171</v>
      </c>
      <c r="F5039" t="s">
        <v>14603</v>
      </c>
      <c r="G5039" t="s">
        <v>225</v>
      </c>
      <c r="H5039" t="s">
        <v>146</v>
      </c>
      <c r="I5039" t="s">
        <v>135</v>
      </c>
      <c r="J5039" t="s">
        <v>136</v>
      </c>
      <c r="K5039" t="s">
        <v>147</v>
      </c>
      <c r="L5039" t="s">
        <v>14604</v>
      </c>
      <c r="M5039" t="s">
        <v>14605</v>
      </c>
      <c r="N5039">
        <v>0.83333333300000001</v>
      </c>
      <c r="O5039">
        <v>0</v>
      </c>
      <c r="P5039">
        <v>2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0.95021723628120014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0.95021723628120014</v>
      </c>
    </row>
    <row r="5040" spans="1:31" x14ac:dyDescent="0.25">
      <c r="A5040">
        <v>1777477</v>
      </c>
      <c r="B5040">
        <v>1</v>
      </c>
      <c r="C5040" t="s">
        <v>81</v>
      </c>
      <c r="D5040" t="s">
        <v>123</v>
      </c>
      <c r="E5040" t="s">
        <v>184</v>
      </c>
      <c r="F5040" t="s">
        <v>14606</v>
      </c>
      <c r="G5040" t="s">
        <v>177</v>
      </c>
      <c r="H5040" t="s">
        <v>134</v>
      </c>
      <c r="I5040" t="s">
        <v>135</v>
      </c>
      <c r="J5040" t="s">
        <v>136</v>
      </c>
      <c r="K5040" t="s">
        <v>147</v>
      </c>
      <c r="L5040" t="s">
        <v>14607</v>
      </c>
      <c r="M5040" t="s">
        <v>14608</v>
      </c>
      <c r="N5040">
        <v>5.9127777769999996</v>
      </c>
      <c r="O5040">
        <v>0</v>
      </c>
      <c r="P5040">
        <v>0</v>
      </c>
      <c r="Q5040">
        <v>0</v>
      </c>
      <c r="R5040">
        <v>12</v>
      </c>
      <c r="S5040">
        <v>0</v>
      </c>
      <c r="T5040">
        <v>1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22.237813146005319</v>
      </c>
      <c r="AA5040">
        <v>0</v>
      </c>
      <c r="AB5040">
        <v>1.0038755949513334</v>
      </c>
      <c r="AC5040">
        <v>0</v>
      </c>
      <c r="AD5040">
        <v>0</v>
      </c>
      <c r="AE5040">
        <v>23.241688740956654</v>
      </c>
    </row>
    <row r="5041" spans="1:31" x14ac:dyDescent="0.25">
      <c r="A5041">
        <v>1777479</v>
      </c>
      <c r="B5041">
        <v>1</v>
      </c>
      <c r="C5041" t="s">
        <v>81</v>
      </c>
      <c r="D5041" t="s">
        <v>128</v>
      </c>
      <c r="E5041" t="s">
        <v>158</v>
      </c>
      <c r="F5041" t="s">
        <v>14609</v>
      </c>
      <c r="G5041" t="s">
        <v>758</v>
      </c>
      <c r="H5041" t="s">
        <v>146</v>
      </c>
      <c r="I5041" t="s">
        <v>135</v>
      </c>
      <c r="J5041" t="s">
        <v>136</v>
      </c>
      <c r="K5041" t="s">
        <v>147</v>
      </c>
      <c r="L5041" t="s">
        <v>14610</v>
      </c>
      <c r="M5041" t="s">
        <v>14611</v>
      </c>
      <c r="N5041">
        <v>1.925277777</v>
      </c>
      <c r="O5041">
        <v>0</v>
      </c>
      <c r="P5041">
        <v>20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2.5770208619187081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2.5770208619187081</v>
      </c>
    </row>
    <row r="5042" spans="1:31" x14ac:dyDescent="0.25">
      <c r="A5042">
        <v>1777480</v>
      </c>
      <c r="B5042">
        <v>1</v>
      </c>
      <c r="C5042" t="s">
        <v>81</v>
      </c>
      <c r="D5042" t="s">
        <v>121</v>
      </c>
      <c r="E5042" t="s">
        <v>143</v>
      </c>
      <c r="F5042" t="s">
        <v>14612</v>
      </c>
      <c r="G5042" t="s">
        <v>145</v>
      </c>
      <c r="H5042" t="s">
        <v>146</v>
      </c>
      <c r="I5042" t="s">
        <v>135</v>
      </c>
      <c r="J5042" t="s">
        <v>136</v>
      </c>
      <c r="K5042" t="s">
        <v>147</v>
      </c>
      <c r="L5042" t="s">
        <v>14613</v>
      </c>
      <c r="M5042" t="s">
        <v>14614</v>
      </c>
      <c r="N5042">
        <v>1.3558333330000001</v>
      </c>
      <c r="O5042">
        <v>0</v>
      </c>
      <c r="P5042">
        <v>37</v>
      </c>
      <c r="Q5042">
        <v>0</v>
      </c>
      <c r="R5042">
        <v>0</v>
      </c>
      <c r="S5042">
        <v>0</v>
      </c>
      <c r="T5042">
        <v>1</v>
      </c>
      <c r="U5042">
        <v>0</v>
      </c>
      <c r="V5042">
        <v>0</v>
      </c>
      <c r="W5042">
        <v>0</v>
      </c>
      <c r="X5042">
        <v>5.0144010728247244</v>
      </c>
      <c r="Y5042">
        <v>0</v>
      </c>
      <c r="Z5042">
        <v>0</v>
      </c>
      <c r="AA5042">
        <v>0</v>
      </c>
      <c r="AB5042">
        <v>5.1007047903774999E-2</v>
      </c>
      <c r="AC5042">
        <v>0</v>
      </c>
      <c r="AD5042">
        <v>0</v>
      </c>
      <c r="AE5042">
        <v>5.0654081207284998</v>
      </c>
    </row>
    <row r="5043" spans="1:31" x14ac:dyDescent="0.25">
      <c r="A5043">
        <v>1777481</v>
      </c>
      <c r="B5043">
        <v>1</v>
      </c>
      <c r="C5043" t="s">
        <v>80</v>
      </c>
      <c r="D5043" t="s">
        <v>91</v>
      </c>
      <c r="E5043" t="s">
        <v>184</v>
      </c>
      <c r="F5043" t="s">
        <v>14615</v>
      </c>
      <c r="G5043" t="s">
        <v>232</v>
      </c>
      <c r="H5043" t="s">
        <v>134</v>
      </c>
      <c r="I5043" t="s">
        <v>135</v>
      </c>
      <c r="J5043" t="s">
        <v>136</v>
      </c>
      <c r="K5043" t="s">
        <v>147</v>
      </c>
      <c r="L5043" t="s">
        <v>14616</v>
      </c>
      <c r="M5043" t="s">
        <v>14617</v>
      </c>
      <c r="N5043">
        <v>1.194722222</v>
      </c>
      <c r="O5043">
        <v>0</v>
      </c>
      <c r="P5043">
        <v>0</v>
      </c>
      <c r="Q5043">
        <v>0</v>
      </c>
      <c r="R5043">
        <v>0</v>
      </c>
      <c r="S5043">
        <v>4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13.953185121439367</v>
      </c>
      <c r="AB5043">
        <v>0</v>
      </c>
      <c r="AC5043">
        <v>0</v>
      </c>
      <c r="AD5043">
        <v>0</v>
      </c>
      <c r="AE5043">
        <v>13.953185121439367</v>
      </c>
    </row>
    <row r="5044" spans="1:31" x14ac:dyDescent="0.25">
      <c r="A5044">
        <v>1777483</v>
      </c>
      <c r="B5044">
        <v>1</v>
      </c>
      <c r="C5044" t="s">
        <v>80</v>
      </c>
      <c r="D5044" t="s">
        <v>92</v>
      </c>
      <c r="E5044" t="s">
        <v>171</v>
      </c>
      <c r="F5044" t="s">
        <v>14618</v>
      </c>
      <c r="G5044" t="s">
        <v>282</v>
      </c>
      <c r="H5044" t="s">
        <v>146</v>
      </c>
      <c r="I5044" t="s">
        <v>135</v>
      </c>
      <c r="J5044" t="s">
        <v>136</v>
      </c>
      <c r="K5044" t="s">
        <v>147</v>
      </c>
      <c r="L5044" t="s">
        <v>14619</v>
      </c>
      <c r="M5044" t="s">
        <v>14620</v>
      </c>
      <c r="N5044">
        <v>4.1719444440000002</v>
      </c>
      <c r="O5044">
        <v>0</v>
      </c>
      <c r="P5044">
        <v>9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14.249552720142068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14.249552720142068</v>
      </c>
    </row>
    <row r="5045" spans="1:31" x14ac:dyDescent="0.25">
      <c r="A5045">
        <v>1777484</v>
      </c>
      <c r="B5045">
        <v>1</v>
      </c>
      <c r="C5045" t="s">
        <v>80</v>
      </c>
      <c r="D5045" t="s">
        <v>105</v>
      </c>
      <c r="E5045" t="s">
        <v>171</v>
      </c>
      <c r="F5045" t="s">
        <v>14621</v>
      </c>
      <c r="G5045" t="s">
        <v>225</v>
      </c>
      <c r="H5045" t="s">
        <v>146</v>
      </c>
      <c r="I5045" t="s">
        <v>135</v>
      </c>
      <c r="J5045" t="s">
        <v>136</v>
      </c>
      <c r="K5045" t="s">
        <v>147</v>
      </c>
      <c r="L5045" t="s">
        <v>14622</v>
      </c>
      <c r="M5045" t="s">
        <v>14623</v>
      </c>
      <c r="N5045">
        <v>1.4402777769999999</v>
      </c>
      <c r="O5045">
        <v>0</v>
      </c>
      <c r="P5045">
        <v>7</v>
      </c>
      <c r="Q5045">
        <v>0</v>
      </c>
      <c r="R5045">
        <v>0</v>
      </c>
      <c r="S5045">
        <v>0</v>
      </c>
      <c r="T5045">
        <v>1</v>
      </c>
      <c r="U5045">
        <v>0</v>
      </c>
      <c r="V5045">
        <v>0</v>
      </c>
      <c r="W5045">
        <v>0</v>
      </c>
      <c r="X5045">
        <v>2.148901353591</v>
      </c>
      <c r="Y5045">
        <v>0</v>
      </c>
      <c r="Z5045">
        <v>0</v>
      </c>
      <c r="AA5045">
        <v>0</v>
      </c>
      <c r="AB5045">
        <v>1.5344579139058334</v>
      </c>
      <c r="AC5045">
        <v>0</v>
      </c>
      <c r="AD5045">
        <v>0</v>
      </c>
      <c r="AE5045">
        <v>3.6833592674968334</v>
      </c>
    </row>
    <row r="5046" spans="1:31" x14ac:dyDescent="0.25">
      <c r="A5046">
        <v>1777488</v>
      </c>
      <c r="B5046">
        <v>1</v>
      </c>
      <c r="C5046" t="s">
        <v>80</v>
      </c>
      <c r="D5046" t="s">
        <v>96</v>
      </c>
      <c r="E5046" t="s">
        <v>184</v>
      </c>
      <c r="F5046" t="s">
        <v>3878</v>
      </c>
      <c r="G5046" t="s">
        <v>177</v>
      </c>
      <c r="H5046" t="s">
        <v>134</v>
      </c>
      <c r="I5046" t="s">
        <v>135</v>
      </c>
      <c r="J5046" t="s">
        <v>136</v>
      </c>
      <c r="K5046" t="s">
        <v>147</v>
      </c>
      <c r="L5046" t="s">
        <v>14624</v>
      </c>
      <c r="M5046" t="s">
        <v>14625</v>
      </c>
      <c r="N5046">
        <v>1.1263888879999999</v>
      </c>
      <c r="O5046">
        <v>1</v>
      </c>
      <c r="P5046">
        <v>10</v>
      </c>
      <c r="Q5046">
        <v>2</v>
      </c>
      <c r="R5046">
        <v>14</v>
      </c>
      <c r="S5046">
        <v>4</v>
      </c>
      <c r="T5046">
        <v>13</v>
      </c>
      <c r="U5046">
        <v>0</v>
      </c>
      <c r="V5046">
        <v>0</v>
      </c>
      <c r="W5046">
        <v>0.41878946413200002</v>
      </c>
      <c r="X5046">
        <v>3.1740448844519999</v>
      </c>
      <c r="Y5046">
        <v>206.27866675216671</v>
      </c>
      <c r="Z5046">
        <v>12.600324258709403</v>
      </c>
      <c r="AA5046">
        <v>20.514760667773832</v>
      </c>
      <c r="AB5046">
        <v>31.253044412523984</v>
      </c>
      <c r="AC5046">
        <v>0</v>
      </c>
      <c r="AD5046">
        <v>0</v>
      </c>
      <c r="AE5046">
        <v>274.23963043975795</v>
      </c>
    </row>
    <row r="5047" spans="1:31" x14ac:dyDescent="0.25">
      <c r="A5047">
        <v>1777489</v>
      </c>
      <c r="B5047">
        <v>1</v>
      </c>
      <c r="C5047" t="s">
        <v>80</v>
      </c>
      <c r="D5047" t="s">
        <v>106</v>
      </c>
      <c r="E5047" t="s">
        <v>171</v>
      </c>
      <c r="F5047" t="s">
        <v>14489</v>
      </c>
      <c r="G5047" t="s">
        <v>282</v>
      </c>
      <c r="H5047" t="s">
        <v>146</v>
      </c>
      <c r="I5047" t="s">
        <v>135</v>
      </c>
      <c r="J5047" t="s">
        <v>136</v>
      </c>
      <c r="K5047" t="s">
        <v>147</v>
      </c>
      <c r="L5047" t="s">
        <v>14626</v>
      </c>
      <c r="M5047" t="s">
        <v>14627</v>
      </c>
      <c r="N5047">
        <v>2.460555555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2.9951444085733331E-2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2.9951444085733331E-2</v>
      </c>
    </row>
    <row r="5048" spans="1:31" x14ac:dyDescent="0.25">
      <c r="A5048">
        <v>1777490</v>
      </c>
      <c r="B5048">
        <v>1</v>
      </c>
      <c r="C5048" t="s">
        <v>80</v>
      </c>
      <c r="D5048" t="s">
        <v>94</v>
      </c>
      <c r="E5048" t="s">
        <v>171</v>
      </c>
      <c r="F5048" t="s">
        <v>14628</v>
      </c>
      <c r="G5048" t="s">
        <v>181</v>
      </c>
      <c r="H5048" t="s">
        <v>146</v>
      </c>
      <c r="I5048" t="s">
        <v>135</v>
      </c>
      <c r="J5048" t="s">
        <v>136</v>
      </c>
      <c r="K5048" t="s">
        <v>147</v>
      </c>
      <c r="L5048" t="s">
        <v>14629</v>
      </c>
      <c r="M5048" t="s">
        <v>14630</v>
      </c>
      <c r="N5048">
        <v>1.8477777769999999</v>
      </c>
      <c r="O5048">
        <v>0</v>
      </c>
      <c r="P5048">
        <v>3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8.1844703924999998E-4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8.1844703924999998E-4</v>
      </c>
    </row>
    <row r="5049" spans="1:31" x14ac:dyDescent="0.25">
      <c r="A5049">
        <v>1777491</v>
      </c>
      <c r="B5049">
        <v>1</v>
      </c>
      <c r="C5049" t="s">
        <v>80</v>
      </c>
      <c r="D5049" t="s">
        <v>109</v>
      </c>
      <c r="E5049" t="s">
        <v>171</v>
      </c>
      <c r="F5049" t="s">
        <v>14631</v>
      </c>
      <c r="G5049" t="s">
        <v>181</v>
      </c>
      <c r="H5049" t="s">
        <v>146</v>
      </c>
      <c r="I5049" t="s">
        <v>135</v>
      </c>
      <c r="J5049" t="s">
        <v>136</v>
      </c>
      <c r="K5049" t="s">
        <v>147</v>
      </c>
      <c r="L5049" t="s">
        <v>14632</v>
      </c>
      <c r="M5049" t="s">
        <v>14633</v>
      </c>
      <c r="N5049">
        <v>2.0863888880000001</v>
      </c>
      <c r="O5049">
        <v>0</v>
      </c>
      <c r="P5049">
        <v>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0.42637858520400007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0.42637858520400007</v>
      </c>
    </row>
    <row r="5050" spans="1:31" x14ac:dyDescent="0.25">
      <c r="A5050">
        <v>1777495</v>
      </c>
      <c r="B5050">
        <v>1</v>
      </c>
      <c r="C5050" t="s">
        <v>80</v>
      </c>
      <c r="D5050" t="s">
        <v>95</v>
      </c>
      <c r="E5050" t="s">
        <v>184</v>
      </c>
      <c r="F5050" t="s">
        <v>14634</v>
      </c>
      <c r="G5050" t="s">
        <v>232</v>
      </c>
      <c r="H5050" t="s">
        <v>134</v>
      </c>
      <c r="I5050" t="s">
        <v>135</v>
      </c>
      <c r="J5050" t="s">
        <v>136</v>
      </c>
      <c r="K5050" t="s">
        <v>147</v>
      </c>
      <c r="L5050" t="s">
        <v>14635</v>
      </c>
      <c r="M5050" t="s">
        <v>14636</v>
      </c>
      <c r="N5050">
        <v>0.95444444399999995</v>
      </c>
      <c r="O5050">
        <v>0</v>
      </c>
      <c r="P5050">
        <v>346</v>
      </c>
      <c r="Q5050">
        <v>0</v>
      </c>
      <c r="R5050">
        <v>3</v>
      </c>
      <c r="S5050">
        <v>1</v>
      </c>
      <c r="T5050">
        <v>8</v>
      </c>
      <c r="U5050">
        <v>0</v>
      </c>
      <c r="V5050">
        <v>0</v>
      </c>
      <c r="W5050">
        <v>0</v>
      </c>
      <c r="X5050">
        <v>42.506417147395119</v>
      </c>
      <c r="Y5050">
        <v>0</v>
      </c>
      <c r="Z5050">
        <v>0.620234230210575</v>
      </c>
      <c r="AA5050">
        <v>0.96749319135206668</v>
      </c>
      <c r="AB5050">
        <v>2.4939993004505334</v>
      </c>
      <c r="AC5050">
        <v>0</v>
      </c>
      <c r="AD5050">
        <v>0</v>
      </c>
      <c r="AE5050">
        <v>46.588143869408299</v>
      </c>
    </row>
    <row r="5051" spans="1:31" x14ac:dyDescent="0.25">
      <c r="A5051">
        <v>1777497</v>
      </c>
      <c r="B5051">
        <v>1</v>
      </c>
      <c r="C5051" t="s">
        <v>81</v>
      </c>
      <c r="D5051" t="s">
        <v>123</v>
      </c>
      <c r="E5051" t="s">
        <v>131</v>
      </c>
      <c r="F5051" t="s">
        <v>14637</v>
      </c>
      <c r="G5051" t="s">
        <v>177</v>
      </c>
      <c r="H5051" t="s">
        <v>134</v>
      </c>
      <c r="I5051" t="s">
        <v>193</v>
      </c>
      <c r="J5051" t="s">
        <v>136</v>
      </c>
      <c r="K5051" t="s">
        <v>147</v>
      </c>
      <c r="L5051" t="s">
        <v>14638</v>
      </c>
      <c r="M5051" t="s">
        <v>14639</v>
      </c>
      <c r="N5051">
        <v>3.0555550000000002E-3</v>
      </c>
      <c r="O5051">
        <v>3</v>
      </c>
      <c r="P5051">
        <v>0</v>
      </c>
      <c r="Q5051">
        <v>161</v>
      </c>
      <c r="R5051">
        <v>0</v>
      </c>
      <c r="S5051">
        <v>14</v>
      </c>
      <c r="T5051">
        <v>0</v>
      </c>
      <c r="U5051">
        <v>0</v>
      </c>
      <c r="V5051">
        <v>0</v>
      </c>
      <c r="W5051">
        <v>2.4060094013999998E-3</v>
      </c>
      <c r="X5051">
        <v>0</v>
      </c>
      <c r="Y5051">
        <v>0.11108401244710001</v>
      </c>
      <c r="Z5051">
        <v>0</v>
      </c>
      <c r="AA5051">
        <v>2.9100986242900008E-2</v>
      </c>
      <c r="AB5051">
        <v>0</v>
      </c>
      <c r="AC5051">
        <v>0</v>
      </c>
      <c r="AD5051">
        <v>0</v>
      </c>
      <c r="AE5051">
        <v>0.14259100809140002</v>
      </c>
    </row>
    <row r="5052" spans="1:31" x14ac:dyDescent="0.25">
      <c r="A5052">
        <v>1777499</v>
      </c>
      <c r="B5052">
        <v>1</v>
      </c>
      <c r="C5052" t="s">
        <v>80</v>
      </c>
      <c r="D5052" t="s">
        <v>105</v>
      </c>
      <c r="E5052" t="s">
        <v>171</v>
      </c>
      <c r="F5052" t="s">
        <v>14640</v>
      </c>
      <c r="G5052" t="s">
        <v>181</v>
      </c>
      <c r="H5052" t="s">
        <v>146</v>
      </c>
      <c r="I5052" t="s">
        <v>135</v>
      </c>
      <c r="J5052" t="s">
        <v>136</v>
      </c>
      <c r="K5052" t="s">
        <v>147</v>
      </c>
      <c r="L5052" t="s">
        <v>14641</v>
      </c>
      <c r="M5052" t="s">
        <v>14642</v>
      </c>
      <c r="N5052">
        <v>1.71</v>
      </c>
      <c r="O5052">
        <v>0</v>
      </c>
      <c r="P5052">
        <v>1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0.80753246825119984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0.80753246825119984</v>
      </c>
    </row>
    <row r="5053" spans="1:31" x14ac:dyDescent="0.25">
      <c r="A5053">
        <v>1777500</v>
      </c>
      <c r="B5053">
        <v>1</v>
      </c>
      <c r="C5053" t="s">
        <v>80</v>
      </c>
      <c r="D5053" t="s">
        <v>99</v>
      </c>
      <c r="E5053" t="s">
        <v>158</v>
      </c>
      <c r="F5053" t="s">
        <v>14643</v>
      </c>
      <c r="G5053" t="s">
        <v>606</v>
      </c>
      <c r="H5053" t="s">
        <v>146</v>
      </c>
      <c r="I5053" t="s">
        <v>135</v>
      </c>
      <c r="J5053" t="s">
        <v>136</v>
      </c>
      <c r="K5053" t="s">
        <v>147</v>
      </c>
      <c r="L5053" t="s">
        <v>14644</v>
      </c>
      <c r="M5053" t="s">
        <v>14645</v>
      </c>
      <c r="N5053">
        <v>4.2433333329999998</v>
      </c>
      <c r="O5053">
        <v>0</v>
      </c>
      <c r="P5053">
        <v>6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4.561358186004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4.561358186004</v>
      </c>
    </row>
    <row r="5054" spans="1:31" x14ac:dyDescent="0.25">
      <c r="A5054">
        <v>1777502</v>
      </c>
      <c r="B5054">
        <v>1</v>
      </c>
      <c r="C5054" t="s">
        <v>80</v>
      </c>
      <c r="D5054" t="s">
        <v>104</v>
      </c>
      <c r="E5054" t="s">
        <v>171</v>
      </c>
      <c r="F5054" t="s">
        <v>14646</v>
      </c>
      <c r="G5054" t="s">
        <v>282</v>
      </c>
      <c r="H5054" t="s">
        <v>146</v>
      </c>
      <c r="I5054" t="s">
        <v>135</v>
      </c>
      <c r="J5054" t="s">
        <v>136</v>
      </c>
      <c r="K5054" t="s">
        <v>147</v>
      </c>
      <c r="L5054" t="s">
        <v>14647</v>
      </c>
      <c r="M5054" t="s">
        <v>14648</v>
      </c>
      <c r="N5054">
        <v>1.8888888880000001</v>
      </c>
      <c r="O5054">
        <v>0</v>
      </c>
      <c r="P5054">
        <v>6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15.062207249254213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15.062207249254213</v>
      </c>
    </row>
    <row r="5055" spans="1:31" x14ac:dyDescent="0.25">
      <c r="A5055">
        <v>1777503</v>
      </c>
      <c r="B5055">
        <v>1</v>
      </c>
      <c r="C5055" t="s">
        <v>80</v>
      </c>
      <c r="D5055" t="s">
        <v>103</v>
      </c>
      <c r="E5055" t="s">
        <v>267</v>
      </c>
      <c r="F5055" t="s">
        <v>14649</v>
      </c>
      <c r="G5055" t="s">
        <v>177</v>
      </c>
      <c r="H5055" t="s">
        <v>134</v>
      </c>
      <c r="I5055" t="s">
        <v>135</v>
      </c>
      <c r="J5055" t="s">
        <v>136</v>
      </c>
      <c r="K5055" t="s">
        <v>147</v>
      </c>
      <c r="L5055" t="s">
        <v>14650</v>
      </c>
      <c r="M5055" t="s">
        <v>14651</v>
      </c>
      <c r="N5055">
        <v>0.37277777699999998</v>
      </c>
      <c r="O5055">
        <v>0</v>
      </c>
      <c r="P5055">
        <v>0</v>
      </c>
      <c r="Q5055">
        <v>4</v>
      </c>
      <c r="R5055">
        <v>0</v>
      </c>
      <c r="S5055">
        <v>8</v>
      </c>
      <c r="T5055">
        <v>0</v>
      </c>
      <c r="U5055">
        <v>11</v>
      </c>
      <c r="V5055">
        <v>0</v>
      </c>
      <c r="W5055">
        <v>0</v>
      </c>
      <c r="X5055">
        <v>0</v>
      </c>
      <c r="Y5055">
        <v>10.916856722343303</v>
      </c>
      <c r="Z5055">
        <v>0</v>
      </c>
      <c r="AA5055">
        <v>56.531496636045198</v>
      </c>
      <c r="AB5055">
        <v>0</v>
      </c>
      <c r="AC5055">
        <v>417.67102874339815</v>
      </c>
      <c r="AD5055">
        <v>0</v>
      </c>
      <c r="AE5055">
        <v>485.11938210178664</v>
      </c>
    </row>
    <row r="5056" spans="1:31" x14ac:dyDescent="0.25">
      <c r="A5056">
        <v>1777505</v>
      </c>
      <c r="B5056">
        <v>1</v>
      </c>
      <c r="C5056" t="s">
        <v>80</v>
      </c>
      <c r="D5056" t="s">
        <v>104</v>
      </c>
      <c r="E5056" t="s">
        <v>171</v>
      </c>
      <c r="F5056" t="s">
        <v>416</v>
      </c>
      <c r="G5056" t="s">
        <v>225</v>
      </c>
      <c r="H5056" t="s">
        <v>146</v>
      </c>
      <c r="I5056" t="s">
        <v>135</v>
      </c>
      <c r="J5056" t="s">
        <v>136</v>
      </c>
      <c r="K5056" t="s">
        <v>147</v>
      </c>
      <c r="L5056" t="s">
        <v>14652</v>
      </c>
      <c r="M5056" t="s">
        <v>14653</v>
      </c>
      <c r="N5056">
        <v>1.372777777</v>
      </c>
      <c r="O5056">
        <v>0</v>
      </c>
      <c r="P5056">
        <v>10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2.620979199947417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2.620979199947417</v>
      </c>
    </row>
    <row r="5057" spans="1:31" x14ac:dyDescent="0.25">
      <c r="A5057">
        <v>1777508</v>
      </c>
      <c r="B5057">
        <v>1</v>
      </c>
      <c r="C5057" t="s">
        <v>80</v>
      </c>
      <c r="D5057" t="s">
        <v>99</v>
      </c>
      <c r="E5057" t="s">
        <v>171</v>
      </c>
      <c r="F5057" t="s">
        <v>14654</v>
      </c>
      <c r="G5057" t="s">
        <v>1986</v>
      </c>
      <c r="H5057" t="s">
        <v>146</v>
      </c>
      <c r="I5057" t="s">
        <v>135</v>
      </c>
      <c r="J5057" t="s">
        <v>136</v>
      </c>
      <c r="K5057" t="s">
        <v>147</v>
      </c>
      <c r="L5057" t="s">
        <v>14655</v>
      </c>
      <c r="M5057" t="s">
        <v>14656</v>
      </c>
      <c r="N5057">
        <v>5.8513888879999998</v>
      </c>
      <c r="O5057">
        <v>0</v>
      </c>
      <c r="P5057">
        <v>2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3.1201153327883002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3.1201153327883002</v>
      </c>
    </row>
    <row r="5058" spans="1:31" x14ac:dyDescent="0.25">
      <c r="A5058">
        <v>1777510</v>
      </c>
      <c r="B5058">
        <v>1</v>
      </c>
      <c r="C5058" t="s">
        <v>81</v>
      </c>
      <c r="D5058" t="s">
        <v>114</v>
      </c>
      <c r="E5058" t="s">
        <v>158</v>
      </c>
      <c r="F5058" t="s">
        <v>14657</v>
      </c>
      <c r="G5058" t="s">
        <v>160</v>
      </c>
      <c r="H5058" t="s">
        <v>146</v>
      </c>
      <c r="I5058" t="s">
        <v>135</v>
      </c>
      <c r="J5058" t="s">
        <v>136</v>
      </c>
      <c r="K5058" t="s">
        <v>147</v>
      </c>
      <c r="L5058" t="s">
        <v>14658</v>
      </c>
      <c r="M5058" t="s">
        <v>14659</v>
      </c>
      <c r="N5058">
        <v>1.3152777769999999</v>
      </c>
      <c r="O5058">
        <v>0</v>
      </c>
      <c r="P5058">
        <v>32</v>
      </c>
      <c r="Q5058">
        <v>0</v>
      </c>
      <c r="R5058">
        <v>0</v>
      </c>
      <c r="S5058">
        <v>0</v>
      </c>
      <c r="T5058">
        <v>2</v>
      </c>
      <c r="U5058">
        <v>0</v>
      </c>
      <c r="V5058">
        <v>0</v>
      </c>
      <c r="W5058">
        <v>0</v>
      </c>
      <c r="X5058">
        <v>4.0294067011981491</v>
      </c>
      <c r="Y5058">
        <v>0</v>
      </c>
      <c r="Z5058">
        <v>0</v>
      </c>
      <c r="AA5058">
        <v>0</v>
      </c>
      <c r="AB5058">
        <v>6.243772229763335E-2</v>
      </c>
      <c r="AC5058">
        <v>0</v>
      </c>
      <c r="AD5058">
        <v>0</v>
      </c>
      <c r="AE5058">
        <v>4.0918444234957825</v>
      </c>
    </row>
    <row r="5059" spans="1:31" x14ac:dyDescent="0.25">
      <c r="A5059">
        <v>1777514</v>
      </c>
      <c r="B5059">
        <v>1</v>
      </c>
      <c r="C5059" t="s">
        <v>80</v>
      </c>
      <c r="D5059" t="s">
        <v>96</v>
      </c>
      <c r="E5059" t="s">
        <v>171</v>
      </c>
      <c r="F5059" t="s">
        <v>14660</v>
      </c>
      <c r="G5059" t="s">
        <v>282</v>
      </c>
      <c r="H5059" t="s">
        <v>146</v>
      </c>
      <c r="I5059" t="s">
        <v>135</v>
      </c>
      <c r="J5059" t="s">
        <v>136</v>
      </c>
      <c r="K5059" t="s">
        <v>147</v>
      </c>
      <c r="L5059" t="s">
        <v>14661</v>
      </c>
      <c r="M5059" t="s">
        <v>14662</v>
      </c>
      <c r="N5059">
        <v>4.8322222220000004</v>
      </c>
      <c r="O5059">
        <v>0</v>
      </c>
      <c r="P5059">
        <v>1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9.8486697005649333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9.8486697005649333</v>
      </c>
    </row>
    <row r="5060" spans="1:31" x14ac:dyDescent="0.25">
      <c r="A5060">
        <v>1777516</v>
      </c>
      <c r="B5060">
        <v>1</v>
      </c>
      <c r="C5060" t="s">
        <v>80</v>
      </c>
      <c r="D5060" t="s">
        <v>96</v>
      </c>
      <c r="E5060" t="s">
        <v>171</v>
      </c>
      <c r="F5060" t="s">
        <v>14663</v>
      </c>
      <c r="G5060" t="s">
        <v>181</v>
      </c>
      <c r="H5060" t="s">
        <v>146</v>
      </c>
      <c r="I5060" t="s">
        <v>135</v>
      </c>
      <c r="J5060" t="s">
        <v>136</v>
      </c>
      <c r="K5060" t="s">
        <v>147</v>
      </c>
      <c r="L5060" t="s">
        <v>14664</v>
      </c>
      <c r="M5060" t="s">
        <v>14665</v>
      </c>
      <c r="N5060">
        <v>4.9541666659999999</v>
      </c>
      <c r="O5060">
        <v>0</v>
      </c>
      <c r="P5060">
        <v>1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0.26191824259212504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0.26191824259212504</v>
      </c>
    </row>
    <row r="5061" spans="1:31" x14ac:dyDescent="0.25">
      <c r="A5061">
        <v>1777517</v>
      </c>
      <c r="B5061">
        <v>1</v>
      </c>
      <c r="C5061" t="s">
        <v>80</v>
      </c>
      <c r="D5061" t="s">
        <v>96</v>
      </c>
      <c r="E5061" t="s">
        <v>171</v>
      </c>
      <c r="F5061" t="s">
        <v>14666</v>
      </c>
      <c r="G5061" t="s">
        <v>181</v>
      </c>
      <c r="H5061" t="s">
        <v>146</v>
      </c>
      <c r="I5061" t="s">
        <v>135</v>
      </c>
      <c r="J5061" t="s">
        <v>136</v>
      </c>
      <c r="K5061" t="s">
        <v>147</v>
      </c>
      <c r="L5061" t="s">
        <v>14667</v>
      </c>
      <c r="M5061" t="s">
        <v>14668</v>
      </c>
      <c r="N5061">
        <v>2.815555555</v>
      </c>
      <c r="O5061">
        <v>0</v>
      </c>
      <c r="P5061">
        <v>1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0.34316230391541663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0.34316230391541663</v>
      </c>
    </row>
    <row r="5062" spans="1:31" x14ac:dyDescent="0.25">
      <c r="A5062">
        <v>1777519</v>
      </c>
      <c r="B5062">
        <v>1</v>
      </c>
      <c r="C5062" t="s">
        <v>81</v>
      </c>
      <c r="D5062" t="s">
        <v>115</v>
      </c>
      <c r="E5062" t="s">
        <v>188</v>
      </c>
      <c r="F5062" t="s">
        <v>14669</v>
      </c>
      <c r="G5062" t="s">
        <v>177</v>
      </c>
      <c r="H5062" t="s">
        <v>134</v>
      </c>
      <c r="I5062" t="s">
        <v>193</v>
      </c>
      <c r="J5062" t="s">
        <v>136</v>
      </c>
      <c r="K5062" t="s">
        <v>147</v>
      </c>
      <c r="L5062" t="s">
        <v>14670</v>
      </c>
      <c r="M5062" t="s">
        <v>14671</v>
      </c>
      <c r="N5062">
        <v>8.3333330000000001E-3</v>
      </c>
      <c r="O5062">
        <v>0</v>
      </c>
      <c r="P5062">
        <v>1233</v>
      </c>
      <c r="Q5062">
        <v>1</v>
      </c>
      <c r="R5062">
        <v>42</v>
      </c>
      <c r="S5062">
        <v>6</v>
      </c>
      <c r="T5062">
        <v>98</v>
      </c>
      <c r="U5062">
        <v>0</v>
      </c>
      <c r="V5062">
        <v>0</v>
      </c>
      <c r="W5062">
        <v>0</v>
      </c>
      <c r="X5062">
        <v>0.92800274621250023</v>
      </c>
      <c r="Y5062">
        <v>2.2825854981500002E-2</v>
      </c>
      <c r="Z5062">
        <v>6.1608433923999999E-2</v>
      </c>
      <c r="AA5062">
        <v>8.7302477108000001E-2</v>
      </c>
      <c r="AB5062">
        <v>0.21091464905125012</v>
      </c>
      <c r="AC5062">
        <v>0</v>
      </c>
      <c r="AD5062">
        <v>0</v>
      </c>
      <c r="AE5062">
        <v>1.3106541612772504</v>
      </c>
    </row>
    <row r="5063" spans="1:31" x14ac:dyDescent="0.25">
      <c r="A5063">
        <v>1777520</v>
      </c>
      <c r="B5063">
        <v>1</v>
      </c>
      <c r="C5063" t="s">
        <v>80</v>
      </c>
      <c r="D5063" t="s">
        <v>83</v>
      </c>
      <c r="E5063" t="s">
        <v>184</v>
      </c>
      <c r="F5063" t="s">
        <v>14672</v>
      </c>
      <c r="G5063" t="s">
        <v>177</v>
      </c>
      <c r="H5063" t="s">
        <v>134</v>
      </c>
      <c r="I5063" t="s">
        <v>135</v>
      </c>
      <c r="J5063" t="s">
        <v>136</v>
      </c>
      <c r="K5063" t="s">
        <v>147</v>
      </c>
      <c r="L5063" t="s">
        <v>14673</v>
      </c>
      <c r="M5063" t="s">
        <v>14674</v>
      </c>
      <c r="N5063">
        <v>0.44750000000000001</v>
      </c>
      <c r="O5063">
        <v>0</v>
      </c>
      <c r="P5063">
        <v>2980</v>
      </c>
      <c r="Q5063">
        <v>1</v>
      </c>
      <c r="R5063">
        <v>3</v>
      </c>
      <c r="S5063">
        <v>11</v>
      </c>
      <c r="T5063">
        <v>1204</v>
      </c>
      <c r="U5063">
        <v>8</v>
      </c>
      <c r="V5063">
        <v>53</v>
      </c>
      <c r="W5063">
        <v>0</v>
      </c>
      <c r="X5063">
        <v>378.64354729705542</v>
      </c>
      <c r="Y5063">
        <v>67.989334372992005</v>
      </c>
      <c r="Z5063">
        <v>0.87357219410880005</v>
      </c>
      <c r="AA5063">
        <v>39.375182153987851</v>
      </c>
      <c r="AB5063">
        <v>398.64413049203097</v>
      </c>
      <c r="AC5063">
        <v>100.71628354905002</v>
      </c>
      <c r="AD5063">
        <v>323.69914802902122</v>
      </c>
      <c r="AE5063">
        <v>1309.9411980882464</v>
      </c>
    </row>
    <row r="5064" spans="1:31" x14ac:dyDescent="0.25">
      <c r="A5064">
        <v>1777521</v>
      </c>
      <c r="B5064">
        <v>1</v>
      </c>
      <c r="C5064" t="s">
        <v>81</v>
      </c>
      <c r="D5064" t="s">
        <v>115</v>
      </c>
      <c r="E5064" t="s">
        <v>184</v>
      </c>
      <c r="F5064" t="s">
        <v>14675</v>
      </c>
      <c r="G5064" t="s">
        <v>232</v>
      </c>
      <c r="H5064" t="s">
        <v>134</v>
      </c>
      <c r="I5064" t="s">
        <v>135</v>
      </c>
      <c r="J5064" t="s">
        <v>136</v>
      </c>
      <c r="K5064" t="s">
        <v>147</v>
      </c>
      <c r="L5064" t="s">
        <v>14676</v>
      </c>
      <c r="M5064" t="s">
        <v>14677</v>
      </c>
      <c r="N5064">
        <v>2.0447222219999999</v>
      </c>
      <c r="O5064">
        <v>0</v>
      </c>
      <c r="P5064">
        <v>199</v>
      </c>
      <c r="Q5064">
        <v>0</v>
      </c>
      <c r="R5064">
        <v>1</v>
      </c>
      <c r="S5064">
        <v>0</v>
      </c>
      <c r="T5064">
        <v>13</v>
      </c>
      <c r="U5064">
        <v>0</v>
      </c>
      <c r="V5064">
        <v>0</v>
      </c>
      <c r="W5064">
        <v>0</v>
      </c>
      <c r="X5064">
        <v>50.993700623293776</v>
      </c>
      <c r="Y5064">
        <v>0</v>
      </c>
      <c r="Z5064">
        <v>2.4696027766666667E-3</v>
      </c>
      <c r="AA5064">
        <v>0</v>
      </c>
      <c r="AB5064">
        <v>3.6237293158652668</v>
      </c>
      <c r="AC5064">
        <v>0</v>
      </c>
      <c r="AD5064">
        <v>0</v>
      </c>
      <c r="AE5064">
        <v>54.619899541935709</v>
      </c>
    </row>
    <row r="5065" spans="1:31" x14ac:dyDescent="0.25">
      <c r="A5065">
        <v>1777522</v>
      </c>
      <c r="B5065">
        <v>1</v>
      </c>
      <c r="C5065" t="s">
        <v>81</v>
      </c>
      <c r="D5065" t="s">
        <v>123</v>
      </c>
      <c r="E5065" t="s">
        <v>188</v>
      </c>
      <c r="F5065" t="s">
        <v>14678</v>
      </c>
      <c r="G5065" t="s">
        <v>177</v>
      </c>
      <c r="H5065" t="s">
        <v>134</v>
      </c>
      <c r="I5065" t="s">
        <v>135</v>
      </c>
      <c r="J5065" t="s">
        <v>136</v>
      </c>
      <c r="K5065" t="s">
        <v>147</v>
      </c>
      <c r="L5065" t="s">
        <v>14679</v>
      </c>
      <c r="M5065" t="s">
        <v>14680</v>
      </c>
      <c r="N5065">
        <v>1.2124999999999999</v>
      </c>
      <c r="O5065">
        <v>0</v>
      </c>
      <c r="P5065">
        <v>20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4.7895634704984014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4.7895634704984014</v>
      </c>
    </row>
    <row r="5066" spans="1:31" x14ac:dyDescent="0.25">
      <c r="A5066">
        <v>1777524</v>
      </c>
      <c r="B5066">
        <v>1</v>
      </c>
      <c r="C5066" t="s">
        <v>80</v>
      </c>
      <c r="D5066" t="s">
        <v>92</v>
      </c>
      <c r="E5066" t="s">
        <v>171</v>
      </c>
      <c r="F5066" t="s">
        <v>14681</v>
      </c>
      <c r="G5066" t="s">
        <v>173</v>
      </c>
      <c r="H5066" t="s">
        <v>146</v>
      </c>
      <c r="I5066" t="s">
        <v>135</v>
      </c>
      <c r="J5066" t="s">
        <v>136</v>
      </c>
      <c r="K5066" t="s">
        <v>147</v>
      </c>
      <c r="L5066" t="s">
        <v>14682</v>
      </c>
      <c r="M5066" t="s">
        <v>14683</v>
      </c>
      <c r="N5066">
        <v>2.7058333330000002</v>
      </c>
      <c r="O5066">
        <v>0</v>
      </c>
      <c r="P5066">
        <v>15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6.1602393705716523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6.1602393705716523</v>
      </c>
    </row>
    <row r="5067" spans="1:31" x14ac:dyDescent="0.25">
      <c r="A5067">
        <v>1777527</v>
      </c>
      <c r="B5067">
        <v>1</v>
      </c>
      <c r="C5067" t="s">
        <v>80</v>
      </c>
      <c r="D5067" t="s">
        <v>96</v>
      </c>
      <c r="E5067" t="s">
        <v>171</v>
      </c>
      <c r="F5067" t="s">
        <v>14684</v>
      </c>
      <c r="G5067" t="s">
        <v>181</v>
      </c>
      <c r="H5067" t="s">
        <v>146</v>
      </c>
      <c r="I5067" t="s">
        <v>135</v>
      </c>
      <c r="J5067" t="s">
        <v>136</v>
      </c>
      <c r="K5067" t="s">
        <v>147</v>
      </c>
      <c r="L5067" t="s">
        <v>14685</v>
      </c>
      <c r="M5067" t="s">
        <v>14686</v>
      </c>
      <c r="N5067">
        <v>2.2180555549999998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0.45603249961622505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0.45603249961622505</v>
      </c>
    </row>
    <row r="5068" spans="1:31" x14ac:dyDescent="0.25">
      <c r="A5068">
        <v>1777528</v>
      </c>
      <c r="B5068">
        <v>1</v>
      </c>
      <c r="C5068" t="s">
        <v>80</v>
      </c>
      <c r="D5068" t="s">
        <v>97</v>
      </c>
      <c r="E5068" t="s">
        <v>171</v>
      </c>
      <c r="F5068" t="s">
        <v>14687</v>
      </c>
      <c r="G5068" t="s">
        <v>181</v>
      </c>
      <c r="H5068" t="s">
        <v>146</v>
      </c>
      <c r="I5068" t="s">
        <v>135</v>
      </c>
      <c r="J5068" t="s">
        <v>136</v>
      </c>
      <c r="K5068" t="s">
        <v>147</v>
      </c>
      <c r="L5068" t="s">
        <v>14688</v>
      </c>
      <c r="M5068" t="s">
        <v>14689</v>
      </c>
      <c r="N5068">
        <v>4.2922222220000004</v>
      </c>
      <c r="O5068">
        <v>0</v>
      </c>
      <c r="P5068">
        <v>2</v>
      </c>
      <c r="Q5068">
        <v>0</v>
      </c>
      <c r="R5068">
        <v>0</v>
      </c>
      <c r="S5068">
        <v>0</v>
      </c>
      <c r="T5068">
        <v>1</v>
      </c>
      <c r="U5068">
        <v>0</v>
      </c>
      <c r="V5068">
        <v>0</v>
      </c>
      <c r="W5068">
        <v>0</v>
      </c>
      <c r="X5068">
        <v>3.4664782765632003</v>
      </c>
      <c r="Y5068">
        <v>0</v>
      </c>
      <c r="Z5068">
        <v>0</v>
      </c>
      <c r="AA5068">
        <v>0</v>
      </c>
      <c r="AB5068">
        <v>3.5299837610800001E-2</v>
      </c>
      <c r="AC5068">
        <v>0</v>
      </c>
      <c r="AD5068">
        <v>0</v>
      </c>
      <c r="AE5068">
        <v>3.5017781141740003</v>
      </c>
    </row>
    <row r="5069" spans="1:31" x14ac:dyDescent="0.25">
      <c r="A5069">
        <v>1777531</v>
      </c>
      <c r="B5069">
        <v>1</v>
      </c>
      <c r="C5069" t="s">
        <v>80</v>
      </c>
      <c r="D5069" t="s">
        <v>107</v>
      </c>
      <c r="E5069" t="s">
        <v>171</v>
      </c>
      <c r="F5069" t="s">
        <v>14690</v>
      </c>
      <c r="G5069" t="s">
        <v>225</v>
      </c>
      <c r="H5069" t="s">
        <v>146</v>
      </c>
      <c r="I5069" t="s">
        <v>135</v>
      </c>
      <c r="J5069" t="s">
        <v>136</v>
      </c>
      <c r="K5069" t="s">
        <v>147</v>
      </c>
      <c r="L5069" t="s">
        <v>14691</v>
      </c>
      <c r="M5069" t="s">
        <v>14692</v>
      </c>
      <c r="N5069">
        <v>4.76</v>
      </c>
      <c r="O5069">
        <v>0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4.5429165396514586</v>
      </c>
      <c r="AA5069">
        <v>0</v>
      </c>
      <c r="AB5069">
        <v>0</v>
      </c>
      <c r="AC5069">
        <v>0</v>
      </c>
      <c r="AD5069">
        <v>0</v>
      </c>
      <c r="AE5069">
        <v>4.5429165396514586</v>
      </c>
    </row>
    <row r="5070" spans="1:31" x14ac:dyDescent="0.25">
      <c r="A5070">
        <v>1777532</v>
      </c>
      <c r="B5070">
        <v>1</v>
      </c>
      <c r="C5070" t="s">
        <v>80</v>
      </c>
      <c r="D5070" t="s">
        <v>107</v>
      </c>
      <c r="E5070" t="s">
        <v>171</v>
      </c>
      <c r="F5070" t="s">
        <v>14693</v>
      </c>
      <c r="G5070" t="s">
        <v>282</v>
      </c>
      <c r="H5070" t="s">
        <v>146</v>
      </c>
      <c r="I5070" t="s">
        <v>135</v>
      </c>
      <c r="J5070" t="s">
        <v>136</v>
      </c>
      <c r="K5070" t="s">
        <v>147</v>
      </c>
      <c r="L5070" t="s">
        <v>14694</v>
      </c>
      <c r="M5070" t="s">
        <v>14695</v>
      </c>
      <c r="N5070">
        <v>3.2627777770000002</v>
      </c>
      <c r="O5070">
        <v>0</v>
      </c>
      <c r="P5070">
        <v>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6.4005221319766659E-2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6.4005221319766659E-2</v>
      </c>
    </row>
    <row r="5071" spans="1:31" x14ac:dyDescent="0.25">
      <c r="A5071">
        <v>1777533</v>
      </c>
      <c r="B5071">
        <v>1</v>
      </c>
      <c r="C5071" t="s">
        <v>80</v>
      </c>
      <c r="D5071" t="s">
        <v>105</v>
      </c>
      <c r="E5071" t="s">
        <v>171</v>
      </c>
      <c r="F5071" t="s">
        <v>14696</v>
      </c>
      <c r="G5071" t="s">
        <v>181</v>
      </c>
      <c r="H5071" t="s">
        <v>146</v>
      </c>
      <c r="I5071" t="s">
        <v>135</v>
      </c>
      <c r="J5071" t="s">
        <v>136</v>
      </c>
      <c r="K5071" t="s">
        <v>147</v>
      </c>
      <c r="L5071" t="s">
        <v>14697</v>
      </c>
      <c r="M5071" t="s">
        <v>14698</v>
      </c>
      <c r="N5071">
        <v>1.088333333</v>
      </c>
      <c r="O5071">
        <v>0</v>
      </c>
      <c r="P5071">
        <v>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2.2058164926000001E-3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2.2058164926000001E-3</v>
      </c>
    </row>
    <row r="5072" spans="1:31" x14ac:dyDescent="0.25">
      <c r="A5072">
        <v>1777536</v>
      </c>
      <c r="B5072">
        <v>1</v>
      </c>
      <c r="C5072" t="s">
        <v>80</v>
      </c>
      <c r="D5072" t="s">
        <v>106</v>
      </c>
      <c r="E5072" t="s">
        <v>171</v>
      </c>
      <c r="F5072" t="s">
        <v>14699</v>
      </c>
      <c r="G5072" t="s">
        <v>173</v>
      </c>
      <c r="H5072" t="s">
        <v>146</v>
      </c>
      <c r="I5072" t="s">
        <v>135</v>
      </c>
      <c r="J5072" t="s">
        <v>136</v>
      </c>
      <c r="K5072" t="s">
        <v>147</v>
      </c>
      <c r="L5072" t="s">
        <v>14700</v>
      </c>
      <c r="M5072" t="s">
        <v>14701</v>
      </c>
      <c r="N5072">
        <v>1.4436111110000001</v>
      </c>
      <c r="O5072">
        <v>0</v>
      </c>
      <c r="P5072">
        <v>5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2.5007545942000666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2.5007545942000666</v>
      </c>
    </row>
    <row r="5073" spans="1:31" x14ac:dyDescent="0.25">
      <c r="A5073">
        <v>1777537</v>
      </c>
      <c r="B5073">
        <v>1</v>
      </c>
      <c r="C5073" t="s">
        <v>80</v>
      </c>
      <c r="D5073" t="s">
        <v>105</v>
      </c>
      <c r="E5073" t="s">
        <v>171</v>
      </c>
      <c r="F5073" t="s">
        <v>14702</v>
      </c>
      <c r="G5073" t="s">
        <v>173</v>
      </c>
      <c r="H5073" t="s">
        <v>146</v>
      </c>
      <c r="I5073" t="s">
        <v>135</v>
      </c>
      <c r="J5073" t="s">
        <v>136</v>
      </c>
      <c r="K5073" t="s">
        <v>147</v>
      </c>
      <c r="L5073" t="s">
        <v>14703</v>
      </c>
      <c r="M5073" t="s">
        <v>14704</v>
      </c>
      <c r="N5073">
        <v>1.9852777770000001</v>
      </c>
      <c r="O5073">
        <v>0</v>
      </c>
      <c r="P5073">
        <v>8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4.2073876205440008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4.2073876205440008</v>
      </c>
    </row>
    <row r="5074" spans="1:31" x14ac:dyDescent="0.25">
      <c r="A5074">
        <v>1777540</v>
      </c>
      <c r="B5074">
        <v>1</v>
      </c>
      <c r="C5074" t="s">
        <v>80</v>
      </c>
      <c r="D5074" t="s">
        <v>92</v>
      </c>
      <c r="E5074" t="s">
        <v>171</v>
      </c>
      <c r="F5074" t="s">
        <v>14705</v>
      </c>
      <c r="G5074" t="s">
        <v>173</v>
      </c>
      <c r="H5074" t="s">
        <v>146</v>
      </c>
      <c r="I5074" t="s">
        <v>135</v>
      </c>
      <c r="J5074" t="s">
        <v>136</v>
      </c>
      <c r="K5074" t="s">
        <v>147</v>
      </c>
      <c r="L5074" t="s">
        <v>14706</v>
      </c>
      <c r="M5074" t="s">
        <v>14707</v>
      </c>
      <c r="N5074">
        <v>3.4366666659999998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0.40671198947225007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0.40671198947225007</v>
      </c>
    </row>
    <row r="5075" spans="1:31" x14ac:dyDescent="0.25">
      <c r="A5075">
        <v>1777542</v>
      </c>
      <c r="B5075">
        <v>1</v>
      </c>
      <c r="C5075" t="s">
        <v>81</v>
      </c>
      <c r="D5075" t="s">
        <v>128</v>
      </c>
      <c r="E5075" t="s">
        <v>171</v>
      </c>
      <c r="F5075" t="s">
        <v>14708</v>
      </c>
      <c r="G5075" t="s">
        <v>181</v>
      </c>
      <c r="H5075" t="s">
        <v>146</v>
      </c>
      <c r="I5075" t="s">
        <v>135</v>
      </c>
      <c r="J5075" t="s">
        <v>136</v>
      </c>
      <c r="K5075" t="s">
        <v>147</v>
      </c>
      <c r="L5075" t="s">
        <v>14709</v>
      </c>
      <c r="M5075" t="s">
        <v>14710</v>
      </c>
      <c r="N5075">
        <v>1.4722222220000001</v>
      </c>
      <c r="O5075">
        <v>0</v>
      </c>
      <c r="P5075">
        <v>2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1.8239312377040002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1.8239312377040002</v>
      </c>
    </row>
    <row r="5076" spans="1:31" x14ac:dyDescent="0.25">
      <c r="A5076">
        <v>1777543</v>
      </c>
      <c r="B5076">
        <v>1</v>
      </c>
      <c r="C5076" t="s">
        <v>80</v>
      </c>
      <c r="D5076" t="s">
        <v>101</v>
      </c>
      <c r="E5076" t="s">
        <v>158</v>
      </c>
      <c r="F5076" t="s">
        <v>14711</v>
      </c>
      <c r="G5076" t="s">
        <v>221</v>
      </c>
      <c r="H5076" t="s">
        <v>146</v>
      </c>
      <c r="I5076" t="s">
        <v>135</v>
      </c>
      <c r="J5076" t="s">
        <v>136</v>
      </c>
      <c r="K5076" t="s">
        <v>147</v>
      </c>
      <c r="L5076" t="s">
        <v>14712</v>
      </c>
      <c r="M5076" t="s">
        <v>14713</v>
      </c>
      <c r="N5076">
        <v>1.198055555</v>
      </c>
      <c r="O5076">
        <v>0</v>
      </c>
      <c r="P5076">
        <v>50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22.801679870510544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22.801679870510544</v>
      </c>
    </row>
    <row r="5077" spans="1:31" x14ac:dyDescent="0.25">
      <c r="A5077">
        <v>1777548</v>
      </c>
      <c r="B5077">
        <v>1</v>
      </c>
      <c r="C5077" t="s">
        <v>81</v>
      </c>
      <c r="D5077" t="s">
        <v>127</v>
      </c>
      <c r="E5077" t="s">
        <v>171</v>
      </c>
      <c r="F5077" t="s">
        <v>14714</v>
      </c>
      <c r="G5077" t="s">
        <v>181</v>
      </c>
      <c r="H5077" t="s">
        <v>146</v>
      </c>
      <c r="I5077" t="s">
        <v>135</v>
      </c>
      <c r="J5077" t="s">
        <v>136</v>
      </c>
      <c r="K5077" t="s">
        <v>147</v>
      </c>
      <c r="L5077" t="s">
        <v>14715</v>
      </c>
      <c r="M5077" t="s">
        <v>14716</v>
      </c>
      <c r="N5077">
        <v>1.294166666</v>
      </c>
      <c r="O5077">
        <v>0</v>
      </c>
      <c r="P5077">
        <v>1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6.9147166845050012E-2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6.9147166845050012E-2</v>
      </c>
    </row>
    <row r="5078" spans="1:31" x14ac:dyDescent="0.25">
      <c r="A5078">
        <v>1777551</v>
      </c>
      <c r="B5078">
        <v>1</v>
      </c>
      <c r="C5078" t="s">
        <v>80</v>
      </c>
      <c r="D5078" t="s">
        <v>95</v>
      </c>
      <c r="E5078" t="s">
        <v>188</v>
      </c>
      <c r="F5078" t="s">
        <v>14717</v>
      </c>
      <c r="G5078" t="s">
        <v>177</v>
      </c>
      <c r="H5078" t="s">
        <v>134</v>
      </c>
      <c r="I5078" t="s">
        <v>135</v>
      </c>
      <c r="J5078" t="s">
        <v>136</v>
      </c>
      <c r="K5078" t="s">
        <v>147</v>
      </c>
      <c r="L5078" t="s">
        <v>14718</v>
      </c>
      <c r="M5078" t="s">
        <v>14719</v>
      </c>
      <c r="N5078">
        <v>0.45027777699999999</v>
      </c>
      <c r="O5078">
        <v>1</v>
      </c>
      <c r="P5078">
        <v>170</v>
      </c>
      <c r="Q5078">
        <v>0</v>
      </c>
      <c r="R5078">
        <v>1</v>
      </c>
      <c r="S5078">
        <v>13</v>
      </c>
      <c r="T5078">
        <v>13</v>
      </c>
      <c r="U5078">
        <v>2</v>
      </c>
      <c r="V5078">
        <v>0</v>
      </c>
      <c r="W5078">
        <v>0.1519027115579</v>
      </c>
      <c r="X5078">
        <v>13.97487229339005</v>
      </c>
      <c r="Y5078">
        <v>0</v>
      </c>
      <c r="Z5078">
        <v>0.28340053900369999</v>
      </c>
      <c r="AA5078">
        <v>15.482525265595964</v>
      </c>
      <c r="AB5078">
        <v>3.1606200096239996</v>
      </c>
      <c r="AC5078">
        <v>20.325004937437875</v>
      </c>
      <c r="AD5078">
        <v>0</v>
      </c>
      <c r="AE5078">
        <v>53.378325756609485</v>
      </c>
    </row>
    <row r="5079" spans="1:31" x14ac:dyDescent="0.25">
      <c r="A5079">
        <v>1777553</v>
      </c>
      <c r="B5079">
        <v>1</v>
      </c>
      <c r="C5079" t="s">
        <v>80</v>
      </c>
      <c r="D5079" t="s">
        <v>82</v>
      </c>
      <c r="E5079" t="s">
        <v>158</v>
      </c>
      <c r="F5079" t="s">
        <v>14720</v>
      </c>
      <c r="G5079" t="s">
        <v>221</v>
      </c>
      <c r="H5079" t="s">
        <v>146</v>
      </c>
      <c r="I5079" t="s">
        <v>135</v>
      </c>
      <c r="J5079" t="s">
        <v>136</v>
      </c>
      <c r="K5079" t="s">
        <v>147</v>
      </c>
      <c r="L5079" t="s">
        <v>14721</v>
      </c>
      <c r="M5079" t="s">
        <v>14722</v>
      </c>
      <c r="N5079">
        <v>2.0780555550000002</v>
      </c>
      <c r="O5079">
        <v>0</v>
      </c>
      <c r="P5079">
        <v>87</v>
      </c>
      <c r="Q5079">
        <v>0</v>
      </c>
      <c r="R5079">
        <v>0</v>
      </c>
      <c r="S5079">
        <v>0</v>
      </c>
      <c r="T5079">
        <v>9</v>
      </c>
      <c r="U5079">
        <v>0</v>
      </c>
      <c r="V5079">
        <v>0</v>
      </c>
      <c r="W5079">
        <v>0</v>
      </c>
      <c r="X5079">
        <v>62.327321626419568</v>
      </c>
      <c r="Y5079">
        <v>0</v>
      </c>
      <c r="Z5079">
        <v>0</v>
      </c>
      <c r="AA5079">
        <v>0</v>
      </c>
      <c r="AB5079">
        <v>2.5365337077471004</v>
      </c>
      <c r="AC5079">
        <v>0</v>
      </c>
      <c r="AD5079">
        <v>0</v>
      </c>
      <c r="AE5079">
        <v>64.863855334166672</v>
      </c>
    </row>
    <row r="5080" spans="1:31" x14ac:dyDescent="0.25">
      <c r="A5080">
        <v>1777555</v>
      </c>
      <c r="B5080">
        <v>1</v>
      </c>
      <c r="C5080" t="s">
        <v>80</v>
      </c>
      <c r="D5080" t="s">
        <v>96</v>
      </c>
      <c r="E5080" t="s">
        <v>171</v>
      </c>
      <c r="F5080" t="s">
        <v>14723</v>
      </c>
      <c r="G5080" t="s">
        <v>181</v>
      </c>
      <c r="H5080" t="s">
        <v>146</v>
      </c>
      <c r="I5080" t="s">
        <v>135</v>
      </c>
      <c r="J5080" t="s">
        <v>136</v>
      </c>
      <c r="K5080" t="s">
        <v>147</v>
      </c>
      <c r="L5080" t="s">
        <v>14724</v>
      </c>
      <c r="M5080" t="s">
        <v>14725</v>
      </c>
      <c r="N5080">
        <v>3.6030555550000001</v>
      </c>
      <c r="O5080">
        <v>0</v>
      </c>
      <c r="P5080">
        <v>1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1.3878433805833337E-4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1.3878433805833337E-4</v>
      </c>
    </row>
    <row r="5081" spans="1:31" x14ac:dyDescent="0.25">
      <c r="A5081">
        <v>1777557</v>
      </c>
      <c r="B5081">
        <v>1</v>
      </c>
      <c r="C5081" t="s">
        <v>80</v>
      </c>
      <c r="D5081" t="s">
        <v>107</v>
      </c>
      <c r="E5081" t="s">
        <v>158</v>
      </c>
      <c r="F5081" t="s">
        <v>1225</v>
      </c>
      <c r="G5081" t="s">
        <v>160</v>
      </c>
      <c r="H5081" t="s">
        <v>146</v>
      </c>
      <c r="I5081" t="s">
        <v>135</v>
      </c>
      <c r="J5081" t="s">
        <v>136</v>
      </c>
      <c r="K5081" t="s">
        <v>147</v>
      </c>
      <c r="L5081" t="s">
        <v>14726</v>
      </c>
      <c r="M5081" t="s">
        <v>14727</v>
      </c>
      <c r="N5081">
        <v>2.6841666659999999</v>
      </c>
      <c r="O5081">
        <v>0</v>
      </c>
      <c r="P5081">
        <v>37</v>
      </c>
      <c r="Q5081">
        <v>0</v>
      </c>
      <c r="R5081">
        <v>0</v>
      </c>
      <c r="S5081">
        <v>0</v>
      </c>
      <c r="T5081">
        <v>2</v>
      </c>
      <c r="U5081">
        <v>0</v>
      </c>
      <c r="V5081">
        <v>0</v>
      </c>
      <c r="W5081">
        <v>0</v>
      </c>
      <c r="X5081">
        <v>11.014281053332859</v>
      </c>
      <c r="Y5081">
        <v>0</v>
      </c>
      <c r="Z5081">
        <v>0</v>
      </c>
      <c r="AA5081">
        <v>0</v>
      </c>
      <c r="AB5081">
        <v>2.4384892571362</v>
      </c>
      <c r="AC5081">
        <v>0</v>
      </c>
      <c r="AD5081">
        <v>0</v>
      </c>
      <c r="AE5081">
        <v>13.452770310469059</v>
      </c>
    </row>
    <row r="5082" spans="1:31" x14ac:dyDescent="0.25">
      <c r="A5082">
        <v>1777559</v>
      </c>
      <c r="B5082">
        <v>1</v>
      </c>
      <c r="C5082" t="s">
        <v>81</v>
      </c>
      <c r="D5082" t="s">
        <v>120</v>
      </c>
      <c r="E5082" t="s">
        <v>171</v>
      </c>
      <c r="F5082" t="s">
        <v>14728</v>
      </c>
      <c r="G5082" t="s">
        <v>181</v>
      </c>
      <c r="H5082" t="s">
        <v>146</v>
      </c>
      <c r="I5082" t="s">
        <v>135</v>
      </c>
      <c r="J5082" t="s">
        <v>136</v>
      </c>
      <c r="K5082" t="s">
        <v>147</v>
      </c>
      <c r="L5082" t="s">
        <v>14729</v>
      </c>
      <c r="M5082" t="s">
        <v>14730</v>
      </c>
      <c r="N5082">
        <v>1.715833333</v>
      </c>
      <c r="O5082">
        <v>0</v>
      </c>
      <c r="P5082">
        <v>1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0.89479694455095005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0.89479694455095005</v>
      </c>
    </row>
    <row r="5083" spans="1:31" x14ac:dyDescent="0.25">
      <c r="A5083">
        <v>1777560</v>
      </c>
      <c r="B5083">
        <v>1</v>
      </c>
      <c r="C5083" t="s">
        <v>81</v>
      </c>
      <c r="D5083" t="s">
        <v>118</v>
      </c>
      <c r="E5083" t="s">
        <v>158</v>
      </c>
      <c r="F5083" t="s">
        <v>14731</v>
      </c>
      <c r="G5083" t="s">
        <v>160</v>
      </c>
      <c r="H5083" t="s">
        <v>146</v>
      </c>
      <c r="I5083" t="s">
        <v>135</v>
      </c>
      <c r="J5083" t="s">
        <v>136</v>
      </c>
      <c r="K5083" t="s">
        <v>147</v>
      </c>
      <c r="L5083" t="s">
        <v>14732</v>
      </c>
      <c r="M5083" t="s">
        <v>14733</v>
      </c>
      <c r="N5083">
        <v>0.760833333</v>
      </c>
      <c r="O5083">
        <v>0</v>
      </c>
      <c r="P5083">
        <v>49</v>
      </c>
      <c r="Q5083">
        <v>0</v>
      </c>
      <c r="R5083">
        <v>0</v>
      </c>
      <c r="S5083">
        <v>0</v>
      </c>
      <c r="T5083">
        <v>3</v>
      </c>
      <c r="U5083">
        <v>0</v>
      </c>
      <c r="V5083">
        <v>0</v>
      </c>
      <c r="W5083">
        <v>0</v>
      </c>
      <c r="X5083">
        <v>15.318975161570672</v>
      </c>
      <c r="Y5083">
        <v>0</v>
      </c>
      <c r="Z5083">
        <v>0</v>
      </c>
      <c r="AA5083">
        <v>0</v>
      </c>
      <c r="AB5083">
        <v>0.89806915246124996</v>
      </c>
      <c r="AC5083">
        <v>0</v>
      </c>
      <c r="AD5083">
        <v>0</v>
      </c>
      <c r="AE5083">
        <v>16.21704431403192</v>
      </c>
    </row>
    <row r="5084" spans="1:31" x14ac:dyDescent="0.25">
      <c r="A5084">
        <v>1777561</v>
      </c>
      <c r="B5084">
        <v>1</v>
      </c>
      <c r="C5084" t="s">
        <v>81</v>
      </c>
      <c r="D5084" t="s">
        <v>118</v>
      </c>
      <c r="E5084" t="s">
        <v>158</v>
      </c>
      <c r="F5084" t="s">
        <v>14734</v>
      </c>
      <c r="G5084" t="s">
        <v>160</v>
      </c>
      <c r="H5084" t="s">
        <v>146</v>
      </c>
      <c r="I5084" t="s">
        <v>135</v>
      </c>
      <c r="J5084" t="s">
        <v>136</v>
      </c>
      <c r="K5084" t="s">
        <v>147</v>
      </c>
      <c r="L5084" t="s">
        <v>14735</v>
      </c>
      <c r="M5084" t="s">
        <v>14736</v>
      </c>
      <c r="N5084">
        <v>1.2411111109999999</v>
      </c>
      <c r="O5084">
        <v>0</v>
      </c>
      <c r="P5084">
        <v>2</v>
      </c>
      <c r="Q5084">
        <v>0</v>
      </c>
      <c r="R5084">
        <v>2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0.63195404724666671</v>
      </c>
      <c r="Y5084">
        <v>0</v>
      </c>
      <c r="Z5084">
        <v>1.1433904306940832</v>
      </c>
      <c r="AA5084">
        <v>0</v>
      </c>
      <c r="AB5084">
        <v>0</v>
      </c>
      <c r="AC5084">
        <v>0</v>
      </c>
      <c r="AD5084">
        <v>0</v>
      </c>
      <c r="AE5084">
        <v>1.7753444779407499</v>
      </c>
    </row>
    <row r="5085" spans="1:31" x14ac:dyDescent="0.25">
      <c r="A5085">
        <v>1777564</v>
      </c>
      <c r="B5085">
        <v>1</v>
      </c>
      <c r="C5085" t="s">
        <v>81</v>
      </c>
      <c r="D5085" t="s">
        <v>122</v>
      </c>
      <c r="E5085" t="s">
        <v>171</v>
      </c>
      <c r="F5085" t="s">
        <v>14737</v>
      </c>
      <c r="G5085" t="s">
        <v>181</v>
      </c>
      <c r="H5085" t="s">
        <v>146</v>
      </c>
      <c r="I5085" t="s">
        <v>135</v>
      </c>
      <c r="J5085" t="s">
        <v>136</v>
      </c>
      <c r="K5085" t="s">
        <v>147</v>
      </c>
      <c r="L5085" t="s">
        <v>14738</v>
      </c>
      <c r="M5085" t="s">
        <v>14739</v>
      </c>
      <c r="N5085">
        <v>2.5380555550000001</v>
      </c>
      <c r="O5085">
        <v>0</v>
      </c>
      <c r="P5085">
        <v>1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0.87536371640485011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0.87536371640485011</v>
      </c>
    </row>
    <row r="5086" spans="1:31" x14ac:dyDescent="0.25">
      <c r="A5086">
        <v>1777565</v>
      </c>
      <c r="B5086">
        <v>1</v>
      </c>
      <c r="C5086" t="s">
        <v>80</v>
      </c>
      <c r="D5086" t="s">
        <v>104</v>
      </c>
      <c r="E5086" t="s">
        <v>171</v>
      </c>
      <c r="F5086" t="s">
        <v>14740</v>
      </c>
      <c r="G5086" t="s">
        <v>173</v>
      </c>
      <c r="H5086" t="s">
        <v>146</v>
      </c>
      <c r="I5086" t="s">
        <v>135</v>
      </c>
      <c r="J5086" t="s">
        <v>136</v>
      </c>
      <c r="K5086" t="s">
        <v>147</v>
      </c>
      <c r="L5086" t="s">
        <v>14741</v>
      </c>
      <c r="M5086" t="s">
        <v>14742</v>
      </c>
      <c r="N5086">
        <v>1.0449999999999999</v>
      </c>
      <c r="O5086">
        <v>0</v>
      </c>
      <c r="P5086">
        <v>8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3.395468613346134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3.395468613346134</v>
      </c>
    </row>
    <row r="5087" spans="1:31" x14ac:dyDescent="0.25">
      <c r="A5087">
        <v>1777567</v>
      </c>
      <c r="B5087">
        <v>1</v>
      </c>
      <c r="C5087" t="s">
        <v>80</v>
      </c>
      <c r="D5087" t="s">
        <v>99</v>
      </c>
      <c r="E5087" t="s">
        <v>171</v>
      </c>
      <c r="F5087" t="s">
        <v>1592</v>
      </c>
      <c r="G5087" t="s">
        <v>181</v>
      </c>
      <c r="H5087" t="s">
        <v>146</v>
      </c>
      <c r="I5087" t="s">
        <v>135</v>
      </c>
      <c r="J5087" t="s">
        <v>136</v>
      </c>
      <c r="K5087" t="s">
        <v>147</v>
      </c>
      <c r="L5087" t="s">
        <v>14743</v>
      </c>
      <c r="M5087" t="s">
        <v>14744</v>
      </c>
      <c r="N5087">
        <v>2.4586111110000002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1.04656146083005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1.04656146083005</v>
      </c>
    </row>
    <row r="5088" spans="1:31" x14ac:dyDescent="0.25">
      <c r="A5088">
        <v>1777568</v>
      </c>
      <c r="B5088">
        <v>1</v>
      </c>
      <c r="C5088" t="s">
        <v>81</v>
      </c>
      <c r="D5088" t="s">
        <v>118</v>
      </c>
      <c r="E5088" t="s">
        <v>184</v>
      </c>
      <c r="F5088" t="s">
        <v>14745</v>
      </c>
      <c r="G5088" t="s">
        <v>177</v>
      </c>
      <c r="H5088" t="s">
        <v>134</v>
      </c>
      <c r="I5088" t="s">
        <v>135</v>
      </c>
      <c r="J5088" t="s">
        <v>136</v>
      </c>
      <c r="K5088" t="s">
        <v>147</v>
      </c>
      <c r="L5088" t="s">
        <v>14746</v>
      </c>
      <c r="M5088" t="s">
        <v>14747</v>
      </c>
      <c r="N5088">
        <v>0.97861111099999998</v>
      </c>
      <c r="O5088">
        <v>0</v>
      </c>
      <c r="P5088">
        <v>1818</v>
      </c>
      <c r="Q5088">
        <v>0</v>
      </c>
      <c r="R5088">
        <v>3</v>
      </c>
      <c r="S5088">
        <v>0</v>
      </c>
      <c r="T5088">
        <v>91</v>
      </c>
      <c r="U5088">
        <v>0</v>
      </c>
      <c r="V5088">
        <v>0</v>
      </c>
      <c r="W5088">
        <v>0</v>
      </c>
      <c r="X5088">
        <v>705.64538809844066</v>
      </c>
      <c r="Y5088">
        <v>0</v>
      </c>
      <c r="Z5088">
        <v>0.81639482329866664</v>
      </c>
      <c r="AA5088">
        <v>0</v>
      </c>
      <c r="AB5088">
        <v>67.543787518186107</v>
      </c>
      <c r="AC5088">
        <v>0</v>
      </c>
      <c r="AD5088">
        <v>0</v>
      </c>
      <c r="AE5088">
        <v>774.00557043992546</v>
      </c>
    </row>
    <row r="5089" spans="1:31" x14ac:dyDescent="0.25">
      <c r="A5089">
        <v>1777571</v>
      </c>
      <c r="B5089">
        <v>1</v>
      </c>
      <c r="C5089" t="s">
        <v>80</v>
      </c>
      <c r="D5089" t="s">
        <v>82</v>
      </c>
      <c r="E5089" t="s">
        <v>171</v>
      </c>
      <c r="F5089" t="s">
        <v>14748</v>
      </c>
      <c r="G5089" t="s">
        <v>181</v>
      </c>
      <c r="H5089" t="s">
        <v>146</v>
      </c>
      <c r="I5089" t="s">
        <v>135</v>
      </c>
      <c r="J5089" t="s">
        <v>136</v>
      </c>
      <c r="K5089" t="s">
        <v>147</v>
      </c>
      <c r="L5089" t="s">
        <v>14749</v>
      </c>
      <c r="M5089" t="s">
        <v>14750</v>
      </c>
      <c r="N5089">
        <v>1.5027777769999999</v>
      </c>
      <c r="O5089">
        <v>0</v>
      </c>
      <c r="P5089">
        <v>2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1.381670893355025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1.381670893355025</v>
      </c>
    </row>
    <row r="5090" spans="1:31" x14ac:dyDescent="0.25">
      <c r="A5090">
        <v>1777572</v>
      </c>
      <c r="B5090">
        <v>1</v>
      </c>
      <c r="C5090" t="s">
        <v>80</v>
      </c>
      <c r="D5090" t="s">
        <v>93</v>
      </c>
      <c r="E5090" t="s">
        <v>158</v>
      </c>
      <c r="F5090" t="s">
        <v>14751</v>
      </c>
      <c r="G5090" t="s">
        <v>221</v>
      </c>
      <c r="H5090" t="s">
        <v>146</v>
      </c>
      <c r="I5090" t="s">
        <v>135</v>
      </c>
      <c r="J5090" t="s">
        <v>136</v>
      </c>
      <c r="K5090" t="s">
        <v>147</v>
      </c>
      <c r="L5090" t="s">
        <v>14752</v>
      </c>
      <c r="M5090" t="s">
        <v>14753</v>
      </c>
      <c r="N5090">
        <v>1.1872222219999999</v>
      </c>
      <c r="O5090">
        <v>0</v>
      </c>
      <c r="P5090">
        <v>7</v>
      </c>
      <c r="Q5090">
        <v>0</v>
      </c>
      <c r="R5090">
        <v>1</v>
      </c>
      <c r="S5090">
        <v>0</v>
      </c>
      <c r="T5090">
        <v>1</v>
      </c>
      <c r="U5090">
        <v>0</v>
      </c>
      <c r="V5090">
        <v>0</v>
      </c>
      <c r="W5090">
        <v>0</v>
      </c>
      <c r="X5090">
        <v>3.4211775566505169</v>
      </c>
      <c r="Y5090">
        <v>0</v>
      </c>
      <c r="Z5090">
        <v>0.35862683476660001</v>
      </c>
      <c r="AA5090">
        <v>0</v>
      </c>
      <c r="AB5090">
        <v>8.1902885067494502</v>
      </c>
      <c r="AC5090">
        <v>0</v>
      </c>
      <c r="AD5090">
        <v>0</v>
      </c>
      <c r="AE5090">
        <v>11.970092898166566</v>
      </c>
    </row>
    <row r="5091" spans="1:31" x14ac:dyDescent="0.25">
      <c r="A5091">
        <v>1777574</v>
      </c>
      <c r="B5091">
        <v>1</v>
      </c>
      <c r="C5091" t="s">
        <v>81</v>
      </c>
      <c r="D5091" t="s">
        <v>122</v>
      </c>
      <c r="E5091" t="s">
        <v>158</v>
      </c>
      <c r="F5091" t="s">
        <v>14754</v>
      </c>
      <c r="G5091" t="s">
        <v>160</v>
      </c>
      <c r="H5091" t="s">
        <v>146</v>
      </c>
      <c r="I5091" t="s">
        <v>135</v>
      </c>
      <c r="J5091" t="s">
        <v>136</v>
      </c>
      <c r="K5091" t="s">
        <v>147</v>
      </c>
      <c r="L5091" t="s">
        <v>14755</v>
      </c>
      <c r="M5091" t="s">
        <v>14756</v>
      </c>
      <c r="N5091">
        <v>1.305833333</v>
      </c>
      <c r="O5091">
        <v>0</v>
      </c>
      <c r="P5091">
        <v>26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14.97416864641168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14.97416864641168</v>
      </c>
    </row>
    <row r="5092" spans="1:31" x14ac:dyDescent="0.25">
      <c r="A5092">
        <v>1777576</v>
      </c>
      <c r="B5092">
        <v>1</v>
      </c>
      <c r="C5092" t="s">
        <v>80</v>
      </c>
      <c r="D5092" t="s">
        <v>90</v>
      </c>
      <c r="E5092" t="s">
        <v>184</v>
      </c>
      <c r="F5092" t="s">
        <v>5876</v>
      </c>
      <c r="G5092" t="s">
        <v>177</v>
      </c>
      <c r="H5092" t="s">
        <v>134</v>
      </c>
      <c r="I5092" t="s">
        <v>135</v>
      </c>
      <c r="J5092" t="s">
        <v>136</v>
      </c>
      <c r="K5092" t="s">
        <v>147</v>
      </c>
      <c r="L5092" t="s">
        <v>14757</v>
      </c>
      <c r="M5092" t="s">
        <v>14758</v>
      </c>
      <c r="N5092">
        <v>0.27583333300000001</v>
      </c>
      <c r="O5092">
        <v>0</v>
      </c>
      <c r="P5092">
        <v>2543</v>
      </c>
      <c r="Q5092">
        <v>0</v>
      </c>
      <c r="R5092">
        <v>0</v>
      </c>
      <c r="S5092">
        <v>0</v>
      </c>
      <c r="T5092">
        <v>84</v>
      </c>
      <c r="U5092">
        <v>0</v>
      </c>
      <c r="V5092">
        <v>0</v>
      </c>
      <c r="W5092">
        <v>0</v>
      </c>
      <c r="X5092">
        <v>295.43297763935669</v>
      </c>
      <c r="Y5092">
        <v>0</v>
      </c>
      <c r="Z5092">
        <v>0</v>
      </c>
      <c r="AA5092">
        <v>0</v>
      </c>
      <c r="AB5092">
        <v>9.7547303033248234</v>
      </c>
      <c r="AC5092">
        <v>0</v>
      </c>
      <c r="AD5092">
        <v>0</v>
      </c>
      <c r="AE5092">
        <v>305.18770794268153</v>
      </c>
    </row>
    <row r="5093" spans="1:31" x14ac:dyDescent="0.25">
      <c r="A5093">
        <v>1777580</v>
      </c>
      <c r="B5093">
        <v>1</v>
      </c>
      <c r="C5093" t="s">
        <v>80</v>
      </c>
      <c r="D5093" t="s">
        <v>100</v>
      </c>
      <c r="E5093" t="s">
        <v>158</v>
      </c>
      <c r="F5093" t="s">
        <v>14759</v>
      </c>
      <c r="G5093" t="s">
        <v>2314</v>
      </c>
      <c r="H5093" t="s">
        <v>146</v>
      </c>
      <c r="I5093" t="s">
        <v>135</v>
      </c>
      <c r="J5093" t="s">
        <v>136</v>
      </c>
      <c r="K5093" t="s">
        <v>147</v>
      </c>
      <c r="L5093" t="s">
        <v>14760</v>
      </c>
      <c r="M5093" t="s">
        <v>14761</v>
      </c>
      <c r="N5093">
        <v>1.356666666</v>
      </c>
      <c r="O5093">
        <v>0</v>
      </c>
      <c r="P5093">
        <v>2</v>
      </c>
      <c r="Q5093">
        <v>0</v>
      </c>
      <c r="R5093">
        <v>2</v>
      </c>
      <c r="S5093">
        <v>0</v>
      </c>
      <c r="T5093">
        <v>3</v>
      </c>
      <c r="U5093">
        <v>0</v>
      </c>
      <c r="V5093">
        <v>0</v>
      </c>
      <c r="W5093">
        <v>0</v>
      </c>
      <c r="X5093">
        <v>1.6698835153</v>
      </c>
      <c r="Y5093">
        <v>0</v>
      </c>
      <c r="Z5093">
        <v>0.56177348055570009</v>
      </c>
      <c r="AA5093">
        <v>0</v>
      </c>
      <c r="AB5093">
        <v>1.8791877139328999</v>
      </c>
      <c r="AC5093">
        <v>0</v>
      </c>
      <c r="AD5093">
        <v>0</v>
      </c>
      <c r="AE5093">
        <v>4.1108447097885996</v>
      </c>
    </row>
    <row r="5094" spans="1:31" x14ac:dyDescent="0.25">
      <c r="A5094">
        <v>1777581</v>
      </c>
      <c r="B5094">
        <v>1</v>
      </c>
      <c r="C5094" t="s">
        <v>80</v>
      </c>
      <c r="D5094" t="s">
        <v>100</v>
      </c>
      <c r="E5094" t="s">
        <v>171</v>
      </c>
      <c r="F5094" t="s">
        <v>14762</v>
      </c>
      <c r="G5094" t="s">
        <v>181</v>
      </c>
      <c r="H5094" t="s">
        <v>146</v>
      </c>
      <c r="I5094" t="s">
        <v>135</v>
      </c>
      <c r="J5094" t="s">
        <v>136</v>
      </c>
      <c r="K5094" t="s">
        <v>147</v>
      </c>
      <c r="L5094" t="s">
        <v>14763</v>
      </c>
      <c r="M5094" t="s">
        <v>14764</v>
      </c>
      <c r="N5094">
        <v>1.5052777770000001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0.55208336824533344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0.55208336824533344</v>
      </c>
    </row>
    <row r="5095" spans="1:31" x14ac:dyDescent="0.25">
      <c r="A5095">
        <v>1777583</v>
      </c>
      <c r="B5095">
        <v>1</v>
      </c>
      <c r="C5095" t="s">
        <v>81</v>
      </c>
      <c r="D5095" t="s">
        <v>121</v>
      </c>
      <c r="E5095" t="s">
        <v>143</v>
      </c>
      <c r="F5095" t="s">
        <v>14765</v>
      </c>
      <c r="G5095" t="s">
        <v>145</v>
      </c>
      <c r="H5095" t="s">
        <v>146</v>
      </c>
      <c r="I5095" t="s">
        <v>135</v>
      </c>
      <c r="J5095" t="s">
        <v>136</v>
      </c>
      <c r="K5095" t="s">
        <v>147</v>
      </c>
      <c r="L5095" t="s">
        <v>14766</v>
      </c>
      <c r="M5095" t="s">
        <v>14767</v>
      </c>
      <c r="N5095">
        <v>1.240277777</v>
      </c>
      <c r="O5095">
        <v>0</v>
      </c>
      <c r="P5095">
        <v>128</v>
      </c>
      <c r="Q5095">
        <v>0</v>
      </c>
      <c r="R5095">
        <v>1</v>
      </c>
      <c r="S5095">
        <v>0</v>
      </c>
      <c r="T5095">
        <v>5</v>
      </c>
      <c r="U5095">
        <v>0</v>
      </c>
      <c r="V5095">
        <v>0</v>
      </c>
      <c r="W5095">
        <v>0</v>
      </c>
      <c r="X5095">
        <v>19.467447920008755</v>
      </c>
      <c r="Y5095">
        <v>0</v>
      </c>
      <c r="Z5095">
        <v>2.2106138643050003E-2</v>
      </c>
      <c r="AA5095">
        <v>0</v>
      </c>
      <c r="AB5095">
        <v>0.38256914351150006</v>
      </c>
      <c r="AC5095">
        <v>0</v>
      </c>
      <c r="AD5095">
        <v>0</v>
      </c>
      <c r="AE5095">
        <v>19.872123202163305</v>
      </c>
    </row>
    <row r="5096" spans="1:31" x14ac:dyDescent="0.25">
      <c r="A5096">
        <v>1777584</v>
      </c>
      <c r="B5096">
        <v>1</v>
      </c>
      <c r="C5096" t="s">
        <v>80</v>
      </c>
      <c r="D5096" t="s">
        <v>101</v>
      </c>
      <c r="E5096" t="s">
        <v>184</v>
      </c>
      <c r="F5096" t="s">
        <v>14768</v>
      </c>
      <c r="G5096" t="s">
        <v>177</v>
      </c>
      <c r="H5096" t="s">
        <v>134</v>
      </c>
      <c r="I5096" t="s">
        <v>135</v>
      </c>
      <c r="J5096" t="s">
        <v>136</v>
      </c>
      <c r="K5096" t="s">
        <v>147</v>
      </c>
      <c r="L5096" t="s">
        <v>14769</v>
      </c>
      <c r="M5096" t="s">
        <v>14770</v>
      </c>
      <c r="N5096">
        <v>0.79138888799999996</v>
      </c>
      <c r="O5096">
        <v>0</v>
      </c>
      <c r="P5096">
        <v>1260</v>
      </c>
      <c r="Q5096">
        <v>0</v>
      </c>
      <c r="R5096">
        <v>0</v>
      </c>
      <c r="S5096">
        <v>1</v>
      </c>
      <c r="T5096">
        <v>20</v>
      </c>
      <c r="U5096">
        <v>0</v>
      </c>
      <c r="V5096">
        <v>0</v>
      </c>
      <c r="W5096">
        <v>0</v>
      </c>
      <c r="X5096">
        <v>198.1010723865983</v>
      </c>
      <c r="Y5096">
        <v>0</v>
      </c>
      <c r="Z5096">
        <v>0</v>
      </c>
      <c r="AA5096">
        <v>2.8057780402239998</v>
      </c>
      <c r="AB5096">
        <v>9.1063119626197846</v>
      </c>
      <c r="AC5096">
        <v>0</v>
      </c>
      <c r="AD5096">
        <v>0</v>
      </c>
      <c r="AE5096">
        <v>210.01316238944207</v>
      </c>
    </row>
    <row r="5097" spans="1:31" x14ac:dyDescent="0.25">
      <c r="A5097">
        <v>1777586</v>
      </c>
      <c r="B5097">
        <v>1</v>
      </c>
      <c r="C5097" t="s">
        <v>80</v>
      </c>
      <c r="D5097" t="s">
        <v>103</v>
      </c>
      <c r="E5097" t="s">
        <v>153</v>
      </c>
      <c r="F5097" t="s">
        <v>14771</v>
      </c>
      <c r="G5097" t="s">
        <v>2314</v>
      </c>
      <c r="H5097" t="s">
        <v>146</v>
      </c>
      <c r="I5097" t="s">
        <v>135</v>
      </c>
      <c r="J5097" t="s">
        <v>136</v>
      </c>
      <c r="K5097" t="s">
        <v>147</v>
      </c>
      <c r="L5097" t="s">
        <v>14772</v>
      </c>
      <c r="M5097" t="s">
        <v>14773</v>
      </c>
      <c r="N5097">
        <v>3.4566666659999998</v>
      </c>
      <c r="O5097">
        <v>0</v>
      </c>
      <c r="P5097">
        <v>10</v>
      </c>
      <c r="Q5097">
        <v>0</v>
      </c>
      <c r="R5097">
        <v>0</v>
      </c>
      <c r="S5097">
        <v>0</v>
      </c>
      <c r="T5097">
        <v>1</v>
      </c>
      <c r="U5097">
        <v>0</v>
      </c>
      <c r="V5097">
        <v>0</v>
      </c>
      <c r="W5097">
        <v>0</v>
      </c>
      <c r="X5097">
        <v>7.3096247349946024</v>
      </c>
      <c r="Y5097">
        <v>0</v>
      </c>
      <c r="Z5097">
        <v>0</v>
      </c>
      <c r="AA5097">
        <v>0</v>
      </c>
      <c r="AB5097">
        <v>0.87501817308442498</v>
      </c>
      <c r="AC5097">
        <v>0</v>
      </c>
      <c r="AD5097">
        <v>0</v>
      </c>
      <c r="AE5097">
        <v>8.1846429080790273</v>
      </c>
    </row>
    <row r="5098" spans="1:31" x14ac:dyDescent="0.25">
      <c r="A5098">
        <v>1777589</v>
      </c>
      <c r="B5098">
        <v>1</v>
      </c>
      <c r="C5098" t="s">
        <v>80</v>
      </c>
      <c r="D5098" t="s">
        <v>96</v>
      </c>
      <c r="E5098" t="s">
        <v>143</v>
      </c>
      <c r="F5098" t="s">
        <v>14774</v>
      </c>
      <c r="G5098" t="s">
        <v>606</v>
      </c>
      <c r="H5098" t="s">
        <v>146</v>
      </c>
      <c r="I5098" t="s">
        <v>135</v>
      </c>
      <c r="J5098" t="s">
        <v>136</v>
      </c>
      <c r="K5098" t="s">
        <v>147</v>
      </c>
      <c r="L5098" t="s">
        <v>14775</v>
      </c>
      <c r="M5098" t="s">
        <v>14776</v>
      </c>
      <c r="N5098">
        <v>1.34</v>
      </c>
      <c r="O5098">
        <v>0</v>
      </c>
      <c r="P5098">
        <v>22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2.3608580568719164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2.3608580568719164</v>
      </c>
    </row>
    <row r="5099" spans="1:31" x14ac:dyDescent="0.25">
      <c r="A5099">
        <v>1777590</v>
      </c>
      <c r="B5099">
        <v>1</v>
      </c>
      <c r="C5099" t="s">
        <v>81</v>
      </c>
      <c r="D5099" t="s">
        <v>121</v>
      </c>
      <c r="E5099" t="s">
        <v>158</v>
      </c>
      <c r="F5099" t="s">
        <v>14777</v>
      </c>
      <c r="G5099" t="s">
        <v>160</v>
      </c>
      <c r="H5099" t="s">
        <v>146</v>
      </c>
      <c r="I5099" t="s">
        <v>135</v>
      </c>
      <c r="J5099" t="s">
        <v>136</v>
      </c>
      <c r="K5099" t="s">
        <v>147</v>
      </c>
      <c r="L5099" t="s">
        <v>14778</v>
      </c>
      <c r="M5099" t="s">
        <v>14779</v>
      </c>
      <c r="N5099">
        <v>0.882222222</v>
      </c>
      <c r="O5099">
        <v>0</v>
      </c>
      <c r="P5099">
        <v>8</v>
      </c>
      <c r="Q5099">
        <v>0</v>
      </c>
      <c r="R5099">
        <v>1</v>
      </c>
      <c r="S5099">
        <v>0</v>
      </c>
      <c r="T5099">
        <v>1</v>
      </c>
      <c r="U5099">
        <v>0</v>
      </c>
      <c r="V5099">
        <v>0</v>
      </c>
      <c r="W5099">
        <v>0</v>
      </c>
      <c r="X5099">
        <v>2.0275415113116666</v>
      </c>
      <c r="Y5099">
        <v>0</v>
      </c>
      <c r="Z5099">
        <v>0</v>
      </c>
      <c r="AA5099">
        <v>0</v>
      </c>
      <c r="AB5099">
        <v>0.81824237722278337</v>
      </c>
      <c r="AC5099">
        <v>0</v>
      </c>
      <c r="AD5099">
        <v>0</v>
      </c>
      <c r="AE5099">
        <v>2.84578388853445</v>
      </c>
    </row>
    <row r="5100" spans="1:31" x14ac:dyDescent="0.25">
      <c r="A5100">
        <v>1777592</v>
      </c>
      <c r="B5100">
        <v>1</v>
      </c>
      <c r="C5100" t="s">
        <v>80</v>
      </c>
      <c r="D5100" t="s">
        <v>99</v>
      </c>
      <c r="E5100" t="s">
        <v>171</v>
      </c>
      <c r="F5100" t="s">
        <v>14780</v>
      </c>
      <c r="G5100" t="s">
        <v>181</v>
      </c>
      <c r="H5100" t="s">
        <v>146</v>
      </c>
      <c r="I5100" t="s">
        <v>135</v>
      </c>
      <c r="J5100" t="s">
        <v>136</v>
      </c>
      <c r="K5100" t="s">
        <v>147</v>
      </c>
      <c r="L5100" t="s">
        <v>14781</v>
      </c>
      <c r="M5100" t="s">
        <v>14782</v>
      </c>
      <c r="N5100">
        <v>0.69444444400000005</v>
      </c>
      <c r="O5100">
        <v>0</v>
      </c>
      <c r="P5100">
        <v>7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1.5947989972408754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1.5947989972408754</v>
      </c>
    </row>
    <row r="5101" spans="1:31" x14ac:dyDescent="0.25">
      <c r="A5101">
        <v>1787882</v>
      </c>
      <c r="B5101">
        <v>1</v>
      </c>
      <c r="C5101" t="s">
        <v>80</v>
      </c>
      <c r="D5101" t="s">
        <v>97</v>
      </c>
      <c r="E5101" t="s">
        <v>171</v>
      </c>
      <c r="F5101" t="s">
        <v>14783</v>
      </c>
      <c r="G5101" t="s">
        <v>181</v>
      </c>
      <c r="H5101" t="s">
        <v>146</v>
      </c>
      <c r="I5101" t="s">
        <v>135</v>
      </c>
      <c r="J5101" t="s">
        <v>136</v>
      </c>
      <c r="K5101" t="s">
        <v>147</v>
      </c>
      <c r="L5101" t="s">
        <v>14784</v>
      </c>
      <c r="M5101" t="s">
        <v>14785</v>
      </c>
      <c r="N5101">
        <v>5.2780555549999999</v>
      </c>
      <c r="O5101">
        <v>0</v>
      </c>
      <c r="P5101">
        <v>1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0.94713393051677497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0.94713393051677497</v>
      </c>
    </row>
    <row r="5102" spans="1:31" x14ac:dyDescent="0.25">
      <c r="A5102">
        <v>1787719</v>
      </c>
      <c r="B5102">
        <v>1</v>
      </c>
      <c r="C5102" t="s">
        <v>80</v>
      </c>
      <c r="D5102" t="s">
        <v>96</v>
      </c>
      <c r="E5102" t="s">
        <v>158</v>
      </c>
      <c r="F5102" t="s">
        <v>14786</v>
      </c>
      <c r="G5102" t="s">
        <v>225</v>
      </c>
      <c r="H5102" t="s">
        <v>146</v>
      </c>
      <c r="I5102" t="s">
        <v>135</v>
      </c>
      <c r="J5102" t="s">
        <v>3</v>
      </c>
      <c r="K5102" t="s">
        <v>147</v>
      </c>
      <c r="L5102" t="s">
        <v>14787</v>
      </c>
      <c r="M5102" t="s">
        <v>14788</v>
      </c>
      <c r="N5102">
        <v>3.1616666659999999</v>
      </c>
      <c r="O5102">
        <v>0</v>
      </c>
      <c r="P5102">
        <v>27</v>
      </c>
      <c r="Q5102">
        <v>0</v>
      </c>
      <c r="R5102">
        <v>0</v>
      </c>
      <c r="S5102">
        <v>0</v>
      </c>
      <c r="T5102">
        <v>2</v>
      </c>
      <c r="U5102">
        <v>0</v>
      </c>
      <c r="V5102">
        <v>0</v>
      </c>
      <c r="W5102">
        <v>0</v>
      </c>
      <c r="X5102">
        <v>37.667587731314406</v>
      </c>
      <c r="Y5102">
        <v>0</v>
      </c>
      <c r="Z5102">
        <v>0</v>
      </c>
      <c r="AA5102">
        <v>0</v>
      </c>
      <c r="AB5102">
        <v>3.1537084405977995</v>
      </c>
      <c r="AC5102">
        <v>0</v>
      </c>
      <c r="AD5102">
        <v>0</v>
      </c>
      <c r="AE5102">
        <v>40.821296171912202</v>
      </c>
    </row>
    <row r="5103" spans="1:31" x14ac:dyDescent="0.25">
      <c r="A5103">
        <v>1787696</v>
      </c>
      <c r="B5103">
        <v>1</v>
      </c>
      <c r="C5103" t="s">
        <v>81</v>
      </c>
      <c r="D5103" t="s">
        <v>120</v>
      </c>
      <c r="E5103" t="s">
        <v>131</v>
      </c>
      <c r="F5103" t="s">
        <v>14789</v>
      </c>
      <c r="G5103" t="s">
        <v>177</v>
      </c>
      <c r="H5103" t="s">
        <v>134</v>
      </c>
      <c r="I5103" t="s">
        <v>135</v>
      </c>
      <c r="J5103" t="s">
        <v>136</v>
      </c>
      <c r="K5103" t="s">
        <v>147</v>
      </c>
      <c r="L5103" t="s">
        <v>14790</v>
      </c>
      <c r="M5103" t="s">
        <v>14791</v>
      </c>
      <c r="N5103">
        <v>1.4155555550000001</v>
      </c>
      <c r="O5103">
        <v>1</v>
      </c>
      <c r="P5103">
        <v>285</v>
      </c>
      <c r="Q5103">
        <v>71</v>
      </c>
      <c r="R5103">
        <v>6</v>
      </c>
      <c r="S5103">
        <v>5</v>
      </c>
      <c r="T5103">
        <v>19</v>
      </c>
      <c r="U5103">
        <v>0</v>
      </c>
      <c r="V5103">
        <v>0</v>
      </c>
      <c r="W5103">
        <v>2.7790566167123334</v>
      </c>
      <c r="X5103">
        <v>69.582746007161234</v>
      </c>
      <c r="Y5103">
        <v>39.203854073849762</v>
      </c>
      <c r="Z5103">
        <v>1.3215851419249833</v>
      </c>
      <c r="AA5103">
        <v>91.313047773008705</v>
      </c>
      <c r="AB5103">
        <v>5.415753077415582</v>
      </c>
      <c r="AC5103">
        <v>0</v>
      </c>
      <c r="AD5103">
        <v>0</v>
      </c>
      <c r="AE5103">
        <v>209.61604269007262</v>
      </c>
    </row>
    <row r="5104" spans="1:31" x14ac:dyDescent="0.25">
      <c r="A5104">
        <v>1787888</v>
      </c>
      <c r="B5104">
        <v>1</v>
      </c>
      <c r="C5104" t="s">
        <v>80</v>
      </c>
      <c r="D5104" t="s">
        <v>108</v>
      </c>
      <c r="E5104" t="s">
        <v>143</v>
      </c>
      <c r="F5104" t="s">
        <v>7872</v>
      </c>
      <c r="G5104" t="s">
        <v>145</v>
      </c>
      <c r="H5104" t="s">
        <v>146</v>
      </c>
      <c r="I5104" t="s">
        <v>135</v>
      </c>
      <c r="J5104" t="s">
        <v>136</v>
      </c>
      <c r="K5104" t="s">
        <v>147</v>
      </c>
      <c r="L5104" t="s">
        <v>14792</v>
      </c>
      <c r="M5104" t="s">
        <v>14793</v>
      </c>
      <c r="N5104">
        <v>2.2230555550000002</v>
      </c>
      <c r="O5104">
        <v>0</v>
      </c>
      <c r="P5104">
        <v>74</v>
      </c>
      <c r="Q5104">
        <v>0</v>
      </c>
      <c r="R5104">
        <v>9</v>
      </c>
      <c r="S5104">
        <v>0</v>
      </c>
      <c r="T5104">
        <v>2</v>
      </c>
      <c r="U5104">
        <v>0</v>
      </c>
      <c r="V5104">
        <v>0</v>
      </c>
      <c r="W5104">
        <v>0</v>
      </c>
      <c r="X5104">
        <v>16.106068358183482</v>
      </c>
      <c r="Y5104">
        <v>0</v>
      </c>
      <c r="Z5104">
        <v>2.9890378288907504</v>
      </c>
      <c r="AA5104">
        <v>0</v>
      </c>
      <c r="AB5104">
        <v>0.47941486579740006</v>
      </c>
      <c r="AC5104">
        <v>0</v>
      </c>
      <c r="AD5104">
        <v>0</v>
      </c>
      <c r="AE5104">
        <v>19.574521052871631</v>
      </c>
    </row>
    <row r="5105" spans="1:31" x14ac:dyDescent="0.25">
      <c r="A5105">
        <v>1787736</v>
      </c>
      <c r="B5105">
        <v>1</v>
      </c>
      <c r="C5105" t="s">
        <v>80</v>
      </c>
      <c r="D5105" t="s">
        <v>105</v>
      </c>
      <c r="E5105" t="s">
        <v>171</v>
      </c>
      <c r="F5105" t="s">
        <v>14794</v>
      </c>
      <c r="G5105" t="s">
        <v>282</v>
      </c>
      <c r="H5105" t="s">
        <v>146</v>
      </c>
      <c r="I5105" t="s">
        <v>135</v>
      </c>
      <c r="J5105" t="s">
        <v>136</v>
      </c>
      <c r="K5105" t="s">
        <v>147</v>
      </c>
      <c r="L5105" t="s">
        <v>14795</v>
      </c>
      <c r="M5105" t="s">
        <v>14796</v>
      </c>
      <c r="N5105">
        <v>3.2441666659999999</v>
      </c>
      <c r="O5105">
        <v>0</v>
      </c>
      <c r="P5105">
        <v>12</v>
      </c>
      <c r="Q5105">
        <v>0</v>
      </c>
      <c r="R5105">
        <v>0</v>
      </c>
      <c r="S5105">
        <v>0</v>
      </c>
      <c r="T5105">
        <v>1</v>
      </c>
      <c r="U5105">
        <v>0</v>
      </c>
      <c r="V5105">
        <v>0</v>
      </c>
      <c r="W5105">
        <v>0</v>
      </c>
      <c r="X5105">
        <v>10.118297322416248</v>
      </c>
      <c r="Y5105">
        <v>0</v>
      </c>
      <c r="Z5105">
        <v>0</v>
      </c>
      <c r="AA5105">
        <v>0</v>
      </c>
      <c r="AB5105">
        <v>1.0697081111811</v>
      </c>
      <c r="AC5105">
        <v>0</v>
      </c>
      <c r="AD5105">
        <v>0</v>
      </c>
      <c r="AE5105">
        <v>11.188005433597349</v>
      </c>
    </row>
    <row r="5106" spans="1:31" x14ac:dyDescent="0.25">
      <c r="A5106">
        <v>1787636</v>
      </c>
      <c r="B5106">
        <v>1</v>
      </c>
      <c r="C5106" t="s">
        <v>81</v>
      </c>
      <c r="D5106" t="s">
        <v>114</v>
      </c>
      <c r="E5106" t="s">
        <v>184</v>
      </c>
      <c r="F5106" t="s">
        <v>14797</v>
      </c>
      <c r="G5106" t="s">
        <v>232</v>
      </c>
      <c r="H5106" t="s">
        <v>134</v>
      </c>
      <c r="I5106" t="s">
        <v>135</v>
      </c>
      <c r="J5106" t="s">
        <v>136</v>
      </c>
      <c r="K5106" t="s">
        <v>147</v>
      </c>
      <c r="L5106" t="s">
        <v>14798</v>
      </c>
      <c r="M5106" t="s">
        <v>14799</v>
      </c>
      <c r="N5106">
        <v>1.4797222219999999</v>
      </c>
      <c r="O5106">
        <v>2</v>
      </c>
      <c r="P5106">
        <v>443</v>
      </c>
      <c r="Q5106">
        <v>0</v>
      </c>
      <c r="R5106">
        <v>0</v>
      </c>
      <c r="S5106">
        <v>0</v>
      </c>
      <c r="T5106">
        <v>31</v>
      </c>
      <c r="U5106">
        <v>0</v>
      </c>
      <c r="V5106">
        <v>0</v>
      </c>
      <c r="W5106">
        <v>1.3245887019607665</v>
      </c>
      <c r="X5106">
        <v>48.67940871455243</v>
      </c>
      <c r="Y5106">
        <v>0</v>
      </c>
      <c r="Z5106">
        <v>0</v>
      </c>
      <c r="AA5106">
        <v>0</v>
      </c>
      <c r="AB5106">
        <v>2.2461001943045749</v>
      </c>
      <c r="AC5106">
        <v>0</v>
      </c>
      <c r="AD5106">
        <v>0</v>
      </c>
      <c r="AE5106">
        <v>52.250097610817768</v>
      </c>
    </row>
    <row r="5107" spans="1:31" x14ac:dyDescent="0.25">
      <c r="A5107">
        <v>1788028</v>
      </c>
      <c r="B5107">
        <v>1</v>
      </c>
      <c r="C5107" t="s">
        <v>81</v>
      </c>
      <c r="D5107" t="s">
        <v>113</v>
      </c>
      <c r="E5107" t="s">
        <v>143</v>
      </c>
      <c r="F5107" t="s">
        <v>14800</v>
      </c>
      <c r="G5107" t="s">
        <v>221</v>
      </c>
      <c r="H5107" t="s">
        <v>146</v>
      </c>
      <c r="I5107" t="s">
        <v>135</v>
      </c>
      <c r="J5107" t="s">
        <v>136</v>
      </c>
      <c r="K5107" t="s">
        <v>147</v>
      </c>
      <c r="L5107" t="s">
        <v>14801</v>
      </c>
      <c r="M5107" t="s">
        <v>14802</v>
      </c>
      <c r="N5107">
        <v>5.3944444440000003</v>
      </c>
      <c r="O5107">
        <v>0</v>
      </c>
      <c r="P5107">
        <v>33</v>
      </c>
      <c r="Q5107">
        <v>0</v>
      </c>
      <c r="R5107">
        <v>3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15.340326268558481</v>
      </c>
      <c r="Y5107">
        <v>0</v>
      </c>
      <c r="Z5107">
        <v>0.65852474189376675</v>
      </c>
      <c r="AA5107">
        <v>0</v>
      </c>
      <c r="AB5107">
        <v>0</v>
      </c>
      <c r="AC5107">
        <v>0</v>
      </c>
      <c r="AD5107">
        <v>0</v>
      </c>
      <c r="AE5107">
        <v>15.998851010452249</v>
      </c>
    </row>
    <row r="5108" spans="1:31" x14ac:dyDescent="0.25">
      <c r="A5108">
        <v>1787928</v>
      </c>
      <c r="B5108">
        <v>1</v>
      </c>
      <c r="C5108" t="s">
        <v>81</v>
      </c>
      <c r="D5108" t="s">
        <v>113</v>
      </c>
      <c r="E5108" t="s">
        <v>143</v>
      </c>
      <c r="F5108" t="s">
        <v>7014</v>
      </c>
      <c r="G5108" t="s">
        <v>160</v>
      </c>
      <c r="H5108" t="s">
        <v>146</v>
      </c>
      <c r="I5108" t="s">
        <v>135</v>
      </c>
      <c r="J5108" t="s">
        <v>136</v>
      </c>
      <c r="K5108" t="s">
        <v>147</v>
      </c>
      <c r="L5108" t="s">
        <v>14803</v>
      </c>
      <c r="M5108" t="s">
        <v>14804</v>
      </c>
      <c r="N5108">
        <v>2.534444444</v>
      </c>
      <c r="O5108">
        <v>0</v>
      </c>
      <c r="P5108">
        <v>0</v>
      </c>
      <c r="Q5108">
        <v>0</v>
      </c>
      <c r="R5108">
        <v>31</v>
      </c>
      <c r="S5108">
        <v>0</v>
      </c>
      <c r="T5108">
        <v>1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30.98666633048494</v>
      </c>
      <c r="AA5108">
        <v>0</v>
      </c>
      <c r="AB5108">
        <v>1.8059383020678998</v>
      </c>
      <c r="AC5108">
        <v>0</v>
      </c>
      <c r="AD5108">
        <v>0</v>
      </c>
      <c r="AE5108">
        <v>32.792604632552838</v>
      </c>
    </row>
    <row r="5109" spans="1:31" x14ac:dyDescent="0.25">
      <c r="A5109">
        <v>1787679</v>
      </c>
      <c r="B5109">
        <v>1</v>
      </c>
      <c r="C5109" t="s">
        <v>80</v>
      </c>
      <c r="D5109" t="s">
        <v>92</v>
      </c>
      <c r="E5109" t="s">
        <v>171</v>
      </c>
      <c r="F5109" t="s">
        <v>14805</v>
      </c>
      <c r="G5109" t="s">
        <v>173</v>
      </c>
      <c r="H5109" t="s">
        <v>146</v>
      </c>
      <c r="I5109" t="s">
        <v>135</v>
      </c>
      <c r="J5109" t="s">
        <v>136</v>
      </c>
      <c r="K5109" t="s">
        <v>147</v>
      </c>
      <c r="L5109" t="s">
        <v>14806</v>
      </c>
      <c r="M5109" t="s">
        <v>14807</v>
      </c>
      <c r="N5109">
        <v>3.071111111</v>
      </c>
      <c r="O5109">
        <v>0</v>
      </c>
      <c r="P5109">
        <v>1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0.45980291638575005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0.45980291638575005</v>
      </c>
    </row>
    <row r="5110" spans="1:31" x14ac:dyDescent="0.25">
      <c r="A5110">
        <v>1788074</v>
      </c>
      <c r="B5110">
        <v>1</v>
      </c>
      <c r="C5110" t="s">
        <v>80</v>
      </c>
      <c r="D5110" t="s">
        <v>109</v>
      </c>
      <c r="E5110" t="s">
        <v>158</v>
      </c>
      <c r="F5110" t="s">
        <v>6435</v>
      </c>
      <c r="G5110" t="s">
        <v>160</v>
      </c>
      <c r="H5110" t="s">
        <v>146</v>
      </c>
      <c r="I5110" t="s">
        <v>135</v>
      </c>
      <c r="J5110" t="s">
        <v>136</v>
      </c>
      <c r="K5110" t="s">
        <v>147</v>
      </c>
      <c r="L5110" t="s">
        <v>14808</v>
      </c>
      <c r="M5110" t="s">
        <v>14809</v>
      </c>
      <c r="N5110">
        <v>1.5480555549999999</v>
      </c>
      <c r="O5110">
        <v>0</v>
      </c>
      <c r="P5110">
        <v>13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2.9742420386191255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2.9742420386191255</v>
      </c>
    </row>
    <row r="5111" spans="1:31" x14ac:dyDescent="0.25">
      <c r="A5111">
        <v>1787965</v>
      </c>
      <c r="B5111">
        <v>1</v>
      </c>
      <c r="C5111" t="s">
        <v>80</v>
      </c>
      <c r="D5111" t="s">
        <v>93</v>
      </c>
      <c r="E5111" t="s">
        <v>158</v>
      </c>
      <c r="F5111" t="s">
        <v>14810</v>
      </c>
      <c r="G5111" t="s">
        <v>321</v>
      </c>
      <c r="H5111" t="s">
        <v>146</v>
      </c>
      <c r="I5111" t="s">
        <v>135</v>
      </c>
      <c r="J5111" t="s">
        <v>136</v>
      </c>
      <c r="K5111" t="s">
        <v>147</v>
      </c>
      <c r="L5111" t="s">
        <v>14811</v>
      </c>
      <c r="M5111" t="s">
        <v>14812</v>
      </c>
      <c r="N5111">
        <v>1.0772222220000001</v>
      </c>
      <c r="O5111">
        <v>0</v>
      </c>
      <c r="P5111">
        <v>5</v>
      </c>
      <c r="Q5111">
        <v>0</v>
      </c>
      <c r="R5111">
        <v>6</v>
      </c>
      <c r="S5111">
        <v>0</v>
      </c>
      <c r="T5111">
        <v>2</v>
      </c>
      <c r="U5111">
        <v>0</v>
      </c>
      <c r="V5111">
        <v>0</v>
      </c>
      <c r="W5111">
        <v>0</v>
      </c>
      <c r="X5111">
        <v>1.5523858238464001</v>
      </c>
      <c r="Y5111">
        <v>0</v>
      </c>
      <c r="Z5111">
        <v>2.3244537791732833</v>
      </c>
      <c r="AA5111">
        <v>0</v>
      </c>
      <c r="AB5111">
        <v>1.10153416549135</v>
      </c>
      <c r="AC5111">
        <v>0</v>
      </c>
      <c r="AD5111">
        <v>0</v>
      </c>
      <c r="AE5111">
        <v>4.9783737685110339</v>
      </c>
    </row>
    <row r="5112" spans="1:31" x14ac:dyDescent="0.25">
      <c r="A5112">
        <v>1787633</v>
      </c>
      <c r="B5112">
        <v>1</v>
      </c>
      <c r="C5112" t="s">
        <v>80</v>
      </c>
      <c r="D5112" t="s">
        <v>94</v>
      </c>
      <c r="E5112" t="s">
        <v>158</v>
      </c>
      <c r="F5112" t="s">
        <v>14813</v>
      </c>
      <c r="G5112" t="s">
        <v>160</v>
      </c>
      <c r="H5112" t="s">
        <v>146</v>
      </c>
      <c r="I5112" t="s">
        <v>135</v>
      </c>
      <c r="J5112" t="s">
        <v>136</v>
      </c>
      <c r="K5112" t="s">
        <v>147</v>
      </c>
      <c r="L5112" t="s">
        <v>14814</v>
      </c>
      <c r="M5112" t="s">
        <v>14815</v>
      </c>
      <c r="N5112">
        <v>2.045555555</v>
      </c>
      <c r="O5112">
        <v>0</v>
      </c>
      <c r="P5112">
        <v>42</v>
      </c>
      <c r="Q5112">
        <v>0</v>
      </c>
      <c r="R5112">
        <v>0</v>
      </c>
      <c r="S5112">
        <v>0</v>
      </c>
      <c r="T5112">
        <v>2</v>
      </c>
      <c r="U5112">
        <v>0</v>
      </c>
      <c r="V5112">
        <v>0</v>
      </c>
      <c r="W5112">
        <v>0</v>
      </c>
      <c r="X5112">
        <v>5.1589686569154001</v>
      </c>
      <c r="Y5112">
        <v>0</v>
      </c>
      <c r="Z5112">
        <v>0</v>
      </c>
      <c r="AA5112">
        <v>0</v>
      </c>
      <c r="AB5112">
        <v>2.7327098783000003E-3</v>
      </c>
      <c r="AC5112">
        <v>0</v>
      </c>
      <c r="AD5112">
        <v>0</v>
      </c>
      <c r="AE5112">
        <v>5.1617013667937002</v>
      </c>
    </row>
    <row r="5113" spans="1:31" x14ac:dyDescent="0.25">
      <c r="A5113">
        <v>1787845</v>
      </c>
      <c r="B5113">
        <v>1</v>
      </c>
      <c r="C5113" t="s">
        <v>80</v>
      </c>
      <c r="D5113" t="s">
        <v>91</v>
      </c>
      <c r="E5113" t="s">
        <v>184</v>
      </c>
      <c r="F5113" t="s">
        <v>14816</v>
      </c>
      <c r="G5113" t="s">
        <v>232</v>
      </c>
      <c r="H5113" t="s">
        <v>134</v>
      </c>
      <c r="I5113" t="s">
        <v>135</v>
      </c>
      <c r="J5113" t="s">
        <v>136</v>
      </c>
      <c r="K5113" t="s">
        <v>147</v>
      </c>
      <c r="L5113" t="s">
        <v>14817</v>
      </c>
      <c r="M5113" t="s">
        <v>14818</v>
      </c>
      <c r="N5113">
        <v>1.2547222220000001</v>
      </c>
      <c r="O5113">
        <v>0</v>
      </c>
      <c r="P5113">
        <v>0</v>
      </c>
      <c r="Q5113">
        <v>0</v>
      </c>
      <c r="R5113">
        <v>9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1.8218944327660167</v>
      </c>
      <c r="AA5113">
        <v>0</v>
      </c>
      <c r="AB5113">
        <v>0</v>
      </c>
      <c r="AC5113">
        <v>0</v>
      </c>
      <c r="AD5113">
        <v>0</v>
      </c>
      <c r="AE5113">
        <v>1.8218944327660167</v>
      </c>
    </row>
    <row r="5114" spans="1:31" x14ac:dyDescent="0.25">
      <c r="A5114">
        <v>1787865</v>
      </c>
      <c r="B5114">
        <v>1</v>
      </c>
      <c r="C5114" t="s">
        <v>80</v>
      </c>
      <c r="D5114" t="s">
        <v>94</v>
      </c>
      <c r="E5114" t="s">
        <v>158</v>
      </c>
      <c r="F5114" t="s">
        <v>14819</v>
      </c>
      <c r="G5114" t="s">
        <v>758</v>
      </c>
      <c r="H5114" t="s">
        <v>146</v>
      </c>
      <c r="I5114" t="s">
        <v>135</v>
      </c>
      <c r="J5114" t="s">
        <v>136</v>
      </c>
      <c r="K5114" t="s">
        <v>147</v>
      </c>
      <c r="L5114" t="s">
        <v>14820</v>
      </c>
      <c r="M5114" t="s">
        <v>14821</v>
      </c>
      <c r="N5114">
        <v>0.41722222199999998</v>
      </c>
      <c r="O5114">
        <v>0</v>
      </c>
      <c r="P5114">
        <v>27</v>
      </c>
      <c r="Q5114">
        <v>0</v>
      </c>
      <c r="R5114">
        <v>0</v>
      </c>
      <c r="S5114">
        <v>0</v>
      </c>
      <c r="T5114">
        <v>3</v>
      </c>
      <c r="U5114">
        <v>0</v>
      </c>
      <c r="V5114">
        <v>0</v>
      </c>
      <c r="W5114">
        <v>0</v>
      </c>
      <c r="X5114">
        <v>1.0117070853349999</v>
      </c>
      <c r="Y5114">
        <v>0</v>
      </c>
      <c r="Z5114">
        <v>0</v>
      </c>
      <c r="AA5114">
        <v>0</v>
      </c>
      <c r="AB5114">
        <v>4.3488051446950005E-2</v>
      </c>
      <c r="AC5114">
        <v>0</v>
      </c>
      <c r="AD5114">
        <v>0</v>
      </c>
      <c r="AE5114">
        <v>1.0551951367819499</v>
      </c>
    </row>
    <row r="5115" spans="1:31" x14ac:dyDescent="0.25">
      <c r="A5115">
        <v>1787616</v>
      </c>
      <c r="B5115">
        <v>1</v>
      </c>
      <c r="C5115" t="s">
        <v>80</v>
      </c>
      <c r="D5115" t="s">
        <v>92</v>
      </c>
      <c r="E5115" t="s">
        <v>171</v>
      </c>
      <c r="F5115" t="s">
        <v>14822</v>
      </c>
      <c r="G5115" t="s">
        <v>173</v>
      </c>
      <c r="H5115" t="s">
        <v>146</v>
      </c>
      <c r="I5115" t="s">
        <v>135</v>
      </c>
      <c r="J5115" t="s">
        <v>136</v>
      </c>
      <c r="K5115" t="s">
        <v>147</v>
      </c>
      <c r="L5115" t="s">
        <v>14823</v>
      </c>
      <c r="M5115" t="s">
        <v>14824</v>
      </c>
      <c r="N5115">
        <v>2.1577777770000002</v>
      </c>
      <c r="O5115">
        <v>0</v>
      </c>
      <c r="P5115">
        <v>1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0.15699537292266669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0.15699537292266669</v>
      </c>
    </row>
    <row r="5116" spans="1:31" x14ac:dyDescent="0.25">
      <c r="A5116">
        <v>1787759</v>
      </c>
      <c r="B5116">
        <v>1</v>
      </c>
      <c r="C5116" t="s">
        <v>80</v>
      </c>
      <c r="D5116" t="s">
        <v>103</v>
      </c>
      <c r="E5116" t="s">
        <v>143</v>
      </c>
      <c r="F5116" t="s">
        <v>14825</v>
      </c>
      <c r="G5116" t="s">
        <v>758</v>
      </c>
      <c r="H5116" t="s">
        <v>146</v>
      </c>
      <c r="I5116" t="s">
        <v>135</v>
      </c>
      <c r="J5116" t="s">
        <v>136</v>
      </c>
      <c r="K5116" t="s">
        <v>147</v>
      </c>
      <c r="L5116" t="s">
        <v>14826</v>
      </c>
      <c r="M5116" t="s">
        <v>14827</v>
      </c>
      <c r="N5116">
        <v>0.25555555499999999</v>
      </c>
      <c r="O5116">
        <v>0</v>
      </c>
      <c r="P5116">
        <v>145</v>
      </c>
      <c r="Q5116">
        <v>0</v>
      </c>
      <c r="R5116">
        <v>0</v>
      </c>
      <c r="S5116">
        <v>0</v>
      </c>
      <c r="T5116">
        <v>3</v>
      </c>
      <c r="U5116">
        <v>0</v>
      </c>
      <c r="V5116">
        <v>0</v>
      </c>
      <c r="W5116">
        <v>0</v>
      </c>
      <c r="X5116">
        <v>9.6284403369280032</v>
      </c>
      <c r="Y5116">
        <v>0</v>
      </c>
      <c r="Z5116">
        <v>0</v>
      </c>
      <c r="AA5116">
        <v>0</v>
      </c>
      <c r="AB5116">
        <v>0.22346109217999996</v>
      </c>
      <c r="AC5116">
        <v>0</v>
      </c>
      <c r="AD5116">
        <v>0</v>
      </c>
      <c r="AE5116">
        <v>9.8519014291080023</v>
      </c>
    </row>
    <row r="5117" spans="1:31" x14ac:dyDescent="0.25">
      <c r="A5117">
        <v>1787945</v>
      </c>
      <c r="B5117">
        <v>1</v>
      </c>
      <c r="C5117" t="s">
        <v>80</v>
      </c>
      <c r="D5117" t="s">
        <v>110</v>
      </c>
      <c r="E5117" t="s">
        <v>143</v>
      </c>
      <c r="F5117" t="s">
        <v>4221</v>
      </c>
      <c r="G5117" t="s">
        <v>164</v>
      </c>
      <c r="H5117" t="s">
        <v>146</v>
      </c>
      <c r="I5117" t="s">
        <v>135</v>
      </c>
      <c r="J5117" t="s">
        <v>136</v>
      </c>
      <c r="K5117" t="s">
        <v>147</v>
      </c>
      <c r="L5117" t="s">
        <v>14828</v>
      </c>
      <c r="M5117" t="s">
        <v>14829</v>
      </c>
      <c r="N5117">
        <v>0.375</v>
      </c>
      <c r="O5117">
        <v>0</v>
      </c>
      <c r="P5117">
        <v>165</v>
      </c>
      <c r="Q5117">
        <v>0</v>
      </c>
      <c r="R5117">
        <v>3</v>
      </c>
      <c r="S5117">
        <v>0</v>
      </c>
      <c r="T5117">
        <v>24</v>
      </c>
      <c r="U5117">
        <v>0</v>
      </c>
      <c r="V5117">
        <v>0</v>
      </c>
      <c r="W5117">
        <v>0</v>
      </c>
      <c r="X5117">
        <v>23.111242995971267</v>
      </c>
      <c r="Y5117">
        <v>0</v>
      </c>
      <c r="Z5117">
        <v>0.25165869912</v>
      </c>
      <c r="AA5117">
        <v>0</v>
      </c>
      <c r="AB5117">
        <v>6.9381990513900007</v>
      </c>
      <c r="AC5117">
        <v>0</v>
      </c>
      <c r="AD5117">
        <v>0</v>
      </c>
      <c r="AE5117">
        <v>30.301100746481268</v>
      </c>
    </row>
    <row r="5118" spans="1:31" x14ac:dyDescent="0.25">
      <c r="A5118">
        <v>1787802</v>
      </c>
      <c r="B5118">
        <v>1</v>
      </c>
      <c r="C5118" t="s">
        <v>80</v>
      </c>
      <c r="D5118" t="s">
        <v>104</v>
      </c>
      <c r="E5118" t="s">
        <v>171</v>
      </c>
      <c r="F5118" t="s">
        <v>14830</v>
      </c>
      <c r="G5118" t="s">
        <v>181</v>
      </c>
      <c r="H5118" t="s">
        <v>146</v>
      </c>
      <c r="I5118" t="s">
        <v>135</v>
      </c>
      <c r="J5118" t="s">
        <v>136</v>
      </c>
      <c r="K5118" t="s">
        <v>147</v>
      </c>
      <c r="L5118" t="s">
        <v>14831</v>
      </c>
      <c r="M5118" t="s">
        <v>14832</v>
      </c>
      <c r="N5118">
        <v>1.521666666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1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0.80149678112810008</v>
      </c>
      <c r="AC5118">
        <v>0</v>
      </c>
      <c r="AD5118">
        <v>0</v>
      </c>
      <c r="AE5118">
        <v>0.80149678112810008</v>
      </c>
    </row>
    <row r="5119" spans="1:31" x14ac:dyDescent="0.25">
      <c r="A5119">
        <v>1787659</v>
      </c>
      <c r="B5119">
        <v>1</v>
      </c>
      <c r="C5119" t="s">
        <v>81</v>
      </c>
      <c r="D5119" t="s">
        <v>128</v>
      </c>
      <c r="E5119" t="s">
        <v>188</v>
      </c>
      <c r="F5119" t="s">
        <v>14833</v>
      </c>
      <c r="G5119" t="s">
        <v>239</v>
      </c>
      <c r="H5119" t="s">
        <v>134</v>
      </c>
      <c r="I5119" t="s">
        <v>135</v>
      </c>
      <c r="J5119" t="s">
        <v>136</v>
      </c>
      <c r="K5119" t="s">
        <v>137</v>
      </c>
      <c r="L5119" t="s">
        <v>14834</v>
      </c>
      <c r="M5119" t="s">
        <v>14835</v>
      </c>
      <c r="N5119">
        <v>9.2830555550000007</v>
      </c>
      <c r="O5119">
        <v>0</v>
      </c>
      <c r="P5119">
        <v>516</v>
      </c>
      <c r="Q5119">
        <v>3</v>
      </c>
      <c r="R5119">
        <v>7</v>
      </c>
      <c r="S5119">
        <v>11</v>
      </c>
      <c r="T5119">
        <v>39</v>
      </c>
      <c r="U5119">
        <v>0</v>
      </c>
      <c r="V5119">
        <v>0</v>
      </c>
      <c r="W5119">
        <v>0</v>
      </c>
      <c r="X5119">
        <v>988.51386199586318</v>
      </c>
      <c r="Y5119">
        <v>48.802524046250639</v>
      </c>
      <c r="Z5119">
        <v>88.041006019297427</v>
      </c>
      <c r="AA5119">
        <v>536.80435470372345</v>
      </c>
      <c r="AB5119">
        <v>213.44373280078952</v>
      </c>
      <c r="AC5119">
        <v>0</v>
      </c>
      <c r="AD5119">
        <v>0</v>
      </c>
      <c r="AE5119">
        <v>1875.6054795659243</v>
      </c>
    </row>
    <row r="5120" spans="1:31" x14ac:dyDescent="0.25">
      <c r="A5120">
        <v>1787653</v>
      </c>
      <c r="B5120">
        <v>1</v>
      </c>
      <c r="C5120" t="s">
        <v>81</v>
      </c>
      <c r="D5120" t="s">
        <v>120</v>
      </c>
      <c r="E5120" t="s">
        <v>171</v>
      </c>
      <c r="F5120" t="s">
        <v>14836</v>
      </c>
      <c r="G5120" t="s">
        <v>181</v>
      </c>
      <c r="H5120" t="s">
        <v>146</v>
      </c>
      <c r="I5120" t="s">
        <v>135</v>
      </c>
      <c r="J5120" t="s">
        <v>136</v>
      </c>
      <c r="K5120" t="s">
        <v>147</v>
      </c>
      <c r="L5120" t="s">
        <v>14837</v>
      </c>
      <c r="M5120" t="s">
        <v>14838</v>
      </c>
      <c r="N5120">
        <v>5.2525000000000004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1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5.2372103781143498</v>
      </c>
      <c r="AC5120">
        <v>0</v>
      </c>
      <c r="AD5120">
        <v>0</v>
      </c>
      <c r="AE5120">
        <v>5.2372103781143498</v>
      </c>
    </row>
    <row r="5121" spans="1:31" x14ac:dyDescent="0.25">
      <c r="A5121">
        <v>1787951</v>
      </c>
      <c r="B5121">
        <v>1</v>
      </c>
      <c r="C5121" t="s">
        <v>81</v>
      </c>
      <c r="D5121" t="s">
        <v>127</v>
      </c>
      <c r="E5121" t="s">
        <v>143</v>
      </c>
      <c r="F5121" t="s">
        <v>14839</v>
      </c>
      <c r="G5121" t="s">
        <v>145</v>
      </c>
      <c r="H5121" t="s">
        <v>146</v>
      </c>
      <c r="I5121" t="s">
        <v>135</v>
      </c>
      <c r="J5121" t="s">
        <v>136</v>
      </c>
      <c r="K5121" t="s">
        <v>147</v>
      </c>
      <c r="L5121" t="s">
        <v>14840</v>
      </c>
      <c r="M5121" t="s">
        <v>14841</v>
      </c>
      <c r="N5121">
        <v>1.053055555</v>
      </c>
      <c r="O5121">
        <v>0</v>
      </c>
      <c r="P5121">
        <v>95</v>
      </c>
      <c r="Q5121">
        <v>0</v>
      </c>
      <c r="R5121">
        <v>3</v>
      </c>
      <c r="S5121">
        <v>0</v>
      </c>
      <c r="T5121">
        <v>23</v>
      </c>
      <c r="U5121">
        <v>0</v>
      </c>
      <c r="V5121">
        <v>0</v>
      </c>
      <c r="W5121">
        <v>0</v>
      </c>
      <c r="X5121">
        <v>26.49816121885684</v>
      </c>
      <c r="Y5121">
        <v>0</v>
      </c>
      <c r="Z5121">
        <v>0.14507797531106664</v>
      </c>
      <c r="AA5121">
        <v>0</v>
      </c>
      <c r="AB5121">
        <v>11.937635130760194</v>
      </c>
      <c r="AC5121">
        <v>0</v>
      </c>
      <c r="AD5121">
        <v>0</v>
      </c>
      <c r="AE5121">
        <v>38.580874324928104</v>
      </c>
    </row>
    <row r="5122" spans="1:31" x14ac:dyDescent="0.25">
      <c r="A5122">
        <v>1787739</v>
      </c>
      <c r="B5122">
        <v>1</v>
      </c>
      <c r="C5122" t="s">
        <v>81</v>
      </c>
      <c r="D5122" t="s">
        <v>119</v>
      </c>
      <c r="E5122" t="s">
        <v>188</v>
      </c>
      <c r="F5122" t="s">
        <v>7162</v>
      </c>
      <c r="G5122" t="s">
        <v>177</v>
      </c>
      <c r="H5122" t="s">
        <v>134</v>
      </c>
      <c r="I5122" t="s">
        <v>193</v>
      </c>
      <c r="J5122" t="s">
        <v>136</v>
      </c>
      <c r="K5122" t="s">
        <v>147</v>
      </c>
      <c r="L5122" t="s">
        <v>14842</v>
      </c>
      <c r="M5122" t="s">
        <v>14843</v>
      </c>
      <c r="N5122">
        <v>8.3333330000000001E-3</v>
      </c>
      <c r="O5122">
        <v>1</v>
      </c>
      <c r="P5122">
        <v>1265</v>
      </c>
      <c r="Q5122">
        <v>113</v>
      </c>
      <c r="R5122">
        <v>222</v>
      </c>
      <c r="S5122">
        <v>0</v>
      </c>
      <c r="T5122">
        <v>81</v>
      </c>
      <c r="U5122">
        <v>0</v>
      </c>
      <c r="V5122">
        <v>0</v>
      </c>
      <c r="W5122">
        <v>1.4788060000000002E-4</v>
      </c>
      <c r="X5122">
        <v>1.2943568452664993</v>
      </c>
      <c r="Y5122">
        <v>0.35824033123749999</v>
      </c>
      <c r="Z5122">
        <v>0.37369254106299971</v>
      </c>
      <c r="AA5122">
        <v>0</v>
      </c>
      <c r="AB5122">
        <v>0.29174715989299993</v>
      </c>
      <c r="AC5122">
        <v>0</v>
      </c>
      <c r="AD5122">
        <v>0</v>
      </c>
      <c r="AE5122">
        <v>2.3181847580599992</v>
      </c>
    </row>
    <row r="5123" spans="1:31" x14ac:dyDescent="0.25">
      <c r="A5123">
        <v>1788071</v>
      </c>
      <c r="B5123">
        <v>1</v>
      </c>
      <c r="C5123" t="s">
        <v>80</v>
      </c>
      <c r="D5123" t="s">
        <v>94</v>
      </c>
      <c r="E5123" t="s">
        <v>171</v>
      </c>
      <c r="F5123" t="s">
        <v>14844</v>
      </c>
      <c r="G5123" t="s">
        <v>181</v>
      </c>
      <c r="H5123" t="s">
        <v>146</v>
      </c>
      <c r="I5123" t="s">
        <v>135</v>
      </c>
      <c r="J5123" t="s">
        <v>136</v>
      </c>
      <c r="K5123" t="s">
        <v>147</v>
      </c>
      <c r="L5123" t="s">
        <v>14845</v>
      </c>
      <c r="M5123" t="s">
        <v>14846</v>
      </c>
      <c r="N5123">
        <v>1.9638888880000001</v>
      </c>
      <c r="O5123">
        <v>0</v>
      </c>
      <c r="P5123">
        <v>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0.2519787634129167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0.2519787634129167</v>
      </c>
    </row>
    <row r="5124" spans="1:31" x14ac:dyDescent="0.25">
      <c r="A5124">
        <v>1787885</v>
      </c>
      <c r="B5124">
        <v>1</v>
      </c>
      <c r="C5124" t="s">
        <v>81</v>
      </c>
      <c r="D5124" t="s">
        <v>115</v>
      </c>
      <c r="E5124" t="s">
        <v>171</v>
      </c>
      <c r="F5124" t="s">
        <v>14847</v>
      </c>
      <c r="G5124" t="s">
        <v>181</v>
      </c>
      <c r="H5124" t="s">
        <v>146</v>
      </c>
      <c r="I5124" t="s">
        <v>135</v>
      </c>
      <c r="J5124" t="s">
        <v>136</v>
      </c>
      <c r="K5124" t="s">
        <v>147</v>
      </c>
      <c r="L5124" t="s">
        <v>14848</v>
      </c>
      <c r="M5124" t="s">
        <v>14849</v>
      </c>
      <c r="N5124">
        <v>6.6161111110000004</v>
      </c>
      <c r="O5124">
        <v>0</v>
      </c>
      <c r="P5124">
        <v>1</v>
      </c>
      <c r="Q5124">
        <v>0</v>
      </c>
      <c r="R5124">
        <v>0</v>
      </c>
      <c r="S5124">
        <v>0</v>
      </c>
      <c r="T5124">
        <v>1</v>
      </c>
      <c r="U5124">
        <v>0</v>
      </c>
      <c r="V5124">
        <v>0</v>
      </c>
      <c r="W5124">
        <v>0</v>
      </c>
      <c r="X5124">
        <v>1.2380491453378335</v>
      </c>
      <c r="Y5124">
        <v>0</v>
      </c>
      <c r="Z5124">
        <v>0</v>
      </c>
      <c r="AA5124">
        <v>0</v>
      </c>
      <c r="AB5124">
        <v>5.3212396820100004E-2</v>
      </c>
      <c r="AC5124">
        <v>0</v>
      </c>
      <c r="AD5124">
        <v>0</v>
      </c>
      <c r="AE5124">
        <v>1.2912615421579334</v>
      </c>
    </row>
    <row r="5125" spans="1:31" x14ac:dyDescent="0.25">
      <c r="A5125">
        <v>1787862</v>
      </c>
      <c r="B5125">
        <v>1</v>
      </c>
      <c r="C5125" t="s">
        <v>80</v>
      </c>
      <c r="D5125" t="s">
        <v>93</v>
      </c>
      <c r="E5125" t="s">
        <v>158</v>
      </c>
      <c r="F5125" t="s">
        <v>14810</v>
      </c>
      <c r="G5125" t="s">
        <v>160</v>
      </c>
      <c r="H5125" t="s">
        <v>146</v>
      </c>
      <c r="I5125" t="s">
        <v>135</v>
      </c>
      <c r="J5125" t="s">
        <v>136</v>
      </c>
      <c r="K5125" t="s">
        <v>147</v>
      </c>
      <c r="L5125" t="s">
        <v>14850</v>
      </c>
      <c r="M5125" t="s">
        <v>14851</v>
      </c>
      <c r="N5125">
        <v>1.740555555</v>
      </c>
      <c r="O5125">
        <v>0</v>
      </c>
      <c r="P5125">
        <v>5</v>
      </c>
      <c r="Q5125">
        <v>0</v>
      </c>
      <c r="R5125">
        <v>6</v>
      </c>
      <c r="S5125">
        <v>0</v>
      </c>
      <c r="T5125">
        <v>2</v>
      </c>
      <c r="U5125">
        <v>0</v>
      </c>
      <c r="V5125">
        <v>0</v>
      </c>
      <c r="W5125">
        <v>0</v>
      </c>
      <c r="X5125">
        <v>2.3533383984128005</v>
      </c>
      <c r="Y5125">
        <v>0</v>
      </c>
      <c r="Z5125">
        <v>3.8656781355712</v>
      </c>
      <c r="AA5125">
        <v>0</v>
      </c>
      <c r="AB5125">
        <v>1.8809367584393004</v>
      </c>
      <c r="AC5125">
        <v>0</v>
      </c>
      <c r="AD5125">
        <v>0</v>
      </c>
      <c r="AE5125">
        <v>8.0999532924233009</v>
      </c>
    </row>
    <row r="5126" spans="1:31" x14ac:dyDescent="0.25">
      <c r="A5126">
        <v>1787722</v>
      </c>
      <c r="B5126">
        <v>1</v>
      </c>
      <c r="C5126" t="s">
        <v>80</v>
      </c>
      <c r="D5126" t="s">
        <v>82</v>
      </c>
      <c r="E5126" t="s">
        <v>143</v>
      </c>
      <c r="F5126" t="s">
        <v>14852</v>
      </c>
      <c r="G5126" t="s">
        <v>145</v>
      </c>
      <c r="H5126" t="s">
        <v>146</v>
      </c>
      <c r="I5126" t="s">
        <v>135</v>
      </c>
      <c r="J5126" t="s">
        <v>136</v>
      </c>
      <c r="K5126" t="s">
        <v>147</v>
      </c>
      <c r="L5126" t="s">
        <v>14853</v>
      </c>
      <c r="M5126" t="s">
        <v>14854</v>
      </c>
      <c r="N5126">
        <v>3.8080555550000001</v>
      </c>
      <c r="O5126">
        <v>0</v>
      </c>
      <c r="P5126">
        <v>211</v>
      </c>
      <c r="Q5126">
        <v>0</v>
      </c>
      <c r="R5126">
        <v>0</v>
      </c>
      <c r="S5126">
        <v>0</v>
      </c>
      <c r="T5126">
        <v>268</v>
      </c>
      <c r="U5126">
        <v>0</v>
      </c>
      <c r="V5126">
        <v>0</v>
      </c>
      <c r="W5126">
        <v>0</v>
      </c>
      <c r="X5126">
        <v>300.06834797263582</v>
      </c>
      <c r="Y5126">
        <v>0</v>
      </c>
      <c r="Z5126">
        <v>0</v>
      </c>
      <c r="AA5126">
        <v>0</v>
      </c>
      <c r="AB5126">
        <v>316.28088325620018</v>
      </c>
      <c r="AC5126">
        <v>0</v>
      </c>
      <c r="AD5126">
        <v>0</v>
      </c>
      <c r="AE5126">
        <v>616.34923122883606</v>
      </c>
    </row>
    <row r="5127" spans="1:31" x14ac:dyDescent="0.25">
      <c r="A5127">
        <v>1787639</v>
      </c>
      <c r="B5127">
        <v>1</v>
      </c>
      <c r="C5127" t="s">
        <v>80</v>
      </c>
      <c r="D5127" t="s">
        <v>103</v>
      </c>
      <c r="E5127" t="s">
        <v>188</v>
      </c>
      <c r="F5127" t="s">
        <v>785</v>
      </c>
      <c r="G5127" t="s">
        <v>177</v>
      </c>
      <c r="H5127" t="s">
        <v>134</v>
      </c>
      <c r="I5127" t="s">
        <v>135</v>
      </c>
      <c r="J5127" t="s">
        <v>136</v>
      </c>
      <c r="K5127" t="s">
        <v>147</v>
      </c>
      <c r="L5127" t="s">
        <v>14855</v>
      </c>
      <c r="M5127" t="s">
        <v>14856</v>
      </c>
      <c r="N5127">
        <v>0.52555555499999995</v>
      </c>
      <c r="O5127">
        <v>17</v>
      </c>
      <c r="P5127">
        <v>2356</v>
      </c>
      <c r="Q5127">
        <v>30</v>
      </c>
      <c r="R5127">
        <v>176</v>
      </c>
      <c r="S5127">
        <v>53</v>
      </c>
      <c r="T5127">
        <v>414</v>
      </c>
      <c r="U5127">
        <v>5</v>
      </c>
      <c r="V5127">
        <v>1</v>
      </c>
      <c r="W5127">
        <v>5.8838073242591991</v>
      </c>
      <c r="X5127">
        <v>208.32671676899324</v>
      </c>
      <c r="Y5127">
        <v>66.993457798265624</v>
      </c>
      <c r="Z5127">
        <v>25.473112372494938</v>
      </c>
      <c r="AA5127">
        <v>96.705786804525005</v>
      </c>
      <c r="AB5127">
        <v>69.050512471255672</v>
      </c>
      <c r="AC5127">
        <v>148.25316908990243</v>
      </c>
      <c r="AD5127">
        <v>3.0858416256000001</v>
      </c>
      <c r="AE5127">
        <v>623.77240425529612</v>
      </c>
    </row>
    <row r="5128" spans="1:31" x14ac:dyDescent="0.25">
      <c r="A5128">
        <v>1787676</v>
      </c>
      <c r="B5128">
        <v>1</v>
      </c>
      <c r="C5128" t="s">
        <v>80</v>
      </c>
      <c r="D5128" t="s">
        <v>96</v>
      </c>
      <c r="E5128" t="s">
        <v>171</v>
      </c>
      <c r="F5128" t="s">
        <v>14857</v>
      </c>
      <c r="G5128" t="s">
        <v>282</v>
      </c>
      <c r="H5128" t="s">
        <v>146</v>
      </c>
      <c r="I5128" t="s">
        <v>135</v>
      </c>
      <c r="J5128" t="s">
        <v>136</v>
      </c>
      <c r="K5128" t="s">
        <v>147</v>
      </c>
      <c r="L5128" t="s">
        <v>14858</v>
      </c>
      <c r="M5128" t="s">
        <v>14859</v>
      </c>
      <c r="N5128">
        <v>2.0177777770000001</v>
      </c>
      <c r="O5128">
        <v>0</v>
      </c>
      <c r="P5128">
        <v>1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7.5537520360200006E-2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7.5537520360200006E-2</v>
      </c>
    </row>
    <row r="5129" spans="1:31" x14ac:dyDescent="0.25">
      <c r="A5129">
        <v>1788031</v>
      </c>
      <c r="B5129">
        <v>1</v>
      </c>
      <c r="C5129" t="s">
        <v>80</v>
      </c>
      <c r="D5129" t="s">
        <v>91</v>
      </c>
      <c r="E5129" t="s">
        <v>188</v>
      </c>
      <c r="F5129" t="s">
        <v>14860</v>
      </c>
      <c r="G5129" t="s">
        <v>177</v>
      </c>
      <c r="H5129" t="s">
        <v>134</v>
      </c>
      <c r="I5129" t="s">
        <v>135</v>
      </c>
      <c r="J5129" t="s">
        <v>136</v>
      </c>
      <c r="K5129" t="s">
        <v>147</v>
      </c>
      <c r="L5129" t="s">
        <v>14861</v>
      </c>
      <c r="M5129" t="s">
        <v>14862</v>
      </c>
      <c r="N5129">
        <v>1.5647222220000001</v>
      </c>
      <c r="O5129">
        <v>3</v>
      </c>
      <c r="P5129">
        <v>0</v>
      </c>
      <c r="Q5129">
        <v>1</v>
      </c>
      <c r="R5129">
        <v>0</v>
      </c>
      <c r="S5129">
        <v>1</v>
      </c>
      <c r="T5129">
        <v>0</v>
      </c>
      <c r="U5129">
        <v>1</v>
      </c>
      <c r="V5129">
        <v>0</v>
      </c>
      <c r="W5129">
        <v>1.729786788053675</v>
      </c>
      <c r="X5129">
        <v>0</v>
      </c>
      <c r="Y5129">
        <v>2.5993131358329999</v>
      </c>
      <c r="Z5129">
        <v>0</v>
      </c>
      <c r="AA5129">
        <v>1.4013825977306</v>
      </c>
      <c r="AB5129">
        <v>0</v>
      </c>
      <c r="AC5129">
        <v>0</v>
      </c>
      <c r="AD5129">
        <v>0</v>
      </c>
      <c r="AE5129">
        <v>5.730482521617275</v>
      </c>
    </row>
    <row r="5130" spans="1:31" x14ac:dyDescent="0.25">
      <c r="A5130">
        <v>1787779</v>
      </c>
      <c r="B5130">
        <v>1</v>
      </c>
      <c r="C5130" t="s">
        <v>80</v>
      </c>
      <c r="D5130" t="s">
        <v>93</v>
      </c>
      <c r="E5130" t="s">
        <v>158</v>
      </c>
      <c r="F5130" t="s">
        <v>14863</v>
      </c>
      <c r="G5130" t="s">
        <v>221</v>
      </c>
      <c r="H5130" t="s">
        <v>146</v>
      </c>
      <c r="I5130" t="s">
        <v>135</v>
      </c>
      <c r="J5130" t="s">
        <v>136</v>
      </c>
      <c r="K5130" t="s">
        <v>147</v>
      </c>
      <c r="L5130" t="s">
        <v>14864</v>
      </c>
      <c r="M5130" t="s">
        <v>14865</v>
      </c>
      <c r="N5130">
        <v>5.7458333330000002</v>
      </c>
      <c r="O5130">
        <v>0</v>
      </c>
      <c r="P5130">
        <v>2</v>
      </c>
      <c r="Q5130">
        <v>0</v>
      </c>
      <c r="R5130">
        <v>6</v>
      </c>
      <c r="S5130">
        <v>0</v>
      </c>
      <c r="T5130">
        <v>2</v>
      </c>
      <c r="U5130">
        <v>0</v>
      </c>
      <c r="V5130">
        <v>0</v>
      </c>
      <c r="W5130">
        <v>0</v>
      </c>
      <c r="X5130">
        <v>5.4144710679431247</v>
      </c>
      <c r="Y5130">
        <v>0</v>
      </c>
      <c r="Z5130">
        <v>16.350656393338753</v>
      </c>
      <c r="AA5130">
        <v>0</v>
      </c>
      <c r="AB5130">
        <v>2.3672832309025003</v>
      </c>
      <c r="AC5130">
        <v>0</v>
      </c>
      <c r="AD5130">
        <v>0</v>
      </c>
      <c r="AE5130">
        <v>24.132410692184379</v>
      </c>
    </row>
    <row r="5131" spans="1:31" x14ac:dyDescent="0.25">
      <c r="A5131">
        <v>1787819</v>
      </c>
      <c r="B5131">
        <v>1</v>
      </c>
      <c r="C5131" t="s">
        <v>80</v>
      </c>
      <c r="D5131" t="s">
        <v>108</v>
      </c>
      <c r="E5131" t="s">
        <v>188</v>
      </c>
      <c r="F5131" t="s">
        <v>7682</v>
      </c>
      <c r="G5131" t="s">
        <v>177</v>
      </c>
      <c r="H5131" t="s">
        <v>134</v>
      </c>
      <c r="I5131" t="s">
        <v>193</v>
      </c>
      <c r="J5131" t="s">
        <v>136</v>
      </c>
      <c r="K5131" t="s">
        <v>147</v>
      </c>
      <c r="L5131" t="s">
        <v>14866</v>
      </c>
      <c r="M5131" t="s">
        <v>14867</v>
      </c>
      <c r="N5131">
        <v>8.3333330000000001E-3</v>
      </c>
      <c r="O5131">
        <v>0</v>
      </c>
      <c r="P5131">
        <v>819</v>
      </c>
      <c r="Q5131">
        <v>0</v>
      </c>
      <c r="R5131">
        <v>93</v>
      </c>
      <c r="S5131">
        <v>9</v>
      </c>
      <c r="T5131">
        <v>71</v>
      </c>
      <c r="U5131">
        <v>0</v>
      </c>
      <c r="V5131">
        <v>0</v>
      </c>
      <c r="W5131">
        <v>0</v>
      </c>
      <c r="X5131">
        <v>0.72900982011174964</v>
      </c>
      <c r="Y5131">
        <v>0</v>
      </c>
      <c r="Z5131">
        <v>4.6788328562999977E-2</v>
      </c>
      <c r="AA5131">
        <v>0.50283445680200001</v>
      </c>
      <c r="AB5131">
        <v>0.15821502999200002</v>
      </c>
      <c r="AC5131">
        <v>0</v>
      </c>
      <c r="AD5131">
        <v>0</v>
      </c>
      <c r="AE5131">
        <v>1.4368476354687496</v>
      </c>
    </row>
    <row r="5132" spans="1:31" x14ac:dyDescent="0.25">
      <c r="A5132">
        <v>1788034</v>
      </c>
      <c r="B5132">
        <v>1</v>
      </c>
      <c r="C5132" t="s">
        <v>80</v>
      </c>
      <c r="D5132" t="s">
        <v>100</v>
      </c>
      <c r="E5132" t="s">
        <v>131</v>
      </c>
      <c r="F5132" t="s">
        <v>14868</v>
      </c>
      <c r="G5132" t="s">
        <v>177</v>
      </c>
      <c r="H5132" t="s">
        <v>134</v>
      </c>
      <c r="I5132" t="s">
        <v>135</v>
      </c>
      <c r="J5132" t="s">
        <v>136</v>
      </c>
      <c r="K5132" t="s">
        <v>147</v>
      </c>
      <c r="L5132" t="s">
        <v>14869</v>
      </c>
      <c r="M5132" t="s">
        <v>14870</v>
      </c>
      <c r="N5132">
        <v>0.31027777699999998</v>
      </c>
      <c r="O5132">
        <v>1</v>
      </c>
      <c r="P5132">
        <v>1307</v>
      </c>
      <c r="Q5132">
        <v>15</v>
      </c>
      <c r="R5132">
        <v>157</v>
      </c>
      <c r="S5132">
        <v>29</v>
      </c>
      <c r="T5132">
        <v>104</v>
      </c>
      <c r="U5132">
        <v>2</v>
      </c>
      <c r="V5132">
        <v>0</v>
      </c>
      <c r="W5132">
        <v>0.12435064865833331</v>
      </c>
      <c r="X5132">
        <v>153.67166925766938</v>
      </c>
      <c r="Y5132">
        <v>4.9779403308533245</v>
      </c>
      <c r="Z5132">
        <v>26.085851468192885</v>
      </c>
      <c r="AA5132">
        <v>37.564570176127461</v>
      </c>
      <c r="AB5132">
        <v>19.277293535879849</v>
      </c>
      <c r="AC5132">
        <v>11.129519203258333</v>
      </c>
      <c r="AD5132">
        <v>0</v>
      </c>
      <c r="AE5132">
        <v>252.83119462063956</v>
      </c>
    </row>
    <row r="5133" spans="1:31" x14ac:dyDescent="0.25">
      <c r="A5133">
        <v>1787991</v>
      </c>
      <c r="B5133">
        <v>1</v>
      </c>
      <c r="C5133" t="s">
        <v>80</v>
      </c>
      <c r="D5133" t="s">
        <v>100</v>
      </c>
      <c r="E5133" t="s">
        <v>171</v>
      </c>
      <c r="F5133" t="s">
        <v>14871</v>
      </c>
      <c r="G5133" t="s">
        <v>181</v>
      </c>
      <c r="H5133" t="s">
        <v>146</v>
      </c>
      <c r="I5133" t="s">
        <v>135</v>
      </c>
      <c r="J5133" t="s">
        <v>136</v>
      </c>
      <c r="K5133" t="s">
        <v>147</v>
      </c>
      <c r="L5133" t="s">
        <v>14872</v>
      </c>
      <c r="M5133" t="s">
        <v>14873</v>
      </c>
      <c r="N5133">
        <v>1.5361111110000001</v>
      </c>
      <c r="O5133">
        <v>0</v>
      </c>
      <c r="P5133">
        <v>5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5.9216494666666656E-4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5.9216494666666656E-4</v>
      </c>
    </row>
    <row r="5134" spans="1:31" x14ac:dyDescent="0.25">
      <c r="A5134">
        <v>1788011</v>
      </c>
      <c r="B5134">
        <v>1</v>
      </c>
      <c r="C5134" t="s">
        <v>80</v>
      </c>
      <c r="D5134" t="s">
        <v>93</v>
      </c>
      <c r="E5134" t="s">
        <v>131</v>
      </c>
      <c r="F5134" t="s">
        <v>14874</v>
      </c>
      <c r="G5134" t="s">
        <v>177</v>
      </c>
      <c r="H5134" t="s">
        <v>134</v>
      </c>
      <c r="I5134" t="s">
        <v>193</v>
      </c>
      <c r="J5134" t="s">
        <v>136</v>
      </c>
      <c r="K5134" t="s">
        <v>147</v>
      </c>
      <c r="L5134" t="s">
        <v>14875</v>
      </c>
      <c r="M5134" t="s">
        <v>14876</v>
      </c>
      <c r="N5134">
        <v>1.9166665999999999E-2</v>
      </c>
      <c r="O5134">
        <v>0</v>
      </c>
      <c r="P5134">
        <v>957</v>
      </c>
      <c r="Q5134">
        <v>54</v>
      </c>
      <c r="R5134">
        <v>549</v>
      </c>
      <c r="S5134">
        <v>18</v>
      </c>
      <c r="T5134">
        <v>296</v>
      </c>
      <c r="U5134">
        <v>0</v>
      </c>
      <c r="V5134">
        <v>0</v>
      </c>
      <c r="W5134">
        <v>0</v>
      </c>
      <c r="X5134">
        <v>3.3392480126247248</v>
      </c>
      <c r="Y5134">
        <v>0.38144179739280004</v>
      </c>
      <c r="Z5134">
        <v>3.1491707919950236</v>
      </c>
      <c r="AA5134">
        <v>3.7670483376808495</v>
      </c>
      <c r="AB5134">
        <v>3.5706676923575458</v>
      </c>
      <c r="AC5134">
        <v>0</v>
      </c>
      <c r="AD5134">
        <v>0</v>
      </c>
      <c r="AE5134">
        <v>14.207576632050944</v>
      </c>
    </row>
    <row r="5135" spans="1:31" x14ac:dyDescent="0.25">
      <c r="A5135">
        <v>1788054</v>
      </c>
      <c r="B5135">
        <v>1</v>
      </c>
      <c r="C5135" t="s">
        <v>80</v>
      </c>
      <c r="D5135" t="s">
        <v>106</v>
      </c>
      <c r="E5135" t="s">
        <v>171</v>
      </c>
      <c r="F5135" t="s">
        <v>14877</v>
      </c>
      <c r="G5135" t="s">
        <v>181</v>
      </c>
      <c r="H5135" t="s">
        <v>146</v>
      </c>
      <c r="I5135" t="s">
        <v>135</v>
      </c>
      <c r="J5135" t="s">
        <v>136</v>
      </c>
      <c r="K5135" t="s">
        <v>147</v>
      </c>
      <c r="L5135" t="s">
        <v>14878</v>
      </c>
      <c r="M5135" t="s">
        <v>14879</v>
      </c>
      <c r="N5135">
        <v>3.3205555549999999</v>
      </c>
      <c r="O5135">
        <v>0</v>
      </c>
      <c r="P5135">
        <v>1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0.32530949120670005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0.32530949120670005</v>
      </c>
    </row>
    <row r="5136" spans="1:31" x14ac:dyDescent="0.25">
      <c r="A5136">
        <v>1787948</v>
      </c>
      <c r="B5136">
        <v>1</v>
      </c>
      <c r="C5136" t="s">
        <v>80</v>
      </c>
      <c r="D5136" t="s">
        <v>108</v>
      </c>
      <c r="E5136" t="s">
        <v>158</v>
      </c>
      <c r="F5136" t="s">
        <v>14880</v>
      </c>
      <c r="G5136" t="s">
        <v>160</v>
      </c>
      <c r="H5136" t="s">
        <v>146</v>
      </c>
      <c r="I5136" t="s">
        <v>135</v>
      </c>
      <c r="J5136" t="s">
        <v>136</v>
      </c>
      <c r="K5136" t="s">
        <v>147</v>
      </c>
      <c r="L5136" t="s">
        <v>14881</v>
      </c>
      <c r="M5136" t="s">
        <v>14882</v>
      </c>
      <c r="N5136">
        <v>1.541388888</v>
      </c>
      <c r="O5136">
        <v>0</v>
      </c>
      <c r="P5136">
        <v>9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1.0176295218511497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1.0176295218511497</v>
      </c>
    </row>
    <row r="5137" spans="1:31" x14ac:dyDescent="0.25">
      <c r="A5137">
        <v>1788091</v>
      </c>
      <c r="B5137">
        <v>1</v>
      </c>
      <c r="C5137" t="s">
        <v>80</v>
      </c>
      <c r="D5137" t="s">
        <v>97</v>
      </c>
      <c r="E5137" t="s">
        <v>131</v>
      </c>
      <c r="F5137" t="s">
        <v>14883</v>
      </c>
      <c r="G5137" t="s">
        <v>177</v>
      </c>
      <c r="H5137" t="s">
        <v>134</v>
      </c>
      <c r="I5137" t="s">
        <v>135</v>
      </c>
      <c r="J5137" t="s">
        <v>136</v>
      </c>
      <c r="K5137" t="s">
        <v>147</v>
      </c>
      <c r="L5137" t="s">
        <v>14884</v>
      </c>
      <c r="M5137" t="s">
        <v>14885</v>
      </c>
      <c r="N5137">
        <v>0.22083333299999999</v>
      </c>
      <c r="O5137">
        <v>0</v>
      </c>
      <c r="P5137">
        <v>643</v>
      </c>
      <c r="Q5137">
        <v>0</v>
      </c>
      <c r="R5137">
        <v>24</v>
      </c>
      <c r="S5137">
        <v>1</v>
      </c>
      <c r="T5137">
        <v>70</v>
      </c>
      <c r="U5137">
        <v>0</v>
      </c>
      <c r="V5137">
        <v>0</v>
      </c>
      <c r="W5137">
        <v>0</v>
      </c>
      <c r="X5137">
        <v>78.205191231891874</v>
      </c>
      <c r="Y5137">
        <v>0</v>
      </c>
      <c r="Z5137">
        <v>1.0993513862712501</v>
      </c>
      <c r="AA5137">
        <v>11.588291351257498</v>
      </c>
      <c r="AB5137">
        <v>20.332844436442496</v>
      </c>
      <c r="AC5137">
        <v>0</v>
      </c>
      <c r="AD5137">
        <v>0</v>
      </c>
      <c r="AE5137">
        <v>111.22567840586312</v>
      </c>
    </row>
    <row r="5138" spans="1:31" x14ac:dyDescent="0.25">
      <c r="A5138">
        <v>1787613</v>
      </c>
      <c r="B5138">
        <v>1</v>
      </c>
      <c r="C5138" t="s">
        <v>81</v>
      </c>
      <c r="D5138" t="s">
        <v>125</v>
      </c>
      <c r="E5138" t="s">
        <v>188</v>
      </c>
      <c r="F5138" t="s">
        <v>9002</v>
      </c>
      <c r="G5138" t="s">
        <v>177</v>
      </c>
      <c r="H5138" t="s">
        <v>134</v>
      </c>
      <c r="I5138" t="s">
        <v>135</v>
      </c>
      <c r="J5138" t="s">
        <v>136</v>
      </c>
      <c r="K5138" t="s">
        <v>147</v>
      </c>
      <c r="L5138" t="s">
        <v>14886</v>
      </c>
      <c r="M5138" t="s">
        <v>14887</v>
      </c>
      <c r="N5138">
        <v>3.6144444440000001</v>
      </c>
      <c r="O5138">
        <v>0</v>
      </c>
      <c r="P5138">
        <v>317</v>
      </c>
      <c r="Q5138">
        <v>2</v>
      </c>
      <c r="R5138">
        <v>3</v>
      </c>
      <c r="S5138">
        <v>1</v>
      </c>
      <c r="T5138">
        <v>18</v>
      </c>
      <c r="U5138">
        <v>0</v>
      </c>
      <c r="V5138">
        <v>0</v>
      </c>
      <c r="W5138">
        <v>0</v>
      </c>
      <c r="X5138">
        <v>75.924343207986183</v>
      </c>
      <c r="Y5138">
        <v>64.269106614990889</v>
      </c>
      <c r="Z5138">
        <v>0.21244137750293338</v>
      </c>
      <c r="AA5138">
        <v>2.8694299230859333</v>
      </c>
      <c r="AB5138">
        <v>3.2552128960268334</v>
      </c>
      <c r="AC5138">
        <v>0</v>
      </c>
      <c r="AD5138">
        <v>0</v>
      </c>
      <c r="AE5138">
        <v>146.53053401959278</v>
      </c>
    </row>
    <row r="5139" spans="1:31" x14ac:dyDescent="0.25">
      <c r="A5139">
        <v>1787699</v>
      </c>
      <c r="B5139">
        <v>1</v>
      </c>
      <c r="C5139" t="s">
        <v>80</v>
      </c>
      <c r="D5139" t="s">
        <v>84</v>
      </c>
      <c r="E5139" t="s">
        <v>171</v>
      </c>
      <c r="F5139" t="s">
        <v>14888</v>
      </c>
      <c r="G5139" t="s">
        <v>181</v>
      </c>
      <c r="H5139" t="s">
        <v>146</v>
      </c>
      <c r="I5139" t="s">
        <v>135</v>
      </c>
      <c r="J5139" t="s">
        <v>136</v>
      </c>
      <c r="K5139" t="s">
        <v>147</v>
      </c>
      <c r="L5139" t="s">
        <v>14889</v>
      </c>
      <c r="M5139" t="s">
        <v>14890</v>
      </c>
      <c r="N5139">
        <v>1.1499999999999999</v>
      </c>
      <c r="O5139">
        <v>0</v>
      </c>
      <c r="P5139">
        <v>1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0.2288192477781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0.2288192477781</v>
      </c>
    </row>
    <row r="5140" spans="1:31" x14ac:dyDescent="0.25">
      <c r="A5140">
        <v>1788097</v>
      </c>
      <c r="B5140">
        <v>1</v>
      </c>
      <c r="C5140" t="s">
        <v>80</v>
      </c>
      <c r="D5140" t="s">
        <v>93</v>
      </c>
      <c r="E5140" t="s">
        <v>171</v>
      </c>
      <c r="F5140" t="s">
        <v>14891</v>
      </c>
      <c r="G5140" t="s">
        <v>181</v>
      </c>
      <c r="H5140" t="s">
        <v>146</v>
      </c>
      <c r="I5140" t="s">
        <v>135</v>
      </c>
      <c r="J5140" t="s">
        <v>136</v>
      </c>
      <c r="K5140" t="s">
        <v>147</v>
      </c>
      <c r="L5140" t="s">
        <v>14892</v>
      </c>
      <c r="M5140" t="s">
        <v>14893</v>
      </c>
      <c r="N5140">
        <v>3.977222222</v>
      </c>
      <c r="O5140">
        <v>0</v>
      </c>
      <c r="P5140">
        <v>1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0.42494621155910001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0.42494621155910001</v>
      </c>
    </row>
    <row r="5141" spans="1:31" x14ac:dyDescent="0.25">
      <c r="A5141">
        <v>1787834</v>
      </c>
      <c r="B5141">
        <v>1</v>
      </c>
      <c r="C5141" t="s">
        <v>80</v>
      </c>
      <c r="D5141" t="s">
        <v>104</v>
      </c>
      <c r="E5141" t="s">
        <v>158</v>
      </c>
      <c r="F5141" t="s">
        <v>14894</v>
      </c>
      <c r="G5141" t="s">
        <v>160</v>
      </c>
      <c r="H5141" t="s">
        <v>146</v>
      </c>
      <c r="I5141" t="s">
        <v>135</v>
      </c>
      <c r="J5141" t="s">
        <v>136</v>
      </c>
      <c r="K5141" t="s">
        <v>147</v>
      </c>
      <c r="L5141" t="s">
        <v>14895</v>
      </c>
      <c r="M5141" t="s">
        <v>14896</v>
      </c>
      <c r="N5141">
        <v>1.259166666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9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2.4838841239434006</v>
      </c>
      <c r="AC5141">
        <v>0</v>
      </c>
      <c r="AD5141">
        <v>0</v>
      </c>
      <c r="AE5141">
        <v>2.4838841239434006</v>
      </c>
    </row>
    <row r="5142" spans="1:31" x14ac:dyDescent="0.25">
      <c r="A5142">
        <v>1787642</v>
      </c>
      <c r="B5142">
        <v>1</v>
      </c>
      <c r="C5142" t="s">
        <v>81</v>
      </c>
      <c r="D5142" t="s">
        <v>120</v>
      </c>
      <c r="E5142" t="s">
        <v>158</v>
      </c>
      <c r="F5142" t="s">
        <v>14897</v>
      </c>
      <c r="G5142" t="s">
        <v>2314</v>
      </c>
      <c r="H5142" t="s">
        <v>146</v>
      </c>
      <c r="I5142" t="s">
        <v>135</v>
      </c>
      <c r="J5142" t="s">
        <v>136</v>
      </c>
      <c r="K5142" t="s">
        <v>147</v>
      </c>
      <c r="L5142" t="s">
        <v>14898</v>
      </c>
      <c r="M5142" t="s">
        <v>14899</v>
      </c>
      <c r="N5142">
        <v>2.1947222219999998</v>
      </c>
      <c r="O5142">
        <v>0</v>
      </c>
      <c r="P5142">
        <v>7</v>
      </c>
      <c r="Q5142">
        <v>0</v>
      </c>
      <c r="R5142">
        <v>0</v>
      </c>
      <c r="S5142">
        <v>0</v>
      </c>
      <c r="T5142">
        <v>4</v>
      </c>
      <c r="U5142">
        <v>0</v>
      </c>
      <c r="V5142">
        <v>0</v>
      </c>
      <c r="W5142">
        <v>0</v>
      </c>
      <c r="X5142">
        <v>2.4927943310547587</v>
      </c>
      <c r="Y5142">
        <v>0</v>
      </c>
      <c r="Z5142">
        <v>0</v>
      </c>
      <c r="AA5142">
        <v>0</v>
      </c>
      <c r="AB5142">
        <v>1.85695096928875</v>
      </c>
      <c r="AC5142">
        <v>0</v>
      </c>
      <c r="AD5142">
        <v>0</v>
      </c>
      <c r="AE5142">
        <v>4.3497453003435087</v>
      </c>
    </row>
    <row r="5143" spans="1:31" x14ac:dyDescent="0.25">
      <c r="A5143">
        <v>1787665</v>
      </c>
      <c r="B5143">
        <v>1</v>
      </c>
      <c r="C5143" t="s">
        <v>81</v>
      </c>
      <c r="D5143" t="s">
        <v>123</v>
      </c>
      <c r="E5143" t="s">
        <v>267</v>
      </c>
      <c r="F5143" t="s">
        <v>14900</v>
      </c>
      <c r="G5143" t="s">
        <v>239</v>
      </c>
      <c r="H5143" t="s">
        <v>134</v>
      </c>
      <c r="I5143" t="s">
        <v>135</v>
      </c>
      <c r="J5143" t="s">
        <v>136</v>
      </c>
      <c r="K5143" t="s">
        <v>137</v>
      </c>
      <c r="L5143" t="s">
        <v>14901</v>
      </c>
      <c r="M5143" t="s">
        <v>14902</v>
      </c>
      <c r="N5143">
        <v>2.6011111109999998</v>
      </c>
      <c r="O5143">
        <v>0</v>
      </c>
      <c r="P5143">
        <v>1432</v>
      </c>
      <c r="Q5143">
        <v>79</v>
      </c>
      <c r="R5143">
        <v>77</v>
      </c>
      <c r="S5143">
        <v>3</v>
      </c>
      <c r="T5143">
        <v>192</v>
      </c>
      <c r="U5143">
        <v>1</v>
      </c>
      <c r="V5143">
        <v>1</v>
      </c>
      <c r="W5143">
        <v>0</v>
      </c>
      <c r="X5143">
        <v>714.65652225165184</v>
      </c>
      <c r="Y5143">
        <v>78.55858606031569</v>
      </c>
      <c r="Z5143">
        <v>34.238064809431727</v>
      </c>
      <c r="AA5143">
        <v>19.432648062340334</v>
      </c>
      <c r="AB5143">
        <v>164.29132730417243</v>
      </c>
      <c r="AC5143">
        <v>119.58745727253333</v>
      </c>
      <c r="AD5143">
        <v>3.0610853635712001</v>
      </c>
      <c r="AE5143">
        <v>1133.8256911240167</v>
      </c>
    </row>
    <row r="5144" spans="1:31" x14ac:dyDescent="0.25">
      <c r="A5144">
        <v>1787619</v>
      </c>
      <c r="B5144">
        <v>1</v>
      </c>
      <c r="C5144" t="s">
        <v>81</v>
      </c>
      <c r="D5144" t="s">
        <v>123</v>
      </c>
      <c r="E5144" t="s">
        <v>131</v>
      </c>
      <c r="F5144" t="s">
        <v>14903</v>
      </c>
      <c r="G5144" t="s">
        <v>177</v>
      </c>
      <c r="H5144" t="s">
        <v>134</v>
      </c>
      <c r="I5144" t="s">
        <v>135</v>
      </c>
      <c r="J5144" t="s">
        <v>136</v>
      </c>
      <c r="K5144" t="s">
        <v>147</v>
      </c>
      <c r="L5144" t="s">
        <v>14904</v>
      </c>
      <c r="M5144" t="s">
        <v>14905</v>
      </c>
      <c r="N5144">
        <v>2.4505555550000002</v>
      </c>
      <c r="O5144">
        <v>0</v>
      </c>
      <c r="P5144">
        <v>1</v>
      </c>
      <c r="Q5144">
        <v>1</v>
      </c>
      <c r="R5144">
        <v>1</v>
      </c>
      <c r="S5144">
        <v>7</v>
      </c>
      <c r="T5144">
        <v>118</v>
      </c>
      <c r="U5144">
        <v>10</v>
      </c>
      <c r="V5144">
        <v>3</v>
      </c>
      <c r="W5144">
        <v>0</v>
      </c>
      <c r="X5144">
        <v>0.57900106614390001</v>
      </c>
      <c r="Y5144">
        <v>2.1277764119449167</v>
      </c>
      <c r="Z5144">
        <v>0.12365734607091669</v>
      </c>
      <c r="AA5144">
        <v>52.496943874072144</v>
      </c>
      <c r="AB5144">
        <v>132.94955057711383</v>
      </c>
      <c r="AC5144">
        <v>2553.7379385550421</v>
      </c>
      <c r="AD5144">
        <v>30.381979568048298</v>
      </c>
      <c r="AE5144">
        <v>2772.396847398436</v>
      </c>
    </row>
    <row r="5145" spans="1:31" x14ac:dyDescent="0.25">
      <c r="A5145">
        <v>1787934</v>
      </c>
      <c r="B5145">
        <v>1</v>
      </c>
      <c r="C5145" t="s">
        <v>80</v>
      </c>
      <c r="D5145" t="s">
        <v>106</v>
      </c>
      <c r="E5145" t="s">
        <v>143</v>
      </c>
      <c r="F5145" t="s">
        <v>14906</v>
      </c>
      <c r="G5145" t="s">
        <v>145</v>
      </c>
      <c r="H5145" t="s">
        <v>146</v>
      </c>
      <c r="I5145" t="s">
        <v>135</v>
      </c>
      <c r="J5145" t="s">
        <v>136</v>
      </c>
      <c r="K5145" t="s">
        <v>147</v>
      </c>
      <c r="L5145" t="s">
        <v>14907</v>
      </c>
      <c r="M5145" t="s">
        <v>14908</v>
      </c>
      <c r="N5145">
        <v>5.8541666660000002</v>
      </c>
      <c r="O5145">
        <v>0</v>
      </c>
      <c r="P5145">
        <v>214</v>
      </c>
      <c r="Q5145">
        <v>0</v>
      </c>
      <c r="R5145">
        <v>2</v>
      </c>
      <c r="S5145">
        <v>0</v>
      </c>
      <c r="T5145">
        <v>24</v>
      </c>
      <c r="U5145">
        <v>0</v>
      </c>
      <c r="V5145">
        <v>0</v>
      </c>
      <c r="W5145">
        <v>0</v>
      </c>
      <c r="X5145">
        <v>188.02246873260358</v>
      </c>
      <c r="Y5145">
        <v>0</v>
      </c>
      <c r="Z5145">
        <v>1.5127975566898748</v>
      </c>
      <c r="AA5145">
        <v>0</v>
      </c>
      <c r="AB5145">
        <v>31.202226182475002</v>
      </c>
      <c r="AC5145">
        <v>0</v>
      </c>
      <c r="AD5145">
        <v>0</v>
      </c>
      <c r="AE5145">
        <v>220.73749247176846</v>
      </c>
    </row>
    <row r="5146" spans="1:31" x14ac:dyDescent="0.25">
      <c r="A5146">
        <v>1787688</v>
      </c>
      <c r="B5146">
        <v>1</v>
      </c>
      <c r="C5146" t="s">
        <v>80</v>
      </c>
      <c r="D5146" t="s">
        <v>93</v>
      </c>
      <c r="E5146" t="s">
        <v>158</v>
      </c>
      <c r="F5146" t="s">
        <v>14909</v>
      </c>
      <c r="G5146" t="s">
        <v>221</v>
      </c>
      <c r="H5146" t="s">
        <v>146</v>
      </c>
      <c r="I5146" t="s">
        <v>135</v>
      </c>
      <c r="J5146" t="s">
        <v>136</v>
      </c>
      <c r="K5146" t="s">
        <v>147</v>
      </c>
      <c r="L5146" t="s">
        <v>14910</v>
      </c>
      <c r="M5146" t="s">
        <v>14911</v>
      </c>
      <c r="N5146">
        <v>2.5802777770000001</v>
      </c>
      <c r="O5146">
        <v>0</v>
      </c>
      <c r="P5146">
        <v>1</v>
      </c>
      <c r="Q5146">
        <v>0</v>
      </c>
      <c r="R5146">
        <v>7</v>
      </c>
      <c r="S5146">
        <v>0</v>
      </c>
      <c r="T5146">
        <v>2</v>
      </c>
      <c r="U5146">
        <v>0</v>
      </c>
      <c r="V5146">
        <v>0</v>
      </c>
      <c r="W5146">
        <v>0</v>
      </c>
      <c r="X5146">
        <v>7.0071145881600017E-2</v>
      </c>
      <c r="Y5146">
        <v>0</v>
      </c>
      <c r="Z5146">
        <v>13.315175798399999</v>
      </c>
      <c r="AA5146">
        <v>0</v>
      </c>
      <c r="AB5146">
        <v>2.5011237373562669</v>
      </c>
      <c r="AC5146">
        <v>0</v>
      </c>
      <c r="AD5146">
        <v>0</v>
      </c>
      <c r="AE5146">
        <v>15.886370681637866</v>
      </c>
    </row>
    <row r="5147" spans="1:31" x14ac:dyDescent="0.25">
      <c r="A5147">
        <v>1788080</v>
      </c>
      <c r="B5147">
        <v>1</v>
      </c>
      <c r="C5147" t="s">
        <v>80</v>
      </c>
      <c r="D5147" t="s">
        <v>93</v>
      </c>
      <c r="E5147" t="s">
        <v>131</v>
      </c>
      <c r="F5147" t="s">
        <v>4630</v>
      </c>
      <c r="G5147" t="s">
        <v>177</v>
      </c>
      <c r="H5147" t="s">
        <v>134</v>
      </c>
      <c r="I5147" t="s">
        <v>135</v>
      </c>
      <c r="J5147" t="s">
        <v>136</v>
      </c>
      <c r="K5147" t="s">
        <v>147</v>
      </c>
      <c r="L5147" t="s">
        <v>14912</v>
      </c>
      <c r="M5147" t="s">
        <v>14913</v>
      </c>
      <c r="N5147">
        <v>1.0347222220000001</v>
      </c>
      <c r="O5147">
        <v>0</v>
      </c>
      <c r="P5147">
        <v>1014</v>
      </c>
      <c r="Q5147">
        <v>0</v>
      </c>
      <c r="R5147">
        <v>246</v>
      </c>
      <c r="S5147">
        <v>4</v>
      </c>
      <c r="T5147">
        <v>258</v>
      </c>
      <c r="U5147">
        <v>0</v>
      </c>
      <c r="V5147">
        <v>0</v>
      </c>
      <c r="W5147">
        <v>0</v>
      </c>
      <c r="X5147">
        <v>176.81918806849353</v>
      </c>
      <c r="Y5147">
        <v>0</v>
      </c>
      <c r="Z5147">
        <v>19.339686509784318</v>
      </c>
      <c r="AA5147">
        <v>7.9825060648248582</v>
      </c>
      <c r="AB5147">
        <v>46.936507935230097</v>
      </c>
      <c r="AC5147">
        <v>0</v>
      </c>
      <c r="AD5147">
        <v>0</v>
      </c>
      <c r="AE5147">
        <v>251.07788857833282</v>
      </c>
    </row>
    <row r="5148" spans="1:31" x14ac:dyDescent="0.25">
      <c r="A5148">
        <v>1787974</v>
      </c>
      <c r="B5148">
        <v>1</v>
      </c>
      <c r="C5148" t="s">
        <v>80</v>
      </c>
      <c r="D5148" t="s">
        <v>108</v>
      </c>
      <c r="E5148" t="s">
        <v>158</v>
      </c>
      <c r="F5148" t="s">
        <v>14914</v>
      </c>
      <c r="G5148" t="s">
        <v>160</v>
      </c>
      <c r="H5148" t="s">
        <v>146</v>
      </c>
      <c r="I5148" t="s">
        <v>135</v>
      </c>
      <c r="J5148" t="s">
        <v>136</v>
      </c>
      <c r="K5148" t="s">
        <v>147</v>
      </c>
      <c r="L5148" t="s">
        <v>14915</v>
      </c>
      <c r="M5148" t="s">
        <v>14916</v>
      </c>
      <c r="N5148">
        <v>2.4674999999999998</v>
      </c>
      <c r="O5148">
        <v>0</v>
      </c>
      <c r="P5148">
        <v>4</v>
      </c>
      <c r="Q5148">
        <v>0</v>
      </c>
      <c r="R5148">
        <v>0</v>
      </c>
      <c r="S5148">
        <v>0</v>
      </c>
      <c r="T5148">
        <v>1</v>
      </c>
      <c r="U5148">
        <v>0</v>
      </c>
      <c r="V5148">
        <v>0</v>
      </c>
      <c r="W5148">
        <v>0</v>
      </c>
      <c r="X5148">
        <v>1.3686274913057832</v>
      </c>
      <c r="Y5148">
        <v>0</v>
      </c>
      <c r="Z5148">
        <v>0</v>
      </c>
      <c r="AA5148">
        <v>0</v>
      </c>
      <c r="AB5148">
        <v>8.3279073554794998</v>
      </c>
      <c r="AC5148">
        <v>0</v>
      </c>
      <c r="AD5148">
        <v>0</v>
      </c>
      <c r="AE5148">
        <v>9.6965348467852834</v>
      </c>
    </row>
    <row r="5149" spans="1:31" x14ac:dyDescent="0.25">
      <c r="A5149">
        <v>1787725</v>
      </c>
      <c r="B5149">
        <v>1</v>
      </c>
      <c r="C5149" t="s">
        <v>80</v>
      </c>
      <c r="D5149" t="s">
        <v>96</v>
      </c>
      <c r="E5149" t="s">
        <v>171</v>
      </c>
      <c r="F5149" t="s">
        <v>1799</v>
      </c>
      <c r="G5149" t="s">
        <v>173</v>
      </c>
      <c r="H5149" t="s">
        <v>146</v>
      </c>
      <c r="I5149" t="s">
        <v>135</v>
      </c>
      <c r="J5149" t="s">
        <v>136</v>
      </c>
      <c r="K5149" t="s">
        <v>147</v>
      </c>
      <c r="L5149" t="s">
        <v>14917</v>
      </c>
      <c r="M5149" t="s">
        <v>14918</v>
      </c>
      <c r="N5149">
        <v>0.69888888800000004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8.8049238150000007E-3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8.8049238150000007E-3</v>
      </c>
    </row>
    <row r="5150" spans="1:31" x14ac:dyDescent="0.25">
      <c r="A5150">
        <v>1787682</v>
      </c>
      <c r="B5150">
        <v>1</v>
      </c>
      <c r="C5150" t="s">
        <v>80</v>
      </c>
      <c r="D5150" t="s">
        <v>107</v>
      </c>
      <c r="E5150" t="s">
        <v>188</v>
      </c>
      <c r="F5150" t="s">
        <v>14919</v>
      </c>
      <c r="G5150" t="s">
        <v>177</v>
      </c>
      <c r="H5150" t="s">
        <v>134</v>
      </c>
      <c r="I5150" t="s">
        <v>135</v>
      </c>
      <c r="J5150" t="s">
        <v>136</v>
      </c>
      <c r="K5150" t="s">
        <v>147</v>
      </c>
      <c r="L5150" t="s">
        <v>14920</v>
      </c>
      <c r="M5150" t="s">
        <v>14921</v>
      </c>
      <c r="N5150">
        <v>0.5675</v>
      </c>
      <c r="O5150">
        <v>18</v>
      </c>
      <c r="P5150">
        <v>7716</v>
      </c>
      <c r="Q5150">
        <v>18</v>
      </c>
      <c r="R5150">
        <v>43</v>
      </c>
      <c r="S5150">
        <v>27</v>
      </c>
      <c r="T5150">
        <v>361</v>
      </c>
      <c r="U5150">
        <v>0</v>
      </c>
      <c r="V5150">
        <v>9</v>
      </c>
      <c r="W5150">
        <v>59.464853291413448</v>
      </c>
      <c r="X5150">
        <v>445.65037148351206</v>
      </c>
      <c r="Y5150">
        <v>15.519396786536669</v>
      </c>
      <c r="Z5150">
        <v>22.412457759571815</v>
      </c>
      <c r="AA5150">
        <v>237.07340655480175</v>
      </c>
      <c r="AB5150">
        <v>134.07758151294473</v>
      </c>
      <c r="AC5150">
        <v>0</v>
      </c>
      <c r="AD5150">
        <v>5.4080995538668013</v>
      </c>
      <c r="AE5150">
        <v>919.60616694264718</v>
      </c>
    </row>
    <row r="5151" spans="1:31" x14ac:dyDescent="0.25">
      <c r="A5151">
        <v>1787828</v>
      </c>
      <c r="B5151">
        <v>1</v>
      </c>
      <c r="C5151" t="s">
        <v>80</v>
      </c>
      <c r="D5151" t="s">
        <v>93</v>
      </c>
      <c r="E5151" t="s">
        <v>158</v>
      </c>
      <c r="F5151" t="s">
        <v>14922</v>
      </c>
      <c r="G5151" t="s">
        <v>160</v>
      </c>
      <c r="H5151" t="s">
        <v>146</v>
      </c>
      <c r="I5151" t="s">
        <v>135</v>
      </c>
      <c r="J5151" t="s">
        <v>136</v>
      </c>
      <c r="K5151" t="s">
        <v>147</v>
      </c>
      <c r="L5151" t="s">
        <v>14923</v>
      </c>
      <c r="M5151" t="s">
        <v>14924</v>
      </c>
      <c r="N5151">
        <v>3.4563888880000002</v>
      </c>
      <c r="O5151">
        <v>0</v>
      </c>
      <c r="P5151">
        <v>20</v>
      </c>
      <c r="Q5151">
        <v>0</v>
      </c>
      <c r="R5151">
        <v>17</v>
      </c>
      <c r="S5151">
        <v>0</v>
      </c>
      <c r="T5151">
        <v>2</v>
      </c>
      <c r="U5151">
        <v>0</v>
      </c>
      <c r="V5151">
        <v>0</v>
      </c>
      <c r="W5151">
        <v>0</v>
      </c>
      <c r="X5151">
        <v>9.4155477087152235</v>
      </c>
      <c r="Y5151">
        <v>0</v>
      </c>
      <c r="Z5151">
        <v>4.9273421226785414</v>
      </c>
      <c r="AA5151">
        <v>0</v>
      </c>
      <c r="AB5151">
        <v>3.3227180603037003</v>
      </c>
      <c r="AC5151">
        <v>0</v>
      </c>
      <c r="AD5151">
        <v>0</v>
      </c>
      <c r="AE5151">
        <v>17.665607891697466</v>
      </c>
    </row>
    <row r="5152" spans="1:31" x14ac:dyDescent="0.25">
      <c r="A5152">
        <v>1787751</v>
      </c>
      <c r="B5152">
        <v>1</v>
      </c>
      <c r="C5152" t="s">
        <v>81</v>
      </c>
      <c r="D5152" t="s">
        <v>113</v>
      </c>
      <c r="E5152" t="s">
        <v>131</v>
      </c>
      <c r="F5152" t="s">
        <v>726</v>
      </c>
      <c r="G5152" t="s">
        <v>133</v>
      </c>
      <c r="H5152" t="s">
        <v>134</v>
      </c>
      <c r="I5152" t="s">
        <v>193</v>
      </c>
      <c r="J5152" t="s">
        <v>136</v>
      </c>
      <c r="K5152" t="s">
        <v>147</v>
      </c>
      <c r="L5152" t="s">
        <v>14925</v>
      </c>
      <c r="M5152" t="s">
        <v>14926</v>
      </c>
      <c r="N5152">
        <v>2.5000000000000001E-2</v>
      </c>
      <c r="O5152">
        <v>0</v>
      </c>
      <c r="P5152">
        <v>1221</v>
      </c>
      <c r="Q5152">
        <v>2</v>
      </c>
      <c r="R5152">
        <v>387</v>
      </c>
      <c r="S5152">
        <v>2</v>
      </c>
      <c r="T5152">
        <v>54</v>
      </c>
      <c r="U5152">
        <v>0</v>
      </c>
      <c r="V5152">
        <v>1</v>
      </c>
      <c r="W5152">
        <v>0</v>
      </c>
      <c r="X5152">
        <v>3.3382868901989995</v>
      </c>
      <c r="Y5152">
        <v>1.9999659660000002E-2</v>
      </c>
      <c r="Z5152">
        <v>0.7941525665114999</v>
      </c>
      <c r="AA5152">
        <v>5.831987102850001E-2</v>
      </c>
      <c r="AB5152">
        <v>0.514406450721</v>
      </c>
      <c r="AC5152">
        <v>0</v>
      </c>
      <c r="AD5152">
        <v>0</v>
      </c>
      <c r="AE5152">
        <v>4.7251654381199995</v>
      </c>
    </row>
    <row r="5153" spans="1:31" x14ac:dyDescent="0.25">
      <c r="A5153">
        <v>1787871</v>
      </c>
      <c r="B5153">
        <v>1</v>
      </c>
      <c r="C5153" t="s">
        <v>80</v>
      </c>
      <c r="D5153" t="s">
        <v>83</v>
      </c>
      <c r="E5153" t="s">
        <v>158</v>
      </c>
      <c r="F5153" t="s">
        <v>1734</v>
      </c>
      <c r="G5153" t="s">
        <v>225</v>
      </c>
      <c r="H5153" t="s">
        <v>146</v>
      </c>
      <c r="I5153" t="s">
        <v>135</v>
      </c>
      <c r="J5153" t="s">
        <v>136</v>
      </c>
      <c r="K5153" t="s">
        <v>147</v>
      </c>
      <c r="L5153" t="s">
        <v>14927</v>
      </c>
      <c r="M5153" t="s">
        <v>14928</v>
      </c>
      <c r="N5153">
        <v>12.521944444000001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2</v>
      </c>
      <c r="U5153">
        <v>0</v>
      </c>
      <c r="V5153">
        <v>3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9.8893462092740663</v>
      </c>
      <c r="AC5153">
        <v>0</v>
      </c>
      <c r="AD5153">
        <v>292.25905046344968</v>
      </c>
      <c r="AE5153">
        <v>302.14839667272372</v>
      </c>
    </row>
    <row r="5154" spans="1:31" x14ac:dyDescent="0.25">
      <c r="A5154">
        <v>1788063</v>
      </c>
      <c r="B5154">
        <v>1</v>
      </c>
      <c r="C5154" t="s">
        <v>80</v>
      </c>
      <c r="D5154" t="s">
        <v>104</v>
      </c>
      <c r="E5154" t="s">
        <v>171</v>
      </c>
      <c r="F5154" t="s">
        <v>14929</v>
      </c>
      <c r="G5154" t="s">
        <v>181</v>
      </c>
      <c r="H5154" t="s">
        <v>146</v>
      </c>
      <c r="I5154" t="s">
        <v>135</v>
      </c>
      <c r="J5154" t="s">
        <v>136</v>
      </c>
      <c r="K5154" t="s">
        <v>147</v>
      </c>
      <c r="L5154" t="s">
        <v>14930</v>
      </c>
      <c r="M5154" t="s">
        <v>14931</v>
      </c>
      <c r="N5154">
        <v>2.1563888879999999</v>
      </c>
      <c r="O5154">
        <v>0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1.7228500981882666</v>
      </c>
      <c r="AA5154">
        <v>0</v>
      </c>
      <c r="AB5154">
        <v>0</v>
      </c>
      <c r="AC5154">
        <v>0</v>
      </c>
      <c r="AD5154">
        <v>0</v>
      </c>
      <c r="AE5154">
        <v>1.7228500981882666</v>
      </c>
    </row>
    <row r="5155" spans="1:31" x14ac:dyDescent="0.25">
      <c r="A5155">
        <v>1788057</v>
      </c>
      <c r="B5155">
        <v>1</v>
      </c>
      <c r="C5155" t="s">
        <v>81</v>
      </c>
      <c r="D5155" t="s">
        <v>123</v>
      </c>
      <c r="E5155" t="s">
        <v>171</v>
      </c>
      <c r="F5155" t="s">
        <v>14932</v>
      </c>
      <c r="G5155" t="s">
        <v>181</v>
      </c>
      <c r="H5155" t="s">
        <v>146</v>
      </c>
      <c r="I5155" t="s">
        <v>135</v>
      </c>
      <c r="J5155" t="s">
        <v>136</v>
      </c>
      <c r="K5155" t="s">
        <v>147</v>
      </c>
      <c r="L5155" t="s">
        <v>14933</v>
      </c>
      <c r="M5155" t="s">
        <v>14934</v>
      </c>
      <c r="N5155">
        <v>3.0819444439999999</v>
      </c>
      <c r="O5155">
        <v>0</v>
      </c>
      <c r="P5155">
        <v>2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1.5489796635010002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1.5489796635010002</v>
      </c>
    </row>
    <row r="5156" spans="1:31" x14ac:dyDescent="0.25">
      <c r="A5156">
        <v>1787937</v>
      </c>
      <c r="B5156">
        <v>1</v>
      </c>
      <c r="C5156" t="s">
        <v>80</v>
      </c>
      <c r="D5156" t="s">
        <v>98</v>
      </c>
      <c r="E5156" t="s">
        <v>184</v>
      </c>
      <c r="F5156" t="s">
        <v>14935</v>
      </c>
      <c r="G5156" t="s">
        <v>751</v>
      </c>
      <c r="H5156" t="s">
        <v>134</v>
      </c>
      <c r="I5156" t="s">
        <v>135</v>
      </c>
      <c r="J5156" t="s">
        <v>136</v>
      </c>
      <c r="K5156" t="s">
        <v>147</v>
      </c>
      <c r="L5156" t="s">
        <v>14936</v>
      </c>
      <c r="M5156" t="s">
        <v>14937</v>
      </c>
      <c r="N5156">
        <v>1.3747222219999999</v>
      </c>
      <c r="O5156">
        <v>0</v>
      </c>
      <c r="P5156">
        <v>308</v>
      </c>
      <c r="Q5156">
        <v>0</v>
      </c>
      <c r="R5156">
        <v>7</v>
      </c>
      <c r="S5156">
        <v>0</v>
      </c>
      <c r="T5156">
        <v>34</v>
      </c>
      <c r="U5156">
        <v>0</v>
      </c>
      <c r="V5156">
        <v>0</v>
      </c>
      <c r="W5156">
        <v>0</v>
      </c>
      <c r="X5156">
        <v>127.789613361954</v>
      </c>
      <c r="Y5156">
        <v>0</v>
      </c>
      <c r="Z5156">
        <v>4.5670660166474084</v>
      </c>
      <c r="AA5156">
        <v>0</v>
      </c>
      <c r="AB5156">
        <v>23.708659183103997</v>
      </c>
      <c r="AC5156">
        <v>0</v>
      </c>
      <c r="AD5156">
        <v>0</v>
      </c>
      <c r="AE5156">
        <v>156.0653385617054</v>
      </c>
    </row>
    <row r="5157" spans="1:31" x14ac:dyDescent="0.25">
      <c r="A5157">
        <v>1788014</v>
      </c>
      <c r="B5157">
        <v>1</v>
      </c>
      <c r="C5157" t="s">
        <v>81</v>
      </c>
      <c r="D5157" t="s">
        <v>113</v>
      </c>
      <c r="E5157" t="s">
        <v>158</v>
      </c>
      <c r="F5157" t="s">
        <v>14938</v>
      </c>
      <c r="G5157" t="s">
        <v>221</v>
      </c>
      <c r="H5157" t="s">
        <v>146</v>
      </c>
      <c r="I5157" t="s">
        <v>135</v>
      </c>
      <c r="J5157" t="s">
        <v>136</v>
      </c>
      <c r="K5157" t="s">
        <v>147</v>
      </c>
      <c r="L5157" t="s">
        <v>14939</v>
      </c>
      <c r="M5157" t="s">
        <v>14940</v>
      </c>
      <c r="N5157">
        <v>4.0977777770000001</v>
      </c>
      <c r="O5157">
        <v>0</v>
      </c>
      <c r="P5157">
        <v>27</v>
      </c>
      <c r="Q5157">
        <v>0</v>
      </c>
      <c r="R5157">
        <v>19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11.512152407577432</v>
      </c>
      <c r="Y5157">
        <v>0</v>
      </c>
      <c r="Z5157">
        <v>3.1861460081398514</v>
      </c>
      <c r="AA5157">
        <v>0</v>
      </c>
      <c r="AB5157">
        <v>0</v>
      </c>
      <c r="AC5157">
        <v>0</v>
      </c>
      <c r="AD5157">
        <v>0</v>
      </c>
      <c r="AE5157">
        <v>14.698298415717282</v>
      </c>
    </row>
    <row r="5158" spans="1:31" x14ac:dyDescent="0.25">
      <c r="A5158">
        <v>1787602</v>
      </c>
      <c r="B5158">
        <v>1</v>
      </c>
      <c r="C5158" t="s">
        <v>81</v>
      </c>
      <c r="D5158" t="s">
        <v>118</v>
      </c>
      <c r="E5158" t="s">
        <v>188</v>
      </c>
      <c r="F5158" t="s">
        <v>13740</v>
      </c>
      <c r="G5158" t="s">
        <v>177</v>
      </c>
      <c r="H5158" t="s">
        <v>134</v>
      </c>
      <c r="I5158" t="s">
        <v>193</v>
      </c>
      <c r="J5158" t="s">
        <v>136</v>
      </c>
      <c r="K5158" t="s">
        <v>147</v>
      </c>
      <c r="L5158" t="s">
        <v>14941</v>
      </c>
      <c r="M5158" t="s">
        <v>14942</v>
      </c>
      <c r="N5158">
        <v>5.5555550000000002E-3</v>
      </c>
      <c r="O5158">
        <v>6</v>
      </c>
      <c r="P5158">
        <v>650</v>
      </c>
      <c r="Q5158">
        <v>82</v>
      </c>
      <c r="R5158">
        <v>227</v>
      </c>
      <c r="S5158">
        <v>7</v>
      </c>
      <c r="T5158">
        <v>84</v>
      </c>
      <c r="U5158">
        <v>4</v>
      </c>
      <c r="V5158">
        <v>0</v>
      </c>
      <c r="W5158">
        <v>1.6781033887500001E-2</v>
      </c>
      <c r="X5158">
        <v>0.40879814474499959</v>
      </c>
      <c r="Y5158">
        <v>0.45231548580716668</v>
      </c>
      <c r="Z5158">
        <v>0.61965033163416672</v>
      </c>
      <c r="AA5158">
        <v>0.25111471230433335</v>
      </c>
      <c r="AB5158">
        <v>0.18811943180983337</v>
      </c>
      <c r="AC5158">
        <v>0.29087682176000001</v>
      </c>
      <c r="AD5158">
        <v>0</v>
      </c>
      <c r="AE5158">
        <v>2.2276559619479999</v>
      </c>
    </row>
    <row r="5159" spans="1:31" x14ac:dyDescent="0.25">
      <c r="A5159">
        <v>1787957</v>
      </c>
      <c r="B5159">
        <v>1</v>
      </c>
      <c r="C5159" t="s">
        <v>80</v>
      </c>
      <c r="D5159" t="s">
        <v>93</v>
      </c>
      <c r="E5159" t="s">
        <v>131</v>
      </c>
      <c r="F5159" t="s">
        <v>14943</v>
      </c>
      <c r="G5159" t="s">
        <v>177</v>
      </c>
      <c r="H5159" t="s">
        <v>134</v>
      </c>
      <c r="I5159" t="s">
        <v>135</v>
      </c>
      <c r="J5159" t="s">
        <v>136</v>
      </c>
      <c r="K5159" t="s">
        <v>147</v>
      </c>
      <c r="L5159" t="s">
        <v>14944</v>
      </c>
      <c r="M5159" t="s">
        <v>14945</v>
      </c>
      <c r="N5159">
        <v>0.828333333</v>
      </c>
      <c r="O5159">
        <v>0</v>
      </c>
      <c r="P5159">
        <v>320</v>
      </c>
      <c r="Q5159">
        <v>47</v>
      </c>
      <c r="R5159">
        <v>319</v>
      </c>
      <c r="S5159">
        <v>9</v>
      </c>
      <c r="T5159">
        <v>181</v>
      </c>
      <c r="U5159">
        <v>0</v>
      </c>
      <c r="V5159">
        <v>0</v>
      </c>
      <c r="W5159">
        <v>0</v>
      </c>
      <c r="X5159">
        <v>51.143552679025042</v>
      </c>
      <c r="Y5159">
        <v>9.4043448959406639</v>
      </c>
      <c r="Z5159">
        <v>74.897800132664443</v>
      </c>
      <c r="AA5159">
        <v>69.571273564619389</v>
      </c>
      <c r="AB5159">
        <v>95.644659448285054</v>
      </c>
      <c r="AC5159">
        <v>0</v>
      </c>
      <c r="AD5159">
        <v>0</v>
      </c>
      <c r="AE5159">
        <v>300.66163072053456</v>
      </c>
    </row>
    <row r="5160" spans="1:31" x14ac:dyDescent="0.25">
      <c r="A5160">
        <v>1787808</v>
      </c>
      <c r="B5160">
        <v>1</v>
      </c>
      <c r="C5160" t="s">
        <v>81</v>
      </c>
      <c r="D5160" t="s">
        <v>123</v>
      </c>
      <c r="E5160" t="s">
        <v>171</v>
      </c>
      <c r="F5160" t="s">
        <v>14946</v>
      </c>
      <c r="G5160" t="s">
        <v>181</v>
      </c>
      <c r="H5160" t="s">
        <v>146</v>
      </c>
      <c r="I5160" t="s">
        <v>135</v>
      </c>
      <c r="J5160" t="s">
        <v>136</v>
      </c>
      <c r="K5160" t="s">
        <v>147</v>
      </c>
      <c r="L5160" t="s">
        <v>14947</v>
      </c>
      <c r="M5160" t="s">
        <v>14948</v>
      </c>
      <c r="N5160">
        <v>1.993055555</v>
      </c>
      <c r="O5160">
        <v>0</v>
      </c>
      <c r="P5160">
        <v>5</v>
      </c>
      <c r="Q5160">
        <v>0</v>
      </c>
      <c r="R5160">
        <v>0</v>
      </c>
      <c r="S5160">
        <v>0</v>
      </c>
      <c r="T5160">
        <v>1</v>
      </c>
      <c r="U5160">
        <v>0</v>
      </c>
      <c r="V5160">
        <v>0</v>
      </c>
      <c r="W5160">
        <v>0</v>
      </c>
      <c r="X5160">
        <v>2.4519591307727002</v>
      </c>
      <c r="Y5160">
        <v>0</v>
      </c>
      <c r="Z5160">
        <v>0</v>
      </c>
      <c r="AA5160">
        <v>0</v>
      </c>
      <c r="AB5160">
        <v>1.4366777757249751</v>
      </c>
      <c r="AC5160">
        <v>0</v>
      </c>
      <c r="AD5160">
        <v>0</v>
      </c>
      <c r="AE5160">
        <v>3.8886369064976751</v>
      </c>
    </row>
    <row r="5161" spans="1:31" x14ac:dyDescent="0.25">
      <c r="A5161">
        <v>1787702</v>
      </c>
      <c r="B5161">
        <v>1</v>
      </c>
      <c r="C5161" t="s">
        <v>80</v>
      </c>
      <c r="D5161" t="s">
        <v>84</v>
      </c>
      <c r="E5161" t="s">
        <v>171</v>
      </c>
      <c r="F5161" t="s">
        <v>14949</v>
      </c>
      <c r="G5161" t="s">
        <v>181</v>
      </c>
      <c r="H5161" t="s">
        <v>146</v>
      </c>
      <c r="I5161" t="s">
        <v>135</v>
      </c>
      <c r="J5161" t="s">
        <v>136</v>
      </c>
      <c r="K5161" t="s">
        <v>147</v>
      </c>
      <c r="L5161" t="s">
        <v>14950</v>
      </c>
      <c r="M5161" t="s">
        <v>14951</v>
      </c>
      <c r="N5161">
        <v>2.8897222220000001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1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1.5749288556516666E-2</v>
      </c>
      <c r="AC5161">
        <v>0</v>
      </c>
      <c r="AD5161">
        <v>0</v>
      </c>
      <c r="AE5161">
        <v>1.5749288556516666E-2</v>
      </c>
    </row>
    <row r="5162" spans="1:31" x14ac:dyDescent="0.25">
      <c r="A5162">
        <v>1787851</v>
      </c>
      <c r="B5162">
        <v>1</v>
      </c>
      <c r="C5162" t="s">
        <v>80</v>
      </c>
      <c r="D5162" t="s">
        <v>102</v>
      </c>
      <c r="E5162" t="s">
        <v>158</v>
      </c>
      <c r="F5162" t="s">
        <v>14952</v>
      </c>
      <c r="G5162" t="s">
        <v>160</v>
      </c>
      <c r="H5162" t="s">
        <v>146</v>
      </c>
      <c r="I5162" t="s">
        <v>135</v>
      </c>
      <c r="J5162" t="s">
        <v>136</v>
      </c>
      <c r="K5162" t="s">
        <v>147</v>
      </c>
      <c r="L5162" t="s">
        <v>14953</v>
      </c>
      <c r="M5162" t="s">
        <v>14954</v>
      </c>
      <c r="N5162">
        <v>2.1780555549999998</v>
      </c>
      <c r="O5162">
        <v>0</v>
      </c>
      <c r="P5162">
        <v>26</v>
      </c>
      <c r="Q5162">
        <v>0</v>
      </c>
      <c r="R5162">
        <v>9</v>
      </c>
      <c r="S5162">
        <v>0</v>
      </c>
      <c r="T5162">
        <v>1</v>
      </c>
      <c r="U5162">
        <v>0</v>
      </c>
      <c r="V5162">
        <v>0</v>
      </c>
      <c r="W5162">
        <v>0</v>
      </c>
      <c r="X5162">
        <v>8.6539015565398003</v>
      </c>
      <c r="Y5162">
        <v>0</v>
      </c>
      <c r="Z5162">
        <v>6.4248220119416688</v>
      </c>
      <c r="AA5162">
        <v>0</v>
      </c>
      <c r="AB5162">
        <v>2.3543057168491671E-2</v>
      </c>
      <c r="AC5162">
        <v>0</v>
      </c>
      <c r="AD5162">
        <v>0</v>
      </c>
      <c r="AE5162">
        <v>15.10226662564996</v>
      </c>
    </row>
    <row r="5163" spans="1:31" x14ac:dyDescent="0.25">
      <c r="A5163">
        <v>1788000</v>
      </c>
      <c r="B5163">
        <v>1</v>
      </c>
      <c r="C5163" t="s">
        <v>81</v>
      </c>
      <c r="D5163" t="s">
        <v>120</v>
      </c>
      <c r="E5163" t="s">
        <v>158</v>
      </c>
      <c r="F5163" t="s">
        <v>14955</v>
      </c>
      <c r="G5163" t="s">
        <v>1943</v>
      </c>
      <c r="H5163" t="s">
        <v>146</v>
      </c>
      <c r="I5163" t="s">
        <v>135</v>
      </c>
      <c r="J5163" t="s">
        <v>136</v>
      </c>
      <c r="K5163" t="s">
        <v>147</v>
      </c>
      <c r="L5163" t="s">
        <v>14956</v>
      </c>
      <c r="M5163" t="s">
        <v>14957</v>
      </c>
      <c r="N5163">
        <v>5.0147222219999996</v>
      </c>
      <c r="O5163">
        <v>0</v>
      </c>
      <c r="P5163">
        <v>17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20.756043943207665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20.756043943207665</v>
      </c>
    </row>
    <row r="5164" spans="1:31" x14ac:dyDescent="0.25">
      <c r="A5164">
        <v>1787977</v>
      </c>
      <c r="B5164">
        <v>1</v>
      </c>
      <c r="C5164" t="s">
        <v>80</v>
      </c>
      <c r="D5164" t="s">
        <v>108</v>
      </c>
      <c r="E5164" t="s">
        <v>158</v>
      </c>
      <c r="F5164" t="s">
        <v>14958</v>
      </c>
      <c r="G5164" t="s">
        <v>160</v>
      </c>
      <c r="H5164" t="s">
        <v>146</v>
      </c>
      <c r="I5164" t="s">
        <v>135</v>
      </c>
      <c r="J5164" t="s">
        <v>136</v>
      </c>
      <c r="K5164" t="s">
        <v>147</v>
      </c>
      <c r="L5164" t="s">
        <v>14959</v>
      </c>
      <c r="M5164" t="s">
        <v>14960</v>
      </c>
      <c r="N5164">
        <v>3.9613888880000001</v>
      </c>
      <c r="O5164">
        <v>0</v>
      </c>
      <c r="P5164">
        <v>30</v>
      </c>
      <c r="Q5164">
        <v>0</v>
      </c>
      <c r="R5164">
        <v>6</v>
      </c>
      <c r="S5164">
        <v>0</v>
      </c>
      <c r="T5164">
        <v>2</v>
      </c>
      <c r="U5164">
        <v>0</v>
      </c>
      <c r="V5164">
        <v>0</v>
      </c>
      <c r="W5164">
        <v>0</v>
      </c>
      <c r="X5164">
        <v>14.066555424370327</v>
      </c>
      <c r="Y5164">
        <v>0</v>
      </c>
      <c r="Z5164">
        <v>3.1671445389045001</v>
      </c>
      <c r="AA5164">
        <v>0</v>
      </c>
      <c r="AB5164">
        <v>0.80846506129566675</v>
      </c>
      <c r="AC5164">
        <v>0</v>
      </c>
      <c r="AD5164">
        <v>0</v>
      </c>
      <c r="AE5164">
        <v>18.042165024570494</v>
      </c>
    </row>
    <row r="5165" spans="1:31" x14ac:dyDescent="0.25">
      <c r="A5165">
        <v>1787645</v>
      </c>
      <c r="B5165">
        <v>1</v>
      </c>
      <c r="C5165" t="s">
        <v>80</v>
      </c>
      <c r="D5165" t="s">
        <v>91</v>
      </c>
      <c r="E5165" t="s">
        <v>184</v>
      </c>
      <c r="F5165" t="s">
        <v>14615</v>
      </c>
      <c r="G5165" t="s">
        <v>232</v>
      </c>
      <c r="H5165" t="s">
        <v>134</v>
      </c>
      <c r="I5165" t="s">
        <v>135</v>
      </c>
      <c r="J5165" t="s">
        <v>136</v>
      </c>
      <c r="K5165" t="s">
        <v>147</v>
      </c>
      <c r="L5165" t="s">
        <v>14961</v>
      </c>
      <c r="M5165" t="s">
        <v>14962</v>
      </c>
      <c r="N5165">
        <v>2.0761111109999999</v>
      </c>
      <c r="O5165">
        <v>0</v>
      </c>
      <c r="P5165">
        <v>0</v>
      </c>
      <c r="Q5165">
        <v>0</v>
      </c>
      <c r="R5165">
        <v>0</v>
      </c>
      <c r="S5165">
        <v>4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23.28336085380916</v>
      </c>
      <c r="AB5165">
        <v>0</v>
      </c>
      <c r="AC5165">
        <v>0</v>
      </c>
      <c r="AD5165">
        <v>0</v>
      </c>
      <c r="AE5165">
        <v>23.28336085380916</v>
      </c>
    </row>
    <row r="5166" spans="1:31" x14ac:dyDescent="0.25">
      <c r="A5166">
        <v>1787931</v>
      </c>
      <c r="B5166">
        <v>1</v>
      </c>
      <c r="C5166" t="s">
        <v>80</v>
      </c>
      <c r="D5166" t="s">
        <v>98</v>
      </c>
      <c r="E5166" t="s">
        <v>171</v>
      </c>
      <c r="F5166" t="s">
        <v>14963</v>
      </c>
      <c r="G5166" t="s">
        <v>181</v>
      </c>
      <c r="H5166" t="s">
        <v>146</v>
      </c>
      <c r="I5166" t="s">
        <v>135</v>
      </c>
      <c r="J5166" t="s">
        <v>136</v>
      </c>
      <c r="K5166" t="s">
        <v>147</v>
      </c>
      <c r="L5166" t="s">
        <v>14964</v>
      </c>
      <c r="M5166" t="s">
        <v>14965</v>
      </c>
      <c r="N5166">
        <v>6.7752777770000003</v>
      </c>
      <c r="O5166">
        <v>0</v>
      </c>
      <c r="P5166">
        <v>1</v>
      </c>
      <c r="Q5166">
        <v>0</v>
      </c>
      <c r="R5166">
        <v>1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0.91471572269687507</v>
      </c>
      <c r="Y5166">
        <v>0</v>
      </c>
      <c r="Z5166">
        <v>0.17124718913120002</v>
      </c>
      <c r="AA5166">
        <v>0</v>
      </c>
      <c r="AB5166">
        <v>0</v>
      </c>
      <c r="AC5166">
        <v>0</v>
      </c>
      <c r="AD5166">
        <v>0</v>
      </c>
      <c r="AE5166">
        <v>1.0859629118280751</v>
      </c>
    </row>
    <row r="5167" spans="1:31" x14ac:dyDescent="0.25">
      <c r="A5167">
        <v>1787791</v>
      </c>
      <c r="B5167">
        <v>1</v>
      </c>
      <c r="C5167" t="s">
        <v>80</v>
      </c>
      <c r="D5167" t="s">
        <v>91</v>
      </c>
      <c r="E5167" t="s">
        <v>131</v>
      </c>
      <c r="F5167" t="s">
        <v>14966</v>
      </c>
      <c r="G5167" t="s">
        <v>177</v>
      </c>
      <c r="H5167" t="s">
        <v>134</v>
      </c>
      <c r="I5167" t="s">
        <v>193</v>
      </c>
      <c r="J5167" t="s">
        <v>136</v>
      </c>
      <c r="K5167" t="s">
        <v>147</v>
      </c>
      <c r="L5167" t="s">
        <v>14967</v>
      </c>
      <c r="M5167" t="s">
        <v>14968</v>
      </c>
      <c r="N5167">
        <v>5.8333329999999996E-3</v>
      </c>
      <c r="O5167">
        <v>0</v>
      </c>
      <c r="P5167">
        <v>8672</v>
      </c>
      <c r="Q5167">
        <v>0</v>
      </c>
      <c r="R5167">
        <v>5</v>
      </c>
      <c r="S5167">
        <v>1</v>
      </c>
      <c r="T5167">
        <v>380</v>
      </c>
      <c r="U5167">
        <v>1</v>
      </c>
      <c r="V5167">
        <v>0</v>
      </c>
      <c r="W5167">
        <v>0</v>
      </c>
      <c r="X5167">
        <v>14.161594832263154</v>
      </c>
      <c r="Y5167">
        <v>0</v>
      </c>
      <c r="Z5167">
        <v>0.119723386166125</v>
      </c>
      <c r="AA5167">
        <v>9.0211481676224989E-2</v>
      </c>
      <c r="AB5167">
        <v>1.4391006593984998</v>
      </c>
      <c r="AC5167">
        <v>2.9460767196E-2</v>
      </c>
      <c r="AD5167">
        <v>0</v>
      </c>
      <c r="AE5167">
        <v>15.840091126700003</v>
      </c>
    </row>
    <row r="5168" spans="1:31" x14ac:dyDescent="0.25">
      <c r="A5168">
        <v>1777595</v>
      </c>
      <c r="B5168">
        <v>1</v>
      </c>
      <c r="C5168" t="s">
        <v>81</v>
      </c>
      <c r="D5168" t="s">
        <v>118</v>
      </c>
      <c r="E5168" t="s">
        <v>171</v>
      </c>
      <c r="F5168" t="s">
        <v>14969</v>
      </c>
      <c r="G5168" t="s">
        <v>181</v>
      </c>
      <c r="H5168" t="s">
        <v>146</v>
      </c>
      <c r="I5168" t="s">
        <v>135</v>
      </c>
      <c r="J5168" t="s">
        <v>136</v>
      </c>
      <c r="K5168" t="s">
        <v>147</v>
      </c>
      <c r="L5168" t="s">
        <v>14970</v>
      </c>
      <c r="M5168" t="s">
        <v>14971</v>
      </c>
      <c r="N5168">
        <v>1.1119444439999999</v>
      </c>
      <c r="O5168">
        <v>0</v>
      </c>
      <c r="P5168">
        <v>1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0.51799940857326665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0.51799940857326665</v>
      </c>
    </row>
    <row r="5169" spans="1:31" x14ac:dyDescent="0.25">
      <c r="A5169">
        <v>1788017</v>
      </c>
      <c r="B5169">
        <v>1</v>
      </c>
      <c r="C5169" t="s">
        <v>81</v>
      </c>
      <c r="D5169" t="s">
        <v>118</v>
      </c>
      <c r="E5169" t="s">
        <v>158</v>
      </c>
      <c r="F5169" t="s">
        <v>14972</v>
      </c>
      <c r="G5169" t="s">
        <v>758</v>
      </c>
      <c r="H5169" t="s">
        <v>146</v>
      </c>
      <c r="I5169" t="s">
        <v>135</v>
      </c>
      <c r="J5169" t="s">
        <v>136</v>
      </c>
      <c r="K5169" t="s">
        <v>147</v>
      </c>
      <c r="L5169" t="s">
        <v>14973</v>
      </c>
      <c r="M5169" t="s">
        <v>14974</v>
      </c>
      <c r="N5169">
        <v>3.8233333329999999</v>
      </c>
      <c r="O5169">
        <v>0</v>
      </c>
      <c r="P5169">
        <v>10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3.2971346090276001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3.2971346090276001</v>
      </c>
    </row>
    <row r="5170" spans="1:31" x14ac:dyDescent="0.25">
      <c r="A5170">
        <v>1787831</v>
      </c>
      <c r="B5170">
        <v>1</v>
      </c>
      <c r="C5170" t="s">
        <v>80</v>
      </c>
      <c r="D5170" t="s">
        <v>104</v>
      </c>
      <c r="E5170" t="s">
        <v>188</v>
      </c>
      <c r="F5170" t="s">
        <v>10977</v>
      </c>
      <c r="G5170" t="s">
        <v>177</v>
      </c>
      <c r="H5170" t="s">
        <v>134</v>
      </c>
      <c r="I5170" t="s">
        <v>135</v>
      </c>
      <c r="J5170" t="s">
        <v>136</v>
      </c>
      <c r="K5170" t="s">
        <v>147</v>
      </c>
      <c r="L5170" t="s">
        <v>14975</v>
      </c>
      <c r="M5170" t="s">
        <v>14976</v>
      </c>
      <c r="N5170">
        <v>7.8888888000000004E-2</v>
      </c>
      <c r="O5170">
        <v>4</v>
      </c>
      <c r="P5170">
        <v>1691</v>
      </c>
      <c r="Q5170">
        <v>10</v>
      </c>
      <c r="R5170">
        <v>17</v>
      </c>
      <c r="S5170">
        <v>14</v>
      </c>
      <c r="T5170">
        <v>184</v>
      </c>
      <c r="U5170">
        <v>3</v>
      </c>
      <c r="V5170">
        <v>0</v>
      </c>
      <c r="W5170">
        <v>3.0237218282166661E-2</v>
      </c>
      <c r="X5170">
        <v>37.528206085206591</v>
      </c>
      <c r="Y5170">
        <v>0.46545374057700001</v>
      </c>
      <c r="Z5170">
        <v>0.20204980989839996</v>
      </c>
      <c r="AA5170">
        <v>26.957224504809602</v>
      </c>
      <c r="AB5170">
        <v>5.3849737298673341</v>
      </c>
      <c r="AC5170">
        <v>2.5507874744227998</v>
      </c>
      <c r="AD5170">
        <v>0</v>
      </c>
      <c r="AE5170">
        <v>73.118932563063908</v>
      </c>
    </row>
    <row r="5171" spans="1:31" x14ac:dyDescent="0.25">
      <c r="A5171">
        <v>1788083</v>
      </c>
      <c r="B5171">
        <v>1</v>
      </c>
      <c r="C5171" t="s">
        <v>81</v>
      </c>
      <c r="D5171" t="s">
        <v>114</v>
      </c>
      <c r="E5171" t="s">
        <v>184</v>
      </c>
      <c r="F5171" t="s">
        <v>14977</v>
      </c>
      <c r="G5171" t="s">
        <v>232</v>
      </c>
      <c r="H5171" t="s">
        <v>134</v>
      </c>
      <c r="I5171" t="s">
        <v>135</v>
      </c>
      <c r="J5171" t="s">
        <v>136</v>
      </c>
      <c r="K5171" t="s">
        <v>147</v>
      </c>
      <c r="L5171" t="s">
        <v>14978</v>
      </c>
      <c r="M5171" t="s">
        <v>14979</v>
      </c>
      <c r="N5171">
        <v>0.89833333299999996</v>
      </c>
      <c r="O5171">
        <v>0</v>
      </c>
      <c r="P5171">
        <v>3</v>
      </c>
      <c r="Q5171">
        <v>0</v>
      </c>
      <c r="R5171">
        <v>2</v>
      </c>
      <c r="S5171">
        <v>0</v>
      </c>
      <c r="T5171">
        <v>3</v>
      </c>
      <c r="U5171">
        <v>0</v>
      </c>
      <c r="V5171">
        <v>0</v>
      </c>
      <c r="W5171">
        <v>0</v>
      </c>
      <c r="X5171">
        <v>0.11669581810424999</v>
      </c>
      <c r="Y5171">
        <v>0</v>
      </c>
      <c r="Z5171">
        <v>5.3625191496799993E-2</v>
      </c>
      <c r="AA5171">
        <v>0</v>
      </c>
      <c r="AB5171">
        <v>5.0230058751180007</v>
      </c>
      <c r="AC5171">
        <v>0</v>
      </c>
      <c r="AD5171">
        <v>0</v>
      </c>
      <c r="AE5171">
        <v>5.1933268847190508</v>
      </c>
    </row>
    <row r="5172" spans="1:31" x14ac:dyDescent="0.25">
      <c r="A5172">
        <v>1787917</v>
      </c>
      <c r="B5172">
        <v>1</v>
      </c>
      <c r="C5172" t="s">
        <v>80</v>
      </c>
      <c r="D5172" t="s">
        <v>104</v>
      </c>
      <c r="E5172" t="s">
        <v>143</v>
      </c>
      <c r="F5172" t="s">
        <v>6046</v>
      </c>
      <c r="G5172" t="s">
        <v>145</v>
      </c>
      <c r="H5172" t="s">
        <v>146</v>
      </c>
      <c r="I5172" t="s">
        <v>135</v>
      </c>
      <c r="J5172" t="s">
        <v>136</v>
      </c>
      <c r="K5172" t="s">
        <v>147</v>
      </c>
      <c r="L5172" t="s">
        <v>14980</v>
      </c>
      <c r="M5172" t="s">
        <v>14981</v>
      </c>
      <c r="N5172">
        <v>1.6247222219999999</v>
      </c>
      <c r="O5172">
        <v>0</v>
      </c>
      <c r="P5172">
        <v>294</v>
      </c>
      <c r="Q5172">
        <v>0</v>
      </c>
      <c r="R5172">
        <v>2</v>
      </c>
      <c r="S5172">
        <v>0</v>
      </c>
      <c r="T5172">
        <v>9</v>
      </c>
      <c r="U5172">
        <v>0</v>
      </c>
      <c r="V5172">
        <v>0</v>
      </c>
      <c r="W5172">
        <v>0</v>
      </c>
      <c r="X5172">
        <v>119.74214328754874</v>
      </c>
      <c r="Y5172">
        <v>0</v>
      </c>
      <c r="Z5172">
        <v>0.51434714078473331</v>
      </c>
      <c r="AA5172">
        <v>0</v>
      </c>
      <c r="AB5172">
        <v>1.9572906718709335</v>
      </c>
      <c r="AC5172">
        <v>0</v>
      </c>
      <c r="AD5172">
        <v>0</v>
      </c>
      <c r="AE5172">
        <v>122.21378110020441</v>
      </c>
    </row>
    <row r="5173" spans="1:31" x14ac:dyDescent="0.25">
      <c r="A5173">
        <v>1787848</v>
      </c>
      <c r="B5173">
        <v>1</v>
      </c>
      <c r="C5173" t="s">
        <v>81</v>
      </c>
      <c r="D5173" t="s">
        <v>126</v>
      </c>
      <c r="E5173" t="s">
        <v>188</v>
      </c>
      <c r="F5173" t="s">
        <v>14982</v>
      </c>
      <c r="G5173" t="s">
        <v>177</v>
      </c>
      <c r="H5173" t="s">
        <v>134</v>
      </c>
      <c r="I5173" t="s">
        <v>135</v>
      </c>
      <c r="J5173" t="s">
        <v>136</v>
      </c>
      <c r="K5173" t="s">
        <v>147</v>
      </c>
      <c r="L5173" t="s">
        <v>14983</v>
      </c>
      <c r="M5173" t="s">
        <v>14984</v>
      </c>
      <c r="N5173">
        <v>0.24805555500000001</v>
      </c>
      <c r="O5173">
        <v>1</v>
      </c>
      <c r="P5173">
        <v>540</v>
      </c>
      <c r="Q5173">
        <v>20</v>
      </c>
      <c r="R5173">
        <v>148</v>
      </c>
      <c r="S5173">
        <v>5</v>
      </c>
      <c r="T5173">
        <v>30</v>
      </c>
      <c r="U5173">
        <v>0</v>
      </c>
      <c r="V5173">
        <v>0</v>
      </c>
      <c r="W5173">
        <v>3.1042261458350002E-2</v>
      </c>
      <c r="X5173">
        <v>11.772791070302983</v>
      </c>
      <c r="Y5173">
        <v>17.94232078212729</v>
      </c>
      <c r="Z5173">
        <v>2.6711343110884251</v>
      </c>
      <c r="AA5173">
        <v>6.3012567701986502</v>
      </c>
      <c r="AB5173">
        <v>1.9089422669015998</v>
      </c>
      <c r="AC5173">
        <v>0</v>
      </c>
      <c r="AD5173">
        <v>0</v>
      </c>
      <c r="AE5173">
        <v>40.627487462077291</v>
      </c>
    </row>
    <row r="5174" spans="1:31" x14ac:dyDescent="0.25">
      <c r="A5174">
        <v>1788040</v>
      </c>
      <c r="B5174">
        <v>1</v>
      </c>
      <c r="C5174" t="s">
        <v>80</v>
      </c>
      <c r="D5174" t="s">
        <v>93</v>
      </c>
      <c r="E5174" t="s">
        <v>184</v>
      </c>
      <c r="F5174" t="s">
        <v>14985</v>
      </c>
      <c r="G5174" t="s">
        <v>232</v>
      </c>
      <c r="H5174" t="s">
        <v>134</v>
      </c>
      <c r="I5174" t="s">
        <v>135</v>
      </c>
      <c r="J5174" t="s">
        <v>136</v>
      </c>
      <c r="K5174" t="s">
        <v>147</v>
      </c>
      <c r="L5174" t="s">
        <v>14986</v>
      </c>
      <c r="M5174" t="s">
        <v>14987</v>
      </c>
      <c r="N5174">
        <v>1.706388888</v>
      </c>
      <c r="O5174">
        <v>0</v>
      </c>
      <c r="P5174">
        <v>23</v>
      </c>
      <c r="Q5174">
        <v>0</v>
      </c>
      <c r="R5174">
        <v>11</v>
      </c>
      <c r="S5174">
        <v>0</v>
      </c>
      <c r="T5174">
        <v>11</v>
      </c>
      <c r="U5174">
        <v>0</v>
      </c>
      <c r="V5174">
        <v>0</v>
      </c>
      <c r="W5174">
        <v>0</v>
      </c>
      <c r="X5174">
        <v>10.585004661146666</v>
      </c>
      <c r="Y5174">
        <v>0</v>
      </c>
      <c r="Z5174">
        <v>18.027299193390409</v>
      </c>
      <c r="AA5174">
        <v>0</v>
      </c>
      <c r="AB5174">
        <v>10.102443443431923</v>
      </c>
      <c r="AC5174">
        <v>0</v>
      </c>
      <c r="AD5174">
        <v>0</v>
      </c>
      <c r="AE5174">
        <v>38.714747297968998</v>
      </c>
    </row>
    <row r="5175" spans="1:31" x14ac:dyDescent="0.25">
      <c r="A5175">
        <v>1787662</v>
      </c>
      <c r="B5175">
        <v>1</v>
      </c>
      <c r="C5175" t="s">
        <v>80</v>
      </c>
      <c r="D5175" t="s">
        <v>94</v>
      </c>
      <c r="E5175" t="s">
        <v>184</v>
      </c>
      <c r="F5175" t="s">
        <v>12382</v>
      </c>
      <c r="G5175" t="s">
        <v>246</v>
      </c>
      <c r="H5175" t="s">
        <v>134</v>
      </c>
      <c r="I5175" t="s">
        <v>135</v>
      </c>
      <c r="J5175" t="s">
        <v>136</v>
      </c>
      <c r="K5175" t="s">
        <v>137</v>
      </c>
      <c r="L5175" t="s">
        <v>14988</v>
      </c>
      <c r="M5175" t="s">
        <v>14989</v>
      </c>
      <c r="N5175">
        <v>7.7258333329999997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21</v>
      </c>
      <c r="U5175">
        <v>0</v>
      </c>
      <c r="V5175">
        <v>1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351.91874284797564</v>
      </c>
      <c r="AC5175">
        <v>0</v>
      </c>
      <c r="AD5175">
        <v>11.181154246717664</v>
      </c>
      <c r="AE5175">
        <v>363.09989709469329</v>
      </c>
    </row>
    <row r="5176" spans="1:31" x14ac:dyDescent="0.25">
      <c r="A5176">
        <v>1787605</v>
      </c>
      <c r="B5176">
        <v>1</v>
      </c>
      <c r="C5176" t="s">
        <v>81</v>
      </c>
      <c r="D5176" t="s">
        <v>123</v>
      </c>
      <c r="E5176" t="s">
        <v>131</v>
      </c>
      <c r="F5176" t="s">
        <v>14990</v>
      </c>
      <c r="G5176" t="s">
        <v>177</v>
      </c>
      <c r="H5176" t="s">
        <v>134</v>
      </c>
      <c r="I5176" t="s">
        <v>135</v>
      </c>
      <c r="J5176" t="s">
        <v>136</v>
      </c>
      <c r="K5176" t="s">
        <v>147</v>
      </c>
      <c r="L5176" t="s">
        <v>14991</v>
      </c>
      <c r="M5176" t="s">
        <v>14992</v>
      </c>
      <c r="N5176">
        <v>1.2213888879999999</v>
      </c>
      <c r="O5176">
        <v>18</v>
      </c>
      <c r="P5176">
        <v>4614</v>
      </c>
      <c r="Q5176">
        <v>320</v>
      </c>
      <c r="R5176">
        <v>474</v>
      </c>
      <c r="S5176">
        <v>60</v>
      </c>
      <c r="T5176">
        <v>462</v>
      </c>
      <c r="U5176">
        <v>10</v>
      </c>
      <c r="V5176">
        <v>0</v>
      </c>
      <c r="W5176">
        <v>4.7145299958237246</v>
      </c>
      <c r="X5176">
        <v>715.22240283073518</v>
      </c>
      <c r="Y5176">
        <v>166.52133684552047</v>
      </c>
      <c r="Z5176">
        <v>141.321111714962</v>
      </c>
      <c r="AA5176">
        <v>125.55392016858599</v>
      </c>
      <c r="AB5176">
        <v>193.69233130649286</v>
      </c>
      <c r="AC5176">
        <v>303.67835885834</v>
      </c>
      <c r="AD5176">
        <v>0</v>
      </c>
      <c r="AE5176">
        <v>1650.7039917204602</v>
      </c>
    </row>
    <row r="5177" spans="1:31" x14ac:dyDescent="0.25">
      <c r="A5177">
        <v>1787854</v>
      </c>
      <c r="B5177">
        <v>1</v>
      </c>
      <c r="C5177" t="s">
        <v>80</v>
      </c>
      <c r="D5177" t="s">
        <v>107</v>
      </c>
      <c r="E5177" t="s">
        <v>158</v>
      </c>
      <c r="F5177" t="s">
        <v>3850</v>
      </c>
      <c r="G5177" t="s">
        <v>155</v>
      </c>
      <c r="H5177" t="s">
        <v>146</v>
      </c>
      <c r="I5177" t="s">
        <v>135</v>
      </c>
      <c r="J5177" t="s">
        <v>136</v>
      </c>
      <c r="K5177" t="s">
        <v>147</v>
      </c>
      <c r="L5177" t="s">
        <v>14993</v>
      </c>
      <c r="M5177" t="s">
        <v>14994</v>
      </c>
      <c r="N5177">
        <v>0.87583333299999999</v>
      </c>
      <c r="O5177">
        <v>0</v>
      </c>
      <c r="P5177">
        <v>146</v>
      </c>
      <c r="Q5177">
        <v>0</v>
      </c>
      <c r="R5177">
        <v>0</v>
      </c>
      <c r="S5177">
        <v>0</v>
      </c>
      <c r="T5177">
        <v>2</v>
      </c>
      <c r="U5177">
        <v>0</v>
      </c>
      <c r="V5177">
        <v>0</v>
      </c>
      <c r="W5177">
        <v>0</v>
      </c>
      <c r="X5177">
        <v>40.592963783625493</v>
      </c>
      <c r="Y5177">
        <v>0</v>
      </c>
      <c r="Z5177">
        <v>0</v>
      </c>
      <c r="AA5177">
        <v>0</v>
      </c>
      <c r="AB5177">
        <v>1.3449760224614502</v>
      </c>
      <c r="AC5177">
        <v>0</v>
      </c>
      <c r="AD5177">
        <v>0</v>
      </c>
      <c r="AE5177">
        <v>41.937939806086945</v>
      </c>
    </row>
    <row r="5178" spans="1:31" x14ac:dyDescent="0.25">
      <c r="A5178">
        <v>1787705</v>
      </c>
      <c r="B5178">
        <v>1</v>
      </c>
      <c r="C5178" t="s">
        <v>81</v>
      </c>
      <c r="D5178" t="s">
        <v>113</v>
      </c>
      <c r="E5178" t="s">
        <v>143</v>
      </c>
      <c r="F5178" t="s">
        <v>14995</v>
      </c>
      <c r="G5178" t="s">
        <v>160</v>
      </c>
      <c r="H5178" t="s">
        <v>146</v>
      </c>
      <c r="I5178" t="s">
        <v>135</v>
      </c>
      <c r="J5178" t="s">
        <v>136</v>
      </c>
      <c r="K5178" t="s">
        <v>147</v>
      </c>
      <c r="L5178" t="s">
        <v>14996</v>
      </c>
      <c r="M5178" t="s">
        <v>14997</v>
      </c>
      <c r="N5178">
        <v>3.9083333329999999</v>
      </c>
      <c r="O5178">
        <v>0</v>
      </c>
      <c r="P5178">
        <v>16</v>
      </c>
      <c r="Q5178">
        <v>0</v>
      </c>
      <c r="R5178">
        <v>1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1.9176472762551655</v>
      </c>
      <c r="Y5178">
        <v>0</v>
      </c>
      <c r="Z5178">
        <v>0.48098735152350003</v>
      </c>
      <c r="AA5178">
        <v>0</v>
      </c>
      <c r="AB5178">
        <v>0</v>
      </c>
      <c r="AC5178">
        <v>0</v>
      </c>
      <c r="AD5178">
        <v>0</v>
      </c>
      <c r="AE5178">
        <v>2.3986346277786654</v>
      </c>
    </row>
    <row r="5179" spans="1:31" x14ac:dyDescent="0.25">
      <c r="A5179">
        <v>1787648</v>
      </c>
      <c r="B5179">
        <v>1</v>
      </c>
      <c r="C5179" t="s">
        <v>80</v>
      </c>
      <c r="D5179" t="s">
        <v>83</v>
      </c>
      <c r="E5179" t="s">
        <v>143</v>
      </c>
      <c r="F5179" t="s">
        <v>12376</v>
      </c>
      <c r="G5179" t="s">
        <v>246</v>
      </c>
      <c r="H5179" t="s">
        <v>146</v>
      </c>
      <c r="I5179" t="s">
        <v>135</v>
      </c>
      <c r="J5179" t="s">
        <v>136</v>
      </c>
      <c r="K5179" t="s">
        <v>137</v>
      </c>
      <c r="L5179" t="s">
        <v>14998</v>
      </c>
      <c r="M5179" t="s">
        <v>14999</v>
      </c>
      <c r="N5179">
        <v>7.5</v>
      </c>
      <c r="O5179">
        <v>0</v>
      </c>
      <c r="P5179">
        <v>24</v>
      </c>
      <c r="Q5179">
        <v>0</v>
      </c>
      <c r="R5179">
        <v>0</v>
      </c>
      <c r="S5179">
        <v>0</v>
      </c>
      <c r="T5179">
        <v>289</v>
      </c>
      <c r="U5179">
        <v>0</v>
      </c>
      <c r="V5179">
        <v>7</v>
      </c>
      <c r="W5179">
        <v>0</v>
      </c>
      <c r="X5179">
        <v>74.207775077533029</v>
      </c>
      <c r="Y5179">
        <v>0</v>
      </c>
      <c r="Z5179">
        <v>0</v>
      </c>
      <c r="AA5179">
        <v>0</v>
      </c>
      <c r="AB5179">
        <v>1087.7903983210972</v>
      </c>
      <c r="AC5179">
        <v>0</v>
      </c>
      <c r="AD5179">
        <v>70.659002170071304</v>
      </c>
      <c r="AE5179">
        <v>1232.6571755687014</v>
      </c>
    </row>
    <row r="5180" spans="1:31" x14ac:dyDescent="0.25">
      <c r="A5180">
        <v>1787671</v>
      </c>
      <c r="B5180">
        <v>1</v>
      </c>
      <c r="C5180" t="s">
        <v>80</v>
      </c>
      <c r="D5180" t="s">
        <v>105</v>
      </c>
      <c r="E5180" t="s">
        <v>158</v>
      </c>
      <c r="F5180" t="s">
        <v>15000</v>
      </c>
      <c r="G5180" t="s">
        <v>758</v>
      </c>
      <c r="H5180" t="s">
        <v>146</v>
      </c>
      <c r="I5180" t="s">
        <v>135</v>
      </c>
      <c r="J5180" t="s">
        <v>136</v>
      </c>
      <c r="K5180" t="s">
        <v>147</v>
      </c>
      <c r="L5180" t="s">
        <v>15001</v>
      </c>
      <c r="M5180" t="s">
        <v>15002</v>
      </c>
      <c r="N5180">
        <v>0.97138888800000001</v>
      </c>
      <c r="O5180">
        <v>0</v>
      </c>
      <c r="P5180">
        <v>23</v>
      </c>
      <c r="Q5180">
        <v>0</v>
      </c>
      <c r="R5180">
        <v>0</v>
      </c>
      <c r="S5180">
        <v>0</v>
      </c>
      <c r="T5180">
        <v>4</v>
      </c>
      <c r="U5180">
        <v>0</v>
      </c>
      <c r="V5180">
        <v>0</v>
      </c>
      <c r="W5180">
        <v>0</v>
      </c>
      <c r="X5180">
        <v>4.5149767761235493</v>
      </c>
      <c r="Y5180">
        <v>0</v>
      </c>
      <c r="Z5180">
        <v>0</v>
      </c>
      <c r="AA5180">
        <v>0</v>
      </c>
      <c r="AB5180">
        <v>0.26191969805533338</v>
      </c>
      <c r="AC5180">
        <v>0</v>
      </c>
      <c r="AD5180">
        <v>0</v>
      </c>
      <c r="AE5180">
        <v>4.7768964741788826</v>
      </c>
    </row>
    <row r="5181" spans="1:31" x14ac:dyDescent="0.25">
      <c r="A5181">
        <v>1787694</v>
      </c>
      <c r="B5181">
        <v>1</v>
      </c>
      <c r="C5181" t="s">
        <v>81</v>
      </c>
      <c r="D5181" t="s">
        <v>120</v>
      </c>
      <c r="E5181" t="s">
        <v>184</v>
      </c>
      <c r="F5181" t="s">
        <v>15003</v>
      </c>
      <c r="G5181" t="s">
        <v>177</v>
      </c>
      <c r="H5181" t="s">
        <v>134</v>
      </c>
      <c r="I5181" t="s">
        <v>193</v>
      </c>
      <c r="J5181" t="s">
        <v>136</v>
      </c>
      <c r="K5181" t="s">
        <v>147</v>
      </c>
      <c r="L5181" t="s">
        <v>15004</v>
      </c>
      <c r="M5181" t="s">
        <v>15005</v>
      </c>
      <c r="N5181">
        <v>8.3333330000000001E-3</v>
      </c>
      <c r="O5181">
        <v>0</v>
      </c>
      <c r="P5181">
        <v>1042</v>
      </c>
      <c r="Q5181">
        <v>0</v>
      </c>
      <c r="R5181">
        <v>22</v>
      </c>
      <c r="S5181">
        <v>0</v>
      </c>
      <c r="T5181">
        <v>129</v>
      </c>
      <c r="U5181">
        <v>0</v>
      </c>
      <c r="V5181">
        <v>1</v>
      </c>
      <c r="W5181">
        <v>0</v>
      </c>
      <c r="X5181">
        <v>1.5934439536292511</v>
      </c>
      <c r="Y5181">
        <v>0</v>
      </c>
      <c r="Z5181">
        <v>1.9428951951250002E-2</v>
      </c>
      <c r="AA5181">
        <v>0</v>
      </c>
      <c r="AB5181">
        <v>0.27758248267500008</v>
      </c>
      <c r="AC5181">
        <v>0</v>
      </c>
      <c r="AD5181">
        <v>7.1802578520000007E-3</v>
      </c>
      <c r="AE5181">
        <v>1.8976356461075012</v>
      </c>
    </row>
    <row r="5182" spans="1:31" x14ac:dyDescent="0.25">
      <c r="A5182">
        <v>1787840</v>
      </c>
      <c r="B5182">
        <v>1</v>
      </c>
      <c r="C5182" t="s">
        <v>80</v>
      </c>
      <c r="D5182" t="s">
        <v>106</v>
      </c>
      <c r="E5182" t="s">
        <v>184</v>
      </c>
      <c r="F5182" t="s">
        <v>15006</v>
      </c>
      <c r="G5182" t="s">
        <v>232</v>
      </c>
      <c r="H5182" t="s">
        <v>134</v>
      </c>
      <c r="I5182" t="s">
        <v>135</v>
      </c>
      <c r="J5182" t="s">
        <v>136</v>
      </c>
      <c r="K5182" t="s">
        <v>147</v>
      </c>
      <c r="L5182" t="s">
        <v>15007</v>
      </c>
      <c r="M5182" t="s">
        <v>15008</v>
      </c>
      <c r="N5182">
        <v>4.1458333329999997</v>
      </c>
      <c r="O5182">
        <v>0</v>
      </c>
      <c r="P5182">
        <v>0</v>
      </c>
      <c r="Q5182">
        <v>0</v>
      </c>
      <c r="R5182">
        <v>13</v>
      </c>
      <c r="S5182">
        <v>0</v>
      </c>
      <c r="T5182">
        <v>2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45.040897432794289</v>
      </c>
      <c r="AA5182">
        <v>0</v>
      </c>
      <c r="AB5182">
        <v>4.1517560631622494</v>
      </c>
      <c r="AC5182">
        <v>0</v>
      </c>
      <c r="AD5182">
        <v>0</v>
      </c>
      <c r="AE5182">
        <v>49.192653495956534</v>
      </c>
    </row>
    <row r="5183" spans="1:31" x14ac:dyDescent="0.25">
      <c r="A5183">
        <v>1787717</v>
      </c>
      <c r="B5183">
        <v>1</v>
      </c>
      <c r="C5183" t="s">
        <v>80</v>
      </c>
      <c r="D5183" t="s">
        <v>103</v>
      </c>
      <c r="E5183" t="s">
        <v>171</v>
      </c>
      <c r="F5183" t="s">
        <v>15009</v>
      </c>
      <c r="G5183" t="s">
        <v>282</v>
      </c>
      <c r="H5183" t="s">
        <v>146</v>
      </c>
      <c r="I5183" t="s">
        <v>135</v>
      </c>
      <c r="J5183" t="s">
        <v>136</v>
      </c>
      <c r="K5183" t="s">
        <v>147</v>
      </c>
      <c r="L5183" t="s">
        <v>15010</v>
      </c>
      <c r="M5183" t="s">
        <v>15011</v>
      </c>
      <c r="N5183">
        <v>1.2024999999999999</v>
      </c>
      <c r="O5183">
        <v>0</v>
      </c>
      <c r="P5183">
        <v>1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0.55033388271420836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0.55033388271420836</v>
      </c>
    </row>
    <row r="5184" spans="1:31" x14ac:dyDescent="0.25">
      <c r="A5184">
        <v>1787734</v>
      </c>
      <c r="B5184">
        <v>1</v>
      </c>
      <c r="C5184" t="s">
        <v>81</v>
      </c>
      <c r="D5184" t="s">
        <v>112</v>
      </c>
      <c r="E5184" t="s">
        <v>184</v>
      </c>
      <c r="F5184" t="s">
        <v>15012</v>
      </c>
      <c r="G5184" t="s">
        <v>177</v>
      </c>
      <c r="H5184" t="s">
        <v>134</v>
      </c>
      <c r="I5184" t="s">
        <v>135</v>
      </c>
      <c r="J5184" t="s">
        <v>136</v>
      </c>
      <c r="K5184" t="s">
        <v>147</v>
      </c>
      <c r="L5184" t="s">
        <v>15013</v>
      </c>
      <c r="M5184" t="s">
        <v>15014</v>
      </c>
      <c r="N5184">
        <v>0.79833333299999998</v>
      </c>
      <c r="O5184">
        <v>0</v>
      </c>
      <c r="P5184">
        <v>488</v>
      </c>
      <c r="Q5184">
        <v>0</v>
      </c>
      <c r="R5184">
        <v>9</v>
      </c>
      <c r="S5184">
        <v>0</v>
      </c>
      <c r="T5184">
        <v>61</v>
      </c>
      <c r="U5184">
        <v>0</v>
      </c>
      <c r="V5184">
        <v>0</v>
      </c>
      <c r="W5184">
        <v>0</v>
      </c>
      <c r="X5184">
        <v>87.880357575623364</v>
      </c>
      <c r="Y5184">
        <v>0</v>
      </c>
      <c r="Z5184">
        <v>5.7187076124409018</v>
      </c>
      <c r="AA5184">
        <v>0</v>
      </c>
      <c r="AB5184">
        <v>14.8534124319958</v>
      </c>
      <c r="AC5184">
        <v>0</v>
      </c>
      <c r="AD5184">
        <v>0</v>
      </c>
      <c r="AE5184">
        <v>108.45247762006005</v>
      </c>
    </row>
    <row r="5185" spans="1:31" x14ac:dyDescent="0.25">
      <c r="A5185">
        <v>1788026</v>
      </c>
      <c r="B5185">
        <v>1</v>
      </c>
      <c r="C5185" t="s">
        <v>80</v>
      </c>
      <c r="D5185" t="s">
        <v>98</v>
      </c>
      <c r="E5185" t="s">
        <v>158</v>
      </c>
      <c r="F5185" t="s">
        <v>15015</v>
      </c>
      <c r="G5185" t="s">
        <v>160</v>
      </c>
      <c r="H5185" t="s">
        <v>146</v>
      </c>
      <c r="I5185" t="s">
        <v>135</v>
      </c>
      <c r="J5185" t="s">
        <v>136</v>
      </c>
      <c r="K5185" t="s">
        <v>147</v>
      </c>
      <c r="L5185" t="s">
        <v>15016</v>
      </c>
      <c r="M5185" t="s">
        <v>15017</v>
      </c>
      <c r="N5185">
        <v>2.8983333330000001</v>
      </c>
      <c r="O5185">
        <v>0</v>
      </c>
      <c r="P5185">
        <v>0</v>
      </c>
      <c r="Q5185">
        <v>0</v>
      </c>
      <c r="R5185">
        <v>3</v>
      </c>
      <c r="S5185">
        <v>0</v>
      </c>
      <c r="T5185">
        <v>1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2.8160534308074001</v>
      </c>
      <c r="AA5185">
        <v>0</v>
      </c>
      <c r="AB5185">
        <v>2.5768466036471751</v>
      </c>
      <c r="AC5185">
        <v>0</v>
      </c>
      <c r="AD5185">
        <v>0</v>
      </c>
      <c r="AE5185">
        <v>5.3929000344545752</v>
      </c>
    </row>
    <row r="5186" spans="1:31" x14ac:dyDescent="0.25">
      <c r="A5186">
        <v>1777598</v>
      </c>
      <c r="B5186">
        <v>1</v>
      </c>
      <c r="C5186" t="s">
        <v>80</v>
      </c>
      <c r="D5186" t="s">
        <v>106</v>
      </c>
      <c r="E5186" t="s">
        <v>158</v>
      </c>
      <c r="F5186" t="s">
        <v>15018</v>
      </c>
      <c r="G5186" t="s">
        <v>160</v>
      </c>
      <c r="H5186" t="s">
        <v>146</v>
      </c>
      <c r="I5186" t="s">
        <v>135</v>
      </c>
      <c r="J5186" t="s">
        <v>136</v>
      </c>
      <c r="K5186" t="s">
        <v>147</v>
      </c>
      <c r="L5186" t="s">
        <v>15019</v>
      </c>
      <c r="M5186" t="s">
        <v>15020</v>
      </c>
      <c r="N5186">
        <v>2.0972222220000001</v>
      </c>
      <c r="O5186">
        <v>0</v>
      </c>
      <c r="P5186">
        <v>7</v>
      </c>
      <c r="Q5186">
        <v>0</v>
      </c>
      <c r="R5186">
        <v>0</v>
      </c>
      <c r="S5186">
        <v>0</v>
      </c>
      <c r="T5186">
        <v>7</v>
      </c>
      <c r="U5186">
        <v>0</v>
      </c>
      <c r="V5186">
        <v>0</v>
      </c>
      <c r="W5186">
        <v>0</v>
      </c>
      <c r="X5186">
        <v>3.1753265310665002</v>
      </c>
      <c r="Y5186">
        <v>0</v>
      </c>
      <c r="Z5186">
        <v>0</v>
      </c>
      <c r="AA5186">
        <v>0</v>
      </c>
      <c r="AB5186">
        <v>8.0618124435341691</v>
      </c>
      <c r="AC5186">
        <v>0</v>
      </c>
      <c r="AD5186">
        <v>0</v>
      </c>
      <c r="AE5186">
        <v>11.237138974600668</v>
      </c>
    </row>
    <row r="5187" spans="1:31" x14ac:dyDescent="0.25">
      <c r="A5187">
        <v>1787631</v>
      </c>
      <c r="B5187">
        <v>1</v>
      </c>
      <c r="C5187" t="s">
        <v>80</v>
      </c>
      <c r="D5187" t="s">
        <v>103</v>
      </c>
      <c r="E5187" t="s">
        <v>171</v>
      </c>
      <c r="F5187" t="s">
        <v>15021</v>
      </c>
      <c r="G5187" t="s">
        <v>282</v>
      </c>
      <c r="H5187" t="s">
        <v>146</v>
      </c>
      <c r="I5187" t="s">
        <v>135</v>
      </c>
      <c r="J5187" t="s">
        <v>136</v>
      </c>
      <c r="K5187" t="s">
        <v>147</v>
      </c>
      <c r="L5187" t="s">
        <v>15022</v>
      </c>
      <c r="M5187" t="s">
        <v>15023</v>
      </c>
      <c r="N5187">
        <v>3.5847222219999999</v>
      </c>
      <c r="O5187">
        <v>0</v>
      </c>
      <c r="P5187">
        <v>5</v>
      </c>
      <c r="Q5187">
        <v>0</v>
      </c>
      <c r="R5187">
        <v>0</v>
      </c>
      <c r="S5187">
        <v>0</v>
      </c>
      <c r="T5187">
        <v>1</v>
      </c>
      <c r="U5187">
        <v>0</v>
      </c>
      <c r="V5187">
        <v>0</v>
      </c>
      <c r="W5187">
        <v>0</v>
      </c>
      <c r="X5187">
        <v>3.9765802892684001</v>
      </c>
      <c r="Y5187">
        <v>0</v>
      </c>
      <c r="Z5187">
        <v>0</v>
      </c>
      <c r="AA5187">
        <v>0</v>
      </c>
      <c r="AB5187">
        <v>7.4978637937105166</v>
      </c>
      <c r="AC5187">
        <v>0</v>
      </c>
      <c r="AD5187">
        <v>0</v>
      </c>
      <c r="AE5187">
        <v>11.474444082978916</v>
      </c>
    </row>
    <row r="5188" spans="1:31" x14ac:dyDescent="0.25">
      <c r="A5188">
        <v>1777601</v>
      </c>
      <c r="B5188">
        <v>1</v>
      </c>
      <c r="C5188" t="s">
        <v>80</v>
      </c>
      <c r="D5188" t="s">
        <v>96</v>
      </c>
      <c r="E5188" t="s">
        <v>158</v>
      </c>
      <c r="F5188" t="s">
        <v>6861</v>
      </c>
      <c r="G5188" t="s">
        <v>606</v>
      </c>
      <c r="H5188" t="s">
        <v>146</v>
      </c>
      <c r="I5188" t="s">
        <v>135</v>
      </c>
      <c r="J5188" t="s">
        <v>136</v>
      </c>
      <c r="K5188" t="s">
        <v>147</v>
      </c>
      <c r="L5188" t="s">
        <v>15024</v>
      </c>
      <c r="M5188" t="s">
        <v>15025</v>
      </c>
      <c r="N5188">
        <v>1.9344444439999999</v>
      </c>
      <c r="O5188">
        <v>0</v>
      </c>
      <c r="P5188">
        <v>119</v>
      </c>
      <c r="Q5188">
        <v>0</v>
      </c>
      <c r="R5188">
        <v>0</v>
      </c>
      <c r="S5188">
        <v>0</v>
      </c>
      <c r="T5188">
        <v>16</v>
      </c>
      <c r="U5188">
        <v>0</v>
      </c>
      <c r="V5188">
        <v>0</v>
      </c>
      <c r="W5188">
        <v>0</v>
      </c>
      <c r="X5188">
        <v>83.634478711220439</v>
      </c>
      <c r="Y5188">
        <v>0</v>
      </c>
      <c r="Z5188">
        <v>0</v>
      </c>
      <c r="AA5188">
        <v>0</v>
      </c>
      <c r="AB5188">
        <v>8.0432148699384012</v>
      </c>
      <c r="AC5188">
        <v>0</v>
      </c>
      <c r="AD5188">
        <v>0</v>
      </c>
      <c r="AE5188">
        <v>91.677693581158834</v>
      </c>
    </row>
    <row r="5189" spans="1:31" x14ac:dyDescent="0.25">
      <c r="A5189">
        <v>1787986</v>
      </c>
      <c r="B5189">
        <v>1</v>
      </c>
      <c r="C5189" t="s">
        <v>81</v>
      </c>
      <c r="D5189" t="s">
        <v>127</v>
      </c>
      <c r="E5189" t="s">
        <v>158</v>
      </c>
      <c r="F5189" t="s">
        <v>15026</v>
      </c>
      <c r="G5189" t="s">
        <v>606</v>
      </c>
      <c r="H5189" t="s">
        <v>146</v>
      </c>
      <c r="I5189" t="s">
        <v>135</v>
      </c>
      <c r="J5189" t="s">
        <v>136</v>
      </c>
      <c r="K5189" t="s">
        <v>147</v>
      </c>
      <c r="L5189" t="s">
        <v>15027</v>
      </c>
      <c r="M5189" t="s">
        <v>15028</v>
      </c>
      <c r="N5189">
        <v>4.1847222220000004</v>
      </c>
      <c r="O5189">
        <v>0</v>
      </c>
      <c r="P5189">
        <v>10</v>
      </c>
      <c r="Q5189">
        <v>0</v>
      </c>
      <c r="R5189">
        <v>4</v>
      </c>
      <c r="S5189">
        <v>0</v>
      </c>
      <c r="T5189">
        <v>1</v>
      </c>
      <c r="U5189">
        <v>0</v>
      </c>
      <c r="V5189">
        <v>0</v>
      </c>
      <c r="W5189">
        <v>0</v>
      </c>
      <c r="X5189">
        <v>7.979329119814075</v>
      </c>
      <c r="Y5189">
        <v>0</v>
      </c>
      <c r="Z5189">
        <v>2.1597622426618672</v>
      </c>
      <c r="AA5189">
        <v>0</v>
      </c>
      <c r="AB5189">
        <v>3.7024695420666671E-3</v>
      </c>
      <c r="AC5189">
        <v>0</v>
      </c>
      <c r="AD5189">
        <v>0</v>
      </c>
      <c r="AE5189">
        <v>10.142793832018008</v>
      </c>
    </row>
    <row r="5190" spans="1:31" x14ac:dyDescent="0.25">
      <c r="A5190">
        <v>1787820</v>
      </c>
      <c r="B5190">
        <v>1</v>
      </c>
      <c r="C5190" t="s">
        <v>80</v>
      </c>
      <c r="D5190" t="s">
        <v>93</v>
      </c>
      <c r="E5190" t="s">
        <v>158</v>
      </c>
      <c r="F5190" t="s">
        <v>15029</v>
      </c>
      <c r="G5190" t="s">
        <v>758</v>
      </c>
      <c r="H5190" t="s">
        <v>146</v>
      </c>
      <c r="I5190" t="s">
        <v>135</v>
      </c>
      <c r="J5190" t="s">
        <v>136</v>
      </c>
      <c r="K5190" t="s">
        <v>147</v>
      </c>
      <c r="L5190" t="s">
        <v>15030</v>
      </c>
      <c r="M5190" t="s">
        <v>15031</v>
      </c>
      <c r="N5190">
        <v>1.5944444440000001</v>
      </c>
      <c r="O5190">
        <v>0</v>
      </c>
      <c r="P5190">
        <v>4</v>
      </c>
      <c r="Q5190">
        <v>0</v>
      </c>
      <c r="R5190">
        <v>1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1.3668067625939999</v>
      </c>
      <c r="Y5190">
        <v>0</v>
      </c>
      <c r="Z5190">
        <v>4.4887943127999999E-2</v>
      </c>
      <c r="AA5190">
        <v>0</v>
      </c>
      <c r="AB5190">
        <v>0</v>
      </c>
      <c r="AC5190">
        <v>0</v>
      </c>
      <c r="AD5190">
        <v>0</v>
      </c>
      <c r="AE5190">
        <v>1.411694705722</v>
      </c>
    </row>
    <row r="5191" spans="1:31" x14ac:dyDescent="0.25">
      <c r="A5191">
        <v>1788086</v>
      </c>
      <c r="B5191">
        <v>1</v>
      </c>
      <c r="C5191" t="s">
        <v>81</v>
      </c>
      <c r="D5191" t="s">
        <v>113</v>
      </c>
      <c r="E5191" t="s">
        <v>267</v>
      </c>
      <c r="F5191" t="s">
        <v>3767</v>
      </c>
      <c r="G5191" t="s">
        <v>177</v>
      </c>
      <c r="H5191" t="s">
        <v>134</v>
      </c>
      <c r="I5191" t="s">
        <v>135</v>
      </c>
      <c r="J5191" t="s">
        <v>136</v>
      </c>
      <c r="K5191" t="s">
        <v>147</v>
      </c>
      <c r="L5191" t="s">
        <v>15032</v>
      </c>
      <c r="M5191" t="s">
        <v>15033</v>
      </c>
      <c r="N5191">
        <v>0.53249999999999997</v>
      </c>
      <c r="O5191">
        <v>15</v>
      </c>
      <c r="P5191">
        <v>3664</v>
      </c>
      <c r="Q5191">
        <v>253</v>
      </c>
      <c r="R5191">
        <v>1100</v>
      </c>
      <c r="S5191">
        <v>29</v>
      </c>
      <c r="T5191">
        <v>239</v>
      </c>
      <c r="U5191">
        <v>4</v>
      </c>
      <c r="V5191">
        <v>0</v>
      </c>
      <c r="W5191">
        <v>2.6421877193080499</v>
      </c>
      <c r="X5191">
        <v>373.12270224579356</v>
      </c>
      <c r="Y5191">
        <v>108.03599271556855</v>
      </c>
      <c r="Z5191">
        <v>196.31944448608016</v>
      </c>
      <c r="AA5191">
        <v>40.625809795958162</v>
      </c>
      <c r="AB5191">
        <v>48.634586075330347</v>
      </c>
      <c r="AC5191">
        <v>30.060886921902672</v>
      </c>
      <c r="AD5191">
        <v>0</v>
      </c>
      <c r="AE5191">
        <v>799.4416099599415</v>
      </c>
    </row>
    <row r="5192" spans="1:31" x14ac:dyDescent="0.25">
      <c r="A5192">
        <v>1787794</v>
      </c>
      <c r="B5192">
        <v>1</v>
      </c>
      <c r="C5192" t="s">
        <v>80</v>
      </c>
      <c r="D5192" t="s">
        <v>106</v>
      </c>
      <c r="E5192" t="s">
        <v>143</v>
      </c>
      <c r="F5192" t="s">
        <v>15034</v>
      </c>
      <c r="G5192" t="s">
        <v>145</v>
      </c>
      <c r="H5192" t="s">
        <v>146</v>
      </c>
      <c r="I5192" t="s">
        <v>135</v>
      </c>
      <c r="J5192" t="s">
        <v>136</v>
      </c>
      <c r="K5192" t="s">
        <v>147</v>
      </c>
      <c r="L5192" t="s">
        <v>15035</v>
      </c>
      <c r="M5192" t="s">
        <v>15036</v>
      </c>
      <c r="N5192">
        <v>1.0591666660000001</v>
      </c>
      <c r="O5192">
        <v>0</v>
      </c>
      <c r="P5192">
        <v>79</v>
      </c>
      <c r="Q5192">
        <v>0</v>
      </c>
      <c r="R5192">
        <v>1</v>
      </c>
      <c r="S5192">
        <v>0</v>
      </c>
      <c r="T5192">
        <v>5</v>
      </c>
      <c r="U5192">
        <v>0</v>
      </c>
      <c r="V5192">
        <v>0</v>
      </c>
      <c r="W5192">
        <v>0</v>
      </c>
      <c r="X5192">
        <v>14.825431248564374</v>
      </c>
      <c r="Y5192">
        <v>0</v>
      </c>
      <c r="Z5192">
        <v>0.65956386877357498</v>
      </c>
      <c r="AA5192">
        <v>0</v>
      </c>
      <c r="AB5192">
        <v>0.48111097431809996</v>
      </c>
      <c r="AC5192">
        <v>0</v>
      </c>
      <c r="AD5192">
        <v>0</v>
      </c>
      <c r="AE5192">
        <v>15.966106091656048</v>
      </c>
    </row>
    <row r="5193" spans="1:31" x14ac:dyDescent="0.25">
      <c r="A5193">
        <v>1787757</v>
      </c>
      <c r="B5193">
        <v>1</v>
      </c>
      <c r="C5193" t="s">
        <v>80</v>
      </c>
      <c r="D5193" t="s">
        <v>100</v>
      </c>
      <c r="E5193" t="s">
        <v>171</v>
      </c>
      <c r="F5193" t="s">
        <v>15037</v>
      </c>
      <c r="G5193" t="s">
        <v>181</v>
      </c>
      <c r="H5193" t="s">
        <v>146</v>
      </c>
      <c r="I5193" t="s">
        <v>135</v>
      </c>
      <c r="J5193" t="s">
        <v>136</v>
      </c>
      <c r="K5193" t="s">
        <v>147</v>
      </c>
      <c r="L5193" t="s">
        <v>15038</v>
      </c>
      <c r="M5193" t="s">
        <v>15039</v>
      </c>
      <c r="N5193">
        <v>2.1833333330000002</v>
      </c>
      <c r="O5193">
        <v>0</v>
      </c>
      <c r="P5193">
        <v>2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1.6357194562642501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1.6357194562642501</v>
      </c>
    </row>
    <row r="5194" spans="1:31" x14ac:dyDescent="0.25">
      <c r="A5194">
        <v>1788092</v>
      </c>
      <c r="B5194">
        <v>1</v>
      </c>
      <c r="C5194" t="s">
        <v>80</v>
      </c>
      <c r="D5194" t="s">
        <v>97</v>
      </c>
      <c r="E5194" t="s">
        <v>131</v>
      </c>
      <c r="F5194" t="s">
        <v>15040</v>
      </c>
      <c r="G5194" t="s">
        <v>177</v>
      </c>
      <c r="H5194" t="s">
        <v>134</v>
      </c>
      <c r="I5194" t="s">
        <v>135</v>
      </c>
      <c r="J5194" t="s">
        <v>136</v>
      </c>
      <c r="K5194" t="s">
        <v>147</v>
      </c>
      <c r="L5194" t="s">
        <v>15041</v>
      </c>
      <c r="M5194" t="s">
        <v>15042</v>
      </c>
      <c r="N5194">
        <v>0.14472222200000001</v>
      </c>
      <c r="O5194">
        <v>11</v>
      </c>
      <c r="P5194">
        <v>2500</v>
      </c>
      <c r="Q5194">
        <v>18</v>
      </c>
      <c r="R5194">
        <v>678</v>
      </c>
      <c r="S5194">
        <v>36</v>
      </c>
      <c r="T5194">
        <v>384</v>
      </c>
      <c r="U5194">
        <v>3</v>
      </c>
      <c r="V5194">
        <v>0</v>
      </c>
      <c r="W5194">
        <v>17.263057261820613</v>
      </c>
      <c r="X5194">
        <v>158.53560822116054</v>
      </c>
      <c r="Y5194">
        <v>6.2324168180600665</v>
      </c>
      <c r="Z5194">
        <v>33.052911028796807</v>
      </c>
      <c r="AA5194">
        <v>34.879303020713337</v>
      </c>
      <c r="AB5194">
        <v>34.099607632939431</v>
      </c>
      <c r="AC5194">
        <v>2.8517440564029086</v>
      </c>
      <c r="AD5194">
        <v>0</v>
      </c>
      <c r="AE5194">
        <v>286.91464803989373</v>
      </c>
    </row>
    <row r="5195" spans="1:31" x14ac:dyDescent="0.25">
      <c r="A5195">
        <v>1787608</v>
      </c>
      <c r="B5195">
        <v>1</v>
      </c>
      <c r="C5195" t="s">
        <v>81</v>
      </c>
      <c r="D5195" t="s">
        <v>122</v>
      </c>
      <c r="E5195" t="s">
        <v>184</v>
      </c>
      <c r="F5195" t="s">
        <v>15043</v>
      </c>
      <c r="G5195" t="s">
        <v>177</v>
      </c>
      <c r="H5195" t="s">
        <v>134</v>
      </c>
      <c r="I5195" t="s">
        <v>135</v>
      </c>
      <c r="J5195" t="s">
        <v>136</v>
      </c>
      <c r="K5195" t="s">
        <v>147</v>
      </c>
      <c r="L5195" t="s">
        <v>15044</v>
      </c>
      <c r="M5195" t="s">
        <v>15045</v>
      </c>
      <c r="N5195">
        <v>0.516666666</v>
      </c>
      <c r="O5195">
        <v>0</v>
      </c>
      <c r="P5195">
        <v>5143</v>
      </c>
      <c r="Q5195">
        <v>0</v>
      </c>
      <c r="R5195">
        <v>0</v>
      </c>
      <c r="S5195">
        <v>2</v>
      </c>
      <c r="T5195">
        <v>318</v>
      </c>
      <c r="U5195">
        <v>0</v>
      </c>
      <c r="V5195">
        <v>0</v>
      </c>
      <c r="W5195">
        <v>0</v>
      </c>
      <c r="X5195">
        <v>485.5739169987624</v>
      </c>
      <c r="Y5195">
        <v>0</v>
      </c>
      <c r="Z5195">
        <v>0</v>
      </c>
      <c r="AA5195">
        <v>44.980919620131004</v>
      </c>
      <c r="AB5195">
        <v>71.28047599899611</v>
      </c>
      <c r="AC5195">
        <v>0</v>
      </c>
      <c r="AD5195">
        <v>0</v>
      </c>
      <c r="AE5195">
        <v>601.83531261788949</v>
      </c>
    </row>
    <row r="5196" spans="1:31" x14ac:dyDescent="0.25">
      <c r="A5196">
        <v>1788049</v>
      </c>
      <c r="B5196">
        <v>1</v>
      </c>
      <c r="C5196" t="s">
        <v>81</v>
      </c>
      <c r="D5196" t="s">
        <v>128</v>
      </c>
      <c r="E5196" t="s">
        <v>171</v>
      </c>
      <c r="F5196" t="s">
        <v>15046</v>
      </c>
      <c r="G5196" t="s">
        <v>181</v>
      </c>
      <c r="H5196" t="s">
        <v>146</v>
      </c>
      <c r="I5196" t="s">
        <v>135</v>
      </c>
      <c r="J5196" t="s">
        <v>136</v>
      </c>
      <c r="K5196" t="s">
        <v>147</v>
      </c>
      <c r="L5196" t="s">
        <v>15047</v>
      </c>
      <c r="M5196" t="s">
        <v>15048</v>
      </c>
      <c r="N5196">
        <v>4.1572222219999997</v>
      </c>
      <c r="O5196">
        <v>0</v>
      </c>
      <c r="P5196">
        <v>1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0.74056833955893331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0.74056833955893331</v>
      </c>
    </row>
    <row r="5197" spans="1:31" x14ac:dyDescent="0.25">
      <c r="A5197">
        <v>1787883</v>
      </c>
      <c r="B5197">
        <v>1</v>
      </c>
      <c r="C5197" t="s">
        <v>80</v>
      </c>
      <c r="D5197" t="s">
        <v>97</v>
      </c>
      <c r="E5197" t="s">
        <v>158</v>
      </c>
      <c r="F5197" t="s">
        <v>15049</v>
      </c>
      <c r="G5197" t="s">
        <v>221</v>
      </c>
      <c r="H5197" t="s">
        <v>146</v>
      </c>
      <c r="I5197" t="s">
        <v>135</v>
      </c>
      <c r="J5197" t="s">
        <v>136</v>
      </c>
      <c r="K5197" t="s">
        <v>147</v>
      </c>
      <c r="L5197" t="s">
        <v>15050</v>
      </c>
      <c r="M5197" t="s">
        <v>15051</v>
      </c>
      <c r="N5197">
        <v>2.3788888880000001</v>
      </c>
      <c r="O5197">
        <v>0</v>
      </c>
      <c r="P5197">
        <v>11</v>
      </c>
      <c r="Q5197">
        <v>0</v>
      </c>
      <c r="R5197">
        <v>1</v>
      </c>
      <c r="S5197">
        <v>0</v>
      </c>
      <c r="T5197">
        <v>3</v>
      </c>
      <c r="U5197">
        <v>0</v>
      </c>
      <c r="V5197">
        <v>0</v>
      </c>
      <c r="W5197">
        <v>0</v>
      </c>
      <c r="X5197">
        <v>33.793526502696338</v>
      </c>
      <c r="Y5197">
        <v>0</v>
      </c>
      <c r="Z5197">
        <v>0</v>
      </c>
      <c r="AA5197">
        <v>0</v>
      </c>
      <c r="AB5197">
        <v>7.0456374550523524</v>
      </c>
      <c r="AC5197">
        <v>0</v>
      </c>
      <c r="AD5197">
        <v>0</v>
      </c>
      <c r="AE5197">
        <v>40.839163957748688</v>
      </c>
    </row>
    <row r="5198" spans="1:31" x14ac:dyDescent="0.25">
      <c r="A5198">
        <v>1787737</v>
      </c>
      <c r="B5198">
        <v>1</v>
      </c>
      <c r="C5198" t="s">
        <v>80</v>
      </c>
      <c r="D5198" t="s">
        <v>91</v>
      </c>
      <c r="E5198" t="s">
        <v>131</v>
      </c>
      <c r="F5198" t="s">
        <v>15052</v>
      </c>
      <c r="G5198" t="s">
        <v>177</v>
      </c>
      <c r="H5198" t="s">
        <v>134</v>
      </c>
      <c r="I5198" t="s">
        <v>135</v>
      </c>
      <c r="J5198" t="s">
        <v>136</v>
      </c>
      <c r="K5198" t="s">
        <v>147</v>
      </c>
      <c r="L5198" t="s">
        <v>15053</v>
      </c>
      <c r="M5198" t="s">
        <v>15054</v>
      </c>
      <c r="N5198">
        <v>0.47527777700000001</v>
      </c>
      <c r="O5198">
        <v>1</v>
      </c>
      <c r="P5198">
        <v>27</v>
      </c>
      <c r="Q5198">
        <v>21</v>
      </c>
      <c r="R5198">
        <v>259</v>
      </c>
      <c r="S5198">
        <v>8</v>
      </c>
      <c r="T5198">
        <v>43</v>
      </c>
      <c r="U5198">
        <v>3</v>
      </c>
      <c r="V5198">
        <v>0</v>
      </c>
      <c r="W5198">
        <v>0.7181050041525</v>
      </c>
      <c r="X5198">
        <v>2.5483249089525013</v>
      </c>
      <c r="Y5198">
        <v>7.4170306881959664</v>
      </c>
      <c r="Z5198">
        <v>21.089645416164721</v>
      </c>
      <c r="AA5198">
        <v>29.095604877149377</v>
      </c>
      <c r="AB5198">
        <v>12.586358135181401</v>
      </c>
      <c r="AC5198">
        <v>41.761006268034592</v>
      </c>
      <c r="AD5198">
        <v>0</v>
      </c>
      <c r="AE5198">
        <v>115.21607529783105</v>
      </c>
    </row>
    <row r="5199" spans="1:31" x14ac:dyDescent="0.25">
      <c r="A5199">
        <v>1787814</v>
      </c>
      <c r="B5199">
        <v>1</v>
      </c>
      <c r="C5199" t="s">
        <v>80</v>
      </c>
      <c r="D5199" t="s">
        <v>108</v>
      </c>
      <c r="E5199" t="s">
        <v>188</v>
      </c>
      <c r="F5199" t="s">
        <v>7682</v>
      </c>
      <c r="G5199" t="s">
        <v>177</v>
      </c>
      <c r="H5199" t="s">
        <v>134</v>
      </c>
      <c r="I5199" t="s">
        <v>193</v>
      </c>
      <c r="J5199" t="s">
        <v>136</v>
      </c>
      <c r="K5199" t="s">
        <v>147</v>
      </c>
      <c r="L5199" t="s">
        <v>15055</v>
      </c>
      <c r="M5199" t="s">
        <v>15056</v>
      </c>
      <c r="N5199">
        <v>8.8888879999999993E-3</v>
      </c>
      <c r="O5199">
        <v>0</v>
      </c>
      <c r="P5199">
        <v>819</v>
      </c>
      <c r="Q5199">
        <v>0</v>
      </c>
      <c r="R5199">
        <v>93</v>
      </c>
      <c r="S5199">
        <v>9</v>
      </c>
      <c r="T5199">
        <v>71</v>
      </c>
      <c r="U5199">
        <v>0</v>
      </c>
      <c r="V5199">
        <v>0</v>
      </c>
      <c r="W5199">
        <v>0</v>
      </c>
      <c r="X5199">
        <v>0.77761047478586731</v>
      </c>
      <c r="Y5199">
        <v>0</v>
      </c>
      <c r="Z5199">
        <v>4.9907550467200017E-2</v>
      </c>
      <c r="AA5199">
        <v>0.53635675392213333</v>
      </c>
      <c r="AB5199">
        <v>0.16876269865813337</v>
      </c>
      <c r="AC5199">
        <v>0</v>
      </c>
      <c r="AD5199">
        <v>0</v>
      </c>
      <c r="AE5199">
        <v>1.532637477833334</v>
      </c>
    </row>
    <row r="5200" spans="1:31" x14ac:dyDescent="0.25">
      <c r="A5200">
        <v>1787691</v>
      </c>
      <c r="B5200">
        <v>1</v>
      </c>
      <c r="C5200" t="s">
        <v>80</v>
      </c>
      <c r="D5200" t="s">
        <v>105</v>
      </c>
      <c r="E5200" t="s">
        <v>143</v>
      </c>
      <c r="F5200" t="s">
        <v>15057</v>
      </c>
      <c r="G5200" t="s">
        <v>1002</v>
      </c>
      <c r="H5200" t="s">
        <v>146</v>
      </c>
      <c r="I5200" t="s">
        <v>135</v>
      </c>
      <c r="J5200" t="s">
        <v>136</v>
      </c>
      <c r="K5200" t="s">
        <v>147</v>
      </c>
      <c r="L5200" t="s">
        <v>15058</v>
      </c>
      <c r="M5200" t="s">
        <v>15059</v>
      </c>
      <c r="N5200">
        <v>0.2525</v>
      </c>
      <c r="O5200">
        <v>0</v>
      </c>
      <c r="P5200">
        <v>292</v>
      </c>
      <c r="Q5200">
        <v>0</v>
      </c>
      <c r="R5200">
        <v>3</v>
      </c>
      <c r="S5200">
        <v>0</v>
      </c>
      <c r="T5200">
        <v>14</v>
      </c>
      <c r="U5200">
        <v>0</v>
      </c>
      <c r="V5200">
        <v>0</v>
      </c>
      <c r="W5200">
        <v>0</v>
      </c>
      <c r="X5200">
        <v>19.254764961876308</v>
      </c>
      <c r="Y5200">
        <v>0</v>
      </c>
      <c r="Z5200">
        <v>2.8452635626125003E-2</v>
      </c>
      <c r="AA5200">
        <v>0</v>
      </c>
      <c r="AB5200">
        <v>1.3278696606630003</v>
      </c>
      <c r="AC5200">
        <v>0</v>
      </c>
      <c r="AD5200">
        <v>0</v>
      </c>
      <c r="AE5200">
        <v>20.611087258165433</v>
      </c>
    </row>
    <row r="5201" spans="1:31" x14ac:dyDescent="0.25">
      <c r="A5201">
        <v>1787983</v>
      </c>
      <c r="B5201">
        <v>1</v>
      </c>
      <c r="C5201" t="s">
        <v>81</v>
      </c>
      <c r="D5201" t="s">
        <v>113</v>
      </c>
      <c r="E5201" t="s">
        <v>188</v>
      </c>
      <c r="F5201" t="s">
        <v>15060</v>
      </c>
      <c r="G5201" t="s">
        <v>177</v>
      </c>
      <c r="H5201" t="s">
        <v>134</v>
      </c>
      <c r="I5201" t="s">
        <v>135</v>
      </c>
      <c r="J5201" t="s">
        <v>136</v>
      </c>
      <c r="K5201" t="s">
        <v>147</v>
      </c>
      <c r="L5201" t="s">
        <v>15061</v>
      </c>
      <c r="M5201" t="s">
        <v>15062</v>
      </c>
      <c r="N5201">
        <v>4.2755555550000004</v>
      </c>
      <c r="O5201">
        <v>1</v>
      </c>
      <c r="P5201">
        <v>50</v>
      </c>
      <c r="Q5201">
        <v>4</v>
      </c>
      <c r="R5201">
        <v>14</v>
      </c>
      <c r="S5201">
        <v>1</v>
      </c>
      <c r="T5201">
        <v>0</v>
      </c>
      <c r="U5201">
        <v>0</v>
      </c>
      <c r="V5201">
        <v>0</v>
      </c>
      <c r="W5201">
        <v>0.28945400285893336</v>
      </c>
      <c r="X5201">
        <v>27.648511286281348</v>
      </c>
      <c r="Y5201">
        <v>49.26068546083826</v>
      </c>
      <c r="Z5201">
        <v>16.586045346359732</v>
      </c>
      <c r="AA5201">
        <v>3.7660594459782666</v>
      </c>
      <c r="AB5201">
        <v>0</v>
      </c>
      <c r="AC5201">
        <v>0</v>
      </c>
      <c r="AD5201">
        <v>0</v>
      </c>
      <c r="AE5201">
        <v>97.550755542316551</v>
      </c>
    </row>
    <row r="5202" spans="1:31" x14ac:dyDescent="0.25">
      <c r="A5202">
        <v>1787628</v>
      </c>
      <c r="B5202">
        <v>1</v>
      </c>
      <c r="C5202" t="s">
        <v>80</v>
      </c>
      <c r="D5202" t="s">
        <v>88</v>
      </c>
      <c r="E5202" t="s">
        <v>188</v>
      </c>
      <c r="F5202" t="s">
        <v>1414</v>
      </c>
      <c r="G5202" t="s">
        <v>829</v>
      </c>
      <c r="H5202" t="s">
        <v>134</v>
      </c>
      <c r="I5202" t="s">
        <v>135</v>
      </c>
      <c r="J5202" t="s">
        <v>136</v>
      </c>
      <c r="K5202" t="s">
        <v>147</v>
      </c>
      <c r="L5202" t="s">
        <v>15063</v>
      </c>
      <c r="M5202" t="s">
        <v>15064</v>
      </c>
      <c r="N5202">
        <v>2.4822222219999999</v>
      </c>
      <c r="O5202">
        <v>0</v>
      </c>
      <c r="P5202">
        <v>595</v>
      </c>
      <c r="Q5202">
        <v>0</v>
      </c>
      <c r="R5202">
        <v>0</v>
      </c>
      <c r="S5202">
        <v>1</v>
      </c>
      <c r="T5202">
        <v>97</v>
      </c>
      <c r="U5202">
        <v>0</v>
      </c>
      <c r="V5202">
        <v>0</v>
      </c>
      <c r="W5202">
        <v>0</v>
      </c>
      <c r="X5202">
        <v>540.62111529403501</v>
      </c>
      <c r="Y5202">
        <v>0</v>
      </c>
      <c r="Z5202">
        <v>0</v>
      </c>
      <c r="AA5202">
        <v>68.188700395189329</v>
      </c>
      <c r="AB5202">
        <v>156.83037102870026</v>
      </c>
      <c r="AC5202">
        <v>0</v>
      </c>
      <c r="AD5202">
        <v>0</v>
      </c>
      <c r="AE5202">
        <v>765.64018671792462</v>
      </c>
    </row>
    <row r="5203" spans="1:31" x14ac:dyDescent="0.25">
      <c r="A5203">
        <v>1787731</v>
      </c>
      <c r="B5203">
        <v>1</v>
      </c>
      <c r="C5203" t="s">
        <v>80</v>
      </c>
      <c r="D5203" t="s">
        <v>103</v>
      </c>
      <c r="E5203" t="s">
        <v>158</v>
      </c>
      <c r="F5203" t="s">
        <v>15065</v>
      </c>
      <c r="G5203" t="s">
        <v>160</v>
      </c>
      <c r="H5203" t="s">
        <v>146</v>
      </c>
      <c r="I5203" t="s">
        <v>135</v>
      </c>
      <c r="J5203" t="s">
        <v>136</v>
      </c>
      <c r="K5203" t="s">
        <v>147</v>
      </c>
      <c r="L5203" t="s">
        <v>15066</v>
      </c>
      <c r="M5203" t="s">
        <v>15067</v>
      </c>
      <c r="N5203">
        <v>0.60499999999999998</v>
      </c>
      <c r="O5203">
        <v>0</v>
      </c>
      <c r="P5203">
        <v>20</v>
      </c>
      <c r="Q5203">
        <v>0</v>
      </c>
      <c r="R5203">
        <v>0</v>
      </c>
      <c r="S5203">
        <v>0</v>
      </c>
      <c r="T5203">
        <v>2</v>
      </c>
      <c r="U5203">
        <v>0</v>
      </c>
      <c r="V5203">
        <v>0</v>
      </c>
      <c r="W5203">
        <v>0</v>
      </c>
      <c r="X5203">
        <v>3.0749697547800001</v>
      </c>
      <c r="Y5203">
        <v>0</v>
      </c>
      <c r="Z5203">
        <v>0</v>
      </c>
      <c r="AA5203">
        <v>0</v>
      </c>
      <c r="AB5203">
        <v>1.0396223060850001</v>
      </c>
      <c r="AC5203">
        <v>0</v>
      </c>
      <c r="AD5203">
        <v>0</v>
      </c>
      <c r="AE5203">
        <v>4.1145920608650002</v>
      </c>
    </row>
    <row r="5204" spans="1:31" x14ac:dyDescent="0.25">
      <c r="A5204">
        <v>1788069</v>
      </c>
      <c r="B5204">
        <v>1</v>
      </c>
      <c r="C5204" t="s">
        <v>80</v>
      </c>
      <c r="D5204" t="s">
        <v>99</v>
      </c>
      <c r="E5204" t="s">
        <v>153</v>
      </c>
      <c r="F5204" t="s">
        <v>15068</v>
      </c>
      <c r="G5204" t="s">
        <v>221</v>
      </c>
      <c r="H5204" t="s">
        <v>146</v>
      </c>
      <c r="I5204" t="s">
        <v>135</v>
      </c>
      <c r="J5204" t="s">
        <v>136</v>
      </c>
      <c r="K5204" t="s">
        <v>147</v>
      </c>
      <c r="L5204" t="s">
        <v>15069</v>
      </c>
      <c r="M5204" t="s">
        <v>15070</v>
      </c>
      <c r="N5204">
        <v>1.3916666660000001</v>
      </c>
      <c r="O5204">
        <v>0</v>
      </c>
      <c r="P5204">
        <v>9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8.4870027952739999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8.4870027952739999</v>
      </c>
    </row>
    <row r="5205" spans="1:31" x14ac:dyDescent="0.25">
      <c r="A5205">
        <v>1787777</v>
      </c>
      <c r="B5205">
        <v>1</v>
      </c>
      <c r="C5205" t="s">
        <v>81</v>
      </c>
      <c r="D5205" t="s">
        <v>113</v>
      </c>
      <c r="E5205" t="s">
        <v>143</v>
      </c>
      <c r="F5205" t="s">
        <v>12449</v>
      </c>
      <c r="G5205" t="s">
        <v>145</v>
      </c>
      <c r="H5205" t="s">
        <v>146</v>
      </c>
      <c r="I5205" t="s">
        <v>135</v>
      </c>
      <c r="J5205" t="s">
        <v>136</v>
      </c>
      <c r="K5205" t="s">
        <v>147</v>
      </c>
      <c r="L5205" t="s">
        <v>15071</v>
      </c>
      <c r="M5205" t="s">
        <v>15072</v>
      </c>
      <c r="N5205">
        <v>2.1588888879999999</v>
      </c>
      <c r="O5205">
        <v>0</v>
      </c>
      <c r="P5205">
        <v>1</v>
      </c>
      <c r="Q5205">
        <v>0</v>
      </c>
      <c r="R5205">
        <v>8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0.62594104642424997</v>
      </c>
      <c r="Y5205">
        <v>0</v>
      </c>
      <c r="Z5205">
        <v>7.4593658682414183</v>
      </c>
      <c r="AA5205">
        <v>0</v>
      </c>
      <c r="AB5205">
        <v>0</v>
      </c>
      <c r="AC5205">
        <v>0</v>
      </c>
      <c r="AD5205">
        <v>0</v>
      </c>
      <c r="AE5205">
        <v>8.0853069146656686</v>
      </c>
    </row>
    <row r="5206" spans="1:31" x14ac:dyDescent="0.25">
      <c r="A5206">
        <v>1788023</v>
      </c>
      <c r="B5206">
        <v>1</v>
      </c>
      <c r="C5206" t="s">
        <v>80</v>
      </c>
      <c r="D5206" t="s">
        <v>96</v>
      </c>
      <c r="E5206" t="s">
        <v>153</v>
      </c>
      <c r="F5206" t="s">
        <v>15073</v>
      </c>
      <c r="G5206" t="s">
        <v>155</v>
      </c>
      <c r="H5206" t="s">
        <v>146</v>
      </c>
      <c r="I5206" t="s">
        <v>135</v>
      </c>
      <c r="J5206" t="s">
        <v>136</v>
      </c>
      <c r="K5206" t="s">
        <v>147</v>
      </c>
      <c r="L5206" t="s">
        <v>15074</v>
      </c>
      <c r="M5206" t="s">
        <v>15075</v>
      </c>
      <c r="N5206">
        <v>2.0986111109999999</v>
      </c>
      <c r="O5206">
        <v>0</v>
      </c>
      <c r="P5206">
        <v>12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2.7463391998809668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2.7463391998809668</v>
      </c>
    </row>
    <row r="5207" spans="1:31" x14ac:dyDescent="0.25">
      <c r="A5207">
        <v>1787877</v>
      </c>
      <c r="B5207">
        <v>1</v>
      </c>
      <c r="C5207" t="s">
        <v>80</v>
      </c>
      <c r="D5207" t="s">
        <v>95</v>
      </c>
      <c r="E5207" t="s">
        <v>267</v>
      </c>
      <c r="F5207" t="s">
        <v>15076</v>
      </c>
      <c r="G5207" t="s">
        <v>177</v>
      </c>
      <c r="H5207" t="s">
        <v>134</v>
      </c>
      <c r="I5207" t="s">
        <v>135</v>
      </c>
      <c r="J5207" t="s">
        <v>136</v>
      </c>
      <c r="K5207" t="s">
        <v>147</v>
      </c>
      <c r="L5207" t="s">
        <v>15077</v>
      </c>
      <c r="M5207" t="s">
        <v>15078</v>
      </c>
      <c r="N5207">
        <v>1.134166666</v>
      </c>
      <c r="O5207">
        <v>0</v>
      </c>
      <c r="P5207">
        <v>0</v>
      </c>
      <c r="Q5207">
        <v>0</v>
      </c>
      <c r="R5207">
        <v>0</v>
      </c>
      <c r="S5207">
        <v>4</v>
      </c>
      <c r="T5207">
        <v>0</v>
      </c>
      <c r="U5207">
        <v>3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17.125230172016202</v>
      </c>
      <c r="AB5207">
        <v>0</v>
      </c>
      <c r="AC5207">
        <v>4162.4157682574714</v>
      </c>
      <c r="AD5207">
        <v>0</v>
      </c>
      <c r="AE5207">
        <v>4179.5409984294874</v>
      </c>
    </row>
    <row r="5208" spans="1:31" x14ac:dyDescent="0.25">
      <c r="A5208">
        <v>1787966</v>
      </c>
      <c r="B5208">
        <v>1</v>
      </c>
      <c r="C5208" t="s">
        <v>81</v>
      </c>
      <c r="D5208" t="s">
        <v>119</v>
      </c>
      <c r="E5208" t="s">
        <v>188</v>
      </c>
      <c r="F5208" t="s">
        <v>5064</v>
      </c>
      <c r="G5208" t="s">
        <v>177</v>
      </c>
      <c r="H5208" t="s">
        <v>134</v>
      </c>
      <c r="I5208" t="s">
        <v>135</v>
      </c>
      <c r="J5208" t="s">
        <v>136</v>
      </c>
      <c r="K5208" t="s">
        <v>147</v>
      </c>
      <c r="L5208" t="s">
        <v>15079</v>
      </c>
      <c r="M5208" t="s">
        <v>15080</v>
      </c>
      <c r="N5208">
        <v>1.584166666</v>
      </c>
      <c r="O5208">
        <v>0</v>
      </c>
      <c r="P5208">
        <v>897</v>
      </c>
      <c r="Q5208">
        <v>55</v>
      </c>
      <c r="R5208">
        <v>55</v>
      </c>
      <c r="S5208">
        <v>1</v>
      </c>
      <c r="T5208">
        <v>60</v>
      </c>
      <c r="U5208">
        <v>0</v>
      </c>
      <c r="V5208">
        <v>0</v>
      </c>
      <c r="W5208">
        <v>0</v>
      </c>
      <c r="X5208">
        <v>236.182474271893</v>
      </c>
      <c r="Y5208">
        <v>179.93139089547512</v>
      </c>
      <c r="Z5208">
        <v>80.546872131461669</v>
      </c>
      <c r="AA5208">
        <v>8.2047268709579839</v>
      </c>
      <c r="AB5208">
        <v>15.686047984811646</v>
      </c>
      <c r="AC5208">
        <v>0</v>
      </c>
      <c r="AD5208">
        <v>0</v>
      </c>
      <c r="AE5208">
        <v>520.55151215459944</v>
      </c>
    </row>
    <row r="5209" spans="1:31" x14ac:dyDescent="0.25">
      <c r="A5209">
        <v>1787634</v>
      </c>
      <c r="B5209">
        <v>1</v>
      </c>
      <c r="C5209" t="s">
        <v>80</v>
      </c>
      <c r="D5209" t="s">
        <v>108</v>
      </c>
      <c r="E5209" t="s">
        <v>158</v>
      </c>
      <c r="F5209" t="s">
        <v>15081</v>
      </c>
      <c r="G5209" t="s">
        <v>758</v>
      </c>
      <c r="H5209" t="s">
        <v>146</v>
      </c>
      <c r="I5209" t="s">
        <v>135</v>
      </c>
      <c r="J5209" t="s">
        <v>136</v>
      </c>
      <c r="K5209" t="s">
        <v>147</v>
      </c>
      <c r="L5209" t="s">
        <v>15082</v>
      </c>
      <c r="M5209" t="s">
        <v>15083</v>
      </c>
      <c r="N5209">
        <v>2.9922222220000001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</row>
    <row r="5210" spans="1:31" x14ac:dyDescent="0.25">
      <c r="A5210">
        <v>1787611</v>
      </c>
      <c r="B5210">
        <v>1</v>
      </c>
      <c r="C5210" t="s">
        <v>81</v>
      </c>
      <c r="D5210" t="s">
        <v>118</v>
      </c>
      <c r="E5210" t="s">
        <v>171</v>
      </c>
      <c r="F5210" t="s">
        <v>15084</v>
      </c>
      <c r="G5210" t="s">
        <v>173</v>
      </c>
      <c r="H5210" t="s">
        <v>146</v>
      </c>
      <c r="I5210" t="s">
        <v>135</v>
      </c>
      <c r="J5210" t="s">
        <v>136</v>
      </c>
      <c r="K5210" t="s">
        <v>147</v>
      </c>
      <c r="L5210" t="s">
        <v>15085</v>
      </c>
      <c r="M5210" t="s">
        <v>15086</v>
      </c>
      <c r="N5210">
        <v>1.9402777769999999</v>
      </c>
      <c r="O5210">
        <v>0</v>
      </c>
      <c r="P5210">
        <v>2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9.4329606875083322E-2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9.4329606875083322E-2</v>
      </c>
    </row>
    <row r="5211" spans="1:31" x14ac:dyDescent="0.25">
      <c r="A5211">
        <v>1787797</v>
      </c>
      <c r="B5211">
        <v>1</v>
      </c>
      <c r="C5211" t="s">
        <v>81</v>
      </c>
      <c r="D5211" t="s">
        <v>113</v>
      </c>
      <c r="E5211" t="s">
        <v>171</v>
      </c>
      <c r="F5211" t="s">
        <v>15087</v>
      </c>
      <c r="G5211" t="s">
        <v>181</v>
      </c>
      <c r="H5211" t="s">
        <v>146</v>
      </c>
      <c r="I5211" t="s">
        <v>135</v>
      </c>
      <c r="J5211" t="s">
        <v>136</v>
      </c>
      <c r="K5211" t="s">
        <v>147</v>
      </c>
      <c r="L5211" t="s">
        <v>15088</v>
      </c>
      <c r="M5211" t="s">
        <v>15089</v>
      </c>
      <c r="N5211">
        <v>1.5888888880000001</v>
      </c>
      <c r="O5211">
        <v>0</v>
      </c>
      <c r="P5211">
        <v>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6.7821752248250012E-3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6.7821752248250012E-3</v>
      </c>
    </row>
    <row r="5212" spans="1:31" x14ac:dyDescent="0.25">
      <c r="A5212">
        <v>1787940</v>
      </c>
      <c r="B5212">
        <v>1</v>
      </c>
      <c r="C5212" t="s">
        <v>80</v>
      </c>
      <c r="D5212" t="s">
        <v>108</v>
      </c>
      <c r="E5212" t="s">
        <v>158</v>
      </c>
      <c r="F5212" t="s">
        <v>15090</v>
      </c>
      <c r="G5212" t="s">
        <v>160</v>
      </c>
      <c r="H5212" t="s">
        <v>146</v>
      </c>
      <c r="I5212" t="s">
        <v>135</v>
      </c>
      <c r="J5212" t="s">
        <v>136</v>
      </c>
      <c r="K5212" t="s">
        <v>147</v>
      </c>
      <c r="L5212" t="s">
        <v>15091</v>
      </c>
      <c r="M5212" t="s">
        <v>15092</v>
      </c>
      <c r="N5212">
        <v>6.261111111</v>
      </c>
      <c r="O5212">
        <v>0</v>
      </c>
      <c r="P5212">
        <v>13</v>
      </c>
      <c r="Q5212">
        <v>0</v>
      </c>
      <c r="R5212">
        <v>3</v>
      </c>
      <c r="S5212">
        <v>0</v>
      </c>
      <c r="T5212">
        <v>4</v>
      </c>
      <c r="U5212">
        <v>0</v>
      </c>
      <c r="V5212">
        <v>0</v>
      </c>
      <c r="W5212">
        <v>0</v>
      </c>
      <c r="X5212">
        <v>8.380328549090331</v>
      </c>
      <c r="Y5212">
        <v>0</v>
      </c>
      <c r="Z5212">
        <v>5.6260883141595004</v>
      </c>
      <c r="AA5212">
        <v>0</v>
      </c>
      <c r="AB5212">
        <v>8.8143918429180008</v>
      </c>
      <c r="AC5212">
        <v>0</v>
      </c>
      <c r="AD5212">
        <v>0</v>
      </c>
      <c r="AE5212">
        <v>22.820808706167831</v>
      </c>
    </row>
    <row r="5213" spans="1:31" x14ac:dyDescent="0.25">
      <c r="A5213">
        <v>1787946</v>
      </c>
      <c r="B5213">
        <v>1</v>
      </c>
      <c r="C5213" t="s">
        <v>80</v>
      </c>
      <c r="D5213" t="s">
        <v>93</v>
      </c>
      <c r="E5213" t="s">
        <v>158</v>
      </c>
      <c r="F5213" t="s">
        <v>15093</v>
      </c>
      <c r="G5213" t="s">
        <v>221</v>
      </c>
      <c r="H5213" t="s">
        <v>146</v>
      </c>
      <c r="I5213" t="s">
        <v>135</v>
      </c>
      <c r="J5213" t="s">
        <v>136</v>
      </c>
      <c r="K5213" t="s">
        <v>147</v>
      </c>
      <c r="L5213" t="s">
        <v>15094</v>
      </c>
      <c r="M5213" t="s">
        <v>15095</v>
      </c>
      <c r="N5213">
        <v>2.8691666659999999</v>
      </c>
      <c r="O5213">
        <v>0</v>
      </c>
      <c r="P5213">
        <v>6</v>
      </c>
      <c r="Q5213">
        <v>0</v>
      </c>
      <c r="R5213">
        <v>5</v>
      </c>
      <c r="S5213">
        <v>0</v>
      </c>
      <c r="T5213">
        <v>2</v>
      </c>
      <c r="U5213">
        <v>0</v>
      </c>
      <c r="V5213">
        <v>0</v>
      </c>
      <c r="W5213">
        <v>0</v>
      </c>
      <c r="X5213">
        <v>8.1856157671337506</v>
      </c>
      <c r="Y5213">
        <v>0</v>
      </c>
      <c r="Z5213">
        <v>28.685045250402407</v>
      </c>
      <c r="AA5213">
        <v>0</v>
      </c>
      <c r="AB5213">
        <v>5.1087675256136995</v>
      </c>
      <c r="AC5213">
        <v>0</v>
      </c>
      <c r="AD5213">
        <v>0</v>
      </c>
      <c r="AE5213">
        <v>41.979428543149858</v>
      </c>
    </row>
    <row r="5214" spans="1:31" x14ac:dyDescent="0.25">
      <c r="A5214">
        <v>1787654</v>
      </c>
      <c r="B5214">
        <v>1</v>
      </c>
      <c r="C5214" t="s">
        <v>81</v>
      </c>
      <c r="D5214" t="s">
        <v>116</v>
      </c>
      <c r="E5214" t="s">
        <v>158</v>
      </c>
      <c r="F5214" t="s">
        <v>15096</v>
      </c>
      <c r="G5214" t="s">
        <v>246</v>
      </c>
      <c r="H5214" t="s">
        <v>146</v>
      </c>
      <c r="I5214" t="s">
        <v>135</v>
      </c>
      <c r="J5214" t="s">
        <v>136</v>
      </c>
      <c r="K5214" t="s">
        <v>137</v>
      </c>
      <c r="L5214" t="s">
        <v>15097</v>
      </c>
      <c r="M5214" t="s">
        <v>15098</v>
      </c>
      <c r="N5214">
        <v>8.1166666660000004</v>
      </c>
      <c r="O5214">
        <v>0</v>
      </c>
      <c r="P5214">
        <v>40</v>
      </c>
      <c r="Q5214">
        <v>0</v>
      </c>
      <c r="R5214">
        <v>0</v>
      </c>
      <c r="S5214">
        <v>0</v>
      </c>
      <c r="T5214">
        <v>1</v>
      </c>
      <c r="U5214">
        <v>0</v>
      </c>
      <c r="V5214">
        <v>0</v>
      </c>
      <c r="W5214">
        <v>0</v>
      </c>
      <c r="X5214">
        <v>34.162901163441738</v>
      </c>
      <c r="Y5214">
        <v>0</v>
      </c>
      <c r="Z5214">
        <v>0</v>
      </c>
      <c r="AA5214">
        <v>0</v>
      </c>
      <c r="AB5214">
        <v>0.25011548941599998</v>
      </c>
      <c r="AC5214">
        <v>0</v>
      </c>
      <c r="AD5214">
        <v>0</v>
      </c>
      <c r="AE5214">
        <v>34.413016652857735</v>
      </c>
    </row>
    <row r="5215" spans="1:31" x14ac:dyDescent="0.25">
      <c r="A5215">
        <v>1788003</v>
      </c>
      <c r="B5215">
        <v>1</v>
      </c>
      <c r="C5215" t="s">
        <v>80</v>
      </c>
      <c r="D5215" t="s">
        <v>106</v>
      </c>
      <c r="E5215" t="s">
        <v>188</v>
      </c>
      <c r="F5215" t="s">
        <v>1976</v>
      </c>
      <c r="G5215" t="s">
        <v>133</v>
      </c>
      <c r="H5215" t="s">
        <v>134</v>
      </c>
      <c r="I5215" t="s">
        <v>135</v>
      </c>
      <c r="J5215" t="s">
        <v>136</v>
      </c>
      <c r="K5215" t="s">
        <v>147</v>
      </c>
      <c r="L5215" t="s">
        <v>15099</v>
      </c>
      <c r="M5215" t="s">
        <v>15100</v>
      </c>
      <c r="N5215">
        <v>0.48611111099999998</v>
      </c>
      <c r="O5215">
        <v>0</v>
      </c>
      <c r="P5215">
        <v>0</v>
      </c>
      <c r="Q5215">
        <v>33</v>
      </c>
      <c r="R5215">
        <v>85</v>
      </c>
      <c r="S5215">
        <v>8</v>
      </c>
      <c r="T5215">
        <v>7</v>
      </c>
      <c r="U5215">
        <v>0</v>
      </c>
      <c r="V5215">
        <v>0</v>
      </c>
      <c r="W5215">
        <v>0</v>
      </c>
      <c r="X5215">
        <v>0</v>
      </c>
      <c r="Y5215">
        <v>14.820252100661003</v>
      </c>
      <c r="Z5215">
        <v>17.766989982543084</v>
      </c>
      <c r="AA5215">
        <v>12.575357449596087</v>
      </c>
      <c r="AB5215">
        <v>11.266456046978998</v>
      </c>
      <c r="AC5215">
        <v>0</v>
      </c>
      <c r="AD5215">
        <v>0</v>
      </c>
      <c r="AE5215">
        <v>56.429055579779174</v>
      </c>
    </row>
    <row r="5216" spans="1:31" x14ac:dyDescent="0.25">
      <c r="A5216">
        <v>1787754</v>
      </c>
      <c r="B5216">
        <v>1</v>
      </c>
      <c r="C5216" t="s">
        <v>80</v>
      </c>
      <c r="D5216" t="s">
        <v>106</v>
      </c>
      <c r="E5216" t="s">
        <v>143</v>
      </c>
      <c r="F5216" t="s">
        <v>15101</v>
      </c>
      <c r="G5216" t="s">
        <v>606</v>
      </c>
      <c r="H5216" t="s">
        <v>146</v>
      </c>
      <c r="I5216" t="s">
        <v>135</v>
      </c>
      <c r="J5216" t="s">
        <v>136</v>
      </c>
      <c r="K5216" t="s">
        <v>147</v>
      </c>
      <c r="L5216" t="s">
        <v>15102</v>
      </c>
      <c r="M5216" t="s">
        <v>15103</v>
      </c>
      <c r="N5216">
        <v>0.177777777</v>
      </c>
      <c r="O5216">
        <v>0</v>
      </c>
      <c r="P5216">
        <v>2</v>
      </c>
      <c r="Q5216">
        <v>0</v>
      </c>
      <c r="R5216">
        <v>15</v>
      </c>
      <c r="S5216">
        <v>0</v>
      </c>
      <c r="T5216">
        <v>10</v>
      </c>
      <c r="U5216">
        <v>0</v>
      </c>
      <c r="V5216">
        <v>0</v>
      </c>
      <c r="W5216">
        <v>0</v>
      </c>
      <c r="X5216">
        <v>9.2040583999999995E-2</v>
      </c>
      <c r="Y5216">
        <v>0</v>
      </c>
      <c r="Z5216">
        <v>2.4282034735786668</v>
      </c>
      <c r="AA5216">
        <v>0</v>
      </c>
      <c r="AB5216">
        <v>1.5029282166826665</v>
      </c>
      <c r="AC5216">
        <v>0</v>
      </c>
      <c r="AD5216">
        <v>0</v>
      </c>
      <c r="AE5216">
        <v>4.0231722742613334</v>
      </c>
    </row>
    <row r="5217" spans="1:31" x14ac:dyDescent="0.25">
      <c r="A5217">
        <v>1787740</v>
      </c>
      <c r="B5217">
        <v>1</v>
      </c>
      <c r="C5217" t="s">
        <v>80</v>
      </c>
      <c r="D5217" t="s">
        <v>92</v>
      </c>
      <c r="E5217" t="s">
        <v>143</v>
      </c>
      <c r="F5217" t="s">
        <v>15104</v>
      </c>
      <c r="G5217" t="s">
        <v>239</v>
      </c>
      <c r="H5217" t="s">
        <v>146</v>
      </c>
      <c r="I5217" t="s">
        <v>135</v>
      </c>
      <c r="J5217" t="s">
        <v>136</v>
      </c>
      <c r="K5217" t="s">
        <v>137</v>
      </c>
      <c r="L5217" t="s">
        <v>15105</v>
      </c>
      <c r="M5217" t="s">
        <v>15106</v>
      </c>
      <c r="N5217">
        <v>0.69389888799999999</v>
      </c>
      <c r="O5217">
        <v>0</v>
      </c>
      <c r="P5217">
        <v>324</v>
      </c>
      <c r="Q5217">
        <v>0</v>
      </c>
      <c r="R5217">
        <v>1</v>
      </c>
      <c r="S5217">
        <v>0</v>
      </c>
      <c r="T5217">
        <v>22</v>
      </c>
      <c r="U5217">
        <v>0</v>
      </c>
      <c r="V5217">
        <v>0</v>
      </c>
      <c r="W5217">
        <v>0</v>
      </c>
      <c r="X5217">
        <v>75.884961464806977</v>
      </c>
      <c r="Y5217">
        <v>0</v>
      </c>
      <c r="Z5217">
        <v>2.0494252445800006E-2</v>
      </c>
      <c r="AA5217">
        <v>0</v>
      </c>
      <c r="AB5217">
        <v>13.497904287707698</v>
      </c>
      <c r="AC5217">
        <v>0</v>
      </c>
      <c r="AD5217">
        <v>0</v>
      </c>
      <c r="AE5217">
        <v>89.403360004960476</v>
      </c>
    </row>
    <row r="5218" spans="1:31" x14ac:dyDescent="0.25">
      <c r="A5218">
        <v>1788072</v>
      </c>
      <c r="B5218">
        <v>1</v>
      </c>
      <c r="C5218" t="s">
        <v>81</v>
      </c>
      <c r="D5218" t="s">
        <v>118</v>
      </c>
      <c r="E5218" t="s">
        <v>158</v>
      </c>
      <c r="F5218" t="s">
        <v>15107</v>
      </c>
      <c r="G5218" t="s">
        <v>221</v>
      </c>
      <c r="H5218" t="s">
        <v>146</v>
      </c>
      <c r="I5218" t="s">
        <v>135</v>
      </c>
      <c r="J5218" t="s">
        <v>136</v>
      </c>
      <c r="K5218" t="s">
        <v>147</v>
      </c>
      <c r="L5218" t="s">
        <v>15108</v>
      </c>
      <c r="M5218" t="s">
        <v>15109</v>
      </c>
      <c r="N5218">
        <v>2.1541666660000001</v>
      </c>
      <c r="O5218">
        <v>0</v>
      </c>
      <c r="P5218">
        <v>37</v>
      </c>
      <c r="Q5218">
        <v>0</v>
      </c>
      <c r="R5218">
        <v>1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11.896973301870261</v>
      </c>
      <c r="Y5218">
        <v>0</v>
      </c>
      <c r="Z5218">
        <v>0.31145295494191666</v>
      </c>
      <c r="AA5218">
        <v>0</v>
      </c>
      <c r="AB5218">
        <v>0</v>
      </c>
      <c r="AC5218">
        <v>0</v>
      </c>
      <c r="AD5218">
        <v>0</v>
      </c>
      <c r="AE5218">
        <v>12.208426256812178</v>
      </c>
    </row>
    <row r="5219" spans="1:31" x14ac:dyDescent="0.25">
      <c r="A5219">
        <v>1787763</v>
      </c>
      <c r="B5219">
        <v>1</v>
      </c>
      <c r="C5219" t="s">
        <v>80</v>
      </c>
      <c r="D5219" t="s">
        <v>103</v>
      </c>
      <c r="E5219" t="s">
        <v>267</v>
      </c>
      <c r="F5219" t="s">
        <v>5088</v>
      </c>
      <c r="G5219" t="s">
        <v>133</v>
      </c>
      <c r="H5219" t="s">
        <v>134</v>
      </c>
      <c r="I5219" t="s">
        <v>135</v>
      </c>
      <c r="J5219" t="s">
        <v>136</v>
      </c>
      <c r="K5219" t="s">
        <v>147</v>
      </c>
      <c r="L5219" t="s">
        <v>15110</v>
      </c>
      <c r="M5219" t="s">
        <v>15111</v>
      </c>
      <c r="N5219">
        <v>0.39333333300000001</v>
      </c>
      <c r="O5219">
        <v>0</v>
      </c>
      <c r="P5219">
        <v>1633</v>
      </c>
      <c r="Q5219">
        <v>31</v>
      </c>
      <c r="R5219">
        <v>175</v>
      </c>
      <c r="S5219">
        <v>12</v>
      </c>
      <c r="T5219">
        <v>183</v>
      </c>
      <c r="U5219">
        <v>2</v>
      </c>
      <c r="V5219">
        <v>1</v>
      </c>
      <c r="W5219">
        <v>0</v>
      </c>
      <c r="X5219">
        <v>178.52133321416966</v>
      </c>
      <c r="Y5219">
        <v>13.298523490472395</v>
      </c>
      <c r="Z5219">
        <v>116.87925080784485</v>
      </c>
      <c r="AA5219">
        <v>21.999608566565609</v>
      </c>
      <c r="AB5219">
        <v>61.403786117643669</v>
      </c>
      <c r="AC5219">
        <v>34.285079565187331</v>
      </c>
      <c r="AD5219">
        <v>0.68876737062799998</v>
      </c>
      <c r="AE5219">
        <v>427.07634913251155</v>
      </c>
    </row>
    <row r="5220" spans="1:31" x14ac:dyDescent="0.25">
      <c r="A5220">
        <v>1787886</v>
      </c>
      <c r="B5220">
        <v>1</v>
      </c>
      <c r="C5220" t="s">
        <v>81</v>
      </c>
      <c r="D5220" t="s">
        <v>127</v>
      </c>
      <c r="E5220" t="s">
        <v>188</v>
      </c>
      <c r="F5220" t="s">
        <v>15112</v>
      </c>
      <c r="G5220" t="s">
        <v>177</v>
      </c>
      <c r="H5220" t="s">
        <v>134</v>
      </c>
      <c r="I5220" t="s">
        <v>135</v>
      </c>
      <c r="J5220" t="s">
        <v>136</v>
      </c>
      <c r="K5220" t="s">
        <v>147</v>
      </c>
      <c r="L5220" t="s">
        <v>15113</v>
      </c>
      <c r="M5220" t="s">
        <v>15114</v>
      </c>
      <c r="N5220">
        <v>1.3833333329999999</v>
      </c>
      <c r="O5220">
        <v>0</v>
      </c>
      <c r="P5220">
        <v>1</v>
      </c>
      <c r="Q5220">
        <v>83</v>
      </c>
      <c r="R5220">
        <v>67</v>
      </c>
      <c r="S5220">
        <v>2</v>
      </c>
      <c r="T5220">
        <v>0</v>
      </c>
      <c r="U5220">
        <v>0</v>
      </c>
      <c r="V5220">
        <v>0</v>
      </c>
      <c r="W5220">
        <v>0</v>
      </c>
      <c r="X5220">
        <v>0.18692166327715004</v>
      </c>
      <c r="Y5220">
        <v>28.502530423061529</v>
      </c>
      <c r="Z5220">
        <v>23.638505589142081</v>
      </c>
      <c r="AA5220">
        <v>8.9907174771700002E-2</v>
      </c>
      <c r="AB5220">
        <v>0</v>
      </c>
      <c r="AC5220">
        <v>0</v>
      </c>
      <c r="AD5220">
        <v>0</v>
      </c>
      <c r="AE5220">
        <v>52.417864850252464</v>
      </c>
    </row>
    <row r="5221" spans="1:31" x14ac:dyDescent="0.25">
      <c r="A5221">
        <v>1787617</v>
      </c>
      <c r="B5221">
        <v>1</v>
      </c>
      <c r="C5221" t="s">
        <v>81</v>
      </c>
      <c r="D5221" t="s">
        <v>121</v>
      </c>
      <c r="E5221" t="s">
        <v>188</v>
      </c>
      <c r="F5221" t="s">
        <v>3227</v>
      </c>
      <c r="G5221" t="s">
        <v>177</v>
      </c>
      <c r="H5221" t="s">
        <v>134</v>
      </c>
      <c r="I5221" t="s">
        <v>135</v>
      </c>
      <c r="J5221" t="s">
        <v>136</v>
      </c>
      <c r="K5221" t="s">
        <v>147</v>
      </c>
      <c r="L5221" t="s">
        <v>15115</v>
      </c>
      <c r="M5221" t="s">
        <v>15116</v>
      </c>
      <c r="N5221">
        <v>0.8125</v>
      </c>
      <c r="O5221">
        <v>0</v>
      </c>
      <c r="P5221">
        <v>896</v>
      </c>
      <c r="Q5221">
        <v>5</v>
      </c>
      <c r="R5221">
        <v>22</v>
      </c>
      <c r="S5221">
        <v>3</v>
      </c>
      <c r="T5221">
        <v>33</v>
      </c>
      <c r="U5221">
        <v>0</v>
      </c>
      <c r="V5221">
        <v>0</v>
      </c>
      <c r="W5221">
        <v>0</v>
      </c>
      <c r="X5221">
        <v>71.049320593971444</v>
      </c>
      <c r="Y5221">
        <v>1.3735639765335084</v>
      </c>
      <c r="Z5221">
        <v>2.7189053120856328</v>
      </c>
      <c r="AA5221">
        <v>7.8320028324722255</v>
      </c>
      <c r="AB5221">
        <v>7.3019522946011328</v>
      </c>
      <c r="AC5221">
        <v>0</v>
      </c>
      <c r="AD5221">
        <v>0</v>
      </c>
      <c r="AE5221">
        <v>90.27574500966395</v>
      </c>
    </row>
    <row r="5222" spans="1:31" x14ac:dyDescent="0.25">
      <c r="A5222">
        <v>1787640</v>
      </c>
      <c r="B5222">
        <v>1</v>
      </c>
      <c r="C5222" t="s">
        <v>81</v>
      </c>
      <c r="D5222" t="s">
        <v>123</v>
      </c>
      <c r="E5222" t="s">
        <v>188</v>
      </c>
      <c r="F5222" t="s">
        <v>12499</v>
      </c>
      <c r="G5222" t="s">
        <v>177</v>
      </c>
      <c r="H5222" t="s">
        <v>134</v>
      </c>
      <c r="I5222" t="s">
        <v>135</v>
      </c>
      <c r="J5222" t="s">
        <v>136</v>
      </c>
      <c r="K5222" t="s">
        <v>147</v>
      </c>
      <c r="L5222" t="s">
        <v>15117</v>
      </c>
      <c r="M5222" t="s">
        <v>15118</v>
      </c>
      <c r="N5222">
        <v>2.1091666660000001</v>
      </c>
      <c r="O5222">
        <v>4</v>
      </c>
      <c r="P5222">
        <v>538</v>
      </c>
      <c r="Q5222">
        <v>272</v>
      </c>
      <c r="R5222">
        <v>176</v>
      </c>
      <c r="S5222">
        <v>26</v>
      </c>
      <c r="T5222">
        <v>52</v>
      </c>
      <c r="U5222">
        <v>3</v>
      </c>
      <c r="V5222">
        <v>0</v>
      </c>
      <c r="W5222">
        <v>36.843293711875511</v>
      </c>
      <c r="X5222">
        <v>189.89404885107078</v>
      </c>
      <c r="Y5222">
        <v>651.12773267134105</v>
      </c>
      <c r="Z5222">
        <v>229.35432723210516</v>
      </c>
      <c r="AA5222">
        <v>105.62495611745831</v>
      </c>
      <c r="AB5222">
        <v>44.0210144860431</v>
      </c>
      <c r="AC5222">
        <v>7.3638052960213329</v>
      </c>
      <c r="AD5222">
        <v>0</v>
      </c>
      <c r="AE5222">
        <v>1264.2291783659152</v>
      </c>
    </row>
    <row r="5223" spans="1:31" x14ac:dyDescent="0.25">
      <c r="A5223">
        <v>1787972</v>
      </c>
      <c r="B5223">
        <v>1</v>
      </c>
      <c r="C5223" t="s">
        <v>80</v>
      </c>
      <c r="D5223" t="s">
        <v>108</v>
      </c>
      <c r="E5223" t="s">
        <v>143</v>
      </c>
      <c r="F5223" t="s">
        <v>7741</v>
      </c>
      <c r="G5223" t="s">
        <v>160</v>
      </c>
      <c r="H5223" t="s">
        <v>146</v>
      </c>
      <c r="I5223" t="s">
        <v>135</v>
      </c>
      <c r="J5223" t="s">
        <v>136</v>
      </c>
      <c r="K5223" t="s">
        <v>147</v>
      </c>
      <c r="L5223" t="s">
        <v>15119</v>
      </c>
      <c r="M5223" t="s">
        <v>15120</v>
      </c>
      <c r="N5223">
        <v>1.128333333</v>
      </c>
      <c r="O5223">
        <v>0</v>
      </c>
      <c r="P5223">
        <v>28</v>
      </c>
      <c r="Q5223">
        <v>0</v>
      </c>
      <c r="R5223">
        <v>8</v>
      </c>
      <c r="S5223">
        <v>0</v>
      </c>
      <c r="T5223">
        <v>4</v>
      </c>
      <c r="U5223">
        <v>0</v>
      </c>
      <c r="V5223">
        <v>0</v>
      </c>
      <c r="W5223">
        <v>0</v>
      </c>
      <c r="X5223">
        <v>3.7388714087277006</v>
      </c>
      <c r="Y5223">
        <v>0</v>
      </c>
      <c r="Z5223">
        <v>1.4225501858560001</v>
      </c>
      <c r="AA5223">
        <v>0</v>
      </c>
      <c r="AB5223">
        <v>1.1164919522583332</v>
      </c>
      <c r="AC5223">
        <v>0</v>
      </c>
      <c r="AD5223">
        <v>0</v>
      </c>
      <c r="AE5223">
        <v>6.2779135468420337</v>
      </c>
    </row>
    <row r="5224" spans="1:31" x14ac:dyDescent="0.25">
      <c r="A5224">
        <v>1787723</v>
      </c>
      <c r="B5224">
        <v>1</v>
      </c>
      <c r="C5224" t="s">
        <v>80</v>
      </c>
      <c r="D5224" t="s">
        <v>108</v>
      </c>
      <c r="E5224" t="s">
        <v>158</v>
      </c>
      <c r="F5224" t="s">
        <v>15121</v>
      </c>
      <c r="G5224" t="s">
        <v>160</v>
      </c>
      <c r="H5224" t="s">
        <v>146</v>
      </c>
      <c r="I5224" t="s">
        <v>135</v>
      </c>
      <c r="J5224" t="s">
        <v>136</v>
      </c>
      <c r="K5224" t="s">
        <v>147</v>
      </c>
      <c r="L5224" t="s">
        <v>15122</v>
      </c>
      <c r="M5224" t="s">
        <v>15123</v>
      </c>
      <c r="N5224">
        <v>1.4141666660000001</v>
      </c>
      <c r="O5224">
        <v>0</v>
      </c>
      <c r="P5224">
        <v>15</v>
      </c>
      <c r="Q5224">
        <v>0</v>
      </c>
      <c r="R5224">
        <v>4</v>
      </c>
      <c r="S5224">
        <v>0</v>
      </c>
      <c r="T5224">
        <v>3</v>
      </c>
      <c r="U5224">
        <v>0</v>
      </c>
      <c r="V5224">
        <v>0</v>
      </c>
      <c r="W5224">
        <v>0</v>
      </c>
      <c r="X5224">
        <v>3.3047592268446007</v>
      </c>
      <c r="Y5224">
        <v>0</v>
      </c>
      <c r="Z5224">
        <v>5.9735641480000004E-2</v>
      </c>
      <c r="AA5224">
        <v>0</v>
      </c>
      <c r="AB5224">
        <v>0.14589575412810002</v>
      </c>
      <c r="AC5224">
        <v>0</v>
      </c>
      <c r="AD5224">
        <v>0</v>
      </c>
      <c r="AE5224">
        <v>3.5103906224527006</v>
      </c>
    </row>
    <row r="5225" spans="1:31" x14ac:dyDescent="0.25">
      <c r="A5225">
        <v>1787826</v>
      </c>
      <c r="B5225">
        <v>1</v>
      </c>
      <c r="C5225" t="s">
        <v>81</v>
      </c>
      <c r="D5225" t="s">
        <v>112</v>
      </c>
      <c r="E5225" t="s">
        <v>184</v>
      </c>
      <c r="F5225" t="s">
        <v>15124</v>
      </c>
      <c r="G5225" t="s">
        <v>177</v>
      </c>
      <c r="H5225" t="s">
        <v>134</v>
      </c>
      <c r="I5225" t="s">
        <v>193</v>
      </c>
      <c r="J5225" t="s">
        <v>136</v>
      </c>
      <c r="K5225" t="s">
        <v>147</v>
      </c>
      <c r="L5225" t="s">
        <v>15125</v>
      </c>
      <c r="M5225" t="s">
        <v>15126</v>
      </c>
      <c r="N5225">
        <v>8.3333330000000001E-3</v>
      </c>
      <c r="O5225">
        <v>0</v>
      </c>
      <c r="P5225">
        <v>837</v>
      </c>
      <c r="Q5225">
        <v>104</v>
      </c>
      <c r="R5225">
        <v>52</v>
      </c>
      <c r="S5225">
        <v>10</v>
      </c>
      <c r="T5225">
        <v>91</v>
      </c>
      <c r="U5225">
        <v>5</v>
      </c>
      <c r="V5225">
        <v>0</v>
      </c>
      <c r="W5225">
        <v>0</v>
      </c>
      <c r="X5225">
        <v>1.0664535416272498</v>
      </c>
      <c r="Y5225">
        <v>2.35704122367</v>
      </c>
      <c r="Z5225">
        <v>0.27325984954874999</v>
      </c>
      <c r="AA5225">
        <v>9.3279985883000002E-2</v>
      </c>
      <c r="AB5225">
        <v>0.15217245490950002</v>
      </c>
      <c r="AC5225">
        <v>0.87493929296274997</v>
      </c>
      <c r="AD5225">
        <v>0</v>
      </c>
      <c r="AE5225">
        <v>4.8171463486012502</v>
      </c>
    </row>
    <row r="5226" spans="1:31" x14ac:dyDescent="0.25">
      <c r="A5226">
        <v>1787677</v>
      </c>
      <c r="B5226">
        <v>1</v>
      </c>
      <c r="C5226" t="s">
        <v>80</v>
      </c>
      <c r="D5226" t="s">
        <v>104</v>
      </c>
      <c r="E5226" t="s">
        <v>184</v>
      </c>
      <c r="F5226" t="s">
        <v>15127</v>
      </c>
      <c r="G5226" t="s">
        <v>232</v>
      </c>
      <c r="H5226" t="s">
        <v>134</v>
      </c>
      <c r="I5226" t="s">
        <v>135</v>
      </c>
      <c r="J5226" t="s">
        <v>136</v>
      </c>
      <c r="K5226" t="s">
        <v>147</v>
      </c>
      <c r="L5226" t="s">
        <v>15128</v>
      </c>
      <c r="M5226" t="s">
        <v>15129</v>
      </c>
      <c r="N5226">
        <v>4.6811111109999999</v>
      </c>
      <c r="O5226">
        <v>0</v>
      </c>
      <c r="P5226">
        <v>70</v>
      </c>
      <c r="Q5226">
        <v>0</v>
      </c>
      <c r="R5226">
        <v>5</v>
      </c>
      <c r="S5226">
        <v>0</v>
      </c>
      <c r="T5226">
        <v>10</v>
      </c>
      <c r="U5226">
        <v>0</v>
      </c>
      <c r="V5226">
        <v>0</v>
      </c>
      <c r="W5226">
        <v>0</v>
      </c>
      <c r="X5226">
        <v>75.653844813195818</v>
      </c>
      <c r="Y5226">
        <v>0</v>
      </c>
      <c r="Z5226">
        <v>10.314599921893317</v>
      </c>
      <c r="AA5226">
        <v>0</v>
      </c>
      <c r="AB5226">
        <v>21.566550413470399</v>
      </c>
      <c r="AC5226">
        <v>0</v>
      </c>
      <c r="AD5226">
        <v>0</v>
      </c>
      <c r="AE5226">
        <v>107.53499514855953</v>
      </c>
    </row>
    <row r="5227" spans="1:31" x14ac:dyDescent="0.25">
      <c r="A5227">
        <v>1787869</v>
      </c>
      <c r="B5227">
        <v>1</v>
      </c>
      <c r="C5227" t="s">
        <v>80</v>
      </c>
      <c r="D5227" t="s">
        <v>106</v>
      </c>
      <c r="E5227" t="s">
        <v>158</v>
      </c>
      <c r="F5227" t="s">
        <v>15130</v>
      </c>
      <c r="G5227" t="s">
        <v>160</v>
      </c>
      <c r="H5227" t="s">
        <v>146</v>
      </c>
      <c r="I5227" t="s">
        <v>135</v>
      </c>
      <c r="J5227" t="s">
        <v>136</v>
      </c>
      <c r="K5227" t="s">
        <v>147</v>
      </c>
      <c r="L5227" t="s">
        <v>15131</v>
      </c>
      <c r="M5227" t="s">
        <v>15132</v>
      </c>
      <c r="N5227">
        <v>4.6825000000000001</v>
      </c>
      <c r="O5227">
        <v>0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1.3828195869583335E-3</v>
      </c>
      <c r="AA5227">
        <v>0</v>
      </c>
      <c r="AB5227">
        <v>0</v>
      </c>
      <c r="AC5227">
        <v>0</v>
      </c>
      <c r="AD5227">
        <v>0</v>
      </c>
      <c r="AE5227">
        <v>1.3828195869583335E-3</v>
      </c>
    </row>
    <row r="5228" spans="1:31" x14ac:dyDescent="0.25">
      <c r="A5228">
        <v>1787992</v>
      </c>
      <c r="B5228">
        <v>1</v>
      </c>
      <c r="C5228" t="s">
        <v>81</v>
      </c>
      <c r="D5228" t="s">
        <v>114</v>
      </c>
      <c r="E5228" t="s">
        <v>143</v>
      </c>
      <c r="F5228" t="s">
        <v>15133</v>
      </c>
      <c r="G5228" t="s">
        <v>145</v>
      </c>
      <c r="H5228" t="s">
        <v>146</v>
      </c>
      <c r="I5228" t="s">
        <v>135</v>
      </c>
      <c r="J5228" t="s">
        <v>136</v>
      </c>
      <c r="K5228" t="s">
        <v>147</v>
      </c>
      <c r="L5228" t="s">
        <v>15134</v>
      </c>
      <c r="M5228" t="s">
        <v>15135</v>
      </c>
      <c r="N5228">
        <v>1.812777777</v>
      </c>
      <c r="O5228">
        <v>0</v>
      </c>
      <c r="P5228">
        <v>15</v>
      </c>
      <c r="Q5228">
        <v>0</v>
      </c>
      <c r="R5228">
        <v>3</v>
      </c>
      <c r="S5228">
        <v>0</v>
      </c>
      <c r="T5228">
        <v>1</v>
      </c>
      <c r="U5228">
        <v>0</v>
      </c>
      <c r="V5228">
        <v>0</v>
      </c>
      <c r="W5228">
        <v>0</v>
      </c>
      <c r="X5228">
        <v>3.9740255573970331</v>
      </c>
      <c r="Y5228">
        <v>0</v>
      </c>
      <c r="Z5228">
        <v>7.190845365375001E-2</v>
      </c>
      <c r="AA5228">
        <v>0</v>
      </c>
      <c r="AB5228">
        <v>0.13054177150875002</v>
      </c>
      <c r="AC5228">
        <v>0</v>
      </c>
      <c r="AD5228">
        <v>0</v>
      </c>
      <c r="AE5228">
        <v>4.1764757825595336</v>
      </c>
    </row>
    <row r="5229" spans="1:31" x14ac:dyDescent="0.25">
      <c r="A5229">
        <v>1788035</v>
      </c>
      <c r="B5229">
        <v>1</v>
      </c>
      <c r="C5229" t="s">
        <v>80</v>
      </c>
      <c r="D5229" t="s">
        <v>108</v>
      </c>
      <c r="E5229" t="s">
        <v>158</v>
      </c>
      <c r="F5229" t="s">
        <v>5438</v>
      </c>
      <c r="G5229" t="s">
        <v>160</v>
      </c>
      <c r="H5229" t="s">
        <v>146</v>
      </c>
      <c r="I5229" t="s">
        <v>135</v>
      </c>
      <c r="J5229" t="s">
        <v>136</v>
      </c>
      <c r="K5229" t="s">
        <v>147</v>
      </c>
      <c r="L5229" t="s">
        <v>15136</v>
      </c>
      <c r="M5229" t="s">
        <v>15137</v>
      </c>
      <c r="N5229">
        <v>4.4225000000000003</v>
      </c>
      <c r="O5229">
        <v>0</v>
      </c>
      <c r="P5229">
        <v>12</v>
      </c>
      <c r="Q5229">
        <v>0</v>
      </c>
      <c r="R5229">
        <v>2</v>
      </c>
      <c r="S5229">
        <v>0</v>
      </c>
      <c r="T5229">
        <v>1</v>
      </c>
      <c r="U5229">
        <v>0</v>
      </c>
      <c r="V5229">
        <v>0</v>
      </c>
      <c r="W5229">
        <v>0</v>
      </c>
      <c r="X5229">
        <v>8.5945915111865006</v>
      </c>
      <c r="Y5229">
        <v>0</v>
      </c>
      <c r="Z5229">
        <v>0.35676884192524999</v>
      </c>
      <c r="AA5229">
        <v>0</v>
      </c>
      <c r="AB5229">
        <v>1.51276447339395</v>
      </c>
      <c r="AC5229">
        <v>0</v>
      </c>
      <c r="AD5229">
        <v>0</v>
      </c>
      <c r="AE5229">
        <v>10.464124826505701</v>
      </c>
    </row>
    <row r="5230" spans="1:31" x14ac:dyDescent="0.25">
      <c r="A5230">
        <v>1788012</v>
      </c>
      <c r="B5230">
        <v>1</v>
      </c>
      <c r="C5230" t="s">
        <v>81</v>
      </c>
      <c r="D5230" t="s">
        <v>128</v>
      </c>
      <c r="E5230" t="s">
        <v>184</v>
      </c>
      <c r="F5230" t="s">
        <v>15138</v>
      </c>
      <c r="G5230" t="s">
        <v>359</v>
      </c>
      <c r="H5230" t="s">
        <v>134</v>
      </c>
      <c r="I5230" t="s">
        <v>135</v>
      </c>
      <c r="J5230" t="s">
        <v>136</v>
      </c>
      <c r="K5230" t="s">
        <v>147</v>
      </c>
      <c r="L5230" t="s">
        <v>15139</v>
      </c>
      <c r="M5230" t="s">
        <v>15140</v>
      </c>
      <c r="N5230">
        <v>2.1186111109999999</v>
      </c>
      <c r="O5230">
        <v>0</v>
      </c>
      <c r="P5230">
        <v>22</v>
      </c>
      <c r="Q5230">
        <v>0</v>
      </c>
      <c r="R5230">
        <v>27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10.471879976827958</v>
      </c>
      <c r="Y5230">
        <v>0</v>
      </c>
      <c r="Z5230">
        <v>30.071027156439097</v>
      </c>
      <c r="AA5230">
        <v>0</v>
      </c>
      <c r="AB5230">
        <v>0</v>
      </c>
      <c r="AC5230">
        <v>0</v>
      </c>
      <c r="AD5230">
        <v>0</v>
      </c>
      <c r="AE5230">
        <v>40.542907133267057</v>
      </c>
    </row>
    <row r="5231" spans="1:31" x14ac:dyDescent="0.25">
      <c r="A5231">
        <v>1787912</v>
      </c>
      <c r="B5231">
        <v>1</v>
      </c>
      <c r="C5231" t="s">
        <v>81</v>
      </c>
      <c r="D5231" t="s">
        <v>121</v>
      </c>
      <c r="E5231" t="s">
        <v>143</v>
      </c>
      <c r="F5231" t="s">
        <v>15141</v>
      </c>
      <c r="G5231" t="s">
        <v>160</v>
      </c>
      <c r="H5231" t="s">
        <v>146</v>
      </c>
      <c r="I5231" t="s">
        <v>135</v>
      </c>
      <c r="J5231" t="s">
        <v>136</v>
      </c>
      <c r="K5231" t="s">
        <v>147</v>
      </c>
      <c r="L5231" t="s">
        <v>15142</v>
      </c>
      <c r="M5231" t="s">
        <v>15143</v>
      </c>
      <c r="N5231">
        <v>0.91472222199999997</v>
      </c>
      <c r="O5231">
        <v>0</v>
      </c>
      <c r="P5231">
        <v>26</v>
      </c>
      <c r="Q5231">
        <v>0</v>
      </c>
      <c r="R5231">
        <v>32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4.8615843168420589</v>
      </c>
      <c r="Y5231">
        <v>0</v>
      </c>
      <c r="Z5231">
        <v>1.8052116200188668</v>
      </c>
      <c r="AA5231">
        <v>0</v>
      </c>
      <c r="AB5231">
        <v>0</v>
      </c>
      <c r="AC5231">
        <v>0</v>
      </c>
      <c r="AD5231">
        <v>0</v>
      </c>
      <c r="AE5231">
        <v>6.6667959368609253</v>
      </c>
    </row>
    <row r="5232" spans="1:31" x14ac:dyDescent="0.25">
      <c r="A5232">
        <v>1787806</v>
      </c>
      <c r="B5232">
        <v>1</v>
      </c>
      <c r="C5232" t="s">
        <v>81</v>
      </c>
      <c r="D5232" t="s">
        <v>113</v>
      </c>
      <c r="E5232" t="s">
        <v>158</v>
      </c>
      <c r="F5232" t="s">
        <v>15144</v>
      </c>
      <c r="G5232" t="s">
        <v>2175</v>
      </c>
      <c r="H5232" t="s">
        <v>146</v>
      </c>
      <c r="I5232" t="s">
        <v>135</v>
      </c>
      <c r="J5232" t="s">
        <v>136</v>
      </c>
      <c r="K5232" t="s">
        <v>147</v>
      </c>
      <c r="L5232" t="s">
        <v>15145</v>
      </c>
      <c r="M5232" t="s">
        <v>15146</v>
      </c>
      <c r="N5232">
        <v>1.674722222</v>
      </c>
      <c r="O5232">
        <v>0</v>
      </c>
      <c r="P5232">
        <v>8</v>
      </c>
      <c r="Q5232">
        <v>0</v>
      </c>
      <c r="R5232">
        <v>6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1.5479550876934998</v>
      </c>
      <c r="Y5232">
        <v>0</v>
      </c>
      <c r="Z5232">
        <v>2.0625084453481337</v>
      </c>
      <c r="AA5232">
        <v>0</v>
      </c>
      <c r="AB5232">
        <v>0</v>
      </c>
      <c r="AC5232">
        <v>0</v>
      </c>
      <c r="AD5232">
        <v>0</v>
      </c>
      <c r="AE5232">
        <v>3.6104635330416333</v>
      </c>
    </row>
    <row r="5233" spans="1:31" x14ac:dyDescent="0.25">
      <c r="A5233">
        <v>1787700</v>
      </c>
      <c r="B5233">
        <v>1</v>
      </c>
      <c r="C5233" t="s">
        <v>80</v>
      </c>
      <c r="D5233" t="s">
        <v>109</v>
      </c>
      <c r="E5233" t="s">
        <v>171</v>
      </c>
      <c r="F5233" t="s">
        <v>15147</v>
      </c>
      <c r="G5233" t="s">
        <v>181</v>
      </c>
      <c r="H5233" t="s">
        <v>146</v>
      </c>
      <c r="I5233" t="s">
        <v>135</v>
      </c>
      <c r="J5233" t="s">
        <v>136</v>
      </c>
      <c r="K5233" t="s">
        <v>147</v>
      </c>
      <c r="L5233" t="s">
        <v>15148</v>
      </c>
      <c r="M5233" t="s">
        <v>15149</v>
      </c>
      <c r="N5233">
        <v>1.838055555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4.5922412842250007E-3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4.5922412842250007E-3</v>
      </c>
    </row>
    <row r="5234" spans="1:31" x14ac:dyDescent="0.25">
      <c r="A5234">
        <v>1788055</v>
      </c>
      <c r="B5234">
        <v>1</v>
      </c>
      <c r="C5234" t="s">
        <v>80</v>
      </c>
      <c r="D5234" t="s">
        <v>96</v>
      </c>
      <c r="E5234" t="s">
        <v>158</v>
      </c>
      <c r="F5234" t="s">
        <v>15150</v>
      </c>
      <c r="G5234" t="s">
        <v>606</v>
      </c>
      <c r="H5234" t="s">
        <v>146</v>
      </c>
      <c r="I5234" t="s">
        <v>135</v>
      </c>
      <c r="J5234" t="s">
        <v>136</v>
      </c>
      <c r="K5234" t="s">
        <v>147</v>
      </c>
      <c r="L5234" t="s">
        <v>15151</v>
      </c>
      <c r="M5234" t="s">
        <v>15152</v>
      </c>
      <c r="N5234">
        <v>2.0633333330000001</v>
      </c>
      <c r="O5234">
        <v>0</v>
      </c>
      <c r="P5234">
        <v>41</v>
      </c>
      <c r="Q5234">
        <v>0</v>
      </c>
      <c r="R5234">
        <v>0</v>
      </c>
      <c r="S5234">
        <v>0</v>
      </c>
      <c r="T5234">
        <v>3</v>
      </c>
      <c r="U5234">
        <v>0</v>
      </c>
      <c r="V5234">
        <v>0</v>
      </c>
      <c r="W5234">
        <v>0</v>
      </c>
      <c r="X5234">
        <v>56.638996821562195</v>
      </c>
      <c r="Y5234">
        <v>0</v>
      </c>
      <c r="Z5234">
        <v>0</v>
      </c>
      <c r="AA5234">
        <v>0</v>
      </c>
      <c r="AB5234">
        <v>1.2675312604314</v>
      </c>
      <c r="AC5234">
        <v>0</v>
      </c>
      <c r="AD5234">
        <v>0</v>
      </c>
      <c r="AE5234">
        <v>57.906528081993592</v>
      </c>
    </row>
    <row r="5235" spans="1:31" x14ac:dyDescent="0.25">
      <c r="A5235">
        <v>1787849</v>
      </c>
      <c r="B5235">
        <v>1</v>
      </c>
      <c r="C5235" t="s">
        <v>80</v>
      </c>
      <c r="D5235" t="s">
        <v>107</v>
      </c>
      <c r="E5235" t="s">
        <v>171</v>
      </c>
      <c r="F5235" t="s">
        <v>15153</v>
      </c>
      <c r="G5235" t="s">
        <v>225</v>
      </c>
      <c r="H5235" t="s">
        <v>146</v>
      </c>
      <c r="I5235" t="s">
        <v>135</v>
      </c>
      <c r="J5235" t="s">
        <v>136</v>
      </c>
      <c r="K5235" t="s">
        <v>147</v>
      </c>
      <c r="L5235" t="s">
        <v>15154</v>
      </c>
      <c r="M5235" t="s">
        <v>15155</v>
      </c>
      <c r="N5235">
        <v>0.90749999999999997</v>
      </c>
      <c r="O5235">
        <v>0</v>
      </c>
      <c r="P5235">
        <v>7</v>
      </c>
      <c r="Q5235">
        <v>0</v>
      </c>
      <c r="R5235">
        <v>0</v>
      </c>
      <c r="S5235">
        <v>0</v>
      </c>
      <c r="T5235">
        <v>2</v>
      </c>
      <c r="U5235">
        <v>0</v>
      </c>
      <c r="V5235">
        <v>0</v>
      </c>
      <c r="W5235">
        <v>0</v>
      </c>
      <c r="X5235">
        <v>1.6441974148148999</v>
      </c>
      <c r="Y5235">
        <v>0</v>
      </c>
      <c r="Z5235">
        <v>0</v>
      </c>
      <c r="AA5235">
        <v>0</v>
      </c>
      <c r="AB5235">
        <v>0.19965128585490002</v>
      </c>
      <c r="AC5235">
        <v>0</v>
      </c>
      <c r="AD5235">
        <v>0</v>
      </c>
      <c r="AE5235">
        <v>1.8438487006697999</v>
      </c>
    </row>
    <row r="5236" spans="1:31" x14ac:dyDescent="0.25">
      <c r="A5236">
        <v>1787949</v>
      </c>
      <c r="B5236">
        <v>1</v>
      </c>
      <c r="C5236" t="s">
        <v>80</v>
      </c>
      <c r="D5236" t="s">
        <v>108</v>
      </c>
      <c r="E5236" t="s">
        <v>158</v>
      </c>
      <c r="F5236" t="s">
        <v>7105</v>
      </c>
      <c r="G5236" t="s">
        <v>221</v>
      </c>
      <c r="H5236" t="s">
        <v>146</v>
      </c>
      <c r="I5236" t="s">
        <v>135</v>
      </c>
      <c r="J5236" t="s">
        <v>136</v>
      </c>
      <c r="K5236" t="s">
        <v>147</v>
      </c>
      <c r="L5236" t="s">
        <v>15156</v>
      </c>
      <c r="M5236" t="s">
        <v>15157</v>
      </c>
      <c r="N5236">
        <v>4.2538888879999996</v>
      </c>
      <c r="O5236">
        <v>0</v>
      </c>
      <c r="P5236">
        <v>19</v>
      </c>
      <c r="Q5236">
        <v>0</v>
      </c>
      <c r="R5236">
        <v>4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8.894722954003651</v>
      </c>
      <c r="Y5236">
        <v>0</v>
      </c>
      <c r="Z5236">
        <v>0.70527769309703336</v>
      </c>
      <c r="AA5236">
        <v>0</v>
      </c>
      <c r="AB5236">
        <v>0</v>
      </c>
      <c r="AC5236">
        <v>0</v>
      </c>
      <c r="AD5236">
        <v>0</v>
      </c>
      <c r="AE5236">
        <v>9.6000006471006838</v>
      </c>
    </row>
    <row r="5237" spans="1:31" x14ac:dyDescent="0.25">
      <c r="A5237">
        <v>1787906</v>
      </c>
      <c r="B5237">
        <v>1</v>
      </c>
      <c r="C5237" t="s">
        <v>81</v>
      </c>
      <c r="D5237" t="s">
        <v>117</v>
      </c>
      <c r="E5237" t="s">
        <v>131</v>
      </c>
      <c r="F5237" t="s">
        <v>2715</v>
      </c>
      <c r="G5237" t="s">
        <v>177</v>
      </c>
      <c r="H5237" t="s">
        <v>134</v>
      </c>
      <c r="I5237" t="s">
        <v>135</v>
      </c>
      <c r="J5237" t="s">
        <v>136</v>
      </c>
      <c r="K5237" t="s">
        <v>147</v>
      </c>
      <c r="L5237" t="s">
        <v>15158</v>
      </c>
      <c r="M5237" t="s">
        <v>15159</v>
      </c>
      <c r="N5237">
        <v>0.47111111100000003</v>
      </c>
      <c r="O5237">
        <v>1</v>
      </c>
      <c r="P5237">
        <v>474</v>
      </c>
      <c r="Q5237">
        <v>10</v>
      </c>
      <c r="R5237">
        <v>33</v>
      </c>
      <c r="S5237">
        <v>2</v>
      </c>
      <c r="T5237">
        <v>13</v>
      </c>
      <c r="U5237">
        <v>0</v>
      </c>
      <c r="V5237">
        <v>0</v>
      </c>
      <c r="W5237">
        <v>0.28011407861359999</v>
      </c>
      <c r="X5237">
        <v>25.24906623822109</v>
      </c>
      <c r="Y5237">
        <v>1.7465674471157331</v>
      </c>
      <c r="Z5237">
        <v>0.77407634420960003</v>
      </c>
      <c r="AA5237">
        <v>0.52034616243893328</v>
      </c>
      <c r="AB5237">
        <v>1.0743120451079999</v>
      </c>
      <c r="AC5237">
        <v>0</v>
      </c>
      <c r="AD5237">
        <v>0</v>
      </c>
      <c r="AE5237">
        <v>29.644482315706959</v>
      </c>
    </row>
    <row r="5238" spans="1:31" x14ac:dyDescent="0.25">
      <c r="A5238">
        <v>1787929</v>
      </c>
      <c r="B5238">
        <v>1</v>
      </c>
      <c r="C5238" t="s">
        <v>80</v>
      </c>
      <c r="D5238" t="s">
        <v>106</v>
      </c>
      <c r="E5238" t="s">
        <v>158</v>
      </c>
      <c r="F5238" t="s">
        <v>15160</v>
      </c>
      <c r="G5238" t="s">
        <v>160</v>
      </c>
      <c r="H5238" t="s">
        <v>146</v>
      </c>
      <c r="I5238" t="s">
        <v>135</v>
      </c>
      <c r="J5238" t="s">
        <v>136</v>
      </c>
      <c r="K5238" t="s">
        <v>147</v>
      </c>
      <c r="L5238" t="s">
        <v>15161</v>
      </c>
      <c r="M5238" t="s">
        <v>15162</v>
      </c>
      <c r="N5238">
        <v>4.3991666660000002</v>
      </c>
      <c r="O5238">
        <v>0</v>
      </c>
      <c r="P5238">
        <v>11</v>
      </c>
      <c r="Q5238">
        <v>0</v>
      </c>
      <c r="R5238">
        <v>0</v>
      </c>
      <c r="S5238">
        <v>0</v>
      </c>
      <c r="T5238">
        <v>7</v>
      </c>
      <c r="U5238">
        <v>0</v>
      </c>
      <c r="V5238">
        <v>0</v>
      </c>
      <c r="W5238">
        <v>0</v>
      </c>
      <c r="X5238">
        <v>13.912247146122352</v>
      </c>
      <c r="Y5238">
        <v>0</v>
      </c>
      <c r="Z5238">
        <v>0</v>
      </c>
      <c r="AA5238">
        <v>0</v>
      </c>
      <c r="AB5238">
        <v>22.042300379828625</v>
      </c>
      <c r="AC5238">
        <v>0</v>
      </c>
      <c r="AD5238">
        <v>0</v>
      </c>
      <c r="AE5238">
        <v>35.954547525950979</v>
      </c>
    </row>
    <row r="5239" spans="1:31" x14ac:dyDescent="0.25">
      <c r="A5239">
        <v>1787743</v>
      </c>
      <c r="B5239">
        <v>1</v>
      </c>
      <c r="C5239" t="s">
        <v>80</v>
      </c>
      <c r="D5239" t="s">
        <v>103</v>
      </c>
      <c r="E5239" t="s">
        <v>184</v>
      </c>
      <c r="F5239" t="s">
        <v>15163</v>
      </c>
      <c r="G5239" t="s">
        <v>232</v>
      </c>
      <c r="H5239" t="s">
        <v>134</v>
      </c>
      <c r="I5239" t="s">
        <v>135</v>
      </c>
      <c r="J5239" t="s">
        <v>136</v>
      </c>
      <c r="K5239" t="s">
        <v>147</v>
      </c>
      <c r="L5239" t="s">
        <v>15164</v>
      </c>
      <c r="M5239" t="s">
        <v>15165</v>
      </c>
      <c r="N5239">
        <v>1.4530555549999999</v>
      </c>
      <c r="O5239">
        <v>0</v>
      </c>
      <c r="P5239">
        <v>136</v>
      </c>
      <c r="Q5239">
        <v>0</v>
      </c>
      <c r="R5239">
        <v>18</v>
      </c>
      <c r="S5239">
        <v>0</v>
      </c>
      <c r="T5239">
        <v>14</v>
      </c>
      <c r="U5239">
        <v>0</v>
      </c>
      <c r="V5239">
        <v>0</v>
      </c>
      <c r="W5239">
        <v>0</v>
      </c>
      <c r="X5239">
        <v>58.292480459099494</v>
      </c>
      <c r="Y5239">
        <v>0</v>
      </c>
      <c r="Z5239">
        <v>21.611859531303104</v>
      </c>
      <c r="AA5239">
        <v>0</v>
      </c>
      <c r="AB5239">
        <v>11.5107141702665</v>
      </c>
      <c r="AC5239">
        <v>0</v>
      </c>
      <c r="AD5239">
        <v>0</v>
      </c>
      <c r="AE5239">
        <v>91.415054160669101</v>
      </c>
    </row>
    <row r="5240" spans="1:31" x14ac:dyDescent="0.25">
      <c r="A5240">
        <v>1787720</v>
      </c>
      <c r="B5240">
        <v>1</v>
      </c>
      <c r="C5240" t="s">
        <v>81</v>
      </c>
      <c r="D5240" t="s">
        <v>112</v>
      </c>
      <c r="E5240" t="s">
        <v>171</v>
      </c>
      <c r="F5240" t="s">
        <v>15166</v>
      </c>
      <c r="G5240" t="s">
        <v>181</v>
      </c>
      <c r="H5240" t="s">
        <v>146</v>
      </c>
      <c r="I5240" t="s">
        <v>135</v>
      </c>
      <c r="J5240" t="s">
        <v>136</v>
      </c>
      <c r="K5240" t="s">
        <v>147</v>
      </c>
      <c r="L5240" t="s">
        <v>15167</v>
      </c>
      <c r="M5240" t="s">
        <v>15168</v>
      </c>
      <c r="N5240">
        <v>5.4202777769999999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1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0.66011943196746681</v>
      </c>
      <c r="AC5240">
        <v>0</v>
      </c>
      <c r="AD5240">
        <v>0</v>
      </c>
      <c r="AE5240">
        <v>0.66011943196746681</v>
      </c>
    </row>
    <row r="5241" spans="1:31" x14ac:dyDescent="0.25">
      <c r="A5241">
        <v>1787620</v>
      </c>
      <c r="B5241">
        <v>1</v>
      </c>
      <c r="C5241" t="s">
        <v>80</v>
      </c>
      <c r="D5241" t="s">
        <v>105</v>
      </c>
      <c r="E5241" t="s">
        <v>158</v>
      </c>
      <c r="F5241" t="s">
        <v>7125</v>
      </c>
      <c r="G5241" t="s">
        <v>758</v>
      </c>
      <c r="H5241" t="s">
        <v>146</v>
      </c>
      <c r="I5241" t="s">
        <v>135</v>
      </c>
      <c r="J5241" t="s">
        <v>136</v>
      </c>
      <c r="K5241" t="s">
        <v>147</v>
      </c>
      <c r="L5241" t="s">
        <v>15169</v>
      </c>
      <c r="M5241" t="s">
        <v>15170</v>
      </c>
      <c r="N5241">
        <v>1.720277777</v>
      </c>
      <c r="O5241">
        <v>0</v>
      </c>
      <c r="P5241">
        <v>109</v>
      </c>
      <c r="Q5241">
        <v>0</v>
      </c>
      <c r="R5241">
        <v>3</v>
      </c>
      <c r="S5241">
        <v>0</v>
      </c>
      <c r="T5241">
        <v>9</v>
      </c>
      <c r="U5241">
        <v>0</v>
      </c>
      <c r="V5241">
        <v>0</v>
      </c>
      <c r="W5241">
        <v>0</v>
      </c>
      <c r="X5241">
        <v>37.179369201919123</v>
      </c>
      <c r="Y5241">
        <v>0</v>
      </c>
      <c r="Z5241">
        <v>0.68574183793093335</v>
      </c>
      <c r="AA5241">
        <v>0</v>
      </c>
      <c r="AB5241">
        <v>5.5760505310406003</v>
      </c>
      <c r="AC5241">
        <v>0</v>
      </c>
      <c r="AD5241">
        <v>0</v>
      </c>
      <c r="AE5241">
        <v>43.441161570890657</v>
      </c>
    </row>
    <row r="5242" spans="1:31" x14ac:dyDescent="0.25">
      <c r="A5242">
        <v>1787829</v>
      </c>
      <c r="B5242">
        <v>1</v>
      </c>
      <c r="C5242" t="s">
        <v>81</v>
      </c>
      <c r="D5242" t="s">
        <v>122</v>
      </c>
      <c r="E5242" t="s">
        <v>153</v>
      </c>
      <c r="F5242" t="s">
        <v>15171</v>
      </c>
      <c r="G5242" t="s">
        <v>206</v>
      </c>
      <c r="H5242" t="s">
        <v>146</v>
      </c>
      <c r="I5242" t="s">
        <v>135</v>
      </c>
      <c r="J5242" t="s">
        <v>136</v>
      </c>
      <c r="K5242" t="s">
        <v>147</v>
      </c>
      <c r="L5242" t="s">
        <v>15172</v>
      </c>
      <c r="M5242" t="s">
        <v>15173</v>
      </c>
      <c r="N5242">
        <v>3.9272222220000002</v>
      </c>
      <c r="O5242">
        <v>0</v>
      </c>
      <c r="P5242">
        <v>43</v>
      </c>
      <c r="Q5242">
        <v>0</v>
      </c>
      <c r="R5242">
        <v>0</v>
      </c>
      <c r="S5242">
        <v>0</v>
      </c>
      <c r="T5242">
        <v>15</v>
      </c>
      <c r="U5242">
        <v>0</v>
      </c>
      <c r="V5242">
        <v>0</v>
      </c>
      <c r="W5242">
        <v>0</v>
      </c>
      <c r="X5242">
        <v>34.799249975566603</v>
      </c>
      <c r="Y5242">
        <v>0</v>
      </c>
      <c r="Z5242">
        <v>0</v>
      </c>
      <c r="AA5242">
        <v>0</v>
      </c>
      <c r="AB5242">
        <v>22.870373465066407</v>
      </c>
      <c r="AC5242">
        <v>0</v>
      </c>
      <c r="AD5242">
        <v>0</v>
      </c>
      <c r="AE5242">
        <v>57.669623440633011</v>
      </c>
    </row>
    <row r="5243" spans="1:31" x14ac:dyDescent="0.25">
      <c r="A5243">
        <v>1787783</v>
      </c>
      <c r="B5243">
        <v>1</v>
      </c>
      <c r="C5243" t="s">
        <v>81</v>
      </c>
      <c r="D5243" t="s">
        <v>116</v>
      </c>
      <c r="E5243" t="s">
        <v>158</v>
      </c>
      <c r="F5243" t="s">
        <v>15174</v>
      </c>
      <c r="G5243" t="s">
        <v>160</v>
      </c>
      <c r="H5243" t="s">
        <v>146</v>
      </c>
      <c r="I5243" t="s">
        <v>135</v>
      </c>
      <c r="J5243" t="s">
        <v>136</v>
      </c>
      <c r="K5243" t="s">
        <v>147</v>
      </c>
      <c r="L5243" t="s">
        <v>15175</v>
      </c>
      <c r="M5243" t="s">
        <v>15176</v>
      </c>
      <c r="N5243">
        <v>2.9908333329999999</v>
      </c>
      <c r="O5243">
        <v>0</v>
      </c>
      <c r="P5243">
        <v>5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0.85539833362619988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0.85539833362619988</v>
      </c>
    </row>
    <row r="5244" spans="1:31" x14ac:dyDescent="0.25">
      <c r="A5244">
        <v>1787969</v>
      </c>
      <c r="B5244">
        <v>1</v>
      </c>
      <c r="C5244" t="s">
        <v>80</v>
      </c>
      <c r="D5244" t="s">
        <v>90</v>
      </c>
      <c r="E5244" t="s">
        <v>158</v>
      </c>
      <c r="F5244" t="s">
        <v>6820</v>
      </c>
      <c r="G5244" t="s">
        <v>221</v>
      </c>
      <c r="H5244" t="s">
        <v>146</v>
      </c>
      <c r="I5244" t="s">
        <v>135</v>
      </c>
      <c r="J5244" t="s">
        <v>136</v>
      </c>
      <c r="K5244" t="s">
        <v>147</v>
      </c>
      <c r="L5244" t="s">
        <v>15177</v>
      </c>
      <c r="M5244" t="s">
        <v>15178</v>
      </c>
      <c r="N5244">
        <v>1.612222222</v>
      </c>
      <c r="O5244">
        <v>0</v>
      </c>
      <c r="P5244">
        <v>109</v>
      </c>
      <c r="Q5244">
        <v>0</v>
      </c>
      <c r="R5244">
        <v>0</v>
      </c>
      <c r="S5244">
        <v>0</v>
      </c>
      <c r="T5244">
        <v>7</v>
      </c>
      <c r="U5244">
        <v>0</v>
      </c>
      <c r="V5244">
        <v>0</v>
      </c>
      <c r="W5244">
        <v>0</v>
      </c>
      <c r="X5244">
        <v>75.684556344763706</v>
      </c>
      <c r="Y5244">
        <v>0</v>
      </c>
      <c r="Z5244">
        <v>0</v>
      </c>
      <c r="AA5244">
        <v>0</v>
      </c>
      <c r="AB5244">
        <v>7.9289809503708009</v>
      </c>
      <c r="AC5244">
        <v>0</v>
      </c>
      <c r="AD5244">
        <v>0</v>
      </c>
      <c r="AE5244">
        <v>83.613537295134506</v>
      </c>
    </row>
    <row r="5245" spans="1:31" x14ac:dyDescent="0.25">
      <c r="A5245">
        <v>1787637</v>
      </c>
      <c r="B5245">
        <v>1</v>
      </c>
      <c r="C5245" t="s">
        <v>80</v>
      </c>
      <c r="D5245" t="s">
        <v>84</v>
      </c>
      <c r="E5245" t="s">
        <v>158</v>
      </c>
      <c r="F5245" t="s">
        <v>2741</v>
      </c>
      <c r="G5245" t="s">
        <v>160</v>
      </c>
      <c r="H5245" t="s">
        <v>146</v>
      </c>
      <c r="I5245" t="s">
        <v>135</v>
      </c>
      <c r="J5245" t="s">
        <v>136</v>
      </c>
      <c r="K5245" t="s">
        <v>147</v>
      </c>
      <c r="L5245" t="s">
        <v>15179</v>
      </c>
      <c r="M5245" t="s">
        <v>15180</v>
      </c>
      <c r="N5245">
        <v>0.97472222200000003</v>
      </c>
      <c r="O5245">
        <v>0</v>
      </c>
      <c r="P5245">
        <v>224</v>
      </c>
      <c r="Q5245">
        <v>0</v>
      </c>
      <c r="R5245">
        <v>0</v>
      </c>
      <c r="S5245">
        <v>0</v>
      </c>
      <c r="T5245">
        <v>20</v>
      </c>
      <c r="U5245">
        <v>0</v>
      </c>
      <c r="V5245">
        <v>0</v>
      </c>
      <c r="W5245">
        <v>0</v>
      </c>
      <c r="X5245">
        <v>46.159172828758535</v>
      </c>
      <c r="Y5245">
        <v>0</v>
      </c>
      <c r="Z5245">
        <v>0</v>
      </c>
      <c r="AA5245">
        <v>0</v>
      </c>
      <c r="AB5245">
        <v>6.5354121824894058</v>
      </c>
      <c r="AC5245">
        <v>0</v>
      </c>
      <c r="AD5245">
        <v>0</v>
      </c>
      <c r="AE5245">
        <v>52.694585011247938</v>
      </c>
    </row>
    <row r="5246" spans="1:31" x14ac:dyDescent="0.25">
      <c r="A5246">
        <v>1788075</v>
      </c>
      <c r="B5246">
        <v>1</v>
      </c>
      <c r="C5246" t="s">
        <v>81</v>
      </c>
      <c r="D5246" t="s">
        <v>113</v>
      </c>
      <c r="E5246" t="s">
        <v>158</v>
      </c>
      <c r="F5246" t="s">
        <v>15181</v>
      </c>
      <c r="G5246" t="s">
        <v>160</v>
      </c>
      <c r="H5246" t="s">
        <v>146</v>
      </c>
      <c r="I5246" t="s">
        <v>135</v>
      </c>
      <c r="J5246" t="s">
        <v>136</v>
      </c>
      <c r="K5246" t="s">
        <v>147</v>
      </c>
      <c r="L5246" t="s">
        <v>15182</v>
      </c>
      <c r="M5246" t="s">
        <v>15183</v>
      </c>
      <c r="N5246">
        <v>2.0244444439999998</v>
      </c>
      <c r="O5246">
        <v>0</v>
      </c>
      <c r="P5246">
        <v>45</v>
      </c>
      <c r="Q5246">
        <v>0</v>
      </c>
      <c r="R5246">
        <v>0</v>
      </c>
      <c r="S5246">
        <v>0</v>
      </c>
      <c r="T5246">
        <v>3</v>
      </c>
      <c r="U5246">
        <v>0</v>
      </c>
      <c r="V5246">
        <v>0</v>
      </c>
      <c r="W5246">
        <v>0</v>
      </c>
      <c r="X5246">
        <v>26.0410076052828</v>
      </c>
      <c r="Y5246">
        <v>0</v>
      </c>
      <c r="Z5246">
        <v>0</v>
      </c>
      <c r="AA5246">
        <v>0</v>
      </c>
      <c r="AB5246">
        <v>6.2130562651135994</v>
      </c>
      <c r="AC5246">
        <v>0</v>
      </c>
      <c r="AD5246">
        <v>0</v>
      </c>
      <c r="AE5246">
        <v>32.254063870396401</v>
      </c>
    </row>
    <row r="5247" spans="1:31" x14ac:dyDescent="0.25">
      <c r="A5247">
        <v>1787989</v>
      </c>
      <c r="B5247">
        <v>1</v>
      </c>
      <c r="C5247" t="s">
        <v>81</v>
      </c>
      <c r="D5247" t="s">
        <v>117</v>
      </c>
      <c r="E5247" t="s">
        <v>184</v>
      </c>
      <c r="F5247" t="s">
        <v>317</v>
      </c>
      <c r="G5247" t="s">
        <v>2662</v>
      </c>
      <c r="H5247" t="s">
        <v>134</v>
      </c>
      <c r="I5247" t="s">
        <v>135</v>
      </c>
      <c r="J5247" t="s">
        <v>136</v>
      </c>
      <c r="K5247" t="s">
        <v>147</v>
      </c>
      <c r="L5247" t="s">
        <v>15184</v>
      </c>
      <c r="M5247" t="s">
        <v>15185</v>
      </c>
      <c r="N5247">
        <v>1.3036111109999999</v>
      </c>
      <c r="O5247">
        <v>0</v>
      </c>
      <c r="P5247">
        <v>29</v>
      </c>
      <c r="Q5247">
        <v>0</v>
      </c>
      <c r="R5247">
        <v>5</v>
      </c>
      <c r="S5247">
        <v>0</v>
      </c>
      <c r="T5247">
        <v>4</v>
      </c>
      <c r="U5247">
        <v>0</v>
      </c>
      <c r="V5247">
        <v>0</v>
      </c>
      <c r="W5247">
        <v>0</v>
      </c>
      <c r="X5247">
        <v>4.6241708913662087</v>
      </c>
      <c r="Y5247">
        <v>0</v>
      </c>
      <c r="Z5247">
        <v>0.90863148367915836</v>
      </c>
      <c r="AA5247">
        <v>0</v>
      </c>
      <c r="AB5247">
        <v>1.2403292572200002</v>
      </c>
      <c r="AC5247">
        <v>0</v>
      </c>
      <c r="AD5247">
        <v>0</v>
      </c>
      <c r="AE5247">
        <v>6.7731316322653674</v>
      </c>
    </row>
    <row r="5248" spans="1:31" x14ac:dyDescent="0.25">
      <c r="A5248">
        <v>1787823</v>
      </c>
      <c r="B5248">
        <v>1</v>
      </c>
      <c r="C5248" t="s">
        <v>80</v>
      </c>
      <c r="D5248" t="s">
        <v>108</v>
      </c>
      <c r="E5248" t="s">
        <v>158</v>
      </c>
      <c r="F5248" t="s">
        <v>7116</v>
      </c>
      <c r="G5248" t="s">
        <v>160</v>
      </c>
      <c r="H5248" t="s">
        <v>146</v>
      </c>
      <c r="I5248" t="s">
        <v>135</v>
      </c>
      <c r="J5248" t="s">
        <v>136</v>
      </c>
      <c r="K5248" t="s">
        <v>147</v>
      </c>
      <c r="L5248" t="s">
        <v>15186</v>
      </c>
      <c r="M5248" t="s">
        <v>15187</v>
      </c>
      <c r="N5248">
        <v>3.4269444440000001</v>
      </c>
      <c r="O5248">
        <v>0</v>
      </c>
      <c r="P5248">
        <v>21</v>
      </c>
      <c r="Q5248">
        <v>0</v>
      </c>
      <c r="R5248">
        <v>1</v>
      </c>
      <c r="S5248">
        <v>0</v>
      </c>
      <c r="T5248">
        <v>1</v>
      </c>
      <c r="U5248">
        <v>0</v>
      </c>
      <c r="V5248">
        <v>0</v>
      </c>
      <c r="W5248">
        <v>0</v>
      </c>
      <c r="X5248">
        <v>5.8102086167885432</v>
      </c>
      <c r="Y5248">
        <v>0</v>
      </c>
      <c r="Z5248">
        <v>0.25259649559785002</v>
      </c>
      <c r="AA5248">
        <v>0</v>
      </c>
      <c r="AB5248">
        <v>5.8523045109425E-2</v>
      </c>
      <c r="AC5248">
        <v>0</v>
      </c>
      <c r="AD5248">
        <v>0</v>
      </c>
      <c r="AE5248">
        <v>6.1213281574958183</v>
      </c>
    </row>
    <row r="5249" spans="1:31" x14ac:dyDescent="0.25">
      <c r="A5249">
        <v>1787846</v>
      </c>
      <c r="B5249">
        <v>1</v>
      </c>
      <c r="C5249" t="s">
        <v>80</v>
      </c>
      <c r="D5249" t="s">
        <v>93</v>
      </c>
      <c r="E5249" t="s">
        <v>158</v>
      </c>
      <c r="F5249" t="s">
        <v>15188</v>
      </c>
      <c r="G5249" t="s">
        <v>160</v>
      </c>
      <c r="H5249" t="s">
        <v>146</v>
      </c>
      <c r="I5249" t="s">
        <v>135</v>
      </c>
      <c r="J5249" t="s">
        <v>136</v>
      </c>
      <c r="K5249" t="s">
        <v>147</v>
      </c>
      <c r="L5249" t="s">
        <v>15189</v>
      </c>
      <c r="M5249" t="s">
        <v>15190</v>
      </c>
      <c r="N5249">
        <v>6.2763888879999996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1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5.8496688085819155</v>
      </c>
      <c r="AC5249">
        <v>0</v>
      </c>
      <c r="AD5249">
        <v>0</v>
      </c>
      <c r="AE5249">
        <v>5.8496688085819155</v>
      </c>
    </row>
    <row r="5250" spans="1:31" x14ac:dyDescent="0.25">
      <c r="A5250">
        <v>1788009</v>
      </c>
      <c r="B5250">
        <v>1</v>
      </c>
      <c r="C5250" t="s">
        <v>81</v>
      </c>
      <c r="D5250" t="s">
        <v>127</v>
      </c>
      <c r="E5250" t="s">
        <v>184</v>
      </c>
      <c r="F5250" t="s">
        <v>15191</v>
      </c>
      <c r="G5250" t="s">
        <v>4436</v>
      </c>
      <c r="H5250" t="s">
        <v>134</v>
      </c>
      <c r="I5250" t="s">
        <v>135</v>
      </c>
      <c r="J5250" t="s">
        <v>136</v>
      </c>
      <c r="K5250" t="s">
        <v>147</v>
      </c>
      <c r="L5250" t="s">
        <v>15192</v>
      </c>
      <c r="M5250" t="s">
        <v>15193</v>
      </c>
      <c r="N5250">
        <v>0.85916666600000002</v>
      </c>
      <c r="O5250">
        <v>0</v>
      </c>
      <c r="P5250">
        <v>0</v>
      </c>
      <c r="Q5250">
        <v>5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0.23913257779097499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0.23913257779097499</v>
      </c>
    </row>
    <row r="5251" spans="1:31" x14ac:dyDescent="0.25">
      <c r="A5251">
        <v>1788015</v>
      </c>
      <c r="B5251">
        <v>1</v>
      </c>
      <c r="C5251" t="s">
        <v>80</v>
      </c>
      <c r="D5251" t="s">
        <v>104</v>
      </c>
      <c r="E5251" t="s">
        <v>171</v>
      </c>
      <c r="F5251" t="s">
        <v>15194</v>
      </c>
      <c r="G5251" t="s">
        <v>173</v>
      </c>
      <c r="H5251" t="s">
        <v>146</v>
      </c>
      <c r="I5251" t="s">
        <v>135</v>
      </c>
      <c r="J5251" t="s">
        <v>136</v>
      </c>
      <c r="K5251" t="s">
        <v>147</v>
      </c>
      <c r="L5251" t="s">
        <v>15195</v>
      </c>
      <c r="M5251" t="s">
        <v>15196</v>
      </c>
      <c r="N5251">
        <v>2.2650000000000001</v>
      </c>
      <c r="O5251">
        <v>0</v>
      </c>
      <c r="P5251">
        <v>3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0.55498387967085006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0.55498387967085006</v>
      </c>
    </row>
    <row r="5252" spans="1:31" x14ac:dyDescent="0.25">
      <c r="A5252">
        <v>1788058</v>
      </c>
      <c r="B5252">
        <v>1</v>
      </c>
      <c r="C5252" t="s">
        <v>80</v>
      </c>
      <c r="D5252" t="s">
        <v>106</v>
      </c>
      <c r="E5252" t="s">
        <v>171</v>
      </c>
      <c r="F5252" t="s">
        <v>15197</v>
      </c>
      <c r="G5252" t="s">
        <v>181</v>
      </c>
      <c r="H5252" t="s">
        <v>146</v>
      </c>
      <c r="I5252" t="s">
        <v>135</v>
      </c>
      <c r="J5252" t="s">
        <v>136</v>
      </c>
      <c r="K5252" t="s">
        <v>147</v>
      </c>
      <c r="L5252" t="s">
        <v>15198</v>
      </c>
      <c r="M5252" t="s">
        <v>15199</v>
      </c>
      <c r="N5252">
        <v>1.726388888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0.39014059035270832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0.39014059035270832</v>
      </c>
    </row>
    <row r="5253" spans="1:31" x14ac:dyDescent="0.25">
      <c r="A5253">
        <v>1787866</v>
      </c>
      <c r="B5253">
        <v>1</v>
      </c>
      <c r="C5253" t="s">
        <v>80</v>
      </c>
      <c r="D5253" t="s">
        <v>96</v>
      </c>
      <c r="E5253" t="s">
        <v>153</v>
      </c>
      <c r="F5253" t="s">
        <v>15200</v>
      </c>
      <c r="G5253" t="s">
        <v>155</v>
      </c>
      <c r="H5253" t="s">
        <v>146</v>
      </c>
      <c r="I5253" t="s">
        <v>135</v>
      </c>
      <c r="J5253" t="s">
        <v>136</v>
      </c>
      <c r="K5253" t="s">
        <v>147</v>
      </c>
      <c r="L5253" t="s">
        <v>15201</v>
      </c>
      <c r="M5253" t="s">
        <v>15202</v>
      </c>
      <c r="N5253">
        <v>4.1433333330000002</v>
      </c>
      <c r="O5253">
        <v>0</v>
      </c>
      <c r="P5253">
        <v>139</v>
      </c>
      <c r="Q5253">
        <v>0</v>
      </c>
      <c r="R5253">
        <v>0</v>
      </c>
      <c r="S5253">
        <v>0</v>
      </c>
      <c r="T5253">
        <v>37</v>
      </c>
      <c r="U5253">
        <v>0</v>
      </c>
      <c r="V5253">
        <v>0</v>
      </c>
      <c r="W5253">
        <v>0</v>
      </c>
      <c r="X5253">
        <v>274.09308585789478</v>
      </c>
      <c r="Y5253">
        <v>0</v>
      </c>
      <c r="Z5253">
        <v>0</v>
      </c>
      <c r="AA5253">
        <v>0</v>
      </c>
      <c r="AB5253">
        <v>93.606131568140583</v>
      </c>
      <c r="AC5253">
        <v>0</v>
      </c>
      <c r="AD5253">
        <v>0</v>
      </c>
      <c r="AE5253">
        <v>367.69921742603537</v>
      </c>
    </row>
    <row r="5254" spans="1:31" x14ac:dyDescent="0.25">
      <c r="A5254">
        <v>1787889</v>
      </c>
      <c r="B5254">
        <v>1</v>
      </c>
      <c r="C5254" t="s">
        <v>80</v>
      </c>
      <c r="D5254" t="s">
        <v>97</v>
      </c>
      <c r="E5254" t="s">
        <v>171</v>
      </c>
      <c r="F5254" t="s">
        <v>15203</v>
      </c>
      <c r="G5254" t="s">
        <v>181</v>
      </c>
      <c r="H5254" t="s">
        <v>146</v>
      </c>
      <c r="I5254" t="s">
        <v>135</v>
      </c>
      <c r="J5254" t="s">
        <v>136</v>
      </c>
      <c r="K5254" t="s">
        <v>147</v>
      </c>
      <c r="L5254" t="s">
        <v>15204</v>
      </c>
      <c r="M5254" t="s">
        <v>15205</v>
      </c>
      <c r="N5254">
        <v>2.0891666660000001</v>
      </c>
      <c r="O5254">
        <v>0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0.52742267117800012</v>
      </c>
      <c r="AA5254">
        <v>0</v>
      </c>
      <c r="AB5254">
        <v>0</v>
      </c>
      <c r="AC5254">
        <v>0</v>
      </c>
      <c r="AD5254">
        <v>0</v>
      </c>
      <c r="AE5254">
        <v>0.52742267117800012</v>
      </c>
    </row>
    <row r="5255" spans="1:31" x14ac:dyDescent="0.25">
      <c r="A5255">
        <v>1787995</v>
      </c>
      <c r="B5255">
        <v>1</v>
      </c>
      <c r="C5255" t="s">
        <v>80</v>
      </c>
      <c r="D5255" t="s">
        <v>106</v>
      </c>
      <c r="E5255" t="s">
        <v>158</v>
      </c>
      <c r="F5255" t="s">
        <v>15206</v>
      </c>
      <c r="G5255" t="s">
        <v>2318</v>
      </c>
      <c r="H5255" t="s">
        <v>146</v>
      </c>
      <c r="I5255" t="s">
        <v>135</v>
      </c>
      <c r="J5255" t="s">
        <v>136</v>
      </c>
      <c r="K5255" t="s">
        <v>147</v>
      </c>
      <c r="L5255" t="s">
        <v>15207</v>
      </c>
      <c r="M5255" t="s">
        <v>15208</v>
      </c>
      <c r="N5255">
        <v>4.5183333330000002</v>
      </c>
      <c r="O5255">
        <v>0</v>
      </c>
      <c r="P5255">
        <v>0</v>
      </c>
      <c r="Q5255">
        <v>0</v>
      </c>
      <c r="R5255">
        <v>4</v>
      </c>
      <c r="S5255">
        <v>0</v>
      </c>
      <c r="T5255">
        <v>1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29.615575479523002</v>
      </c>
      <c r="AA5255">
        <v>0</v>
      </c>
      <c r="AB5255">
        <v>10.0819902453207</v>
      </c>
      <c r="AC5255">
        <v>0</v>
      </c>
      <c r="AD5255">
        <v>0</v>
      </c>
      <c r="AE5255">
        <v>39.697565724843699</v>
      </c>
    </row>
    <row r="5256" spans="1:31" x14ac:dyDescent="0.25">
      <c r="A5256">
        <v>1787697</v>
      </c>
      <c r="B5256">
        <v>1</v>
      </c>
      <c r="C5256" t="s">
        <v>80</v>
      </c>
      <c r="D5256" t="s">
        <v>83</v>
      </c>
      <c r="E5256" t="s">
        <v>184</v>
      </c>
      <c r="F5256" t="s">
        <v>15209</v>
      </c>
      <c r="G5256" t="s">
        <v>232</v>
      </c>
      <c r="H5256" t="s">
        <v>134</v>
      </c>
      <c r="I5256" t="s">
        <v>135</v>
      </c>
      <c r="J5256" t="s">
        <v>136</v>
      </c>
      <c r="K5256" t="s">
        <v>147</v>
      </c>
      <c r="L5256" t="s">
        <v>15210</v>
      </c>
      <c r="M5256" t="s">
        <v>15211</v>
      </c>
      <c r="N5256">
        <v>2.5141666659999999</v>
      </c>
      <c r="O5256">
        <v>0</v>
      </c>
      <c r="P5256">
        <v>0</v>
      </c>
      <c r="Q5256">
        <v>0</v>
      </c>
      <c r="R5256">
        <v>0</v>
      </c>
      <c r="S5256">
        <v>4</v>
      </c>
      <c r="T5256">
        <v>1</v>
      </c>
      <c r="U5256">
        <v>1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212.08485593971812</v>
      </c>
      <c r="AB5256">
        <v>5.5082779408888003</v>
      </c>
      <c r="AC5256">
        <v>193.02962868748801</v>
      </c>
      <c r="AD5256">
        <v>0</v>
      </c>
      <c r="AE5256">
        <v>410.62276256809491</v>
      </c>
    </row>
    <row r="5257" spans="1:31" x14ac:dyDescent="0.25">
      <c r="A5257">
        <v>1787760</v>
      </c>
      <c r="B5257">
        <v>1</v>
      </c>
      <c r="C5257" t="s">
        <v>80</v>
      </c>
      <c r="D5257" t="s">
        <v>82</v>
      </c>
      <c r="E5257" t="s">
        <v>171</v>
      </c>
      <c r="F5257" t="s">
        <v>15212</v>
      </c>
      <c r="G5257" t="s">
        <v>181</v>
      </c>
      <c r="H5257" t="s">
        <v>146</v>
      </c>
      <c r="I5257" t="s">
        <v>135</v>
      </c>
      <c r="J5257" t="s">
        <v>136</v>
      </c>
      <c r="K5257" t="s">
        <v>147</v>
      </c>
      <c r="L5257" t="s">
        <v>15213</v>
      </c>
      <c r="M5257" t="s">
        <v>15214</v>
      </c>
      <c r="N5257">
        <v>0.84861111099999997</v>
      </c>
      <c r="O5257">
        <v>0</v>
      </c>
      <c r="P5257">
        <v>1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0.50863416117962501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0.50863416117962501</v>
      </c>
    </row>
    <row r="5258" spans="1:31" x14ac:dyDescent="0.25">
      <c r="A5258">
        <v>1787660</v>
      </c>
      <c r="B5258">
        <v>1</v>
      </c>
      <c r="C5258" t="s">
        <v>81</v>
      </c>
      <c r="D5258" t="s">
        <v>116</v>
      </c>
      <c r="E5258" t="s">
        <v>158</v>
      </c>
      <c r="F5258" t="s">
        <v>15215</v>
      </c>
      <c r="G5258" t="s">
        <v>246</v>
      </c>
      <c r="H5258" t="s">
        <v>146</v>
      </c>
      <c r="I5258" t="s">
        <v>135</v>
      </c>
      <c r="J5258" t="s">
        <v>136</v>
      </c>
      <c r="K5258" t="s">
        <v>137</v>
      </c>
      <c r="L5258" t="s">
        <v>15216</v>
      </c>
      <c r="M5258" t="s">
        <v>15217</v>
      </c>
      <c r="N5258">
        <v>8.0097222220000006</v>
      </c>
      <c r="O5258">
        <v>0</v>
      </c>
      <c r="P5258">
        <v>11</v>
      </c>
      <c r="Q5258">
        <v>0</v>
      </c>
      <c r="R5258">
        <v>0</v>
      </c>
      <c r="S5258">
        <v>0</v>
      </c>
      <c r="T5258">
        <v>1</v>
      </c>
      <c r="U5258">
        <v>0</v>
      </c>
      <c r="V5258">
        <v>0</v>
      </c>
      <c r="W5258">
        <v>0</v>
      </c>
      <c r="X5258">
        <v>7.215385612142752</v>
      </c>
      <c r="Y5258">
        <v>0</v>
      </c>
      <c r="Z5258">
        <v>0</v>
      </c>
      <c r="AA5258">
        <v>0</v>
      </c>
      <c r="AB5258">
        <v>0.28022949964220834</v>
      </c>
      <c r="AC5258">
        <v>0</v>
      </c>
      <c r="AD5258">
        <v>0</v>
      </c>
      <c r="AE5258">
        <v>7.4956151117849608</v>
      </c>
    </row>
    <row r="5259" spans="1:31" x14ac:dyDescent="0.25">
      <c r="A5259">
        <v>1787952</v>
      </c>
      <c r="B5259">
        <v>1</v>
      </c>
      <c r="C5259" t="s">
        <v>81</v>
      </c>
      <c r="D5259" t="s">
        <v>113</v>
      </c>
      <c r="E5259" t="s">
        <v>188</v>
      </c>
      <c r="F5259" t="s">
        <v>5052</v>
      </c>
      <c r="G5259" t="s">
        <v>177</v>
      </c>
      <c r="H5259" t="s">
        <v>134</v>
      </c>
      <c r="I5259" t="s">
        <v>193</v>
      </c>
      <c r="J5259" t="s">
        <v>136</v>
      </c>
      <c r="K5259" t="s">
        <v>147</v>
      </c>
      <c r="L5259" t="s">
        <v>15218</v>
      </c>
      <c r="M5259" t="s">
        <v>15219</v>
      </c>
      <c r="N5259">
        <v>8.3333330000000001E-3</v>
      </c>
      <c r="O5259">
        <v>2</v>
      </c>
      <c r="P5259">
        <v>735</v>
      </c>
      <c r="Q5259">
        <v>26</v>
      </c>
      <c r="R5259">
        <v>265</v>
      </c>
      <c r="S5259">
        <v>4</v>
      </c>
      <c r="T5259">
        <v>24</v>
      </c>
      <c r="U5259">
        <v>1</v>
      </c>
      <c r="V5259">
        <v>0</v>
      </c>
      <c r="W5259">
        <v>2.1363724620000004E-3</v>
      </c>
      <c r="X5259">
        <v>0.90222715895900152</v>
      </c>
      <c r="Y5259">
        <v>0.27184870538700007</v>
      </c>
      <c r="Z5259">
        <v>0.63712221189450025</v>
      </c>
      <c r="AA5259">
        <v>0.16306467057099999</v>
      </c>
      <c r="AB5259">
        <v>0.18924457115224999</v>
      </c>
      <c r="AC5259">
        <v>0</v>
      </c>
      <c r="AD5259">
        <v>0</v>
      </c>
      <c r="AE5259">
        <v>2.1656436904257519</v>
      </c>
    </row>
    <row r="5260" spans="1:31" x14ac:dyDescent="0.25">
      <c r="A5260">
        <v>1787803</v>
      </c>
      <c r="B5260">
        <v>1</v>
      </c>
      <c r="C5260" t="s">
        <v>81</v>
      </c>
      <c r="D5260" t="s">
        <v>115</v>
      </c>
      <c r="E5260" t="s">
        <v>158</v>
      </c>
      <c r="F5260" t="s">
        <v>15220</v>
      </c>
      <c r="G5260" t="s">
        <v>160</v>
      </c>
      <c r="H5260" t="s">
        <v>146</v>
      </c>
      <c r="I5260" t="s">
        <v>135</v>
      </c>
      <c r="J5260" t="s">
        <v>136</v>
      </c>
      <c r="K5260" t="s">
        <v>147</v>
      </c>
      <c r="L5260" t="s">
        <v>15221</v>
      </c>
      <c r="M5260" t="s">
        <v>15222</v>
      </c>
      <c r="N5260">
        <v>4.7891666659999999</v>
      </c>
      <c r="O5260">
        <v>0</v>
      </c>
      <c r="P5260">
        <v>8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1.4696295682325002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1.4696295682325002</v>
      </c>
    </row>
    <row r="5261" spans="1:31" x14ac:dyDescent="0.25">
      <c r="A5261">
        <v>1787669</v>
      </c>
      <c r="B5261">
        <v>1</v>
      </c>
      <c r="C5261" t="s">
        <v>80</v>
      </c>
      <c r="D5261" t="s">
        <v>96</v>
      </c>
      <c r="E5261" t="s">
        <v>171</v>
      </c>
      <c r="F5261" t="s">
        <v>15223</v>
      </c>
      <c r="G5261" t="s">
        <v>181</v>
      </c>
      <c r="H5261" t="s">
        <v>146</v>
      </c>
      <c r="I5261" t="s">
        <v>135</v>
      </c>
      <c r="J5261" t="s">
        <v>136</v>
      </c>
      <c r="K5261" t="s">
        <v>147</v>
      </c>
      <c r="L5261" t="s">
        <v>15224</v>
      </c>
      <c r="M5261" t="s">
        <v>15225</v>
      </c>
      <c r="N5261">
        <v>1.7280555550000001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1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3.6973158585199339</v>
      </c>
      <c r="AC5261">
        <v>0</v>
      </c>
      <c r="AD5261">
        <v>0</v>
      </c>
      <c r="AE5261">
        <v>3.6973158585199339</v>
      </c>
    </row>
    <row r="5262" spans="1:31" x14ac:dyDescent="0.25">
      <c r="A5262">
        <v>1788001</v>
      </c>
      <c r="B5262">
        <v>1</v>
      </c>
      <c r="C5262" t="s">
        <v>80</v>
      </c>
      <c r="D5262" t="s">
        <v>93</v>
      </c>
      <c r="E5262" t="s">
        <v>184</v>
      </c>
      <c r="F5262" t="s">
        <v>15226</v>
      </c>
      <c r="G5262" t="s">
        <v>829</v>
      </c>
      <c r="H5262" t="s">
        <v>134</v>
      </c>
      <c r="I5262" t="s">
        <v>135</v>
      </c>
      <c r="J5262" t="s">
        <v>136</v>
      </c>
      <c r="K5262" t="s">
        <v>147</v>
      </c>
      <c r="L5262" t="s">
        <v>15227</v>
      </c>
      <c r="M5262" t="s">
        <v>15228</v>
      </c>
      <c r="N5262">
        <v>1.531666666</v>
      </c>
      <c r="O5262">
        <v>0</v>
      </c>
      <c r="P5262">
        <v>67</v>
      </c>
      <c r="Q5262">
        <v>0</v>
      </c>
      <c r="R5262">
        <v>3</v>
      </c>
      <c r="S5262">
        <v>0</v>
      </c>
      <c r="T5262">
        <v>13</v>
      </c>
      <c r="U5262">
        <v>0</v>
      </c>
      <c r="V5262">
        <v>0</v>
      </c>
      <c r="W5262">
        <v>0</v>
      </c>
      <c r="X5262">
        <v>21.183888867985949</v>
      </c>
      <c r="Y5262">
        <v>0</v>
      </c>
      <c r="Z5262">
        <v>1.6314777976697334</v>
      </c>
      <c r="AA5262">
        <v>0</v>
      </c>
      <c r="AB5262">
        <v>4.0344718564357338</v>
      </c>
      <c r="AC5262">
        <v>0</v>
      </c>
      <c r="AD5262">
        <v>0</v>
      </c>
      <c r="AE5262">
        <v>26.849838522091417</v>
      </c>
    </row>
    <row r="5263" spans="1:31" x14ac:dyDescent="0.25">
      <c r="A5263">
        <v>1787955</v>
      </c>
      <c r="B5263">
        <v>1</v>
      </c>
      <c r="C5263" t="s">
        <v>81</v>
      </c>
      <c r="D5263" t="s">
        <v>123</v>
      </c>
      <c r="E5263" t="s">
        <v>158</v>
      </c>
      <c r="F5263" t="s">
        <v>15229</v>
      </c>
      <c r="G5263" t="s">
        <v>160</v>
      </c>
      <c r="H5263" t="s">
        <v>146</v>
      </c>
      <c r="I5263" t="s">
        <v>135</v>
      </c>
      <c r="J5263" t="s">
        <v>136</v>
      </c>
      <c r="K5263" t="s">
        <v>147</v>
      </c>
      <c r="L5263" t="s">
        <v>15230</v>
      </c>
      <c r="M5263" t="s">
        <v>15231</v>
      </c>
      <c r="N5263">
        <v>3.696666666</v>
      </c>
      <c r="O5263">
        <v>0</v>
      </c>
      <c r="P5263">
        <v>15</v>
      </c>
      <c r="Q5263">
        <v>0</v>
      </c>
      <c r="R5263">
        <v>2</v>
      </c>
      <c r="S5263">
        <v>0</v>
      </c>
      <c r="T5263">
        <v>2</v>
      </c>
      <c r="U5263">
        <v>0</v>
      </c>
      <c r="V5263">
        <v>0</v>
      </c>
      <c r="W5263">
        <v>0</v>
      </c>
      <c r="X5263">
        <v>13.859410918927164</v>
      </c>
      <c r="Y5263">
        <v>0</v>
      </c>
      <c r="Z5263">
        <v>1.3840562356596497</v>
      </c>
      <c r="AA5263">
        <v>0</v>
      </c>
      <c r="AB5263">
        <v>0.6727206711592334</v>
      </c>
      <c r="AC5263">
        <v>0</v>
      </c>
      <c r="AD5263">
        <v>0</v>
      </c>
      <c r="AE5263">
        <v>15.916187825746047</v>
      </c>
    </row>
    <row r="5264" spans="1:31" x14ac:dyDescent="0.25">
      <c r="A5264">
        <v>1787809</v>
      </c>
      <c r="B5264">
        <v>1</v>
      </c>
      <c r="C5264" t="s">
        <v>80</v>
      </c>
      <c r="D5264" t="s">
        <v>97</v>
      </c>
      <c r="E5264" t="s">
        <v>171</v>
      </c>
      <c r="F5264" t="s">
        <v>15232</v>
      </c>
      <c r="G5264" t="s">
        <v>225</v>
      </c>
      <c r="H5264" t="s">
        <v>146</v>
      </c>
      <c r="I5264" t="s">
        <v>135</v>
      </c>
      <c r="J5264" t="s">
        <v>136</v>
      </c>
      <c r="K5264" t="s">
        <v>147</v>
      </c>
      <c r="L5264" t="s">
        <v>15233</v>
      </c>
      <c r="M5264" t="s">
        <v>15234</v>
      </c>
      <c r="N5264">
        <v>0.64416666600000005</v>
      </c>
      <c r="O5264">
        <v>0</v>
      </c>
      <c r="P5264">
        <v>5</v>
      </c>
      <c r="Q5264">
        <v>0</v>
      </c>
      <c r="R5264">
        <v>0</v>
      </c>
      <c r="S5264">
        <v>0</v>
      </c>
      <c r="T5264">
        <v>3</v>
      </c>
      <c r="U5264">
        <v>0</v>
      </c>
      <c r="V5264">
        <v>0</v>
      </c>
      <c r="W5264">
        <v>0</v>
      </c>
      <c r="X5264">
        <v>0.29889790686391665</v>
      </c>
      <c r="Y5264">
        <v>0</v>
      </c>
      <c r="Z5264">
        <v>0</v>
      </c>
      <c r="AA5264">
        <v>0</v>
      </c>
      <c r="AB5264">
        <v>0.47990999683121671</v>
      </c>
      <c r="AC5264">
        <v>0</v>
      </c>
      <c r="AD5264">
        <v>0</v>
      </c>
      <c r="AE5264">
        <v>0.77880790369513342</v>
      </c>
    </row>
    <row r="5265" spans="1:31" x14ac:dyDescent="0.25">
      <c r="A5265">
        <v>1787792</v>
      </c>
      <c r="B5265">
        <v>1</v>
      </c>
      <c r="C5265" t="s">
        <v>80</v>
      </c>
      <c r="D5265" t="s">
        <v>91</v>
      </c>
      <c r="E5265" t="s">
        <v>131</v>
      </c>
      <c r="F5265" t="s">
        <v>4982</v>
      </c>
      <c r="G5265" t="s">
        <v>177</v>
      </c>
      <c r="H5265" t="s">
        <v>134</v>
      </c>
      <c r="I5265" t="s">
        <v>193</v>
      </c>
      <c r="J5265" t="s">
        <v>136</v>
      </c>
      <c r="K5265" t="s">
        <v>147</v>
      </c>
      <c r="L5265" t="s">
        <v>15235</v>
      </c>
      <c r="M5265" t="s">
        <v>14968</v>
      </c>
      <c r="N5265">
        <v>4.4444439999999997E-3</v>
      </c>
      <c r="O5265">
        <v>22</v>
      </c>
      <c r="P5265">
        <v>211</v>
      </c>
      <c r="Q5265">
        <v>40</v>
      </c>
      <c r="R5265">
        <v>58</v>
      </c>
      <c r="S5265">
        <v>24</v>
      </c>
      <c r="T5265">
        <v>178</v>
      </c>
      <c r="U5265">
        <v>1</v>
      </c>
      <c r="V5265">
        <v>0</v>
      </c>
      <c r="W5265">
        <v>0.10586973702680003</v>
      </c>
      <c r="X5265">
        <v>0.23841549161426656</v>
      </c>
      <c r="Y5265">
        <v>0.13705750510759998</v>
      </c>
      <c r="Z5265">
        <v>5.5732871050000007E-2</v>
      </c>
      <c r="AA5265">
        <v>0.22877201809893327</v>
      </c>
      <c r="AB5265">
        <v>0.56673157147773323</v>
      </c>
      <c r="AC5265">
        <v>1.8144128826666668E-2</v>
      </c>
      <c r="AD5265">
        <v>0</v>
      </c>
      <c r="AE5265">
        <v>1.3507233232019997</v>
      </c>
    </row>
    <row r="5266" spans="1:31" x14ac:dyDescent="0.25">
      <c r="A5266">
        <v>1787815</v>
      </c>
      <c r="B5266">
        <v>1</v>
      </c>
      <c r="C5266" t="s">
        <v>80</v>
      </c>
      <c r="D5266" t="s">
        <v>97</v>
      </c>
      <c r="E5266" t="s">
        <v>171</v>
      </c>
      <c r="F5266" t="s">
        <v>15236</v>
      </c>
      <c r="G5266" t="s">
        <v>225</v>
      </c>
      <c r="H5266" t="s">
        <v>146</v>
      </c>
      <c r="I5266" t="s">
        <v>135</v>
      </c>
      <c r="J5266" t="s">
        <v>136</v>
      </c>
      <c r="K5266" t="s">
        <v>147</v>
      </c>
      <c r="L5266" t="s">
        <v>15237</v>
      </c>
      <c r="M5266" t="s">
        <v>15238</v>
      </c>
      <c r="N5266">
        <v>0.55222222200000004</v>
      </c>
      <c r="O5266">
        <v>0</v>
      </c>
      <c r="P5266">
        <v>5</v>
      </c>
      <c r="Q5266">
        <v>0</v>
      </c>
      <c r="R5266">
        <v>0</v>
      </c>
      <c r="S5266">
        <v>0</v>
      </c>
      <c r="T5266">
        <v>3</v>
      </c>
      <c r="U5266">
        <v>0</v>
      </c>
      <c r="V5266">
        <v>0</v>
      </c>
      <c r="W5266">
        <v>0</v>
      </c>
      <c r="X5266">
        <v>1.0219128838667999</v>
      </c>
      <c r="Y5266">
        <v>0</v>
      </c>
      <c r="Z5266">
        <v>0</v>
      </c>
      <c r="AA5266">
        <v>0</v>
      </c>
      <c r="AB5266">
        <v>0.5647244294307332</v>
      </c>
      <c r="AC5266">
        <v>0</v>
      </c>
      <c r="AD5266">
        <v>0</v>
      </c>
      <c r="AE5266">
        <v>1.5866373132975331</v>
      </c>
    </row>
    <row r="5267" spans="1:31" x14ac:dyDescent="0.25">
      <c r="A5267">
        <v>1777596</v>
      </c>
      <c r="B5267">
        <v>1</v>
      </c>
      <c r="C5267" t="s">
        <v>80</v>
      </c>
      <c r="D5267" t="s">
        <v>90</v>
      </c>
      <c r="E5267" t="s">
        <v>171</v>
      </c>
      <c r="F5267" t="s">
        <v>15239</v>
      </c>
      <c r="G5267" t="s">
        <v>181</v>
      </c>
      <c r="H5267" t="s">
        <v>146</v>
      </c>
      <c r="I5267" t="s">
        <v>135</v>
      </c>
      <c r="J5267" t="s">
        <v>136</v>
      </c>
      <c r="K5267" t="s">
        <v>147</v>
      </c>
      <c r="L5267" t="s">
        <v>15240</v>
      </c>
      <c r="M5267" t="s">
        <v>15241</v>
      </c>
      <c r="N5267">
        <v>1.6216666660000001</v>
      </c>
      <c r="O5267">
        <v>0</v>
      </c>
      <c r="P5267">
        <v>1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0.51124293620406669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0.51124293620406669</v>
      </c>
    </row>
    <row r="5268" spans="1:31" x14ac:dyDescent="0.25">
      <c r="A5268">
        <v>1787686</v>
      </c>
      <c r="B5268">
        <v>1</v>
      </c>
      <c r="C5268" t="s">
        <v>80</v>
      </c>
      <c r="D5268" t="s">
        <v>96</v>
      </c>
      <c r="E5268" t="s">
        <v>171</v>
      </c>
      <c r="F5268" t="s">
        <v>15242</v>
      </c>
      <c r="G5268" t="s">
        <v>282</v>
      </c>
      <c r="H5268" t="s">
        <v>146</v>
      </c>
      <c r="I5268" t="s">
        <v>135</v>
      </c>
      <c r="J5268" t="s">
        <v>136</v>
      </c>
      <c r="K5268" t="s">
        <v>147</v>
      </c>
      <c r="L5268" t="s">
        <v>15243</v>
      </c>
      <c r="M5268" t="s">
        <v>15244</v>
      </c>
      <c r="N5268">
        <v>2.5730555549999998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8.7726135492099996E-2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8.7726135492099996E-2</v>
      </c>
    </row>
    <row r="5269" spans="1:31" x14ac:dyDescent="0.25">
      <c r="A5269">
        <v>1787832</v>
      </c>
      <c r="B5269">
        <v>1</v>
      </c>
      <c r="C5269" t="s">
        <v>81</v>
      </c>
      <c r="D5269" t="s">
        <v>112</v>
      </c>
      <c r="E5269" t="s">
        <v>158</v>
      </c>
      <c r="F5269" t="s">
        <v>15245</v>
      </c>
      <c r="G5269" t="s">
        <v>160</v>
      </c>
      <c r="H5269" t="s">
        <v>146</v>
      </c>
      <c r="I5269" t="s">
        <v>135</v>
      </c>
      <c r="J5269" t="s">
        <v>136</v>
      </c>
      <c r="K5269" t="s">
        <v>147</v>
      </c>
      <c r="L5269" t="s">
        <v>15246</v>
      </c>
      <c r="M5269" t="s">
        <v>15247</v>
      </c>
      <c r="N5269">
        <v>3.5208333330000001</v>
      </c>
      <c r="O5269">
        <v>0</v>
      </c>
      <c r="P5269">
        <v>26</v>
      </c>
      <c r="Q5269">
        <v>0</v>
      </c>
      <c r="R5269">
        <v>8</v>
      </c>
      <c r="S5269">
        <v>0</v>
      </c>
      <c r="T5269">
        <v>5</v>
      </c>
      <c r="U5269">
        <v>0</v>
      </c>
      <c r="V5269">
        <v>0</v>
      </c>
      <c r="W5269">
        <v>0</v>
      </c>
      <c r="X5269">
        <v>20.258678477019295</v>
      </c>
      <c r="Y5269">
        <v>0</v>
      </c>
      <c r="Z5269">
        <v>3.2067226063339995</v>
      </c>
      <c r="AA5269">
        <v>0</v>
      </c>
      <c r="AB5269">
        <v>1.6997956083874999</v>
      </c>
      <c r="AC5269">
        <v>0</v>
      </c>
      <c r="AD5269">
        <v>0</v>
      </c>
      <c r="AE5269">
        <v>25.165196691740796</v>
      </c>
    </row>
    <row r="5270" spans="1:31" x14ac:dyDescent="0.25">
      <c r="A5270">
        <v>1787732</v>
      </c>
      <c r="B5270">
        <v>1</v>
      </c>
      <c r="C5270" t="s">
        <v>81</v>
      </c>
      <c r="D5270" t="s">
        <v>123</v>
      </c>
      <c r="E5270" t="s">
        <v>184</v>
      </c>
      <c r="F5270" t="s">
        <v>14606</v>
      </c>
      <c r="G5270" t="s">
        <v>168</v>
      </c>
      <c r="H5270" t="s">
        <v>134</v>
      </c>
      <c r="I5270" t="s">
        <v>135</v>
      </c>
      <c r="J5270" t="s">
        <v>136</v>
      </c>
      <c r="K5270" t="s">
        <v>147</v>
      </c>
      <c r="L5270" t="s">
        <v>15248</v>
      </c>
      <c r="M5270" t="s">
        <v>15249</v>
      </c>
      <c r="N5270">
        <v>4.318333333</v>
      </c>
      <c r="O5270">
        <v>0</v>
      </c>
      <c r="P5270">
        <v>0</v>
      </c>
      <c r="Q5270">
        <v>0</v>
      </c>
      <c r="R5270">
        <v>12</v>
      </c>
      <c r="S5270">
        <v>0</v>
      </c>
      <c r="T5270">
        <v>1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17.937392654712006</v>
      </c>
      <c r="AA5270">
        <v>0</v>
      </c>
      <c r="AB5270">
        <v>0.74450696841999997</v>
      </c>
      <c r="AC5270">
        <v>0</v>
      </c>
      <c r="AD5270">
        <v>0</v>
      </c>
      <c r="AE5270">
        <v>18.681899623132008</v>
      </c>
    </row>
    <row r="5271" spans="1:31" x14ac:dyDescent="0.25">
      <c r="A5271">
        <v>1787878</v>
      </c>
      <c r="B5271">
        <v>1</v>
      </c>
      <c r="C5271" t="s">
        <v>80</v>
      </c>
      <c r="D5271" t="s">
        <v>97</v>
      </c>
      <c r="E5271" t="s">
        <v>171</v>
      </c>
      <c r="F5271" t="s">
        <v>15250</v>
      </c>
      <c r="G5271" t="s">
        <v>181</v>
      </c>
      <c r="H5271" t="s">
        <v>146</v>
      </c>
      <c r="I5271" t="s">
        <v>135</v>
      </c>
      <c r="J5271" t="s">
        <v>136</v>
      </c>
      <c r="K5271" t="s">
        <v>147</v>
      </c>
      <c r="L5271" t="s">
        <v>15251</v>
      </c>
      <c r="M5271" t="s">
        <v>15252</v>
      </c>
      <c r="N5271">
        <v>3.5388888879999998</v>
      </c>
      <c r="O5271">
        <v>0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0.44590872177840002</v>
      </c>
      <c r="AA5271">
        <v>0</v>
      </c>
      <c r="AB5271">
        <v>0</v>
      </c>
      <c r="AC5271">
        <v>0</v>
      </c>
      <c r="AD5271">
        <v>0</v>
      </c>
      <c r="AE5271">
        <v>0.44590872177840002</v>
      </c>
    </row>
    <row r="5272" spans="1:31" x14ac:dyDescent="0.25">
      <c r="A5272">
        <v>1788024</v>
      </c>
      <c r="B5272">
        <v>1</v>
      </c>
      <c r="C5272" t="s">
        <v>81</v>
      </c>
      <c r="D5272" t="s">
        <v>113</v>
      </c>
      <c r="E5272" t="s">
        <v>131</v>
      </c>
      <c r="F5272" t="s">
        <v>4044</v>
      </c>
      <c r="G5272" t="s">
        <v>177</v>
      </c>
      <c r="H5272" t="s">
        <v>134</v>
      </c>
      <c r="I5272" t="s">
        <v>135</v>
      </c>
      <c r="J5272" t="s">
        <v>136</v>
      </c>
      <c r="K5272" t="s">
        <v>147</v>
      </c>
      <c r="L5272" t="s">
        <v>15253</v>
      </c>
      <c r="M5272" t="s">
        <v>15254</v>
      </c>
      <c r="N5272">
        <v>1.9475</v>
      </c>
      <c r="O5272">
        <v>0</v>
      </c>
      <c r="P5272">
        <v>235</v>
      </c>
      <c r="Q5272">
        <v>54</v>
      </c>
      <c r="R5272">
        <v>156</v>
      </c>
      <c r="S5272">
        <v>2</v>
      </c>
      <c r="T5272">
        <v>13</v>
      </c>
      <c r="U5272">
        <v>0</v>
      </c>
      <c r="V5272">
        <v>0</v>
      </c>
      <c r="W5272">
        <v>0</v>
      </c>
      <c r="X5272">
        <v>142.31060936866186</v>
      </c>
      <c r="Y5272">
        <v>68.689284923901937</v>
      </c>
      <c r="Z5272">
        <v>152.26449692649479</v>
      </c>
      <c r="AA5272">
        <v>10.474876295315674</v>
      </c>
      <c r="AB5272">
        <v>16.477115971158529</v>
      </c>
      <c r="AC5272">
        <v>0</v>
      </c>
      <c r="AD5272">
        <v>0</v>
      </c>
      <c r="AE5272">
        <v>390.21638348553273</v>
      </c>
    </row>
    <row r="5273" spans="1:31" x14ac:dyDescent="0.25">
      <c r="A5273">
        <v>1787918</v>
      </c>
      <c r="B5273">
        <v>1</v>
      </c>
      <c r="C5273" t="s">
        <v>80</v>
      </c>
      <c r="D5273" t="s">
        <v>91</v>
      </c>
      <c r="E5273" t="s">
        <v>131</v>
      </c>
      <c r="F5273" t="s">
        <v>850</v>
      </c>
      <c r="G5273" t="s">
        <v>829</v>
      </c>
      <c r="H5273" t="s">
        <v>134</v>
      </c>
      <c r="I5273" t="s">
        <v>135</v>
      </c>
      <c r="J5273" t="s">
        <v>136</v>
      </c>
      <c r="K5273" t="s">
        <v>147</v>
      </c>
      <c r="L5273" t="s">
        <v>15255</v>
      </c>
      <c r="M5273" t="s">
        <v>15256</v>
      </c>
      <c r="N5273">
        <v>2.1894444439999998</v>
      </c>
      <c r="O5273">
        <v>1</v>
      </c>
      <c r="P5273">
        <v>0</v>
      </c>
      <c r="Q5273">
        <v>49</v>
      </c>
      <c r="R5273">
        <v>16</v>
      </c>
      <c r="S5273">
        <v>24</v>
      </c>
      <c r="T5273">
        <v>6</v>
      </c>
      <c r="U5273">
        <v>1</v>
      </c>
      <c r="V5273">
        <v>0</v>
      </c>
      <c r="W5273">
        <v>2.3186886490216003</v>
      </c>
      <c r="X5273">
        <v>0</v>
      </c>
      <c r="Y5273">
        <v>279.3390358998513</v>
      </c>
      <c r="Z5273">
        <v>13.190472100166245</v>
      </c>
      <c r="AA5273">
        <v>166.11604773885742</v>
      </c>
      <c r="AB5273">
        <v>12.703967562839384</v>
      </c>
      <c r="AC5273">
        <v>1.7062989318070416</v>
      </c>
      <c r="AD5273">
        <v>0</v>
      </c>
      <c r="AE5273">
        <v>475.37451088254301</v>
      </c>
    </row>
    <row r="5274" spans="1:31" x14ac:dyDescent="0.25">
      <c r="A5274">
        <v>1787892</v>
      </c>
      <c r="B5274">
        <v>1</v>
      </c>
      <c r="C5274" t="s">
        <v>80</v>
      </c>
      <c r="D5274" t="s">
        <v>108</v>
      </c>
      <c r="E5274" t="s">
        <v>188</v>
      </c>
      <c r="F5274" t="s">
        <v>15257</v>
      </c>
      <c r="G5274" t="s">
        <v>177</v>
      </c>
      <c r="H5274" t="s">
        <v>134</v>
      </c>
      <c r="I5274" t="s">
        <v>135</v>
      </c>
      <c r="J5274" t="s">
        <v>136</v>
      </c>
      <c r="K5274" t="s">
        <v>147</v>
      </c>
      <c r="L5274" t="s">
        <v>15258</v>
      </c>
      <c r="M5274" t="s">
        <v>15259</v>
      </c>
      <c r="N5274">
        <v>1.143333333</v>
      </c>
      <c r="O5274">
        <v>0</v>
      </c>
      <c r="P5274">
        <v>151</v>
      </c>
      <c r="Q5274">
        <v>0</v>
      </c>
      <c r="R5274">
        <v>54</v>
      </c>
      <c r="S5274">
        <v>2</v>
      </c>
      <c r="T5274">
        <v>19</v>
      </c>
      <c r="U5274">
        <v>0</v>
      </c>
      <c r="V5274">
        <v>0</v>
      </c>
      <c r="W5274">
        <v>0</v>
      </c>
      <c r="X5274">
        <v>20.092529136718802</v>
      </c>
      <c r="Y5274">
        <v>0</v>
      </c>
      <c r="Z5274">
        <v>6.2100282820261992</v>
      </c>
      <c r="AA5274">
        <v>2.0391657218167505</v>
      </c>
      <c r="AB5274">
        <v>9.9758739806041508</v>
      </c>
      <c r="AC5274">
        <v>0</v>
      </c>
      <c r="AD5274">
        <v>0</v>
      </c>
      <c r="AE5274">
        <v>38.317597121165903</v>
      </c>
    </row>
    <row r="5275" spans="1:31" x14ac:dyDescent="0.25">
      <c r="A5275">
        <v>1787961</v>
      </c>
      <c r="B5275">
        <v>1</v>
      </c>
      <c r="C5275" t="s">
        <v>80</v>
      </c>
      <c r="D5275" t="s">
        <v>107</v>
      </c>
      <c r="E5275" t="s">
        <v>171</v>
      </c>
      <c r="F5275" t="s">
        <v>15260</v>
      </c>
      <c r="G5275" t="s">
        <v>225</v>
      </c>
      <c r="H5275" t="s">
        <v>146</v>
      </c>
      <c r="I5275" t="s">
        <v>135</v>
      </c>
      <c r="J5275" t="s">
        <v>136</v>
      </c>
      <c r="K5275" t="s">
        <v>147</v>
      </c>
      <c r="L5275" t="s">
        <v>15261</v>
      </c>
      <c r="M5275" t="s">
        <v>15262</v>
      </c>
      <c r="N5275">
        <v>2.034444444</v>
      </c>
      <c r="O5275">
        <v>0</v>
      </c>
      <c r="P5275">
        <v>5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4.7697138011263993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4.7697138011263993</v>
      </c>
    </row>
    <row r="5276" spans="1:31" x14ac:dyDescent="0.25">
      <c r="A5276">
        <v>1788061</v>
      </c>
      <c r="B5276">
        <v>1</v>
      </c>
      <c r="C5276" t="s">
        <v>81</v>
      </c>
      <c r="D5276" t="s">
        <v>112</v>
      </c>
      <c r="E5276" t="s">
        <v>171</v>
      </c>
      <c r="F5276" t="s">
        <v>15263</v>
      </c>
      <c r="G5276" t="s">
        <v>164</v>
      </c>
      <c r="H5276" t="s">
        <v>146</v>
      </c>
      <c r="I5276" t="s">
        <v>135</v>
      </c>
      <c r="J5276" t="s">
        <v>136</v>
      </c>
      <c r="K5276" t="s">
        <v>147</v>
      </c>
      <c r="L5276" t="s">
        <v>15264</v>
      </c>
      <c r="M5276" t="s">
        <v>15265</v>
      </c>
      <c r="N5276">
        <v>0.52694444399999996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1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0.44562675293522502</v>
      </c>
      <c r="AC5276">
        <v>0</v>
      </c>
      <c r="AD5276">
        <v>0</v>
      </c>
      <c r="AE5276">
        <v>0.44562675293522502</v>
      </c>
    </row>
    <row r="5277" spans="1:31" x14ac:dyDescent="0.25">
      <c r="A5277">
        <v>1787649</v>
      </c>
      <c r="B5277">
        <v>1</v>
      </c>
      <c r="C5277" t="s">
        <v>80</v>
      </c>
      <c r="D5277" t="s">
        <v>106</v>
      </c>
      <c r="E5277" t="s">
        <v>143</v>
      </c>
      <c r="F5277" t="s">
        <v>15266</v>
      </c>
      <c r="G5277" t="s">
        <v>160</v>
      </c>
      <c r="H5277" t="s">
        <v>146</v>
      </c>
      <c r="I5277" t="s">
        <v>135</v>
      </c>
      <c r="J5277" t="s">
        <v>136</v>
      </c>
      <c r="K5277" t="s">
        <v>147</v>
      </c>
      <c r="L5277" t="s">
        <v>15267</v>
      </c>
      <c r="M5277" t="s">
        <v>15268</v>
      </c>
      <c r="N5277">
        <v>2.3302777770000001</v>
      </c>
      <c r="O5277">
        <v>0</v>
      </c>
      <c r="P5277">
        <v>0</v>
      </c>
      <c r="Q5277">
        <v>12</v>
      </c>
      <c r="R5277">
        <v>1</v>
      </c>
      <c r="S5277">
        <v>0</v>
      </c>
      <c r="T5277">
        <v>1</v>
      </c>
      <c r="U5277">
        <v>0</v>
      </c>
      <c r="V5277">
        <v>0</v>
      </c>
      <c r="W5277">
        <v>0</v>
      </c>
      <c r="X5277">
        <v>0</v>
      </c>
      <c r="Y5277">
        <v>17.027047072890579</v>
      </c>
      <c r="Z5277">
        <v>1.4741264698333334E-4</v>
      </c>
      <c r="AA5277">
        <v>0</v>
      </c>
      <c r="AB5277">
        <v>8.3733941947000012E-2</v>
      </c>
      <c r="AC5277">
        <v>0</v>
      </c>
      <c r="AD5277">
        <v>0</v>
      </c>
      <c r="AE5277">
        <v>17.110928427484559</v>
      </c>
    </row>
    <row r="5278" spans="1:31" x14ac:dyDescent="0.25">
      <c r="A5278">
        <v>1787749</v>
      </c>
      <c r="B5278">
        <v>1</v>
      </c>
      <c r="C5278" t="s">
        <v>81</v>
      </c>
      <c r="D5278" t="s">
        <v>121</v>
      </c>
      <c r="E5278" t="s">
        <v>184</v>
      </c>
      <c r="F5278" t="s">
        <v>15269</v>
      </c>
      <c r="G5278" t="s">
        <v>177</v>
      </c>
      <c r="H5278" t="s">
        <v>134</v>
      </c>
      <c r="I5278" t="s">
        <v>135</v>
      </c>
      <c r="J5278" t="s">
        <v>136</v>
      </c>
      <c r="K5278" t="s">
        <v>147</v>
      </c>
      <c r="L5278" t="s">
        <v>15270</v>
      </c>
      <c r="M5278" t="s">
        <v>15271</v>
      </c>
      <c r="N5278">
        <v>0.17499999999999999</v>
      </c>
      <c r="O5278">
        <v>0</v>
      </c>
      <c r="P5278">
        <v>1169</v>
      </c>
      <c r="Q5278">
        <v>0</v>
      </c>
      <c r="R5278">
        <v>10</v>
      </c>
      <c r="S5278">
        <v>5</v>
      </c>
      <c r="T5278">
        <v>256</v>
      </c>
      <c r="U5278">
        <v>0</v>
      </c>
      <c r="V5278">
        <v>0</v>
      </c>
      <c r="W5278">
        <v>0</v>
      </c>
      <c r="X5278">
        <v>36.173916673597518</v>
      </c>
      <c r="Y5278">
        <v>0</v>
      </c>
      <c r="Z5278">
        <v>0.28143356675175002</v>
      </c>
      <c r="AA5278">
        <v>12.155238257400001</v>
      </c>
      <c r="AB5278">
        <v>14.276478692259003</v>
      </c>
      <c r="AC5278">
        <v>0</v>
      </c>
      <c r="AD5278">
        <v>0</v>
      </c>
      <c r="AE5278">
        <v>62.887067190008274</v>
      </c>
    </row>
    <row r="5279" spans="1:31" x14ac:dyDescent="0.25">
      <c r="A5279">
        <v>1787898</v>
      </c>
      <c r="B5279">
        <v>1</v>
      </c>
      <c r="C5279" t="s">
        <v>80</v>
      </c>
      <c r="D5279" t="s">
        <v>106</v>
      </c>
      <c r="E5279" t="s">
        <v>131</v>
      </c>
      <c r="F5279" t="s">
        <v>12060</v>
      </c>
      <c r="G5279" t="s">
        <v>177</v>
      </c>
      <c r="H5279" t="s">
        <v>134</v>
      </c>
      <c r="I5279" t="s">
        <v>135</v>
      </c>
      <c r="J5279" t="s">
        <v>136</v>
      </c>
      <c r="K5279" t="s">
        <v>147</v>
      </c>
      <c r="L5279" t="s">
        <v>15272</v>
      </c>
      <c r="M5279" t="s">
        <v>15273</v>
      </c>
      <c r="N5279">
        <v>0.89222222200000001</v>
      </c>
      <c r="O5279">
        <v>0</v>
      </c>
      <c r="P5279">
        <v>4</v>
      </c>
      <c r="Q5279">
        <v>30</v>
      </c>
      <c r="R5279">
        <v>227</v>
      </c>
      <c r="S5279">
        <v>7</v>
      </c>
      <c r="T5279">
        <v>41</v>
      </c>
      <c r="U5279">
        <v>0</v>
      </c>
      <c r="V5279">
        <v>0</v>
      </c>
      <c r="W5279">
        <v>0</v>
      </c>
      <c r="X5279">
        <v>0.82279089024790009</v>
      </c>
      <c r="Y5279">
        <v>32.089438625842597</v>
      </c>
      <c r="Z5279">
        <v>138.54549564103417</v>
      </c>
      <c r="AA5279">
        <v>19.601522447518665</v>
      </c>
      <c r="AB5279">
        <v>29.864795367118607</v>
      </c>
      <c r="AC5279">
        <v>0</v>
      </c>
      <c r="AD5279">
        <v>0</v>
      </c>
      <c r="AE5279">
        <v>220.92404297176193</v>
      </c>
    </row>
    <row r="5280" spans="1:31" x14ac:dyDescent="0.25">
      <c r="A5280">
        <v>1787606</v>
      </c>
      <c r="B5280">
        <v>1</v>
      </c>
      <c r="C5280" t="s">
        <v>81</v>
      </c>
      <c r="D5280" t="s">
        <v>124</v>
      </c>
      <c r="E5280" t="s">
        <v>188</v>
      </c>
      <c r="F5280" t="s">
        <v>15274</v>
      </c>
      <c r="G5280" t="s">
        <v>177</v>
      </c>
      <c r="H5280" t="s">
        <v>134</v>
      </c>
      <c r="I5280" t="s">
        <v>135</v>
      </c>
      <c r="J5280" t="s">
        <v>136</v>
      </c>
      <c r="K5280" t="s">
        <v>147</v>
      </c>
      <c r="L5280" t="s">
        <v>15275</v>
      </c>
      <c r="M5280" t="s">
        <v>15276</v>
      </c>
      <c r="N5280">
        <v>2.1258333330000001</v>
      </c>
      <c r="O5280">
        <v>8</v>
      </c>
      <c r="P5280">
        <v>659</v>
      </c>
      <c r="Q5280">
        <v>282</v>
      </c>
      <c r="R5280">
        <v>56</v>
      </c>
      <c r="S5280">
        <v>21</v>
      </c>
      <c r="T5280">
        <v>34</v>
      </c>
      <c r="U5280">
        <v>1</v>
      </c>
      <c r="V5280">
        <v>0</v>
      </c>
      <c r="W5280">
        <v>4.0197565093295502</v>
      </c>
      <c r="X5280">
        <v>201.22338572760739</v>
      </c>
      <c r="Y5280">
        <v>404.19903704300123</v>
      </c>
      <c r="Z5280">
        <v>115.2686495603723</v>
      </c>
      <c r="AA5280">
        <v>426.23449909429894</v>
      </c>
      <c r="AB5280">
        <v>14.936656222268997</v>
      </c>
      <c r="AC5280">
        <v>119.79747414159999</v>
      </c>
      <c r="AD5280">
        <v>0</v>
      </c>
      <c r="AE5280">
        <v>1285.6794582984785</v>
      </c>
    </row>
    <row r="5281" spans="1:31" x14ac:dyDescent="0.25">
      <c r="A5281">
        <v>1787812</v>
      </c>
      <c r="B5281">
        <v>1</v>
      </c>
      <c r="C5281" t="s">
        <v>81</v>
      </c>
      <c r="D5281" t="s">
        <v>115</v>
      </c>
      <c r="E5281" t="s">
        <v>188</v>
      </c>
      <c r="F5281" t="s">
        <v>15277</v>
      </c>
      <c r="G5281" t="s">
        <v>177</v>
      </c>
      <c r="H5281" t="s">
        <v>134</v>
      </c>
      <c r="I5281" t="s">
        <v>135</v>
      </c>
      <c r="J5281" t="s">
        <v>136</v>
      </c>
      <c r="K5281" t="s">
        <v>147</v>
      </c>
      <c r="L5281" t="s">
        <v>15278</v>
      </c>
      <c r="M5281" t="s">
        <v>15279</v>
      </c>
      <c r="N5281">
        <v>1.842222222</v>
      </c>
      <c r="O5281">
        <v>0</v>
      </c>
      <c r="P5281">
        <v>21</v>
      </c>
      <c r="Q5281">
        <v>0</v>
      </c>
      <c r="R5281">
        <v>1</v>
      </c>
      <c r="S5281">
        <v>0</v>
      </c>
      <c r="T5281">
        <v>5</v>
      </c>
      <c r="U5281">
        <v>0</v>
      </c>
      <c r="V5281">
        <v>0</v>
      </c>
      <c r="W5281">
        <v>0</v>
      </c>
      <c r="X5281">
        <v>5.2803744695856007</v>
      </c>
      <c r="Y5281">
        <v>0</v>
      </c>
      <c r="Z5281">
        <v>9.2062024183200003E-2</v>
      </c>
      <c r="AA5281">
        <v>0</v>
      </c>
      <c r="AB5281">
        <v>2.7469085016715997</v>
      </c>
      <c r="AC5281">
        <v>0</v>
      </c>
      <c r="AD5281">
        <v>0</v>
      </c>
      <c r="AE5281">
        <v>8.1193449954404002</v>
      </c>
    </row>
    <row r="5282" spans="1:31" x14ac:dyDescent="0.25">
      <c r="A5282">
        <v>1787666</v>
      </c>
      <c r="B5282">
        <v>1</v>
      </c>
      <c r="C5282" t="s">
        <v>80</v>
      </c>
      <c r="D5282" t="s">
        <v>96</v>
      </c>
      <c r="E5282" t="s">
        <v>171</v>
      </c>
      <c r="F5282" t="s">
        <v>15280</v>
      </c>
      <c r="G5282" t="s">
        <v>225</v>
      </c>
      <c r="H5282" t="s">
        <v>146</v>
      </c>
      <c r="I5282" t="s">
        <v>135</v>
      </c>
      <c r="J5282" t="s">
        <v>136</v>
      </c>
      <c r="K5282" t="s">
        <v>147</v>
      </c>
      <c r="L5282" t="s">
        <v>15281</v>
      </c>
      <c r="M5282" t="s">
        <v>15282</v>
      </c>
      <c r="N5282">
        <v>3.3819444440000002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1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3.3819279599465659</v>
      </c>
      <c r="AC5282">
        <v>0</v>
      </c>
      <c r="AD5282">
        <v>0</v>
      </c>
      <c r="AE5282">
        <v>3.3819279599465659</v>
      </c>
    </row>
    <row r="5283" spans="1:31" x14ac:dyDescent="0.25">
      <c r="A5283">
        <v>1787689</v>
      </c>
      <c r="B5283">
        <v>1</v>
      </c>
      <c r="C5283" t="s">
        <v>81</v>
      </c>
      <c r="D5283" t="s">
        <v>115</v>
      </c>
      <c r="E5283" t="s">
        <v>143</v>
      </c>
      <c r="F5283" t="s">
        <v>15283</v>
      </c>
      <c r="G5283" t="s">
        <v>758</v>
      </c>
      <c r="H5283" t="s">
        <v>146</v>
      </c>
      <c r="I5283" t="s">
        <v>135</v>
      </c>
      <c r="J5283" t="s">
        <v>136</v>
      </c>
      <c r="K5283" t="s">
        <v>147</v>
      </c>
      <c r="L5283" t="s">
        <v>15284</v>
      </c>
      <c r="M5283" t="s">
        <v>15285</v>
      </c>
      <c r="N5283">
        <v>2.7497222219999999</v>
      </c>
      <c r="O5283">
        <v>0</v>
      </c>
      <c r="P5283">
        <v>13</v>
      </c>
      <c r="Q5283">
        <v>0</v>
      </c>
      <c r="R5283">
        <v>0</v>
      </c>
      <c r="S5283">
        <v>0</v>
      </c>
      <c r="T5283">
        <v>1</v>
      </c>
      <c r="U5283">
        <v>0</v>
      </c>
      <c r="V5283">
        <v>0</v>
      </c>
      <c r="W5283">
        <v>0</v>
      </c>
      <c r="X5283">
        <v>2.7483832432510007</v>
      </c>
      <c r="Y5283">
        <v>0</v>
      </c>
      <c r="Z5283">
        <v>0</v>
      </c>
      <c r="AA5283">
        <v>0</v>
      </c>
      <c r="AB5283">
        <v>5.8643877886E-3</v>
      </c>
      <c r="AC5283">
        <v>0</v>
      </c>
      <c r="AD5283">
        <v>0</v>
      </c>
      <c r="AE5283">
        <v>2.7542476310396009</v>
      </c>
    </row>
    <row r="5284" spans="1:31" x14ac:dyDescent="0.25">
      <c r="A5284">
        <v>1787643</v>
      </c>
      <c r="B5284">
        <v>1</v>
      </c>
      <c r="C5284" t="s">
        <v>81</v>
      </c>
      <c r="D5284" t="s">
        <v>122</v>
      </c>
      <c r="E5284" t="s">
        <v>184</v>
      </c>
      <c r="F5284" t="s">
        <v>15286</v>
      </c>
      <c r="G5284" t="s">
        <v>232</v>
      </c>
      <c r="H5284" t="s">
        <v>134</v>
      </c>
      <c r="I5284" t="s">
        <v>135</v>
      </c>
      <c r="J5284" t="s">
        <v>136</v>
      </c>
      <c r="K5284" t="s">
        <v>147</v>
      </c>
      <c r="L5284" t="s">
        <v>15287</v>
      </c>
      <c r="M5284" t="s">
        <v>15288</v>
      </c>
      <c r="N5284">
        <v>4.2683333330000002</v>
      </c>
      <c r="O5284">
        <v>0</v>
      </c>
      <c r="P5284">
        <v>322</v>
      </c>
      <c r="Q5284">
        <v>0</v>
      </c>
      <c r="R5284">
        <v>0</v>
      </c>
      <c r="S5284">
        <v>0</v>
      </c>
      <c r="T5284">
        <v>15</v>
      </c>
      <c r="U5284">
        <v>0</v>
      </c>
      <c r="V5284">
        <v>0</v>
      </c>
      <c r="W5284">
        <v>0</v>
      </c>
      <c r="X5284">
        <v>248.30631064546375</v>
      </c>
      <c r="Y5284">
        <v>0</v>
      </c>
      <c r="Z5284">
        <v>0</v>
      </c>
      <c r="AA5284">
        <v>0</v>
      </c>
      <c r="AB5284">
        <v>14.511998291216845</v>
      </c>
      <c r="AC5284">
        <v>0</v>
      </c>
      <c r="AD5284">
        <v>0</v>
      </c>
      <c r="AE5284">
        <v>262.81830893668058</v>
      </c>
    </row>
    <row r="5285" spans="1:31" x14ac:dyDescent="0.25">
      <c r="A5285">
        <v>1787935</v>
      </c>
      <c r="B5285">
        <v>1</v>
      </c>
      <c r="C5285" t="s">
        <v>81</v>
      </c>
      <c r="D5285" t="s">
        <v>117</v>
      </c>
      <c r="E5285" t="s">
        <v>131</v>
      </c>
      <c r="F5285" t="s">
        <v>2715</v>
      </c>
      <c r="G5285" t="s">
        <v>177</v>
      </c>
      <c r="H5285" t="s">
        <v>134</v>
      </c>
      <c r="I5285" t="s">
        <v>135</v>
      </c>
      <c r="J5285" t="s">
        <v>136</v>
      </c>
      <c r="K5285" t="s">
        <v>147</v>
      </c>
      <c r="L5285" t="s">
        <v>15289</v>
      </c>
      <c r="M5285" t="s">
        <v>15290</v>
      </c>
      <c r="N5285">
        <v>0.47555555500000002</v>
      </c>
      <c r="O5285">
        <v>1</v>
      </c>
      <c r="P5285">
        <v>490</v>
      </c>
      <c r="Q5285">
        <v>10</v>
      </c>
      <c r="R5285">
        <v>33</v>
      </c>
      <c r="S5285">
        <v>2</v>
      </c>
      <c r="T5285">
        <v>13</v>
      </c>
      <c r="U5285">
        <v>0</v>
      </c>
      <c r="V5285">
        <v>0</v>
      </c>
      <c r="W5285">
        <v>0.2927874734532</v>
      </c>
      <c r="X5285">
        <v>26.990712492376925</v>
      </c>
      <c r="Y5285">
        <v>1.5546045984230668</v>
      </c>
      <c r="Z5285">
        <v>0.77110835566479985</v>
      </c>
      <c r="AA5285">
        <v>0.49934217314546669</v>
      </c>
      <c r="AB5285">
        <v>1.0515350883240002</v>
      </c>
      <c r="AC5285">
        <v>0</v>
      </c>
      <c r="AD5285">
        <v>0</v>
      </c>
      <c r="AE5285">
        <v>31.16009018138746</v>
      </c>
    </row>
    <row r="5286" spans="1:31" x14ac:dyDescent="0.25">
      <c r="A5286">
        <v>1788021</v>
      </c>
      <c r="B5286">
        <v>1</v>
      </c>
      <c r="C5286" t="s">
        <v>80</v>
      </c>
      <c r="D5286" t="s">
        <v>93</v>
      </c>
      <c r="E5286" t="s">
        <v>158</v>
      </c>
      <c r="F5286" t="s">
        <v>15291</v>
      </c>
      <c r="G5286" t="s">
        <v>160</v>
      </c>
      <c r="H5286" t="s">
        <v>146</v>
      </c>
      <c r="I5286" t="s">
        <v>135</v>
      </c>
      <c r="J5286" t="s">
        <v>136</v>
      </c>
      <c r="K5286" t="s">
        <v>147</v>
      </c>
      <c r="L5286" t="s">
        <v>15292</v>
      </c>
      <c r="M5286" t="s">
        <v>15293</v>
      </c>
      <c r="N5286">
        <v>2.3291666659999999</v>
      </c>
      <c r="O5286">
        <v>0</v>
      </c>
      <c r="P5286">
        <v>1</v>
      </c>
      <c r="Q5286">
        <v>0</v>
      </c>
      <c r="R5286">
        <v>7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0.81488565158832504</v>
      </c>
      <c r="Y5286">
        <v>0</v>
      </c>
      <c r="Z5286">
        <v>7.0627837471221326</v>
      </c>
      <c r="AA5286">
        <v>0</v>
      </c>
      <c r="AB5286">
        <v>0</v>
      </c>
      <c r="AC5286">
        <v>0</v>
      </c>
      <c r="AD5286">
        <v>0</v>
      </c>
      <c r="AE5286">
        <v>7.8776693987104576</v>
      </c>
    </row>
    <row r="5287" spans="1:31" x14ac:dyDescent="0.25">
      <c r="A5287">
        <v>1787875</v>
      </c>
      <c r="B5287">
        <v>1</v>
      </c>
      <c r="C5287" t="s">
        <v>80</v>
      </c>
      <c r="D5287" t="s">
        <v>106</v>
      </c>
      <c r="E5287" t="s">
        <v>143</v>
      </c>
      <c r="F5287" t="s">
        <v>15034</v>
      </c>
      <c r="G5287" t="s">
        <v>221</v>
      </c>
      <c r="H5287" t="s">
        <v>146</v>
      </c>
      <c r="I5287" t="s">
        <v>135</v>
      </c>
      <c r="J5287" t="s">
        <v>136</v>
      </c>
      <c r="K5287" t="s">
        <v>147</v>
      </c>
      <c r="L5287" t="s">
        <v>15294</v>
      </c>
      <c r="M5287" t="s">
        <v>15295</v>
      </c>
      <c r="N5287">
        <v>1.433333333</v>
      </c>
      <c r="O5287">
        <v>0</v>
      </c>
      <c r="P5287">
        <v>79</v>
      </c>
      <c r="Q5287">
        <v>0</v>
      </c>
      <c r="R5287">
        <v>1</v>
      </c>
      <c r="S5287">
        <v>0</v>
      </c>
      <c r="T5287">
        <v>5</v>
      </c>
      <c r="U5287">
        <v>0</v>
      </c>
      <c r="V5287">
        <v>0</v>
      </c>
      <c r="W5287">
        <v>0</v>
      </c>
      <c r="X5287">
        <v>19.737393884842493</v>
      </c>
      <c r="Y5287">
        <v>0</v>
      </c>
      <c r="Z5287">
        <v>0.87821553433050004</v>
      </c>
      <c r="AA5287">
        <v>0</v>
      </c>
      <c r="AB5287">
        <v>0.63158419521900011</v>
      </c>
      <c r="AC5287">
        <v>0</v>
      </c>
      <c r="AD5287">
        <v>0</v>
      </c>
      <c r="AE5287">
        <v>21.247193614391993</v>
      </c>
    </row>
    <row r="5288" spans="1:31" x14ac:dyDescent="0.25">
      <c r="A5288">
        <v>1787975</v>
      </c>
      <c r="B5288">
        <v>1</v>
      </c>
      <c r="C5288" t="s">
        <v>80</v>
      </c>
      <c r="D5288" t="s">
        <v>106</v>
      </c>
      <c r="E5288" t="s">
        <v>131</v>
      </c>
      <c r="F5288" t="s">
        <v>12190</v>
      </c>
      <c r="G5288" t="s">
        <v>177</v>
      </c>
      <c r="H5288" t="s">
        <v>134</v>
      </c>
      <c r="I5288" t="s">
        <v>135</v>
      </c>
      <c r="J5288" t="s">
        <v>136</v>
      </c>
      <c r="K5288" t="s">
        <v>147</v>
      </c>
      <c r="L5288" t="s">
        <v>15296</v>
      </c>
      <c r="M5288" t="s">
        <v>15297</v>
      </c>
      <c r="N5288">
        <v>4.1961111109999996</v>
      </c>
      <c r="O5288">
        <v>0</v>
      </c>
      <c r="P5288">
        <v>4</v>
      </c>
      <c r="Q5288">
        <v>30</v>
      </c>
      <c r="R5288">
        <v>227</v>
      </c>
      <c r="S5288">
        <v>7</v>
      </c>
      <c r="T5288">
        <v>41</v>
      </c>
      <c r="U5288">
        <v>0</v>
      </c>
      <c r="V5288">
        <v>0</v>
      </c>
      <c r="W5288">
        <v>0</v>
      </c>
      <c r="X5288">
        <v>4.8412227647125494</v>
      </c>
      <c r="Y5288">
        <v>136.27948761361219</v>
      </c>
      <c r="Z5288">
        <v>631.43362418737797</v>
      </c>
      <c r="AA5288">
        <v>87.004506582076417</v>
      </c>
      <c r="AB5288">
        <v>130.76843705593012</v>
      </c>
      <c r="AC5288">
        <v>0</v>
      </c>
      <c r="AD5288">
        <v>0</v>
      </c>
      <c r="AE5288">
        <v>990.32727820370917</v>
      </c>
    </row>
    <row r="5289" spans="1:31" x14ac:dyDescent="0.25">
      <c r="A5289">
        <v>1787729</v>
      </c>
      <c r="B5289">
        <v>1</v>
      </c>
      <c r="C5289" t="s">
        <v>80</v>
      </c>
      <c r="D5289" t="s">
        <v>101</v>
      </c>
      <c r="E5289" t="s">
        <v>171</v>
      </c>
      <c r="F5289" t="s">
        <v>15298</v>
      </c>
      <c r="G5289" t="s">
        <v>282</v>
      </c>
      <c r="H5289" t="s">
        <v>146</v>
      </c>
      <c r="I5289" t="s">
        <v>135</v>
      </c>
      <c r="J5289" t="s">
        <v>136</v>
      </c>
      <c r="K5289" t="s">
        <v>147</v>
      </c>
      <c r="L5289" t="s">
        <v>15299</v>
      </c>
      <c r="M5289" t="s">
        <v>15300</v>
      </c>
      <c r="N5289">
        <v>0.95722222199999996</v>
      </c>
      <c r="O5289">
        <v>0</v>
      </c>
      <c r="P5289">
        <v>1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0.51929158143333332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0.51929158143333332</v>
      </c>
    </row>
    <row r="5290" spans="1:31" x14ac:dyDescent="0.25">
      <c r="A5290">
        <v>1787872</v>
      </c>
      <c r="B5290">
        <v>1</v>
      </c>
      <c r="C5290" t="s">
        <v>80</v>
      </c>
      <c r="D5290" t="s">
        <v>95</v>
      </c>
      <c r="E5290" t="s">
        <v>188</v>
      </c>
      <c r="F5290" t="s">
        <v>15301</v>
      </c>
      <c r="G5290" t="s">
        <v>177</v>
      </c>
      <c r="H5290" t="s">
        <v>134</v>
      </c>
      <c r="I5290" t="s">
        <v>135</v>
      </c>
      <c r="J5290" t="s">
        <v>136</v>
      </c>
      <c r="K5290" t="s">
        <v>147</v>
      </c>
      <c r="L5290" t="s">
        <v>15302</v>
      </c>
      <c r="M5290" t="s">
        <v>15303</v>
      </c>
      <c r="N5290">
        <v>1.065833333</v>
      </c>
      <c r="O5290">
        <v>0</v>
      </c>
      <c r="P5290">
        <v>0</v>
      </c>
      <c r="Q5290">
        <v>0</v>
      </c>
      <c r="R5290">
        <v>0</v>
      </c>
      <c r="S5290">
        <v>43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163.46288343182601</v>
      </c>
      <c r="AB5290">
        <v>0</v>
      </c>
      <c r="AC5290">
        <v>0</v>
      </c>
      <c r="AD5290">
        <v>0</v>
      </c>
      <c r="AE5290">
        <v>163.46288343182601</v>
      </c>
    </row>
    <row r="5291" spans="1:31" x14ac:dyDescent="0.25">
      <c r="A5291">
        <v>1787895</v>
      </c>
      <c r="B5291">
        <v>1</v>
      </c>
      <c r="C5291" t="s">
        <v>81</v>
      </c>
      <c r="D5291" t="s">
        <v>127</v>
      </c>
      <c r="E5291" t="s">
        <v>188</v>
      </c>
      <c r="F5291" t="s">
        <v>15304</v>
      </c>
      <c r="G5291" t="s">
        <v>177</v>
      </c>
      <c r="H5291" t="s">
        <v>134</v>
      </c>
      <c r="I5291" t="s">
        <v>135</v>
      </c>
      <c r="J5291" t="s">
        <v>136</v>
      </c>
      <c r="K5291" t="s">
        <v>147</v>
      </c>
      <c r="L5291" t="s">
        <v>15305</v>
      </c>
      <c r="M5291" t="s">
        <v>15306</v>
      </c>
      <c r="N5291">
        <v>0.93166666600000003</v>
      </c>
      <c r="O5291">
        <v>0</v>
      </c>
      <c r="P5291">
        <v>116</v>
      </c>
      <c r="Q5291">
        <v>29</v>
      </c>
      <c r="R5291">
        <v>32</v>
      </c>
      <c r="S5291">
        <v>0</v>
      </c>
      <c r="T5291">
        <v>16</v>
      </c>
      <c r="U5291">
        <v>0</v>
      </c>
      <c r="V5291">
        <v>0</v>
      </c>
      <c r="W5291">
        <v>0</v>
      </c>
      <c r="X5291">
        <v>16.803864423381665</v>
      </c>
      <c r="Y5291">
        <v>20.969841718825638</v>
      </c>
      <c r="Z5291">
        <v>6.5459491261165175</v>
      </c>
      <c r="AA5291">
        <v>0</v>
      </c>
      <c r="AB5291">
        <v>7.2707873428693031</v>
      </c>
      <c r="AC5291">
        <v>0</v>
      </c>
      <c r="AD5291">
        <v>0</v>
      </c>
      <c r="AE5291">
        <v>51.590442611193126</v>
      </c>
    </row>
    <row r="5292" spans="1:31" x14ac:dyDescent="0.25">
      <c r="A5292">
        <v>1788081</v>
      </c>
      <c r="B5292">
        <v>1</v>
      </c>
      <c r="C5292" t="s">
        <v>81</v>
      </c>
      <c r="D5292" t="s">
        <v>113</v>
      </c>
      <c r="E5292" t="s">
        <v>158</v>
      </c>
      <c r="F5292" t="s">
        <v>15307</v>
      </c>
      <c r="G5292" t="s">
        <v>160</v>
      </c>
      <c r="H5292" t="s">
        <v>146</v>
      </c>
      <c r="I5292" t="s">
        <v>135</v>
      </c>
      <c r="J5292" t="s">
        <v>136</v>
      </c>
      <c r="K5292" t="s">
        <v>147</v>
      </c>
      <c r="L5292" t="s">
        <v>15308</v>
      </c>
      <c r="M5292" t="s">
        <v>15309</v>
      </c>
      <c r="N5292">
        <v>1.923888888</v>
      </c>
      <c r="O5292">
        <v>0</v>
      </c>
      <c r="P5292">
        <v>18</v>
      </c>
      <c r="Q5292">
        <v>0</v>
      </c>
      <c r="R5292">
        <v>2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3.4199556779623168</v>
      </c>
      <c r="Y5292">
        <v>0</v>
      </c>
      <c r="Z5292">
        <v>2.7105967884799999E-2</v>
      </c>
      <c r="AA5292">
        <v>0</v>
      </c>
      <c r="AB5292">
        <v>0</v>
      </c>
      <c r="AC5292">
        <v>0</v>
      </c>
      <c r="AD5292">
        <v>0</v>
      </c>
      <c r="AE5292">
        <v>3.4470616458471168</v>
      </c>
    </row>
    <row r="5293" spans="1:31" x14ac:dyDescent="0.25">
      <c r="A5293">
        <v>1787915</v>
      </c>
      <c r="B5293">
        <v>1</v>
      </c>
      <c r="C5293" t="s">
        <v>81</v>
      </c>
      <c r="D5293" t="s">
        <v>113</v>
      </c>
      <c r="E5293" t="s">
        <v>158</v>
      </c>
      <c r="F5293" t="s">
        <v>15310</v>
      </c>
      <c r="G5293" t="s">
        <v>606</v>
      </c>
      <c r="H5293" t="s">
        <v>146</v>
      </c>
      <c r="I5293" t="s">
        <v>135</v>
      </c>
      <c r="J5293" t="s">
        <v>136</v>
      </c>
      <c r="K5293" t="s">
        <v>147</v>
      </c>
      <c r="L5293" t="s">
        <v>15311</v>
      </c>
      <c r="M5293" t="s">
        <v>15312</v>
      </c>
      <c r="N5293">
        <v>2.2905555550000001</v>
      </c>
      <c r="O5293">
        <v>0</v>
      </c>
      <c r="P5293">
        <v>9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2.8744008183463503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2.8744008183463503</v>
      </c>
    </row>
    <row r="5294" spans="1:31" x14ac:dyDescent="0.25">
      <c r="A5294">
        <v>1788064</v>
      </c>
      <c r="B5294">
        <v>1</v>
      </c>
      <c r="C5294" t="s">
        <v>80</v>
      </c>
      <c r="D5294" t="s">
        <v>97</v>
      </c>
      <c r="E5294" t="s">
        <v>158</v>
      </c>
      <c r="F5294" t="s">
        <v>15313</v>
      </c>
      <c r="G5294" t="s">
        <v>160</v>
      </c>
      <c r="H5294" t="s">
        <v>146</v>
      </c>
      <c r="I5294" t="s">
        <v>135</v>
      </c>
      <c r="J5294" t="s">
        <v>136</v>
      </c>
      <c r="K5294" t="s">
        <v>147</v>
      </c>
      <c r="L5294" t="s">
        <v>15314</v>
      </c>
      <c r="M5294" t="s">
        <v>15315</v>
      </c>
      <c r="N5294">
        <v>0.66611111099999998</v>
      </c>
      <c r="O5294">
        <v>0</v>
      </c>
      <c r="P5294">
        <v>36</v>
      </c>
      <c r="Q5294">
        <v>0</v>
      </c>
      <c r="R5294">
        <v>0</v>
      </c>
      <c r="S5294">
        <v>0</v>
      </c>
      <c r="T5294">
        <v>7</v>
      </c>
      <c r="U5294">
        <v>0</v>
      </c>
      <c r="V5294">
        <v>0</v>
      </c>
      <c r="W5294">
        <v>0</v>
      </c>
      <c r="X5294">
        <v>9.4770998572081844</v>
      </c>
      <c r="Y5294">
        <v>0</v>
      </c>
      <c r="Z5294">
        <v>0</v>
      </c>
      <c r="AA5294">
        <v>0</v>
      </c>
      <c r="AB5294">
        <v>1.201630632256375</v>
      </c>
      <c r="AC5294">
        <v>0</v>
      </c>
      <c r="AD5294">
        <v>0</v>
      </c>
      <c r="AE5294">
        <v>10.678730489464559</v>
      </c>
    </row>
    <row r="5295" spans="1:31" x14ac:dyDescent="0.25">
      <c r="A5295">
        <v>1788038</v>
      </c>
      <c r="B5295">
        <v>1</v>
      </c>
      <c r="C5295" t="s">
        <v>80</v>
      </c>
      <c r="D5295" t="s">
        <v>93</v>
      </c>
      <c r="E5295" t="s">
        <v>158</v>
      </c>
      <c r="F5295" t="s">
        <v>15316</v>
      </c>
      <c r="G5295" t="s">
        <v>160</v>
      </c>
      <c r="H5295" t="s">
        <v>146</v>
      </c>
      <c r="I5295" t="s">
        <v>135</v>
      </c>
      <c r="J5295" t="s">
        <v>136</v>
      </c>
      <c r="K5295" t="s">
        <v>147</v>
      </c>
      <c r="L5295" t="s">
        <v>15317</v>
      </c>
      <c r="M5295" t="s">
        <v>15318</v>
      </c>
      <c r="N5295">
        <v>3.0108333329999999</v>
      </c>
      <c r="O5295">
        <v>0</v>
      </c>
      <c r="P5295">
        <v>8</v>
      </c>
      <c r="Q5295">
        <v>0</v>
      </c>
      <c r="R5295">
        <v>0</v>
      </c>
      <c r="S5295">
        <v>0</v>
      </c>
      <c r="T5295">
        <v>7</v>
      </c>
      <c r="U5295">
        <v>0</v>
      </c>
      <c r="V5295">
        <v>0</v>
      </c>
      <c r="W5295">
        <v>0</v>
      </c>
      <c r="X5295">
        <v>3.4148133280875013</v>
      </c>
      <c r="Y5295">
        <v>0</v>
      </c>
      <c r="Z5295">
        <v>0</v>
      </c>
      <c r="AA5295">
        <v>0</v>
      </c>
      <c r="AB5295">
        <v>41.667561751349879</v>
      </c>
      <c r="AC5295">
        <v>0</v>
      </c>
      <c r="AD5295">
        <v>0</v>
      </c>
      <c r="AE5295">
        <v>45.082375079437384</v>
      </c>
    </row>
    <row r="5296" spans="1:31" x14ac:dyDescent="0.25">
      <c r="A5296">
        <v>1787938</v>
      </c>
      <c r="B5296">
        <v>1</v>
      </c>
      <c r="C5296" t="s">
        <v>81</v>
      </c>
      <c r="D5296" t="s">
        <v>115</v>
      </c>
      <c r="E5296" t="s">
        <v>184</v>
      </c>
      <c r="F5296" t="s">
        <v>14272</v>
      </c>
      <c r="G5296" t="s">
        <v>232</v>
      </c>
      <c r="H5296" t="s">
        <v>134</v>
      </c>
      <c r="I5296" t="s">
        <v>135</v>
      </c>
      <c r="J5296" t="s">
        <v>136</v>
      </c>
      <c r="K5296" t="s">
        <v>147</v>
      </c>
      <c r="L5296" t="s">
        <v>15319</v>
      </c>
      <c r="M5296" t="s">
        <v>15320</v>
      </c>
      <c r="N5296">
        <v>4.41</v>
      </c>
      <c r="O5296">
        <v>0</v>
      </c>
      <c r="P5296">
        <v>13</v>
      </c>
      <c r="Q5296">
        <v>2</v>
      </c>
      <c r="R5296">
        <v>3</v>
      </c>
      <c r="S5296">
        <v>0</v>
      </c>
      <c r="T5296">
        <v>2</v>
      </c>
      <c r="U5296">
        <v>0</v>
      </c>
      <c r="V5296">
        <v>0</v>
      </c>
      <c r="W5296">
        <v>0</v>
      </c>
      <c r="X5296">
        <v>1.8149158356904005</v>
      </c>
      <c r="Y5296">
        <v>70.037905803080733</v>
      </c>
      <c r="Z5296">
        <v>3.0070528063955919</v>
      </c>
      <c r="AA5296">
        <v>0</v>
      </c>
      <c r="AB5296">
        <v>2.0201536746499582</v>
      </c>
      <c r="AC5296">
        <v>0</v>
      </c>
      <c r="AD5296">
        <v>0</v>
      </c>
      <c r="AE5296">
        <v>76.880028119816686</v>
      </c>
    </row>
    <row r="5297" spans="1:31" x14ac:dyDescent="0.25">
      <c r="A5297">
        <v>1787603</v>
      </c>
      <c r="B5297">
        <v>1</v>
      </c>
      <c r="C5297" t="s">
        <v>80</v>
      </c>
      <c r="D5297" t="s">
        <v>97</v>
      </c>
      <c r="E5297" t="s">
        <v>184</v>
      </c>
      <c r="F5297" t="s">
        <v>15321</v>
      </c>
      <c r="G5297" t="s">
        <v>177</v>
      </c>
      <c r="H5297" t="s">
        <v>134</v>
      </c>
      <c r="I5297" t="s">
        <v>135</v>
      </c>
      <c r="J5297" t="s">
        <v>136</v>
      </c>
      <c r="K5297" t="s">
        <v>147</v>
      </c>
      <c r="L5297" t="s">
        <v>15322</v>
      </c>
      <c r="M5297" t="s">
        <v>15323</v>
      </c>
      <c r="N5297">
        <v>1.0672222220000001</v>
      </c>
      <c r="O5297">
        <v>0</v>
      </c>
      <c r="P5297">
        <v>1038</v>
      </c>
      <c r="Q5297">
        <v>0</v>
      </c>
      <c r="R5297">
        <v>43</v>
      </c>
      <c r="S5297">
        <v>3</v>
      </c>
      <c r="T5297">
        <v>372</v>
      </c>
      <c r="U5297">
        <v>0</v>
      </c>
      <c r="V5297">
        <v>1</v>
      </c>
      <c r="W5297">
        <v>0</v>
      </c>
      <c r="X5297">
        <v>315.33748432409413</v>
      </c>
      <c r="Y5297">
        <v>0</v>
      </c>
      <c r="Z5297">
        <v>15.44416462680547</v>
      </c>
      <c r="AA5297">
        <v>30.14412419951006</v>
      </c>
      <c r="AB5297">
        <v>133.77374478265935</v>
      </c>
      <c r="AC5297">
        <v>0</v>
      </c>
      <c r="AD5297">
        <v>50.053589727915359</v>
      </c>
      <c r="AE5297">
        <v>544.75310766098437</v>
      </c>
    </row>
    <row r="5298" spans="1:31" x14ac:dyDescent="0.25">
      <c r="A5298">
        <v>1787852</v>
      </c>
      <c r="B5298">
        <v>1</v>
      </c>
      <c r="C5298" t="s">
        <v>81</v>
      </c>
      <c r="D5298" t="s">
        <v>115</v>
      </c>
      <c r="E5298" t="s">
        <v>143</v>
      </c>
      <c r="F5298" t="s">
        <v>15324</v>
      </c>
      <c r="G5298" t="s">
        <v>160</v>
      </c>
      <c r="H5298" t="s">
        <v>146</v>
      </c>
      <c r="I5298" t="s">
        <v>135</v>
      </c>
      <c r="J5298" t="s">
        <v>136</v>
      </c>
      <c r="K5298" t="s">
        <v>147</v>
      </c>
      <c r="L5298" t="s">
        <v>15325</v>
      </c>
      <c r="M5298" t="s">
        <v>15326</v>
      </c>
      <c r="N5298">
        <v>4.3049999999999997</v>
      </c>
      <c r="O5298">
        <v>0</v>
      </c>
      <c r="P5298">
        <v>31</v>
      </c>
      <c r="Q5298">
        <v>0</v>
      </c>
      <c r="R5298">
        <v>1</v>
      </c>
      <c r="S5298">
        <v>0</v>
      </c>
      <c r="T5298">
        <v>1</v>
      </c>
      <c r="U5298">
        <v>0</v>
      </c>
      <c r="V5298">
        <v>0</v>
      </c>
      <c r="W5298">
        <v>0</v>
      </c>
      <c r="X5298">
        <v>3.590509225967299</v>
      </c>
      <c r="Y5298">
        <v>0</v>
      </c>
      <c r="Z5298">
        <v>6.7414139263066664E-2</v>
      </c>
      <c r="AA5298">
        <v>0</v>
      </c>
      <c r="AB5298">
        <v>0.35863881767093331</v>
      </c>
      <c r="AC5298">
        <v>0</v>
      </c>
      <c r="AD5298">
        <v>0</v>
      </c>
      <c r="AE5298">
        <v>4.016562182901299</v>
      </c>
    </row>
    <row r="5299" spans="1:31" x14ac:dyDescent="0.25">
      <c r="A5299">
        <v>1787884</v>
      </c>
      <c r="B5299">
        <v>1</v>
      </c>
      <c r="C5299" t="s">
        <v>80</v>
      </c>
      <c r="D5299" t="s">
        <v>100</v>
      </c>
      <c r="E5299" t="s">
        <v>171</v>
      </c>
      <c r="F5299" t="s">
        <v>15327</v>
      </c>
      <c r="G5299" t="s">
        <v>181</v>
      </c>
      <c r="H5299" t="s">
        <v>146</v>
      </c>
      <c r="I5299" t="s">
        <v>135</v>
      </c>
      <c r="J5299" t="s">
        <v>136</v>
      </c>
      <c r="K5299" t="s">
        <v>147</v>
      </c>
      <c r="L5299" t="s">
        <v>15328</v>
      </c>
      <c r="M5299" t="s">
        <v>15329</v>
      </c>
      <c r="N5299">
        <v>0.78611111099999997</v>
      </c>
      <c r="O5299">
        <v>0</v>
      </c>
      <c r="P5299">
        <v>1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0.18738937506091669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0.18738937506091669</v>
      </c>
    </row>
    <row r="5300" spans="1:31" x14ac:dyDescent="0.25">
      <c r="A5300">
        <v>1787761</v>
      </c>
      <c r="B5300">
        <v>1</v>
      </c>
      <c r="C5300" t="s">
        <v>80</v>
      </c>
      <c r="D5300" t="s">
        <v>96</v>
      </c>
      <c r="E5300" t="s">
        <v>171</v>
      </c>
      <c r="F5300" t="s">
        <v>15330</v>
      </c>
      <c r="G5300" t="s">
        <v>181</v>
      </c>
      <c r="H5300" t="s">
        <v>146</v>
      </c>
      <c r="I5300" t="s">
        <v>135</v>
      </c>
      <c r="J5300" t="s">
        <v>136</v>
      </c>
      <c r="K5300" t="s">
        <v>147</v>
      </c>
      <c r="L5300" t="s">
        <v>15331</v>
      </c>
      <c r="M5300" t="s">
        <v>15332</v>
      </c>
      <c r="N5300">
        <v>3.1597222220000001</v>
      </c>
      <c r="O5300">
        <v>0</v>
      </c>
      <c r="P5300">
        <v>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0.2401730644134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0.2401730644134</v>
      </c>
    </row>
    <row r="5301" spans="1:31" x14ac:dyDescent="0.25">
      <c r="A5301">
        <v>1787838</v>
      </c>
      <c r="B5301">
        <v>1</v>
      </c>
      <c r="C5301" t="s">
        <v>80</v>
      </c>
      <c r="D5301" t="s">
        <v>97</v>
      </c>
      <c r="E5301" t="s">
        <v>171</v>
      </c>
      <c r="F5301" t="s">
        <v>15236</v>
      </c>
      <c r="G5301" t="s">
        <v>282</v>
      </c>
      <c r="H5301" t="s">
        <v>146</v>
      </c>
      <c r="I5301" t="s">
        <v>135</v>
      </c>
      <c r="J5301" t="s">
        <v>136</v>
      </c>
      <c r="K5301" t="s">
        <v>147</v>
      </c>
      <c r="L5301" t="s">
        <v>15333</v>
      </c>
      <c r="M5301" t="s">
        <v>15334</v>
      </c>
      <c r="N5301">
        <v>1.9388888879999999</v>
      </c>
      <c r="O5301">
        <v>0</v>
      </c>
      <c r="P5301">
        <v>5</v>
      </c>
      <c r="Q5301">
        <v>0</v>
      </c>
      <c r="R5301">
        <v>0</v>
      </c>
      <c r="S5301">
        <v>0</v>
      </c>
      <c r="T5301">
        <v>3</v>
      </c>
      <c r="U5301">
        <v>0</v>
      </c>
      <c r="V5301">
        <v>0</v>
      </c>
      <c r="W5301">
        <v>0</v>
      </c>
      <c r="X5301">
        <v>3.5491321986900006</v>
      </c>
      <c r="Y5301">
        <v>0</v>
      </c>
      <c r="Z5301">
        <v>0</v>
      </c>
      <c r="AA5301">
        <v>0</v>
      </c>
      <c r="AB5301">
        <v>1.9385900920803332</v>
      </c>
      <c r="AC5301">
        <v>0</v>
      </c>
      <c r="AD5301">
        <v>0</v>
      </c>
      <c r="AE5301">
        <v>5.4877222907703338</v>
      </c>
    </row>
    <row r="5302" spans="1:31" x14ac:dyDescent="0.25">
      <c r="A5302">
        <v>1787738</v>
      </c>
      <c r="B5302">
        <v>1</v>
      </c>
      <c r="C5302" t="s">
        <v>80</v>
      </c>
      <c r="D5302" t="s">
        <v>83</v>
      </c>
      <c r="E5302" t="s">
        <v>267</v>
      </c>
      <c r="F5302" t="s">
        <v>6887</v>
      </c>
      <c r="G5302" t="s">
        <v>177</v>
      </c>
      <c r="H5302" t="s">
        <v>134</v>
      </c>
      <c r="I5302" t="s">
        <v>135</v>
      </c>
      <c r="J5302" t="s">
        <v>136</v>
      </c>
      <c r="K5302" t="s">
        <v>147</v>
      </c>
      <c r="L5302" t="s">
        <v>15335</v>
      </c>
      <c r="M5302" t="s">
        <v>15336</v>
      </c>
      <c r="N5302">
        <v>0.50111111100000005</v>
      </c>
      <c r="O5302">
        <v>2</v>
      </c>
      <c r="P5302">
        <v>3930</v>
      </c>
      <c r="Q5302">
        <v>5</v>
      </c>
      <c r="R5302">
        <v>6</v>
      </c>
      <c r="S5302">
        <v>28</v>
      </c>
      <c r="T5302">
        <v>1609</v>
      </c>
      <c r="U5302">
        <v>17</v>
      </c>
      <c r="V5302">
        <v>77</v>
      </c>
      <c r="W5302">
        <v>2.9394953279999997E-2</v>
      </c>
      <c r="X5302">
        <v>615.26531409222969</v>
      </c>
      <c r="Y5302">
        <v>88.433941909467364</v>
      </c>
      <c r="Z5302">
        <v>1.0426150266565</v>
      </c>
      <c r="AA5302">
        <v>115.93312864125299</v>
      </c>
      <c r="AB5302">
        <v>663.10719380220473</v>
      </c>
      <c r="AC5302">
        <v>334.85998105879003</v>
      </c>
      <c r="AD5302">
        <v>496.71131663983789</v>
      </c>
      <c r="AE5302">
        <v>2315.3828861237189</v>
      </c>
    </row>
    <row r="5303" spans="1:31" x14ac:dyDescent="0.25">
      <c r="A5303">
        <v>1787692</v>
      </c>
      <c r="B5303">
        <v>1</v>
      </c>
      <c r="C5303" t="s">
        <v>80</v>
      </c>
      <c r="D5303" t="s">
        <v>82</v>
      </c>
      <c r="E5303" t="s">
        <v>184</v>
      </c>
      <c r="F5303" t="s">
        <v>15337</v>
      </c>
      <c r="G5303" t="s">
        <v>239</v>
      </c>
      <c r="H5303" t="s">
        <v>134</v>
      </c>
      <c r="I5303" t="s">
        <v>135</v>
      </c>
      <c r="J5303" t="s">
        <v>136</v>
      </c>
      <c r="K5303" t="s">
        <v>137</v>
      </c>
      <c r="L5303" t="s">
        <v>15338</v>
      </c>
      <c r="M5303" t="s">
        <v>15339</v>
      </c>
      <c r="N5303">
        <v>2.0950000000000002</v>
      </c>
      <c r="O5303">
        <v>0</v>
      </c>
      <c r="P5303">
        <v>2</v>
      </c>
      <c r="Q5303">
        <v>0</v>
      </c>
      <c r="R5303">
        <v>0</v>
      </c>
      <c r="S5303">
        <v>0</v>
      </c>
      <c r="T5303">
        <v>127</v>
      </c>
      <c r="U5303">
        <v>0</v>
      </c>
      <c r="V5303">
        <v>0</v>
      </c>
      <c r="W5303">
        <v>0</v>
      </c>
      <c r="X5303">
        <v>0.18488411272753336</v>
      </c>
      <c r="Y5303">
        <v>0</v>
      </c>
      <c r="Z5303">
        <v>0</v>
      </c>
      <c r="AA5303">
        <v>0</v>
      </c>
      <c r="AB5303">
        <v>137.71094826223771</v>
      </c>
      <c r="AC5303">
        <v>0</v>
      </c>
      <c r="AD5303">
        <v>0</v>
      </c>
      <c r="AE5303">
        <v>137.89583237496524</v>
      </c>
    </row>
    <row r="5304" spans="1:31" x14ac:dyDescent="0.25">
      <c r="A5304">
        <v>1787924</v>
      </c>
      <c r="B5304">
        <v>1</v>
      </c>
      <c r="C5304" t="s">
        <v>80</v>
      </c>
      <c r="D5304" t="s">
        <v>90</v>
      </c>
      <c r="E5304" t="s">
        <v>153</v>
      </c>
      <c r="F5304" t="s">
        <v>15340</v>
      </c>
      <c r="G5304" t="s">
        <v>155</v>
      </c>
      <c r="H5304" t="s">
        <v>146</v>
      </c>
      <c r="I5304" t="s">
        <v>135</v>
      </c>
      <c r="J5304" t="s">
        <v>136</v>
      </c>
      <c r="K5304" t="s">
        <v>147</v>
      </c>
      <c r="L5304" t="s">
        <v>15341</v>
      </c>
      <c r="M5304" t="s">
        <v>15342</v>
      </c>
      <c r="N5304">
        <v>3.2088888880000002</v>
      </c>
      <c r="O5304">
        <v>0</v>
      </c>
      <c r="P5304">
        <v>53</v>
      </c>
      <c r="Q5304">
        <v>0</v>
      </c>
      <c r="R5304">
        <v>0</v>
      </c>
      <c r="S5304">
        <v>0</v>
      </c>
      <c r="T5304">
        <v>9</v>
      </c>
      <c r="U5304">
        <v>0</v>
      </c>
      <c r="V5304">
        <v>0</v>
      </c>
      <c r="W5304">
        <v>0</v>
      </c>
      <c r="X5304">
        <v>45.87967371762182</v>
      </c>
      <c r="Y5304">
        <v>0</v>
      </c>
      <c r="Z5304">
        <v>0</v>
      </c>
      <c r="AA5304">
        <v>0</v>
      </c>
      <c r="AB5304">
        <v>24.676887833246358</v>
      </c>
      <c r="AC5304">
        <v>0</v>
      </c>
      <c r="AD5304">
        <v>0</v>
      </c>
      <c r="AE5304">
        <v>70.556561550868182</v>
      </c>
    </row>
    <row r="5305" spans="1:31" x14ac:dyDescent="0.25">
      <c r="A5305">
        <v>1787984</v>
      </c>
      <c r="B5305">
        <v>1</v>
      </c>
      <c r="C5305" t="s">
        <v>80</v>
      </c>
      <c r="D5305" t="s">
        <v>93</v>
      </c>
      <c r="E5305" t="s">
        <v>158</v>
      </c>
      <c r="F5305" t="s">
        <v>15343</v>
      </c>
      <c r="G5305" t="s">
        <v>160</v>
      </c>
      <c r="H5305" t="s">
        <v>146</v>
      </c>
      <c r="I5305" t="s">
        <v>135</v>
      </c>
      <c r="J5305" t="s">
        <v>136</v>
      </c>
      <c r="K5305" t="s">
        <v>147</v>
      </c>
      <c r="L5305" t="s">
        <v>15344</v>
      </c>
      <c r="M5305" t="s">
        <v>15345</v>
      </c>
      <c r="N5305">
        <v>1.1975</v>
      </c>
      <c r="O5305">
        <v>0</v>
      </c>
      <c r="P5305">
        <v>16</v>
      </c>
      <c r="Q5305">
        <v>0</v>
      </c>
      <c r="R5305">
        <v>0</v>
      </c>
      <c r="S5305">
        <v>0</v>
      </c>
      <c r="T5305">
        <v>1</v>
      </c>
      <c r="U5305">
        <v>0</v>
      </c>
      <c r="V5305">
        <v>0</v>
      </c>
      <c r="W5305">
        <v>0</v>
      </c>
      <c r="X5305">
        <v>3.2355382485733748</v>
      </c>
      <c r="Y5305">
        <v>0</v>
      </c>
      <c r="Z5305">
        <v>0</v>
      </c>
      <c r="AA5305">
        <v>0</v>
      </c>
      <c r="AB5305">
        <v>0.45010444643199998</v>
      </c>
      <c r="AC5305">
        <v>0</v>
      </c>
      <c r="AD5305">
        <v>0</v>
      </c>
      <c r="AE5305">
        <v>3.6856426950053747</v>
      </c>
    </row>
    <row r="5306" spans="1:31" x14ac:dyDescent="0.25">
      <c r="A5306">
        <v>1788030</v>
      </c>
      <c r="B5306">
        <v>1</v>
      </c>
      <c r="C5306" t="s">
        <v>80</v>
      </c>
      <c r="D5306" t="s">
        <v>108</v>
      </c>
      <c r="E5306" t="s">
        <v>184</v>
      </c>
      <c r="F5306" t="s">
        <v>15346</v>
      </c>
      <c r="G5306" t="s">
        <v>232</v>
      </c>
      <c r="H5306" t="s">
        <v>134</v>
      </c>
      <c r="I5306" t="s">
        <v>135</v>
      </c>
      <c r="J5306" t="s">
        <v>136</v>
      </c>
      <c r="K5306" t="s">
        <v>147</v>
      </c>
      <c r="L5306" t="s">
        <v>15347</v>
      </c>
      <c r="M5306" t="s">
        <v>15348</v>
      </c>
      <c r="N5306">
        <v>0.20694444400000001</v>
      </c>
      <c r="O5306">
        <v>0</v>
      </c>
      <c r="P5306">
        <v>17</v>
      </c>
      <c r="Q5306">
        <v>0</v>
      </c>
      <c r="R5306">
        <v>3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0.48834988747666658</v>
      </c>
      <c r="Y5306">
        <v>0</v>
      </c>
      <c r="Z5306">
        <v>7.5765398703750014E-3</v>
      </c>
      <c r="AA5306">
        <v>0</v>
      </c>
      <c r="AB5306">
        <v>0</v>
      </c>
      <c r="AC5306">
        <v>0</v>
      </c>
      <c r="AD5306">
        <v>0</v>
      </c>
      <c r="AE5306">
        <v>0.49592642734704157</v>
      </c>
    </row>
    <row r="5307" spans="1:31" x14ac:dyDescent="0.25">
      <c r="A5307">
        <v>1787629</v>
      </c>
      <c r="B5307">
        <v>1</v>
      </c>
      <c r="C5307" t="s">
        <v>81</v>
      </c>
      <c r="D5307" t="s">
        <v>122</v>
      </c>
      <c r="E5307" t="s">
        <v>188</v>
      </c>
      <c r="F5307" t="s">
        <v>3085</v>
      </c>
      <c r="G5307" t="s">
        <v>177</v>
      </c>
      <c r="H5307" t="s">
        <v>134</v>
      </c>
      <c r="I5307" t="s">
        <v>135</v>
      </c>
      <c r="J5307" t="s">
        <v>136</v>
      </c>
      <c r="K5307" t="s">
        <v>147</v>
      </c>
      <c r="L5307" t="s">
        <v>15349</v>
      </c>
      <c r="M5307" t="s">
        <v>15350</v>
      </c>
      <c r="N5307">
        <v>1.31</v>
      </c>
      <c r="O5307">
        <v>1</v>
      </c>
      <c r="P5307">
        <v>462</v>
      </c>
      <c r="Q5307">
        <v>4</v>
      </c>
      <c r="R5307">
        <v>0</v>
      </c>
      <c r="S5307">
        <v>2</v>
      </c>
      <c r="T5307">
        <v>18</v>
      </c>
      <c r="U5307">
        <v>0</v>
      </c>
      <c r="V5307">
        <v>0</v>
      </c>
      <c r="W5307">
        <v>6.4125265158699998E-2</v>
      </c>
      <c r="X5307">
        <v>50.832413640355369</v>
      </c>
      <c r="Y5307">
        <v>2.3344996697382001</v>
      </c>
      <c r="Z5307">
        <v>0</v>
      </c>
      <c r="AA5307">
        <v>7.1061577673513012</v>
      </c>
      <c r="AB5307">
        <v>1.4394020596750001</v>
      </c>
      <c r="AC5307">
        <v>0</v>
      </c>
      <c r="AD5307">
        <v>0</v>
      </c>
      <c r="AE5307">
        <v>61.776598402278566</v>
      </c>
    </row>
    <row r="5308" spans="1:31" x14ac:dyDescent="0.25">
      <c r="A5308">
        <v>1787778</v>
      </c>
      <c r="B5308">
        <v>1</v>
      </c>
      <c r="C5308" t="s">
        <v>80</v>
      </c>
      <c r="D5308" t="s">
        <v>93</v>
      </c>
      <c r="E5308" t="s">
        <v>171</v>
      </c>
      <c r="F5308" t="s">
        <v>15351</v>
      </c>
      <c r="G5308" t="s">
        <v>181</v>
      </c>
      <c r="H5308" t="s">
        <v>146</v>
      </c>
      <c r="I5308" t="s">
        <v>135</v>
      </c>
      <c r="J5308" t="s">
        <v>136</v>
      </c>
      <c r="K5308" t="s">
        <v>147</v>
      </c>
      <c r="L5308" t="s">
        <v>15352</v>
      </c>
      <c r="M5308" t="s">
        <v>15353</v>
      </c>
      <c r="N5308">
        <v>2.346944444</v>
      </c>
      <c r="O5308">
        <v>0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1.8137086575328001</v>
      </c>
      <c r="AA5308">
        <v>0</v>
      </c>
      <c r="AB5308">
        <v>0</v>
      </c>
      <c r="AC5308">
        <v>0</v>
      </c>
      <c r="AD5308">
        <v>0</v>
      </c>
      <c r="AE5308">
        <v>1.8137086575328001</v>
      </c>
    </row>
    <row r="5309" spans="1:31" x14ac:dyDescent="0.25">
      <c r="A5309">
        <v>1787990</v>
      </c>
      <c r="B5309">
        <v>1</v>
      </c>
      <c r="C5309" t="s">
        <v>80</v>
      </c>
      <c r="D5309" t="s">
        <v>98</v>
      </c>
      <c r="E5309" t="s">
        <v>171</v>
      </c>
      <c r="F5309" t="s">
        <v>15354</v>
      </c>
      <c r="G5309" t="s">
        <v>181</v>
      </c>
      <c r="H5309" t="s">
        <v>146</v>
      </c>
      <c r="I5309" t="s">
        <v>135</v>
      </c>
      <c r="J5309" t="s">
        <v>136</v>
      </c>
      <c r="K5309" t="s">
        <v>147</v>
      </c>
      <c r="L5309" t="s">
        <v>14841</v>
      </c>
      <c r="M5309" t="s">
        <v>15355</v>
      </c>
      <c r="N5309">
        <v>2.4627777769999999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1.5001661279500002E-3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1.5001661279500002E-3</v>
      </c>
    </row>
    <row r="5310" spans="1:31" x14ac:dyDescent="0.25">
      <c r="A5310">
        <v>1787824</v>
      </c>
      <c r="B5310">
        <v>1</v>
      </c>
      <c r="C5310" t="s">
        <v>81</v>
      </c>
      <c r="D5310" t="s">
        <v>113</v>
      </c>
      <c r="E5310" t="s">
        <v>131</v>
      </c>
      <c r="F5310" t="s">
        <v>15356</v>
      </c>
      <c r="G5310" t="s">
        <v>177</v>
      </c>
      <c r="H5310" t="s">
        <v>134</v>
      </c>
      <c r="I5310" t="s">
        <v>135</v>
      </c>
      <c r="J5310" t="s">
        <v>136</v>
      </c>
      <c r="K5310" t="s">
        <v>147</v>
      </c>
      <c r="L5310" t="s">
        <v>15357</v>
      </c>
      <c r="M5310" t="s">
        <v>15358</v>
      </c>
      <c r="N5310">
        <v>1.030277777</v>
      </c>
      <c r="O5310">
        <v>2</v>
      </c>
      <c r="P5310">
        <v>51</v>
      </c>
      <c r="Q5310">
        <v>33</v>
      </c>
      <c r="R5310">
        <v>349</v>
      </c>
      <c r="S5310">
        <v>1</v>
      </c>
      <c r="T5310">
        <v>9</v>
      </c>
      <c r="U5310">
        <v>0</v>
      </c>
      <c r="V5310">
        <v>0</v>
      </c>
      <c r="W5310">
        <v>0.92026079069625011</v>
      </c>
      <c r="X5310">
        <v>2.3153954687049509</v>
      </c>
      <c r="Y5310">
        <v>70.866079979265066</v>
      </c>
      <c r="Z5310">
        <v>135.15703529770434</v>
      </c>
      <c r="AA5310">
        <v>2.4359034375808335</v>
      </c>
      <c r="AB5310">
        <v>15.948844211213409</v>
      </c>
      <c r="AC5310">
        <v>0</v>
      </c>
      <c r="AD5310">
        <v>0</v>
      </c>
      <c r="AE5310">
        <v>227.64351918516485</v>
      </c>
    </row>
    <row r="5311" spans="1:31" x14ac:dyDescent="0.25">
      <c r="A5311">
        <v>1787967</v>
      </c>
      <c r="B5311">
        <v>1</v>
      </c>
      <c r="C5311" t="s">
        <v>81</v>
      </c>
      <c r="D5311" t="s">
        <v>118</v>
      </c>
      <c r="E5311" t="s">
        <v>143</v>
      </c>
      <c r="F5311" t="s">
        <v>15359</v>
      </c>
      <c r="G5311" t="s">
        <v>758</v>
      </c>
      <c r="H5311" t="s">
        <v>146</v>
      </c>
      <c r="I5311" t="s">
        <v>135</v>
      </c>
      <c r="J5311" t="s">
        <v>136</v>
      </c>
      <c r="K5311" t="s">
        <v>147</v>
      </c>
      <c r="L5311" t="s">
        <v>15360</v>
      </c>
      <c r="M5311" t="s">
        <v>15361</v>
      </c>
      <c r="N5311">
        <v>1.8174999999999999</v>
      </c>
      <c r="O5311">
        <v>0</v>
      </c>
      <c r="P5311">
        <v>22</v>
      </c>
      <c r="Q5311">
        <v>0</v>
      </c>
      <c r="R5311">
        <v>7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7.501464907383089</v>
      </c>
      <c r="Y5311">
        <v>0</v>
      </c>
      <c r="Z5311">
        <v>1.4831030822265001</v>
      </c>
      <c r="AA5311">
        <v>0</v>
      </c>
      <c r="AB5311">
        <v>0</v>
      </c>
      <c r="AC5311">
        <v>0</v>
      </c>
      <c r="AD5311">
        <v>0</v>
      </c>
      <c r="AE5311">
        <v>8.9845679896095891</v>
      </c>
    </row>
    <row r="5312" spans="1:31" x14ac:dyDescent="0.25">
      <c r="A5312">
        <v>1787798</v>
      </c>
      <c r="B5312">
        <v>1</v>
      </c>
      <c r="C5312" t="s">
        <v>80</v>
      </c>
      <c r="D5312" t="s">
        <v>94</v>
      </c>
      <c r="E5312" t="s">
        <v>143</v>
      </c>
      <c r="F5312" t="s">
        <v>15362</v>
      </c>
      <c r="G5312" t="s">
        <v>164</v>
      </c>
      <c r="H5312" t="s">
        <v>146</v>
      </c>
      <c r="I5312" t="s">
        <v>135</v>
      </c>
      <c r="J5312" t="s">
        <v>136</v>
      </c>
      <c r="K5312" t="s">
        <v>147</v>
      </c>
      <c r="L5312" t="s">
        <v>15363</v>
      </c>
      <c r="M5312" t="s">
        <v>15364</v>
      </c>
      <c r="N5312">
        <v>0.65916666599999996</v>
      </c>
      <c r="O5312">
        <v>0</v>
      </c>
      <c r="P5312">
        <v>162</v>
      </c>
      <c r="Q5312">
        <v>0</v>
      </c>
      <c r="R5312">
        <v>0</v>
      </c>
      <c r="S5312">
        <v>0</v>
      </c>
      <c r="T5312">
        <v>33</v>
      </c>
      <c r="U5312">
        <v>0</v>
      </c>
      <c r="V5312">
        <v>0</v>
      </c>
      <c r="W5312">
        <v>0</v>
      </c>
      <c r="X5312">
        <v>19.603368340765748</v>
      </c>
      <c r="Y5312">
        <v>0</v>
      </c>
      <c r="Z5312">
        <v>0</v>
      </c>
      <c r="AA5312">
        <v>0</v>
      </c>
      <c r="AB5312">
        <v>4.3052573365186522</v>
      </c>
      <c r="AC5312">
        <v>0</v>
      </c>
      <c r="AD5312">
        <v>0</v>
      </c>
      <c r="AE5312">
        <v>23.908625677284398</v>
      </c>
    </row>
    <row r="5313" spans="1:31" x14ac:dyDescent="0.25">
      <c r="A5313">
        <v>1787612</v>
      </c>
      <c r="B5313">
        <v>1</v>
      </c>
      <c r="C5313" t="s">
        <v>80</v>
      </c>
      <c r="D5313" t="s">
        <v>104</v>
      </c>
      <c r="E5313" t="s">
        <v>184</v>
      </c>
      <c r="F5313" t="s">
        <v>15365</v>
      </c>
      <c r="G5313" t="s">
        <v>177</v>
      </c>
      <c r="H5313" t="s">
        <v>134</v>
      </c>
      <c r="I5313" t="s">
        <v>135</v>
      </c>
      <c r="J5313" t="s">
        <v>136</v>
      </c>
      <c r="K5313" t="s">
        <v>147</v>
      </c>
      <c r="L5313" t="s">
        <v>15366</v>
      </c>
      <c r="M5313" t="s">
        <v>15367</v>
      </c>
      <c r="N5313">
        <v>1.388055555</v>
      </c>
      <c r="O5313">
        <v>0</v>
      </c>
      <c r="P5313">
        <v>3</v>
      </c>
      <c r="Q5313">
        <v>0</v>
      </c>
      <c r="R5313">
        <v>15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0.1787004379712667</v>
      </c>
      <c r="Y5313">
        <v>0</v>
      </c>
      <c r="Z5313">
        <v>7.3940232288994014</v>
      </c>
      <c r="AA5313">
        <v>0</v>
      </c>
      <c r="AB5313">
        <v>0</v>
      </c>
      <c r="AC5313">
        <v>0</v>
      </c>
      <c r="AD5313">
        <v>0</v>
      </c>
      <c r="AE5313">
        <v>7.5727236668706679</v>
      </c>
    </row>
    <row r="5314" spans="1:31" x14ac:dyDescent="0.25">
      <c r="A5314">
        <v>1788010</v>
      </c>
      <c r="B5314">
        <v>1</v>
      </c>
      <c r="C5314" t="s">
        <v>80</v>
      </c>
      <c r="D5314" t="s">
        <v>108</v>
      </c>
      <c r="E5314" t="s">
        <v>158</v>
      </c>
      <c r="F5314" t="s">
        <v>15368</v>
      </c>
      <c r="G5314" t="s">
        <v>160</v>
      </c>
      <c r="H5314" t="s">
        <v>146</v>
      </c>
      <c r="I5314" t="s">
        <v>135</v>
      </c>
      <c r="J5314" t="s">
        <v>136</v>
      </c>
      <c r="K5314" t="s">
        <v>147</v>
      </c>
      <c r="L5314" t="s">
        <v>15369</v>
      </c>
      <c r="M5314" t="s">
        <v>15370</v>
      </c>
      <c r="N5314">
        <v>0.74416666600000003</v>
      </c>
      <c r="O5314">
        <v>0</v>
      </c>
      <c r="P5314">
        <v>10</v>
      </c>
      <c r="Q5314">
        <v>0</v>
      </c>
      <c r="R5314">
        <v>1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0.61931690752399993</v>
      </c>
      <c r="Y5314">
        <v>0</v>
      </c>
      <c r="Z5314">
        <v>9.8665313039999992E-4</v>
      </c>
      <c r="AA5314">
        <v>0</v>
      </c>
      <c r="AB5314">
        <v>0</v>
      </c>
      <c r="AC5314">
        <v>0</v>
      </c>
      <c r="AD5314">
        <v>0</v>
      </c>
      <c r="AE5314">
        <v>0.62030356065439995</v>
      </c>
    </row>
    <row r="5315" spans="1:31" x14ac:dyDescent="0.25">
      <c r="A5315">
        <v>1788090</v>
      </c>
      <c r="B5315">
        <v>1</v>
      </c>
      <c r="C5315" t="s">
        <v>81</v>
      </c>
      <c r="D5315" t="s">
        <v>113</v>
      </c>
      <c r="E5315" t="s">
        <v>158</v>
      </c>
      <c r="F5315" t="s">
        <v>15371</v>
      </c>
      <c r="G5315" t="s">
        <v>160</v>
      </c>
      <c r="H5315" t="s">
        <v>146</v>
      </c>
      <c r="I5315" t="s">
        <v>135</v>
      </c>
      <c r="J5315" t="s">
        <v>136</v>
      </c>
      <c r="K5315" t="s">
        <v>147</v>
      </c>
      <c r="L5315" t="s">
        <v>15372</v>
      </c>
      <c r="M5315" t="s">
        <v>15373</v>
      </c>
      <c r="N5315">
        <v>2.474444444</v>
      </c>
      <c r="O5315">
        <v>0</v>
      </c>
      <c r="P5315">
        <v>1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0.25529087546666668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0.25529087546666668</v>
      </c>
    </row>
    <row r="5316" spans="1:31" x14ac:dyDescent="0.25">
      <c r="A5316">
        <v>1787655</v>
      </c>
      <c r="B5316">
        <v>1</v>
      </c>
      <c r="C5316" t="s">
        <v>81</v>
      </c>
      <c r="D5316" t="s">
        <v>118</v>
      </c>
      <c r="E5316" t="s">
        <v>143</v>
      </c>
      <c r="F5316" t="s">
        <v>14286</v>
      </c>
      <c r="G5316" t="s">
        <v>246</v>
      </c>
      <c r="H5316" t="s">
        <v>146</v>
      </c>
      <c r="I5316" t="s">
        <v>135</v>
      </c>
      <c r="J5316" t="s">
        <v>136</v>
      </c>
      <c r="K5316" t="s">
        <v>137</v>
      </c>
      <c r="L5316" t="s">
        <v>15374</v>
      </c>
      <c r="M5316" t="s">
        <v>15375</v>
      </c>
      <c r="N5316">
        <v>7.9133333329999997</v>
      </c>
      <c r="O5316">
        <v>0</v>
      </c>
      <c r="P5316">
        <v>90</v>
      </c>
      <c r="Q5316">
        <v>0</v>
      </c>
      <c r="R5316">
        <v>17</v>
      </c>
      <c r="S5316">
        <v>0</v>
      </c>
      <c r="T5316">
        <v>13</v>
      </c>
      <c r="U5316">
        <v>0</v>
      </c>
      <c r="V5316">
        <v>0</v>
      </c>
      <c r="W5316">
        <v>0</v>
      </c>
      <c r="X5316">
        <v>110.59743315968673</v>
      </c>
      <c r="Y5316">
        <v>0</v>
      </c>
      <c r="Z5316">
        <v>13.695484454141546</v>
      </c>
      <c r="AA5316">
        <v>0</v>
      </c>
      <c r="AB5316">
        <v>13.415958294879458</v>
      </c>
      <c r="AC5316">
        <v>0</v>
      </c>
      <c r="AD5316">
        <v>0</v>
      </c>
      <c r="AE5316">
        <v>137.70887590870774</v>
      </c>
    </row>
    <row r="5317" spans="1:31" x14ac:dyDescent="0.25">
      <c r="A5317">
        <v>1787858</v>
      </c>
      <c r="B5317">
        <v>1</v>
      </c>
      <c r="C5317" t="s">
        <v>80</v>
      </c>
      <c r="D5317" t="s">
        <v>103</v>
      </c>
      <c r="E5317" t="s">
        <v>171</v>
      </c>
      <c r="F5317" t="s">
        <v>15376</v>
      </c>
      <c r="G5317" t="s">
        <v>181</v>
      </c>
      <c r="H5317" t="s">
        <v>146</v>
      </c>
      <c r="I5317" t="s">
        <v>135</v>
      </c>
      <c r="J5317" t="s">
        <v>136</v>
      </c>
      <c r="K5317" t="s">
        <v>147</v>
      </c>
      <c r="L5317" t="s">
        <v>15377</v>
      </c>
      <c r="M5317" t="s">
        <v>15378</v>
      </c>
      <c r="N5317">
        <v>3.0897222219999998</v>
      </c>
      <c r="O5317">
        <v>0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0.54181149497496661</v>
      </c>
      <c r="AA5317">
        <v>0</v>
      </c>
      <c r="AB5317">
        <v>0</v>
      </c>
      <c r="AC5317">
        <v>0</v>
      </c>
      <c r="AD5317">
        <v>0</v>
      </c>
      <c r="AE5317">
        <v>0.54181149497496661</v>
      </c>
    </row>
    <row r="5318" spans="1:31" x14ac:dyDescent="0.25">
      <c r="A5318">
        <v>1787672</v>
      </c>
      <c r="B5318">
        <v>1</v>
      </c>
      <c r="C5318" t="s">
        <v>80</v>
      </c>
      <c r="D5318" t="s">
        <v>88</v>
      </c>
      <c r="E5318" t="s">
        <v>184</v>
      </c>
      <c r="F5318" t="s">
        <v>15379</v>
      </c>
      <c r="G5318" t="s">
        <v>239</v>
      </c>
      <c r="H5318" t="s">
        <v>134</v>
      </c>
      <c r="I5318" t="s">
        <v>135</v>
      </c>
      <c r="J5318" t="s">
        <v>136</v>
      </c>
      <c r="K5318" t="s">
        <v>137</v>
      </c>
      <c r="L5318" t="s">
        <v>15380</v>
      </c>
      <c r="M5318" t="s">
        <v>15381</v>
      </c>
      <c r="N5318">
        <v>4.4586111109999997</v>
      </c>
      <c r="O5318">
        <v>1</v>
      </c>
      <c r="P5318">
        <v>472</v>
      </c>
      <c r="Q5318">
        <v>1</v>
      </c>
      <c r="R5318">
        <v>0</v>
      </c>
      <c r="S5318">
        <v>7</v>
      </c>
      <c r="T5318">
        <v>90</v>
      </c>
      <c r="U5318">
        <v>3</v>
      </c>
      <c r="V5318">
        <v>3</v>
      </c>
      <c r="W5318">
        <v>38.474421831637912</v>
      </c>
      <c r="X5318">
        <v>814.29637655596355</v>
      </c>
      <c r="Y5318">
        <v>0</v>
      </c>
      <c r="Z5318">
        <v>0</v>
      </c>
      <c r="AA5318">
        <v>280.36438724233369</v>
      </c>
      <c r="AB5318">
        <v>420.79768612207874</v>
      </c>
      <c r="AC5318">
        <v>48.696448909587922</v>
      </c>
      <c r="AD5318">
        <v>67.473656553721781</v>
      </c>
      <c r="AE5318">
        <v>1670.1029772153236</v>
      </c>
    </row>
    <row r="5319" spans="1:31" x14ac:dyDescent="0.25">
      <c r="A5319">
        <v>1787695</v>
      </c>
      <c r="B5319">
        <v>1</v>
      </c>
      <c r="C5319" t="s">
        <v>80</v>
      </c>
      <c r="D5319" t="s">
        <v>98</v>
      </c>
      <c r="E5319" t="s">
        <v>131</v>
      </c>
      <c r="F5319" t="s">
        <v>15382</v>
      </c>
      <c r="G5319" t="s">
        <v>239</v>
      </c>
      <c r="H5319" t="s">
        <v>134</v>
      </c>
      <c r="I5319" t="s">
        <v>135</v>
      </c>
      <c r="J5319" t="s">
        <v>136</v>
      </c>
      <c r="K5319" t="s">
        <v>137</v>
      </c>
      <c r="L5319" t="s">
        <v>15383</v>
      </c>
      <c r="M5319" t="s">
        <v>15384</v>
      </c>
      <c r="N5319">
        <v>2.1180555550000002</v>
      </c>
      <c r="O5319">
        <v>0</v>
      </c>
      <c r="P5319">
        <v>11571</v>
      </c>
      <c r="Q5319">
        <v>41</v>
      </c>
      <c r="R5319">
        <v>2012</v>
      </c>
      <c r="S5319">
        <v>68</v>
      </c>
      <c r="T5319">
        <v>2512</v>
      </c>
      <c r="U5319">
        <v>7</v>
      </c>
      <c r="V5319">
        <v>0</v>
      </c>
      <c r="W5319">
        <v>0</v>
      </c>
      <c r="X5319">
        <v>5471.7211662554637</v>
      </c>
      <c r="Y5319">
        <v>360.56682354990778</v>
      </c>
      <c r="Z5319">
        <v>1853.0912540741097</v>
      </c>
      <c r="AA5319">
        <v>866.68954941228435</v>
      </c>
      <c r="AB5319">
        <v>2995.3680412845724</v>
      </c>
      <c r="AC5319">
        <v>681.99465508571427</v>
      </c>
      <c r="AD5319">
        <v>0</v>
      </c>
      <c r="AE5319">
        <v>12229.431489662051</v>
      </c>
    </row>
    <row r="5320" spans="1:31" x14ac:dyDescent="0.25">
      <c r="A5320">
        <v>1787718</v>
      </c>
      <c r="B5320">
        <v>1</v>
      </c>
      <c r="C5320" t="s">
        <v>81</v>
      </c>
      <c r="D5320" t="s">
        <v>120</v>
      </c>
      <c r="E5320" t="s">
        <v>143</v>
      </c>
      <c r="F5320" t="s">
        <v>1909</v>
      </c>
      <c r="G5320" t="s">
        <v>2314</v>
      </c>
      <c r="H5320" t="s">
        <v>146</v>
      </c>
      <c r="I5320" t="s">
        <v>135</v>
      </c>
      <c r="J5320" t="s">
        <v>136</v>
      </c>
      <c r="K5320" t="s">
        <v>147</v>
      </c>
      <c r="L5320" t="s">
        <v>15385</v>
      </c>
      <c r="M5320" t="s">
        <v>15386</v>
      </c>
      <c r="N5320">
        <v>1.9913888879999999</v>
      </c>
      <c r="O5320">
        <v>0</v>
      </c>
      <c r="P5320">
        <v>9</v>
      </c>
      <c r="Q5320">
        <v>0</v>
      </c>
      <c r="R5320">
        <v>3</v>
      </c>
      <c r="S5320">
        <v>0</v>
      </c>
      <c r="T5320">
        <v>6</v>
      </c>
      <c r="U5320">
        <v>0</v>
      </c>
      <c r="V5320">
        <v>1</v>
      </c>
      <c r="W5320">
        <v>0</v>
      </c>
      <c r="X5320">
        <v>2.9605728222432006</v>
      </c>
      <c r="Y5320">
        <v>0</v>
      </c>
      <c r="Z5320">
        <v>1.0063326696789336</v>
      </c>
      <c r="AA5320">
        <v>0</v>
      </c>
      <c r="AB5320">
        <v>5.1423132727880008</v>
      </c>
      <c r="AC5320">
        <v>0</v>
      </c>
      <c r="AD5320">
        <v>3.2971216418581499</v>
      </c>
      <c r="AE5320">
        <v>12.406340406568285</v>
      </c>
    </row>
    <row r="5321" spans="1:31" x14ac:dyDescent="0.25">
      <c r="A5321">
        <v>1787864</v>
      </c>
      <c r="B5321">
        <v>1</v>
      </c>
      <c r="C5321" t="s">
        <v>80</v>
      </c>
      <c r="D5321" t="s">
        <v>91</v>
      </c>
      <c r="E5321" t="s">
        <v>131</v>
      </c>
      <c r="F5321" t="s">
        <v>15052</v>
      </c>
      <c r="G5321" t="s">
        <v>177</v>
      </c>
      <c r="H5321" t="s">
        <v>134</v>
      </c>
      <c r="I5321" t="s">
        <v>135</v>
      </c>
      <c r="J5321" t="s">
        <v>136</v>
      </c>
      <c r="K5321" t="s">
        <v>147</v>
      </c>
      <c r="L5321" t="s">
        <v>15387</v>
      </c>
      <c r="M5321" t="s">
        <v>15388</v>
      </c>
      <c r="N5321">
        <v>0.28305555500000001</v>
      </c>
      <c r="O5321">
        <v>1</v>
      </c>
      <c r="P5321">
        <v>27</v>
      </c>
      <c r="Q5321">
        <v>21</v>
      </c>
      <c r="R5321">
        <v>259</v>
      </c>
      <c r="S5321">
        <v>8</v>
      </c>
      <c r="T5321">
        <v>43</v>
      </c>
      <c r="U5321">
        <v>3</v>
      </c>
      <c r="V5321">
        <v>0</v>
      </c>
      <c r="W5321">
        <v>0.40781683081914999</v>
      </c>
      <c r="X5321">
        <v>1.44721145550715</v>
      </c>
      <c r="Y5321">
        <v>4.330310716725517</v>
      </c>
      <c r="Z5321">
        <v>12.45564528102318</v>
      </c>
      <c r="AA5321">
        <v>16.84653507078027</v>
      </c>
      <c r="AB5321">
        <v>7.1691131298248827</v>
      </c>
      <c r="AC5321">
        <v>22.114989288019057</v>
      </c>
      <c r="AD5321">
        <v>0</v>
      </c>
      <c r="AE5321">
        <v>64.771621772699206</v>
      </c>
    </row>
    <row r="5322" spans="1:31" x14ac:dyDescent="0.25">
      <c r="A5322">
        <v>1787781</v>
      </c>
      <c r="B5322">
        <v>1</v>
      </c>
      <c r="C5322" t="s">
        <v>81</v>
      </c>
      <c r="D5322" t="s">
        <v>119</v>
      </c>
      <c r="E5322" t="s">
        <v>171</v>
      </c>
      <c r="F5322" t="s">
        <v>15389</v>
      </c>
      <c r="G5322" t="s">
        <v>181</v>
      </c>
      <c r="H5322" t="s">
        <v>146</v>
      </c>
      <c r="I5322" t="s">
        <v>135</v>
      </c>
      <c r="J5322" t="s">
        <v>136</v>
      </c>
      <c r="K5322" t="s">
        <v>147</v>
      </c>
      <c r="L5322" t="s">
        <v>15390</v>
      </c>
      <c r="M5322" t="s">
        <v>15391</v>
      </c>
      <c r="N5322">
        <v>2.9497222220000001</v>
      </c>
      <c r="O5322">
        <v>0</v>
      </c>
      <c r="P5322">
        <v>1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5.5494205351500001E-2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5.5494205351500001E-2</v>
      </c>
    </row>
    <row r="5323" spans="1:31" x14ac:dyDescent="0.25">
      <c r="A5323">
        <v>1787818</v>
      </c>
      <c r="B5323">
        <v>1</v>
      </c>
      <c r="C5323" t="s">
        <v>80</v>
      </c>
      <c r="D5323" t="s">
        <v>111</v>
      </c>
      <c r="E5323" t="s">
        <v>171</v>
      </c>
      <c r="F5323" t="s">
        <v>15392</v>
      </c>
      <c r="G5323" t="s">
        <v>282</v>
      </c>
      <c r="H5323" t="s">
        <v>146</v>
      </c>
      <c r="I5323" t="s">
        <v>135</v>
      </c>
      <c r="J5323" t="s">
        <v>136</v>
      </c>
      <c r="K5323" t="s">
        <v>147</v>
      </c>
      <c r="L5323" t="s">
        <v>15393</v>
      </c>
      <c r="M5323" t="s">
        <v>15394</v>
      </c>
      <c r="N5323">
        <v>4.398055555</v>
      </c>
      <c r="O5323">
        <v>0</v>
      </c>
      <c r="P5323">
        <v>6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7.0259280793815817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7.0259280793815817</v>
      </c>
    </row>
    <row r="5324" spans="1:31" x14ac:dyDescent="0.25">
      <c r="A5324">
        <v>1788067</v>
      </c>
      <c r="B5324">
        <v>1</v>
      </c>
      <c r="C5324" t="s">
        <v>80</v>
      </c>
      <c r="D5324" t="s">
        <v>95</v>
      </c>
      <c r="E5324" t="s">
        <v>158</v>
      </c>
      <c r="F5324" t="s">
        <v>6285</v>
      </c>
      <c r="G5324" t="s">
        <v>221</v>
      </c>
      <c r="H5324" t="s">
        <v>146</v>
      </c>
      <c r="I5324" t="s">
        <v>135</v>
      </c>
      <c r="J5324" t="s">
        <v>136</v>
      </c>
      <c r="K5324" t="s">
        <v>147</v>
      </c>
      <c r="L5324" t="s">
        <v>15395</v>
      </c>
      <c r="M5324" t="s">
        <v>15396</v>
      </c>
      <c r="N5324">
        <v>2.8772222219999999</v>
      </c>
      <c r="O5324">
        <v>0</v>
      </c>
      <c r="P5324">
        <v>3</v>
      </c>
      <c r="Q5324">
        <v>0</v>
      </c>
      <c r="R5324">
        <v>0</v>
      </c>
      <c r="S5324">
        <v>0</v>
      </c>
      <c r="T5324">
        <v>1</v>
      </c>
      <c r="U5324">
        <v>0</v>
      </c>
      <c r="V5324">
        <v>0</v>
      </c>
      <c r="W5324">
        <v>0</v>
      </c>
      <c r="X5324">
        <v>2.3646654315360003</v>
      </c>
      <c r="Y5324">
        <v>0</v>
      </c>
      <c r="Z5324">
        <v>0</v>
      </c>
      <c r="AA5324">
        <v>0</v>
      </c>
      <c r="AB5324">
        <v>1.8164554487100002E-2</v>
      </c>
      <c r="AC5324">
        <v>0</v>
      </c>
      <c r="AD5324">
        <v>0</v>
      </c>
      <c r="AE5324">
        <v>2.3828299860231001</v>
      </c>
    </row>
    <row r="5325" spans="1:31" x14ac:dyDescent="0.25">
      <c r="A5325">
        <v>1787735</v>
      </c>
      <c r="B5325">
        <v>1</v>
      </c>
      <c r="C5325" t="s">
        <v>81</v>
      </c>
      <c r="D5325" t="s">
        <v>115</v>
      </c>
      <c r="E5325" t="s">
        <v>158</v>
      </c>
      <c r="F5325" t="s">
        <v>15397</v>
      </c>
      <c r="G5325" t="s">
        <v>160</v>
      </c>
      <c r="H5325" t="s">
        <v>146</v>
      </c>
      <c r="I5325" t="s">
        <v>135</v>
      </c>
      <c r="J5325" t="s">
        <v>136</v>
      </c>
      <c r="K5325" t="s">
        <v>147</v>
      </c>
      <c r="L5325" t="s">
        <v>15398</v>
      </c>
      <c r="M5325" t="s">
        <v>15399</v>
      </c>
      <c r="N5325">
        <v>6.3313888880000002</v>
      </c>
      <c r="O5325">
        <v>0</v>
      </c>
      <c r="P5325">
        <v>12</v>
      </c>
      <c r="Q5325">
        <v>0</v>
      </c>
      <c r="R5325">
        <v>1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2.7212455142948326</v>
      </c>
      <c r="Y5325">
        <v>0</v>
      </c>
      <c r="Z5325">
        <v>0.24019542876198333</v>
      </c>
      <c r="AA5325">
        <v>0</v>
      </c>
      <c r="AB5325">
        <v>0</v>
      </c>
      <c r="AC5325">
        <v>0</v>
      </c>
      <c r="AD5325">
        <v>0</v>
      </c>
      <c r="AE5325">
        <v>2.9614409430568158</v>
      </c>
    </row>
    <row r="5326" spans="1:31" x14ac:dyDescent="0.25">
      <c r="A5326">
        <v>1787927</v>
      </c>
      <c r="B5326">
        <v>1</v>
      </c>
      <c r="C5326" t="s">
        <v>81</v>
      </c>
      <c r="D5326" t="s">
        <v>128</v>
      </c>
      <c r="E5326" t="s">
        <v>143</v>
      </c>
      <c r="F5326" t="s">
        <v>15400</v>
      </c>
      <c r="G5326" t="s">
        <v>606</v>
      </c>
      <c r="H5326" t="s">
        <v>146</v>
      </c>
      <c r="I5326" t="s">
        <v>135</v>
      </c>
      <c r="J5326" t="s">
        <v>136</v>
      </c>
      <c r="K5326" t="s">
        <v>147</v>
      </c>
      <c r="L5326" t="s">
        <v>15401</v>
      </c>
      <c r="M5326" t="s">
        <v>15402</v>
      </c>
      <c r="N5326">
        <v>1.6302777770000001</v>
      </c>
      <c r="O5326">
        <v>0</v>
      </c>
      <c r="P5326">
        <v>924</v>
      </c>
      <c r="Q5326">
        <v>0</v>
      </c>
      <c r="R5326">
        <v>0</v>
      </c>
      <c r="S5326">
        <v>0</v>
      </c>
      <c r="T5326">
        <v>38</v>
      </c>
      <c r="U5326">
        <v>0</v>
      </c>
      <c r="V5326">
        <v>0</v>
      </c>
      <c r="W5326">
        <v>0</v>
      </c>
      <c r="X5326">
        <v>324.64847201010321</v>
      </c>
      <c r="Y5326">
        <v>0</v>
      </c>
      <c r="Z5326">
        <v>0</v>
      </c>
      <c r="AA5326">
        <v>0</v>
      </c>
      <c r="AB5326">
        <v>46.460436926081407</v>
      </c>
      <c r="AC5326">
        <v>0</v>
      </c>
      <c r="AD5326">
        <v>0</v>
      </c>
      <c r="AE5326">
        <v>371.1089089361846</v>
      </c>
    </row>
    <row r="5327" spans="1:31" x14ac:dyDescent="0.25">
      <c r="A5327">
        <v>1787678</v>
      </c>
      <c r="B5327">
        <v>1</v>
      </c>
      <c r="C5327" t="s">
        <v>80</v>
      </c>
      <c r="D5327" t="s">
        <v>95</v>
      </c>
      <c r="E5327" t="s">
        <v>158</v>
      </c>
      <c r="F5327" t="s">
        <v>6285</v>
      </c>
      <c r="G5327" t="s">
        <v>221</v>
      </c>
      <c r="H5327" t="s">
        <v>146</v>
      </c>
      <c r="I5327" t="s">
        <v>135</v>
      </c>
      <c r="J5327" t="s">
        <v>136</v>
      </c>
      <c r="K5327" t="s">
        <v>147</v>
      </c>
      <c r="L5327" t="s">
        <v>15403</v>
      </c>
      <c r="M5327" t="s">
        <v>15404</v>
      </c>
      <c r="N5327">
        <v>2.5380555550000001</v>
      </c>
      <c r="O5327">
        <v>0</v>
      </c>
      <c r="P5327">
        <v>3</v>
      </c>
      <c r="Q5327">
        <v>0</v>
      </c>
      <c r="R5327">
        <v>0</v>
      </c>
      <c r="S5327">
        <v>0</v>
      </c>
      <c r="T5327">
        <v>1</v>
      </c>
      <c r="U5327">
        <v>0</v>
      </c>
      <c r="V5327">
        <v>0</v>
      </c>
      <c r="W5327">
        <v>0</v>
      </c>
      <c r="X5327">
        <v>1.7410241002995004</v>
      </c>
      <c r="Y5327">
        <v>0</v>
      </c>
      <c r="Z5327">
        <v>0</v>
      </c>
      <c r="AA5327">
        <v>0</v>
      </c>
      <c r="AB5327">
        <v>2.0412916578600001E-2</v>
      </c>
      <c r="AC5327">
        <v>0</v>
      </c>
      <c r="AD5327">
        <v>0</v>
      </c>
      <c r="AE5327">
        <v>1.7614370168781004</v>
      </c>
    </row>
    <row r="5328" spans="1:31" x14ac:dyDescent="0.25">
      <c r="A5328">
        <v>1788027</v>
      </c>
      <c r="B5328">
        <v>1</v>
      </c>
      <c r="C5328" t="s">
        <v>81</v>
      </c>
      <c r="D5328" t="s">
        <v>118</v>
      </c>
      <c r="E5328" t="s">
        <v>188</v>
      </c>
      <c r="F5328" t="s">
        <v>13740</v>
      </c>
      <c r="G5328" t="s">
        <v>177</v>
      </c>
      <c r="H5328" t="s">
        <v>134</v>
      </c>
      <c r="I5328" t="s">
        <v>193</v>
      </c>
      <c r="J5328" t="s">
        <v>136</v>
      </c>
      <c r="K5328" t="s">
        <v>147</v>
      </c>
      <c r="L5328" t="s">
        <v>15405</v>
      </c>
      <c r="M5328" t="s">
        <v>15406</v>
      </c>
      <c r="N5328">
        <v>5.5555550000000002E-3</v>
      </c>
      <c r="O5328">
        <v>6</v>
      </c>
      <c r="P5328">
        <v>650</v>
      </c>
      <c r="Q5328">
        <v>82</v>
      </c>
      <c r="R5328">
        <v>227</v>
      </c>
      <c r="S5328">
        <v>7</v>
      </c>
      <c r="T5328">
        <v>84</v>
      </c>
      <c r="U5328">
        <v>4</v>
      </c>
      <c r="V5328">
        <v>0</v>
      </c>
      <c r="W5328">
        <v>2.5364465166666666E-2</v>
      </c>
      <c r="X5328">
        <v>0.6218863874788334</v>
      </c>
      <c r="Y5328">
        <v>0.48525921866150001</v>
      </c>
      <c r="Z5328">
        <v>0.71546907604716647</v>
      </c>
      <c r="AA5328">
        <v>0.28497223390766668</v>
      </c>
      <c r="AB5328">
        <v>0.24856786345599999</v>
      </c>
      <c r="AC5328">
        <v>0.27865584997333337</v>
      </c>
      <c r="AD5328">
        <v>0</v>
      </c>
      <c r="AE5328">
        <v>2.6601750946911666</v>
      </c>
    </row>
    <row r="5329" spans="1:31" x14ac:dyDescent="0.25">
      <c r="A5329">
        <v>1788073</v>
      </c>
      <c r="B5329">
        <v>1</v>
      </c>
      <c r="C5329" t="s">
        <v>80</v>
      </c>
      <c r="D5329" t="s">
        <v>93</v>
      </c>
      <c r="E5329" t="s">
        <v>131</v>
      </c>
      <c r="F5329" t="s">
        <v>14551</v>
      </c>
      <c r="G5329" t="s">
        <v>177</v>
      </c>
      <c r="H5329" t="s">
        <v>134</v>
      </c>
      <c r="I5329" t="s">
        <v>135</v>
      </c>
      <c r="J5329" t="s">
        <v>136</v>
      </c>
      <c r="K5329" t="s">
        <v>147</v>
      </c>
      <c r="L5329" t="s">
        <v>15407</v>
      </c>
      <c r="M5329" t="s">
        <v>15408</v>
      </c>
      <c r="N5329">
        <v>1.3363888880000001</v>
      </c>
      <c r="O5329">
        <v>3</v>
      </c>
      <c r="P5329">
        <v>2</v>
      </c>
      <c r="Q5329">
        <v>37</v>
      </c>
      <c r="R5329">
        <v>1</v>
      </c>
      <c r="S5329">
        <v>8</v>
      </c>
      <c r="T5329">
        <v>2</v>
      </c>
      <c r="U5329">
        <v>1</v>
      </c>
      <c r="V5329">
        <v>0</v>
      </c>
      <c r="W5329">
        <v>2.4238024955401833</v>
      </c>
      <c r="X5329">
        <v>0.82906528287461678</v>
      </c>
      <c r="Y5329">
        <v>97.554830848442322</v>
      </c>
      <c r="Z5329">
        <v>1.8972726750500001E-2</v>
      </c>
      <c r="AA5329">
        <v>27.007999957444394</v>
      </c>
      <c r="AB5329">
        <v>1.6986483852739998</v>
      </c>
      <c r="AC5329">
        <v>11.267775070572668</v>
      </c>
      <c r="AD5329">
        <v>0</v>
      </c>
      <c r="AE5329">
        <v>140.8010947668987</v>
      </c>
    </row>
    <row r="5330" spans="1:31" x14ac:dyDescent="0.25">
      <c r="A5330">
        <v>1787609</v>
      </c>
      <c r="B5330">
        <v>1</v>
      </c>
      <c r="C5330" t="s">
        <v>81</v>
      </c>
      <c r="D5330" t="s">
        <v>113</v>
      </c>
      <c r="E5330" t="s">
        <v>188</v>
      </c>
      <c r="F5330" t="s">
        <v>6446</v>
      </c>
      <c r="G5330" t="s">
        <v>177</v>
      </c>
      <c r="H5330" t="s">
        <v>134</v>
      </c>
      <c r="I5330" t="s">
        <v>193</v>
      </c>
      <c r="J5330" t="s">
        <v>136</v>
      </c>
      <c r="K5330" t="s">
        <v>147</v>
      </c>
      <c r="L5330" t="s">
        <v>15409</v>
      </c>
      <c r="M5330" t="s">
        <v>15410</v>
      </c>
      <c r="N5330">
        <v>1.1111111E-2</v>
      </c>
      <c r="O5330">
        <v>0</v>
      </c>
      <c r="P5330">
        <v>471</v>
      </c>
      <c r="Q5330">
        <v>0</v>
      </c>
      <c r="R5330">
        <v>52</v>
      </c>
      <c r="S5330">
        <v>2</v>
      </c>
      <c r="T5330">
        <v>8</v>
      </c>
      <c r="U5330">
        <v>0</v>
      </c>
      <c r="V5330">
        <v>0</v>
      </c>
      <c r="W5330">
        <v>0</v>
      </c>
      <c r="X5330">
        <v>0.42512249750633357</v>
      </c>
      <c r="Y5330">
        <v>0</v>
      </c>
      <c r="Z5330">
        <v>6.2640438657333347E-2</v>
      </c>
      <c r="AA5330">
        <v>3.7907312847333341E-2</v>
      </c>
      <c r="AB5330">
        <v>1.2829708965333335E-2</v>
      </c>
      <c r="AC5330">
        <v>0</v>
      </c>
      <c r="AD5330">
        <v>0</v>
      </c>
      <c r="AE5330">
        <v>0.53849995797633365</v>
      </c>
    </row>
    <row r="5331" spans="1:31" x14ac:dyDescent="0.25">
      <c r="A5331">
        <v>1787944</v>
      </c>
      <c r="B5331">
        <v>1</v>
      </c>
      <c r="C5331" t="s">
        <v>81</v>
      </c>
      <c r="D5331" t="s">
        <v>113</v>
      </c>
      <c r="E5331" t="s">
        <v>158</v>
      </c>
      <c r="F5331" t="s">
        <v>15411</v>
      </c>
      <c r="G5331" t="s">
        <v>160</v>
      </c>
      <c r="H5331" t="s">
        <v>146</v>
      </c>
      <c r="I5331" t="s">
        <v>135</v>
      </c>
      <c r="J5331" t="s">
        <v>136</v>
      </c>
      <c r="K5331" t="s">
        <v>147</v>
      </c>
      <c r="L5331" t="s">
        <v>15412</v>
      </c>
      <c r="M5331" t="s">
        <v>15413</v>
      </c>
      <c r="N5331">
        <v>1.027222222</v>
      </c>
      <c r="O5331">
        <v>0</v>
      </c>
      <c r="P5331">
        <v>3</v>
      </c>
      <c r="Q5331">
        <v>0</v>
      </c>
      <c r="R5331">
        <v>3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0.47427963438765003</v>
      </c>
      <c r="Y5331">
        <v>0</v>
      </c>
      <c r="Z5331">
        <v>1.1055258463392001</v>
      </c>
      <c r="AA5331">
        <v>0</v>
      </c>
      <c r="AB5331">
        <v>0</v>
      </c>
      <c r="AC5331">
        <v>0</v>
      </c>
      <c r="AD5331">
        <v>0</v>
      </c>
      <c r="AE5331">
        <v>1.5798054807268502</v>
      </c>
    </row>
    <row r="5332" spans="1:31" x14ac:dyDescent="0.25">
      <c r="A5332">
        <v>1787964</v>
      </c>
      <c r="B5332">
        <v>1</v>
      </c>
      <c r="C5332" t="s">
        <v>81</v>
      </c>
      <c r="D5332" t="s">
        <v>120</v>
      </c>
      <c r="E5332" t="s">
        <v>184</v>
      </c>
      <c r="F5332" t="s">
        <v>15414</v>
      </c>
      <c r="G5332" t="s">
        <v>177</v>
      </c>
      <c r="H5332" t="s">
        <v>134</v>
      </c>
      <c r="I5332" t="s">
        <v>135</v>
      </c>
      <c r="J5332" t="s">
        <v>136</v>
      </c>
      <c r="K5332" t="s">
        <v>147</v>
      </c>
      <c r="L5332" t="s">
        <v>15415</v>
      </c>
      <c r="M5332" t="s">
        <v>15416</v>
      </c>
      <c r="N5332">
        <v>3.2583333329999999</v>
      </c>
      <c r="O5332">
        <v>0</v>
      </c>
      <c r="P5332">
        <v>213</v>
      </c>
      <c r="Q5332">
        <v>0</v>
      </c>
      <c r="R5332">
        <v>0</v>
      </c>
      <c r="S5332">
        <v>0</v>
      </c>
      <c r="T5332">
        <v>9</v>
      </c>
      <c r="U5332">
        <v>0</v>
      </c>
      <c r="V5332">
        <v>0</v>
      </c>
      <c r="W5332">
        <v>0</v>
      </c>
      <c r="X5332">
        <v>174.07639541145522</v>
      </c>
      <c r="Y5332">
        <v>0</v>
      </c>
      <c r="Z5332">
        <v>0</v>
      </c>
      <c r="AA5332">
        <v>0</v>
      </c>
      <c r="AB5332">
        <v>2.6868858197028329</v>
      </c>
      <c r="AC5332">
        <v>0</v>
      </c>
      <c r="AD5332">
        <v>0</v>
      </c>
      <c r="AE5332">
        <v>176.76328123115806</v>
      </c>
    </row>
    <row r="5333" spans="1:31" x14ac:dyDescent="0.25">
      <c r="A5333">
        <v>1787758</v>
      </c>
      <c r="B5333">
        <v>1</v>
      </c>
      <c r="C5333" t="s">
        <v>80</v>
      </c>
      <c r="D5333" t="s">
        <v>103</v>
      </c>
      <c r="E5333" t="s">
        <v>188</v>
      </c>
      <c r="F5333" t="s">
        <v>15417</v>
      </c>
      <c r="G5333" t="s">
        <v>177</v>
      </c>
      <c r="H5333" t="s">
        <v>134</v>
      </c>
      <c r="I5333" t="s">
        <v>135</v>
      </c>
      <c r="J5333" t="s">
        <v>136</v>
      </c>
      <c r="K5333" t="s">
        <v>147</v>
      </c>
      <c r="L5333" t="s">
        <v>15418</v>
      </c>
      <c r="M5333" t="s">
        <v>15419</v>
      </c>
      <c r="N5333">
        <v>1.4402777769999999</v>
      </c>
      <c r="O5333">
        <v>0</v>
      </c>
      <c r="P5333">
        <v>0</v>
      </c>
      <c r="Q5333">
        <v>0</v>
      </c>
      <c r="R5333">
        <v>0</v>
      </c>
      <c r="S5333">
        <v>5</v>
      </c>
      <c r="T5333">
        <v>0</v>
      </c>
      <c r="U5333">
        <v>16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26.754953498963147</v>
      </c>
      <c r="AB5333">
        <v>0</v>
      </c>
      <c r="AC5333">
        <v>1170.212717266523</v>
      </c>
      <c r="AD5333">
        <v>0</v>
      </c>
      <c r="AE5333">
        <v>1196.9676707654862</v>
      </c>
    </row>
    <row r="5334" spans="1:31" x14ac:dyDescent="0.25">
      <c r="A5334">
        <v>1788093</v>
      </c>
      <c r="B5334">
        <v>1</v>
      </c>
      <c r="C5334" t="s">
        <v>81</v>
      </c>
      <c r="D5334" t="s">
        <v>127</v>
      </c>
      <c r="E5334" t="s">
        <v>158</v>
      </c>
      <c r="F5334" t="s">
        <v>15420</v>
      </c>
      <c r="G5334" t="s">
        <v>221</v>
      </c>
      <c r="H5334" t="s">
        <v>146</v>
      </c>
      <c r="I5334" t="s">
        <v>135</v>
      </c>
      <c r="J5334" t="s">
        <v>136</v>
      </c>
      <c r="K5334" t="s">
        <v>147</v>
      </c>
      <c r="L5334" t="s">
        <v>15421</v>
      </c>
      <c r="M5334" t="s">
        <v>15422</v>
      </c>
      <c r="N5334">
        <v>5.75</v>
      </c>
      <c r="O5334">
        <v>0</v>
      </c>
      <c r="P5334">
        <v>17</v>
      </c>
      <c r="Q5334">
        <v>0</v>
      </c>
      <c r="R5334">
        <v>4</v>
      </c>
      <c r="S5334">
        <v>0</v>
      </c>
      <c r="T5334">
        <v>2</v>
      </c>
      <c r="U5334">
        <v>0</v>
      </c>
      <c r="V5334">
        <v>0</v>
      </c>
      <c r="W5334">
        <v>0</v>
      </c>
      <c r="X5334">
        <v>11.659917613782</v>
      </c>
      <c r="Y5334">
        <v>0</v>
      </c>
      <c r="Z5334">
        <v>0.81825154614000017</v>
      </c>
      <c r="AA5334">
        <v>0</v>
      </c>
      <c r="AB5334">
        <v>0.22009717331333334</v>
      </c>
      <c r="AC5334">
        <v>0</v>
      </c>
      <c r="AD5334">
        <v>0</v>
      </c>
      <c r="AE5334">
        <v>12.698266333235333</v>
      </c>
    </row>
    <row r="5335" spans="1:31" x14ac:dyDescent="0.25">
      <c r="A5335">
        <v>1787801</v>
      </c>
      <c r="B5335">
        <v>1</v>
      </c>
      <c r="C5335" t="s">
        <v>80</v>
      </c>
      <c r="D5335" t="s">
        <v>103</v>
      </c>
      <c r="E5335" t="s">
        <v>171</v>
      </c>
      <c r="F5335" t="s">
        <v>15423</v>
      </c>
      <c r="G5335" t="s">
        <v>164</v>
      </c>
      <c r="H5335" t="s">
        <v>146</v>
      </c>
      <c r="I5335" t="s">
        <v>135</v>
      </c>
      <c r="J5335" t="s">
        <v>136</v>
      </c>
      <c r="K5335" t="s">
        <v>147</v>
      </c>
      <c r="L5335" t="s">
        <v>15424</v>
      </c>
      <c r="M5335" t="s">
        <v>15425</v>
      </c>
      <c r="N5335">
        <v>1.947777777</v>
      </c>
      <c r="O5335">
        <v>0</v>
      </c>
      <c r="P5335">
        <v>9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5.4171044957554502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5.4171044957554502</v>
      </c>
    </row>
    <row r="5336" spans="1:31" x14ac:dyDescent="0.25">
      <c r="A5336">
        <v>1787901</v>
      </c>
      <c r="B5336">
        <v>1</v>
      </c>
      <c r="C5336" t="s">
        <v>80</v>
      </c>
      <c r="D5336" t="s">
        <v>96</v>
      </c>
      <c r="E5336" t="s">
        <v>171</v>
      </c>
      <c r="F5336" t="s">
        <v>15426</v>
      </c>
      <c r="G5336" t="s">
        <v>282</v>
      </c>
      <c r="H5336" t="s">
        <v>146</v>
      </c>
      <c r="I5336" t="s">
        <v>135</v>
      </c>
      <c r="J5336" t="s">
        <v>136</v>
      </c>
      <c r="K5336" t="s">
        <v>147</v>
      </c>
      <c r="L5336" t="s">
        <v>15427</v>
      </c>
      <c r="M5336" t="s">
        <v>15428</v>
      </c>
      <c r="N5336">
        <v>1.0452777769999999</v>
      </c>
      <c r="O5336">
        <v>0</v>
      </c>
      <c r="P5336">
        <v>1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0.12888831812605003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0.12888831812605003</v>
      </c>
    </row>
    <row r="5337" spans="1:31" x14ac:dyDescent="0.25">
      <c r="A5337">
        <v>1787621</v>
      </c>
      <c r="B5337">
        <v>1</v>
      </c>
      <c r="C5337" t="s">
        <v>81</v>
      </c>
      <c r="D5337" t="s">
        <v>123</v>
      </c>
      <c r="E5337" t="s">
        <v>131</v>
      </c>
      <c r="F5337" t="s">
        <v>14192</v>
      </c>
      <c r="G5337" t="s">
        <v>177</v>
      </c>
      <c r="H5337" t="s">
        <v>134</v>
      </c>
      <c r="I5337" t="s">
        <v>135</v>
      </c>
      <c r="J5337" t="s">
        <v>136</v>
      </c>
      <c r="K5337" t="s">
        <v>147</v>
      </c>
      <c r="L5337" t="s">
        <v>15429</v>
      </c>
      <c r="M5337" t="s">
        <v>15430</v>
      </c>
      <c r="N5337">
        <v>0.86055555500000003</v>
      </c>
      <c r="O5337">
        <v>0</v>
      </c>
      <c r="P5337">
        <v>1004</v>
      </c>
      <c r="Q5337">
        <v>10</v>
      </c>
      <c r="R5337">
        <v>110</v>
      </c>
      <c r="S5337">
        <v>6</v>
      </c>
      <c r="T5337">
        <v>72</v>
      </c>
      <c r="U5337">
        <v>2</v>
      </c>
      <c r="V5337">
        <v>0</v>
      </c>
      <c r="W5337">
        <v>0</v>
      </c>
      <c r="X5337">
        <v>121.53084459746188</v>
      </c>
      <c r="Y5337">
        <v>25.593027004420385</v>
      </c>
      <c r="Z5337">
        <v>30.119003276276072</v>
      </c>
      <c r="AA5337">
        <v>16.833186388949255</v>
      </c>
      <c r="AB5337">
        <v>20.597265676165893</v>
      </c>
      <c r="AC5337">
        <v>30.985223301060003</v>
      </c>
      <c r="AD5337">
        <v>0</v>
      </c>
      <c r="AE5337">
        <v>245.65855024433347</v>
      </c>
    </row>
    <row r="5338" spans="1:31" x14ac:dyDescent="0.25">
      <c r="A5338">
        <v>1787953</v>
      </c>
      <c r="B5338">
        <v>1</v>
      </c>
      <c r="C5338" t="s">
        <v>80</v>
      </c>
      <c r="D5338" t="s">
        <v>100</v>
      </c>
      <c r="E5338" t="s">
        <v>171</v>
      </c>
      <c r="F5338" t="s">
        <v>15431</v>
      </c>
      <c r="G5338" t="s">
        <v>181</v>
      </c>
      <c r="H5338" t="s">
        <v>146</v>
      </c>
      <c r="I5338" t="s">
        <v>135</v>
      </c>
      <c r="J5338" t="s">
        <v>136</v>
      </c>
      <c r="K5338" t="s">
        <v>147</v>
      </c>
      <c r="L5338" t="s">
        <v>15432</v>
      </c>
      <c r="M5338" t="s">
        <v>15433</v>
      </c>
      <c r="N5338">
        <v>1.419166666</v>
      </c>
      <c r="O5338">
        <v>0</v>
      </c>
      <c r="P5338">
        <v>1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0.12271027055595002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0.12271027055595002</v>
      </c>
    </row>
    <row r="5339" spans="1:31" x14ac:dyDescent="0.25">
      <c r="A5339">
        <v>1787744</v>
      </c>
      <c r="B5339">
        <v>1</v>
      </c>
      <c r="C5339" t="s">
        <v>81</v>
      </c>
      <c r="D5339" t="s">
        <v>127</v>
      </c>
      <c r="E5339" t="s">
        <v>171</v>
      </c>
      <c r="F5339" t="s">
        <v>15434</v>
      </c>
      <c r="G5339" t="s">
        <v>282</v>
      </c>
      <c r="H5339" t="s">
        <v>146</v>
      </c>
      <c r="I5339" t="s">
        <v>135</v>
      </c>
      <c r="J5339" t="s">
        <v>136</v>
      </c>
      <c r="K5339" t="s">
        <v>147</v>
      </c>
      <c r="L5339" t="s">
        <v>15435</v>
      </c>
      <c r="M5339" t="s">
        <v>15436</v>
      </c>
      <c r="N5339">
        <v>3.9536111109999998</v>
      </c>
      <c r="O5339">
        <v>0</v>
      </c>
      <c r="P5339">
        <v>5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3.973409898552517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3.973409898552517</v>
      </c>
    </row>
    <row r="5340" spans="1:31" x14ac:dyDescent="0.25">
      <c r="A5340">
        <v>1787644</v>
      </c>
      <c r="B5340">
        <v>1</v>
      </c>
      <c r="C5340" t="s">
        <v>80</v>
      </c>
      <c r="D5340" t="s">
        <v>93</v>
      </c>
      <c r="E5340" t="s">
        <v>158</v>
      </c>
      <c r="F5340" t="s">
        <v>15437</v>
      </c>
      <c r="G5340" t="s">
        <v>321</v>
      </c>
      <c r="H5340" t="s">
        <v>146</v>
      </c>
      <c r="I5340" t="s">
        <v>135</v>
      </c>
      <c r="J5340" t="s">
        <v>136</v>
      </c>
      <c r="K5340" t="s">
        <v>147</v>
      </c>
      <c r="L5340" t="s">
        <v>15438</v>
      </c>
      <c r="M5340" t="s">
        <v>15439</v>
      </c>
      <c r="N5340">
        <v>1.9469444440000001</v>
      </c>
      <c r="O5340">
        <v>0</v>
      </c>
      <c r="P5340">
        <v>1</v>
      </c>
      <c r="Q5340">
        <v>0</v>
      </c>
      <c r="R5340">
        <v>3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7.3107971586300016E-2</v>
      </c>
      <c r="Y5340">
        <v>0</v>
      </c>
      <c r="Z5340">
        <v>0.57319890885128344</v>
      </c>
      <c r="AA5340">
        <v>0</v>
      </c>
      <c r="AB5340">
        <v>0</v>
      </c>
      <c r="AC5340">
        <v>0</v>
      </c>
      <c r="AD5340">
        <v>0</v>
      </c>
      <c r="AE5340">
        <v>0.64630688043758344</v>
      </c>
    </row>
    <row r="5341" spans="1:31" x14ac:dyDescent="0.25">
      <c r="A5341">
        <v>1787790</v>
      </c>
      <c r="B5341">
        <v>1</v>
      </c>
      <c r="C5341" t="s">
        <v>80</v>
      </c>
      <c r="D5341" t="s">
        <v>93</v>
      </c>
      <c r="E5341" t="s">
        <v>184</v>
      </c>
      <c r="F5341" t="s">
        <v>15440</v>
      </c>
      <c r="G5341" t="s">
        <v>177</v>
      </c>
      <c r="H5341" t="s">
        <v>134</v>
      </c>
      <c r="I5341" t="s">
        <v>135</v>
      </c>
      <c r="J5341" t="s">
        <v>136</v>
      </c>
      <c r="K5341" t="s">
        <v>147</v>
      </c>
      <c r="L5341" t="s">
        <v>15441</v>
      </c>
      <c r="M5341" t="s">
        <v>15442</v>
      </c>
      <c r="N5341">
        <v>0.76055555500000005</v>
      </c>
      <c r="O5341">
        <v>0</v>
      </c>
      <c r="P5341">
        <v>983</v>
      </c>
      <c r="Q5341">
        <v>0</v>
      </c>
      <c r="R5341">
        <v>37</v>
      </c>
      <c r="S5341">
        <v>0</v>
      </c>
      <c r="T5341">
        <v>67</v>
      </c>
      <c r="U5341">
        <v>0</v>
      </c>
      <c r="V5341">
        <v>0</v>
      </c>
      <c r="W5341">
        <v>0</v>
      </c>
      <c r="X5341">
        <v>159.7504151119376</v>
      </c>
      <c r="Y5341">
        <v>0</v>
      </c>
      <c r="Z5341">
        <v>26.556993569879083</v>
      </c>
      <c r="AA5341">
        <v>0</v>
      </c>
      <c r="AB5341">
        <v>18.477616620897102</v>
      </c>
      <c r="AC5341">
        <v>0</v>
      </c>
      <c r="AD5341">
        <v>0</v>
      </c>
      <c r="AE5341">
        <v>204.78502530271379</v>
      </c>
    </row>
    <row r="5342" spans="1:31" x14ac:dyDescent="0.25">
      <c r="A5342">
        <v>1787830</v>
      </c>
      <c r="B5342">
        <v>1</v>
      </c>
      <c r="C5342" t="s">
        <v>81</v>
      </c>
      <c r="D5342" t="s">
        <v>112</v>
      </c>
      <c r="E5342" t="s">
        <v>171</v>
      </c>
      <c r="F5342" t="s">
        <v>15443</v>
      </c>
      <c r="G5342" t="s">
        <v>181</v>
      </c>
      <c r="H5342" t="s">
        <v>146</v>
      </c>
      <c r="I5342" t="s">
        <v>135</v>
      </c>
      <c r="J5342" t="s">
        <v>136</v>
      </c>
      <c r="K5342" t="s">
        <v>147</v>
      </c>
      <c r="L5342" t="s">
        <v>15444</v>
      </c>
      <c r="M5342" t="s">
        <v>15445</v>
      </c>
      <c r="N5342">
        <v>3.088333333</v>
      </c>
      <c r="O5342">
        <v>0</v>
      </c>
      <c r="P5342">
        <v>1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0.32058224847296668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0.32058224847296668</v>
      </c>
    </row>
    <row r="5343" spans="1:31" x14ac:dyDescent="0.25">
      <c r="A5343">
        <v>1787721</v>
      </c>
      <c r="B5343">
        <v>1</v>
      </c>
      <c r="C5343" t="s">
        <v>81</v>
      </c>
      <c r="D5343" t="s">
        <v>113</v>
      </c>
      <c r="E5343" t="s">
        <v>184</v>
      </c>
      <c r="F5343" t="s">
        <v>15446</v>
      </c>
      <c r="G5343" t="s">
        <v>177</v>
      </c>
      <c r="H5343" t="s">
        <v>134</v>
      </c>
      <c r="I5343" t="s">
        <v>135</v>
      </c>
      <c r="J5343" t="s">
        <v>136</v>
      </c>
      <c r="K5343" t="s">
        <v>147</v>
      </c>
      <c r="L5343" t="s">
        <v>15447</v>
      </c>
      <c r="M5343" t="s">
        <v>15448</v>
      </c>
      <c r="N5343">
        <v>1.0213888879999999</v>
      </c>
      <c r="O5343">
        <v>0</v>
      </c>
      <c r="P5343">
        <v>259</v>
      </c>
      <c r="Q5343">
        <v>4</v>
      </c>
      <c r="R5343">
        <v>17</v>
      </c>
      <c r="S5343">
        <v>0</v>
      </c>
      <c r="T5343">
        <v>7</v>
      </c>
      <c r="U5343">
        <v>0</v>
      </c>
      <c r="V5343">
        <v>0</v>
      </c>
      <c r="W5343">
        <v>0</v>
      </c>
      <c r="X5343">
        <v>46.319304331941701</v>
      </c>
      <c r="Y5343">
        <v>5.5731696946640339</v>
      </c>
      <c r="Z5343">
        <v>12.844289120324628</v>
      </c>
      <c r="AA5343">
        <v>0</v>
      </c>
      <c r="AB5343">
        <v>2.1410938370943331</v>
      </c>
      <c r="AC5343">
        <v>0</v>
      </c>
      <c r="AD5343">
        <v>0</v>
      </c>
      <c r="AE5343">
        <v>66.877856984024689</v>
      </c>
    </row>
    <row r="5344" spans="1:31" x14ac:dyDescent="0.25">
      <c r="A5344">
        <v>1788076</v>
      </c>
      <c r="B5344">
        <v>1</v>
      </c>
      <c r="C5344" t="s">
        <v>80</v>
      </c>
      <c r="D5344" t="s">
        <v>93</v>
      </c>
      <c r="E5344" t="s">
        <v>158</v>
      </c>
      <c r="F5344" t="s">
        <v>15449</v>
      </c>
      <c r="G5344" t="s">
        <v>160</v>
      </c>
      <c r="H5344" t="s">
        <v>146</v>
      </c>
      <c r="I5344" t="s">
        <v>135</v>
      </c>
      <c r="J5344" t="s">
        <v>136</v>
      </c>
      <c r="K5344" t="s">
        <v>147</v>
      </c>
      <c r="L5344" t="s">
        <v>15450</v>
      </c>
      <c r="M5344" t="s">
        <v>15451</v>
      </c>
      <c r="N5344">
        <v>1.5208333329999999</v>
      </c>
      <c r="O5344">
        <v>0</v>
      </c>
      <c r="P5344">
        <v>0</v>
      </c>
      <c r="Q5344">
        <v>0</v>
      </c>
      <c r="R5344">
        <v>12</v>
      </c>
      <c r="S5344">
        <v>0</v>
      </c>
      <c r="T5344">
        <v>1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7.6052868861989484</v>
      </c>
      <c r="AA5344">
        <v>0</v>
      </c>
      <c r="AB5344">
        <v>6.4650881650950009E-2</v>
      </c>
      <c r="AC5344">
        <v>0</v>
      </c>
      <c r="AD5344">
        <v>0</v>
      </c>
      <c r="AE5344">
        <v>7.6699377678498983</v>
      </c>
    </row>
    <row r="5345" spans="1:31" x14ac:dyDescent="0.25">
      <c r="A5345">
        <v>1787727</v>
      </c>
      <c r="B5345">
        <v>1</v>
      </c>
      <c r="C5345" t="s">
        <v>80</v>
      </c>
      <c r="D5345" t="s">
        <v>94</v>
      </c>
      <c r="E5345" t="s">
        <v>131</v>
      </c>
      <c r="F5345" t="s">
        <v>2709</v>
      </c>
      <c r="G5345" t="s">
        <v>177</v>
      </c>
      <c r="H5345" t="s">
        <v>134</v>
      </c>
      <c r="I5345" t="s">
        <v>135</v>
      </c>
      <c r="J5345" t="s">
        <v>136</v>
      </c>
      <c r="K5345" t="s">
        <v>147</v>
      </c>
      <c r="L5345" t="s">
        <v>15452</v>
      </c>
      <c r="M5345" t="s">
        <v>14843</v>
      </c>
      <c r="N5345">
        <v>0.44166666599999999</v>
      </c>
      <c r="O5345">
        <v>0</v>
      </c>
      <c r="P5345">
        <v>1985</v>
      </c>
      <c r="Q5345">
        <v>22</v>
      </c>
      <c r="R5345">
        <v>16</v>
      </c>
      <c r="S5345">
        <v>14</v>
      </c>
      <c r="T5345">
        <v>167</v>
      </c>
      <c r="U5345">
        <v>0</v>
      </c>
      <c r="V5345">
        <v>0</v>
      </c>
      <c r="W5345">
        <v>0</v>
      </c>
      <c r="X5345">
        <v>75.758942942976034</v>
      </c>
      <c r="Y5345">
        <v>3.3094806936150003</v>
      </c>
      <c r="Z5345">
        <v>2.7306516276587498</v>
      </c>
      <c r="AA5345">
        <v>9.5847035556022515</v>
      </c>
      <c r="AB5345">
        <v>17.046402500632997</v>
      </c>
      <c r="AC5345">
        <v>0</v>
      </c>
      <c r="AD5345">
        <v>0</v>
      </c>
      <c r="AE5345">
        <v>108.43018132048502</v>
      </c>
    </row>
    <row r="5346" spans="1:31" x14ac:dyDescent="0.25">
      <c r="A5346">
        <v>1787976</v>
      </c>
      <c r="B5346">
        <v>1</v>
      </c>
      <c r="C5346" t="s">
        <v>80</v>
      </c>
      <c r="D5346" t="s">
        <v>82</v>
      </c>
      <c r="E5346" t="s">
        <v>171</v>
      </c>
      <c r="F5346" t="s">
        <v>15453</v>
      </c>
      <c r="G5346" t="s">
        <v>181</v>
      </c>
      <c r="H5346" t="s">
        <v>146</v>
      </c>
      <c r="I5346" t="s">
        <v>135</v>
      </c>
      <c r="J5346" t="s">
        <v>136</v>
      </c>
      <c r="K5346" t="s">
        <v>147</v>
      </c>
      <c r="L5346" t="s">
        <v>15454</v>
      </c>
      <c r="M5346" t="s">
        <v>15455</v>
      </c>
      <c r="N5346">
        <v>1.855277777</v>
      </c>
      <c r="O5346">
        <v>0</v>
      </c>
      <c r="P5346">
        <v>1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</row>
    <row r="5347" spans="1:31" x14ac:dyDescent="0.25">
      <c r="A5347">
        <v>1787847</v>
      </c>
      <c r="B5347">
        <v>1</v>
      </c>
      <c r="C5347" t="s">
        <v>80</v>
      </c>
      <c r="D5347" t="s">
        <v>98</v>
      </c>
      <c r="E5347" t="s">
        <v>158</v>
      </c>
      <c r="F5347" t="s">
        <v>15456</v>
      </c>
      <c r="G5347" t="s">
        <v>160</v>
      </c>
      <c r="H5347" t="s">
        <v>146</v>
      </c>
      <c r="I5347" t="s">
        <v>135</v>
      </c>
      <c r="J5347" t="s">
        <v>136</v>
      </c>
      <c r="K5347" t="s">
        <v>147</v>
      </c>
      <c r="L5347" t="s">
        <v>15457</v>
      </c>
      <c r="M5347" t="s">
        <v>15458</v>
      </c>
      <c r="N5347">
        <v>1.2002777769999999</v>
      </c>
      <c r="O5347">
        <v>0</v>
      </c>
      <c r="P5347">
        <v>1</v>
      </c>
      <c r="Q5347">
        <v>0</v>
      </c>
      <c r="R5347">
        <v>8</v>
      </c>
      <c r="S5347">
        <v>0</v>
      </c>
      <c r="T5347">
        <v>2</v>
      </c>
      <c r="U5347">
        <v>0</v>
      </c>
      <c r="V5347">
        <v>0</v>
      </c>
      <c r="W5347">
        <v>0</v>
      </c>
      <c r="X5347">
        <v>1.1518780772625001E-2</v>
      </c>
      <c r="Y5347">
        <v>0</v>
      </c>
      <c r="Z5347">
        <v>3.2229002347518341</v>
      </c>
      <c r="AA5347">
        <v>0</v>
      </c>
      <c r="AB5347">
        <v>7.3254507255050005E-2</v>
      </c>
      <c r="AC5347">
        <v>0</v>
      </c>
      <c r="AD5347">
        <v>0</v>
      </c>
      <c r="AE5347">
        <v>3.3076735227795089</v>
      </c>
    </row>
    <row r="5348" spans="1:31" x14ac:dyDescent="0.25">
      <c r="A5348">
        <v>1787867</v>
      </c>
      <c r="B5348">
        <v>1</v>
      </c>
      <c r="C5348" t="s">
        <v>80</v>
      </c>
      <c r="D5348" t="s">
        <v>91</v>
      </c>
      <c r="E5348" t="s">
        <v>188</v>
      </c>
      <c r="F5348" t="s">
        <v>422</v>
      </c>
      <c r="G5348" t="s">
        <v>177</v>
      </c>
      <c r="H5348" t="s">
        <v>134</v>
      </c>
      <c r="I5348" t="s">
        <v>135</v>
      </c>
      <c r="J5348" t="s">
        <v>136</v>
      </c>
      <c r="K5348" t="s">
        <v>147</v>
      </c>
      <c r="L5348" t="s">
        <v>15459</v>
      </c>
      <c r="M5348" t="s">
        <v>15460</v>
      </c>
      <c r="N5348">
        <v>1.891388888</v>
      </c>
      <c r="O5348">
        <v>10</v>
      </c>
      <c r="P5348">
        <v>39</v>
      </c>
      <c r="Q5348">
        <v>14</v>
      </c>
      <c r="R5348">
        <v>45</v>
      </c>
      <c r="S5348">
        <v>11</v>
      </c>
      <c r="T5348">
        <v>8</v>
      </c>
      <c r="U5348">
        <v>2</v>
      </c>
      <c r="V5348">
        <v>1</v>
      </c>
      <c r="W5348">
        <v>7.0561726322687424</v>
      </c>
      <c r="X5348">
        <v>13.775912498980503</v>
      </c>
      <c r="Y5348">
        <v>26.832526134847654</v>
      </c>
      <c r="Z5348">
        <v>7.9545942238261524</v>
      </c>
      <c r="AA5348">
        <v>64.162483280230418</v>
      </c>
      <c r="AB5348">
        <v>15.7207491740176</v>
      </c>
      <c r="AC5348">
        <v>15.47208339495775</v>
      </c>
      <c r="AD5348">
        <v>33.066590926212498</v>
      </c>
      <c r="AE5348">
        <v>184.04111226534133</v>
      </c>
    </row>
    <row r="5349" spans="1:31" x14ac:dyDescent="0.25">
      <c r="A5349">
        <v>1788039</v>
      </c>
      <c r="B5349">
        <v>1</v>
      </c>
      <c r="C5349" t="s">
        <v>81</v>
      </c>
      <c r="D5349" t="s">
        <v>113</v>
      </c>
      <c r="E5349" t="s">
        <v>158</v>
      </c>
      <c r="F5349" t="s">
        <v>15461</v>
      </c>
      <c r="G5349" t="s">
        <v>160</v>
      </c>
      <c r="H5349" t="s">
        <v>146</v>
      </c>
      <c r="I5349" t="s">
        <v>135</v>
      </c>
      <c r="J5349" t="s">
        <v>136</v>
      </c>
      <c r="K5349" t="s">
        <v>147</v>
      </c>
      <c r="L5349" t="s">
        <v>15462</v>
      </c>
      <c r="M5349" t="s">
        <v>15463</v>
      </c>
      <c r="N5349">
        <v>6</v>
      </c>
      <c r="O5349">
        <v>0</v>
      </c>
      <c r="P5349">
        <v>3</v>
      </c>
      <c r="Q5349">
        <v>0</v>
      </c>
      <c r="R5349">
        <v>7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9.9654000655499994E-2</v>
      </c>
      <c r="Y5349">
        <v>0</v>
      </c>
      <c r="Z5349">
        <v>2.0891974669559996</v>
      </c>
      <c r="AA5349">
        <v>0</v>
      </c>
      <c r="AB5349">
        <v>0</v>
      </c>
      <c r="AC5349">
        <v>0</v>
      </c>
      <c r="AD5349">
        <v>0</v>
      </c>
      <c r="AE5349">
        <v>2.1888514676114994</v>
      </c>
    </row>
    <row r="5350" spans="1:31" x14ac:dyDescent="0.25">
      <c r="A5350">
        <v>1787890</v>
      </c>
      <c r="B5350">
        <v>1</v>
      </c>
      <c r="C5350" t="s">
        <v>80</v>
      </c>
      <c r="D5350" t="s">
        <v>95</v>
      </c>
      <c r="E5350" t="s">
        <v>171</v>
      </c>
      <c r="F5350" t="s">
        <v>15464</v>
      </c>
      <c r="G5350" t="s">
        <v>181</v>
      </c>
      <c r="H5350" t="s">
        <v>146</v>
      </c>
      <c r="I5350" t="s">
        <v>135</v>
      </c>
      <c r="J5350" t="s">
        <v>136</v>
      </c>
      <c r="K5350" t="s">
        <v>147</v>
      </c>
      <c r="L5350" t="s">
        <v>15465</v>
      </c>
      <c r="M5350" t="s">
        <v>15466</v>
      </c>
      <c r="N5350">
        <v>1.8174999999999999</v>
      </c>
      <c r="O5350">
        <v>0</v>
      </c>
      <c r="P5350">
        <v>1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0.366930769095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0.366930769095</v>
      </c>
    </row>
    <row r="5351" spans="1:31" x14ac:dyDescent="0.25">
      <c r="A5351">
        <v>1787996</v>
      </c>
      <c r="B5351">
        <v>1</v>
      </c>
      <c r="C5351" t="s">
        <v>80</v>
      </c>
      <c r="D5351" t="s">
        <v>96</v>
      </c>
      <c r="E5351" t="s">
        <v>171</v>
      </c>
      <c r="F5351" t="s">
        <v>15467</v>
      </c>
      <c r="G5351" t="s">
        <v>173</v>
      </c>
      <c r="H5351" t="s">
        <v>146</v>
      </c>
      <c r="I5351" t="s">
        <v>135</v>
      </c>
      <c r="J5351" t="s">
        <v>136</v>
      </c>
      <c r="K5351" t="s">
        <v>147</v>
      </c>
      <c r="L5351" t="s">
        <v>15468</v>
      </c>
      <c r="M5351" t="s">
        <v>15469</v>
      </c>
      <c r="N5351">
        <v>2.3927777770000001</v>
      </c>
      <c r="O5351">
        <v>0</v>
      </c>
      <c r="P5351">
        <v>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11.972802979534684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11.972802979534684</v>
      </c>
    </row>
    <row r="5352" spans="1:31" x14ac:dyDescent="0.25">
      <c r="A5352">
        <v>1788053</v>
      </c>
      <c r="B5352">
        <v>1</v>
      </c>
      <c r="C5352" t="s">
        <v>80</v>
      </c>
      <c r="D5352" t="s">
        <v>108</v>
      </c>
      <c r="E5352" t="s">
        <v>158</v>
      </c>
      <c r="F5352" t="s">
        <v>15470</v>
      </c>
      <c r="G5352" t="s">
        <v>160</v>
      </c>
      <c r="H5352" t="s">
        <v>146</v>
      </c>
      <c r="I5352" t="s">
        <v>135</v>
      </c>
      <c r="J5352" t="s">
        <v>136</v>
      </c>
      <c r="K5352" t="s">
        <v>147</v>
      </c>
      <c r="L5352" t="s">
        <v>15471</v>
      </c>
      <c r="M5352" t="s">
        <v>15472</v>
      </c>
      <c r="N5352">
        <v>3.5166666659999999</v>
      </c>
      <c r="O5352">
        <v>0</v>
      </c>
      <c r="P5352">
        <v>2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1.0187423352115001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1.0187423352115001</v>
      </c>
    </row>
    <row r="5353" spans="1:31" x14ac:dyDescent="0.25">
      <c r="A5353">
        <v>1787747</v>
      </c>
      <c r="B5353">
        <v>1</v>
      </c>
      <c r="C5353" t="s">
        <v>80</v>
      </c>
      <c r="D5353" t="s">
        <v>108</v>
      </c>
      <c r="E5353" t="s">
        <v>158</v>
      </c>
      <c r="F5353" t="s">
        <v>15473</v>
      </c>
      <c r="G5353" t="s">
        <v>593</v>
      </c>
      <c r="H5353" t="s">
        <v>146</v>
      </c>
      <c r="I5353" t="s">
        <v>135</v>
      </c>
      <c r="J5353" t="s">
        <v>136</v>
      </c>
      <c r="K5353" t="s">
        <v>147</v>
      </c>
      <c r="L5353" t="s">
        <v>15474</v>
      </c>
      <c r="M5353" t="s">
        <v>15475</v>
      </c>
      <c r="N5353">
        <v>2.673888888</v>
      </c>
      <c r="O5353">
        <v>0</v>
      </c>
      <c r="P5353">
        <v>25</v>
      </c>
      <c r="Q5353">
        <v>0</v>
      </c>
      <c r="R5353">
        <v>6</v>
      </c>
      <c r="S5353">
        <v>0</v>
      </c>
      <c r="T5353">
        <v>18</v>
      </c>
      <c r="U5353">
        <v>0</v>
      </c>
      <c r="V5353">
        <v>0</v>
      </c>
      <c r="W5353">
        <v>0</v>
      </c>
      <c r="X5353">
        <v>13.773615889369378</v>
      </c>
      <c r="Y5353">
        <v>0</v>
      </c>
      <c r="Z5353">
        <v>16.229168803846331</v>
      </c>
      <c r="AA5353">
        <v>0</v>
      </c>
      <c r="AB5353">
        <v>18.018064342451254</v>
      </c>
      <c r="AC5353">
        <v>0</v>
      </c>
      <c r="AD5353">
        <v>0</v>
      </c>
      <c r="AE5353">
        <v>48.020849035666963</v>
      </c>
    </row>
    <row r="5354" spans="1:31" x14ac:dyDescent="0.25">
      <c r="A5354">
        <v>1787764</v>
      </c>
      <c r="B5354">
        <v>1</v>
      </c>
      <c r="C5354" t="s">
        <v>80</v>
      </c>
      <c r="D5354" t="s">
        <v>104</v>
      </c>
      <c r="E5354" t="s">
        <v>171</v>
      </c>
      <c r="F5354" t="s">
        <v>15476</v>
      </c>
      <c r="G5354" t="s">
        <v>181</v>
      </c>
      <c r="H5354" t="s">
        <v>146</v>
      </c>
      <c r="I5354" t="s">
        <v>135</v>
      </c>
      <c r="J5354" t="s">
        <v>136</v>
      </c>
      <c r="K5354" t="s">
        <v>147</v>
      </c>
      <c r="L5354" t="s">
        <v>15477</v>
      </c>
      <c r="M5354" t="s">
        <v>15478</v>
      </c>
      <c r="N5354">
        <v>1.3786111109999999</v>
      </c>
      <c r="O5354">
        <v>0</v>
      </c>
      <c r="P5354">
        <v>2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1.5905125654643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1.5905125654643</v>
      </c>
    </row>
    <row r="5355" spans="1:31" x14ac:dyDescent="0.25">
      <c r="A5355">
        <v>1787787</v>
      </c>
      <c r="B5355">
        <v>1</v>
      </c>
      <c r="C5355" t="s">
        <v>81</v>
      </c>
      <c r="D5355" t="s">
        <v>113</v>
      </c>
      <c r="E5355" t="s">
        <v>158</v>
      </c>
      <c r="F5355" t="s">
        <v>12840</v>
      </c>
      <c r="G5355" t="s">
        <v>221</v>
      </c>
      <c r="H5355" t="s">
        <v>146</v>
      </c>
      <c r="I5355" t="s">
        <v>135</v>
      </c>
      <c r="J5355" t="s">
        <v>136</v>
      </c>
      <c r="K5355" t="s">
        <v>147</v>
      </c>
      <c r="L5355" t="s">
        <v>15479</v>
      </c>
      <c r="M5355" t="s">
        <v>15480</v>
      </c>
      <c r="N5355">
        <v>0.97166666599999996</v>
      </c>
      <c r="O5355">
        <v>0</v>
      </c>
      <c r="P5355">
        <v>6</v>
      </c>
      <c r="Q5355">
        <v>0</v>
      </c>
      <c r="R5355">
        <v>3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0.87368010011773334</v>
      </c>
      <c r="Y5355">
        <v>0</v>
      </c>
      <c r="Z5355">
        <v>0.48004223261188339</v>
      </c>
      <c r="AA5355">
        <v>0</v>
      </c>
      <c r="AB5355">
        <v>0</v>
      </c>
      <c r="AC5355">
        <v>0</v>
      </c>
      <c r="AD5355">
        <v>0</v>
      </c>
      <c r="AE5355">
        <v>1.3537223327296166</v>
      </c>
    </row>
    <row r="5356" spans="1:31" x14ac:dyDescent="0.25">
      <c r="A5356">
        <v>1787810</v>
      </c>
      <c r="B5356">
        <v>1</v>
      </c>
      <c r="C5356" t="s">
        <v>81</v>
      </c>
      <c r="D5356" t="s">
        <v>128</v>
      </c>
      <c r="E5356" t="s">
        <v>158</v>
      </c>
      <c r="F5356" t="s">
        <v>15481</v>
      </c>
      <c r="G5356" t="s">
        <v>160</v>
      </c>
      <c r="H5356" t="s">
        <v>146</v>
      </c>
      <c r="I5356" t="s">
        <v>135</v>
      </c>
      <c r="J5356" t="s">
        <v>136</v>
      </c>
      <c r="K5356" t="s">
        <v>147</v>
      </c>
      <c r="L5356" t="s">
        <v>15482</v>
      </c>
      <c r="M5356" t="s">
        <v>15483</v>
      </c>
      <c r="N5356">
        <v>0.84888888799999995</v>
      </c>
      <c r="O5356">
        <v>0</v>
      </c>
      <c r="P5356">
        <v>100</v>
      </c>
      <c r="Q5356">
        <v>0</v>
      </c>
      <c r="R5356">
        <v>0</v>
      </c>
      <c r="S5356">
        <v>0</v>
      </c>
      <c r="T5356">
        <v>6</v>
      </c>
      <c r="U5356">
        <v>0</v>
      </c>
      <c r="V5356">
        <v>0</v>
      </c>
      <c r="W5356">
        <v>0</v>
      </c>
      <c r="X5356">
        <v>18.197207497123429</v>
      </c>
      <c r="Y5356">
        <v>0</v>
      </c>
      <c r="Z5356">
        <v>0</v>
      </c>
      <c r="AA5356">
        <v>0</v>
      </c>
      <c r="AB5356">
        <v>2.0973117818704501</v>
      </c>
      <c r="AC5356">
        <v>0</v>
      </c>
      <c r="AD5356">
        <v>0</v>
      </c>
      <c r="AE5356">
        <v>20.294519278993878</v>
      </c>
    </row>
    <row r="5357" spans="1:31" x14ac:dyDescent="0.25">
      <c r="A5357">
        <v>1787956</v>
      </c>
      <c r="B5357">
        <v>1</v>
      </c>
      <c r="C5357" t="s">
        <v>81</v>
      </c>
      <c r="D5357" t="s">
        <v>118</v>
      </c>
      <c r="E5357" t="s">
        <v>184</v>
      </c>
      <c r="F5357" t="s">
        <v>15484</v>
      </c>
      <c r="G5357" t="s">
        <v>177</v>
      </c>
      <c r="H5357" t="s">
        <v>134</v>
      </c>
      <c r="I5357" t="s">
        <v>193</v>
      </c>
      <c r="J5357" t="s">
        <v>136</v>
      </c>
      <c r="K5357" t="s">
        <v>147</v>
      </c>
      <c r="L5357" t="s">
        <v>15485</v>
      </c>
      <c r="M5357" t="s">
        <v>15486</v>
      </c>
      <c r="N5357">
        <v>1.6666666E-2</v>
      </c>
      <c r="O5357">
        <v>0</v>
      </c>
      <c r="P5357">
        <v>155</v>
      </c>
      <c r="Q5357">
        <v>53</v>
      </c>
      <c r="R5357">
        <v>21</v>
      </c>
      <c r="S5357">
        <v>0</v>
      </c>
      <c r="T5357">
        <v>10</v>
      </c>
      <c r="U5357">
        <v>0</v>
      </c>
      <c r="V5357">
        <v>0</v>
      </c>
      <c r="W5357">
        <v>0</v>
      </c>
      <c r="X5357">
        <v>0.43692079587299998</v>
      </c>
      <c r="Y5357">
        <v>0.59231660829049981</v>
      </c>
      <c r="Z5357">
        <v>0.11909148227000001</v>
      </c>
      <c r="AA5357">
        <v>0</v>
      </c>
      <c r="AB5357">
        <v>1.9696742041500005E-2</v>
      </c>
      <c r="AC5357">
        <v>0</v>
      </c>
      <c r="AD5357">
        <v>0</v>
      </c>
      <c r="AE5357">
        <v>1.1680256284749997</v>
      </c>
    </row>
    <row r="5358" spans="1:31" x14ac:dyDescent="0.25">
      <c r="A5358">
        <v>1787933</v>
      </c>
      <c r="B5358">
        <v>1</v>
      </c>
      <c r="C5358" t="s">
        <v>80</v>
      </c>
      <c r="D5358" t="s">
        <v>95</v>
      </c>
      <c r="E5358" t="s">
        <v>158</v>
      </c>
      <c r="F5358" t="s">
        <v>15487</v>
      </c>
      <c r="G5358" t="s">
        <v>164</v>
      </c>
      <c r="H5358" t="s">
        <v>146</v>
      </c>
      <c r="I5358" t="s">
        <v>135</v>
      </c>
      <c r="J5358" t="s">
        <v>136</v>
      </c>
      <c r="K5358" t="s">
        <v>147</v>
      </c>
      <c r="L5358" t="s">
        <v>15488</v>
      </c>
      <c r="M5358" t="s">
        <v>15489</v>
      </c>
      <c r="N5358">
        <v>0.86916666600000003</v>
      </c>
      <c r="O5358">
        <v>0</v>
      </c>
      <c r="P5358">
        <v>151</v>
      </c>
      <c r="Q5358">
        <v>0</v>
      </c>
      <c r="R5358">
        <v>0</v>
      </c>
      <c r="S5358">
        <v>0</v>
      </c>
      <c r="T5358">
        <v>3</v>
      </c>
      <c r="U5358">
        <v>0</v>
      </c>
      <c r="V5358">
        <v>0</v>
      </c>
      <c r="W5358">
        <v>0</v>
      </c>
      <c r="X5358">
        <v>33.596016887095423</v>
      </c>
      <c r="Y5358">
        <v>0</v>
      </c>
      <c r="Z5358">
        <v>0</v>
      </c>
      <c r="AA5358">
        <v>0</v>
      </c>
      <c r="AB5358">
        <v>0.25158024847777505</v>
      </c>
      <c r="AC5358">
        <v>0</v>
      </c>
      <c r="AD5358">
        <v>0</v>
      </c>
      <c r="AE5358">
        <v>33.847597135573196</v>
      </c>
    </row>
    <row r="5359" spans="1:31" x14ac:dyDescent="0.25">
      <c r="A5359">
        <v>1787887</v>
      </c>
      <c r="B5359">
        <v>1</v>
      </c>
      <c r="C5359" t="s">
        <v>81</v>
      </c>
      <c r="D5359" t="s">
        <v>117</v>
      </c>
      <c r="E5359" t="s">
        <v>184</v>
      </c>
      <c r="F5359" t="s">
        <v>317</v>
      </c>
      <c r="G5359" t="s">
        <v>232</v>
      </c>
      <c r="H5359" t="s">
        <v>134</v>
      </c>
      <c r="I5359" t="s">
        <v>135</v>
      </c>
      <c r="J5359" t="s">
        <v>136</v>
      </c>
      <c r="K5359" t="s">
        <v>147</v>
      </c>
      <c r="L5359" t="s">
        <v>15490</v>
      </c>
      <c r="M5359" t="s">
        <v>15491</v>
      </c>
      <c r="N5359">
        <v>1.335555555</v>
      </c>
      <c r="O5359">
        <v>0</v>
      </c>
      <c r="P5359">
        <v>29</v>
      </c>
      <c r="Q5359">
        <v>0</v>
      </c>
      <c r="R5359">
        <v>5</v>
      </c>
      <c r="S5359">
        <v>0</v>
      </c>
      <c r="T5359">
        <v>4</v>
      </c>
      <c r="U5359">
        <v>0</v>
      </c>
      <c r="V5359">
        <v>0</v>
      </c>
      <c r="W5359">
        <v>0</v>
      </c>
      <c r="X5359">
        <v>4.2281644110365999</v>
      </c>
      <c r="Y5359">
        <v>0</v>
      </c>
      <c r="Z5359">
        <v>0.91531284903033328</v>
      </c>
      <c r="AA5359">
        <v>0</v>
      </c>
      <c r="AB5359">
        <v>1.335667630046667</v>
      </c>
      <c r="AC5359">
        <v>0</v>
      </c>
      <c r="AD5359">
        <v>0</v>
      </c>
      <c r="AE5359">
        <v>6.4791448901136004</v>
      </c>
    </row>
    <row r="5360" spans="1:31" x14ac:dyDescent="0.25">
      <c r="A5360">
        <v>1787641</v>
      </c>
      <c r="B5360">
        <v>1</v>
      </c>
      <c r="C5360" t="s">
        <v>80</v>
      </c>
      <c r="D5360" t="s">
        <v>93</v>
      </c>
      <c r="E5360" t="s">
        <v>158</v>
      </c>
      <c r="F5360" t="s">
        <v>15492</v>
      </c>
      <c r="G5360" t="s">
        <v>221</v>
      </c>
      <c r="H5360" t="s">
        <v>146</v>
      </c>
      <c r="I5360" t="s">
        <v>135</v>
      </c>
      <c r="J5360" t="s">
        <v>136</v>
      </c>
      <c r="K5360" t="s">
        <v>147</v>
      </c>
      <c r="L5360" t="s">
        <v>15493</v>
      </c>
      <c r="M5360" t="s">
        <v>15494</v>
      </c>
      <c r="N5360">
        <v>4.0091666659999996</v>
      </c>
      <c r="O5360">
        <v>0</v>
      </c>
      <c r="P5360">
        <v>36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10.081154414438993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10.081154414438993</v>
      </c>
    </row>
    <row r="5361" spans="1:31" x14ac:dyDescent="0.25">
      <c r="A5361">
        <v>1787618</v>
      </c>
      <c r="B5361">
        <v>1</v>
      </c>
      <c r="C5361" t="s">
        <v>80</v>
      </c>
      <c r="D5361" t="s">
        <v>104</v>
      </c>
      <c r="E5361" t="s">
        <v>188</v>
      </c>
      <c r="F5361" t="s">
        <v>15495</v>
      </c>
      <c r="G5361" t="s">
        <v>177</v>
      </c>
      <c r="H5361" t="s">
        <v>134</v>
      </c>
      <c r="I5361" t="s">
        <v>135</v>
      </c>
      <c r="J5361" t="s">
        <v>136</v>
      </c>
      <c r="K5361" t="s">
        <v>147</v>
      </c>
      <c r="L5361" t="s">
        <v>15496</v>
      </c>
      <c r="M5361" t="s">
        <v>15497</v>
      </c>
      <c r="N5361">
        <v>1.4602777769999999</v>
      </c>
      <c r="O5361">
        <v>15</v>
      </c>
      <c r="P5361">
        <v>298</v>
      </c>
      <c r="Q5361">
        <v>24</v>
      </c>
      <c r="R5361">
        <v>19</v>
      </c>
      <c r="S5361">
        <v>35</v>
      </c>
      <c r="T5361">
        <v>32</v>
      </c>
      <c r="U5361">
        <v>14</v>
      </c>
      <c r="V5361">
        <v>1</v>
      </c>
      <c r="W5361">
        <v>23.172734929677574</v>
      </c>
      <c r="X5361">
        <v>108.34864446933837</v>
      </c>
      <c r="Y5361">
        <v>52.585505083572151</v>
      </c>
      <c r="Z5361">
        <v>11.758054818686125</v>
      </c>
      <c r="AA5361">
        <v>734.70527719152312</v>
      </c>
      <c r="AB5361">
        <v>34.45692477877359</v>
      </c>
      <c r="AC5361">
        <v>3245.3787533281297</v>
      </c>
      <c r="AD5361">
        <v>16.922143156594082</v>
      </c>
      <c r="AE5361">
        <v>4227.3280377562942</v>
      </c>
    </row>
    <row r="5362" spans="1:31" x14ac:dyDescent="0.25">
      <c r="A5362">
        <v>1788019</v>
      </c>
      <c r="B5362">
        <v>1</v>
      </c>
      <c r="C5362" t="s">
        <v>81</v>
      </c>
      <c r="D5362" t="s">
        <v>122</v>
      </c>
      <c r="E5362" t="s">
        <v>188</v>
      </c>
      <c r="F5362" t="s">
        <v>3448</v>
      </c>
      <c r="G5362" t="s">
        <v>177</v>
      </c>
      <c r="H5362" t="s">
        <v>134</v>
      </c>
      <c r="I5362" t="s">
        <v>135</v>
      </c>
      <c r="J5362" t="s">
        <v>136</v>
      </c>
      <c r="K5362" t="s">
        <v>147</v>
      </c>
      <c r="L5362" t="s">
        <v>15498</v>
      </c>
      <c r="M5362" t="s">
        <v>15499</v>
      </c>
      <c r="N5362">
        <v>0.49416666599999998</v>
      </c>
      <c r="O5362">
        <v>1</v>
      </c>
      <c r="P5362">
        <v>462</v>
      </c>
      <c r="Q5362">
        <v>4</v>
      </c>
      <c r="R5362">
        <v>0</v>
      </c>
      <c r="S5362">
        <v>2</v>
      </c>
      <c r="T5362">
        <v>18</v>
      </c>
      <c r="U5362">
        <v>0</v>
      </c>
      <c r="V5362">
        <v>0</v>
      </c>
      <c r="W5362">
        <v>3.1058198878999996E-2</v>
      </c>
      <c r="X5362">
        <v>24.666745581461328</v>
      </c>
      <c r="Y5362">
        <v>0.77489913154365009</v>
      </c>
      <c r="Z5362">
        <v>0</v>
      </c>
      <c r="AA5362">
        <v>2.545797478031675</v>
      </c>
      <c r="AB5362">
        <v>0.54495873621884994</v>
      </c>
      <c r="AC5362">
        <v>0</v>
      </c>
      <c r="AD5362">
        <v>0</v>
      </c>
      <c r="AE5362">
        <v>28.5634591261345</v>
      </c>
    </row>
    <row r="5363" spans="1:31" x14ac:dyDescent="0.25">
      <c r="A5363">
        <v>1787724</v>
      </c>
      <c r="B5363">
        <v>1</v>
      </c>
      <c r="C5363" t="s">
        <v>80</v>
      </c>
      <c r="D5363" t="s">
        <v>106</v>
      </c>
      <c r="E5363" t="s">
        <v>171</v>
      </c>
      <c r="F5363" t="s">
        <v>15500</v>
      </c>
      <c r="G5363" t="s">
        <v>181</v>
      </c>
      <c r="H5363" t="s">
        <v>146</v>
      </c>
      <c r="I5363" t="s">
        <v>135</v>
      </c>
      <c r="J5363" t="s">
        <v>136</v>
      </c>
      <c r="K5363" t="s">
        <v>147</v>
      </c>
      <c r="L5363" t="s">
        <v>15501</v>
      </c>
      <c r="M5363" t="s">
        <v>15502</v>
      </c>
      <c r="N5363">
        <v>1.378055555</v>
      </c>
      <c r="O5363">
        <v>0</v>
      </c>
      <c r="P5363">
        <v>1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7.8785132319425008E-2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7.8785132319425008E-2</v>
      </c>
    </row>
    <row r="5364" spans="1:31" x14ac:dyDescent="0.25">
      <c r="A5364">
        <v>1787873</v>
      </c>
      <c r="B5364">
        <v>1</v>
      </c>
      <c r="C5364" t="s">
        <v>81</v>
      </c>
      <c r="D5364" t="s">
        <v>113</v>
      </c>
      <c r="E5364" t="s">
        <v>131</v>
      </c>
      <c r="F5364" t="s">
        <v>2178</v>
      </c>
      <c r="G5364" t="s">
        <v>177</v>
      </c>
      <c r="H5364" t="s">
        <v>134</v>
      </c>
      <c r="I5364" t="s">
        <v>193</v>
      </c>
      <c r="J5364" t="s">
        <v>136</v>
      </c>
      <c r="K5364" t="s">
        <v>147</v>
      </c>
      <c r="L5364" t="s">
        <v>15503</v>
      </c>
      <c r="M5364" t="s">
        <v>15504</v>
      </c>
      <c r="N5364">
        <v>2.2222222E-2</v>
      </c>
      <c r="O5364">
        <v>13</v>
      </c>
      <c r="P5364">
        <v>327</v>
      </c>
      <c r="Q5364">
        <v>137</v>
      </c>
      <c r="R5364">
        <v>163</v>
      </c>
      <c r="S5364">
        <v>15</v>
      </c>
      <c r="T5364">
        <v>23</v>
      </c>
      <c r="U5364">
        <v>0</v>
      </c>
      <c r="V5364">
        <v>0</v>
      </c>
      <c r="W5364">
        <v>7.5028192995999998E-2</v>
      </c>
      <c r="X5364">
        <v>1.559342571266001</v>
      </c>
      <c r="Y5364">
        <v>1.9253376638259998</v>
      </c>
      <c r="Z5364">
        <v>1.3877332571640013</v>
      </c>
      <c r="AA5364">
        <v>0.46317505356399996</v>
      </c>
      <c r="AB5364">
        <v>0.31622152667933329</v>
      </c>
      <c r="AC5364">
        <v>0</v>
      </c>
      <c r="AD5364">
        <v>0</v>
      </c>
      <c r="AE5364">
        <v>5.7268382654953358</v>
      </c>
    </row>
    <row r="5365" spans="1:31" x14ac:dyDescent="0.25">
      <c r="A5365">
        <v>1787973</v>
      </c>
      <c r="B5365">
        <v>1</v>
      </c>
      <c r="C5365" t="s">
        <v>80</v>
      </c>
      <c r="D5365" t="s">
        <v>91</v>
      </c>
      <c r="E5365" t="s">
        <v>188</v>
      </c>
      <c r="F5365" t="s">
        <v>422</v>
      </c>
      <c r="G5365" t="s">
        <v>177</v>
      </c>
      <c r="H5365" t="s">
        <v>134</v>
      </c>
      <c r="I5365" t="s">
        <v>135</v>
      </c>
      <c r="J5365" t="s">
        <v>136</v>
      </c>
      <c r="K5365" t="s">
        <v>147</v>
      </c>
      <c r="L5365" t="s">
        <v>15505</v>
      </c>
      <c r="M5365" t="s">
        <v>15506</v>
      </c>
      <c r="N5365">
        <v>1.592222222</v>
      </c>
      <c r="O5365">
        <v>7</v>
      </c>
      <c r="P5365">
        <v>39</v>
      </c>
      <c r="Q5365">
        <v>13</v>
      </c>
      <c r="R5365">
        <v>45</v>
      </c>
      <c r="S5365">
        <v>10</v>
      </c>
      <c r="T5365">
        <v>8</v>
      </c>
      <c r="U5365">
        <v>1</v>
      </c>
      <c r="V5365">
        <v>1</v>
      </c>
      <c r="W5365">
        <v>5.1569049851106676</v>
      </c>
      <c r="X5365">
        <v>13.021413620302498</v>
      </c>
      <c r="Y5365">
        <v>18.369709212574371</v>
      </c>
      <c r="Z5365">
        <v>6.6435880470841502</v>
      </c>
      <c r="AA5365">
        <v>48.171815730721207</v>
      </c>
      <c r="AB5365">
        <v>12.392997011776266</v>
      </c>
      <c r="AC5365">
        <v>9.4169513652747519</v>
      </c>
      <c r="AD5365">
        <v>17.690048273913334</v>
      </c>
      <c r="AE5365">
        <v>130.86342824675722</v>
      </c>
    </row>
    <row r="5366" spans="1:31" x14ac:dyDescent="0.25">
      <c r="A5366">
        <v>1787681</v>
      </c>
      <c r="B5366">
        <v>1</v>
      </c>
      <c r="C5366" t="s">
        <v>80</v>
      </c>
      <c r="D5366" t="s">
        <v>95</v>
      </c>
      <c r="E5366" t="s">
        <v>171</v>
      </c>
      <c r="F5366" t="s">
        <v>15507</v>
      </c>
      <c r="G5366" t="s">
        <v>181</v>
      </c>
      <c r="H5366" t="s">
        <v>146</v>
      </c>
      <c r="I5366" t="s">
        <v>135</v>
      </c>
      <c r="J5366" t="s">
        <v>136</v>
      </c>
      <c r="K5366" t="s">
        <v>147</v>
      </c>
      <c r="L5366" t="s">
        <v>15508</v>
      </c>
      <c r="M5366" t="s">
        <v>15509</v>
      </c>
      <c r="N5366">
        <v>4.5241666660000002</v>
      </c>
      <c r="O5366">
        <v>0</v>
      </c>
      <c r="P5366">
        <v>3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1.9724306870517669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1.9724306870517669</v>
      </c>
    </row>
    <row r="5367" spans="1:31" x14ac:dyDescent="0.25">
      <c r="A5367">
        <v>1788013</v>
      </c>
      <c r="B5367">
        <v>1</v>
      </c>
      <c r="C5367" t="s">
        <v>80</v>
      </c>
      <c r="D5367" t="s">
        <v>82</v>
      </c>
      <c r="E5367" t="s">
        <v>143</v>
      </c>
      <c r="F5367" t="s">
        <v>15510</v>
      </c>
      <c r="G5367" t="s">
        <v>164</v>
      </c>
      <c r="H5367" t="s">
        <v>146</v>
      </c>
      <c r="I5367" t="s">
        <v>135</v>
      </c>
      <c r="J5367" t="s">
        <v>136</v>
      </c>
      <c r="K5367" t="s">
        <v>147</v>
      </c>
      <c r="L5367" t="s">
        <v>15511</v>
      </c>
      <c r="M5367" t="s">
        <v>15512</v>
      </c>
      <c r="N5367">
        <v>0.34166666600000001</v>
      </c>
      <c r="O5367">
        <v>0</v>
      </c>
      <c r="P5367">
        <v>329</v>
      </c>
      <c r="Q5367">
        <v>0</v>
      </c>
      <c r="R5367">
        <v>0</v>
      </c>
      <c r="S5367">
        <v>0</v>
      </c>
      <c r="T5367">
        <v>18</v>
      </c>
      <c r="U5367">
        <v>0</v>
      </c>
      <c r="V5367">
        <v>0</v>
      </c>
      <c r="W5367">
        <v>0</v>
      </c>
      <c r="X5367">
        <v>32.299046707971463</v>
      </c>
      <c r="Y5367">
        <v>0</v>
      </c>
      <c r="Z5367">
        <v>0</v>
      </c>
      <c r="AA5367">
        <v>0</v>
      </c>
      <c r="AB5367">
        <v>3.5337406007096011</v>
      </c>
      <c r="AC5367">
        <v>0</v>
      </c>
      <c r="AD5367">
        <v>0</v>
      </c>
      <c r="AE5367">
        <v>35.832787308681063</v>
      </c>
    </row>
    <row r="5368" spans="1:31" x14ac:dyDescent="0.25">
      <c r="A5368">
        <v>1787658</v>
      </c>
      <c r="B5368">
        <v>1</v>
      </c>
      <c r="C5368" t="s">
        <v>80</v>
      </c>
      <c r="D5368" t="s">
        <v>104</v>
      </c>
      <c r="E5368" t="s">
        <v>153</v>
      </c>
      <c r="F5368" t="s">
        <v>15513</v>
      </c>
      <c r="G5368" t="s">
        <v>206</v>
      </c>
      <c r="H5368" t="s">
        <v>146</v>
      </c>
      <c r="I5368" t="s">
        <v>135</v>
      </c>
      <c r="J5368" t="s">
        <v>136</v>
      </c>
      <c r="K5368" t="s">
        <v>147</v>
      </c>
      <c r="L5368" t="s">
        <v>15514</v>
      </c>
      <c r="M5368" t="s">
        <v>15515</v>
      </c>
      <c r="N5368">
        <v>3.5186111109999998</v>
      </c>
      <c r="O5368">
        <v>0</v>
      </c>
      <c r="P5368">
        <v>6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25.344033595883499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25.344033595883499</v>
      </c>
    </row>
    <row r="5369" spans="1:31" x14ac:dyDescent="0.25">
      <c r="A5369">
        <v>1787870</v>
      </c>
      <c r="B5369">
        <v>1</v>
      </c>
      <c r="C5369" t="s">
        <v>80</v>
      </c>
      <c r="D5369" t="s">
        <v>94</v>
      </c>
      <c r="E5369" t="s">
        <v>184</v>
      </c>
      <c r="F5369" t="s">
        <v>15516</v>
      </c>
      <c r="G5369" t="s">
        <v>232</v>
      </c>
      <c r="H5369" t="s">
        <v>134</v>
      </c>
      <c r="I5369" t="s">
        <v>135</v>
      </c>
      <c r="J5369" t="s">
        <v>136</v>
      </c>
      <c r="K5369" t="s">
        <v>147</v>
      </c>
      <c r="L5369" t="s">
        <v>15517</v>
      </c>
      <c r="M5369" t="s">
        <v>15518</v>
      </c>
      <c r="N5369">
        <v>2.3255555550000002</v>
      </c>
      <c r="O5369">
        <v>0</v>
      </c>
      <c r="P5369">
        <v>484</v>
      </c>
      <c r="Q5369">
        <v>3</v>
      </c>
      <c r="R5369">
        <v>267</v>
      </c>
      <c r="S5369">
        <v>2</v>
      </c>
      <c r="T5369">
        <v>40</v>
      </c>
      <c r="U5369">
        <v>0</v>
      </c>
      <c r="V5369">
        <v>0</v>
      </c>
      <c r="W5369">
        <v>0</v>
      </c>
      <c r="X5369">
        <v>228.03698270785762</v>
      </c>
      <c r="Y5369">
        <v>5.260463435673068</v>
      </c>
      <c r="Z5369">
        <v>146.06947329554583</v>
      </c>
      <c r="AA5369">
        <v>26.118150751303975</v>
      </c>
      <c r="AB5369">
        <v>51.700082109984962</v>
      </c>
      <c r="AC5369">
        <v>0</v>
      </c>
      <c r="AD5369">
        <v>0</v>
      </c>
      <c r="AE5369">
        <v>457.18515230036547</v>
      </c>
    </row>
    <row r="5370" spans="1:31" x14ac:dyDescent="0.25">
      <c r="A5370">
        <v>1788036</v>
      </c>
      <c r="B5370">
        <v>1</v>
      </c>
      <c r="C5370" t="s">
        <v>80</v>
      </c>
      <c r="D5370" t="s">
        <v>82</v>
      </c>
      <c r="E5370" t="s">
        <v>171</v>
      </c>
      <c r="F5370" t="s">
        <v>15519</v>
      </c>
      <c r="G5370" t="s">
        <v>181</v>
      </c>
      <c r="H5370" t="s">
        <v>146</v>
      </c>
      <c r="I5370" t="s">
        <v>135</v>
      </c>
      <c r="J5370" t="s">
        <v>136</v>
      </c>
      <c r="K5370" t="s">
        <v>147</v>
      </c>
      <c r="L5370" t="s">
        <v>15520</v>
      </c>
      <c r="M5370" t="s">
        <v>15521</v>
      </c>
      <c r="N5370">
        <v>1.8819444439999999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0.21539061049795835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0.21539061049795835</v>
      </c>
    </row>
    <row r="5371" spans="1:31" x14ac:dyDescent="0.25">
      <c r="A5371">
        <v>1787913</v>
      </c>
      <c r="B5371">
        <v>1</v>
      </c>
      <c r="C5371" t="s">
        <v>80</v>
      </c>
      <c r="D5371" t="s">
        <v>108</v>
      </c>
      <c r="E5371" t="s">
        <v>143</v>
      </c>
      <c r="F5371" t="s">
        <v>15522</v>
      </c>
      <c r="G5371" t="s">
        <v>145</v>
      </c>
      <c r="H5371" t="s">
        <v>146</v>
      </c>
      <c r="I5371" t="s">
        <v>135</v>
      </c>
      <c r="J5371" t="s">
        <v>136</v>
      </c>
      <c r="K5371" t="s">
        <v>147</v>
      </c>
      <c r="L5371" t="s">
        <v>15523</v>
      </c>
      <c r="M5371" t="s">
        <v>15524</v>
      </c>
      <c r="N5371">
        <v>1.7266666660000001</v>
      </c>
      <c r="O5371">
        <v>0</v>
      </c>
      <c r="P5371">
        <v>48</v>
      </c>
      <c r="Q5371">
        <v>0</v>
      </c>
      <c r="R5371">
        <v>27</v>
      </c>
      <c r="S5371">
        <v>0</v>
      </c>
      <c r="T5371">
        <v>5</v>
      </c>
      <c r="U5371">
        <v>0</v>
      </c>
      <c r="V5371">
        <v>0</v>
      </c>
      <c r="W5371">
        <v>0</v>
      </c>
      <c r="X5371">
        <v>9.0435924098349343</v>
      </c>
      <c r="Y5371">
        <v>0</v>
      </c>
      <c r="Z5371">
        <v>1.9797961941708913</v>
      </c>
      <c r="AA5371">
        <v>0</v>
      </c>
      <c r="AB5371">
        <v>0.36654090982925003</v>
      </c>
      <c r="AC5371">
        <v>0</v>
      </c>
      <c r="AD5371">
        <v>0</v>
      </c>
      <c r="AE5371">
        <v>11.389929513835076</v>
      </c>
    </row>
    <row r="5372" spans="1:31" x14ac:dyDescent="0.25">
      <c r="A5372">
        <v>1787664</v>
      </c>
      <c r="B5372">
        <v>1</v>
      </c>
      <c r="C5372" t="s">
        <v>81</v>
      </c>
      <c r="D5372" t="s">
        <v>113</v>
      </c>
      <c r="E5372" t="s">
        <v>158</v>
      </c>
      <c r="F5372" t="s">
        <v>15525</v>
      </c>
      <c r="G5372" t="s">
        <v>246</v>
      </c>
      <c r="H5372" t="s">
        <v>146</v>
      </c>
      <c r="I5372" t="s">
        <v>135</v>
      </c>
      <c r="J5372" t="s">
        <v>136</v>
      </c>
      <c r="K5372" t="s">
        <v>137</v>
      </c>
      <c r="L5372" t="s">
        <v>15526</v>
      </c>
      <c r="M5372" t="s">
        <v>15527</v>
      </c>
      <c r="N5372">
        <v>7.301111111</v>
      </c>
      <c r="O5372">
        <v>0</v>
      </c>
      <c r="P5372">
        <v>135</v>
      </c>
      <c r="Q5372">
        <v>0</v>
      </c>
      <c r="R5372">
        <v>0</v>
      </c>
      <c r="S5372">
        <v>0</v>
      </c>
      <c r="T5372">
        <v>5</v>
      </c>
      <c r="U5372">
        <v>0</v>
      </c>
      <c r="V5372">
        <v>0</v>
      </c>
      <c r="W5372">
        <v>0</v>
      </c>
      <c r="X5372">
        <v>206.09123596101776</v>
      </c>
      <c r="Y5372">
        <v>0</v>
      </c>
      <c r="Z5372">
        <v>0</v>
      </c>
      <c r="AA5372">
        <v>0</v>
      </c>
      <c r="AB5372">
        <v>6.9344326968378001</v>
      </c>
      <c r="AC5372">
        <v>0</v>
      </c>
      <c r="AD5372">
        <v>0</v>
      </c>
      <c r="AE5372">
        <v>213.02566865785556</v>
      </c>
    </row>
    <row r="5373" spans="1:31" x14ac:dyDescent="0.25">
      <c r="A5373">
        <v>1788056</v>
      </c>
      <c r="B5373">
        <v>1</v>
      </c>
      <c r="C5373" t="s">
        <v>80</v>
      </c>
      <c r="D5373" t="s">
        <v>93</v>
      </c>
      <c r="E5373" t="s">
        <v>158</v>
      </c>
      <c r="F5373" t="s">
        <v>15528</v>
      </c>
      <c r="G5373" t="s">
        <v>160</v>
      </c>
      <c r="H5373" t="s">
        <v>146</v>
      </c>
      <c r="I5373" t="s">
        <v>135</v>
      </c>
      <c r="J5373" t="s">
        <v>136</v>
      </c>
      <c r="K5373" t="s">
        <v>147</v>
      </c>
      <c r="L5373" t="s">
        <v>15529</v>
      </c>
      <c r="M5373" t="s">
        <v>15530</v>
      </c>
      <c r="N5373">
        <v>1.778888888</v>
      </c>
      <c r="O5373">
        <v>0</v>
      </c>
      <c r="P5373">
        <v>76</v>
      </c>
      <c r="Q5373">
        <v>0</v>
      </c>
      <c r="R5373">
        <v>0</v>
      </c>
      <c r="S5373">
        <v>0</v>
      </c>
      <c r="T5373">
        <v>12</v>
      </c>
      <c r="U5373">
        <v>0</v>
      </c>
      <c r="V5373">
        <v>0</v>
      </c>
      <c r="W5373">
        <v>0</v>
      </c>
      <c r="X5373">
        <v>29.357801951438351</v>
      </c>
      <c r="Y5373">
        <v>0</v>
      </c>
      <c r="Z5373">
        <v>0</v>
      </c>
      <c r="AA5373">
        <v>0</v>
      </c>
      <c r="AB5373">
        <v>3.0137651684220828</v>
      </c>
      <c r="AC5373">
        <v>0</v>
      </c>
      <c r="AD5373">
        <v>0</v>
      </c>
      <c r="AE5373">
        <v>32.37156711986043</v>
      </c>
    </row>
    <row r="5374" spans="1:31" x14ac:dyDescent="0.25">
      <c r="A5374">
        <v>1787807</v>
      </c>
      <c r="B5374">
        <v>1</v>
      </c>
      <c r="C5374" t="s">
        <v>80</v>
      </c>
      <c r="D5374" t="s">
        <v>84</v>
      </c>
      <c r="E5374" t="s">
        <v>158</v>
      </c>
      <c r="F5374" t="s">
        <v>15531</v>
      </c>
      <c r="G5374" t="s">
        <v>160</v>
      </c>
      <c r="H5374" t="s">
        <v>146</v>
      </c>
      <c r="I5374" t="s">
        <v>135</v>
      </c>
      <c r="J5374" t="s">
        <v>136</v>
      </c>
      <c r="K5374" t="s">
        <v>147</v>
      </c>
      <c r="L5374" t="s">
        <v>15532</v>
      </c>
      <c r="M5374" t="s">
        <v>15533</v>
      </c>
      <c r="N5374">
        <v>1.294166666</v>
      </c>
      <c r="O5374">
        <v>0</v>
      </c>
      <c r="P5374">
        <v>153</v>
      </c>
      <c r="Q5374">
        <v>0</v>
      </c>
      <c r="R5374">
        <v>0</v>
      </c>
      <c r="S5374">
        <v>0</v>
      </c>
      <c r="T5374">
        <v>12</v>
      </c>
      <c r="U5374">
        <v>0</v>
      </c>
      <c r="V5374">
        <v>0</v>
      </c>
      <c r="W5374">
        <v>0</v>
      </c>
      <c r="X5374">
        <v>45.728301650317498</v>
      </c>
      <c r="Y5374">
        <v>0</v>
      </c>
      <c r="Z5374">
        <v>0</v>
      </c>
      <c r="AA5374">
        <v>0</v>
      </c>
      <c r="AB5374">
        <v>8.7721971155697656</v>
      </c>
      <c r="AC5374">
        <v>0</v>
      </c>
      <c r="AD5374">
        <v>0</v>
      </c>
      <c r="AE5374">
        <v>54.500498765887265</v>
      </c>
    </row>
    <row r="5375" spans="1:31" x14ac:dyDescent="0.25">
      <c r="A5375">
        <v>1787993</v>
      </c>
      <c r="B5375">
        <v>1</v>
      </c>
      <c r="C5375" t="s">
        <v>81</v>
      </c>
      <c r="D5375" t="s">
        <v>118</v>
      </c>
      <c r="E5375" t="s">
        <v>158</v>
      </c>
      <c r="F5375" t="s">
        <v>15534</v>
      </c>
      <c r="G5375" t="s">
        <v>160</v>
      </c>
      <c r="H5375" t="s">
        <v>146</v>
      </c>
      <c r="I5375" t="s">
        <v>135</v>
      </c>
      <c r="J5375" t="s">
        <v>136</v>
      </c>
      <c r="K5375" t="s">
        <v>147</v>
      </c>
      <c r="L5375" t="s">
        <v>15535</v>
      </c>
      <c r="M5375" t="s">
        <v>15536</v>
      </c>
      <c r="N5375">
        <v>1.257777777</v>
      </c>
      <c r="O5375">
        <v>0</v>
      </c>
      <c r="P5375">
        <v>14</v>
      </c>
      <c r="Q5375">
        <v>0</v>
      </c>
      <c r="R5375">
        <v>3</v>
      </c>
      <c r="S5375">
        <v>0</v>
      </c>
      <c r="T5375">
        <v>3</v>
      </c>
      <c r="U5375">
        <v>0</v>
      </c>
      <c r="V5375">
        <v>0</v>
      </c>
      <c r="W5375">
        <v>0</v>
      </c>
      <c r="X5375">
        <v>3.4203412889024172</v>
      </c>
      <c r="Y5375">
        <v>0</v>
      </c>
      <c r="Z5375">
        <v>0.58280858401536673</v>
      </c>
      <c r="AA5375">
        <v>0</v>
      </c>
      <c r="AB5375">
        <v>1.19303600565695</v>
      </c>
      <c r="AC5375">
        <v>0</v>
      </c>
      <c r="AD5375">
        <v>0</v>
      </c>
      <c r="AE5375">
        <v>5.1961858785747337</v>
      </c>
    </row>
    <row r="5376" spans="1:31" x14ac:dyDescent="0.25">
      <c r="A5376">
        <v>1787850</v>
      </c>
      <c r="B5376">
        <v>1</v>
      </c>
      <c r="C5376" t="s">
        <v>80</v>
      </c>
      <c r="D5376" t="s">
        <v>103</v>
      </c>
      <c r="E5376" t="s">
        <v>143</v>
      </c>
      <c r="F5376" t="s">
        <v>15537</v>
      </c>
      <c r="G5376" t="s">
        <v>145</v>
      </c>
      <c r="H5376" t="s">
        <v>146</v>
      </c>
      <c r="I5376" t="s">
        <v>135</v>
      </c>
      <c r="J5376" t="s">
        <v>136</v>
      </c>
      <c r="K5376" t="s">
        <v>147</v>
      </c>
      <c r="L5376" t="s">
        <v>15538</v>
      </c>
      <c r="M5376" t="s">
        <v>15539</v>
      </c>
      <c r="N5376">
        <v>0.97611111100000003</v>
      </c>
      <c r="O5376">
        <v>0</v>
      </c>
      <c r="P5376">
        <v>202</v>
      </c>
      <c r="Q5376">
        <v>0</v>
      </c>
      <c r="R5376">
        <v>11</v>
      </c>
      <c r="S5376">
        <v>0</v>
      </c>
      <c r="T5376">
        <v>26</v>
      </c>
      <c r="U5376">
        <v>0</v>
      </c>
      <c r="V5376">
        <v>0</v>
      </c>
      <c r="W5376">
        <v>0</v>
      </c>
      <c r="X5376">
        <v>50.015821445626308</v>
      </c>
      <c r="Y5376">
        <v>0</v>
      </c>
      <c r="Z5376">
        <v>2.6753384390754</v>
      </c>
      <c r="AA5376">
        <v>0</v>
      </c>
      <c r="AB5376">
        <v>16.493117277179266</v>
      </c>
      <c r="AC5376">
        <v>0</v>
      </c>
      <c r="AD5376">
        <v>0</v>
      </c>
      <c r="AE5376">
        <v>69.184277161880971</v>
      </c>
    </row>
    <row r="5377" spans="1:31" x14ac:dyDescent="0.25">
      <c r="A5377">
        <v>1787701</v>
      </c>
      <c r="B5377">
        <v>1</v>
      </c>
      <c r="C5377" t="s">
        <v>80</v>
      </c>
      <c r="D5377" t="s">
        <v>107</v>
      </c>
      <c r="E5377" t="s">
        <v>188</v>
      </c>
      <c r="F5377" t="s">
        <v>15540</v>
      </c>
      <c r="G5377" t="s">
        <v>177</v>
      </c>
      <c r="H5377" t="s">
        <v>134</v>
      </c>
      <c r="I5377" t="s">
        <v>135</v>
      </c>
      <c r="J5377" t="s">
        <v>136</v>
      </c>
      <c r="K5377" t="s">
        <v>147</v>
      </c>
      <c r="L5377" t="s">
        <v>15541</v>
      </c>
      <c r="M5377" t="s">
        <v>15542</v>
      </c>
      <c r="N5377">
        <v>0.39861111100000002</v>
      </c>
      <c r="O5377">
        <v>0</v>
      </c>
      <c r="P5377">
        <v>0</v>
      </c>
      <c r="Q5377">
        <v>8</v>
      </c>
      <c r="R5377">
        <v>0</v>
      </c>
      <c r="S5377">
        <v>2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5.7309024635333348</v>
      </c>
      <c r="Z5377">
        <v>0</v>
      </c>
      <c r="AA5377">
        <v>0.4136771720293333</v>
      </c>
      <c r="AB5377">
        <v>0</v>
      </c>
      <c r="AC5377">
        <v>0</v>
      </c>
      <c r="AD5377">
        <v>0</v>
      </c>
      <c r="AE5377">
        <v>6.1445796355626676</v>
      </c>
    </row>
    <row r="5378" spans="1:31" x14ac:dyDescent="0.25">
      <c r="A5378">
        <v>1787950</v>
      </c>
      <c r="B5378">
        <v>1</v>
      </c>
      <c r="C5378" t="s">
        <v>81</v>
      </c>
      <c r="D5378" t="s">
        <v>112</v>
      </c>
      <c r="E5378" t="s">
        <v>184</v>
      </c>
      <c r="F5378" t="s">
        <v>4032</v>
      </c>
      <c r="G5378" t="s">
        <v>177</v>
      </c>
      <c r="H5378" t="s">
        <v>134</v>
      </c>
      <c r="I5378" t="s">
        <v>135</v>
      </c>
      <c r="J5378" t="s">
        <v>136</v>
      </c>
      <c r="K5378" t="s">
        <v>147</v>
      </c>
      <c r="L5378" t="s">
        <v>15543</v>
      </c>
      <c r="M5378" t="s">
        <v>15544</v>
      </c>
      <c r="N5378">
        <v>0.41527777700000001</v>
      </c>
      <c r="O5378">
        <v>1</v>
      </c>
      <c r="P5378">
        <v>501</v>
      </c>
      <c r="Q5378">
        <v>17</v>
      </c>
      <c r="R5378">
        <v>58</v>
      </c>
      <c r="S5378">
        <v>1</v>
      </c>
      <c r="T5378">
        <v>62</v>
      </c>
      <c r="U5378">
        <v>0</v>
      </c>
      <c r="V5378">
        <v>0</v>
      </c>
      <c r="W5378">
        <v>0.11051300174850004</v>
      </c>
      <c r="X5378">
        <v>36.298205359430597</v>
      </c>
      <c r="Y5378">
        <v>1.0745604602817502</v>
      </c>
      <c r="Z5378">
        <v>4.5882555860916669</v>
      </c>
      <c r="AA5378">
        <v>0</v>
      </c>
      <c r="AB5378">
        <v>12.802080581759084</v>
      </c>
      <c r="AC5378">
        <v>0</v>
      </c>
      <c r="AD5378">
        <v>0</v>
      </c>
      <c r="AE5378">
        <v>54.873614989311605</v>
      </c>
    </row>
    <row r="5379" spans="1:31" x14ac:dyDescent="0.25">
      <c r="A5379">
        <v>1787859</v>
      </c>
      <c r="B5379">
        <v>1</v>
      </c>
      <c r="C5379" t="s">
        <v>81</v>
      </c>
      <c r="D5379" t="s">
        <v>117</v>
      </c>
      <c r="E5379" t="s">
        <v>131</v>
      </c>
      <c r="F5379" t="s">
        <v>15545</v>
      </c>
      <c r="G5379" t="s">
        <v>177</v>
      </c>
      <c r="H5379" t="s">
        <v>134</v>
      </c>
      <c r="I5379" t="s">
        <v>135</v>
      </c>
      <c r="J5379" t="s">
        <v>136</v>
      </c>
      <c r="K5379" t="s">
        <v>147</v>
      </c>
      <c r="L5379" t="s">
        <v>15546</v>
      </c>
      <c r="M5379" t="s">
        <v>15547</v>
      </c>
      <c r="N5379">
        <v>0.199444444</v>
      </c>
      <c r="O5379">
        <v>0</v>
      </c>
      <c r="P5379">
        <v>2227</v>
      </c>
      <c r="Q5379">
        <v>33</v>
      </c>
      <c r="R5379">
        <v>76</v>
      </c>
      <c r="S5379">
        <v>17</v>
      </c>
      <c r="T5379">
        <v>192</v>
      </c>
      <c r="U5379">
        <v>7</v>
      </c>
      <c r="V5379">
        <v>1</v>
      </c>
      <c r="W5379">
        <v>0</v>
      </c>
      <c r="X5379">
        <v>56.276760177989416</v>
      </c>
      <c r="Y5379">
        <v>33.441199044499193</v>
      </c>
      <c r="Z5379">
        <v>3.0074925191561013</v>
      </c>
      <c r="AA5379">
        <v>19.846449857878628</v>
      </c>
      <c r="AB5379">
        <v>16.148502029827473</v>
      </c>
      <c r="AC5379">
        <v>85.950193325984756</v>
      </c>
      <c r="AD5379">
        <v>0.97743756658760017</v>
      </c>
      <c r="AE5379">
        <v>215.64803452192317</v>
      </c>
    </row>
    <row r="5380" spans="1:31" x14ac:dyDescent="0.25">
      <c r="A5380">
        <v>1787690</v>
      </c>
      <c r="B5380">
        <v>1</v>
      </c>
      <c r="C5380" t="s">
        <v>80</v>
      </c>
      <c r="D5380" t="s">
        <v>106</v>
      </c>
      <c r="E5380" t="s">
        <v>188</v>
      </c>
      <c r="F5380" t="s">
        <v>4873</v>
      </c>
      <c r="G5380" t="s">
        <v>133</v>
      </c>
      <c r="H5380" t="s">
        <v>134</v>
      </c>
      <c r="I5380" t="s">
        <v>135</v>
      </c>
      <c r="J5380" t="s">
        <v>136</v>
      </c>
      <c r="K5380" t="s">
        <v>147</v>
      </c>
      <c r="L5380" t="s">
        <v>15548</v>
      </c>
      <c r="M5380" t="s">
        <v>15549</v>
      </c>
      <c r="N5380">
        <v>0.36249999999999999</v>
      </c>
      <c r="O5380">
        <v>2</v>
      </c>
      <c r="P5380">
        <v>695</v>
      </c>
      <c r="Q5380">
        <v>82</v>
      </c>
      <c r="R5380">
        <v>156</v>
      </c>
      <c r="S5380">
        <v>8</v>
      </c>
      <c r="T5380">
        <v>90</v>
      </c>
      <c r="U5380">
        <v>1</v>
      </c>
      <c r="V5380">
        <v>0</v>
      </c>
      <c r="W5380">
        <v>0.19886003189100004</v>
      </c>
      <c r="X5380">
        <v>50.821043908314351</v>
      </c>
      <c r="Y5380">
        <v>56.968994483230105</v>
      </c>
      <c r="Z5380">
        <v>47.188000034978252</v>
      </c>
      <c r="AA5380">
        <v>1.9941634465837497</v>
      </c>
      <c r="AB5380">
        <v>17.103029270036252</v>
      </c>
      <c r="AC5380">
        <v>0.23131498769400002</v>
      </c>
      <c r="AD5380">
        <v>0</v>
      </c>
      <c r="AE5380">
        <v>174.5054061627277</v>
      </c>
    </row>
    <row r="5381" spans="1:31" x14ac:dyDescent="0.25">
      <c r="A5381">
        <v>1787713</v>
      </c>
      <c r="B5381">
        <v>1</v>
      </c>
      <c r="C5381" t="s">
        <v>80</v>
      </c>
      <c r="D5381" t="s">
        <v>100</v>
      </c>
      <c r="E5381" t="s">
        <v>171</v>
      </c>
      <c r="F5381" t="s">
        <v>15550</v>
      </c>
      <c r="G5381" t="s">
        <v>173</v>
      </c>
      <c r="H5381" t="s">
        <v>146</v>
      </c>
      <c r="I5381" t="s">
        <v>135</v>
      </c>
      <c r="J5381" t="s">
        <v>136</v>
      </c>
      <c r="K5381" t="s">
        <v>147</v>
      </c>
      <c r="L5381" t="s">
        <v>15551</v>
      </c>
      <c r="M5381" t="s">
        <v>15552</v>
      </c>
      <c r="N5381">
        <v>3.4791666659999998</v>
      </c>
      <c r="O5381">
        <v>0</v>
      </c>
      <c r="P5381">
        <v>1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0.10945742635087499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0.10945742635087499</v>
      </c>
    </row>
    <row r="5382" spans="1:31" x14ac:dyDescent="0.25">
      <c r="A5382">
        <v>1787813</v>
      </c>
      <c r="B5382">
        <v>1</v>
      </c>
      <c r="C5382" t="s">
        <v>81</v>
      </c>
      <c r="D5382" t="s">
        <v>128</v>
      </c>
      <c r="E5382" t="s">
        <v>188</v>
      </c>
      <c r="F5382" t="s">
        <v>5579</v>
      </c>
      <c r="G5382" t="s">
        <v>177</v>
      </c>
      <c r="H5382" t="s">
        <v>134</v>
      </c>
      <c r="I5382" t="s">
        <v>135</v>
      </c>
      <c r="J5382" t="s">
        <v>136</v>
      </c>
      <c r="K5382" t="s">
        <v>147</v>
      </c>
      <c r="L5382" t="s">
        <v>15553</v>
      </c>
      <c r="M5382" t="s">
        <v>15554</v>
      </c>
      <c r="N5382">
        <v>0.24</v>
      </c>
      <c r="O5382">
        <v>0</v>
      </c>
      <c r="P5382">
        <v>1149</v>
      </c>
      <c r="Q5382">
        <v>4</v>
      </c>
      <c r="R5382">
        <v>1</v>
      </c>
      <c r="S5382">
        <v>3</v>
      </c>
      <c r="T5382">
        <v>78</v>
      </c>
      <c r="U5382">
        <v>0</v>
      </c>
      <c r="V5382">
        <v>0</v>
      </c>
      <c r="W5382">
        <v>0</v>
      </c>
      <c r="X5382">
        <v>29.439608731653603</v>
      </c>
      <c r="Y5382">
        <v>0.56913673042800006</v>
      </c>
      <c r="Z5382">
        <v>8.6635992960000009E-4</v>
      </c>
      <c r="AA5382">
        <v>3.8343995925983991</v>
      </c>
      <c r="AB5382">
        <v>2.2415067722016011</v>
      </c>
      <c r="AC5382">
        <v>0</v>
      </c>
      <c r="AD5382">
        <v>0</v>
      </c>
      <c r="AE5382">
        <v>36.085518186811207</v>
      </c>
    </row>
    <row r="5383" spans="1:31" x14ac:dyDescent="0.25">
      <c r="A5383">
        <v>1787936</v>
      </c>
      <c r="B5383">
        <v>1</v>
      </c>
      <c r="C5383" t="s">
        <v>80</v>
      </c>
      <c r="D5383" t="s">
        <v>103</v>
      </c>
      <c r="E5383" t="s">
        <v>158</v>
      </c>
      <c r="F5383" t="s">
        <v>15555</v>
      </c>
      <c r="G5383" t="s">
        <v>160</v>
      </c>
      <c r="H5383" t="s">
        <v>146</v>
      </c>
      <c r="I5383" t="s">
        <v>135</v>
      </c>
      <c r="J5383" t="s">
        <v>136</v>
      </c>
      <c r="K5383" t="s">
        <v>147</v>
      </c>
      <c r="L5383" t="s">
        <v>15556</v>
      </c>
      <c r="M5383" t="s">
        <v>15557</v>
      </c>
      <c r="N5383">
        <v>1.601111111</v>
      </c>
      <c r="O5383">
        <v>0</v>
      </c>
      <c r="P5383">
        <v>0</v>
      </c>
      <c r="Q5383">
        <v>0</v>
      </c>
      <c r="R5383">
        <v>4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2.8310749455183255</v>
      </c>
      <c r="AA5383">
        <v>0</v>
      </c>
      <c r="AB5383">
        <v>0</v>
      </c>
      <c r="AC5383">
        <v>0</v>
      </c>
      <c r="AD5383">
        <v>0</v>
      </c>
      <c r="AE5383">
        <v>2.8310749455183255</v>
      </c>
    </row>
    <row r="5384" spans="1:31" x14ac:dyDescent="0.25">
      <c r="A5384">
        <v>1787673</v>
      </c>
      <c r="B5384">
        <v>1</v>
      </c>
      <c r="C5384" t="s">
        <v>81</v>
      </c>
      <c r="D5384" t="s">
        <v>120</v>
      </c>
      <c r="E5384" t="s">
        <v>131</v>
      </c>
      <c r="F5384" t="s">
        <v>15558</v>
      </c>
      <c r="G5384" t="s">
        <v>177</v>
      </c>
      <c r="H5384" t="s">
        <v>134</v>
      </c>
      <c r="I5384" t="s">
        <v>135</v>
      </c>
      <c r="J5384" t="s">
        <v>136</v>
      </c>
      <c r="K5384" t="s">
        <v>147</v>
      </c>
      <c r="L5384" t="s">
        <v>15559</v>
      </c>
      <c r="M5384" t="s">
        <v>15560</v>
      </c>
      <c r="N5384">
        <v>1.2622222219999999</v>
      </c>
      <c r="O5384">
        <v>0</v>
      </c>
      <c r="P5384">
        <v>3229</v>
      </c>
      <c r="Q5384">
        <v>156</v>
      </c>
      <c r="R5384">
        <v>119</v>
      </c>
      <c r="S5384">
        <v>20</v>
      </c>
      <c r="T5384">
        <v>270</v>
      </c>
      <c r="U5384">
        <v>5</v>
      </c>
      <c r="V5384">
        <v>0</v>
      </c>
      <c r="W5384">
        <v>0</v>
      </c>
      <c r="X5384">
        <v>841.1311084489522</v>
      </c>
      <c r="Y5384">
        <v>633.37497141252379</v>
      </c>
      <c r="Z5384">
        <v>39.412365524524709</v>
      </c>
      <c r="AA5384">
        <v>149.79630279738086</v>
      </c>
      <c r="AB5384">
        <v>106.52404521473166</v>
      </c>
      <c r="AC5384">
        <v>4004.3706216600854</v>
      </c>
      <c r="AD5384">
        <v>0</v>
      </c>
      <c r="AE5384">
        <v>5774.6094150581985</v>
      </c>
    </row>
    <row r="5385" spans="1:31" x14ac:dyDescent="0.25">
      <c r="A5385">
        <v>1788022</v>
      </c>
      <c r="B5385">
        <v>1</v>
      </c>
      <c r="C5385" t="s">
        <v>80</v>
      </c>
      <c r="D5385" t="s">
        <v>106</v>
      </c>
      <c r="E5385" t="s">
        <v>143</v>
      </c>
      <c r="F5385" t="s">
        <v>15561</v>
      </c>
      <c r="G5385" t="s">
        <v>145</v>
      </c>
      <c r="H5385" t="s">
        <v>146</v>
      </c>
      <c r="I5385" t="s">
        <v>135</v>
      </c>
      <c r="J5385" t="s">
        <v>136</v>
      </c>
      <c r="K5385" t="s">
        <v>147</v>
      </c>
      <c r="L5385" t="s">
        <v>15562</v>
      </c>
      <c r="M5385" t="s">
        <v>15563</v>
      </c>
      <c r="N5385">
        <v>1.996388888</v>
      </c>
      <c r="O5385">
        <v>0</v>
      </c>
      <c r="P5385">
        <v>63</v>
      </c>
      <c r="Q5385">
        <v>0</v>
      </c>
      <c r="R5385">
        <v>8</v>
      </c>
      <c r="S5385">
        <v>0</v>
      </c>
      <c r="T5385">
        <v>9</v>
      </c>
      <c r="U5385">
        <v>0</v>
      </c>
      <c r="V5385">
        <v>0</v>
      </c>
      <c r="W5385">
        <v>0</v>
      </c>
      <c r="X5385">
        <v>16.237995165123465</v>
      </c>
      <c r="Y5385">
        <v>0</v>
      </c>
      <c r="Z5385">
        <v>1.1801365154926751</v>
      </c>
      <c r="AA5385">
        <v>0</v>
      </c>
      <c r="AB5385">
        <v>19.397809381550378</v>
      </c>
      <c r="AC5385">
        <v>0</v>
      </c>
      <c r="AD5385">
        <v>0</v>
      </c>
      <c r="AE5385">
        <v>36.815941062166516</v>
      </c>
    </row>
    <row r="5386" spans="1:31" x14ac:dyDescent="0.25">
      <c r="A5386">
        <v>1787773</v>
      </c>
      <c r="B5386">
        <v>1</v>
      </c>
      <c r="C5386" t="s">
        <v>80</v>
      </c>
      <c r="D5386" t="s">
        <v>104</v>
      </c>
      <c r="E5386" t="s">
        <v>171</v>
      </c>
      <c r="F5386" t="s">
        <v>5029</v>
      </c>
      <c r="G5386" t="s">
        <v>181</v>
      </c>
      <c r="H5386" t="s">
        <v>146</v>
      </c>
      <c r="I5386" t="s">
        <v>135</v>
      </c>
      <c r="J5386" t="s">
        <v>136</v>
      </c>
      <c r="K5386" t="s">
        <v>147</v>
      </c>
      <c r="L5386" t="s">
        <v>15564</v>
      </c>
      <c r="M5386" t="s">
        <v>15565</v>
      </c>
      <c r="N5386">
        <v>2.114166666</v>
      </c>
      <c r="O5386">
        <v>0</v>
      </c>
      <c r="P5386">
        <v>1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</row>
    <row r="5387" spans="1:31" x14ac:dyDescent="0.25">
      <c r="A5387">
        <v>1777594</v>
      </c>
      <c r="B5387">
        <v>1</v>
      </c>
      <c r="C5387" t="s">
        <v>80</v>
      </c>
      <c r="D5387" t="s">
        <v>101</v>
      </c>
      <c r="E5387" t="s">
        <v>171</v>
      </c>
      <c r="F5387" t="s">
        <v>15566</v>
      </c>
      <c r="G5387" t="s">
        <v>181</v>
      </c>
      <c r="H5387" t="s">
        <v>146</v>
      </c>
      <c r="I5387" t="s">
        <v>135</v>
      </c>
      <c r="J5387" t="s">
        <v>136</v>
      </c>
      <c r="K5387" t="s">
        <v>147</v>
      </c>
      <c r="L5387" t="s">
        <v>15567</v>
      </c>
      <c r="M5387" t="s">
        <v>15568</v>
      </c>
      <c r="N5387">
        <v>0.96888888799999995</v>
      </c>
      <c r="O5387">
        <v>0</v>
      </c>
      <c r="P5387">
        <v>1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0.13591918990500002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0.13591918990500002</v>
      </c>
    </row>
    <row r="5388" spans="1:31" x14ac:dyDescent="0.25">
      <c r="A5388">
        <v>1787922</v>
      </c>
      <c r="B5388">
        <v>1</v>
      </c>
      <c r="C5388" t="s">
        <v>80</v>
      </c>
      <c r="D5388" t="s">
        <v>84</v>
      </c>
      <c r="E5388" t="s">
        <v>143</v>
      </c>
      <c r="F5388" t="s">
        <v>15569</v>
      </c>
      <c r="G5388" t="s">
        <v>758</v>
      </c>
      <c r="H5388" t="s">
        <v>146</v>
      </c>
      <c r="I5388" t="s">
        <v>135</v>
      </c>
      <c r="J5388" t="s">
        <v>136</v>
      </c>
      <c r="K5388" t="s">
        <v>147</v>
      </c>
      <c r="L5388" t="s">
        <v>15570</v>
      </c>
      <c r="M5388" t="s">
        <v>15571</v>
      </c>
      <c r="N5388">
        <v>0.56388888800000003</v>
      </c>
      <c r="O5388">
        <v>0</v>
      </c>
      <c r="P5388">
        <v>1923</v>
      </c>
      <c r="Q5388">
        <v>0</v>
      </c>
      <c r="R5388">
        <v>0</v>
      </c>
      <c r="S5388">
        <v>0</v>
      </c>
      <c r="T5388">
        <v>68</v>
      </c>
      <c r="U5388">
        <v>0</v>
      </c>
      <c r="V5388">
        <v>0</v>
      </c>
      <c r="W5388">
        <v>0</v>
      </c>
      <c r="X5388">
        <v>243.09904805511769</v>
      </c>
      <c r="Y5388">
        <v>0</v>
      </c>
      <c r="Z5388">
        <v>0</v>
      </c>
      <c r="AA5388">
        <v>0</v>
      </c>
      <c r="AB5388">
        <v>22.642893343660816</v>
      </c>
      <c r="AC5388">
        <v>0</v>
      </c>
      <c r="AD5388">
        <v>0</v>
      </c>
      <c r="AE5388">
        <v>265.74194139877852</v>
      </c>
    </row>
    <row r="5389" spans="1:31" x14ac:dyDescent="0.25">
      <c r="A5389">
        <v>1787876</v>
      </c>
      <c r="B5389">
        <v>1</v>
      </c>
      <c r="C5389" t="s">
        <v>80</v>
      </c>
      <c r="D5389" t="s">
        <v>83</v>
      </c>
      <c r="E5389" t="s">
        <v>188</v>
      </c>
      <c r="F5389" t="s">
        <v>2686</v>
      </c>
      <c r="G5389" t="s">
        <v>177</v>
      </c>
      <c r="H5389" t="s">
        <v>134</v>
      </c>
      <c r="I5389" t="s">
        <v>135</v>
      </c>
      <c r="J5389" t="s">
        <v>136</v>
      </c>
      <c r="K5389" t="s">
        <v>147</v>
      </c>
      <c r="L5389" t="s">
        <v>15572</v>
      </c>
      <c r="M5389" t="s">
        <v>15573</v>
      </c>
      <c r="N5389">
        <v>1.797222222</v>
      </c>
      <c r="O5389">
        <v>0</v>
      </c>
      <c r="P5389">
        <v>0</v>
      </c>
      <c r="Q5389">
        <v>0</v>
      </c>
      <c r="R5389">
        <v>0</v>
      </c>
      <c r="S5389">
        <v>14</v>
      </c>
      <c r="T5389">
        <v>19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466.0345125012945</v>
      </c>
      <c r="AB5389">
        <v>354.42084904174681</v>
      </c>
      <c r="AC5389">
        <v>0</v>
      </c>
      <c r="AD5389">
        <v>0</v>
      </c>
      <c r="AE5389">
        <v>820.45536154304136</v>
      </c>
    </row>
    <row r="5390" spans="1:31" x14ac:dyDescent="0.25">
      <c r="A5390">
        <v>1787610</v>
      </c>
      <c r="B5390">
        <v>1</v>
      </c>
      <c r="C5390" t="s">
        <v>80</v>
      </c>
      <c r="D5390" t="s">
        <v>94</v>
      </c>
      <c r="E5390" t="s">
        <v>131</v>
      </c>
      <c r="F5390" t="s">
        <v>15574</v>
      </c>
      <c r="G5390" t="s">
        <v>177</v>
      </c>
      <c r="H5390" t="s">
        <v>134</v>
      </c>
      <c r="I5390" t="s">
        <v>193</v>
      </c>
      <c r="J5390" t="s">
        <v>136</v>
      </c>
      <c r="K5390" t="s">
        <v>147</v>
      </c>
      <c r="L5390" t="s">
        <v>15575</v>
      </c>
      <c r="M5390" t="s">
        <v>15576</v>
      </c>
      <c r="N5390">
        <v>1.3888888E-2</v>
      </c>
      <c r="O5390">
        <v>0</v>
      </c>
      <c r="P5390">
        <v>902</v>
      </c>
      <c r="Q5390">
        <v>0</v>
      </c>
      <c r="R5390">
        <v>4</v>
      </c>
      <c r="S5390">
        <v>6</v>
      </c>
      <c r="T5390">
        <v>164</v>
      </c>
      <c r="U5390">
        <v>1</v>
      </c>
      <c r="V5390">
        <v>0</v>
      </c>
      <c r="W5390">
        <v>0</v>
      </c>
      <c r="X5390">
        <v>1.577273758075415</v>
      </c>
      <c r="Y5390">
        <v>0</v>
      </c>
      <c r="Z5390">
        <v>2.7056200426666663E-2</v>
      </c>
      <c r="AA5390">
        <v>0.1586912345425</v>
      </c>
      <c r="AB5390">
        <v>0.42247352804833332</v>
      </c>
      <c r="AC5390">
        <v>0</v>
      </c>
      <c r="AD5390">
        <v>0</v>
      </c>
      <c r="AE5390">
        <v>2.185494721092915</v>
      </c>
    </row>
    <row r="5391" spans="1:31" x14ac:dyDescent="0.25">
      <c r="A5391">
        <v>1787896</v>
      </c>
      <c r="B5391">
        <v>1</v>
      </c>
      <c r="C5391" t="s">
        <v>81</v>
      </c>
      <c r="D5391" t="s">
        <v>113</v>
      </c>
      <c r="E5391" t="s">
        <v>158</v>
      </c>
      <c r="F5391" t="s">
        <v>10597</v>
      </c>
      <c r="G5391" t="s">
        <v>160</v>
      </c>
      <c r="H5391" t="s">
        <v>146</v>
      </c>
      <c r="I5391" t="s">
        <v>135</v>
      </c>
      <c r="J5391" t="s">
        <v>136</v>
      </c>
      <c r="K5391" t="s">
        <v>147</v>
      </c>
      <c r="L5391" t="s">
        <v>15577</v>
      </c>
      <c r="M5391" t="s">
        <v>15578</v>
      </c>
      <c r="N5391">
        <v>1.6713888880000001</v>
      </c>
      <c r="O5391">
        <v>0</v>
      </c>
      <c r="P5391">
        <v>9</v>
      </c>
      <c r="Q5391">
        <v>0</v>
      </c>
      <c r="R5391">
        <v>1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1.5883671023274004</v>
      </c>
      <c r="Y5391">
        <v>0</v>
      </c>
      <c r="Z5391">
        <v>3.2197553688333332E-4</v>
      </c>
      <c r="AA5391">
        <v>0</v>
      </c>
      <c r="AB5391">
        <v>0</v>
      </c>
      <c r="AC5391">
        <v>0</v>
      </c>
      <c r="AD5391">
        <v>0</v>
      </c>
      <c r="AE5391">
        <v>1.5886890778642837</v>
      </c>
    </row>
    <row r="5392" spans="1:31" x14ac:dyDescent="0.25">
      <c r="A5392">
        <v>1787916</v>
      </c>
      <c r="B5392">
        <v>1</v>
      </c>
      <c r="C5392" t="s">
        <v>80</v>
      </c>
      <c r="D5392" t="s">
        <v>104</v>
      </c>
      <c r="E5392" t="s">
        <v>143</v>
      </c>
      <c r="F5392" t="s">
        <v>15579</v>
      </c>
      <c r="G5392" t="s">
        <v>145</v>
      </c>
      <c r="H5392" t="s">
        <v>146</v>
      </c>
      <c r="I5392" t="s">
        <v>135</v>
      </c>
      <c r="J5392" t="s">
        <v>136</v>
      </c>
      <c r="K5392" t="s">
        <v>147</v>
      </c>
      <c r="L5392" t="s">
        <v>15580</v>
      </c>
      <c r="M5392" t="s">
        <v>15581</v>
      </c>
      <c r="N5392">
        <v>2.6605555550000002</v>
      </c>
      <c r="O5392">
        <v>0</v>
      </c>
      <c r="P5392">
        <v>6</v>
      </c>
      <c r="Q5392">
        <v>0</v>
      </c>
      <c r="R5392">
        <v>9</v>
      </c>
      <c r="S5392">
        <v>0</v>
      </c>
      <c r="T5392">
        <v>5</v>
      </c>
      <c r="U5392">
        <v>0</v>
      </c>
      <c r="V5392">
        <v>1</v>
      </c>
      <c r="W5392">
        <v>0</v>
      </c>
      <c r="X5392">
        <v>0.72435396577344169</v>
      </c>
      <c r="Y5392">
        <v>0</v>
      </c>
      <c r="Z5392">
        <v>4.7695630599750576</v>
      </c>
      <c r="AA5392">
        <v>0</v>
      </c>
      <c r="AB5392">
        <v>0.64002318863615004</v>
      </c>
      <c r="AC5392">
        <v>0</v>
      </c>
      <c r="AD5392">
        <v>18.018683706532975</v>
      </c>
      <c r="AE5392">
        <v>24.152623920917627</v>
      </c>
    </row>
    <row r="5393" spans="1:31" x14ac:dyDescent="0.25">
      <c r="A5393">
        <v>1788088</v>
      </c>
      <c r="B5393">
        <v>1</v>
      </c>
      <c r="C5393" t="s">
        <v>81</v>
      </c>
      <c r="D5393" t="s">
        <v>115</v>
      </c>
      <c r="E5393" t="s">
        <v>158</v>
      </c>
      <c r="F5393" t="s">
        <v>15582</v>
      </c>
      <c r="G5393" t="s">
        <v>160</v>
      </c>
      <c r="H5393" t="s">
        <v>146</v>
      </c>
      <c r="I5393" t="s">
        <v>135</v>
      </c>
      <c r="J5393" t="s">
        <v>136</v>
      </c>
      <c r="K5393" t="s">
        <v>147</v>
      </c>
      <c r="L5393" t="s">
        <v>15583</v>
      </c>
      <c r="M5393" t="s">
        <v>15584</v>
      </c>
      <c r="N5393">
        <v>0.46333333300000001</v>
      </c>
      <c r="O5393">
        <v>0</v>
      </c>
      <c r="P5393">
        <v>3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1.6141721304599999E-2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1.6141721304599999E-2</v>
      </c>
    </row>
    <row r="5394" spans="1:31" x14ac:dyDescent="0.25">
      <c r="A5394">
        <v>1787604</v>
      </c>
      <c r="B5394">
        <v>1</v>
      </c>
      <c r="C5394" t="s">
        <v>81</v>
      </c>
      <c r="D5394" t="s">
        <v>123</v>
      </c>
      <c r="E5394" t="s">
        <v>131</v>
      </c>
      <c r="F5394" t="s">
        <v>15585</v>
      </c>
      <c r="G5394" t="s">
        <v>177</v>
      </c>
      <c r="H5394" t="s">
        <v>134</v>
      </c>
      <c r="I5394" t="s">
        <v>135</v>
      </c>
      <c r="J5394" t="s">
        <v>136</v>
      </c>
      <c r="K5394" t="s">
        <v>147</v>
      </c>
      <c r="L5394" t="s">
        <v>15586</v>
      </c>
      <c r="M5394" t="s">
        <v>15587</v>
      </c>
      <c r="N5394">
        <v>0.58916666600000001</v>
      </c>
      <c r="O5394">
        <v>0</v>
      </c>
      <c r="P5394">
        <v>10</v>
      </c>
      <c r="Q5394">
        <v>0</v>
      </c>
      <c r="R5394">
        <v>38</v>
      </c>
      <c r="S5394">
        <v>12</v>
      </c>
      <c r="T5394">
        <v>337</v>
      </c>
      <c r="U5394">
        <v>11</v>
      </c>
      <c r="V5394">
        <v>14</v>
      </c>
      <c r="W5394">
        <v>0</v>
      </c>
      <c r="X5394">
        <v>0.72977939540799985</v>
      </c>
      <c r="Y5394">
        <v>0</v>
      </c>
      <c r="Z5394">
        <v>5.3256570275936417</v>
      </c>
      <c r="AA5394">
        <v>59.876982830251272</v>
      </c>
      <c r="AB5394">
        <v>118.35917746739878</v>
      </c>
      <c r="AC5394">
        <v>478.40826561437524</v>
      </c>
      <c r="AD5394">
        <v>68.648124425409819</v>
      </c>
      <c r="AE5394">
        <v>731.3479867604367</v>
      </c>
    </row>
    <row r="5395" spans="1:31" x14ac:dyDescent="0.25">
      <c r="A5395">
        <v>1787853</v>
      </c>
      <c r="B5395">
        <v>1</v>
      </c>
      <c r="C5395" t="s">
        <v>80</v>
      </c>
      <c r="D5395" t="s">
        <v>104</v>
      </c>
      <c r="E5395" t="s">
        <v>184</v>
      </c>
      <c r="F5395" t="s">
        <v>10639</v>
      </c>
      <c r="G5395" t="s">
        <v>232</v>
      </c>
      <c r="H5395" t="s">
        <v>134</v>
      </c>
      <c r="I5395" t="s">
        <v>135</v>
      </c>
      <c r="J5395" t="s">
        <v>136</v>
      </c>
      <c r="K5395" t="s">
        <v>147</v>
      </c>
      <c r="L5395" t="s">
        <v>15588</v>
      </c>
      <c r="M5395" t="s">
        <v>15589</v>
      </c>
      <c r="N5395">
        <v>1.5241666659999999</v>
      </c>
      <c r="O5395">
        <v>0</v>
      </c>
      <c r="P5395">
        <v>70</v>
      </c>
      <c r="Q5395">
        <v>0</v>
      </c>
      <c r="R5395">
        <v>8</v>
      </c>
      <c r="S5395">
        <v>0</v>
      </c>
      <c r="T5395">
        <v>10</v>
      </c>
      <c r="U5395">
        <v>0</v>
      </c>
      <c r="V5395">
        <v>0</v>
      </c>
      <c r="W5395">
        <v>0</v>
      </c>
      <c r="X5395">
        <v>23.572292826943112</v>
      </c>
      <c r="Y5395">
        <v>0</v>
      </c>
      <c r="Z5395">
        <v>2.5002870306740741</v>
      </c>
      <c r="AA5395">
        <v>0</v>
      </c>
      <c r="AB5395">
        <v>6.4621698876528333</v>
      </c>
      <c r="AC5395">
        <v>0</v>
      </c>
      <c r="AD5395">
        <v>0</v>
      </c>
      <c r="AE5395">
        <v>32.53474974527002</v>
      </c>
    </row>
    <row r="5396" spans="1:31" x14ac:dyDescent="0.25">
      <c r="A5396">
        <v>1787959</v>
      </c>
      <c r="B5396">
        <v>1</v>
      </c>
      <c r="C5396" t="s">
        <v>81</v>
      </c>
      <c r="D5396" t="s">
        <v>126</v>
      </c>
      <c r="E5396" t="s">
        <v>188</v>
      </c>
      <c r="F5396" t="s">
        <v>199</v>
      </c>
      <c r="G5396" t="s">
        <v>177</v>
      </c>
      <c r="H5396" t="s">
        <v>134</v>
      </c>
      <c r="I5396" t="s">
        <v>193</v>
      </c>
      <c r="J5396" t="s">
        <v>136</v>
      </c>
      <c r="K5396" t="s">
        <v>147</v>
      </c>
      <c r="L5396" t="s">
        <v>15590</v>
      </c>
      <c r="M5396" t="s">
        <v>15591</v>
      </c>
      <c r="N5396">
        <v>8.3333330000000001E-3</v>
      </c>
      <c r="O5396">
        <v>2</v>
      </c>
      <c r="P5396">
        <v>230</v>
      </c>
      <c r="Q5396">
        <v>31</v>
      </c>
      <c r="R5396">
        <v>94</v>
      </c>
      <c r="S5396">
        <v>5</v>
      </c>
      <c r="T5396">
        <v>23</v>
      </c>
      <c r="U5396">
        <v>0</v>
      </c>
      <c r="V5396">
        <v>0</v>
      </c>
      <c r="W5396">
        <v>1.044437647625E-2</v>
      </c>
      <c r="X5396">
        <v>0.25057237302500007</v>
      </c>
      <c r="Y5396">
        <v>1.4888656648731666</v>
      </c>
      <c r="Z5396">
        <v>0.10449431644299996</v>
      </c>
      <c r="AA5396">
        <v>0.16824230175600002</v>
      </c>
      <c r="AB5396">
        <v>0.46623597165899999</v>
      </c>
      <c r="AC5396">
        <v>0</v>
      </c>
      <c r="AD5396">
        <v>0</v>
      </c>
      <c r="AE5396">
        <v>2.4888550042324167</v>
      </c>
    </row>
    <row r="5397" spans="1:31" x14ac:dyDescent="0.25">
      <c r="A5397">
        <v>1787710</v>
      </c>
      <c r="B5397">
        <v>1</v>
      </c>
      <c r="C5397" t="s">
        <v>81</v>
      </c>
      <c r="D5397" t="s">
        <v>112</v>
      </c>
      <c r="E5397" t="s">
        <v>131</v>
      </c>
      <c r="F5397" t="s">
        <v>10366</v>
      </c>
      <c r="G5397" t="s">
        <v>177</v>
      </c>
      <c r="H5397" t="s">
        <v>134</v>
      </c>
      <c r="I5397" t="s">
        <v>135</v>
      </c>
      <c r="J5397" t="s">
        <v>136</v>
      </c>
      <c r="K5397" t="s">
        <v>147</v>
      </c>
      <c r="L5397" t="s">
        <v>15592</v>
      </c>
      <c r="M5397" t="s">
        <v>15593</v>
      </c>
      <c r="N5397">
        <v>0.11333333299999999</v>
      </c>
      <c r="O5397">
        <v>3</v>
      </c>
      <c r="P5397">
        <v>857</v>
      </c>
      <c r="Q5397">
        <v>79</v>
      </c>
      <c r="R5397">
        <v>271</v>
      </c>
      <c r="S5397">
        <v>10</v>
      </c>
      <c r="T5397">
        <v>104</v>
      </c>
      <c r="U5397">
        <v>1</v>
      </c>
      <c r="V5397">
        <v>0</v>
      </c>
      <c r="W5397">
        <v>6.0441759682799995E-2</v>
      </c>
      <c r="X5397">
        <v>14.563979995244219</v>
      </c>
      <c r="Y5397">
        <v>8.0990507161699981</v>
      </c>
      <c r="Z5397">
        <v>3.4134024666062026</v>
      </c>
      <c r="AA5397">
        <v>2.4948591416319998</v>
      </c>
      <c r="AB5397">
        <v>2.0381056187360005</v>
      </c>
      <c r="AC5397">
        <v>0.4263894667732</v>
      </c>
      <c r="AD5397">
        <v>0</v>
      </c>
      <c r="AE5397">
        <v>31.096229164844424</v>
      </c>
    </row>
    <row r="5398" spans="1:31" x14ac:dyDescent="0.25">
      <c r="A5398">
        <v>1788045</v>
      </c>
      <c r="B5398">
        <v>1</v>
      </c>
      <c r="C5398" t="s">
        <v>81</v>
      </c>
      <c r="D5398" t="s">
        <v>113</v>
      </c>
      <c r="E5398" t="s">
        <v>158</v>
      </c>
      <c r="F5398" t="s">
        <v>12840</v>
      </c>
      <c r="G5398" t="s">
        <v>160</v>
      </c>
      <c r="H5398" t="s">
        <v>146</v>
      </c>
      <c r="I5398" t="s">
        <v>135</v>
      </c>
      <c r="J5398" t="s">
        <v>136</v>
      </c>
      <c r="K5398" t="s">
        <v>147</v>
      </c>
      <c r="L5398" t="s">
        <v>15594</v>
      </c>
      <c r="M5398" t="s">
        <v>15595</v>
      </c>
      <c r="N5398">
        <v>2.8358333330000001</v>
      </c>
      <c r="O5398">
        <v>0</v>
      </c>
      <c r="P5398">
        <v>6</v>
      </c>
      <c r="Q5398">
        <v>0</v>
      </c>
      <c r="R5398">
        <v>3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3.2957090233482833</v>
      </c>
      <c r="Y5398">
        <v>0</v>
      </c>
      <c r="Z5398">
        <v>1.2862419711595834</v>
      </c>
      <c r="AA5398">
        <v>0</v>
      </c>
      <c r="AB5398">
        <v>0</v>
      </c>
      <c r="AC5398">
        <v>0</v>
      </c>
      <c r="AD5398">
        <v>0</v>
      </c>
      <c r="AE5398">
        <v>4.5819509945078671</v>
      </c>
    </row>
    <row r="5399" spans="1:31" x14ac:dyDescent="0.25">
      <c r="A5399">
        <v>1787902</v>
      </c>
      <c r="B5399">
        <v>1</v>
      </c>
      <c r="C5399" t="s">
        <v>80</v>
      </c>
      <c r="D5399" t="s">
        <v>90</v>
      </c>
      <c r="E5399" t="s">
        <v>171</v>
      </c>
      <c r="F5399" t="s">
        <v>15596</v>
      </c>
      <c r="G5399" t="s">
        <v>225</v>
      </c>
      <c r="H5399" t="s">
        <v>146</v>
      </c>
      <c r="I5399" t="s">
        <v>135</v>
      </c>
      <c r="J5399" t="s">
        <v>136</v>
      </c>
      <c r="K5399" t="s">
        <v>147</v>
      </c>
      <c r="L5399" t="s">
        <v>15597</v>
      </c>
      <c r="M5399" t="s">
        <v>15598</v>
      </c>
      <c r="N5399">
        <v>1.86</v>
      </c>
      <c r="O5399">
        <v>0</v>
      </c>
      <c r="P5399">
        <v>4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2.9681380318921002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2.9681380318921002</v>
      </c>
    </row>
    <row r="5400" spans="1:31" x14ac:dyDescent="0.25">
      <c r="A5400">
        <v>1788025</v>
      </c>
      <c r="B5400">
        <v>1</v>
      </c>
      <c r="C5400" t="s">
        <v>80</v>
      </c>
      <c r="D5400" t="s">
        <v>105</v>
      </c>
      <c r="E5400" t="s">
        <v>143</v>
      </c>
      <c r="F5400" t="s">
        <v>15599</v>
      </c>
      <c r="G5400" t="s">
        <v>145</v>
      </c>
      <c r="H5400" t="s">
        <v>146</v>
      </c>
      <c r="I5400" t="s">
        <v>135</v>
      </c>
      <c r="J5400" t="s">
        <v>136</v>
      </c>
      <c r="K5400" t="s">
        <v>147</v>
      </c>
      <c r="L5400" t="s">
        <v>15600</v>
      </c>
      <c r="M5400" t="s">
        <v>15601</v>
      </c>
      <c r="N5400">
        <v>2.8008333329999999</v>
      </c>
      <c r="O5400">
        <v>0</v>
      </c>
      <c r="P5400">
        <v>821</v>
      </c>
      <c r="Q5400">
        <v>0</v>
      </c>
      <c r="R5400">
        <v>0</v>
      </c>
      <c r="S5400">
        <v>0</v>
      </c>
      <c r="T5400">
        <v>43</v>
      </c>
      <c r="U5400">
        <v>0</v>
      </c>
      <c r="V5400">
        <v>0</v>
      </c>
      <c r="W5400">
        <v>0</v>
      </c>
      <c r="X5400">
        <v>693.13241308097918</v>
      </c>
      <c r="Y5400">
        <v>0</v>
      </c>
      <c r="Z5400">
        <v>0</v>
      </c>
      <c r="AA5400">
        <v>0</v>
      </c>
      <c r="AB5400">
        <v>87.132033153162979</v>
      </c>
      <c r="AC5400">
        <v>0</v>
      </c>
      <c r="AD5400">
        <v>0</v>
      </c>
      <c r="AE5400">
        <v>780.26444623414216</v>
      </c>
    </row>
    <row r="5401" spans="1:31" x14ac:dyDescent="0.25">
      <c r="A5401">
        <v>1787670</v>
      </c>
      <c r="B5401">
        <v>1</v>
      </c>
      <c r="C5401" t="s">
        <v>81</v>
      </c>
      <c r="D5401" t="s">
        <v>112</v>
      </c>
      <c r="E5401" t="s">
        <v>131</v>
      </c>
      <c r="F5401" t="s">
        <v>5398</v>
      </c>
      <c r="G5401" t="s">
        <v>177</v>
      </c>
      <c r="H5401" t="s">
        <v>134</v>
      </c>
      <c r="I5401" t="s">
        <v>135</v>
      </c>
      <c r="J5401" t="s">
        <v>136</v>
      </c>
      <c r="K5401" t="s">
        <v>147</v>
      </c>
      <c r="L5401" t="s">
        <v>15602</v>
      </c>
      <c r="M5401" t="s">
        <v>15603</v>
      </c>
      <c r="N5401">
        <v>0.19194444399999999</v>
      </c>
      <c r="O5401">
        <v>0</v>
      </c>
      <c r="P5401">
        <v>829</v>
      </c>
      <c r="Q5401">
        <v>2</v>
      </c>
      <c r="R5401">
        <v>57</v>
      </c>
      <c r="S5401">
        <v>4</v>
      </c>
      <c r="T5401">
        <v>28</v>
      </c>
      <c r="U5401">
        <v>0</v>
      </c>
      <c r="V5401">
        <v>0</v>
      </c>
      <c r="W5401">
        <v>0</v>
      </c>
      <c r="X5401">
        <v>11.108492294461856</v>
      </c>
      <c r="Y5401">
        <v>1.3624762759360003</v>
      </c>
      <c r="Z5401">
        <v>0.99566088758710825</v>
      </c>
      <c r="AA5401">
        <v>2.6817344184081753</v>
      </c>
      <c r="AB5401">
        <v>1.1072755513110002</v>
      </c>
      <c r="AC5401">
        <v>0</v>
      </c>
      <c r="AD5401">
        <v>0</v>
      </c>
      <c r="AE5401">
        <v>17.255639427704143</v>
      </c>
    </row>
    <row r="5402" spans="1:31" x14ac:dyDescent="0.25">
      <c r="A5402">
        <v>1787647</v>
      </c>
      <c r="B5402">
        <v>1</v>
      </c>
      <c r="C5402" t="s">
        <v>81</v>
      </c>
      <c r="D5402" t="s">
        <v>123</v>
      </c>
      <c r="E5402" t="s">
        <v>184</v>
      </c>
      <c r="F5402" t="s">
        <v>15604</v>
      </c>
      <c r="G5402" t="s">
        <v>829</v>
      </c>
      <c r="H5402" t="s">
        <v>134</v>
      </c>
      <c r="I5402" t="s">
        <v>135</v>
      </c>
      <c r="J5402" t="s">
        <v>136</v>
      </c>
      <c r="K5402" t="s">
        <v>147</v>
      </c>
      <c r="L5402" t="s">
        <v>15605</v>
      </c>
      <c r="M5402" t="s">
        <v>15606</v>
      </c>
      <c r="N5402">
        <v>3.65</v>
      </c>
      <c r="O5402">
        <v>0</v>
      </c>
      <c r="P5402">
        <v>1</v>
      </c>
      <c r="Q5402">
        <v>1</v>
      </c>
      <c r="R5402">
        <v>0</v>
      </c>
      <c r="S5402">
        <v>1</v>
      </c>
      <c r="T5402">
        <v>69</v>
      </c>
      <c r="U5402">
        <v>0</v>
      </c>
      <c r="V5402">
        <v>2</v>
      </c>
      <c r="W5402">
        <v>0</v>
      </c>
      <c r="X5402">
        <v>0.94692174304530008</v>
      </c>
      <c r="Y5402">
        <v>3.2054720166213171</v>
      </c>
      <c r="Z5402">
        <v>0</v>
      </c>
      <c r="AA5402">
        <v>42.819774372799998</v>
      </c>
      <c r="AB5402">
        <v>76.41726230455474</v>
      </c>
      <c r="AC5402">
        <v>0</v>
      </c>
      <c r="AD5402">
        <v>47.711220755262566</v>
      </c>
      <c r="AE5402">
        <v>171.10065119228392</v>
      </c>
    </row>
    <row r="5403" spans="1:31" x14ac:dyDescent="0.25">
      <c r="A5403">
        <v>1787833</v>
      </c>
      <c r="B5403">
        <v>1</v>
      </c>
      <c r="C5403" t="s">
        <v>80</v>
      </c>
      <c r="D5403" t="s">
        <v>88</v>
      </c>
      <c r="E5403" t="s">
        <v>171</v>
      </c>
      <c r="F5403" t="s">
        <v>15607</v>
      </c>
      <c r="G5403" t="s">
        <v>173</v>
      </c>
      <c r="H5403" t="s">
        <v>146</v>
      </c>
      <c r="I5403" t="s">
        <v>135</v>
      </c>
      <c r="J5403" t="s">
        <v>136</v>
      </c>
      <c r="K5403" t="s">
        <v>147</v>
      </c>
      <c r="L5403" t="s">
        <v>15608</v>
      </c>
      <c r="M5403" t="s">
        <v>15609</v>
      </c>
      <c r="N5403">
        <v>0.946111111</v>
      </c>
      <c r="O5403">
        <v>0</v>
      </c>
      <c r="P5403">
        <v>12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2.7345950944751825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2.7345950944751825</v>
      </c>
    </row>
    <row r="5404" spans="1:31" x14ac:dyDescent="0.25">
      <c r="A5404">
        <v>1787816</v>
      </c>
      <c r="B5404">
        <v>1</v>
      </c>
      <c r="C5404" t="s">
        <v>80</v>
      </c>
      <c r="D5404" t="s">
        <v>90</v>
      </c>
      <c r="E5404" t="s">
        <v>171</v>
      </c>
      <c r="F5404" t="s">
        <v>15610</v>
      </c>
      <c r="G5404" t="s">
        <v>181</v>
      </c>
      <c r="H5404" t="s">
        <v>146</v>
      </c>
      <c r="I5404" t="s">
        <v>135</v>
      </c>
      <c r="J5404" t="s">
        <v>136</v>
      </c>
      <c r="K5404" t="s">
        <v>147</v>
      </c>
      <c r="L5404" t="s">
        <v>15611</v>
      </c>
      <c r="M5404" t="s">
        <v>15612</v>
      </c>
      <c r="N5404">
        <v>2.8574999999999999</v>
      </c>
      <c r="O5404">
        <v>0</v>
      </c>
      <c r="P5404">
        <v>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1.3627224801560001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1.3627224801560001</v>
      </c>
    </row>
    <row r="5405" spans="1:31" x14ac:dyDescent="0.25">
      <c r="A5405">
        <v>1787839</v>
      </c>
      <c r="B5405">
        <v>1</v>
      </c>
      <c r="C5405" t="s">
        <v>80</v>
      </c>
      <c r="D5405" t="s">
        <v>84</v>
      </c>
      <c r="E5405" t="s">
        <v>171</v>
      </c>
      <c r="F5405" t="s">
        <v>15613</v>
      </c>
      <c r="G5405" t="s">
        <v>173</v>
      </c>
      <c r="H5405" t="s">
        <v>146</v>
      </c>
      <c r="I5405" t="s">
        <v>135</v>
      </c>
      <c r="J5405" t="s">
        <v>136</v>
      </c>
      <c r="K5405" t="s">
        <v>147</v>
      </c>
      <c r="L5405" t="s">
        <v>15614</v>
      </c>
      <c r="M5405" t="s">
        <v>15615</v>
      </c>
      <c r="N5405">
        <v>1.973055555</v>
      </c>
      <c r="O5405">
        <v>0</v>
      </c>
      <c r="P5405">
        <v>1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0.51045976399714998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0.51045976399714998</v>
      </c>
    </row>
    <row r="5406" spans="1:31" x14ac:dyDescent="0.25">
      <c r="A5406">
        <v>1787770</v>
      </c>
      <c r="B5406">
        <v>1</v>
      </c>
      <c r="C5406" t="s">
        <v>81</v>
      </c>
      <c r="D5406" t="s">
        <v>115</v>
      </c>
      <c r="E5406" t="s">
        <v>131</v>
      </c>
      <c r="F5406" t="s">
        <v>15616</v>
      </c>
      <c r="G5406" t="s">
        <v>177</v>
      </c>
      <c r="H5406" t="s">
        <v>134</v>
      </c>
      <c r="I5406" t="s">
        <v>135</v>
      </c>
      <c r="J5406" t="s">
        <v>136</v>
      </c>
      <c r="K5406" t="s">
        <v>147</v>
      </c>
      <c r="L5406" t="s">
        <v>15617</v>
      </c>
      <c r="M5406" t="s">
        <v>15618</v>
      </c>
      <c r="N5406">
        <v>0.61333333300000004</v>
      </c>
      <c r="O5406">
        <v>0</v>
      </c>
      <c r="P5406">
        <v>4151</v>
      </c>
      <c r="Q5406">
        <v>2</v>
      </c>
      <c r="R5406">
        <v>132</v>
      </c>
      <c r="S5406">
        <v>8</v>
      </c>
      <c r="T5406">
        <v>402</v>
      </c>
      <c r="U5406">
        <v>2</v>
      </c>
      <c r="V5406">
        <v>0</v>
      </c>
      <c r="W5406">
        <v>0</v>
      </c>
      <c r="X5406">
        <v>237.03184137855879</v>
      </c>
      <c r="Y5406">
        <v>3.4310958222991998</v>
      </c>
      <c r="Z5406">
        <v>26.293659867528014</v>
      </c>
      <c r="AA5406">
        <v>7.8859070347040001</v>
      </c>
      <c r="AB5406">
        <v>60.358302706376016</v>
      </c>
      <c r="AC5406">
        <v>41.259228508206391</v>
      </c>
      <c r="AD5406">
        <v>0</v>
      </c>
      <c r="AE5406">
        <v>376.26003531767242</v>
      </c>
    </row>
    <row r="5407" spans="1:31" x14ac:dyDescent="0.25">
      <c r="A5407">
        <v>1787733</v>
      </c>
      <c r="B5407">
        <v>1</v>
      </c>
      <c r="C5407" t="s">
        <v>80</v>
      </c>
      <c r="D5407" t="s">
        <v>92</v>
      </c>
      <c r="E5407" t="s">
        <v>158</v>
      </c>
      <c r="F5407" t="s">
        <v>15619</v>
      </c>
      <c r="G5407" t="s">
        <v>221</v>
      </c>
      <c r="H5407" t="s">
        <v>146</v>
      </c>
      <c r="I5407" t="s">
        <v>135</v>
      </c>
      <c r="J5407" t="s">
        <v>136</v>
      </c>
      <c r="K5407" t="s">
        <v>147</v>
      </c>
      <c r="L5407" t="s">
        <v>15620</v>
      </c>
      <c r="M5407" t="s">
        <v>15621</v>
      </c>
      <c r="N5407">
        <v>2.1894444439999998</v>
      </c>
      <c r="O5407">
        <v>0</v>
      </c>
      <c r="P5407">
        <v>155</v>
      </c>
      <c r="Q5407">
        <v>0</v>
      </c>
      <c r="R5407">
        <v>0</v>
      </c>
      <c r="S5407">
        <v>0</v>
      </c>
      <c r="T5407">
        <v>10</v>
      </c>
      <c r="U5407">
        <v>0</v>
      </c>
      <c r="V5407">
        <v>0</v>
      </c>
      <c r="W5407">
        <v>0</v>
      </c>
      <c r="X5407">
        <v>128.53471606285964</v>
      </c>
      <c r="Y5407">
        <v>0</v>
      </c>
      <c r="Z5407">
        <v>0</v>
      </c>
      <c r="AA5407">
        <v>0</v>
      </c>
      <c r="AB5407">
        <v>28.862580492200237</v>
      </c>
      <c r="AC5407">
        <v>0</v>
      </c>
      <c r="AD5407">
        <v>0</v>
      </c>
      <c r="AE5407">
        <v>157.39729655505988</v>
      </c>
    </row>
    <row r="5408" spans="1:31" x14ac:dyDescent="0.25">
      <c r="A5408">
        <v>1787630</v>
      </c>
      <c r="B5408">
        <v>1</v>
      </c>
      <c r="C5408" t="s">
        <v>80</v>
      </c>
      <c r="D5408" t="s">
        <v>96</v>
      </c>
      <c r="E5408" t="s">
        <v>171</v>
      </c>
      <c r="F5408" t="s">
        <v>15622</v>
      </c>
      <c r="G5408" t="s">
        <v>282</v>
      </c>
      <c r="H5408" t="s">
        <v>146</v>
      </c>
      <c r="I5408" t="s">
        <v>135</v>
      </c>
      <c r="J5408" t="s">
        <v>136</v>
      </c>
      <c r="K5408" t="s">
        <v>147</v>
      </c>
      <c r="L5408" t="s">
        <v>15623</v>
      </c>
      <c r="M5408" t="s">
        <v>15624</v>
      </c>
      <c r="N5408">
        <v>1.6274999999999999</v>
      </c>
      <c r="O5408">
        <v>0</v>
      </c>
      <c r="P5408">
        <v>1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0.38983437205424998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0.38983437205424998</v>
      </c>
    </row>
    <row r="5409" spans="1:31" x14ac:dyDescent="0.25">
      <c r="A5409">
        <v>1787919</v>
      </c>
      <c r="B5409">
        <v>1</v>
      </c>
      <c r="C5409" t="s">
        <v>81</v>
      </c>
      <c r="D5409" t="s">
        <v>115</v>
      </c>
      <c r="E5409" t="s">
        <v>131</v>
      </c>
      <c r="F5409" t="s">
        <v>15625</v>
      </c>
      <c r="G5409" t="s">
        <v>177</v>
      </c>
      <c r="H5409" t="s">
        <v>134</v>
      </c>
      <c r="I5409" t="s">
        <v>135</v>
      </c>
      <c r="J5409" t="s">
        <v>136</v>
      </c>
      <c r="K5409" t="s">
        <v>147</v>
      </c>
      <c r="L5409" t="s">
        <v>15626</v>
      </c>
      <c r="M5409" t="s">
        <v>15627</v>
      </c>
      <c r="N5409">
        <v>0.13305555499999999</v>
      </c>
      <c r="O5409">
        <v>0</v>
      </c>
      <c r="P5409">
        <v>546</v>
      </c>
      <c r="Q5409">
        <v>14</v>
      </c>
      <c r="R5409">
        <v>187</v>
      </c>
      <c r="S5409">
        <v>1</v>
      </c>
      <c r="T5409">
        <v>28</v>
      </c>
      <c r="U5409">
        <v>1</v>
      </c>
      <c r="V5409">
        <v>0</v>
      </c>
      <c r="W5409">
        <v>0</v>
      </c>
      <c r="X5409">
        <v>11.087845343116765</v>
      </c>
      <c r="Y5409">
        <v>5.6551254877978181</v>
      </c>
      <c r="Z5409">
        <v>5.8526287400404016</v>
      </c>
      <c r="AA5409">
        <v>0.12588419343066667</v>
      </c>
      <c r="AB5409">
        <v>1.1638560237262916</v>
      </c>
      <c r="AC5409">
        <v>3.2778781264457248</v>
      </c>
      <c r="AD5409">
        <v>0</v>
      </c>
      <c r="AE5409">
        <v>27.16321791455767</v>
      </c>
    </row>
    <row r="5410" spans="1:31" x14ac:dyDescent="0.25">
      <c r="A5410">
        <v>1788062</v>
      </c>
      <c r="B5410">
        <v>1</v>
      </c>
      <c r="C5410" t="s">
        <v>81</v>
      </c>
      <c r="D5410" t="s">
        <v>117</v>
      </c>
      <c r="E5410" t="s">
        <v>171</v>
      </c>
      <c r="F5410" t="s">
        <v>15628</v>
      </c>
      <c r="G5410" t="s">
        <v>181</v>
      </c>
      <c r="H5410" t="s">
        <v>146</v>
      </c>
      <c r="I5410" t="s">
        <v>135</v>
      </c>
      <c r="J5410" t="s">
        <v>136</v>
      </c>
      <c r="K5410" t="s">
        <v>147</v>
      </c>
      <c r="L5410" t="s">
        <v>15629</v>
      </c>
      <c r="M5410" t="s">
        <v>15630</v>
      </c>
      <c r="N5410">
        <v>1.4230555549999999</v>
      </c>
      <c r="O5410">
        <v>0</v>
      </c>
      <c r="P5410">
        <v>1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0.303861222422875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0.303861222422875</v>
      </c>
    </row>
    <row r="5411" spans="1:31" x14ac:dyDescent="0.25">
      <c r="A5411">
        <v>1787793</v>
      </c>
      <c r="B5411">
        <v>1</v>
      </c>
      <c r="C5411" t="s">
        <v>80</v>
      </c>
      <c r="D5411" t="s">
        <v>91</v>
      </c>
      <c r="E5411" t="s">
        <v>131</v>
      </c>
      <c r="F5411" t="s">
        <v>15052</v>
      </c>
      <c r="G5411" t="s">
        <v>177</v>
      </c>
      <c r="H5411" t="s">
        <v>134</v>
      </c>
      <c r="I5411" t="s">
        <v>193</v>
      </c>
      <c r="J5411" t="s">
        <v>136</v>
      </c>
      <c r="K5411" t="s">
        <v>147</v>
      </c>
      <c r="L5411" t="s">
        <v>15631</v>
      </c>
      <c r="M5411" t="s">
        <v>14968</v>
      </c>
      <c r="N5411">
        <v>3.333333E-3</v>
      </c>
      <c r="O5411">
        <v>1</v>
      </c>
      <c r="P5411">
        <v>27</v>
      </c>
      <c r="Q5411">
        <v>21</v>
      </c>
      <c r="R5411">
        <v>259</v>
      </c>
      <c r="S5411">
        <v>8</v>
      </c>
      <c r="T5411">
        <v>43</v>
      </c>
      <c r="U5411">
        <v>3</v>
      </c>
      <c r="V5411">
        <v>0</v>
      </c>
      <c r="W5411">
        <v>4.8659194869000002E-3</v>
      </c>
      <c r="X5411">
        <v>1.7267591454900002E-2</v>
      </c>
      <c r="Y5411">
        <v>5.2185533189299999E-2</v>
      </c>
      <c r="Z5411">
        <v>0.14905997841340005</v>
      </c>
      <c r="AA5411">
        <v>0.20160287452039999</v>
      </c>
      <c r="AB5411">
        <v>8.6290465774599992E-2</v>
      </c>
      <c r="AC5411">
        <v>0.27452779034053337</v>
      </c>
      <c r="AD5411">
        <v>0</v>
      </c>
      <c r="AE5411">
        <v>0.78580015318003338</v>
      </c>
    </row>
    <row r="5412" spans="1:31" x14ac:dyDescent="0.25">
      <c r="A5412">
        <v>1788005</v>
      </c>
      <c r="B5412">
        <v>1</v>
      </c>
      <c r="C5412" t="s">
        <v>80</v>
      </c>
      <c r="D5412" t="s">
        <v>104</v>
      </c>
      <c r="E5412" t="s">
        <v>171</v>
      </c>
      <c r="F5412" t="s">
        <v>15632</v>
      </c>
      <c r="G5412" t="s">
        <v>181</v>
      </c>
      <c r="H5412" t="s">
        <v>146</v>
      </c>
      <c r="I5412" t="s">
        <v>135</v>
      </c>
      <c r="J5412" t="s">
        <v>136</v>
      </c>
      <c r="K5412" t="s">
        <v>147</v>
      </c>
      <c r="L5412" t="s">
        <v>15633</v>
      </c>
      <c r="M5412" t="s">
        <v>15634</v>
      </c>
      <c r="N5412">
        <v>2.4472222220000002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0.53579270200298335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0.53579270200298335</v>
      </c>
    </row>
    <row r="5413" spans="1:31" x14ac:dyDescent="0.25">
      <c r="A5413">
        <v>1787750</v>
      </c>
      <c r="B5413">
        <v>1</v>
      </c>
      <c r="C5413" t="s">
        <v>81</v>
      </c>
      <c r="D5413" t="s">
        <v>115</v>
      </c>
      <c r="E5413" t="s">
        <v>171</v>
      </c>
      <c r="F5413" t="s">
        <v>15635</v>
      </c>
      <c r="G5413" t="s">
        <v>181</v>
      </c>
      <c r="H5413" t="s">
        <v>146</v>
      </c>
      <c r="I5413" t="s">
        <v>135</v>
      </c>
      <c r="J5413" t="s">
        <v>136</v>
      </c>
      <c r="K5413" t="s">
        <v>147</v>
      </c>
      <c r="L5413" t="s">
        <v>15636</v>
      </c>
      <c r="M5413" t="s">
        <v>15637</v>
      </c>
      <c r="N5413">
        <v>2.7194444440000001</v>
      </c>
      <c r="O5413">
        <v>0</v>
      </c>
      <c r="P5413">
        <v>1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2.8337856275166665E-2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2.8337856275166665E-2</v>
      </c>
    </row>
    <row r="5414" spans="1:31" x14ac:dyDescent="0.25">
      <c r="A5414">
        <v>1787999</v>
      </c>
      <c r="B5414">
        <v>1</v>
      </c>
      <c r="C5414" t="s">
        <v>81</v>
      </c>
      <c r="D5414" t="s">
        <v>113</v>
      </c>
      <c r="E5414" t="s">
        <v>267</v>
      </c>
      <c r="F5414" t="s">
        <v>3767</v>
      </c>
      <c r="G5414" t="s">
        <v>177</v>
      </c>
      <c r="H5414" t="s">
        <v>134</v>
      </c>
      <c r="I5414" t="s">
        <v>135</v>
      </c>
      <c r="J5414" t="s">
        <v>136</v>
      </c>
      <c r="K5414" t="s">
        <v>147</v>
      </c>
      <c r="L5414" t="s">
        <v>15638</v>
      </c>
      <c r="M5414" t="s">
        <v>15639</v>
      </c>
      <c r="N5414">
        <v>0.32750000000000001</v>
      </c>
      <c r="O5414">
        <v>15</v>
      </c>
      <c r="P5414">
        <v>3664</v>
      </c>
      <c r="Q5414">
        <v>253</v>
      </c>
      <c r="R5414">
        <v>1100</v>
      </c>
      <c r="S5414">
        <v>29</v>
      </c>
      <c r="T5414">
        <v>239</v>
      </c>
      <c r="U5414">
        <v>4</v>
      </c>
      <c r="V5414">
        <v>0</v>
      </c>
      <c r="W5414">
        <v>1.5019051935037502</v>
      </c>
      <c r="X5414">
        <v>213.39734264269876</v>
      </c>
      <c r="Y5414">
        <v>79.964669712916802</v>
      </c>
      <c r="Z5414">
        <v>146.95315855927902</v>
      </c>
      <c r="AA5414">
        <v>25.799888947933802</v>
      </c>
      <c r="AB5414">
        <v>36.156284604154777</v>
      </c>
      <c r="AC5414">
        <v>20.49200666380553</v>
      </c>
      <c r="AD5414">
        <v>0</v>
      </c>
      <c r="AE5414">
        <v>524.26525632429252</v>
      </c>
    </row>
    <row r="5415" spans="1:31" x14ac:dyDescent="0.25">
      <c r="A5415">
        <v>1788569</v>
      </c>
      <c r="B5415">
        <v>1</v>
      </c>
      <c r="C5415" t="s">
        <v>81</v>
      </c>
      <c r="D5415" t="s">
        <v>128</v>
      </c>
      <c r="E5415" t="s">
        <v>188</v>
      </c>
      <c r="F5415" t="s">
        <v>8746</v>
      </c>
      <c r="G5415" t="s">
        <v>177</v>
      </c>
      <c r="H5415" t="s">
        <v>134</v>
      </c>
      <c r="I5415" t="s">
        <v>193</v>
      </c>
      <c r="J5415" t="s">
        <v>136</v>
      </c>
      <c r="K5415" t="s">
        <v>147</v>
      </c>
      <c r="L5415" t="s">
        <v>15640</v>
      </c>
      <c r="M5415" t="s">
        <v>15641</v>
      </c>
      <c r="N5415">
        <v>4.2500000000000003E-2</v>
      </c>
      <c r="O5415">
        <v>1</v>
      </c>
      <c r="P5415">
        <v>553</v>
      </c>
      <c r="Q5415">
        <v>2</v>
      </c>
      <c r="R5415">
        <v>3</v>
      </c>
      <c r="S5415">
        <v>3</v>
      </c>
      <c r="T5415">
        <v>36</v>
      </c>
      <c r="U5415">
        <v>0</v>
      </c>
      <c r="V5415">
        <v>0</v>
      </c>
      <c r="W5415">
        <v>1.1330434868325003E-2</v>
      </c>
      <c r="X5415">
        <v>2.8045958632283257</v>
      </c>
      <c r="Y5415">
        <v>3.8813966821724999E-2</v>
      </c>
      <c r="Z5415">
        <v>9.3362138262000002E-3</v>
      </c>
      <c r="AA5415">
        <v>0.3853115580696001</v>
      </c>
      <c r="AB5415">
        <v>0.64777002956369989</v>
      </c>
      <c r="AC5415">
        <v>0</v>
      </c>
      <c r="AD5415">
        <v>0</v>
      </c>
      <c r="AE5415">
        <v>3.8971580663778758</v>
      </c>
    </row>
    <row r="5416" spans="1:31" x14ac:dyDescent="0.25">
      <c r="A5416">
        <v>1788237</v>
      </c>
      <c r="B5416">
        <v>1</v>
      </c>
      <c r="C5416" t="s">
        <v>80</v>
      </c>
      <c r="D5416" t="s">
        <v>83</v>
      </c>
      <c r="E5416" t="s">
        <v>184</v>
      </c>
      <c r="F5416" t="s">
        <v>550</v>
      </c>
      <c r="G5416" t="s">
        <v>239</v>
      </c>
      <c r="H5416" t="s">
        <v>134</v>
      </c>
      <c r="I5416" t="s">
        <v>135</v>
      </c>
      <c r="J5416" t="s">
        <v>136</v>
      </c>
      <c r="K5416" t="s">
        <v>137</v>
      </c>
      <c r="L5416" t="s">
        <v>15642</v>
      </c>
      <c r="M5416" t="s">
        <v>15643</v>
      </c>
      <c r="N5416">
        <v>3.435277777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11</v>
      </c>
      <c r="U5416">
        <v>0</v>
      </c>
      <c r="V5416">
        <v>5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58.992866698779999</v>
      </c>
      <c r="AC5416">
        <v>0</v>
      </c>
      <c r="AD5416">
        <v>94.004678920117655</v>
      </c>
      <c r="AE5416">
        <v>152.99754561889765</v>
      </c>
    </row>
    <row r="5417" spans="1:31" x14ac:dyDescent="0.25">
      <c r="A5417">
        <v>1788360</v>
      </c>
      <c r="B5417">
        <v>1</v>
      </c>
      <c r="C5417" t="s">
        <v>80</v>
      </c>
      <c r="D5417" t="s">
        <v>108</v>
      </c>
      <c r="E5417" t="s">
        <v>158</v>
      </c>
      <c r="F5417" t="s">
        <v>15644</v>
      </c>
      <c r="G5417" t="s">
        <v>160</v>
      </c>
      <c r="H5417" t="s">
        <v>146</v>
      </c>
      <c r="I5417" t="s">
        <v>135</v>
      </c>
      <c r="J5417" t="s">
        <v>136</v>
      </c>
      <c r="K5417" t="s">
        <v>147</v>
      </c>
      <c r="L5417" t="s">
        <v>15645</v>
      </c>
      <c r="M5417" t="s">
        <v>15646</v>
      </c>
      <c r="N5417">
        <v>1.161944444</v>
      </c>
      <c r="O5417">
        <v>0</v>
      </c>
      <c r="P5417">
        <v>8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1.222062949905375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1.222062949905375</v>
      </c>
    </row>
    <row r="5418" spans="1:31" x14ac:dyDescent="0.25">
      <c r="A5418">
        <v>1788260</v>
      </c>
      <c r="B5418">
        <v>1</v>
      </c>
      <c r="C5418" t="s">
        <v>81</v>
      </c>
      <c r="D5418" t="s">
        <v>116</v>
      </c>
      <c r="E5418" t="s">
        <v>184</v>
      </c>
      <c r="F5418" t="s">
        <v>15647</v>
      </c>
      <c r="G5418" t="s">
        <v>239</v>
      </c>
      <c r="H5418" t="s">
        <v>134</v>
      </c>
      <c r="I5418" t="s">
        <v>135</v>
      </c>
      <c r="J5418" t="s">
        <v>136</v>
      </c>
      <c r="K5418" t="s">
        <v>137</v>
      </c>
      <c r="L5418" t="s">
        <v>15648</v>
      </c>
      <c r="M5418" t="s">
        <v>15649</v>
      </c>
      <c r="N5418">
        <v>2.3627777769999998</v>
      </c>
      <c r="O5418">
        <v>0</v>
      </c>
      <c r="P5418">
        <v>41</v>
      </c>
      <c r="Q5418">
        <v>0</v>
      </c>
      <c r="R5418">
        <v>16</v>
      </c>
      <c r="S5418">
        <v>0</v>
      </c>
      <c r="T5418">
        <v>2</v>
      </c>
      <c r="U5418">
        <v>0</v>
      </c>
      <c r="V5418">
        <v>0</v>
      </c>
      <c r="W5418">
        <v>0</v>
      </c>
      <c r="X5418">
        <v>15.962780419424666</v>
      </c>
      <c r="Y5418">
        <v>0</v>
      </c>
      <c r="Z5418">
        <v>4.2214188741281342</v>
      </c>
      <c r="AA5418">
        <v>0</v>
      </c>
      <c r="AB5418">
        <v>0.15165691728650002</v>
      </c>
      <c r="AC5418">
        <v>0</v>
      </c>
      <c r="AD5418">
        <v>0</v>
      </c>
      <c r="AE5418">
        <v>20.3358562108393</v>
      </c>
    </row>
    <row r="5419" spans="1:31" x14ac:dyDescent="0.25">
      <c r="A5419">
        <v>1788406</v>
      </c>
      <c r="B5419">
        <v>1</v>
      </c>
      <c r="C5419" t="s">
        <v>80</v>
      </c>
      <c r="D5419" t="s">
        <v>103</v>
      </c>
      <c r="E5419" t="s">
        <v>267</v>
      </c>
      <c r="F5419" t="s">
        <v>15650</v>
      </c>
      <c r="G5419" t="s">
        <v>213</v>
      </c>
      <c r="H5419" t="s">
        <v>214</v>
      </c>
      <c r="I5419" t="s">
        <v>135</v>
      </c>
      <c r="J5419" t="s">
        <v>136</v>
      </c>
      <c r="K5419" t="s">
        <v>137</v>
      </c>
      <c r="L5419" t="s">
        <v>15651</v>
      </c>
      <c r="M5419" t="s">
        <v>15652</v>
      </c>
      <c r="N5419">
        <v>2.2166666660000001</v>
      </c>
      <c r="O5419">
        <v>0</v>
      </c>
      <c r="P5419">
        <v>20622</v>
      </c>
      <c r="Q5419">
        <v>1</v>
      </c>
      <c r="R5419">
        <v>60</v>
      </c>
      <c r="S5419">
        <v>7</v>
      </c>
      <c r="T5419">
        <v>1312</v>
      </c>
      <c r="U5419">
        <v>0</v>
      </c>
      <c r="V5419">
        <v>1</v>
      </c>
      <c r="W5419">
        <v>0</v>
      </c>
      <c r="X5419">
        <v>11745.588518301383</v>
      </c>
      <c r="Y5419">
        <v>84.927852320084497</v>
      </c>
      <c r="Z5419">
        <v>78.481249003594982</v>
      </c>
      <c r="AA5419">
        <v>268.11208434492403</v>
      </c>
      <c r="AB5419">
        <v>2422.7685326760002</v>
      </c>
      <c r="AC5419">
        <v>0</v>
      </c>
      <c r="AD5419">
        <v>12.459086582852001</v>
      </c>
      <c r="AE5419">
        <v>14612.33732322884</v>
      </c>
    </row>
    <row r="5420" spans="1:31" x14ac:dyDescent="0.25">
      <c r="A5420">
        <v>1788220</v>
      </c>
      <c r="B5420">
        <v>1</v>
      </c>
      <c r="C5420" t="s">
        <v>80</v>
      </c>
      <c r="D5420" t="s">
        <v>93</v>
      </c>
      <c r="E5420" t="s">
        <v>158</v>
      </c>
      <c r="F5420" t="s">
        <v>10432</v>
      </c>
      <c r="G5420" t="s">
        <v>160</v>
      </c>
      <c r="H5420" t="s">
        <v>146</v>
      </c>
      <c r="I5420" t="s">
        <v>135</v>
      </c>
      <c r="J5420" t="s">
        <v>136</v>
      </c>
      <c r="K5420" t="s">
        <v>147</v>
      </c>
      <c r="L5420" t="s">
        <v>15653</v>
      </c>
      <c r="M5420" t="s">
        <v>15654</v>
      </c>
      <c r="N5420">
        <v>0.86472222200000004</v>
      </c>
      <c r="O5420">
        <v>0</v>
      </c>
      <c r="P5420">
        <v>2</v>
      </c>
      <c r="Q5420">
        <v>0</v>
      </c>
      <c r="R5420">
        <v>6</v>
      </c>
      <c r="S5420">
        <v>0</v>
      </c>
      <c r="T5420">
        <v>1</v>
      </c>
      <c r="U5420">
        <v>0</v>
      </c>
      <c r="V5420">
        <v>0</v>
      </c>
      <c r="W5420">
        <v>0</v>
      </c>
      <c r="X5420">
        <v>0.34856866337199999</v>
      </c>
      <c r="Y5420">
        <v>0</v>
      </c>
      <c r="Z5420">
        <v>2.0160885903529495</v>
      </c>
      <c r="AA5420">
        <v>0</v>
      </c>
      <c r="AB5420">
        <v>0.22285791386426668</v>
      </c>
      <c r="AC5420">
        <v>0</v>
      </c>
      <c r="AD5420">
        <v>0</v>
      </c>
      <c r="AE5420">
        <v>2.5875151675892165</v>
      </c>
    </row>
    <row r="5421" spans="1:31" x14ac:dyDescent="0.25">
      <c r="A5421">
        <v>1788469</v>
      </c>
      <c r="B5421">
        <v>1</v>
      </c>
      <c r="C5421" t="s">
        <v>80</v>
      </c>
      <c r="D5421" t="s">
        <v>99</v>
      </c>
      <c r="E5421" t="s">
        <v>171</v>
      </c>
      <c r="F5421" t="s">
        <v>15655</v>
      </c>
      <c r="G5421" t="s">
        <v>181</v>
      </c>
      <c r="H5421" t="s">
        <v>146</v>
      </c>
      <c r="I5421" t="s">
        <v>135</v>
      </c>
      <c r="J5421" t="s">
        <v>136</v>
      </c>
      <c r="K5421" t="s">
        <v>147</v>
      </c>
      <c r="L5421" t="s">
        <v>15656</v>
      </c>
      <c r="M5421" t="s">
        <v>15657</v>
      </c>
      <c r="N5421">
        <v>2.0208333330000001</v>
      </c>
      <c r="O5421">
        <v>0</v>
      </c>
      <c r="P5421">
        <v>2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0.31286233511637501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0.31286233511637501</v>
      </c>
    </row>
    <row r="5422" spans="1:31" x14ac:dyDescent="0.25">
      <c r="A5422">
        <v>1788114</v>
      </c>
      <c r="B5422">
        <v>1</v>
      </c>
      <c r="C5422" t="s">
        <v>81</v>
      </c>
      <c r="D5422" t="s">
        <v>113</v>
      </c>
      <c r="E5422" t="s">
        <v>158</v>
      </c>
      <c r="F5422" t="s">
        <v>15658</v>
      </c>
      <c r="G5422" t="s">
        <v>758</v>
      </c>
      <c r="H5422" t="s">
        <v>146</v>
      </c>
      <c r="I5422" t="s">
        <v>135</v>
      </c>
      <c r="J5422" t="s">
        <v>136</v>
      </c>
      <c r="K5422" t="s">
        <v>147</v>
      </c>
      <c r="L5422" t="s">
        <v>15659</v>
      </c>
      <c r="M5422" t="s">
        <v>15660</v>
      </c>
      <c r="N5422">
        <v>2.1563888879999999</v>
      </c>
      <c r="O5422">
        <v>0</v>
      </c>
      <c r="P5422">
        <v>8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1.2748508488548504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1.2748508488548504</v>
      </c>
    </row>
    <row r="5423" spans="1:31" x14ac:dyDescent="0.25">
      <c r="A5423">
        <v>1788423</v>
      </c>
      <c r="B5423">
        <v>1</v>
      </c>
      <c r="C5423" t="s">
        <v>80</v>
      </c>
      <c r="D5423" t="s">
        <v>103</v>
      </c>
      <c r="E5423" t="s">
        <v>188</v>
      </c>
      <c r="F5423" t="s">
        <v>2513</v>
      </c>
      <c r="G5423" t="s">
        <v>177</v>
      </c>
      <c r="H5423" t="s">
        <v>134</v>
      </c>
      <c r="I5423" t="s">
        <v>135</v>
      </c>
      <c r="J5423" t="s">
        <v>136</v>
      </c>
      <c r="K5423" t="s">
        <v>147</v>
      </c>
      <c r="L5423" t="s">
        <v>15661</v>
      </c>
      <c r="M5423" t="s">
        <v>15662</v>
      </c>
      <c r="N5423">
        <v>1.241944444</v>
      </c>
      <c r="O5423">
        <v>0</v>
      </c>
      <c r="P5423">
        <v>0</v>
      </c>
      <c r="Q5423">
        <v>4</v>
      </c>
      <c r="R5423">
        <v>18</v>
      </c>
      <c r="S5423">
        <v>4</v>
      </c>
      <c r="T5423">
        <v>5</v>
      </c>
      <c r="U5423">
        <v>3</v>
      </c>
      <c r="V5423">
        <v>0</v>
      </c>
      <c r="W5423">
        <v>0</v>
      </c>
      <c r="X5423">
        <v>0</v>
      </c>
      <c r="Y5423">
        <v>9.5840263680133511</v>
      </c>
      <c r="Z5423">
        <v>38.635817953295209</v>
      </c>
      <c r="AA5423">
        <v>30.576461712930431</v>
      </c>
      <c r="AB5423">
        <v>15.614008855433173</v>
      </c>
      <c r="AC5423">
        <v>27.268522508017291</v>
      </c>
      <c r="AD5423">
        <v>0</v>
      </c>
      <c r="AE5423">
        <v>121.67883739768945</v>
      </c>
    </row>
    <row r="5424" spans="1:31" x14ac:dyDescent="0.25">
      <c r="A5424">
        <v>1788320</v>
      </c>
      <c r="B5424">
        <v>1</v>
      </c>
      <c r="C5424" t="s">
        <v>81</v>
      </c>
      <c r="D5424" t="s">
        <v>120</v>
      </c>
      <c r="E5424" t="s">
        <v>188</v>
      </c>
      <c r="F5424" t="s">
        <v>3827</v>
      </c>
      <c r="G5424" t="s">
        <v>177</v>
      </c>
      <c r="H5424" t="s">
        <v>134</v>
      </c>
      <c r="I5424" t="s">
        <v>135</v>
      </c>
      <c r="J5424" t="s">
        <v>136</v>
      </c>
      <c r="K5424" t="s">
        <v>147</v>
      </c>
      <c r="L5424" t="s">
        <v>15663</v>
      </c>
      <c r="M5424" t="s">
        <v>15664</v>
      </c>
      <c r="N5424">
        <v>2.9024999999999999</v>
      </c>
      <c r="O5424">
        <v>0</v>
      </c>
      <c r="P5424">
        <v>70</v>
      </c>
      <c r="Q5424">
        <v>54</v>
      </c>
      <c r="R5424">
        <v>9</v>
      </c>
      <c r="S5424">
        <v>10</v>
      </c>
      <c r="T5424">
        <v>3</v>
      </c>
      <c r="U5424">
        <v>0</v>
      </c>
      <c r="V5424">
        <v>0</v>
      </c>
      <c r="W5424">
        <v>0</v>
      </c>
      <c r="X5424">
        <v>57.628363925115934</v>
      </c>
      <c r="Y5424">
        <v>194.99810147964959</v>
      </c>
      <c r="Z5424">
        <v>7.2944026375104025</v>
      </c>
      <c r="AA5424">
        <v>68.731742489531584</v>
      </c>
      <c r="AB5424">
        <v>2.1610361240012499</v>
      </c>
      <c r="AC5424">
        <v>0</v>
      </c>
      <c r="AD5424">
        <v>0</v>
      </c>
      <c r="AE5424">
        <v>330.81364665580878</v>
      </c>
    </row>
    <row r="5425" spans="1:31" x14ac:dyDescent="0.25">
      <c r="A5425">
        <v>1788180</v>
      </c>
      <c r="B5425">
        <v>1</v>
      </c>
      <c r="C5425" t="s">
        <v>80</v>
      </c>
      <c r="D5425" t="s">
        <v>109</v>
      </c>
      <c r="E5425" t="s">
        <v>131</v>
      </c>
      <c r="F5425" t="s">
        <v>9996</v>
      </c>
      <c r="G5425" t="s">
        <v>2662</v>
      </c>
      <c r="H5425" t="s">
        <v>134</v>
      </c>
      <c r="I5425" t="s">
        <v>135</v>
      </c>
      <c r="J5425" t="s">
        <v>136</v>
      </c>
      <c r="K5425" t="s">
        <v>147</v>
      </c>
      <c r="L5425" t="s">
        <v>15665</v>
      </c>
      <c r="M5425" t="s">
        <v>15666</v>
      </c>
      <c r="N5425">
        <v>2.057222222</v>
      </c>
      <c r="O5425">
        <v>0</v>
      </c>
      <c r="P5425">
        <v>475</v>
      </c>
      <c r="Q5425">
        <v>0</v>
      </c>
      <c r="R5425">
        <v>23</v>
      </c>
      <c r="S5425">
        <v>0</v>
      </c>
      <c r="T5425">
        <v>53</v>
      </c>
      <c r="U5425">
        <v>0</v>
      </c>
      <c r="V5425">
        <v>0</v>
      </c>
      <c r="W5425">
        <v>0</v>
      </c>
      <c r="X5425">
        <v>111.58704272181451</v>
      </c>
      <c r="Y5425">
        <v>0</v>
      </c>
      <c r="Z5425">
        <v>6.4339527740805664</v>
      </c>
      <c r="AA5425">
        <v>0</v>
      </c>
      <c r="AB5425">
        <v>29.702979595018647</v>
      </c>
      <c r="AC5425">
        <v>0</v>
      </c>
      <c r="AD5425">
        <v>0</v>
      </c>
      <c r="AE5425">
        <v>147.72397509091371</v>
      </c>
    </row>
    <row r="5426" spans="1:31" x14ac:dyDescent="0.25">
      <c r="A5426">
        <v>1788157</v>
      </c>
      <c r="B5426">
        <v>1</v>
      </c>
      <c r="C5426" t="s">
        <v>80</v>
      </c>
      <c r="D5426" t="s">
        <v>106</v>
      </c>
      <c r="E5426" t="s">
        <v>158</v>
      </c>
      <c r="F5426" t="s">
        <v>15667</v>
      </c>
      <c r="G5426" t="s">
        <v>606</v>
      </c>
      <c r="H5426" t="s">
        <v>146</v>
      </c>
      <c r="I5426" t="s">
        <v>135</v>
      </c>
      <c r="J5426" t="s">
        <v>136</v>
      </c>
      <c r="K5426" t="s">
        <v>147</v>
      </c>
      <c r="L5426" t="s">
        <v>15668</v>
      </c>
      <c r="M5426" t="s">
        <v>15669</v>
      </c>
      <c r="N5426">
        <v>2.878055555</v>
      </c>
      <c r="O5426">
        <v>0</v>
      </c>
      <c r="P5426">
        <v>41</v>
      </c>
      <c r="Q5426">
        <v>0</v>
      </c>
      <c r="R5426">
        <v>4</v>
      </c>
      <c r="S5426">
        <v>0</v>
      </c>
      <c r="T5426">
        <v>4</v>
      </c>
      <c r="U5426">
        <v>0</v>
      </c>
      <c r="V5426">
        <v>0</v>
      </c>
      <c r="W5426">
        <v>0</v>
      </c>
      <c r="X5426">
        <v>11.988385794231299</v>
      </c>
      <c r="Y5426">
        <v>0</v>
      </c>
      <c r="Z5426">
        <v>0.87591318951129993</v>
      </c>
      <c r="AA5426">
        <v>0</v>
      </c>
      <c r="AB5426">
        <v>19.815019686040252</v>
      </c>
      <c r="AC5426">
        <v>0</v>
      </c>
      <c r="AD5426">
        <v>0</v>
      </c>
      <c r="AE5426">
        <v>32.679318669782852</v>
      </c>
    </row>
    <row r="5427" spans="1:31" x14ac:dyDescent="0.25">
      <c r="A5427">
        <v>1788506</v>
      </c>
      <c r="B5427">
        <v>1</v>
      </c>
      <c r="C5427" t="s">
        <v>81</v>
      </c>
      <c r="D5427" t="s">
        <v>112</v>
      </c>
      <c r="E5427" t="s">
        <v>158</v>
      </c>
      <c r="F5427" t="s">
        <v>15670</v>
      </c>
      <c r="G5427" t="s">
        <v>606</v>
      </c>
      <c r="H5427" t="s">
        <v>146</v>
      </c>
      <c r="I5427" t="s">
        <v>135</v>
      </c>
      <c r="J5427" t="s">
        <v>136</v>
      </c>
      <c r="K5427" t="s">
        <v>147</v>
      </c>
      <c r="L5427" t="s">
        <v>15671</v>
      </c>
      <c r="M5427" t="s">
        <v>15672</v>
      </c>
      <c r="N5427">
        <v>2.2941666660000002</v>
      </c>
      <c r="O5427">
        <v>0</v>
      </c>
      <c r="P5427">
        <v>118</v>
      </c>
      <c r="Q5427">
        <v>0</v>
      </c>
      <c r="R5427">
        <v>0</v>
      </c>
      <c r="S5427">
        <v>0</v>
      </c>
      <c r="T5427">
        <v>7</v>
      </c>
      <c r="U5427">
        <v>0</v>
      </c>
      <c r="V5427">
        <v>0</v>
      </c>
      <c r="W5427">
        <v>0</v>
      </c>
      <c r="X5427">
        <v>41.037886955778326</v>
      </c>
      <c r="Y5427">
        <v>0</v>
      </c>
      <c r="Z5427">
        <v>0</v>
      </c>
      <c r="AA5427">
        <v>0</v>
      </c>
      <c r="AB5427">
        <v>3.4597664589522004</v>
      </c>
      <c r="AC5427">
        <v>0</v>
      </c>
      <c r="AD5427">
        <v>0</v>
      </c>
      <c r="AE5427">
        <v>44.497653414730529</v>
      </c>
    </row>
    <row r="5428" spans="1:31" x14ac:dyDescent="0.25">
      <c r="A5428">
        <v>1788529</v>
      </c>
      <c r="B5428">
        <v>1</v>
      </c>
      <c r="C5428" t="s">
        <v>80</v>
      </c>
      <c r="D5428" t="s">
        <v>98</v>
      </c>
      <c r="E5428" t="s">
        <v>171</v>
      </c>
      <c r="F5428" t="s">
        <v>15673</v>
      </c>
      <c r="G5428" t="s">
        <v>181</v>
      </c>
      <c r="H5428" t="s">
        <v>146</v>
      </c>
      <c r="I5428" t="s">
        <v>135</v>
      </c>
      <c r="J5428" t="s">
        <v>136</v>
      </c>
      <c r="K5428" t="s">
        <v>147</v>
      </c>
      <c r="L5428" t="s">
        <v>15674</v>
      </c>
      <c r="M5428" t="s">
        <v>15675</v>
      </c>
      <c r="N5428">
        <v>4.4133333329999997</v>
      </c>
      <c r="O5428">
        <v>0</v>
      </c>
      <c r="P5428">
        <v>1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0.76501015546666662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0.76501015546666662</v>
      </c>
    </row>
    <row r="5429" spans="1:31" x14ac:dyDescent="0.25">
      <c r="A5429">
        <v>1788137</v>
      </c>
      <c r="B5429">
        <v>1</v>
      </c>
      <c r="C5429" t="s">
        <v>81</v>
      </c>
      <c r="D5429" t="s">
        <v>119</v>
      </c>
      <c r="E5429" t="s">
        <v>158</v>
      </c>
      <c r="F5429" t="s">
        <v>15676</v>
      </c>
      <c r="G5429" t="s">
        <v>160</v>
      </c>
      <c r="H5429" t="s">
        <v>146</v>
      </c>
      <c r="I5429" t="s">
        <v>135</v>
      </c>
      <c r="J5429" t="s">
        <v>136</v>
      </c>
      <c r="K5429" t="s">
        <v>147</v>
      </c>
      <c r="L5429" t="s">
        <v>15677</v>
      </c>
      <c r="M5429" t="s">
        <v>15678</v>
      </c>
      <c r="N5429">
        <v>1.540277777</v>
      </c>
      <c r="O5429">
        <v>0</v>
      </c>
      <c r="P5429">
        <v>31</v>
      </c>
      <c r="Q5429">
        <v>0</v>
      </c>
      <c r="R5429">
        <v>5</v>
      </c>
      <c r="S5429">
        <v>0</v>
      </c>
      <c r="T5429">
        <v>2</v>
      </c>
      <c r="U5429">
        <v>0</v>
      </c>
      <c r="V5429">
        <v>0</v>
      </c>
      <c r="W5429">
        <v>0</v>
      </c>
      <c r="X5429">
        <v>3.7690099128494343</v>
      </c>
      <c r="Y5429">
        <v>0</v>
      </c>
      <c r="Z5429">
        <v>0.51995248261467486</v>
      </c>
      <c r="AA5429">
        <v>0</v>
      </c>
      <c r="AB5429">
        <v>0.17275769151582498</v>
      </c>
      <c r="AC5429">
        <v>0</v>
      </c>
      <c r="AD5429">
        <v>0</v>
      </c>
      <c r="AE5429">
        <v>4.4617200869799341</v>
      </c>
    </row>
    <row r="5430" spans="1:31" x14ac:dyDescent="0.25">
      <c r="A5430">
        <v>1788194</v>
      </c>
      <c r="B5430">
        <v>1</v>
      </c>
      <c r="C5430" t="s">
        <v>81</v>
      </c>
      <c r="D5430" t="s">
        <v>119</v>
      </c>
      <c r="E5430" t="s">
        <v>184</v>
      </c>
      <c r="F5430" t="s">
        <v>15679</v>
      </c>
      <c r="G5430" t="s">
        <v>177</v>
      </c>
      <c r="H5430" t="s">
        <v>134</v>
      </c>
      <c r="I5430" t="s">
        <v>193</v>
      </c>
      <c r="J5430" t="s">
        <v>136</v>
      </c>
      <c r="K5430" t="s">
        <v>147</v>
      </c>
      <c r="L5430" t="s">
        <v>15680</v>
      </c>
      <c r="M5430" t="s">
        <v>15681</v>
      </c>
      <c r="N5430">
        <v>3.0555555000000002E-2</v>
      </c>
      <c r="O5430">
        <v>0</v>
      </c>
      <c r="P5430">
        <v>1098</v>
      </c>
      <c r="Q5430">
        <v>71</v>
      </c>
      <c r="R5430">
        <v>148</v>
      </c>
      <c r="S5430">
        <v>2</v>
      </c>
      <c r="T5430">
        <v>38</v>
      </c>
      <c r="U5430">
        <v>0</v>
      </c>
      <c r="V5430">
        <v>0</v>
      </c>
      <c r="W5430">
        <v>0</v>
      </c>
      <c r="X5430">
        <v>3.7957111817707512</v>
      </c>
      <c r="Y5430">
        <v>2.434856528616415</v>
      </c>
      <c r="Z5430">
        <v>2.2808201621205004</v>
      </c>
      <c r="AA5430">
        <v>0.12681485594708333</v>
      </c>
      <c r="AB5430">
        <v>0.21664455889450004</v>
      </c>
      <c r="AC5430">
        <v>0</v>
      </c>
      <c r="AD5430">
        <v>0</v>
      </c>
      <c r="AE5430">
        <v>8.8548472873492496</v>
      </c>
    </row>
    <row r="5431" spans="1:31" x14ac:dyDescent="0.25">
      <c r="A5431">
        <v>1788343</v>
      </c>
      <c r="B5431">
        <v>1</v>
      </c>
      <c r="C5431" t="s">
        <v>81</v>
      </c>
      <c r="D5431" t="s">
        <v>117</v>
      </c>
      <c r="E5431" t="s">
        <v>158</v>
      </c>
      <c r="F5431" t="s">
        <v>15682</v>
      </c>
      <c r="G5431" t="s">
        <v>160</v>
      </c>
      <c r="H5431" t="s">
        <v>146</v>
      </c>
      <c r="I5431" t="s">
        <v>135</v>
      </c>
      <c r="J5431" t="s">
        <v>136</v>
      </c>
      <c r="K5431" t="s">
        <v>147</v>
      </c>
      <c r="L5431" t="s">
        <v>15683</v>
      </c>
      <c r="M5431" t="s">
        <v>15684</v>
      </c>
      <c r="N5431">
        <v>8.4922222220000005</v>
      </c>
      <c r="O5431">
        <v>0</v>
      </c>
      <c r="P5431">
        <v>17</v>
      </c>
      <c r="Q5431">
        <v>0</v>
      </c>
      <c r="R5431">
        <v>0</v>
      </c>
      <c r="S5431">
        <v>0</v>
      </c>
      <c r="T5431">
        <v>2</v>
      </c>
      <c r="U5431">
        <v>0</v>
      </c>
      <c r="V5431">
        <v>0</v>
      </c>
      <c r="W5431">
        <v>0</v>
      </c>
      <c r="X5431">
        <v>11.54670729238755</v>
      </c>
      <c r="Y5431">
        <v>0</v>
      </c>
      <c r="Z5431">
        <v>0</v>
      </c>
      <c r="AA5431">
        <v>0</v>
      </c>
      <c r="AB5431">
        <v>2.7731846241999994E-2</v>
      </c>
      <c r="AC5431">
        <v>0</v>
      </c>
      <c r="AD5431">
        <v>0</v>
      </c>
      <c r="AE5431">
        <v>11.57443913862955</v>
      </c>
    </row>
    <row r="5432" spans="1:31" x14ac:dyDescent="0.25">
      <c r="A5432">
        <v>1788492</v>
      </c>
      <c r="B5432">
        <v>1</v>
      </c>
      <c r="C5432" t="s">
        <v>81</v>
      </c>
      <c r="D5432" t="s">
        <v>112</v>
      </c>
      <c r="E5432" t="s">
        <v>158</v>
      </c>
      <c r="F5432" t="s">
        <v>15685</v>
      </c>
      <c r="G5432" t="s">
        <v>334</v>
      </c>
      <c r="H5432" t="s">
        <v>146</v>
      </c>
      <c r="I5432" t="s">
        <v>135</v>
      </c>
      <c r="J5432" t="s">
        <v>136</v>
      </c>
      <c r="K5432" t="s">
        <v>147</v>
      </c>
      <c r="L5432" t="s">
        <v>15686</v>
      </c>
      <c r="M5432" t="s">
        <v>15687</v>
      </c>
      <c r="N5432">
        <v>1.1744444439999999</v>
      </c>
      <c r="O5432">
        <v>0</v>
      </c>
      <c r="P5432">
        <v>41</v>
      </c>
      <c r="Q5432">
        <v>0</v>
      </c>
      <c r="R5432">
        <v>4</v>
      </c>
      <c r="S5432">
        <v>0</v>
      </c>
      <c r="T5432">
        <v>2</v>
      </c>
      <c r="U5432">
        <v>0</v>
      </c>
      <c r="V5432">
        <v>0</v>
      </c>
      <c r="W5432">
        <v>0</v>
      </c>
      <c r="X5432">
        <v>11.076306130595736</v>
      </c>
      <c r="Y5432">
        <v>0</v>
      </c>
      <c r="Z5432">
        <v>0.37197056890446667</v>
      </c>
      <c r="AA5432">
        <v>0</v>
      </c>
      <c r="AB5432">
        <v>0.15935264225439999</v>
      </c>
      <c r="AC5432">
        <v>0</v>
      </c>
      <c r="AD5432">
        <v>0</v>
      </c>
      <c r="AE5432">
        <v>11.607629341754601</v>
      </c>
    </row>
    <row r="5433" spans="1:31" x14ac:dyDescent="0.25">
      <c r="A5433">
        <v>1788403</v>
      </c>
      <c r="B5433">
        <v>1</v>
      </c>
      <c r="C5433" t="s">
        <v>80</v>
      </c>
      <c r="D5433" t="s">
        <v>96</v>
      </c>
      <c r="E5433" t="s">
        <v>171</v>
      </c>
      <c r="F5433" t="s">
        <v>15688</v>
      </c>
      <c r="G5433" t="s">
        <v>282</v>
      </c>
      <c r="H5433" t="s">
        <v>146</v>
      </c>
      <c r="I5433" t="s">
        <v>135</v>
      </c>
      <c r="J5433" t="s">
        <v>136</v>
      </c>
      <c r="K5433" t="s">
        <v>147</v>
      </c>
      <c r="L5433" t="s">
        <v>15689</v>
      </c>
      <c r="M5433" t="s">
        <v>15690</v>
      </c>
      <c r="N5433">
        <v>4.511111111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</row>
    <row r="5434" spans="1:31" x14ac:dyDescent="0.25">
      <c r="A5434">
        <v>1788572</v>
      </c>
      <c r="B5434">
        <v>1</v>
      </c>
      <c r="C5434" t="s">
        <v>81</v>
      </c>
      <c r="D5434" t="s">
        <v>123</v>
      </c>
      <c r="E5434" t="s">
        <v>158</v>
      </c>
      <c r="F5434" t="s">
        <v>15691</v>
      </c>
      <c r="G5434" t="s">
        <v>292</v>
      </c>
      <c r="H5434" t="s">
        <v>146</v>
      </c>
      <c r="I5434" t="s">
        <v>135</v>
      </c>
      <c r="J5434" t="s">
        <v>136</v>
      </c>
      <c r="K5434" t="s">
        <v>147</v>
      </c>
      <c r="L5434" t="s">
        <v>15692</v>
      </c>
      <c r="M5434" t="s">
        <v>15693</v>
      </c>
      <c r="N5434">
        <v>4.7941666659999997</v>
      </c>
      <c r="O5434">
        <v>0</v>
      </c>
      <c r="P5434">
        <v>18</v>
      </c>
      <c r="Q5434">
        <v>0</v>
      </c>
      <c r="R5434">
        <v>5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47.421467784988423</v>
      </c>
      <c r="Y5434">
        <v>0</v>
      </c>
      <c r="Z5434">
        <v>13.428494382901977</v>
      </c>
      <c r="AA5434">
        <v>0</v>
      </c>
      <c r="AB5434">
        <v>0</v>
      </c>
      <c r="AC5434">
        <v>0</v>
      </c>
      <c r="AD5434">
        <v>0</v>
      </c>
      <c r="AE5434">
        <v>60.849962167890396</v>
      </c>
    </row>
    <row r="5435" spans="1:31" x14ac:dyDescent="0.25">
      <c r="A5435">
        <v>1788117</v>
      </c>
      <c r="B5435">
        <v>1</v>
      </c>
      <c r="C5435" t="s">
        <v>80</v>
      </c>
      <c r="D5435" t="s">
        <v>83</v>
      </c>
      <c r="E5435" t="s">
        <v>131</v>
      </c>
      <c r="F5435" t="s">
        <v>15694</v>
      </c>
      <c r="G5435" t="s">
        <v>133</v>
      </c>
      <c r="H5435" t="s">
        <v>134</v>
      </c>
      <c r="I5435" t="s">
        <v>135</v>
      </c>
      <c r="J5435" t="s">
        <v>136</v>
      </c>
      <c r="K5435" t="s">
        <v>137</v>
      </c>
      <c r="L5435" t="s">
        <v>15695</v>
      </c>
      <c r="M5435" t="s">
        <v>15696</v>
      </c>
      <c r="N5435">
        <v>0.106388888</v>
      </c>
      <c r="O5435">
        <v>0</v>
      </c>
      <c r="P5435">
        <v>1317</v>
      </c>
      <c r="Q5435">
        <v>0</v>
      </c>
      <c r="R5435">
        <v>0</v>
      </c>
      <c r="S5435">
        <v>0</v>
      </c>
      <c r="T5435">
        <v>629</v>
      </c>
      <c r="U5435">
        <v>0</v>
      </c>
      <c r="V5435">
        <v>0</v>
      </c>
      <c r="W5435">
        <v>0</v>
      </c>
      <c r="X5435">
        <v>34.287682421383913</v>
      </c>
      <c r="Y5435">
        <v>0</v>
      </c>
      <c r="Z5435">
        <v>0</v>
      </c>
      <c r="AA5435">
        <v>0</v>
      </c>
      <c r="AB5435">
        <v>27.262234835327796</v>
      </c>
      <c r="AC5435">
        <v>0</v>
      </c>
      <c r="AD5435">
        <v>0</v>
      </c>
      <c r="AE5435">
        <v>61.549917256711709</v>
      </c>
    </row>
    <row r="5436" spans="1:31" x14ac:dyDescent="0.25">
      <c r="A5436">
        <v>1788240</v>
      </c>
      <c r="B5436">
        <v>1</v>
      </c>
      <c r="C5436" t="s">
        <v>81</v>
      </c>
      <c r="D5436" t="s">
        <v>113</v>
      </c>
      <c r="E5436" t="s">
        <v>188</v>
      </c>
      <c r="F5436" t="s">
        <v>15697</v>
      </c>
      <c r="G5436" t="s">
        <v>177</v>
      </c>
      <c r="H5436" t="s">
        <v>134</v>
      </c>
      <c r="I5436" t="s">
        <v>135</v>
      </c>
      <c r="J5436" t="s">
        <v>136</v>
      </c>
      <c r="K5436" t="s">
        <v>147</v>
      </c>
      <c r="L5436" t="s">
        <v>15698</v>
      </c>
      <c r="M5436" t="s">
        <v>15699</v>
      </c>
      <c r="N5436">
        <v>1.369722222</v>
      </c>
      <c r="O5436">
        <v>0</v>
      </c>
      <c r="P5436">
        <v>394</v>
      </c>
      <c r="Q5436">
        <v>2</v>
      </c>
      <c r="R5436">
        <v>27</v>
      </c>
      <c r="S5436">
        <v>4</v>
      </c>
      <c r="T5436">
        <v>9</v>
      </c>
      <c r="U5436">
        <v>0</v>
      </c>
      <c r="V5436">
        <v>0</v>
      </c>
      <c r="W5436">
        <v>0</v>
      </c>
      <c r="X5436">
        <v>59.159869504552994</v>
      </c>
      <c r="Y5436">
        <v>6.5630145696310001</v>
      </c>
      <c r="Z5436">
        <v>7.0503341902062999</v>
      </c>
      <c r="AA5436">
        <v>6.317359084776875</v>
      </c>
      <c r="AB5436">
        <v>3.0826221810256667</v>
      </c>
      <c r="AC5436">
        <v>0</v>
      </c>
      <c r="AD5436">
        <v>0</v>
      </c>
      <c r="AE5436">
        <v>82.173199530192846</v>
      </c>
    </row>
    <row r="5437" spans="1:31" x14ac:dyDescent="0.25">
      <c r="A5437">
        <v>1788449</v>
      </c>
      <c r="B5437">
        <v>1</v>
      </c>
      <c r="C5437" t="s">
        <v>80</v>
      </c>
      <c r="D5437" t="s">
        <v>84</v>
      </c>
      <c r="E5437" t="s">
        <v>184</v>
      </c>
      <c r="F5437" t="s">
        <v>15700</v>
      </c>
      <c r="G5437" t="s">
        <v>232</v>
      </c>
      <c r="H5437" t="s">
        <v>134</v>
      </c>
      <c r="I5437" t="s">
        <v>135</v>
      </c>
      <c r="J5437" t="s">
        <v>136</v>
      </c>
      <c r="K5437" t="s">
        <v>147</v>
      </c>
      <c r="L5437" t="s">
        <v>15701</v>
      </c>
      <c r="M5437" t="s">
        <v>15702</v>
      </c>
      <c r="N5437">
        <v>2.4622222219999998</v>
      </c>
      <c r="O5437">
        <v>0</v>
      </c>
      <c r="P5437">
        <v>0</v>
      </c>
      <c r="Q5437">
        <v>0</v>
      </c>
      <c r="R5437">
        <v>0</v>
      </c>
      <c r="S5437">
        <v>1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</row>
    <row r="5438" spans="1:31" x14ac:dyDescent="0.25">
      <c r="A5438">
        <v>1788549</v>
      </c>
      <c r="B5438">
        <v>1</v>
      </c>
      <c r="C5438" t="s">
        <v>81</v>
      </c>
      <c r="D5438" t="s">
        <v>118</v>
      </c>
      <c r="E5438" t="s">
        <v>143</v>
      </c>
      <c r="F5438" t="s">
        <v>15703</v>
      </c>
      <c r="G5438" t="s">
        <v>334</v>
      </c>
      <c r="H5438" t="s">
        <v>146</v>
      </c>
      <c r="I5438" t="s">
        <v>135</v>
      </c>
      <c r="J5438" t="s">
        <v>136</v>
      </c>
      <c r="K5438" t="s">
        <v>147</v>
      </c>
      <c r="L5438" t="s">
        <v>15704</v>
      </c>
      <c r="M5438" t="s">
        <v>15705</v>
      </c>
      <c r="N5438">
        <v>3.5266666660000001</v>
      </c>
      <c r="O5438">
        <v>0</v>
      </c>
      <c r="P5438">
        <v>40</v>
      </c>
      <c r="Q5438">
        <v>0</v>
      </c>
      <c r="R5438">
        <v>0</v>
      </c>
      <c r="S5438">
        <v>0</v>
      </c>
      <c r="T5438">
        <v>2</v>
      </c>
      <c r="U5438">
        <v>0</v>
      </c>
      <c r="V5438">
        <v>0</v>
      </c>
      <c r="W5438">
        <v>0</v>
      </c>
      <c r="X5438">
        <v>19.266638421382524</v>
      </c>
      <c r="Y5438">
        <v>0</v>
      </c>
      <c r="Z5438">
        <v>0</v>
      </c>
      <c r="AA5438">
        <v>0</v>
      </c>
      <c r="AB5438">
        <v>0.14308930299974998</v>
      </c>
      <c r="AC5438">
        <v>0</v>
      </c>
      <c r="AD5438">
        <v>0</v>
      </c>
      <c r="AE5438">
        <v>19.409727724382275</v>
      </c>
    </row>
    <row r="5439" spans="1:31" x14ac:dyDescent="0.25">
      <c r="A5439">
        <v>1788612</v>
      </c>
      <c r="B5439">
        <v>1</v>
      </c>
      <c r="C5439" t="s">
        <v>80</v>
      </c>
      <c r="D5439" t="s">
        <v>87</v>
      </c>
      <c r="E5439" t="s">
        <v>153</v>
      </c>
      <c r="F5439" t="s">
        <v>15706</v>
      </c>
      <c r="G5439" t="s">
        <v>1996</v>
      </c>
      <c r="H5439" t="s">
        <v>146</v>
      </c>
      <c r="I5439" t="s">
        <v>135</v>
      </c>
      <c r="J5439" t="s">
        <v>136</v>
      </c>
      <c r="K5439" t="s">
        <v>147</v>
      </c>
      <c r="L5439" t="s">
        <v>15707</v>
      </c>
      <c r="M5439" t="s">
        <v>15708</v>
      </c>
      <c r="N5439">
        <v>4.5936111110000004</v>
      </c>
      <c r="O5439">
        <v>0</v>
      </c>
      <c r="P5439">
        <v>3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0.74388842241236675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0.74388842241236675</v>
      </c>
    </row>
    <row r="5440" spans="1:31" x14ac:dyDescent="0.25">
      <c r="A5440">
        <v>1788280</v>
      </c>
      <c r="B5440">
        <v>1</v>
      </c>
      <c r="C5440" t="s">
        <v>81</v>
      </c>
      <c r="D5440" t="s">
        <v>113</v>
      </c>
      <c r="E5440" t="s">
        <v>158</v>
      </c>
      <c r="F5440" t="s">
        <v>15709</v>
      </c>
      <c r="G5440" t="s">
        <v>221</v>
      </c>
      <c r="H5440" t="s">
        <v>146</v>
      </c>
      <c r="I5440" t="s">
        <v>135</v>
      </c>
      <c r="J5440" t="s">
        <v>136</v>
      </c>
      <c r="K5440" t="s">
        <v>147</v>
      </c>
      <c r="L5440" t="s">
        <v>15710</v>
      </c>
      <c r="M5440" t="s">
        <v>15711</v>
      </c>
      <c r="N5440">
        <v>10.268611111</v>
      </c>
      <c r="O5440">
        <v>0</v>
      </c>
      <c r="P5440">
        <v>6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4.0140909980055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4.0140909980055</v>
      </c>
    </row>
    <row r="5441" spans="1:31" x14ac:dyDescent="0.25">
      <c r="A5441">
        <v>1788326</v>
      </c>
      <c r="B5441">
        <v>1</v>
      </c>
      <c r="C5441" t="s">
        <v>80</v>
      </c>
      <c r="D5441" t="s">
        <v>103</v>
      </c>
      <c r="E5441" t="s">
        <v>184</v>
      </c>
      <c r="F5441" t="s">
        <v>15712</v>
      </c>
      <c r="G5441" t="s">
        <v>177</v>
      </c>
      <c r="H5441" t="s">
        <v>134</v>
      </c>
      <c r="I5441" t="s">
        <v>135</v>
      </c>
      <c r="J5441" t="s">
        <v>136</v>
      </c>
      <c r="K5441" t="s">
        <v>147</v>
      </c>
      <c r="L5441" t="s">
        <v>15713</v>
      </c>
      <c r="M5441" t="s">
        <v>15714</v>
      </c>
      <c r="N5441">
        <v>1.4566666660000001</v>
      </c>
      <c r="O5441">
        <v>3</v>
      </c>
      <c r="P5441">
        <v>240</v>
      </c>
      <c r="Q5441">
        <v>0</v>
      </c>
      <c r="R5441">
        <v>43</v>
      </c>
      <c r="S5441">
        <v>2</v>
      </c>
      <c r="T5441">
        <v>25</v>
      </c>
      <c r="U5441">
        <v>0</v>
      </c>
      <c r="V5441">
        <v>0</v>
      </c>
      <c r="W5441">
        <v>4.4415794204184005</v>
      </c>
      <c r="X5441">
        <v>72.390232596114956</v>
      </c>
      <c r="Y5441">
        <v>0</v>
      </c>
      <c r="Z5441">
        <v>8.9181057970432356</v>
      </c>
      <c r="AA5441">
        <v>2.6433737623351332</v>
      </c>
      <c r="AB5441">
        <v>13.019366111566528</v>
      </c>
      <c r="AC5441">
        <v>0</v>
      </c>
      <c r="AD5441">
        <v>0</v>
      </c>
      <c r="AE5441">
        <v>101.41265768747826</v>
      </c>
    </row>
    <row r="5442" spans="1:31" x14ac:dyDescent="0.25">
      <c r="A5442">
        <v>1788363</v>
      </c>
      <c r="B5442">
        <v>1</v>
      </c>
      <c r="C5442" t="s">
        <v>80</v>
      </c>
      <c r="D5442" t="s">
        <v>84</v>
      </c>
      <c r="E5442" t="s">
        <v>171</v>
      </c>
      <c r="F5442" t="s">
        <v>15715</v>
      </c>
      <c r="G5442" t="s">
        <v>181</v>
      </c>
      <c r="H5442" t="s">
        <v>146</v>
      </c>
      <c r="I5442" t="s">
        <v>135</v>
      </c>
      <c r="J5442" t="s">
        <v>136</v>
      </c>
      <c r="K5442" t="s">
        <v>147</v>
      </c>
      <c r="L5442" t="s">
        <v>15716</v>
      </c>
      <c r="M5442" t="s">
        <v>15717</v>
      </c>
      <c r="N5442">
        <v>0.58388888800000005</v>
      </c>
      <c r="O5442">
        <v>0</v>
      </c>
      <c r="P5442">
        <v>6</v>
      </c>
      <c r="Q5442">
        <v>0</v>
      </c>
      <c r="R5442">
        <v>0</v>
      </c>
      <c r="S5442">
        <v>0</v>
      </c>
      <c r="T5442">
        <v>2</v>
      </c>
      <c r="U5442">
        <v>0</v>
      </c>
      <c r="V5442">
        <v>0</v>
      </c>
      <c r="W5442">
        <v>0</v>
      </c>
      <c r="X5442">
        <v>0.75826167012650003</v>
      </c>
      <c r="Y5442">
        <v>0</v>
      </c>
      <c r="Z5442">
        <v>0</v>
      </c>
      <c r="AA5442">
        <v>0</v>
      </c>
      <c r="AB5442">
        <v>3.8431220187686668</v>
      </c>
      <c r="AC5442">
        <v>0</v>
      </c>
      <c r="AD5442">
        <v>0</v>
      </c>
      <c r="AE5442">
        <v>4.6013836888951669</v>
      </c>
    </row>
    <row r="5443" spans="1:31" x14ac:dyDescent="0.25">
      <c r="A5443">
        <v>1788466</v>
      </c>
      <c r="B5443">
        <v>1</v>
      </c>
      <c r="C5443" t="s">
        <v>81</v>
      </c>
      <c r="D5443" t="s">
        <v>126</v>
      </c>
      <c r="E5443" t="s">
        <v>184</v>
      </c>
      <c r="F5443" t="s">
        <v>15718</v>
      </c>
      <c r="G5443" t="s">
        <v>177</v>
      </c>
      <c r="H5443" t="s">
        <v>134</v>
      </c>
      <c r="I5443" t="s">
        <v>135</v>
      </c>
      <c r="J5443" t="s">
        <v>136</v>
      </c>
      <c r="K5443" t="s">
        <v>147</v>
      </c>
      <c r="L5443" t="s">
        <v>15719</v>
      </c>
      <c r="M5443" t="s">
        <v>15720</v>
      </c>
      <c r="N5443">
        <v>0.79138888799999996</v>
      </c>
      <c r="O5443">
        <v>0</v>
      </c>
      <c r="P5443">
        <v>368</v>
      </c>
      <c r="Q5443">
        <v>0</v>
      </c>
      <c r="R5443">
        <v>5</v>
      </c>
      <c r="S5443">
        <v>0</v>
      </c>
      <c r="T5443">
        <v>16</v>
      </c>
      <c r="U5443">
        <v>0</v>
      </c>
      <c r="V5443">
        <v>0</v>
      </c>
      <c r="W5443">
        <v>0</v>
      </c>
      <c r="X5443">
        <v>53.18158056916436</v>
      </c>
      <c r="Y5443">
        <v>0</v>
      </c>
      <c r="Z5443">
        <v>0.61915713899199998</v>
      </c>
      <c r="AA5443">
        <v>0</v>
      </c>
      <c r="AB5443">
        <v>7.1860011600973657</v>
      </c>
      <c r="AC5443">
        <v>0</v>
      </c>
      <c r="AD5443">
        <v>0</v>
      </c>
      <c r="AE5443">
        <v>60.986738868253724</v>
      </c>
    </row>
    <row r="5444" spans="1:31" x14ac:dyDescent="0.25">
      <c r="A5444">
        <v>1788217</v>
      </c>
      <c r="B5444">
        <v>1</v>
      </c>
      <c r="C5444" t="s">
        <v>81</v>
      </c>
      <c r="D5444" t="s">
        <v>123</v>
      </c>
      <c r="E5444" t="s">
        <v>158</v>
      </c>
      <c r="F5444" t="s">
        <v>15721</v>
      </c>
      <c r="G5444" t="s">
        <v>221</v>
      </c>
      <c r="H5444" t="s">
        <v>146</v>
      </c>
      <c r="I5444" t="s">
        <v>135</v>
      </c>
      <c r="J5444" t="s">
        <v>136</v>
      </c>
      <c r="K5444" t="s">
        <v>147</v>
      </c>
      <c r="L5444" t="s">
        <v>15722</v>
      </c>
      <c r="M5444" t="s">
        <v>15723</v>
      </c>
      <c r="N5444">
        <v>2.088055555</v>
      </c>
      <c r="O5444">
        <v>0</v>
      </c>
      <c r="P5444">
        <v>78</v>
      </c>
      <c r="Q5444">
        <v>0</v>
      </c>
      <c r="R5444">
        <v>0</v>
      </c>
      <c r="S5444">
        <v>0</v>
      </c>
      <c r="T5444">
        <v>4</v>
      </c>
      <c r="U5444">
        <v>0</v>
      </c>
      <c r="V5444">
        <v>0</v>
      </c>
      <c r="W5444">
        <v>0</v>
      </c>
      <c r="X5444">
        <v>33.630398364828402</v>
      </c>
      <c r="Y5444">
        <v>0</v>
      </c>
      <c r="Z5444">
        <v>0</v>
      </c>
      <c r="AA5444">
        <v>0</v>
      </c>
      <c r="AB5444">
        <v>1.5258869755767002</v>
      </c>
      <c r="AC5444">
        <v>0</v>
      </c>
      <c r="AD5444">
        <v>0</v>
      </c>
      <c r="AE5444">
        <v>35.156285340405105</v>
      </c>
    </row>
    <row r="5445" spans="1:31" x14ac:dyDescent="0.25">
      <c r="A5445">
        <v>1788509</v>
      </c>
      <c r="B5445">
        <v>1</v>
      </c>
      <c r="C5445" t="s">
        <v>81</v>
      </c>
      <c r="D5445" t="s">
        <v>117</v>
      </c>
      <c r="E5445" t="s">
        <v>158</v>
      </c>
      <c r="F5445" t="s">
        <v>15724</v>
      </c>
      <c r="G5445" t="s">
        <v>160</v>
      </c>
      <c r="H5445" t="s">
        <v>146</v>
      </c>
      <c r="I5445" t="s">
        <v>135</v>
      </c>
      <c r="J5445" t="s">
        <v>136</v>
      </c>
      <c r="K5445" t="s">
        <v>147</v>
      </c>
      <c r="L5445" t="s">
        <v>15725</v>
      </c>
      <c r="M5445" t="s">
        <v>15726</v>
      </c>
      <c r="N5445">
        <v>4.9955555550000001</v>
      </c>
      <c r="O5445">
        <v>0</v>
      </c>
      <c r="P5445">
        <v>44</v>
      </c>
      <c r="Q5445">
        <v>0</v>
      </c>
      <c r="R5445">
        <v>1</v>
      </c>
      <c r="S5445">
        <v>0</v>
      </c>
      <c r="T5445">
        <v>3</v>
      </c>
      <c r="U5445">
        <v>0</v>
      </c>
      <c r="V5445">
        <v>0</v>
      </c>
      <c r="W5445">
        <v>0</v>
      </c>
      <c r="X5445">
        <v>51.997235633628307</v>
      </c>
      <c r="Y5445">
        <v>0</v>
      </c>
      <c r="Z5445">
        <v>9.114866909386668E-2</v>
      </c>
      <c r="AA5445">
        <v>0</v>
      </c>
      <c r="AB5445">
        <v>0.47257942823333338</v>
      </c>
      <c r="AC5445">
        <v>0</v>
      </c>
      <c r="AD5445">
        <v>0</v>
      </c>
      <c r="AE5445">
        <v>52.560963730955507</v>
      </c>
    </row>
    <row r="5446" spans="1:31" x14ac:dyDescent="0.25">
      <c r="A5446">
        <v>1788177</v>
      </c>
      <c r="B5446">
        <v>1</v>
      </c>
      <c r="C5446" t="s">
        <v>81</v>
      </c>
      <c r="D5446" t="s">
        <v>128</v>
      </c>
      <c r="E5446" t="s">
        <v>171</v>
      </c>
      <c r="F5446" t="s">
        <v>15727</v>
      </c>
      <c r="G5446" t="s">
        <v>181</v>
      </c>
      <c r="H5446" t="s">
        <v>146</v>
      </c>
      <c r="I5446" t="s">
        <v>135</v>
      </c>
      <c r="J5446" t="s">
        <v>136</v>
      </c>
      <c r="K5446" t="s">
        <v>147</v>
      </c>
      <c r="L5446" t="s">
        <v>15728</v>
      </c>
      <c r="M5446" t="s">
        <v>15729</v>
      </c>
      <c r="N5446">
        <v>4.1897222220000003</v>
      </c>
      <c r="O5446">
        <v>0</v>
      </c>
      <c r="P5446">
        <v>6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8.7405516026185843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8.7405516026185843</v>
      </c>
    </row>
    <row r="5447" spans="1:31" x14ac:dyDescent="0.25">
      <c r="A5447">
        <v>1788154</v>
      </c>
      <c r="B5447">
        <v>1</v>
      </c>
      <c r="C5447" t="s">
        <v>80</v>
      </c>
      <c r="D5447" t="s">
        <v>109</v>
      </c>
      <c r="E5447" t="s">
        <v>131</v>
      </c>
      <c r="F5447" t="s">
        <v>9996</v>
      </c>
      <c r="G5447" t="s">
        <v>177</v>
      </c>
      <c r="H5447" t="s">
        <v>134</v>
      </c>
      <c r="I5447" t="s">
        <v>135</v>
      </c>
      <c r="J5447" t="s">
        <v>136</v>
      </c>
      <c r="K5447" t="s">
        <v>147</v>
      </c>
      <c r="L5447" t="s">
        <v>15730</v>
      </c>
      <c r="M5447" t="s">
        <v>15731</v>
      </c>
      <c r="N5447">
        <v>0.1</v>
      </c>
      <c r="O5447">
        <v>0</v>
      </c>
      <c r="P5447">
        <v>475</v>
      </c>
      <c r="Q5447">
        <v>0</v>
      </c>
      <c r="R5447">
        <v>23</v>
      </c>
      <c r="S5447">
        <v>0</v>
      </c>
      <c r="T5447">
        <v>53</v>
      </c>
      <c r="U5447">
        <v>0</v>
      </c>
      <c r="V5447">
        <v>0</v>
      </c>
      <c r="W5447">
        <v>0</v>
      </c>
      <c r="X5447">
        <v>4.5935679485849974</v>
      </c>
      <c r="Y5447">
        <v>0</v>
      </c>
      <c r="Z5447">
        <v>0.31011627067500003</v>
      </c>
      <c r="AA5447">
        <v>0</v>
      </c>
      <c r="AB5447">
        <v>1.3068713325970003</v>
      </c>
      <c r="AC5447">
        <v>0</v>
      </c>
      <c r="AD5447">
        <v>0</v>
      </c>
      <c r="AE5447">
        <v>6.2105555518569968</v>
      </c>
    </row>
    <row r="5448" spans="1:31" x14ac:dyDescent="0.25">
      <c r="A5448">
        <v>1788134</v>
      </c>
      <c r="B5448">
        <v>1</v>
      </c>
      <c r="C5448" t="s">
        <v>81</v>
      </c>
      <c r="D5448" t="s">
        <v>117</v>
      </c>
      <c r="E5448" t="s">
        <v>158</v>
      </c>
      <c r="F5448" t="s">
        <v>15732</v>
      </c>
      <c r="G5448" t="s">
        <v>160</v>
      </c>
      <c r="H5448" t="s">
        <v>146</v>
      </c>
      <c r="I5448" t="s">
        <v>135</v>
      </c>
      <c r="J5448" t="s">
        <v>136</v>
      </c>
      <c r="K5448" t="s">
        <v>147</v>
      </c>
      <c r="L5448" t="s">
        <v>15733</v>
      </c>
      <c r="M5448" t="s">
        <v>15734</v>
      </c>
      <c r="N5448">
        <v>1.2938888879999999</v>
      </c>
      <c r="O5448">
        <v>0</v>
      </c>
      <c r="P5448">
        <v>63</v>
      </c>
      <c r="Q5448">
        <v>0</v>
      </c>
      <c r="R5448">
        <v>0</v>
      </c>
      <c r="S5448">
        <v>0</v>
      </c>
      <c r="T5448">
        <v>2</v>
      </c>
      <c r="U5448">
        <v>0</v>
      </c>
      <c r="V5448">
        <v>0</v>
      </c>
      <c r="W5448">
        <v>0</v>
      </c>
      <c r="X5448">
        <v>8.5622533701472694</v>
      </c>
      <c r="Y5448">
        <v>0</v>
      </c>
      <c r="Z5448">
        <v>0</v>
      </c>
      <c r="AA5448">
        <v>0</v>
      </c>
      <c r="AB5448">
        <v>0.152991065067</v>
      </c>
      <c r="AC5448">
        <v>0</v>
      </c>
      <c r="AD5448">
        <v>0</v>
      </c>
      <c r="AE5448">
        <v>8.7152444352142702</v>
      </c>
    </row>
    <row r="5449" spans="1:31" x14ac:dyDescent="0.25">
      <c r="A5449">
        <v>1788303</v>
      </c>
      <c r="B5449">
        <v>1</v>
      </c>
      <c r="C5449" t="s">
        <v>80</v>
      </c>
      <c r="D5449" t="s">
        <v>95</v>
      </c>
      <c r="E5449" t="s">
        <v>131</v>
      </c>
      <c r="F5449" t="s">
        <v>15735</v>
      </c>
      <c r="G5449" t="s">
        <v>4436</v>
      </c>
      <c r="H5449" t="s">
        <v>134</v>
      </c>
      <c r="I5449" t="s">
        <v>135</v>
      </c>
      <c r="J5449" t="s">
        <v>136</v>
      </c>
      <c r="K5449" t="s">
        <v>147</v>
      </c>
      <c r="L5449" t="s">
        <v>15736</v>
      </c>
      <c r="M5449" t="s">
        <v>15737</v>
      </c>
      <c r="N5449">
        <v>1.3066666659999999</v>
      </c>
      <c r="O5449">
        <v>0</v>
      </c>
      <c r="P5449">
        <v>0</v>
      </c>
      <c r="Q5449">
        <v>0</v>
      </c>
      <c r="R5449">
        <v>0</v>
      </c>
      <c r="S5449">
        <v>2</v>
      </c>
      <c r="T5449">
        <v>0</v>
      </c>
      <c r="U5449">
        <v>2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11.299292366036401</v>
      </c>
      <c r="AB5449">
        <v>0</v>
      </c>
      <c r="AC5449">
        <v>2697.9872012325891</v>
      </c>
      <c r="AD5449">
        <v>0</v>
      </c>
      <c r="AE5449">
        <v>2709.2864935986254</v>
      </c>
    </row>
    <row r="5450" spans="1:31" x14ac:dyDescent="0.25">
      <c r="A5450">
        <v>1788346</v>
      </c>
      <c r="B5450">
        <v>1</v>
      </c>
      <c r="C5450" t="s">
        <v>80</v>
      </c>
      <c r="D5450" t="s">
        <v>108</v>
      </c>
      <c r="E5450" t="s">
        <v>158</v>
      </c>
      <c r="F5450" t="s">
        <v>7116</v>
      </c>
      <c r="G5450" t="s">
        <v>160</v>
      </c>
      <c r="H5450" t="s">
        <v>146</v>
      </c>
      <c r="I5450" t="s">
        <v>135</v>
      </c>
      <c r="J5450" t="s">
        <v>136</v>
      </c>
      <c r="K5450" t="s">
        <v>147</v>
      </c>
      <c r="L5450" t="s">
        <v>15738</v>
      </c>
      <c r="M5450" t="s">
        <v>15739</v>
      </c>
      <c r="N5450">
        <v>1.2536111109999999</v>
      </c>
      <c r="O5450">
        <v>0</v>
      </c>
      <c r="P5450">
        <v>21</v>
      </c>
      <c r="Q5450">
        <v>0</v>
      </c>
      <c r="R5450">
        <v>1</v>
      </c>
      <c r="S5450">
        <v>0</v>
      </c>
      <c r="T5450">
        <v>1</v>
      </c>
      <c r="U5450">
        <v>0</v>
      </c>
      <c r="V5450">
        <v>0</v>
      </c>
      <c r="W5450">
        <v>0</v>
      </c>
      <c r="X5450">
        <v>2.1414333683677071</v>
      </c>
      <c r="Y5450">
        <v>0</v>
      </c>
      <c r="Z5450">
        <v>9.7269971943375E-2</v>
      </c>
      <c r="AA5450">
        <v>0</v>
      </c>
      <c r="AB5450">
        <v>1.9980284174499999E-2</v>
      </c>
      <c r="AC5450">
        <v>0</v>
      </c>
      <c r="AD5450">
        <v>0</v>
      </c>
      <c r="AE5450">
        <v>2.2586836244855819</v>
      </c>
    </row>
    <row r="5451" spans="1:31" x14ac:dyDescent="0.25">
      <c r="A5451">
        <v>1788197</v>
      </c>
      <c r="B5451">
        <v>1</v>
      </c>
      <c r="C5451" t="s">
        <v>80</v>
      </c>
      <c r="D5451" t="s">
        <v>103</v>
      </c>
      <c r="E5451" t="s">
        <v>267</v>
      </c>
      <c r="F5451" t="s">
        <v>15740</v>
      </c>
      <c r="G5451" t="s">
        <v>213</v>
      </c>
      <c r="H5451" t="s">
        <v>214</v>
      </c>
      <c r="I5451" t="s">
        <v>135</v>
      </c>
      <c r="J5451" t="s">
        <v>136</v>
      </c>
      <c r="K5451" t="s">
        <v>137</v>
      </c>
      <c r="L5451" t="s">
        <v>15741</v>
      </c>
      <c r="M5451" t="s">
        <v>15742</v>
      </c>
      <c r="N5451">
        <v>6.5083333330000004</v>
      </c>
      <c r="O5451">
        <v>0</v>
      </c>
      <c r="P5451">
        <v>9</v>
      </c>
      <c r="Q5451">
        <v>37</v>
      </c>
      <c r="R5451">
        <v>73</v>
      </c>
      <c r="S5451">
        <v>7</v>
      </c>
      <c r="T5451">
        <v>17</v>
      </c>
      <c r="U5451">
        <v>5</v>
      </c>
      <c r="V5451">
        <v>0</v>
      </c>
      <c r="W5451">
        <v>0</v>
      </c>
      <c r="X5451">
        <v>8.6429798902719508</v>
      </c>
      <c r="Y5451">
        <v>689.95206973940844</v>
      </c>
      <c r="Z5451">
        <v>451.65753646145072</v>
      </c>
      <c r="AA5451">
        <v>549.54300467140763</v>
      </c>
      <c r="AB5451">
        <v>295.86555015607632</v>
      </c>
      <c r="AC5451">
        <v>2164.4147373792853</v>
      </c>
      <c r="AD5451">
        <v>0</v>
      </c>
      <c r="AE5451">
        <v>4160.0758782979001</v>
      </c>
    </row>
    <row r="5452" spans="1:31" x14ac:dyDescent="0.25">
      <c r="A5452">
        <v>1788143</v>
      </c>
      <c r="B5452">
        <v>1</v>
      </c>
      <c r="C5452" t="s">
        <v>81</v>
      </c>
      <c r="D5452" t="s">
        <v>118</v>
      </c>
      <c r="E5452" t="s">
        <v>267</v>
      </c>
      <c r="F5452" t="s">
        <v>11090</v>
      </c>
      <c r="G5452" t="s">
        <v>177</v>
      </c>
      <c r="H5452" t="s">
        <v>134</v>
      </c>
      <c r="I5452" t="s">
        <v>135</v>
      </c>
      <c r="J5452" t="s">
        <v>136</v>
      </c>
      <c r="K5452" t="s">
        <v>147</v>
      </c>
      <c r="L5452" t="s">
        <v>15743</v>
      </c>
      <c r="M5452" t="s">
        <v>15744</v>
      </c>
      <c r="N5452">
        <v>0.19277777700000001</v>
      </c>
      <c r="O5452">
        <v>7</v>
      </c>
      <c r="P5452">
        <v>1033</v>
      </c>
      <c r="Q5452">
        <v>156</v>
      </c>
      <c r="R5452">
        <v>64</v>
      </c>
      <c r="S5452">
        <v>31</v>
      </c>
      <c r="T5452">
        <v>87</v>
      </c>
      <c r="U5452">
        <v>0</v>
      </c>
      <c r="V5452">
        <v>0</v>
      </c>
      <c r="W5452">
        <v>0.3063903783762667</v>
      </c>
      <c r="X5452">
        <v>27.240296426072021</v>
      </c>
      <c r="Y5452">
        <v>65.407235691196774</v>
      </c>
      <c r="Z5452">
        <v>4.2860032223024156</v>
      </c>
      <c r="AA5452">
        <v>19.197715568581295</v>
      </c>
      <c r="AB5452">
        <v>7.075161244224482</v>
      </c>
      <c r="AC5452">
        <v>0</v>
      </c>
      <c r="AD5452">
        <v>0</v>
      </c>
      <c r="AE5452">
        <v>123.51280253075325</v>
      </c>
    </row>
    <row r="5453" spans="1:31" x14ac:dyDescent="0.25">
      <c r="A5453">
        <v>1788120</v>
      </c>
      <c r="B5453">
        <v>1</v>
      </c>
      <c r="C5453" t="s">
        <v>81</v>
      </c>
      <c r="D5453" t="s">
        <v>122</v>
      </c>
      <c r="E5453" t="s">
        <v>131</v>
      </c>
      <c r="F5453" t="s">
        <v>15745</v>
      </c>
      <c r="G5453" t="s">
        <v>177</v>
      </c>
      <c r="H5453" t="s">
        <v>134</v>
      </c>
      <c r="I5453" t="s">
        <v>135</v>
      </c>
      <c r="J5453" t="s">
        <v>136</v>
      </c>
      <c r="K5453" t="s">
        <v>147</v>
      </c>
      <c r="L5453" t="s">
        <v>15746</v>
      </c>
      <c r="M5453" t="s">
        <v>15747</v>
      </c>
      <c r="N5453">
        <v>0.42722222199999998</v>
      </c>
      <c r="O5453">
        <v>0</v>
      </c>
      <c r="P5453">
        <v>660</v>
      </c>
      <c r="Q5453">
        <v>174</v>
      </c>
      <c r="R5453">
        <v>12</v>
      </c>
      <c r="S5453">
        <v>16</v>
      </c>
      <c r="T5453">
        <v>78</v>
      </c>
      <c r="U5453">
        <v>0</v>
      </c>
      <c r="V5453">
        <v>1</v>
      </c>
      <c r="W5453">
        <v>0</v>
      </c>
      <c r="X5453">
        <v>45.364346112970232</v>
      </c>
      <c r="Y5453">
        <v>13.750010893833863</v>
      </c>
      <c r="Z5453">
        <v>1.3300697767350333</v>
      </c>
      <c r="AA5453">
        <v>70.708810255541223</v>
      </c>
      <c r="AB5453">
        <v>4.4601979520248314</v>
      </c>
      <c r="AC5453">
        <v>0</v>
      </c>
      <c r="AD5453">
        <v>3.6947808831049998E-2</v>
      </c>
      <c r="AE5453">
        <v>135.65038279993624</v>
      </c>
    </row>
    <row r="5454" spans="1:31" x14ac:dyDescent="0.25">
      <c r="A5454">
        <v>1788452</v>
      </c>
      <c r="B5454">
        <v>1</v>
      </c>
      <c r="C5454" t="s">
        <v>80</v>
      </c>
      <c r="D5454" t="s">
        <v>96</v>
      </c>
      <c r="E5454" t="s">
        <v>171</v>
      </c>
      <c r="F5454" t="s">
        <v>15748</v>
      </c>
      <c r="G5454" t="s">
        <v>282</v>
      </c>
      <c r="H5454" t="s">
        <v>146</v>
      </c>
      <c r="I5454" t="s">
        <v>135</v>
      </c>
      <c r="J5454" t="s">
        <v>136</v>
      </c>
      <c r="K5454" t="s">
        <v>147</v>
      </c>
      <c r="L5454" t="s">
        <v>15749</v>
      </c>
      <c r="M5454" t="s">
        <v>15750</v>
      </c>
      <c r="N5454">
        <v>1.476388888</v>
      </c>
      <c r="O5454">
        <v>0</v>
      </c>
      <c r="P5454">
        <v>1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6.0943888565381243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6.0943888565381243</v>
      </c>
    </row>
    <row r="5455" spans="1:31" x14ac:dyDescent="0.25">
      <c r="A5455">
        <v>1788521</v>
      </c>
      <c r="B5455">
        <v>1</v>
      </c>
      <c r="C5455" t="s">
        <v>81</v>
      </c>
      <c r="D5455" t="s">
        <v>115</v>
      </c>
      <c r="E5455" t="s">
        <v>158</v>
      </c>
      <c r="F5455" t="s">
        <v>15220</v>
      </c>
      <c r="G5455" t="s">
        <v>160</v>
      </c>
      <c r="H5455" t="s">
        <v>146</v>
      </c>
      <c r="I5455" t="s">
        <v>135</v>
      </c>
      <c r="J5455" t="s">
        <v>136</v>
      </c>
      <c r="K5455" t="s">
        <v>147</v>
      </c>
      <c r="L5455" t="s">
        <v>15751</v>
      </c>
      <c r="M5455" t="s">
        <v>15752</v>
      </c>
      <c r="N5455">
        <v>1.926388888</v>
      </c>
      <c r="O5455">
        <v>0</v>
      </c>
      <c r="P5455">
        <v>8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0.62038455121163338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0.62038455121163338</v>
      </c>
    </row>
    <row r="5456" spans="1:31" x14ac:dyDescent="0.25">
      <c r="A5456">
        <v>1788498</v>
      </c>
      <c r="B5456">
        <v>1</v>
      </c>
      <c r="C5456" t="s">
        <v>80</v>
      </c>
      <c r="D5456" t="s">
        <v>103</v>
      </c>
      <c r="E5456" t="s">
        <v>267</v>
      </c>
      <c r="F5456" t="s">
        <v>15650</v>
      </c>
      <c r="G5456" t="s">
        <v>213</v>
      </c>
      <c r="H5456" t="s">
        <v>214</v>
      </c>
      <c r="I5456" t="s">
        <v>135</v>
      </c>
      <c r="J5456" t="s">
        <v>136</v>
      </c>
      <c r="K5456" t="s">
        <v>137</v>
      </c>
      <c r="L5456" t="s">
        <v>15753</v>
      </c>
      <c r="M5456" t="s">
        <v>15754</v>
      </c>
      <c r="N5456">
        <v>0.1875</v>
      </c>
      <c r="O5456">
        <v>0</v>
      </c>
      <c r="P5456">
        <v>19595</v>
      </c>
      <c r="Q5456">
        <v>1</v>
      </c>
      <c r="R5456">
        <v>60</v>
      </c>
      <c r="S5456">
        <v>7</v>
      </c>
      <c r="T5456">
        <v>1260</v>
      </c>
      <c r="U5456">
        <v>0</v>
      </c>
      <c r="V5456">
        <v>1</v>
      </c>
      <c r="W5456">
        <v>0</v>
      </c>
      <c r="X5456">
        <v>922.32840657470399</v>
      </c>
      <c r="Y5456">
        <v>6.5991870337499998</v>
      </c>
      <c r="Z5456">
        <v>6.0911265657937514</v>
      </c>
      <c r="AA5456">
        <v>21.953805438532502</v>
      </c>
      <c r="AB5456">
        <v>194.01234906926328</v>
      </c>
      <c r="AC5456">
        <v>0</v>
      </c>
      <c r="AD5456">
        <v>0.86680285760249998</v>
      </c>
      <c r="AE5456">
        <v>1151.8516775396461</v>
      </c>
    </row>
    <row r="5457" spans="1:31" x14ac:dyDescent="0.25">
      <c r="A5457">
        <v>1788166</v>
      </c>
      <c r="B5457">
        <v>1</v>
      </c>
      <c r="C5457" t="s">
        <v>81</v>
      </c>
      <c r="D5457" t="s">
        <v>117</v>
      </c>
      <c r="E5457" t="s">
        <v>184</v>
      </c>
      <c r="F5457" t="s">
        <v>10304</v>
      </c>
      <c r="G5457" t="s">
        <v>2662</v>
      </c>
      <c r="H5457" t="s">
        <v>134</v>
      </c>
      <c r="I5457" t="s">
        <v>135</v>
      </c>
      <c r="J5457" t="s">
        <v>136</v>
      </c>
      <c r="K5457" t="s">
        <v>147</v>
      </c>
      <c r="L5457" t="s">
        <v>15755</v>
      </c>
      <c r="M5457" t="s">
        <v>15756</v>
      </c>
      <c r="N5457">
        <v>5.8986111110000001</v>
      </c>
      <c r="O5457">
        <v>1</v>
      </c>
      <c r="P5457">
        <v>405</v>
      </c>
      <c r="Q5457">
        <v>0</v>
      </c>
      <c r="R5457">
        <v>12</v>
      </c>
      <c r="S5457">
        <v>3</v>
      </c>
      <c r="T5457">
        <v>12</v>
      </c>
      <c r="U5457">
        <v>0</v>
      </c>
      <c r="V5457">
        <v>0</v>
      </c>
      <c r="W5457">
        <v>1.1434234349304002</v>
      </c>
      <c r="X5457">
        <v>189.48103468738785</v>
      </c>
      <c r="Y5457">
        <v>0</v>
      </c>
      <c r="Z5457">
        <v>7.8037279335097498</v>
      </c>
      <c r="AA5457">
        <v>36.245857051050692</v>
      </c>
      <c r="AB5457">
        <v>14.909860006676663</v>
      </c>
      <c r="AC5457">
        <v>0</v>
      </c>
      <c r="AD5457">
        <v>0</v>
      </c>
      <c r="AE5457">
        <v>249.58390311355535</v>
      </c>
    </row>
    <row r="5458" spans="1:31" x14ac:dyDescent="0.25">
      <c r="A5458">
        <v>1788306</v>
      </c>
      <c r="B5458">
        <v>1</v>
      </c>
      <c r="C5458" t="s">
        <v>80</v>
      </c>
      <c r="D5458" t="s">
        <v>82</v>
      </c>
      <c r="E5458" t="s">
        <v>171</v>
      </c>
      <c r="F5458" t="s">
        <v>15757</v>
      </c>
      <c r="G5458" t="s">
        <v>181</v>
      </c>
      <c r="H5458" t="s">
        <v>146</v>
      </c>
      <c r="I5458" t="s">
        <v>135</v>
      </c>
      <c r="J5458" t="s">
        <v>136</v>
      </c>
      <c r="K5458" t="s">
        <v>147</v>
      </c>
      <c r="L5458" t="s">
        <v>15758</v>
      </c>
      <c r="M5458" t="s">
        <v>15759</v>
      </c>
      <c r="N5458">
        <v>1.3433333329999999</v>
      </c>
      <c r="O5458">
        <v>0</v>
      </c>
      <c r="P5458">
        <v>6</v>
      </c>
      <c r="Q5458">
        <v>0</v>
      </c>
      <c r="R5458">
        <v>0</v>
      </c>
      <c r="S5458">
        <v>0</v>
      </c>
      <c r="T5458">
        <v>1</v>
      </c>
      <c r="U5458">
        <v>0</v>
      </c>
      <c r="V5458">
        <v>0</v>
      </c>
      <c r="W5458">
        <v>0</v>
      </c>
      <c r="X5458">
        <v>0.77989072417649996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0.77989072417649996</v>
      </c>
    </row>
    <row r="5459" spans="1:31" x14ac:dyDescent="0.25">
      <c r="A5459">
        <v>1788329</v>
      </c>
      <c r="B5459">
        <v>1</v>
      </c>
      <c r="C5459" t="s">
        <v>80</v>
      </c>
      <c r="D5459" t="s">
        <v>109</v>
      </c>
      <c r="E5459" t="s">
        <v>158</v>
      </c>
      <c r="F5459" t="s">
        <v>5372</v>
      </c>
      <c r="G5459" t="s">
        <v>160</v>
      </c>
      <c r="H5459" t="s">
        <v>146</v>
      </c>
      <c r="I5459" t="s">
        <v>135</v>
      </c>
      <c r="J5459" t="s">
        <v>136</v>
      </c>
      <c r="K5459" t="s">
        <v>147</v>
      </c>
      <c r="L5459" t="s">
        <v>15760</v>
      </c>
      <c r="M5459" t="s">
        <v>15761</v>
      </c>
      <c r="N5459">
        <v>1.859722222</v>
      </c>
      <c r="O5459">
        <v>0</v>
      </c>
      <c r="P5459">
        <v>17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3.149246109438125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3.149246109438125</v>
      </c>
    </row>
    <row r="5460" spans="1:31" x14ac:dyDescent="0.25">
      <c r="A5460">
        <v>1788266</v>
      </c>
      <c r="B5460">
        <v>1</v>
      </c>
      <c r="C5460" t="s">
        <v>80</v>
      </c>
      <c r="D5460" t="s">
        <v>105</v>
      </c>
      <c r="E5460" t="s">
        <v>158</v>
      </c>
      <c r="F5460" t="s">
        <v>10033</v>
      </c>
      <c r="G5460" t="s">
        <v>164</v>
      </c>
      <c r="H5460" t="s">
        <v>146</v>
      </c>
      <c r="I5460" t="s">
        <v>135</v>
      </c>
      <c r="J5460" t="s">
        <v>136</v>
      </c>
      <c r="K5460" t="s">
        <v>147</v>
      </c>
      <c r="L5460" t="s">
        <v>15762</v>
      </c>
      <c r="M5460" t="s">
        <v>15763</v>
      </c>
      <c r="N5460">
        <v>2.4436111110000001</v>
      </c>
      <c r="O5460">
        <v>0</v>
      </c>
      <c r="P5460">
        <v>120</v>
      </c>
      <c r="Q5460">
        <v>0</v>
      </c>
      <c r="R5460">
        <v>0</v>
      </c>
      <c r="S5460">
        <v>0</v>
      </c>
      <c r="T5460">
        <v>1</v>
      </c>
      <c r="U5460">
        <v>0</v>
      </c>
      <c r="V5460">
        <v>0</v>
      </c>
      <c r="W5460">
        <v>0</v>
      </c>
      <c r="X5460">
        <v>107.93838600471287</v>
      </c>
      <c r="Y5460">
        <v>0</v>
      </c>
      <c r="Z5460">
        <v>0</v>
      </c>
      <c r="AA5460">
        <v>0</v>
      </c>
      <c r="AB5460">
        <v>5.5318963302746669</v>
      </c>
      <c r="AC5460">
        <v>0</v>
      </c>
      <c r="AD5460">
        <v>0</v>
      </c>
      <c r="AE5460">
        <v>113.47028233498753</v>
      </c>
    </row>
    <row r="5461" spans="1:31" x14ac:dyDescent="0.25">
      <c r="A5461">
        <v>1788412</v>
      </c>
      <c r="B5461">
        <v>1</v>
      </c>
      <c r="C5461" t="s">
        <v>81</v>
      </c>
      <c r="D5461" t="s">
        <v>113</v>
      </c>
      <c r="E5461" t="s">
        <v>158</v>
      </c>
      <c r="F5461" t="s">
        <v>15764</v>
      </c>
      <c r="G5461" t="s">
        <v>758</v>
      </c>
      <c r="H5461" t="s">
        <v>146</v>
      </c>
      <c r="I5461" t="s">
        <v>135</v>
      </c>
      <c r="J5461" t="s">
        <v>136</v>
      </c>
      <c r="K5461" t="s">
        <v>147</v>
      </c>
      <c r="L5461" t="s">
        <v>15765</v>
      </c>
      <c r="M5461" t="s">
        <v>15766</v>
      </c>
      <c r="N5461">
        <v>3.0308333329999999</v>
      </c>
      <c r="O5461">
        <v>0</v>
      </c>
      <c r="P5461">
        <v>18</v>
      </c>
      <c r="Q5461">
        <v>0</v>
      </c>
      <c r="R5461">
        <v>1</v>
      </c>
      <c r="S5461">
        <v>0</v>
      </c>
      <c r="T5461">
        <v>2</v>
      </c>
      <c r="U5461">
        <v>0</v>
      </c>
      <c r="V5461">
        <v>0</v>
      </c>
      <c r="W5461">
        <v>0</v>
      </c>
      <c r="X5461">
        <v>6.4932906291980999</v>
      </c>
      <c r="Y5461">
        <v>0</v>
      </c>
      <c r="Z5461">
        <v>0.62947726953177507</v>
      </c>
      <c r="AA5461">
        <v>0</v>
      </c>
      <c r="AB5461">
        <v>0.72375811819512492</v>
      </c>
      <c r="AC5461">
        <v>0</v>
      </c>
      <c r="AD5461">
        <v>0</v>
      </c>
      <c r="AE5461">
        <v>7.846526016925</v>
      </c>
    </row>
    <row r="5462" spans="1:31" x14ac:dyDescent="0.25">
      <c r="A5462">
        <v>1788375</v>
      </c>
      <c r="B5462">
        <v>1</v>
      </c>
      <c r="C5462" t="s">
        <v>81</v>
      </c>
      <c r="D5462" t="s">
        <v>119</v>
      </c>
      <c r="E5462" t="s">
        <v>184</v>
      </c>
      <c r="F5462" t="s">
        <v>15767</v>
      </c>
      <c r="G5462" t="s">
        <v>359</v>
      </c>
      <c r="H5462" t="s">
        <v>134</v>
      </c>
      <c r="I5462" t="s">
        <v>135</v>
      </c>
      <c r="J5462" t="s">
        <v>136</v>
      </c>
      <c r="K5462" t="s">
        <v>147</v>
      </c>
      <c r="L5462" t="s">
        <v>15768</v>
      </c>
      <c r="M5462" t="s">
        <v>15769</v>
      </c>
      <c r="N5462">
        <v>1.7527777769999999</v>
      </c>
      <c r="O5462">
        <v>0</v>
      </c>
      <c r="P5462">
        <v>435</v>
      </c>
      <c r="Q5462">
        <v>15</v>
      </c>
      <c r="R5462">
        <v>56</v>
      </c>
      <c r="S5462">
        <v>2</v>
      </c>
      <c r="T5462">
        <v>8</v>
      </c>
      <c r="U5462">
        <v>0</v>
      </c>
      <c r="V5462">
        <v>0</v>
      </c>
      <c r="W5462">
        <v>0</v>
      </c>
      <c r="X5462">
        <v>54.20852645878103</v>
      </c>
      <c r="Y5462">
        <v>18.540248503004253</v>
      </c>
      <c r="Z5462">
        <v>18.592380740906673</v>
      </c>
      <c r="AA5462">
        <v>7.7485556204807171</v>
      </c>
      <c r="AB5462">
        <v>0.68064516038016665</v>
      </c>
      <c r="AC5462">
        <v>0</v>
      </c>
      <c r="AD5462">
        <v>0</v>
      </c>
      <c r="AE5462">
        <v>99.770356483552845</v>
      </c>
    </row>
    <row r="5463" spans="1:31" x14ac:dyDescent="0.25">
      <c r="A5463">
        <v>1788621</v>
      </c>
      <c r="B5463">
        <v>1</v>
      </c>
      <c r="C5463" t="s">
        <v>80</v>
      </c>
      <c r="D5463" t="s">
        <v>83</v>
      </c>
      <c r="E5463" t="s">
        <v>171</v>
      </c>
      <c r="F5463" t="s">
        <v>15770</v>
      </c>
      <c r="G5463" t="s">
        <v>181</v>
      </c>
      <c r="H5463" t="s">
        <v>146</v>
      </c>
      <c r="I5463" t="s">
        <v>135</v>
      </c>
      <c r="J5463" t="s">
        <v>136</v>
      </c>
      <c r="K5463" t="s">
        <v>147</v>
      </c>
      <c r="L5463" t="s">
        <v>15771</v>
      </c>
      <c r="M5463" t="s">
        <v>15772</v>
      </c>
      <c r="N5463">
        <v>2.8133333330000001</v>
      </c>
      <c r="O5463">
        <v>0</v>
      </c>
      <c r="P5463">
        <v>1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0.44842249201850004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0.44842249201850004</v>
      </c>
    </row>
    <row r="5464" spans="1:31" x14ac:dyDescent="0.25">
      <c r="A5464">
        <v>1788515</v>
      </c>
      <c r="B5464">
        <v>1</v>
      </c>
      <c r="C5464" t="s">
        <v>81</v>
      </c>
      <c r="D5464" t="s">
        <v>127</v>
      </c>
      <c r="E5464" t="s">
        <v>184</v>
      </c>
      <c r="F5464" t="s">
        <v>15773</v>
      </c>
      <c r="G5464" t="s">
        <v>359</v>
      </c>
      <c r="H5464" t="s">
        <v>134</v>
      </c>
      <c r="I5464" t="s">
        <v>135</v>
      </c>
      <c r="J5464" t="s">
        <v>136</v>
      </c>
      <c r="K5464" t="s">
        <v>147</v>
      </c>
      <c r="L5464" t="s">
        <v>15774</v>
      </c>
      <c r="M5464" t="s">
        <v>15775</v>
      </c>
      <c r="N5464">
        <v>1.977222222</v>
      </c>
      <c r="O5464">
        <v>0</v>
      </c>
      <c r="P5464">
        <v>0</v>
      </c>
      <c r="Q5464">
        <v>0</v>
      </c>
      <c r="R5464">
        <v>4</v>
      </c>
      <c r="S5464">
        <v>0</v>
      </c>
      <c r="T5464">
        <v>1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47.142329402317813</v>
      </c>
      <c r="AA5464">
        <v>0</v>
      </c>
      <c r="AB5464">
        <v>2.9457255123135004</v>
      </c>
      <c r="AC5464">
        <v>0</v>
      </c>
      <c r="AD5464">
        <v>0</v>
      </c>
      <c r="AE5464">
        <v>50.088054914631314</v>
      </c>
    </row>
    <row r="5465" spans="1:31" x14ac:dyDescent="0.25">
      <c r="A5465">
        <v>1788369</v>
      </c>
      <c r="B5465">
        <v>1</v>
      </c>
      <c r="C5465" t="s">
        <v>81</v>
      </c>
      <c r="D5465" t="s">
        <v>118</v>
      </c>
      <c r="E5465" t="s">
        <v>158</v>
      </c>
      <c r="F5465" t="s">
        <v>15776</v>
      </c>
      <c r="G5465" t="s">
        <v>606</v>
      </c>
      <c r="H5465" t="s">
        <v>146</v>
      </c>
      <c r="I5465" t="s">
        <v>135</v>
      </c>
      <c r="J5465" t="s">
        <v>136</v>
      </c>
      <c r="K5465" t="s">
        <v>147</v>
      </c>
      <c r="L5465" t="s">
        <v>15777</v>
      </c>
      <c r="M5465" t="s">
        <v>15778</v>
      </c>
      <c r="N5465">
        <v>2.7119444439999998</v>
      </c>
      <c r="O5465">
        <v>0</v>
      </c>
      <c r="P5465">
        <v>18</v>
      </c>
      <c r="Q5465">
        <v>0</v>
      </c>
      <c r="R5465">
        <v>1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6.5279658868635178</v>
      </c>
      <c r="Y5465">
        <v>0</v>
      </c>
      <c r="Z5465">
        <v>9.6934911980824989E-2</v>
      </c>
      <c r="AA5465">
        <v>0</v>
      </c>
      <c r="AB5465">
        <v>0</v>
      </c>
      <c r="AC5465">
        <v>0</v>
      </c>
      <c r="AD5465">
        <v>0</v>
      </c>
      <c r="AE5465">
        <v>6.6249007988443429</v>
      </c>
    </row>
    <row r="5466" spans="1:31" x14ac:dyDescent="0.25">
      <c r="A5466">
        <v>1788249</v>
      </c>
      <c r="B5466">
        <v>1</v>
      </c>
      <c r="C5466" t="s">
        <v>81</v>
      </c>
      <c r="D5466" t="s">
        <v>128</v>
      </c>
      <c r="E5466" t="s">
        <v>188</v>
      </c>
      <c r="F5466" t="s">
        <v>7617</v>
      </c>
      <c r="G5466" t="s">
        <v>239</v>
      </c>
      <c r="H5466" t="s">
        <v>134</v>
      </c>
      <c r="I5466" t="s">
        <v>135</v>
      </c>
      <c r="J5466" t="s">
        <v>136</v>
      </c>
      <c r="K5466" t="s">
        <v>137</v>
      </c>
      <c r="L5466" t="s">
        <v>15779</v>
      </c>
      <c r="M5466" t="s">
        <v>15780</v>
      </c>
      <c r="N5466">
        <v>2.1213888879999998</v>
      </c>
      <c r="O5466">
        <v>0</v>
      </c>
      <c r="P5466">
        <v>0</v>
      </c>
      <c r="Q5466">
        <v>0</v>
      </c>
      <c r="R5466">
        <v>0</v>
      </c>
      <c r="S5466">
        <v>2</v>
      </c>
      <c r="T5466">
        <v>0</v>
      </c>
      <c r="U5466">
        <v>2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23.646858019529898</v>
      </c>
      <c r="AB5466">
        <v>0</v>
      </c>
      <c r="AC5466">
        <v>35.193524028427333</v>
      </c>
      <c r="AD5466">
        <v>0</v>
      </c>
      <c r="AE5466">
        <v>58.840382047957235</v>
      </c>
    </row>
    <row r="5467" spans="1:31" x14ac:dyDescent="0.25">
      <c r="A5467">
        <v>1788535</v>
      </c>
      <c r="B5467">
        <v>1</v>
      </c>
      <c r="C5467" t="s">
        <v>81</v>
      </c>
      <c r="D5467" t="s">
        <v>118</v>
      </c>
      <c r="E5467" t="s">
        <v>184</v>
      </c>
      <c r="F5467" t="s">
        <v>15781</v>
      </c>
      <c r="G5467" t="s">
        <v>232</v>
      </c>
      <c r="H5467" t="s">
        <v>134</v>
      </c>
      <c r="I5467" t="s">
        <v>135</v>
      </c>
      <c r="J5467" t="s">
        <v>136</v>
      </c>
      <c r="K5467" t="s">
        <v>147</v>
      </c>
      <c r="L5467" t="s">
        <v>15782</v>
      </c>
      <c r="M5467" t="s">
        <v>15783</v>
      </c>
      <c r="N5467">
        <v>5.426388888</v>
      </c>
      <c r="O5467">
        <v>0</v>
      </c>
      <c r="P5467">
        <v>199</v>
      </c>
      <c r="Q5467">
        <v>0</v>
      </c>
      <c r="R5467">
        <v>7</v>
      </c>
      <c r="S5467">
        <v>0</v>
      </c>
      <c r="T5467">
        <v>8</v>
      </c>
      <c r="U5467">
        <v>0</v>
      </c>
      <c r="V5467">
        <v>0</v>
      </c>
      <c r="W5467">
        <v>0</v>
      </c>
      <c r="X5467">
        <v>146.6026891748817</v>
      </c>
      <c r="Y5467">
        <v>0</v>
      </c>
      <c r="Z5467">
        <v>2.8303707398873339</v>
      </c>
      <c r="AA5467">
        <v>0</v>
      </c>
      <c r="AB5467">
        <v>21.451695184365949</v>
      </c>
      <c r="AC5467">
        <v>0</v>
      </c>
      <c r="AD5467">
        <v>0</v>
      </c>
      <c r="AE5467">
        <v>170.88475509913499</v>
      </c>
    </row>
    <row r="5468" spans="1:31" x14ac:dyDescent="0.25">
      <c r="A5468">
        <v>1788229</v>
      </c>
      <c r="B5468">
        <v>1</v>
      </c>
      <c r="C5468" t="s">
        <v>81</v>
      </c>
      <c r="D5468" t="s">
        <v>113</v>
      </c>
      <c r="E5468" t="s">
        <v>143</v>
      </c>
      <c r="F5468" t="s">
        <v>15784</v>
      </c>
      <c r="G5468" t="s">
        <v>334</v>
      </c>
      <c r="H5468" t="s">
        <v>146</v>
      </c>
      <c r="I5468" t="s">
        <v>135</v>
      </c>
      <c r="J5468" t="s">
        <v>136</v>
      </c>
      <c r="K5468" t="s">
        <v>147</v>
      </c>
      <c r="L5468" t="s">
        <v>15785</v>
      </c>
      <c r="M5468" t="s">
        <v>15786</v>
      </c>
      <c r="N5468">
        <v>6.7572222220000002</v>
      </c>
      <c r="O5468">
        <v>0</v>
      </c>
      <c r="P5468">
        <v>25</v>
      </c>
      <c r="Q5468">
        <v>0</v>
      </c>
      <c r="R5468">
        <v>4</v>
      </c>
      <c r="S5468">
        <v>0</v>
      </c>
      <c r="T5468">
        <v>1</v>
      </c>
      <c r="U5468">
        <v>0</v>
      </c>
      <c r="V5468">
        <v>0</v>
      </c>
      <c r="W5468">
        <v>0</v>
      </c>
      <c r="X5468">
        <v>12.076759493405158</v>
      </c>
      <c r="Y5468">
        <v>0</v>
      </c>
      <c r="Z5468">
        <v>1.7923312343449669</v>
      </c>
      <c r="AA5468">
        <v>0</v>
      </c>
      <c r="AB5468">
        <v>16.01169049220573</v>
      </c>
      <c r="AC5468">
        <v>0</v>
      </c>
      <c r="AD5468">
        <v>0</v>
      </c>
      <c r="AE5468">
        <v>29.880781219955857</v>
      </c>
    </row>
    <row r="5469" spans="1:31" x14ac:dyDescent="0.25">
      <c r="A5469">
        <v>1788206</v>
      </c>
      <c r="B5469">
        <v>1</v>
      </c>
      <c r="C5469" t="s">
        <v>80</v>
      </c>
      <c r="D5469" t="s">
        <v>83</v>
      </c>
      <c r="E5469" t="s">
        <v>158</v>
      </c>
      <c r="F5469" t="s">
        <v>15787</v>
      </c>
      <c r="G5469" t="s">
        <v>246</v>
      </c>
      <c r="H5469" t="s">
        <v>146</v>
      </c>
      <c r="I5469" t="s">
        <v>135</v>
      </c>
      <c r="J5469" t="s">
        <v>136</v>
      </c>
      <c r="K5469" t="s">
        <v>137</v>
      </c>
      <c r="L5469" t="s">
        <v>15788</v>
      </c>
      <c r="M5469" t="s">
        <v>15789</v>
      </c>
      <c r="N5469">
        <v>5.8897694439999997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6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32.172978357251168</v>
      </c>
      <c r="AC5469">
        <v>0</v>
      </c>
      <c r="AD5469">
        <v>0</v>
      </c>
      <c r="AE5469">
        <v>32.172978357251168</v>
      </c>
    </row>
    <row r="5470" spans="1:31" x14ac:dyDescent="0.25">
      <c r="A5470">
        <v>1788604</v>
      </c>
      <c r="B5470">
        <v>1</v>
      </c>
      <c r="C5470" t="s">
        <v>81</v>
      </c>
      <c r="D5470" t="s">
        <v>128</v>
      </c>
      <c r="E5470" t="s">
        <v>184</v>
      </c>
      <c r="F5470" t="s">
        <v>15790</v>
      </c>
      <c r="G5470" t="s">
        <v>232</v>
      </c>
      <c r="H5470" t="s">
        <v>134</v>
      </c>
      <c r="I5470" t="s">
        <v>135</v>
      </c>
      <c r="J5470" t="s">
        <v>136</v>
      </c>
      <c r="K5470" t="s">
        <v>147</v>
      </c>
      <c r="L5470" t="s">
        <v>15791</v>
      </c>
      <c r="M5470" t="s">
        <v>15792</v>
      </c>
      <c r="N5470">
        <v>1.4594444440000001</v>
      </c>
      <c r="O5470">
        <v>0</v>
      </c>
      <c r="P5470">
        <v>112</v>
      </c>
      <c r="Q5470">
        <v>0</v>
      </c>
      <c r="R5470">
        <v>4</v>
      </c>
      <c r="S5470">
        <v>0</v>
      </c>
      <c r="T5470">
        <v>10</v>
      </c>
      <c r="U5470">
        <v>0</v>
      </c>
      <c r="V5470">
        <v>0</v>
      </c>
      <c r="W5470">
        <v>0</v>
      </c>
      <c r="X5470">
        <v>24.831646166017151</v>
      </c>
      <c r="Y5470">
        <v>0</v>
      </c>
      <c r="Z5470">
        <v>10.501475183788441</v>
      </c>
      <c r="AA5470">
        <v>0</v>
      </c>
      <c r="AB5470">
        <v>2.0436612579671167</v>
      </c>
      <c r="AC5470">
        <v>0</v>
      </c>
      <c r="AD5470">
        <v>0</v>
      </c>
      <c r="AE5470">
        <v>37.376782607772711</v>
      </c>
    </row>
    <row r="5471" spans="1:31" x14ac:dyDescent="0.25">
      <c r="A5471">
        <v>1788578</v>
      </c>
      <c r="B5471">
        <v>1</v>
      </c>
      <c r="C5471" t="s">
        <v>80</v>
      </c>
      <c r="D5471" t="s">
        <v>97</v>
      </c>
      <c r="E5471" t="s">
        <v>171</v>
      </c>
      <c r="F5471" t="s">
        <v>15793</v>
      </c>
      <c r="G5471" t="s">
        <v>181</v>
      </c>
      <c r="H5471" t="s">
        <v>146</v>
      </c>
      <c r="I5471" t="s">
        <v>135</v>
      </c>
      <c r="J5471" t="s">
        <v>136</v>
      </c>
      <c r="K5471" t="s">
        <v>147</v>
      </c>
      <c r="L5471" t="s">
        <v>15794</v>
      </c>
      <c r="M5471" t="s">
        <v>15795</v>
      </c>
      <c r="N5471">
        <v>2.3533333330000001</v>
      </c>
      <c r="O5471">
        <v>0</v>
      </c>
      <c r="P5471">
        <v>2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3.3127917842152668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3.3127917842152668</v>
      </c>
    </row>
    <row r="5472" spans="1:31" x14ac:dyDescent="0.25">
      <c r="A5472">
        <v>1788243</v>
      </c>
      <c r="B5472">
        <v>1</v>
      </c>
      <c r="C5472" t="s">
        <v>80</v>
      </c>
      <c r="D5472" t="s">
        <v>98</v>
      </c>
      <c r="E5472" t="s">
        <v>171</v>
      </c>
      <c r="F5472" t="s">
        <v>15796</v>
      </c>
      <c r="G5472" t="s">
        <v>181</v>
      </c>
      <c r="H5472" t="s">
        <v>146</v>
      </c>
      <c r="I5472" t="s">
        <v>135</v>
      </c>
      <c r="J5472" t="s">
        <v>136</v>
      </c>
      <c r="K5472" t="s">
        <v>147</v>
      </c>
      <c r="L5472" t="s">
        <v>15797</v>
      </c>
      <c r="M5472" t="s">
        <v>15798</v>
      </c>
      <c r="N5472">
        <v>0.75472222200000005</v>
      </c>
      <c r="O5472">
        <v>0</v>
      </c>
      <c r="P5472">
        <v>1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0.16217462919493333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0.16217462919493333</v>
      </c>
    </row>
    <row r="5473" spans="1:31" x14ac:dyDescent="0.25">
      <c r="A5473">
        <v>1788292</v>
      </c>
      <c r="B5473">
        <v>1</v>
      </c>
      <c r="C5473" t="s">
        <v>81</v>
      </c>
      <c r="D5473" t="s">
        <v>127</v>
      </c>
      <c r="E5473" t="s">
        <v>158</v>
      </c>
      <c r="F5473" t="s">
        <v>15799</v>
      </c>
      <c r="G5473" t="s">
        <v>160</v>
      </c>
      <c r="H5473" t="s">
        <v>146</v>
      </c>
      <c r="I5473" t="s">
        <v>135</v>
      </c>
      <c r="J5473" t="s">
        <v>136</v>
      </c>
      <c r="K5473" t="s">
        <v>147</v>
      </c>
      <c r="L5473" t="s">
        <v>15800</v>
      </c>
      <c r="M5473" t="s">
        <v>15801</v>
      </c>
      <c r="N5473">
        <v>2.5394444439999999</v>
      </c>
      <c r="O5473">
        <v>0</v>
      </c>
      <c r="P5473">
        <v>21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8.6021079300258929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8.6021079300258929</v>
      </c>
    </row>
    <row r="5474" spans="1:31" x14ac:dyDescent="0.25">
      <c r="A5474">
        <v>1788641</v>
      </c>
      <c r="B5474">
        <v>1</v>
      </c>
      <c r="C5474" t="s">
        <v>80</v>
      </c>
      <c r="D5474" t="s">
        <v>100</v>
      </c>
      <c r="E5474" t="s">
        <v>171</v>
      </c>
      <c r="F5474" t="s">
        <v>15802</v>
      </c>
      <c r="G5474" t="s">
        <v>181</v>
      </c>
      <c r="H5474" t="s">
        <v>146</v>
      </c>
      <c r="I5474" t="s">
        <v>135</v>
      </c>
      <c r="J5474" t="s">
        <v>136</v>
      </c>
      <c r="K5474" t="s">
        <v>147</v>
      </c>
      <c r="L5474" t="s">
        <v>15803</v>
      </c>
      <c r="M5474" t="s">
        <v>15804</v>
      </c>
      <c r="N5474">
        <v>1.1263888879999999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0.25347767120609999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0.25347767120609999</v>
      </c>
    </row>
    <row r="5475" spans="1:31" x14ac:dyDescent="0.25">
      <c r="A5475">
        <v>1788286</v>
      </c>
      <c r="B5475">
        <v>1</v>
      </c>
      <c r="C5475" t="s">
        <v>80</v>
      </c>
      <c r="D5475" t="s">
        <v>104</v>
      </c>
      <c r="E5475" t="s">
        <v>188</v>
      </c>
      <c r="F5475" t="s">
        <v>609</v>
      </c>
      <c r="G5475" t="s">
        <v>246</v>
      </c>
      <c r="H5475" t="s">
        <v>134</v>
      </c>
      <c r="I5475" t="s">
        <v>135</v>
      </c>
      <c r="J5475" t="s">
        <v>136</v>
      </c>
      <c r="K5475" t="s">
        <v>137</v>
      </c>
      <c r="L5475" t="s">
        <v>15805</v>
      </c>
      <c r="M5475" t="s">
        <v>15806</v>
      </c>
      <c r="N5475">
        <v>1.6949888879999999</v>
      </c>
      <c r="O5475">
        <v>1</v>
      </c>
      <c r="P5475">
        <v>0</v>
      </c>
      <c r="Q5475">
        <v>0</v>
      </c>
      <c r="R5475">
        <v>0</v>
      </c>
      <c r="S5475">
        <v>14</v>
      </c>
      <c r="T5475">
        <v>1</v>
      </c>
      <c r="U5475">
        <v>6</v>
      </c>
      <c r="V5475">
        <v>0</v>
      </c>
      <c r="W5475">
        <v>0.24070841812725</v>
      </c>
      <c r="X5475">
        <v>0</v>
      </c>
      <c r="Y5475">
        <v>0</v>
      </c>
      <c r="Z5475">
        <v>0</v>
      </c>
      <c r="AA5475">
        <v>103.10626629872993</v>
      </c>
      <c r="AB5475">
        <v>0.43418277005325001</v>
      </c>
      <c r="AC5475">
        <v>190.22742102797258</v>
      </c>
      <c r="AD5475">
        <v>0</v>
      </c>
      <c r="AE5475">
        <v>294.00857851488303</v>
      </c>
    </row>
    <row r="5476" spans="1:31" x14ac:dyDescent="0.25">
      <c r="A5476">
        <v>1788618</v>
      </c>
      <c r="B5476">
        <v>1</v>
      </c>
      <c r="C5476" t="s">
        <v>80</v>
      </c>
      <c r="D5476" t="s">
        <v>99</v>
      </c>
      <c r="E5476" t="s">
        <v>158</v>
      </c>
      <c r="F5476" t="s">
        <v>15807</v>
      </c>
      <c r="G5476" t="s">
        <v>160</v>
      </c>
      <c r="H5476" t="s">
        <v>146</v>
      </c>
      <c r="I5476" t="s">
        <v>135</v>
      </c>
      <c r="J5476" t="s">
        <v>136</v>
      </c>
      <c r="K5476" t="s">
        <v>147</v>
      </c>
      <c r="L5476" t="s">
        <v>15808</v>
      </c>
      <c r="M5476" t="s">
        <v>15809</v>
      </c>
      <c r="N5476">
        <v>1.4402777769999999</v>
      </c>
      <c r="O5476">
        <v>0</v>
      </c>
      <c r="P5476">
        <v>45</v>
      </c>
      <c r="Q5476">
        <v>0</v>
      </c>
      <c r="R5476">
        <v>0</v>
      </c>
      <c r="S5476">
        <v>0</v>
      </c>
      <c r="T5476">
        <v>2</v>
      </c>
      <c r="U5476">
        <v>0</v>
      </c>
      <c r="V5476">
        <v>0</v>
      </c>
      <c r="W5476">
        <v>0</v>
      </c>
      <c r="X5476">
        <v>30.814647861057626</v>
      </c>
      <c r="Y5476">
        <v>0</v>
      </c>
      <c r="Z5476">
        <v>0</v>
      </c>
      <c r="AA5476">
        <v>0</v>
      </c>
      <c r="AB5476">
        <v>1.110739371503858</v>
      </c>
      <c r="AC5476">
        <v>0</v>
      </c>
      <c r="AD5476">
        <v>0</v>
      </c>
      <c r="AE5476">
        <v>31.925387232561484</v>
      </c>
    </row>
    <row r="5477" spans="1:31" x14ac:dyDescent="0.25">
      <c r="A5477">
        <v>1788140</v>
      </c>
      <c r="B5477">
        <v>1</v>
      </c>
      <c r="C5477" t="s">
        <v>81</v>
      </c>
      <c r="D5477" t="s">
        <v>117</v>
      </c>
      <c r="E5477" t="s">
        <v>188</v>
      </c>
      <c r="F5477" t="s">
        <v>15810</v>
      </c>
      <c r="G5477" t="s">
        <v>177</v>
      </c>
      <c r="H5477" t="s">
        <v>134</v>
      </c>
      <c r="I5477" t="s">
        <v>193</v>
      </c>
      <c r="J5477" t="s">
        <v>136</v>
      </c>
      <c r="K5477" t="s">
        <v>147</v>
      </c>
      <c r="L5477" t="s">
        <v>15811</v>
      </c>
      <c r="M5477" t="s">
        <v>15812</v>
      </c>
      <c r="N5477">
        <v>3.3055555E-2</v>
      </c>
      <c r="O5477">
        <v>1</v>
      </c>
      <c r="P5477">
        <v>717</v>
      </c>
      <c r="Q5477">
        <v>2</v>
      </c>
      <c r="R5477">
        <v>17</v>
      </c>
      <c r="S5477">
        <v>3</v>
      </c>
      <c r="T5477">
        <v>18</v>
      </c>
      <c r="U5477">
        <v>0</v>
      </c>
      <c r="V5477">
        <v>0</v>
      </c>
      <c r="W5477">
        <v>5.0342845280000005E-3</v>
      </c>
      <c r="X5477">
        <v>1.5328335139492657</v>
      </c>
      <c r="Y5477">
        <v>0.34915055614407497</v>
      </c>
      <c r="Z5477">
        <v>4.0471662289566675E-2</v>
      </c>
      <c r="AA5477">
        <v>0.17845902393369167</v>
      </c>
      <c r="AB5477">
        <v>7.8328488474774999E-2</v>
      </c>
      <c r="AC5477">
        <v>0</v>
      </c>
      <c r="AD5477">
        <v>0</v>
      </c>
      <c r="AE5477">
        <v>2.1842775293193739</v>
      </c>
    </row>
    <row r="5478" spans="1:31" x14ac:dyDescent="0.25">
      <c r="A5478">
        <v>1788186</v>
      </c>
      <c r="B5478">
        <v>1</v>
      </c>
      <c r="C5478" t="s">
        <v>80</v>
      </c>
      <c r="D5478" t="s">
        <v>105</v>
      </c>
      <c r="E5478" t="s">
        <v>158</v>
      </c>
      <c r="F5478" t="s">
        <v>15813</v>
      </c>
      <c r="G5478" t="s">
        <v>160</v>
      </c>
      <c r="H5478" t="s">
        <v>146</v>
      </c>
      <c r="I5478" t="s">
        <v>135</v>
      </c>
      <c r="J5478" t="s">
        <v>136</v>
      </c>
      <c r="K5478" t="s">
        <v>147</v>
      </c>
      <c r="L5478" t="s">
        <v>15814</v>
      </c>
      <c r="M5478" t="s">
        <v>15815</v>
      </c>
      <c r="N5478">
        <v>1.1616666659999999</v>
      </c>
      <c r="O5478">
        <v>0</v>
      </c>
      <c r="P5478">
        <v>32</v>
      </c>
      <c r="Q5478">
        <v>0</v>
      </c>
      <c r="R5478">
        <v>1</v>
      </c>
      <c r="S5478">
        <v>0</v>
      </c>
      <c r="T5478">
        <v>13</v>
      </c>
      <c r="U5478">
        <v>0</v>
      </c>
      <c r="V5478">
        <v>0</v>
      </c>
      <c r="W5478">
        <v>0</v>
      </c>
      <c r="X5478">
        <v>13.202612133388167</v>
      </c>
      <c r="Y5478">
        <v>0</v>
      </c>
      <c r="Z5478">
        <v>1.2499234403333333E-2</v>
      </c>
      <c r="AA5478">
        <v>0</v>
      </c>
      <c r="AB5478">
        <v>9.9736073484804191</v>
      </c>
      <c r="AC5478">
        <v>0</v>
      </c>
      <c r="AD5478">
        <v>0</v>
      </c>
      <c r="AE5478">
        <v>23.188718716271921</v>
      </c>
    </row>
    <row r="5479" spans="1:31" x14ac:dyDescent="0.25">
      <c r="A5479">
        <v>1788455</v>
      </c>
      <c r="B5479">
        <v>1</v>
      </c>
      <c r="C5479" t="s">
        <v>81</v>
      </c>
      <c r="D5479" t="s">
        <v>119</v>
      </c>
      <c r="E5479" t="s">
        <v>131</v>
      </c>
      <c r="F5479" t="s">
        <v>12718</v>
      </c>
      <c r="G5479" t="s">
        <v>177</v>
      </c>
      <c r="H5479" t="s">
        <v>134</v>
      </c>
      <c r="I5479" t="s">
        <v>135</v>
      </c>
      <c r="J5479" t="s">
        <v>136</v>
      </c>
      <c r="K5479" t="s">
        <v>147</v>
      </c>
      <c r="L5479" t="s">
        <v>15816</v>
      </c>
      <c r="M5479" t="s">
        <v>15817</v>
      </c>
      <c r="N5479">
        <v>0.57944444399999995</v>
      </c>
      <c r="O5479">
        <v>0</v>
      </c>
      <c r="P5479">
        <v>470</v>
      </c>
      <c r="Q5479">
        <v>45</v>
      </c>
      <c r="R5479">
        <v>115</v>
      </c>
      <c r="S5479">
        <v>2</v>
      </c>
      <c r="T5479">
        <v>17</v>
      </c>
      <c r="U5479">
        <v>0</v>
      </c>
      <c r="V5479">
        <v>0</v>
      </c>
      <c r="W5479">
        <v>0</v>
      </c>
      <c r="X5479">
        <v>35.14534477135701</v>
      </c>
      <c r="Y5479">
        <v>22.715859777889609</v>
      </c>
      <c r="Z5479">
        <v>62.148909999434146</v>
      </c>
      <c r="AA5479">
        <v>3.3895491097722505</v>
      </c>
      <c r="AB5479">
        <v>3.3047439518706168</v>
      </c>
      <c r="AC5479">
        <v>0</v>
      </c>
      <c r="AD5479">
        <v>0</v>
      </c>
      <c r="AE5479">
        <v>126.70440761032364</v>
      </c>
    </row>
    <row r="5480" spans="1:31" x14ac:dyDescent="0.25">
      <c r="A5480">
        <v>1788372</v>
      </c>
      <c r="B5480">
        <v>1</v>
      </c>
      <c r="C5480" t="s">
        <v>81</v>
      </c>
      <c r="D5480" t="s">
        <v>113</v>
      </c>
      <c r="E5480" t="s">
        <v>171</v>
      </c>
      <c r="F5480" t="s">
        <v>15818</v>
      </c>
      <c r="G5480" t="s">
        <v>181</v>
      </c>
      <c r="H5480" t="s">
        <v>146</v>
      </c>
      <c r="I5480" t="s">
        <v>135</v>
      </c>
      <c r="J5480" t="s">
        <v>136</v>
      </c>
      <c r="K5480" t="s">
        <v>147</v>
      </c>
      <c r="L5480" t="s">
        <v>15819</v>
      </c>
      <c r="M5480" t="s">
        <v>15820</v>
      </c>
      <c r="N5480">
        <v>10.436666666000001</v>
      </c>
      <c r="O5480">
        <v>0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0.39484863830333339</v>
      </c>
      <c r="AA5480">
        <v>0</v>
      </c>
      <c r="AB5480">
        <v>0</v>
      </c>
      <c r="AC5480">
        <v>0</v>
      </c>
      <c r="AD5480">
        <v>0</v>
      </c>
      <c r="AE5480">
        <v>0.39484863830333339</v>
      </c>
    </row>
    <row r="5481" spans="1:31" x14ac:dyDescent="0.25">
      <c r="A5481">
        <v>1788123</v>
      </c>
      <c r="B5481">
        <v>1</v>
      </c>
      <c r="C5481" t="s">
        <v>81</v>
      </c>
      <c r="D5481" t="s">
        <v>117</v>
      </c>
      <c r="E5481" t="s">
        <v>188</v>
      </c>
      <c r="F5481" t="s">
        <v>15810</v>
      </c>
      <c r="G5481" t="s">
        <v>177</v>
      </c>
      <c r="H5481" t="s">
        <v>134</v>
      </c>
      <c r="I5481" t="s">
        <v>135</v>
      </c>
      <c r="J5481" t="s">
        <v>136</v>
      </c>
      <c r="K5481" t="s">
        <v>147</v>
      </c>
      <c r="L5481" t="s">
        <v>15821</v>
      </c>
      <c r="M5481" t="s">
        <v>15822</v>
      </c>
      <c r="N5481">
        <v>0.91583333300000003</v>
      </c>
      <c r="O5481">
        <v>1</v>
      </c>
      <c r="P5481">
        <v>717</v>
      </c>
      <c r="Q5481">
        <v>2</v>
      </c>
      <c r="R5481">
        <v>17</v>
      </c>
      <c r="S5481">
        <v>3</v>
      </c>
      <c r="T5481">
        <v>18</v>
      </c>
      <c r="U5481">
        <v>0</v>
      </c>
      <c r="V5481">
        <v>0</v>
      </c>
      <c r="W5481">
        <v>0.15223429509600003</v>
      </c>
      <c r="X5481">
        <v>45.768280144772234</v>
      </c>
      <c r="Y5481">
        <v>8.622859831236001</v>
      </c>
      <c r="Z5481">
        <v>0.9041286173669002</v>
      </c>
      <c r="AA5481">
        <v>5.3490127899948998</v>
      </c>
      <c r="AB5481">
        <v>2.27346719748315</v>
      </c>
      <c r="AC5481">
        <v>0</v>
      </c>
      <c r="AD5481">
        <v>0</v>
      </c>
      <c r="AE5481">
        <v>63.069982875949187</v>
      </c>
    </row>
    <row r="5482" spans="1:31" x14ac:dyDescent="0.25">
      <c r="A5482">
        <v>1788226</v>
      </c>
      <c r="B5482">
        <v>1</v>
      </c>
      <c r="C5482" t="s">
        <v>81</v>
      </c>
      <c r="D5482" t="s">
        <v>119</v>
      </c>
      <c r="E5482" t="s">
        <v>188</v>
      </c>
      <c r="F5482" t="s">
        <v>1100</v>
      </c>
      <c r="G5482" t="s">
        <v>177</v>
      </c>
      <c r="H5482" t="s">
        <v>134</v>
      </c>
      <c r="I5482" t="s">
        <v>193</v>
      </c>
      <c r="J5482" t="s">
        <v>136</v>
      </c>
      <c r="K5482" t="s">
        <v>147</v>
      </c>
      <c r="L5482" t="s">
        <v>15823</v>
      </c>
      <c r="M5482" t="s">
        <v>15824</v>
      </c>
      <c r="N5482">
        <v>1.1111111E-2</v>
      </c>
      <c r="O5482">
        <v>0</v>
      </c>
      <c r="P5482">
        <v>1498</v>
      </c>
      <c r="Q5482">
        <v>92</v>
      </c>
      <c r="R5482">
        <v>333</v>
      </c>
      <c r="S5482">
        <v>2</v>
      </c>
      <c r="T5482">
        <v>66</v>
      </c>
      <c r="U5482">
        <v>0</v>
      </c>
      <c r="V5482">
        <v>0</v>
      </c>
      <c r="W5482">
        <v>0</v>
      </c>
      <c r="X5482">
        <v>2.4369591880799972</v>
      </c>
      <c r="Y5482">
        <v>1.0512025564033334</v>
      </c>
      <c r="Z5482">
        <v>2.5087130041079999</v>
      </c>
      <c r="AA5482">
        <v>4.6114493071666665E-2</v>
      </c>
      <c r="AB5482">
        <v>0.16931243274066668</v>
      </c>
      <c r="AC5482">
        <v>0</v>
      </c>
      <c r="AD5482">
        <v>0</v>
      </c>
      <c r="AE5482">
        <v>6.2123016744036645</v>
      </c>
    </row>
    <row r="5483" spans="1:31" x14ac:dyDescent="0.25">
      <c r="A5483">
        <v>1788415</v>
      </c>
      <c r="B5483">
        <v>1</v>
      </c>
      <c r="C5483" t="s">
        <v>80</v>
      </c>
      <c r="D5483" t="s">
        <v>108</v>
      </c>
      <c r="E5483" t="s">
        <v>158</v>
      </c>
      <c r="F5483" t="s">
        <v>15368</v>
      </c>
      <c r="G5483" t="s">
        <v>160</v>
      </c>
      <c r="H5483" t="s">
        <v>146</v>
      </c>
      <c r="I5483" t="s">
        <v>135</v>
      </c>
      <c r="J5483" t="s">
        <v>136</v>
      </c>
      <c r="K5483" t="s">
        <v>147</v>
      </c>
      <c r="L5483" t="s">
        <v>15825</v>
      </c>
      <c r="M5483" t="s">
        <v>15826</v>
      </c>
      <c r="N5483">
        <v>1.1444444439999999</v>
      </c>
      <c r="O5483">
        <v>0</v>
      </c>
      <c r="P5483">
        <v>10</v>
      </c>
      <c r="Q5483">
        <v>0</v>
      </c>
      <c r="R5483">
        <v>1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0.81365849979633365</v>
      </c>
      <c r="Y5483">
        <v>0</v>
      </c>
      <c r="Z5483">
        <v>1.6200802560000001E-3</v>
      </c>
      <c r="AA5483">
        <v>0</v>
      </c>
      <c r="AB5483">
        <v>0</v>
      </c>
      <c r="AC5483">
        <v>0</v>
      </c>
      <c r="AD5483">
        <v>0</v>
      </c>
      <c r="AE5483">
        <v>0.81527858005233367</v>
      </c>
    </row>
    <row r="5484" spans="1:31" x14ac:dyDescent="0.25">
      <c r="A5484">
        <v>1788203</v>
      </c>
      <c r="B5484">
        <v>1</v>
      </c>
      <c r="C5484" t="s">
        <v>80</v>
      </c>
      <c r="D5484" t="s">
        <v>103</v>
      </c>
      <c r="E5484" t="s">
        <v>267</v>
      </c>
      <c r="F5484" t="s">
        <v>15827</v>
      </c>
      <c r="G5484" t="s">
        <v>133</v>
      </c>
      <c r="H5484" t="s">
        <v>214</v>
      </c>
      <c r="I5484" t="s">
        <v>135</v>
      </c>
      <c r="J5484" t="s">
        <v>136</v>
      </c>
      <c r="K5484" t="s">
        <v>137</v>
      </c>
      <c r="L5484" t="s">
        <v>15828</v>
      </c>
      <c r="M5484" t="s">
        <v>15829</v>
      </c>
      <c r="N5484">
        <v>0.17222222200000001</v>
      </c>
      <c r="O5484">
        <v>0</v>
      </c>
      <c r="P5484">
        <v>1170</v>
      </c>
      <c r="Q5484">
        <v>30</v>
      </c>
      <c r="R5484">
        <v>19</v>
      </c>
      <c r="S5484">
        <v>40</v>
      </c>
      <c r="T5484">
        <v>867</v>
      </c>
      <c r="U5484">
        <v>11</v>
      </c>
      <c r="V5484">
        <v>8</v>
      </c>
      <c r="W5484">
        <v>0</v>
      </c>
      <c r="X5484">
        <v>50.000723401747024</v>
      </c>
      <c r="Y5484">
        <v>21.933732328967331</v>
      </c>
      <c r="Z5484">
        <v>1.967361122961</v>
      </c>
      <c r="AA5484">
        <v>127.82672963917632</v>
      </c>
      <c r="AB5484">
        <v>67.783235576746762</v>
      </c>
      <c r="AC5484">
        <v>22.185693475590668</v>
      </c>
      <c r="AD5484">
        <v>11.756488268891001</v>
      </c>
      <c r="AE5484">
        <v>303.45396381408011</v>
      </c>
    </row>
    <row r="5485" spans="1:31" x14ac:dyDescent="0.25">
      <c r="A5485">
        <v>1788601</v>
      </c>
      <c r="B5485">
        <v>1</v>
      </c>
      <c r="C5485" t="s">
        <v>81</v>
      </c>
      <c r="D5485" t="s">
        <v>113</v>
      </c>
      <c r="E5485" t="s">
        <v>171</v>
      </c>
      <c r="F5485" t="s">
        <v>11228</v>
      </c>
      <c r="G5485" t="s">
        <v>173</v>
      </c>
      <c r="H5485" t="s">
        <v>146</v>
      </c>
      <c r="I5485" t="s">
        <v>135</v>
      </c>
      <c r="J5485" t="s">
        <v>136</v>
      </c>
      <c r="K5485" t="s">
        <v>147</v>
      </c>
      <c r="L5485" t="s">
        <v>15830</v>
      </c>
      <c r="M5485" t="s">
        <v>15831</v>
      </c>
      <c r="N5485">
        <v>2.184722222</v>
      </c>
      <c r="O5485">
        <v>0</v>
      </c>
      <c r="P5485">
        <v>12</v>
      </c>
      <c r="Q5485">
        <v>0</v>
      </c>
      <c r="R5485">
        <v>0</v>
      </c>
      <c r="S5485">
        <v>0</v>
      </c>
      <c r="T5485">
        <v>1</v>
      </c>
      <c r="U5485">
        <v>0</v>
      </c>
      <c r="V5485">
        <v>0</v>
      </c>
      <c r="W5485">
        <v>0</v>
      </c>
      <c r="X5485">
        <v>10.758748235273959</v>
      </c>
      <c r="Y5485">
        <v>0</v>
      </c>
      <c r="Z5485">
        <v>0</v>
      </c>
      <c r="AA5485">
        <v>0</v>
      </c>
      <c r="AB5485">
        <v>1.7408086814479997</v>
      </c>
      <c r="AC5485">
        <v>0</v>
      </c>
      <c r="AD5485">
        <v>0</v>
      </c>
      <c r="AE5485">
        <v>12.499556916721959</v>
      </c>
    </row>
    <row r="5486" spans="1:31" x14ac:dyDescent="0.25">
      <c r="A5486">
        <v>1788183</v>
      </c>
      <c r="B5486">
        <v>1</v>
      </c>
      <c r="C5486" t="s">
        <v>81</v>
      </c>
      <c r="D5486" t="s">
        <v>119</v>
      </c>
      <c r="E5486" t="s">
        <v>188</v>
      </c>
      <c r="F5486" t="s">
        <v>15832</v>
      </c>
      <c r="G5486" t="s">
        <v>177</v>
      </c>
      <c r="H5486" t="s">
        <v>134</v>
      </c>
      <c r="I5486" t="s">
        <v>193</v>
      </c>
      <c r="J5486" t="s">
        <v>136</v>
      </c>
      <c r="K5486" t="s">
        <v>147</v>
      </c>
      <c r="L5486" t="s">
        <v>15833</v>
      </c>
      <c r="M5486" t="s">
        <v>15834</v>
      </c>
      <c r="N5486">
        <v>1.3611111E-2</v>
      </c>
      <c r="O5486">
        <v>3</v>
      </c>
      <c r="P5486">
        <v>2235</v>
      </c>
      <c r="Q5486">
        <v>242</v>
      </c>
      <c r="R5486">
        <v>389</v>
      </c>
      <c r="S5486">
        <v>6</v>
      </c>
      <c r="T5486">
        <v>141</v>
      </c>
      <c r="U5486">
        <v>0</v>
      </c>
      <c r="V5486">
        <v>0</v>
      </c>
      <c r="W5486">
        <v>6.3674742432777778E-3</v>
      </c>
      <c r="X5486">
        <v>3.5138693673661612</v>
      </c>
      <c r="Y5486">
        <v>2.0111645114796666</v>
      </c>
      <c r="Z5486">
        <v>1.229359540107883</v>
      </c>
      <c r="AA5486">
        <v>0.10017136278175834</v>
      </c>
      <c r="AB5486">
        <v>0.91434458010839947</v>
      </c>
      <c r="AC5486">
        <v>0</v>
      </c>
      <c r="AD5486">
        <v>0</v>
      </c>
      <c r="AE5486">
        <v>7.7752768360871451</v>
      </c>
    </row>
    <row r="5487" spans="1:31" x14ac:dyDescent="0.25">
      <c r="A5487">
        <v>1788160</v>
      </c>
      <c r="B5487">
        <v>1</v>
      </c>
      <c r="C5487" t="s">
        <v>80</v>
      </c>
      <c r="D5487" t="s">
        <v>104</v>
      </c>
      <c r="E5487" t="s">
        <v>158</v>
      </c>
      <c r="F5487" t="s">
        <v>15835</v>
      </c>
      <c r="G5487" t="s">
        <v>758</v>
      </c>
      <c r="H5487" t="s">
        <v>146</v>
      </c>
      <c r="I5487" t="s">
        <v>135</v>
      </c>
      <c r="J5487" t="s">
        <v>136</v>
      </c>
      <c r="K5487" t="s">
        <v>147</v>
      </c>
      <c r="L5487" t="s">
        <v>15836</v>
      </c>
      <c r="M5487" t="s">
        <v>15837</v>
      </c>
      <c r="N5487">
        <v>4.0863888880000001</v>
      </c>
      <c r="O5487">
        <v>0</v>
      </c>
      <c r="P5487">
        <v>4</v>
      </c>
      <c r="Q5487">
        <v>0</v>
      </c>
      <c r="R5487">
        <v>1</v>
      </c>
      <c r="S5487">
        <v>0</v>
      </c>
      <c r="T5487">
        <v>1</v>
      </c>
      <c r="U5487">
        <v>0</v>
      </c>
      <c r="V5487">
        <v>0</v>
      </c>
      <c r="W5487">
        <v>0</v>
      </c>
      <c r="X5487">
        <v>4.2132588067154009</v>
      </c>
      <c r="Y5487">
        <v>0</v>
      </c>
      <c r="Z5487">
        <v>0.6670039597863</v>
      </c>
      <c r="AA5487">
        <v>0</v>
      </c>
      <c r="AB5487">
        <v>0.15961758617116667</v>
      </c>
      <c r="AC5487">
        <v>0</v>
      </c>
      <c r="AD5487">
        <v>0</v>
      </c>
      <c r="AE5487">
        <v>5.0398803526728679</v>
      </c>
    </row>
    <row r="5488" spans="1:31" x14ac:dyDescent="0.25">
      <c r="A5488">
        <v>1788103</v>
      </c>
      <c r="B5488">
        <v>1</v>
      </c>
      <c r="C5488" t="s">
        <v>81</v>
      </c>
      <c r="D5488" t="s">
        <v>123</v>
      </c>
      <c r="E5488" t="s">
        <v>184</v>
      </c>
      <c r="F5488" t="s">
        <v>4402</v>
      </c>
      <c r="G5488" t="s">
        <v>177</v>
      </c>
      <c r="H5488" t="s">
        <v>134</v>
      </c>
      <c r="I5488" t="s">
        <v>135</v>
      </c>
      <c r="J5488" t="s">
        <v>136</v>
      </c>
      <c r="K5488" t="s">
        <v>147</v>
      </c>
      <c r="L5488" t="s">
        <v>15838</v>
      </c>
      <c r="M5488" t="s">
        <v>15839</v>
      </c>
      <c r="N5488">
        <v>0.46666666600000001</v>
      </c>
      <c r="O5488">
        <v>0</v>
      </c>
      <c r="P5488">
        <v>617</v>
      </c>
      <c r="Q5488">
        <v>11</v>
      </c>
      <c r="R5488">
        <v>71</v>
      </c>
      <c r="S5488">
        <v>8</v>
      </c>
      <c r="T5488">
        <v>52</v>
      </c>
      <c r="U5488">
        <v>2</v>
      </c>
      <c r="V5488">
        <v>0</v>
      </c>
      <c r="W5488">
        <v>0</v>
      </c>
      <c r="X5488">
        <v>48.308750906643901</v>
      </c>
      <c r="Y5488">
        <v>2.0988302909513332</v>
      </c>
      <c r="Z5488">
        <v>8.4920891914829344</v>
      </c>
      <c r="AA5488">
        <v>12.147011664947359</v>
      </c>
      <c r="AB5488">
        <v>10.403006437328536</v>
      </c>
      <c r="AC5488">
        <v>3.6422075784874997</v>
      </c>
      <c r="AD5488">
        <v>0</v>
      </c>
      <c r="AE5488">
        <v>85.091896069841567</v>
      </c>
    </row>
    <row r="5489" spans="1:31" x14ac:dyDescent="0.25">
      <c r="A5489">
        <v>1788352</v>
      </c>
      <c r="B5489">
        <v>1</v>
      </c>
      <c r="C5489" t="s">
        <v>80</v>
      </c>
      <c r="D5489" t="s">
        <v>110</v>
      </c>
      <c r="E5489" t="s">
        <v>171</v>
      </c>
      <c r="F5489" t="s">
        <v>15840</v>
      </c>
      <c r="G5489" t="s">
        <v>181</v>
      </c>
      <c r="H5489" t="s">
        <v>146</v>
      </c>
      <c r="I5489" t="s">
        <v>135</v>
      </c>
      <c r="J5489" t="s">
        <v>136</v>
      </c>
      <c r="K5489" t="s">
        <v>147</v>
      </c>
      <c r="L5489" t="s">
        <v>15841</v>
      </c>
      <c r="M5489" t="s">
        <v>15842</v>
      </c>
      <c r="N5489">
        <v>2.0113888879999999</v>
      </c>
      <c r="O5489">
        <v>0</v>
      </c>
      <c r="P5489">
        <v>13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6.7624022023896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6.7624022023896</v>
      </c>
    </row>
    <row r="5490" spans="1:31" x14ac:dyDescent="0.25">
      <c r="A5490">
        <v>1788289</v>
      </c>
      <c r="B5490">
        <v>1</v>
      </c>
      <c r="C5490" t="s">
        <v>80</v>
      </c>
      <c r="D5490" t="s">
        <v>106</v>
      </c>
      <c r="E5490" t="s">
        <v>184</v>
      </c>
      <c r="F5490" t="s">
        <v>15843</v>
      </c>
      <c r="G5490" t="s">
        <v>232</v>
      </c>
      <c r="H5490" t="s">
        <v>134</v>
      </c>
      <c r="I5490" t="s">
        <v>135</v>
      </c>
      <c r="J5490" t="s">
        <v>136</v>
      </c>
      <c r="K5490" t="s">
        <v>147</v>
      </c>
      <c r="L5490" t="s">
        <v>15844</v>
      </c>
      <c r="M5490" t="s">
        <v>15845</v>
      </c>
      <c r="N5490">
        <v>1.2275</v>
      </c>
      <c r="O5490">
        <v>0</v>
      </c>
      <c r="P5490">
        <v>0</v>
      </c>
      <c r="Q5490">
        <v>0</v>
      </c>
      <c r="R5490">
        <v>11</v>
      </c>
      <c r="S5490">
        <v>0</v>
      </c>
      <c r="T5490">
        <v>4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7.6554266692837496</v>
      </c>
      <c r="AA5490">
        <v>0</v>
      </c>
      <c r="AB5490">
        <v>2.1918396806897498</v>
      </c>
      <c r="AC5490">
        <v>0</v>
      </c>
      <c r="AD5490">
        <v>0</v>
      </c>
      <c r="AE5490">
        <v>9.8472663499734985</v>
      </c>
    </row>
    <row r="5491" spans="1:31" x14ac:dyDescent="0.25">
      <c r="A5491">
        <v>1788644</v>
      </c>
      <c r="B5491">
        <v>1</v>
      </c>
      <c r="C5491" t="s">
        <v>80</v>
      </c>
      <c r="D5491" t="s">
        <v>97</v>
      </c>
      <c r="E5491" t="s">
        <v>131</v>
      </c>
      <c r="F5491" t="s">
        <v>15846</v>
      </c>
      <c r="G5491" t="s">
        <v>2662</v>
      </c>
      <c r="H5491" t="s">
        <v>134</v>
      </c>
      <c r="I5491" t="s">
        <v>135</v>
      </c>
      <c r="J5491" t="s">
        <v>136</v>
      </c>
      <c r="K5491" t="s">
        <v>147</v>
      </c>
      <c r="L5491" t="s">
        <v>15847</v>
      </c>
      <c r="M5491" t="s">
        <v>15848</v>
      </c>
      <c r="N5491">
        <v>0.87333333300000004</v>
      </c>
      <c r="O5491">
        <v>11</v>
      </c>
      <c r="P5491">
        <v>2065</v>
      </c>
      <c r="Q5491">
        <v>18</v>
      </c>
      <c r="R5491">
        <v>677</v>
      </c>
      <c r="S5491">
        <v>36</v>
      </c>
      <c r="T5491">
        <v>323</v>
      </c>
      <c r="U5491">
        <v>3</v>
      </c>
      <c r="V5491">
        <v>0</v>
      </c>
      <c r="W5491">
        <v>93.993393921837594</v>
      </c>
      <c r="X5491">
        <v>688.50104777820445</v>
      </c>
      <c r="Y5491">
        <v>37.201687774346404</v>
      </c>
      <c r="Z5491">
        <v>199.94661931542021</v>
      </c>
      <c r="AA5491">
        <v>204.94614120162416</v>
      </c>
      <c r="AB5491">
        <v>174.87160997835514</v>
      </c>
      <c r="AC5491">
        <v>13.515734405573401</v>
      </c>
      <c r="AD5491">
        <v>0</v>
      </c>
      <c r="AE5491">
        <v>1412.9762343753612</v>
      </c>
    </row>
    <row r="5492" spans="1:31" x14ac:dyDescent="0.25">
      <c r="A5492">
        <v>1788146</v>
      </c>
      <c r="B5492">
        <v>1</v>
      </c>
      <c r="C5492" t="s">
        <v>80</v>
      </c>
      <c r="D5492" t="s">
        <v>93</v>
      </c>
      <c r="E5492" t="s">
        <v>131</v>
      </c>
      <c r="F5492" t="s">
        <v>15849</v>
      </c>
      <c r="G5492" t="s">
        <v>177</v>
      </c>
      <c r="H5492" t="s">
        <v>134</v>
      </c>
      <c r="I5492" t="s">
        <v>193</v>
      </c>
      <c r="J5492" t="s">
        <v>136</v>
      </c>
      <c r="K5492" t="s">
        <v>147</v>
      </c>
      <c r="L5492" t="s">
        <v>15850</v>
      </c>
      <c r="M5492" t="s">
        <v>15851</v>
      </c>
      <c r="N5492">
        <v>3.0555555000000002E-2</v>
      </c>
      <c r="O5492">
        <v>0</v>
      </c>
      <c r="P5492">
        <v>1599</v>
      </c>
      <c r="Q5492">
        <v>35</v>
      </c>
      <c r="R5492">
        <v>151</v>
      </c>
      <c r="S5492">
        <v>11</v>
      </c>
      <c r="T5492">
        <v>215</v>
      </c>
      <c r="U5492">
        <v>1</v>
      </c>
      <c r="V5492">
        <v>1</v>
      </c>
      <c r="W5492">
        <v>0</v>
      </c>
      <c r="X5492">
        <v>8.4085525672812924</v>
      </c>
      <c r="Y5492">
        <v>2.2600811936141998</v>
      </c>
      <c r="Z5492">
        <v>2.5619947992074334</v>
      </c>
      <c r="AA5492">
        <v>0.82605372029629143</v>
      </c>
      <c r="AB5492">
        <v>2.074988011846016</v>
      </c>
      <c r="AC5492">
        <v>4.1638293495751331</v>
      </c>
      <c r="AD5492">
        <v>0.13766457920819999</v>
      </c>
      <c r="AE5492">
        <v>20.433164221028562</v>
      </c>
    </row>
    <row r="5493" spans="1:31" x14ac:dyDescent="0.25">
      <c r="A5493">
        <v>1788395</v>
      </c>
      <c r="B5493">
        <v>1</v>
      </c>
      <c r="C5493" t="s">
        <v>80</v>
      </c>
      <c r="D5493" t="s">
        <v>93</v>
      </c>
      <c r="E5493" t="s">
        <v>158</v>
      </c>
      <c r="F5493" t="s">
        <v>15852</v>
      </c>
      <c r="G5493" t="s">
        <v>160</v>
      </c>
      <c r="H5493" t="s">
        <v>146</v>
      </c>
      <c r="I5493" t="s">
        <v>135</v>
      </c>
      <c r="J5493" t="s">
        <v>136</v>
      </c>
      <c r="K5493" t="s">
        <v>147</v>
      </c>
      <c r="L5493" t="s">
        <v>15853</v>
      </c>
      <c r="M5493" t="s">
        <v>15854</v>
      </c>
      <c r="N5493">
        <v>2.063055555</v>
      </c>
      <c r="O5493">
        <v>0</v>
      </c>
      <c r="P5493">
        <v>9</v>
      </c>
      <c r="Q5493">
        <v>0</v>
      </c>
      <c r="R5493">
        <v>3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1.8306780565997085</v>
      </c>
      <c r="Y5493">
        <v>0</v>
      </c>
      <c r="Z5493">
        <v>1.1966210120057084</v>
      </c>
      <c r="AA5493">
        <v>0</v>
      </c>
      <c r="AB5493">
        <v>0</v>
      </c>
      <c r="AC5493">
        <v>0</v>
      </c>
      <c r="AD5493">
        <v>0</v>
      </c>
      <c r="AE5493">
        <v>3.0272990686054166</v>
      </c>
    </row>
    <row r="5494" spans="1:31" x14ac:dyDescent="0.25">
      <c r="A5494">
        <v>1788495</v>
      </c>
      <c r="B5494">
        <v>1</v>
      </c>
      <c r="C5494" t="s">
        <v>81</v>
      </c>
      <c r="D5494" t="s">
        <v>126</v>
      </c>
      <c r="E5494" t="s">
        <v>184</v>
      </c>
      <c r="F5494" t="s">
        <v>13447</v>
      </c>
      <c r="G5494" t="s">
        <v>177</v>
      </c>
      <c r="H5494" t="s">
        <v>134</v>
      </c>
      <c r="I5494" t="s">
        <v>193</v>
      </c>
      <c r="J5494" t="s">
        <v>136</v>
      </c>
      <c r="K5494" t="s">
        <v>147</v>
      </c>
      <c r="L5494" t="s">
        <v>15855</v>
      </c>
      <c r="M5494" t="s">
        <v>15856</v>
      </c>
      <c r="N5494">
        <v>1.6666666E-2</v>
      </c>
      <c r="O5494">
        <v>1</v>
      </c>
      <c r="P5494">
        <v>540</v>
      </c>
      <c r="Q5494">
        <v>20</v>
      </c>
      <c r="R5494">
        <v>148</v>
      </c>
      <c r="S5494">
        <v>5</v>
      </c>
      <c r="T5494">
        <v>30</v>
      </c>
      <c r="U5494">
        <v>0</v>
      </c>
      <c r="V5494">
        <v>0</v>
      </c>
      <c r="W5494">
        <v>2.0389249165000001E-3</v>
      </c>
      <c r="X5494">
        <v>0.76942723761550103</v>
      </c>
      <c r="Y5494">
        <v>1.1095334432449999</v>
      </c>
      <c r="Z5494">
        <v>0.16978189212499992</v>
      </c>
      <c r="AA5494">
        <v>0.36974744751100008</v>
      </c>
      <c r="AB5494">
        <v>0.11389534978</v>
      </c>
      <c r="AC5494">
        <v>0</v>
      </c>
      <c r="AD5494">
        <v>0</v>
      </c>
      <c r="AE5494">
        <v>2.5344242951930012</v>
      </c>
    </row>
    <row r="5495" spans="1:31" x14ac:dyDescent="0.25">
      <c r="A5495">
        <v>1788246</v>
      </c>
      <c r="B5495">
        <v>1</v>
      </c>
      <c r="C5495" t="s">
        <v>81</v>
      </c>
      <c r="D5495" t="s">
        <v>115</v>
      </c>
      <c r="E5495" t="s">
        <v>143</v>
      </c>
      <c r="F5495" t="s">
        <v>15857</v>
      </c>
      <c r="G5495" t="s">
        <v>246</v>
      </c>
      <c r="H5495" t="s">
        <v>146</v>
      </c>
      <c r="I5495" t="s">
        <v>135</v>
      </c>
      <c r="J5495" t="s">
        <v>136</v>
      </c>
      <c r="K5495" t="s">
        <v>137</v>
      </c>
      <c r="L5495" t="s">
        <v>15858</v>
      </c>
      <c r="M5495" t="s">
        <v>15859</v>
      </c>
      <c r="N5495">
        <v>5.4756555550000003</v>
      </c>
      <c r="O5495">
        <v>0</v>
      </c>
      <c r="P5495">
        <v>31</v>
      </c>
      <c r="Q5495">
        <v>0</v>
      </c>
      <c r="R5495">
        <v>4</v>
      </c>
      <c r="S5495">
        <v>0</v>
      </c>
      <c r="T5495">
        <v>12</v>
      </c>
      <c r="U5495">
        <v>0</v>
      </c>
      <c r="V5495">
        <v>0</v>
      </c>
      <c r="W5495">
        <v>0</v>
      </c>
      <c r="X5495">
        <v>39.314542901913647</v>
      </c>
      <c r="Y5495">
        <v>0</v>
      </c>
      <c r="Z5495">
        <v>35.992936928733165</v>
      </c>
      <c r="AA5495">
        <v>0</v>
      </c>
      <c r="AB5495">
        <v>68.727933251284639</v>
      </c>
      <c r="AC5495">
        <v>0</v>
      </c>
      <c r="AD5495">
        <v>0</v>
      </c>
      <c r="AE5495">
        <v>144.03541308193144</v>
      </c>
    </row>
    <row r="5496" spans="1:31" x14ac:dyDescent="0.25">
      <c r="A5496">
        <v>1788404</v>
      </c>
      <c r="B5496">
        <v>1</v>
      </c>
      <c r="C5496" t="s">
        <v>80</v>
      </c>
      <c r="D5496" t="s">
        <v>83</v>
      </c>
      <c r="E5496" t="s">
        <v>184</v>
      </c>
      <c r="F5496" t="s">
        <v>15860</v>
      </c>
      <c r="G5496" t="s">
        <v>239</v>
      </c>
      <c r="H5496" t="s">
        <v>134</v>
      </c>
      <c r="I5496" t="s">
        <v>135</v>
      </c>
      <c r="J5496" t="s">
        <v>136</v>
      </c>
      <c r="K5496" t="s">
        <v>137</v>
      </c>
      <c r="L5496" t="s">
        <v>15861</v>
      </c>
      <c r="M5496" t="s">
        <v>15862</v>
      </c>
      <c r="N5496">
        <v>2.185277777</v>
      </c>
      <c r="O5496">
        <v>0</v>
      </c>
      <c r="P5496">
        <v>0</v>
      </c>
      <c r="Q5496">
        <v>0</v>
      </c>
      <c r="R5496">
        <v>0</v>
      </c>
      <c r="S5496">
        <v>10</v>
      </c>
      <c r="T5496">
        <v>8</v>
      </c>
      <c r="U5496">
        <v>3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156.62840868615592</v>
      </c>
      <c r="AB5496">
        <v>32.784502731284974</v>
      </c>
      <c r="AC5496">
        <v>168.39133409971157</v>
      </c>
      <c r="AD5496">
        <v>0</v>
      </c>
      <c r="AE5496">
        <v>357.80424551715248</v>
      </c>
    </row>
    <row r="5497" spans="1:31" x14ac:dyDescent="0.25">
      <c r="A5497">
        <v>1788189</v>
      </c>
      <c r="B5497">
        <v>1</v>
      </c>
      <c r="C5497" t="s">
        <v>81</v>
      </c>
      <c r="D5497" t="s">
        <v>113</v>
      </c>
      <c r="E5497" t="s">
        <v>158</v>
      </c>
      <c r="F5497" t="s">
        <v>15863</v>
      </c>
      <c r="G5497" t="s">
        <v>160</v>
      </c>
      <c r="H5497" t="s">
        <v>146</v>
      </c>
      <c r="I5497" t="s">
        <v>135</v>
      </c>
      <c r="J5497" t="s">
        <v>136</v>
      </c>
      <c r="K5497" t="s">
        <v>147</v>
      </c>
      <c r="L5497" t="s">
        <v>15864</v>
      </c>
      <c r="M5497" t="s">
        <v>15865</v>
      </c>
      <c r="N5497">
        <v>9.6108333330000004</v>
      </c>
      <c r="O5497">
        <v>0</v>
      </c>
      <c r="P5497">
        <v>1</v>
      </c>
      <c r="Q5497">
        <v>0</v>
      </c>
      <c r="R5497">
        <v>1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5.9910086624309997</v>
      </c>
      <c r="AA5497">
        <v>0</v>
      </c>
      <c r="AB5497">
        <v>0</v>
      </c>
      <c r="AC5497">
        <v>0</v>
      </c>
      <c r="AD5497">
        <v>0</v>
      </c>
      <c r="AE5497">
        <v>5.9910086624309997</v>
      </c>
    </row>
    <row r="5498" spans="1:31" x14ac:dyDescent="0.25">
      <c r="A5498">
        <v>1788235</v>
      </c>
      <c r="B5498">
        <v>1</v>
      </c>
      <c r="C5498" t="s">
        <v>81</v>
      </c>
      <c r="D5498" t="s">
        <v>119</v>
      </c>
      <c r="E5498" t="s">
        <v>188</v>
      </c>
      <c r="F5498" t="s">
        <v>4081</v>
      </c>
      <c r="G5498" t="s">
        <v>177</v>
      </c>
      <c r="H5498" t="s">
        <v>134</v>
      </c>
      <c r="I5498" t="s">
        <v>135</v>
      </c>
      <c r="J5498" t="s">
        <v>136</v>
      </c>
      <c r="K5498" t="s">
        <v>147</v>
      </c>
      <c r="L5498" t="s">
        <v>15866</v>
      </c>
      <c r="M5498" t="s">
        <v>15867</v>
      </c>
      <c r="N5498">
        <v>1.0375000000000001</v>
      </c>
      <c r="O5498">
        <v>1</v>
      </c>
      <c r="P5498">
        <v>1265</v>
      </c>
      <c r="Q5498">
        <v>113</v>
      </c>
      <c r="R5498">
        <v>222</v>
      </c>
      <c r="S5498">
        <v>0</v>
      </c>
      <c r="T5498">
        <v>81</v>
      </c>
      <c r="U5498">
        <v>0</v>
      </c>
      <c r="V5498">
        <v>0</v>
      </c>
      <c r="W5498">
        <v>1.7435089855499998E-2</v>
      </c>
      <c r="X5498">
        <v>152.60441271143563</v>
      </c>
      <c r="Y5498">
        <v>43.732635910843115</v>
      </c>
      <c r="Z5498">
        <v>48.313609195357401</v>
      </c>
      <c r="AA5498">
        <v>0</v>
      </c>
      <c r="AB5498">
        <v>29.405949925163998</v>
      </c>
      <c r="AC5498">
        <v>0</v>
      </c>
      <c r="AD5498">
        <v>0</v>
      </c>
      <c r="AE5498">
        <v>274.07404283265566</v>
      </c>
    </row>
    <row r="5499" spans="1:31" x14ac:dyDescent="0.25">
      <c r="A5499">
        <v>1788212</v>
      </c>
      <c r="B5499">
        <v>1</v>
      </c>
      <c r="C5499" t="s">
        <v>80</v>
      </c>
      <c r="D5499" t="s">
        <v>100</v>
      </c>
      <c r="E5499" t="s">
        <v>188</v>
      </c>
      <c r="F5499" t="s">
        <v>15868</v>
      </c>
      <c r="G5499" t="s">
        <v>239</v>
      </c>
      <c r="H5499" t="s">
        <v>134</v>
      </c>
      <c r="I5499" t="s">
        <v>135</v>
      </c>
      <c r="J5499" t="s">
        <v>136</v>
      </c>
      <c r="K5499" t="s">
        <v>137</v>
      </c>
      <c r="L5499" t="s">
        <v>15869</v>
      </c>
      <c r="M5499" t="s">
        <v>15870</v>
      </c>
      <c r="N5499">
        <v>1.3149999999999999</v>
      </c>
      <c r="O5499">
        <v>0</v>
      </c>
      <c r="P5499">
        <v>379</v>
      </c>
      <c r="Q5499">
        <v>1</v>
      </c>
      <c r="R5499">
        <v>39</v>
      </c>
      <c r="S5499">
        <v>0</v>
      </c>
      <c r="T5499">
        <v>54</v>
      </c>
      <c r="U5499">
        <v>0</v>
      </c>
      <c r="V5499">
        <v>0</v>
      </c>
      <c r="W5499">
        <v>0</v>
      </c>
      <c r="X5499">
        <v>181.60221874979683</v>
      </c>
      <c r="Y5499">
        <v>6.4723993355842513</v>
      </c>
      <c r="Z5499">
        <v>27.568396931249218</v>
      </c>
      <c r="AA5499">
        <v>0</v>
      </c>
      <c r="AB5499">
        <v>44.86216120682132</v>
      </c>
      <c r="AC5499">
        <v>0</v>
      </c>
      <c r="AD5499">
        <v>0</v>
      </c>
      <c r="AE5499">
        <v>260.5051762234516</v>
      </c>
    </row>
    <row r="5500" spans="1:31" x14ac:dyDescent="0.25">
      <c r="A5500">
        <v>1788358</v>
      </c>
      <c r="B5500">
        <v>1</v>
      </c>
      <c r="C5500" t="s">
        <v>80</v>
      </c>
      <c r="D5500" t="s">
        <v>104</v>
      </c>
      <c r="E5500" t="s">
        <v>143</v>
      </c>
      <c r="F5500" t="s">
        <v>15871</v>
      </c>
      <c r="G5500" t="s">
        <v>606</v>
      </c>
      <c r="H5500" t="s">
        <v>146</v>
      </c>
      <c r="I5500" t="s">
        <v>135</v>
      </c>
      <c r="J5500" t="s">
        <v>136</v>
      </c>
      <c r="K5500" t="s">
        <v>147</v>
      </c>
      <c r="L5500" t="s">
        <v>15872</v>
      </c>
      <c r="M5500" t="s">
        <v>15873</v>
      </c>
      <c r="N5500">
        <v>6.01</v>
      </c>
      <c r="O5500">
        <v>0</v>
      </c>
      <c r="P5500">
        <v>15</v>
      </c>
      <c r="Q5500">
        <v>0</v>
      </c>
      <c r="R5500">
        <v>0</v>
      </c>
      <c r="S5500">
        <v>0</v>
      </c>
      <c r="T5500">
        <v>1</v>
      </c>
      <c r="U5500">
        <v>0</v>
      </c>
      <c r="V5500">
        <v>0</v>
      </c>
      <c r="W5500">
        <v>0</v>
      </c>
      <c r="X5500">
        <v>11.827212848749806</v>
      </c>
      <c r="Y5500">
        <v>0</v>
      </c>
      <c r="Z5500">
        <v>0</v>
      </c>
      <c r="AA5500">
        <v>0</v>
      </c>
      <c r="AB5500">
        <v>5.2222822891747489</v>
      </c>
      <c r="AC5500">
        <v>0</v>
      </c>
      <c r="AD5500">
        <v>0</v>
      </c>
      <c r="AE5500">
        <v>17.049495137924556</v>
      </c>
    </row>
    <row r="5501" spans="1:31" x14ac:dyDescent="0.25">
      <c r="A5501">
        <v>1788258</v>
      </c>
      <c r="B5501">
        <v>1</v>
      </c>
      <c r="C5501" t="s">
        <v>81</v>
      </c>
      <c r="D5501" t="s">
        <v>127</v>
      </c>
      <c r="E5501" t="s">
        <v>188</v>
      </c>
      <c r="F5501" t="s">
        <v>15112</v>
      </c>
      <c r="G5501" t="s">
        <v>177</v>
      </c>
      <c r="H5501" t="s">
        <v>134</v>
      </c>
      <c r="I5501" t="s">
        <v>135</v>
      </c>
      <c r="J5501" t="s">
        <v>136</v>
      </c>
      <c r="K5501" t="s">
        <v>147</v>
      </c>
      <c r="L5501" t="s">
        <v>15874</v>
      </c>
      <c r="M5501" t="s">
        <v>15875</v>
      </c>
      <c r="N5501">
        <v>1.9550000000000001</v>
      </c>
      <c r="O5501">
        <v>0</v>
      </c>
      <c r="P5501">
        <v>1</v>
      </c>
      <c r="Q5501">
        <v>83</v>
      </c>
      <c r="R5501">
        <v>67</v>
      </c>
      <c r="S5501">
        <v>2</v>
      </c>
      <c r="T5501">
        <v>0</v>
      </c>
      <c r="U5501">
        <v>0</v>
      </c>
      <c r="V5501">
        <v>0</v>
      </c>
      <c r="W5501">
        <v>0</v>
      </c>
      <c r="X5501">
        <v>0.26970872312666672</v>
      </c>
      <c r="Y5501">
        <v>41.20341275412752</v>
      </c>
      <c r="Z5501">
        <v>36.097886945911753</v>
      </c>
      <c r="AA5501">
        <v>0.11543033651380001</v>
      </c>
      <c r="AB5501">
        <v>0</v>
      </c>
      <c r="AC5501">
        <v>0</v>
      </c>
      <c r="AD5501">
        <v>0</v>
      </c>
      <c r="AE5501">
        <v>77.686438759679746</v>
      </c>
    </row>
    <row r="5502" spans="1:31" x14ac:dyDescent="0.25">
      <c r="A5502">
        <v>1788272</v>
      </c>
      <c r="B5502">
        <v>1</v>
      </c>
      <c r="C5502" t="s">
        <v>80</v>
      </c>
      <c r="D5502" t="s">
        <v>94</v>
      </c>
      <c r="E5502" t="s">
        <v>153</v>
      </c>
      <c r="F5502" t="s">
        <v>15876</v>
      </c>
      <c r="G5502" t="s">
        <v>160</v>
      </c>
      <c r="H5502" t="s">
        <v>146</v>
      </c>
      <c r="I5502" t="s">
        <v>135</v>
      </c>
      <c r="J5502" t="s">
        <v>136</v>
      </c>
      <c r="K5502" t="s">
        <v>147</v>
      </c>
      <c r="L5502" t="s">
        <v>15877</v>
      </c>
      <c r="M5502" t="s">
        <v>15878</v>
      </c>
      <c r="N5502">
        <v>3.6513888880000001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9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36.978060301705732</v>
      </c>
      <c r="AC5502">
        <v>0</v>
      </c>
      <c r="AD5502">
        <v>0</v>
      </c>
      <c r="AE5502">
        <v>36.978060301705732</v>
      </c>
    </row>
    <row r="5503" spans="1:31" x14ac:dyDescent="0.25">
      <c r="A5503">
        <v>1788172</v>
      </c>
      <c r="B5503">
        <v>1</v>
      </c>
      <c r="C5503" t="s">
        <v>81</v>
      </c>
      <c r="D5503" t="s">
        <v>117</v>
      </c>
      <c r="E5503" t="s">
        <v>188</v>
      </c>
      <c r="F5503" t="s">
        <v>15879</v>
      </c>
      <c r="G5503" t="s">
        <v>4943</v>
      </c>
      <c r="H5503" t="s">
        <v>134</v>
      </c>
      <c r="I5503" t="s">
        <v>135</v>
      </c>
      <c r="J5503" t="s">
        <v>3</v>
      </c>
      <c r="K5503" t="s">
        <v>147</v>
      </c>
      <c r="L5503" t="s">
        <v>15880</v>
      </c>
      <c r="M5503" t="s">
        <v>15881</v>
      </c>
      <c r="N5503">
        <v>1.818333333</v>
      </c>
      <c r="O5503">
        <v>0</v>
      </c>
      <c r="P5503">
        <v>226</v>
      </c>
      <c r="Q5503">
        <v>8</v>
      </c>
      <c r="R5503">
        <v>23</v>
      </c>
      <c r="S5503">
        <v>0</v>
      </c>
      <c r="T5503">
        <v>6</v>
      </c>
      <c r="U5503">
        <v>0</v>
      </c>
      <c r="V5503">
        <v>0</v>
      </c>
      <c r="W5503">
        <v>0</v>
      </c>
      <c r="X5503">
        <v>53.946145840295813</v>
      </c>
      <c r="Y5503">
        <v>1.3026007943435336</v>
      </c>
      <c r="Z5503">
        <v>7.3725798701075318</v>
      </c>
      <c r="AA5503">
        <v>0</v>
      </c>
      <c r="AB5503">
        <v>5.3798906624320004</v>
      </c>
      <c r="AC5503">
        <v>0</v>
      </c>
      <c r="AD5503">
        <v>0</v>
      </c>
      <c r="AE5503">
        <v>68.001217167178879</v>
      </c>
    </row>
    <row r="5504" spans="1:31" x14ac:dyDescent="0.25">
      <c r="A5504">
        <v>1788298</v>
      </c>
      <c r="B5504">
        <v>1</v>
      </c>
      <c r="C5504" t="s">
        <v>81</v>
      </c>
      <c r="D5504" t="s">
        <v>128</v>
      </c>
      <c r="E5504" t="s">
        <v>184</v>
      </c>
      <c r="F5504" t="s">
        <v>15882</v>
      </c>
      <c r="G5504" t="s">
        <v>232</v>
      </c>
      <c r="H5504" t="s">
        <v>134</v>
      </c>
      <c r="I5504" t="s">
        <v>135</v>
      </c>
      <c r="J5504" t="s">
        <v>136</v>
      </c>
      <c r="K5504" t="s">
        <v>147</v>
      </c>
      <c r="L5504" t="s">
        <v>15883</v>
      </c>
      <c r="M5504" t="s">
        <v>15884</v>
      </c>
      <c r="N5504">
        <v>3.3019444440000001</v>
      </c>
      <c r="O5504">
        <v>0</v>
      </c>
      <c r="P5504">
        <v>27</v>
      </c>
      <c r="Q5504">
        <v>0</v>
      </c>
      <c r="R5504">
        <v>0</v>
      </c>
      <c r="S5504">
        <v>0</v>
      </c>
      <c r="T5504">
        <v>1</v>
      </c>
      <c r="U5504">
        <v>0</v>
      </c>
      <c r="V5504">
        <v>0</v>
      </c>
      <c r="W5504">
        <v>0</v>
      </c>
      <c r="X5504">
        <v>12.576820275272363</v>
      </c>
      <c r="Y5504">
        <v>0</v>
      </c>
      <c r="Z5504">
        <v>0</v>
      </c>
      <c r="AA5504">
        <v>0</v>
      </c>
      <c r="AB5504">
        <v>2.0419215271000003E-3</v>
      </c>
      <c r="AC5504">
        <v>0</v>
      </c>
      <c r="AD5504">
        <v>0</v>
      </c>
      <c r="AE5504">
        <v>12.578862196799463</v>
      </c>
    </row>
    <row r="5505" spans="1:31" x14ac:dyDescent="0.25">
      <c r="A5505">
        <v>1788106</v>
      </c>
      <c r="B5505">
        <v>1</v>
      </c>
      <c r="C5505" t="s">
        <v>80</v>
      </c>
      <c r="D5505" t="s">
        <v>83</v>
      </c>
      <c r="E5505" t="s">
        <v>131</v>
      </c>
      <c r="F5505" t="s">
        <v>15885</v>
      </c>
      <c r="G5505" t="s">
        <v>133</v>
      </c>
      <c r="H5505" t="s">
        <v>134</v>
      </c>
      <c r="I5505" t="s">
        <v>135</v>
      </c>
      <c r="J5505" t="s">
        <v>136</v>
      </c>
      <c r="K5505" t="s">
        <v>137</v>
      </c>
      <c r="L5505" t="s">
        <v>15886</v>
      </c>
      <c r="M5505" t="s">
        <v>15887</v>
      </c>
      <c r="N5505">
        <v>0.1</v>
      </c>
      <c r="O5505">
        <v>0</v>
      </c>
      <c r="P5505">
        <v>814</v>
      </c>
      <c r="Q5505">
        <v>0</v>
      </c>
      <c r="R5505">
        <v>1</v>
      </c>
      <c r="S5505">
        <v>0</v>
      </c>
      <c r="T5505">
        <v>100</v>
      </c>
      <c r="U5505">
        <v>0</v>
      </c>
      <c r="V5505">
        <v>0</v>
      </c>
      <c r="W5505">
        <v>0</v>
      </c>
      <c r="X5505">
        <v>19.50707988269901</v>
      </c>
      <c r="Y5505">
        <v>0</v>
      </c>
      <c r="Z5505">
        <v>5.1353743590000006E-3</v>
      </c>
      <c r="AA5505">
        <v>0</v>
      </c>
      <c r="AB5505">
        <v>11.901739079208001</v>
      </c>
      <c r="AC5505">
        <v>0</v>
      </c>
      <c r="AD5505">
        <v>0</v>
      </c>
      <c r="AE5505">
        <v>31.413954336266009</v>
      </c>
    </row>
    <row r="5506" spans="1:31" x14ac:dyDescent="0.25">
      <c r="A5506">
        <v>1788461</v>
      </c>
      <c r="B5506">
        <v>1</v>
      </c>
      <c r="C5506" t="s">
        <v>81</v>
      </c>
      <c r="D5506" t="s">
        <v>125</v>
      </c>
      <c r="E5506" t="s">
        <v>188</v>
      </c>
      <c r="F5506" t="s">
        <v>10316</v>
      </c>
      <c r="G5506" t="s">
        <v>177</v>
      </c>
      <c r="H5506" t="s">
        <v>134</v>
      </c>
      <c r="I5506" t="s">
        <v>193</v>
      </c>
      <c r="J5506" t="s">
        <v>136</v>
      </c>
      <c r="K5506" t="s">
        <v>147</v>
      </c>
      <c r="L5506" t="s">
        <v>15888</v>
      </c>
      <c r="M5506" t="s">
        <v>15889</v>
      </c>
      <c r="N5506">
        <v>1.6666666E-2</v>
      </c>
      <c r="O5506">
        <v>0</v>
      </c>
      <c r="P5506">
        <v>673</v>
      </c>
      <c r="Q5506">
        <v>104</v>
      </c>
      <c r="R5506">
        <v>151</v>
      </c>
      <c r="S5506">
        <v>6</v>
      </c>
      <c r="T5506">
        <v>56</v>
      </c>
      <c r="U5506">
        <v>1</v>
      </c>
      <c r="V5506">
        <v>0</v>
      </c>
      <c r="W5506">
        <v>0</v>
      </c>
      <c r="X5506">
        <v>2.3576490798759981</v>
      </c>
      <c r="Y5506">
        <v>4.9945558656739983</v>
      </c>
      <c r="Z5506">
        <v>2.5102050556790005</v>
      </c>
      <c r="AA5506">
        <v>0.61374968754250003</v>
      </c>
      <c r="AB5506">
        <v>0.25554662025249997</v>
      </c>
      <c r="AC5506">
        <v>0.58883149688999992</v>
      </c>
      <c r="AD5506">
        <v>0</v>
      </c>
      <c r="AE5506">
        <v>11.320537805913997</v>
      </c>
    </row>
    <row r="5507" spans="1:31" x14ac:dyDescent="0.25">
      <c r="A5507">
        <v>1788129</v>
      </c>
      <c r="B5507">
        <v>1</v>
      </c>
      <c r="C5507" t="s">
        <v>80</v>
      </c>
      <c r="D5507" t="s">
        <v>100</v>
      </c>
      <c r="E5507" t="s">
        <v>131</v>
      </c>
      <c r="F5507" t="s">
        <v>13298</v>
      </c>
      <c r="G5507" t="s">
        <v>177</v>
      </c>
      <c r="H5507" t="s">
        <v>134</v>
      </c>
      <c r="I5507" t="s">
        <v>135</v>
      </c>
      <c r="J5507" t="s">
        <v>136</v>
      </c>
      <c r="K5507" t="s">
        <v>147</v>
      </c>
      <c r="L5507" t="s">
        <v>15890</v>
      </c>
      <c r="M5507" t="s">
        <v>15891</v>
      </c>
      <c r="N5507">
        <v>0.253611111</v>
      </c>
      <c r="O5507">
        <v>4</v>
      </c>
      <c r="P5507">
        <v>1549</v>
      </c>
      <c r="Q5507">
        <v>4</v>
      </c>
      <c r="R5507">
        <v>86</v>
      </c>
      <c r="S5507">
        <v>9</v>
      </c>
      <c r="T5507">
        <v>59</v>
      </c>
      <c r="U5507">
        <v>0</v>
      </c>
      <c r="V5507">
        <v>0</v>
      </c>
      <c r="W5507">
        <v>11.757185450205126</v>
      </c>
      <c r="X5507">
        <v>52.415565396822849</v>
      </c>
      <c r="Y5507">
        <v>0.88774009944425014</v>
      </c>
      <c r="Z5507">
        <v>3.6019569571708252</v>
      </c>
      <c r="AA5507">
        <v>31.301507231385671</v>
      </c>
      <c r="AB5507">
        <v>3.9356064456950079</v>
      </c>
      <c r="AC5507">
        <v>0</v>
      </c>
      <c r="AD5507">
        <v>0</v>
      </c>
      <c r="AE5507">
        <v>103.89956158072371</v>
      </c>
    </row>
    <row r="5508" spans="1:31" x14ac:dyDescent="0.25">
      <c r="A5508">
        <v>1788149</v>
      </c>
      <c r="B5508">
        <v>1</v>
      </c>
      <c r="C5508" t="s">
        <v>80</v>
      </c>
      <c r="D5508" t="s">
        <v>104</v>
      </c>
      <c r="E5508" t="s">
        <v>184</v>
      </c>
      <c r="F5508" t="s">
        <v>15892</v>
      </c>
      <c r="G5508" t="s">
        <v>177</v>
      </c>
      <c r="H5508" t="s">
        <v>134</v>
      </c>
      <c r="I5508" t="s">
        <v>135</v>
      </c>
      <c r="J5508" t="s">
        <v>136</v>
      </c>
      <c r="K5508" t="s">
        <v>147</v>
      </c>
      <c r="L5508" t="s">
        <v>15893</v>
      </c>
      <c r="M5508" t="s">
        <v>15894</v>
      </c>
      <c r="N5508">
        <v>1.2275</v>
      </c>
      <c r="O5508">
        <v>4</v>
      </c>
      <c r="P5508">
        <v>1360</v>
      </c>
      <c r="Q5508">
        <v>0</v>
      </c>
      <c r="R5508">
        <v>8</v>
      </c>
      <c r="S5508">
        <v>1</v>
      </c>
      <c r="T5508">
        <v>126</v>
      </c>
      <c r="U5508">
        <v>0</v>
      </c>
      <c r="V5508">
        <v>2</v>
      </c>
      <c r="W5508">
        <v>1.0474369728058002</v>
      </c>
      <c r="X5508">
        <v>493.29809584698614</v>
      </c>
      <c r="Y5508">
        <v>0</v>
      </c>
      <c r="Z5508">
        <v>10.071433248656543</v>
      </c>
      <c r="AA5508">
        <v>2.2081755102078757</v>
      </c>
      <c r="AB5508">
        <v>72.0415912737882</v>
      </c>
      <c r="AC5508">
        <v>0</v>
      </c>
      <c r="AD5508">
        <v>11.460695422513336</v>
      </c>
      <c r="AE5508">
        <v>590.12742827495799</v>
      </c>
    </row>
    <row r="5509" spans="1:31" x14ac:dyDescent="0.25">
      <c r="A5509">
        <v>1788255</v>
      </c>
      <c r="B5509">
        <v>1</v>
      </c>
      <c r="C5509" t="s">
        <v>80</v>
      </c>
      <c r="D5509" t="s">
        <v>93</v>
      </c>
      <c r="E5509" t="s">
        <v>158</v>
      </c>
      <c r="F5509" t="s">
        <v>15895</v>
      </c>
      <c r="G5509" t="s">
        <v>160</v>
      </c>
      <c r="H5509" t="s">
        <v>146</v>
      </c>
      <c r="I5509" t="s">
        <v>135</v>
      </c>
      <c r="J5509" t="s">
        <v>136</v>
      </c>
      <c r="K5509" t="s">
        <v>147</v>
      </c>
      <c r="L5509" t="s">
        <v>15896</v>
      </c>
      <c r="M5509" t="s">
        <v>15765</v>
      </c>
      <c r="N5509">
        <v>4.1686111109999997</v>
      </c>
      <c r="O5509">
        <v>0</v>
      </c>
      <c r="P5509">
        <v>1</v>
      </c>
      <c r="Q5509">
        <v>0</v>
      </c>
      <c r="R5509">
        <v>4</v>
      </c>
      <c r="S5509">
        <v>0</v>
      </c>
      <c r="T5509">
        <v>3</v>
      </c>
      <c r="U5509">
        <v>0</v>
      </c>
      <c r="V5509">
        <v>0</v>
      </c>
      <c r="W5509">
        <v>0</v>
      </c>
      <c r="X5509">
        <v>1.0994121442042002</v>
      </c>
      <c r="Y5509">
        <v>0</v>
      </c>
      <c r="Z5509">
        <v>4.9266329623145246</v>
      </c>
      <c r="AA5509">
        <v>0</v>
      </c>
      <c r="AB5509">
        <v>4.1411743293265424</v>
      </c>
      <c r="AC5509">
        <v>0</v>
      </c>
      <c r="AD5509">
        <v>0</v>
      </c>
      <c r="AE5509">
        <v>10.167219435845267</v>
      </c>
    </row>
    <row r="5510" spans="1:31" x14ac:dyDescent="0.25">
      <c r="A5510">
        <v>1788633</v>
      </c>
      <c r="B5510">
        <v>1</v>
      </c>
      <c r="C5510" t="s">
        <v>80</v>
      </c>
      <c r="D5510" t="s">
        <v>107</v>
      </c>
      <c r="E5510" t="s">
        <v>171</v>
      </c>
      <c r="F5510" t="s">
        <v>15897</v>
      </c>
      <c r="G5510" t="s">
        <v>282</v>
      </c>
      <c r="H5510" t="s">
        <v>146</v>
      </c>
      <c r="I5510" t="s">
        <v>135</v>
      </c>
      <c r="J5510" t="s">
        <v>136</v>
      </c>
      <c r="K5510" t="s">
        <v>147</v>
      </c>
      <c r="L5510" t="s">
        <v>15898</v>
      </c>
      <c r="M5510" t="s">
        <v>15899</v>
      </c>
      <c r="N5510">
        <v>1.511111111</v>
      </c>
      <c r="O5510">
        <v>0</v>
      </c>
      <c r="P5510">
        <v>1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0.19132895431709995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0.19132895431709995</v>
      </c>
    </row>
    <row r="5511" spans="1:31" x14ac:dyDescent="0.25">
      <c r="A5511">
        <v>1788441</v>
      </c>
      <c r="B5511">
        <v>1</v>
      </c>
      <c r="C5511" t="s">
        <v>81</v>
      </c>
      <c r="D5511" t="s">
        <v>117</v>
      </c>
      <c r="E5511" t="s">
        <v>143</v>
      </c>
      <c r="F5511" t="s">
        <v>15900</v>
      </c>
      <c r="G5511" t="s">
        <v>145</v>
      </c>
      <c r="H5511" t="s">
        <v>146</v>
      </c>
      <c r="I5511" t="s">
        <v>135</v>
      </c>
      <c r="J5511" t="s">
        <v>136</v>
      </c>
      <c r="K5511" t="s">
        <v>147</v>
      </c>
      <c r="L5511" t="s">
        <v>15901</v>
      </c>
      <c r="M5511" t="s">
        <v>15902</v>
      </c>
      <c r="N5511">
        <v>2.179444444</v>
      </c>
      <c r="O5511">
        <v>0</v>
      </c>
      <c r="P5511">
        <v>117</v>
      </c>
      <c r="Q5511">
        <v>0</v>
      </c>
      <c r="R5511">
        <v>2</v>
      </c>
      <c r="S5511">
        <v>0</v>
      </c>
      <c r="T5511">
        <v>2</v>
      </c>
      <c r="U5511">
        <v>0</v>
      </c>
      <c r="V5511">
        <v>0</v>
      </c>
      <c r="W5511">
        <v>0</v>
      </c>
      <c r="X5511">
        <v>19.468234457745311</v>
      </c>
      <c r="Y5511">
        <v>0</v>
      </c>
      <c r="Z5511">
        <v>6.4137583367549988E-2</v>
      </c>
      <c r="AA5511">
        <v>0</v>
      </c>
      <c r="AB5511">
        <v>0.17912100724976665</v>
      </c>
      <c r="AC5511">
        <v>0</v>
      </c>
      <c r="AD5511">
        <v>0</v>
      </c>
      <c r="AE5511">
        <v>19.711493048362627</v>
      </c>
    </row>
    <row r="5512" spans="1:31" x14ac:dyDescent="0.25">
      <c r="A5512">
        <v>1788590</v>
      </c>
      <c r="B5512">
        <v>1</v>
      </c>
      <c r="C5512" t="s">
        <v>80</v>
      </c>
      <c r="D5512" t="s">
        <v>97</v>
      </c>
      <c r="E5512" t="s">
        <v>184</v>
      </c>
      <c r="F5512" t="s">
        <v>15903</v>
      </c>
      <c r="G5512" t="s">
        <v>232</v>
      </c>
      <c r="H5512" t="s">
        <v>134</v>
      </c>
      <c r="I5512" t="s">
        <v>135</v>
      </c>
      <c r="J5512" t="s">
        <v>136</v>
      </c>
      <c r="K5512" t="s">
        <v>147</v>
      </c>
      <c r="L5512" t="s">
        <v>15904</v>
      </c>
      <c r="M5512" t="s">
        <v>15905</v>
      </c>
      <c r="N5512">
        <v>1.787222222</v>
      </c>
      <c r="O5512">
        <v>0</v>
      </c>
      <c r="P5512">
        <v>8</v>
      </c>
      <c r="Q5512">
        <v>0</v>
      </c>
      <c r="R5512">
        <v>0</v>
      </c>
      <c r="S5512">
        <v>0</v>
      </c>
      <c r="T5512">
        <v>1</v>
      </c>
      <c r="U5512">
        <v>0</v>
      </c>
      <c r="V5512">
        <v>0</v>
      </c>
      <c r="W5512">
        <v>0</v>
      </c>
      <c r="X5512">
        <v>10.155478402450148</v>
      </c>
      <c r="Y5512">
        <v>0</v>
      </c>
      <c r="Z5512">
        <v>0</v>
      </c>
      <c r="AA5512">
        <v>0</v>
      </c>
      <c r="AB5512">
        <v>1.5031400686171663</v>
      </c>
      <c r="AC5512">
        <v>0</v>
      </c>
      <c r="AD5512">
        <v>0</v>
      </c>
      <c r="AE5512">
        <v>11.658618471067314</v>
      </c>
    </row>
    <row r="5513" spans="1:31" x14ac:dyDescent="0.25">
      <c r="A5513">
        <v>1788570</v>
      </c>
      <c r="B5513">
        <v>1</v>
      </c>
      <c r="C5513" t="s">
        <v>81</v>
      </c>
      <c r="D5513" t="s">
        <v>113</v>
      </c>
      <c r="E5513" t="s">
        <v>158</v>
      </c>
      <c r="F5513" t="s">
        <v>15906</v>
      </c>
      <c r="G5513" t="s">
        <v>160</v>
      </c>
      <c r="H5513" t="s">
        <v>146</v>
      </c>
      <c r="I5513" t="s">
        <v>135</v>
      </c>
      <c r="J5513" t="s">
        <v>136</v>
      </c>
      <c r="K5513" t="s">
        <v>147</v>
      </c>
      <c r="L5513" t="s">
        <v>15907</v>
      </c>
      <c r="M5513" t="s">
        <v>15908</v>
      </c>
      <c r="N5513">
        <v>1.518333333</v>
      </c>
      <c r="O5513">
        <v>0</v>
      </c>
      <c r="P5513">
        <v>7</v>
      </c>
      <c r="Q5513">
        <v>0</v>
      </c>
      <c r="R5513">
        <v>6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0.22321810931020003</v>
      </c>
      <c r="Y5513">
        <v>0</v>
      </c>
      <c r="Z5513">
        <v>1.3730104347813001</v>
      </c>
      <c r="AA5513">
        <v>0</v>
      </c>
      <c r="AB5513">
        <v>0</v>
      </c>
      <c r="AC5513">
        <v>0</v>
      </c>
      <c r="AD5513">
        <v>0</v>
      </c>
      <c r="AE5513">
        <v>1.5962285440915003</v>
      </c>
    </row>
    <row r="5514" spans="1:31" x14ac:dyDescent="0.25">
      <c r="A5514">
        <v>1788192</v>
      </c>
      <c r="B5514">
        <v>1</v>
      </c>
      <c r="C5514" t="s">
        <v>81</v>
      </c>
      <c r="D5514" t="s">
        <v>119</v>
      </c>
      <c r="E5514" t="s">
        <v>188</v>
      </c>
      <c r="F5514" t="s">
        <v>1100</v>
      </c>
      <c r="G5514" t="s">
        <v>177</v>
      </c>
      <c r="H5514" t="s">
        <v>134</v>
      </c>
      <c r="I5514" t="s">
        <v>193</v>
      </c>
      <c r="J5514" t="s">
        <v>136</v>
      </c>
      <c r="K5514" t="s">
        <v>147</v>
      </c>
      <c r="L5514" t="s">
        <v>15909</v>
      </c>
      <c r="M5514" t="s">
        <v>15910</v>
      </c>
      <c r="N5514">
        <v>2.2222222E-2</v>
      </c>
      <c r="O5514">
        <v>0</v>
      </c>
      <c r="P5514">
        <v>1498</v>
      </c>
      <c r="Q5514">
        <v>92</v>
      </c>
      <c r="R5514">
        <v>333</v>
      </c>
      <c r="S5514">
        <v>2</v>
      </c>
      <c r="T5514">
        <v>66</v>
      </c>
      <c r="U5514">
        <v>0</v>
      </c>
      <c r="V5514">
        <v>0</v>
      </c>
      <c r="W5514">
        <v>0</v>
      </c>
      <c r="X5514">
        <v>4.8739183761599998</v>
      </c>
      <c r="Y5514">
        <v>2.1024051128066668</v>
      </c>
      <c r="Z5514">
        <v>5.0174260082159998</v>
      </c>
      <c r="AA5514">
        <v>9.222898614333333E-2</v>
      </c>
      <c r="AB5514">
        <v>0.33862486548133336</v>
      </c>
      <c r="AC5514">
        <v>0</v>
      </c>
      <c r="AD5514">
        <v>0</v>
      </c>
      <c r="AE5514">
        <v>12.424603348807333</v>
      </c>
    </row>
    <row r="5515" spans="1:31" x14ac:dyDescent="0.25">
      <c r="A5515">
        <v>1788524</v>
      </c>
      <c r="B5515">
        <v>1</v>
      </c>
      <c r="C5515" t="s">
        <v>80</v>
      </c>
      <c r="D5515" t="s">
        <v>102</v>
      </c>
      <c r="E5515" t="s">
        <v>171</v>
      </c>
      <c r="F5515" t="s">
        <v>15911</v>
      </c>
      <c r="G5515" t="s">
        <v>181</v>
      </c>
      <c r="H5515" t="s">
        <v>146</v>
      </c>
      <c r="I5515" t="s">
        <v>135</v>
      </c>
      <c r="J5515" t="s">
        <v>136</v>
      </c>
      <c r="K5515" t="s">
        <v>147</v>
      </c>
      <c r="L5515" t="s">
        <v>15912</v>
      </c>
      <c r="M5515" t="s">
        <v>15913</v>
      </c>
      <c r="N5515">
        <v>0.69361111099999995</v>
      </c>
      <c r="O5515">
        <v>0</v>
      </c>
      <c r="P5515">
        <v>1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0.18386584163905004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0.18386584163905004</v>
      </c>
    </row>
    <row r="5516" spans="1:31" x14ac:dyDescent="0.25">
      <c r="A5516">
        <v>1788547</v>
      </c>
      <c r="B5516">
        <v>1</v>
      </c>
      <c r="C5516" t="s">
        <v>81</v>
      </c>
      <c r="D5516" t="s">
        <v>120</v>
      </c>
      <c r="E5516" t="s">
        <v>131</v>
      </c>
      <c r="F5516" t="s">
        <v>15914</v>
      </c>
      <c r="G5516" t="s">
        <v>177</v>
      </c>
      <c r="H5516" t="s">
        <v>134</v>
      </c>
      <c r="I5516" t="s">
        <v>135</v>
      </c>
      <c r="J5516" t="s">
        <v>136</v>
      </c>
      <c r="K5516" t="s">
        <v>147</v>
      </c>
      <c r="L5516" t="s">
        <v>15915</v>
      </c>
      <c r="M5516" t="s">
        <v>15916</v>
      </c>
      <c r="N5516">
        <v>1.709166666</v>
      </c>
      <c r="O5516">
        <v>0</v>
      </c>
      <c r="P5516">
        <v>0</v>
      </c>
      <c r="Q5516">
        <v>14</v>
      </c>
      <c r="R5516">
        <v>54</v>
      </c>
      <c r="S5516">
        <v>4</v>
      </c>
      <c r="T5516">
        <v>1</v>
      </c>
      <c r="U5516">
        <v>0</v>
      </c>
      <c r="V5516">
        <v>0</v>
      </c>
      <c r="W5516">
        <v>0</v>
      </c>
      <c r="X5516">
        <v>0</v>
      </c>
      <c r="Y5516">
        <v>73.265768180634964</v>
      </c>
      <c r="Z5516">
        <v>58.868937407309197</v>
      </c>
      <c r="AA5516">
        <v>23.090385822510477</v>
      </c>
      <c r="AB5516">
        <v>12.5589228555055</v>
      </c>
      <c r="AC5516">
        <v>0</v>
      </c>
      <c r="AD5516">
        <v>0</v>
      </c>
      <c r="AE5516">
        <v>167.78401426596014</v>
      </c>
    </row>
    <row r="5517" spans="1:31" x14ac:dyDescent="0.25">
      <c r="A5517">
        <v>1788501</v>
      </c>
      <c r="B5517">
        <v>1</v>
      </c>
      <c r="C5517" t="s">
        <v>80</v>
      </c>
      <c r="D5517" t="s">
        <v>82</v>
      </c>
      <c r="E5517" t="s">
        <v>158</v>
      </c>
      <c r="F5517" t="s">
        <v>15917</v>
      </c>
      <c r="G5517" t="s">
        <v>292</v>
      </c>
      <c r="H5517" t="s">
        <v>146</v>
      </c>
      <c r="I5517" t="s">
        <v>135</v>
      </c>
      <c r="J5517" t="s">
        <v>136</v>
      </c>
      <c r="K5517" t="s">
        <v>147</v>
      </c>
      <c r="L5517" t="s">
        <v>15918</v>
      </c>
      <c r="M5517" t="s">
        <v>15919</v>
      </c>
      <c r="N5517">
        <v>1.5944444440000001</v>
      </c>
      <c r="O5517">
        <v>0</v>
      </c>
      <c r="P5517">
        <v>166</v>
      </c>
      <c r="Q5517">
        <v>0</v>
      </c>
      <c r="R5517">
        <v>0</v>
      </c>
      <c r="S5517">
        <v>0</v>
      </c>
      <c r="T5517">
        <v>8</v>
      </c>
      <c r="U5517">
        <v>0</v>
      </c>
      <c r="V5517">
        <v>0</v>
      </c>
      <c r="W5517">
        <v>0</v>
      </c>
      <c r="X5517">
        <v>79.585937876085239</v>
      </c>
      <c r="Y5517">
        <v>0</v>
      </c>
      <c r="Z5517">
        <v>0</v>
      </c>
      <c r="AA5517">
        <v>0</v>
      </c>
      <c r="AB5517">
        <v>1.8340494607597582</v>
      </c>
      <c r="AC5517">
        <v>0</v>
      </c>
      <c r="AD5517">
        <v>0</v>
      </c>
      <c r="AE5517">
        <v>81.419987336844997</v>
      </c>
    </row>
    <row r="5518" spans="1:31" x14ac:dyDescent="0.25">
      <c r="A5518">
        <v>1788378</v>
      </c>
      <c r="B5518">
        <v>1</v>
      </c>
      <c r="C5518" t="s">
        <v>81</v>
      </c>
      <c r="D5518" t="s">
        <v>127</v>
      </c>
      <c r="E5518" t="s">
        <v>171</v>
      </c>
      <c r="F5518" t="s">
        <v>15920</v>
      </c>
      <c r="G5518" t="s">
        <v>181</v>
      </c>
      <c r="H5518" t="s">
        <v>146</v>
      </c>
      <c r="I5518" t="s">
        <v>135</v>
      </c>
      <c r="J5518" t="s">
        <v>136</v>
      </c>
      <c r="K5518" t="s">
        <v>147</v>
      </c>
      <c r="L5518" t="s">
        <v>15921</v>
      </c>
      <c r="M5518" t="s">
        <v>15922</v>
      </c>
      <c r="N5518">
        <v>9.2424999999999997</v>
      </c>
      <c r="O5518">
        <v>0</v>
      </c>
      <c r="P5518">
        <v>1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0.42049558739144999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0.42049558739144999</v>
      </c>
    </row>
    <row r="5519" spans="1:31" x14ac:dyDescent="0.25">
      <c r="A5519">
        <v>1788232</v>
      </c>
      <c r="B5519">
        <v>1</v>
      </c>
      <c r="C5519" t="s">
        <v>81</v>
      </c>
      <c r="D5519" t="s">
        <v>117</v>
      </c>
      <c r="E5519" t="s">
        <v>131</v>
      </c>
      <c r="F5519" t="s">
        <v>15923</v>
      </c>
      <c r="G5519" t="s">
        <v>4943</v>
      </c>
      <c r="H5519" t="s">
        <v>134</v>
      </c>
      <c r="I5519" t="s">
        <v>135</v>
      </c>
      <c r="J5519" t="s">
        <v>3</v>
      </c>
      <c r="K5519" t="s">
        <v>147</v>
      </c>
      <c r="L5519" t="s">
        <v>15924</v>
      </c>
      <c r="M5519" t="s">
        <v>15925</v>
      </c>
      <c r="N5519">
        <v>0.399166666</v>
      </c>
      <c r="O5519">
        <v>4</v>
      </c>
      <c r="P5519">
        <v>1893</v>
      </c>
      <c r="Q5519">
        <v>76</v>
      </c>
      <c r="R5519">
        <v>208</v>
      </c>
      <c r="S5519">
        <v>8</v>
      </c>
      <c r="T5519">
        <v>78</v>
      </c>
      <c r="U5519">
        <v>0</v>
      </c>
      <c r="V5519">
        <v>0</v>
      </c>
      <c r="W5519">
        <v>0.19737753067040001</v>
      </c>
      <c r="X5519">
        <v>84.972529258310658</v>
      </c>
      <c r="Y5519">
        <v>63.033782304868929</v>
      </c>
      <c r="Z5519">
        <v>7.6580530491028007</v>
      </c>
      <c r="AA5519">
        <v>8.8258739933099601</v>
      </c>
      <c r="AB5519">
        <v>9.8326447973133</v>
      </c>
      <c r="AC5519">
        <v>0</v>
      </c>
      <c r="AD5519">
        <v>0</v>
      </c>
      <c r="AE5519">
        <v>174.52026093357603</v>
      </c>
    </row>
    <row r="5520" spans="1:31" x14ac:dyDescent="0.25">
      <c r="A5520">
        <v>1788361</v>
      </c>
      <c r="B5520">
        <v>1</v>
      </c>
      <c r="C5520" t="s">
        <v>80</v>
      </c>
      <c r="D5520" t="s">
        <v>108</v>
      </c>
      <c r="E5520" t="s">
        <v>158</v>
      </c>
      <c r="F5520" t="s">
        <v>5856</v>
      </c>
      <c r="G5520" t="s">
        <v>160</v>
      </c>
      <c r="H5520" t="s">
        <v>146</v>
      </c>
      <c r="I5520" t="s">
        <v>135</v>
      </c>
      <c r="J5520" t="s">
        <v>136</v>
      </c>
      <c r="K5520" t="s">
        <v>147</v>
      </c>
      <c r="L5520" t="s">
        <v>15926</v>
      </c>
      <c r="M5520" t="s">
        <v>15927</v>
      </c>
      <c r="N5520">
        <v>1.909166666</v>
      </c>
      <c r="O5520">
        <v>0</v>
      </c>
      <c r="P5520">
        <v>8</v>
      </c>
      <c r="Q5520">
        <v>0</v>
      </c>
      <c r="R5520">
        <v>9</v>
      </c>
      <c r="S5520">
        <v>0</v>
      </c>
      <c r="T5520">
        <v>1</v>
      </c>
      <c r="U5520">
        <v>0</v>
      </c>
      <c r="V5520">
        <v>0</v>
      </c>
      <c r="W5520">
        <v>0</v>
      </c>
      <c r="X5520">
        <v>1.2872743847227752</v>
      </c>
      <c r="Y5520">
        <v>0</v>
      </c>
      <c r="Z5520">
        <v>0.85445591750999994</v>
      </c>
      <c r="AA5520">
        <v>0</v>
      </c>
      <c r="AB5520">
        <v>0.29110253107835005</v>
      </c>
      <c r="AC5520">
        <v>0</v>
      </c>
      <c r="AD5520">
        <v>0</v>
      </c>
      <c r="AE5520">
        <v>2.4328328333111253</v>
      </c>
    </row>
    <row r="5521" spans="1:31" x14ac:dyDescent="0.25">
      <c r="A5521">
        <v>1788424</v>
      </c>
      <c r="B5521">
        <v>1</v>
      </c>
      <c r="C5521" t="s">
        <v>81</v>
      </c>
      <c r="D5521" t="s">
        <v>118</v>
      </c>
      <c r="E5521" t="s">
        <v>158</v>
      </c>
      <c r="F5521" t="s">
        <v>15928</v>
      </c>
      <c r="G5521" t="s">
        <v>160</v>
      </c>
      <c r="H5521" t="s">
        <v>146</v>
      </c>
      <c r="I5521" t="s">
        <v>135</v>
      </c>
      <c r="J5521" t="s">
        <v>136</v>
      </c>
      <c r="K5521" t="s">
        <v>147</v>
      </c>
      <c r="L5521" t="s">
        <v>15929</v>
      </c>
      <c r="M5521" t="s">
        <v>15930</v>
      </c>
      <c r="N5521">
        <v>4.6077777769999999</v>
      </c>
      <c r="O5521">
        <v>0</v>
      </c>
      <c r="P5521">
        <v>36</v>
      </c>
      <c r="Q5521">
        <v>0</v>
      </c>
      <c r="R5521">
        <v>0</v>
      </c>
      <c r="S5521">
        <v>0</v>
      </c>
      <c r="T5521">
        <v>1</v>
      </c>
      <c r="U5521">
        <v>0</v>
      </c>
      <c r="V5521">
        <v>0</v>
      </c>
      <c r="W5521">
        <v>0</v>
      </c>
      <c r="X5521">
        <v>40.473376931745726</v>
      </c>
      <c r="Y5521">
        <v>0</v>
      </c>
      <c r="Z5521">
        <v>0</v>
      </c>
      <c r="AA5521">
        <v>0</v>
      </c>
      <c r="AB5521">
        <v>1.4927442759622749</v>
      </c>
      <c r="AC5521">
        <v>0</v>
      </c>
      <c r="AD5521">
        <v>0</v>
      </c>
      <c r="AE5521">
        <v>41.966121207707999</v>
      </c>
    </row>
    <row r="5522" spans="1:31" x14ac:dyDescent="0.25">
      <c r="A5522">
        <v>1788175</v>
      </c>
      <c r="B5522">
        <v>1</v>
      </c>
      <c r="C5522" t="s">
        <v>81</v>
      </c>
      <c r="D5522" t="s">
        <v>117</v>
      </c>
      <c r="E5522" t="s">
        <v>131</v>
      </c>
      <c r="F5522" t="s">
        <v>2715</v>
      </c>
      <c r="G5522" t="s">
        <v>177</v>
      </c>
      <c r="H5522" t="s">
        <v>134</v>
      </c>
      <c r="I5522" t="s">
        <v>135</v>
      </c>
      <c r="J5522" t="s">
        <v>136</v>
      </c>
      <c r="K5522" t="s">
        <v>147</v>
      </c>
      <c r="L5522" t="s">
        <v>15931</v>
      </c>
      <c r="M5522" t="s">
        <v>15932</v>
      </c>
      <c r="N5522">
        <v>0.115</v>
      </c>
      <c r="O5522">
        <v>1</v>
      </c>
      <c r="P5522">
        <v>490</v>
      </c>
      <c r="Q5522">
        <v>10</v>
      </c>
      <c r="R5522">
        <v>33</v>
      </c>
      <c r="S5522">
        <v>2</v>
      </c>
      <c r="T5522">
        <v>13</v>
      </c>
      <c r="U5522">
        <v>0</v>
      </c>
      <c r="V5522">
        <v>0</v>
      </c>
      <c r="W5522">
        <v>5.8426141054050001E-2</v>
      </c>
      <c r="X5522">
        <v>5.3965746572695474</v>
      </c>
      <c r="Y5522">
        <v>0.44286008364074997</v>
      </c>
      <c r="Z5522">
        <v>0.20222883384705001</v>
      </c>
      <c r="AA5522">
        <v>0.10531349985195002</v>
      </c>
      <c r="AB5522">
        <v>0.20850014348999998</v>
      </c>
      <c r="AC5522">
        <v>0</v>
      </c>
      <c r="AD5522">
        <v>0</v>
      </c>
      <c r="AE5522">
        <v>6.4139033591533474</v>
      </c>
    </row>
    <row r="5523" spans="1:31" x14ac:dyDescent="0.25">
      <c r="A5523">
        <v>1788418</v>
      </c>
      <c r="B5523">
        <v>1</v>
      </c>
      <c r="C5523" t="s">
        <v>80</v>
      </c>
      <c r="D5523" t="s">
        <v>93</v>
      </c>
      <c r="E5523" t="s">
        <v>158</v>
      </c>
      <c r="F5523" t="s">
        <v>15933</v>
      </c>
      <c r="G5523" t="s">
        <v>305</v>
      </c>
      <c r="H5523" t="s">
        <v>146</v>
      </c>
      <c r="I5523" t="s">
        <v>135</v>
      </c>
      <c r="J5523" t="s">
        <v>136</v>
      </c>
      <c r="K5523" t="s">
        <v>147</v>
      </c>
      <c r="L5523" t="s">
        <v>15934</v>
      </c>
      <c r="M5523" t="s">
        <v>15935</v>
      </c>
      <c r="N5523">
        <v>3.4280555549999998</v>
      </c>
      <c r="O5523">
        <v>0</v>
      </c>
      <c r="P5523">
        <v>3</v>
      </c>
      <c r="Q5523">
        <v>0</v>
      </c>
      <c r="R5523">
        <v>5</v>
      </c>
      <c r="S5523">
        <v>0</v>
      </c>
      <c r="T5523">
        <v>1</v>
      </c>
      <c r="U5523">
        <v>0</v>
      </c>
      <c r="V5523">
        <v>0</v>
      </c>
      <c r="W5523">
        <v>0</v>
      </c>
      <c r="X5523">
        <v>4.9956654231666665E-3</v>
      </c>
      <c r="Y5523">
        <v>0</v>
      </c>
      <c r="Z5523">
        <v>1.2220818613234921</v>
      </c>
      <c r="AA5523">
        <v>0</v>
      </c>
      <c r="AB5523">
        <v>3.0274761156185583</v>
      </c>
      <c r="AC5523">
        <v>0</v>
      </c>
      <c r="AD5523">
        <v>0</v>
      </c>
      <c r="AE5523">
        <v>4.2545536423652166</v>
      </c>
    </row>
    <row r="5524" spans="1:31" x14ac:dyDescent="0.25">
      <c r="A5524">
        <v>1788487</v>
      </c>
      <c r="B5524">
        <v>1</v>
      </c>
      <c r="C5524" t="s">
        <v>81</v>
      </c>
      <c r="D5524" t="s">
        <v>123</v>
      </c>
      <c r="E5524" t="s">
        <v>158</v>
      </c>
      <c r="F5524" t="s">
        <v>3836</v>
      </c>
      <c r="G5524" t="s">
        <v>160</v>
      </c>
      <c r="H5524" t="s">
        <v>146</v>
      </c>
      <c r="I5524" t="s">
        <v>135</v>
      </c>
      <c r="J5524" t="s">
        <v>136</v>
      </c>
      <c r="K5524" t="s">
        <v>147</v>
      </c>
      <c r="L5524" t="s">
        <v>15936</v>
      </c>
      <c r="M5524" t="s">
        <v>15937</v>
      </c>
      <c r="N5524">
        <v>1.7877777770000001</v>
      </c>
      <c r="O5524">
        <v>0</v>
      </c>
      <c r="P5524">
        <v>0</v>
      </c>
      <c r="Q5524">
        <v>0</v>
      </c>
      <c r="R5524">
        <v>5</v>
      </c>
      <c r="S5524">
        <v>0</v>
      </c>
      <c r="T5524">
        <v>1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1.4286613929246668</v>
      </c>
      <c r="AA5524">
        <v>0</v>
      </c>
      <c r="AB5524">
        <v>0.11617765715178333</v>
      </c>
      <c r="AC5524">
        <v>0</v>
      </c>
      <c r="AD5524">
        <v>0</v>
      </c>
      <c r="AE5524">
        <v>1.5448390500764502</v>
      </c>
    </row>
    <row r="5525" spans="1:31" x14ac:dyDescent="0.25">
      <c r="A5525">
        <v>1788464</v>
      </c>
      <c r="B5525">
        <v>1</v>
      </c>
      <c r="C5525" t="s">
        <v>80</v>
      </c>
      <c r="D5525" t="s">
        <v>107</v>
      </c>
      <c r="E5525" t="s">
        <v>171</v>
      </c>
      <c r="F5525" t="s">
        <v>15938</v>
      </c>
      <c r="G5525" t="s">
        <v>181</v>
      </c>
      <c r="H5525" t="s">
        <v>146</v>
      </c>
      <c r="I5525" t="s">
        <v>135</v>
      </c>
      <c r="J5525" t="s">
        <v>136</v>
      </c>
      <c r="K5525" t="s">
        <v>147</v>
      </c>
      <c r="L5525" t="s">
        <v>15939</v>
      </c>
      <c r="M5525" t="s">
        <v>15940</v>
      </c>
      <c r="N5525">
        <v>2.7030555550000002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1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0.78285186494662495</v>
      </c>
      <c r="AC5525">
        <v>0</v>
      </c>
      <c r="AD5525">
        <v>0</v>
      </c>
      <c r="AE5525">
        <v>0.78285186494662495</v>
      </c>
    </row>
    <row r="5526" spans="1:31" x14ac:dyDescent="0.25">
      <c r="A5526">
        <v>1788438</v>
      </c>
      <c r="B5526">
        <v>1</v>
      </c>
      <c r="C5526" t="s">
        <v>80</v>
      </c>
      <c r="D5526" t="s">
        <v>110</v>
      </c>
      <c r="E5526" t="s">
        <v>158</v>
      </c>
      <c r="F5526" t="s">
        <v>15941</v>
      </c>
      <c r="G5526" t="s">
        <v>160</v>
      </c>
      <c r="H5526" t="s">
        <v>146</v>
      </c>
      <c r="I5526" t="s">
        <v>135</v>
      </c>
      <c r="J5526" t="s">
        <v>136</v>
      </c>
      <c r="K5526" t="s">
        <v>147</v>
      </c>
      <c r="L5526" t="s">
        <v>15942</v>
      </c>
      <c r="M5526" t="s">
        <v>15943</v>
      </c>
      <c r="N5526">
        <v>1.5763888880000001</v>
      </c>
      <c r="O5526">
        <v>0</v>
      </c>
      <c r="P5526">
        <v>179</v>
      </c>
      <c r="Q5526">
        <v>0</v>
      </c>
      <c r="R5526">
        <v>0</v>
      </c>
      <c r="S5526">
        <v>0</v>
      </c>
      <c r="T5526">
        <v>4</v>
      </c>
      <c r="U5526">
        <v>0</v>
      </c>
      <c r="V5526">
        <v>0</v>
      </c>
      <c r="W5526">
        <v>0</v>
      </c>
      <c r="X5526">
        <v>97.921657774784265</v>
      </c>
      <c r="Y5526">
        <v>0</v>
      </c>
      <c r="Z5526">
        <v>0</v>
      </c>
      <c r="AA5526">
        <v>0</v>
      </c>
      <c r="AB5526">
        <v>1.4119218210815836</v>
      </c>
      <c r="AC5526">
        <v>0</v>
      </c>
      <c r="AD5526">
        <v>0</v>
      </c>
      <c r="AE5526">
        <v>99.333579595865842</v>
      </c>
    </row>
    <row r="5527" spans="1:31" x14ac:dyDescent="0.25">
      <c r="A5527">
        <v>1788607</v>
      </c>
      <c r="B5527">
        <v>1</v>
      </c>
      <c r="C5527" t="s">
        <v>80</v>
      </c>
      <c r="D5527" t="s">
        <v>109</v>
      </c>
      <c r="E5527" t="s">
        <v>158</v>
      </c>
      <c r="F5527" t="s">
        <v>15944</v>
      </c>
      <c r="G5527" t="s">
        <v>160</v>
      </c>
      <c r="H5527" t="s">
        <v>146</v>
      </c>
      <c r="I5527" t="s">
        <v>135</v>
      </c>
      <c r="J5527" t="s">
        <v>136</v>
      </c>
      <c r="K5527" t="s">
        <v>147</v>
      </c>
      <c r="L5527" t="s">
        <v>15945</v>
      </c>
      <c r="M5527" t="s">
        <v>15946</v>
      </c>
      <c r="N5527">
        <v>1.621388888</v>
      </c>
      <c r="O5527">
        <v>0</v>
      </c>
      <c r="P5527">
        <v>7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1.1258809606863001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1.1258809606863001</v>
      </c>
    </row>
    <row r="5528" spans="1:31" x14ac:dyDescent="0.25">
      <c r="A5528">
        <v>1788507</v>
      </c>
      <c r="B5528">
        <v>1</v>
      </c>
      <c r="C5528" t="s">
        <v>80</v>
      </c>
      <c r="D5528" t="s">
        <v>84</v>
      </c>
      <c r="E5528" t="s">
        <v>171</v>
      </c>
      <c r="F5528" t="s">
        <v>15947</v>
      </c>
      <c r="G5528" t="s">
        <v>181</v>
      </c>
      <c r="H5528" t="s">
        <v>146</v>
      </c>
      <c r="I5528" t="s">
        <v>135</v>
      </c>
      <c r="J5528" t="s">
        <v>136</v>
      </c>
      <c r="K5528" t="s">
        <v>147</v>
      </c>
      <c r="L5528" t="s">
        <v>15948</v>
      </c>
      <c r="M5528" t="s">
        <v>15949</v>
      </c>
      <c r="N5528">
        <v>0.946944444</v>
      </c>
      <c r="O5528">
        <v>0</v>
      </c>
      <c r="P5528">
        <v>2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0.59829154797683337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0.59829154797683337</v>
      </c>
    </row>
    <row r="5529" spans="1:31" x14ac:dyDescent="0.25">
      <c r="A5529">
        <v>1788109</v>
      </c>
      <c r="B5529">
        <v>1</v>
      </c>
      <c r="C5529" t="s">
        <v>81</v>
      </c>
      <c r="D5529" t="s">
        <v>113</v>
      </c>
      <c r="E5529" t="s">
        <v>267</v>
      </c>
      <c r="F5529" t="s">
        <v>3767</v>
      </c>
      <c r="G5529" t="s">
        <v>177</v>
      </c>
      <c r="H5529" t="s">
        <v>134</v>
      </c>
      <c r="I5529" t="s">
        <v>135</v>
      </c>
      <c r="J5529" t="s">
        <v>136</v>
      </c>
      <c r="K5529" t="s">
        <v>147</v>
      </c>
      <c r="L5529" t="s">
        <v>15950</v>
      </c>
      <c r="M5529" t="s">
        <v>15951</v>
      </c>
      <c r="N5529">
        <v>0.95972222200000001</v>
      </c>
      <c r="O5529">
        <v>15</v>
      </c>
      <c r="P5529">
        <v>3664</v>
      </c>
      <c r="Q5529">
        <v>253</v>
      </c>
      <c r="R5529">
        <v>1100</v>
      </c>
      <c r="S5529">
        <v>29</v>
      </c>
      <c r="T5529">
        <v>239</v>
      </c>
      <c r="U5529">
        <v>4</v>
      </c>
      <c r="V5529">
        <v>0</v>
      </c>
      <c r="W5529">
        <v>3.7704407656557848</v>
      </c>
      <c r="X5529">
        <v>532.27088834974984</v>
      </c>
      <c r="Y5529">
        <v>190.38463510042425</v>
      </c>
      <c r="Z5529">
        <v>328.51035647437391</v>
      </c>
      <c r="AA5529">
        <v>69.39273384958301</v>
      </c>
      <c r="AB5529">
        <v>80.906574852879572</v>
      </c>
      <c r="AC5529">
        <v>51.157938956179322</v>
      </c>
      <c r="AD5529">
        <v>0</v>
      </c>
      <c r="AE5529">
        <v>1256.3935683488457</v>
      </c>
    </row>
    <row r="5530" spans="1:31" x14ac:dyDescent="0.25">
      <c r="A5530">
        <v>1788481</v>
      </c>
      <c r="B5530">
        <v>1</v>
      </c>
      <c r="C5530" t="s">
        <v>80</v>
      </c>
      <c r="D5530" t="s">
        <v>98</v>
      </c>
      <c r="E5530" t="s">
        <v>171</v>
      </c>
      <c r="F5530" t="s">
        <v>15952</v>
      </c>
      <c r="G5530" t="s">
        <v>181</v>
      </c>
      <c r="H5530" t="s">
        <v>146</v>
      </c>
      <c r="I5530" t="s">
        <v>135</v>
      </c>
      <c r="J5530" t="s">
        <v>136</v>
      </c>
      <c r="K5530" t="s">
        <v>147</v>
      </c>
      <c r="L5530" t="s">
        <v>15953</v>
      </c>
      <c r="M5530" t="s">
        <v>15954</v>
      </c>
      <c r="N5530">
        <v>0.816111111</v>
      </c>
      <c r="O5530">
        <v>0</v>
      </c>
      <c r="P5530">
        <v>1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0.18541882459455838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0.18541882459455838</v>
      </c>
    </row>
    <row r="5531" spans="1:31" x14ac:dyDescent="0.25">
      <c r="A5531">
        <v>1788587</v>
      </c>
      <c r="B5531">
        <v>1</v>
      </c>
      <c r="C5531" t="s">
        <v>81</v>
      </c>
      <c r="D5531" t="s">
        <v>118</v>
      </c>
      <c r="E5531" t="s">
        <v>158</v>
      </c>
      <c r="F5531" t="s">
        <v>15955</v>
      </c>
      <c r="G5531" t="s">
        <v>160</v>
      </c>
      <c r="H5531" t="s">
        <v>146</v>
      </c>
      <c r="I5531" t="s">
        <v>135</v>
      </c>
      <c r="J5531" t="s">
        <v>136</v>
      </c>
      <c r="K5531" t="s">
        <v>147</v>
      </c>
      <c r="L5531" t="s">
        <v>15956</v>
      </c>
      <c r="M5531" t="s">
        <v>15957</v>
      </c>
      <c r="N5531">
        <v>4.5413888880000002</v>
      </c>
      <c r="O5531">
        <v>0</v>
      </c>
      <c r="P5531">
        <v>26</v>
      </c>
      <c r="Q5531">
        <v>0</v>
      </c>
      <c r="R5531">
        <v>0</v>
      </c>
      <c r="S5531">
        <v>0</v>
      </c>
      <c r="T5531">
        <v>4</v>
      </c>
      <c r="U5531">
        <v>0</v>
      </c>
      <c r="V5531">
        <v>0</v>
      </c>
      <c r="W5531">
        <v>0</v>
      </c>
      <c r="X5531">
        <v>18.905569583591348</v>
      </c>
      <c r="Y5531">
        <v>0</v>
      </c>
      <c r="Z5531">
        <v>0</v>
      </c>
      <c r="AA5531">
        <v>0</v>
      </c>
      <c r="AB5531">
        <v>1.2199201498794667</v>
      </c>
      <c r="AC5531">
        <v>0</v>
      </c>
      <c r="AD5531">
        <v>0</v>
      </c>
      <c r="AE5531">
        <v>20.125489733470815</v>
      </c>
    </row>
    <row r="5532" spans="1:31" x14ac:dyDescent="0.25">
      <c r="A5532">
        <v>1788152</v>
      </c>
      <c r="B5532">
        <v>1</v>
      </c>
      <c r="C5532" t="s">
        <v>81</v>
      </c>
      <c r="D5532" t="s">
        <v>118</v>
      </c>
      <c r="E5532" t="s">
        <v>184</v>
      </c>
      <c r="F5532" t="s">
        <v>7186</v>
      </c>
      <c r="G5532" t="s">
        <v>177</v>
      </c>
      <c r="H5532" t="s">
        <v>134</v>
      </c>
      <c r="I5532" t="s">
        <v>193</v>
      </c>
      <c r="J5532" t="s">
        <v>136</v>
      </c>
      <c r="K5532" t="s">
        <v>147</v>
      </c>
      <c r="L5532" t="s">
        <v>15958</v>
      </c>
      <c r="M5532" t="s">
        <v>15959</v>
      </c>
      <c r="N5532">
        <v>1.6388888000000001E-2</v>
      </c>
      <c r="O5532">
        <v>0</v>
      </c>
      <c r="P5532">
        <v>690</v>
      </c>
      <c r="Q5532">
        <v>1</v>
      </c>
      <c r="R5532">
        <v>15</v>
      </c>
      <c r="S5532">
        <v>0</v>
      </c>
      <c r="T5532">
        <v>27</v>
      </c>
      <c r="U5532">
        <v>0</v>
      </c>
      <c r="V5532">
        <v>0</v>
      </c>
      <c r="W5532">
        <v>0</v>
      </c>
      <c r="X5532">
        <v>1.063884658744942</v>
      </c>
      <c r="Y5532">
        <v>4.7763435530250005E-3</v>
      </c>
      <c r="Z5532">
        <v>5.8346333001666674E-2</v>
      </c>
      <c r="AA5532">
        <v>0</v>
      </c>
      <c r="AB5532">
        <v>7.8234183064708349E-2</v>
      </c>
      <c r="AC5532">
        <v>0</v>
      </c>
      <c r="AD5532">
        <v>0</v>
      </c>
      <c r="AE5532">
        <v>1.2052415183643421</v>
      </c>
    </row>
    <row r="5533" spans="1:31" x14ac:dyDescent="0.25">
      <c r="A5533">
        <v>1788544</v>
      </c>
      <c r="B5533">
        <v>1</v>
      </c>
      <c r="C5533" t="s">
        <v>80</v>
      </c>
      <c r="D5533" t="s">
        <v>90</v>
      </c>
      <c r="E5533" t="s">
        <v>171</v>
      </c>
      <c r="F5533" t="s">
        <v>15960</v>
      </c>
      <c r="G5533" t="s">
        <v>282</v>
      </c>
      <c r="H5533" t="s">
        <v>146</v>
      </c>
      <c r="I5533" t="s">
        <v>135</v>
      </c>
      <c r="J5533" t="s">
        <v>136</v>
      </c>
      <c r="K5533" t="s">
        <v>147</v>
      </c>
      <c r="L5533" t="s">
        <v>15961</v>
      </c>
      <c r="M5533" t="s">
        <v>15962</v>
      </c>
      <c r="N5533">
        <v>0.57638888799999999</v>
      </c>
      <c r="O5533">
        <v>0</v>
      </c>
      <c r="P5533">
        <v>5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0.7055421765645834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0.7055421765645834</v>
      </c>
    </row>
    <row r="5534" spans="1:31" x14ac:dyDescent="0.25">
      <c r="A5534">
        <v>1788195</v>
      </c>
      <c r="B5534">
        <v>1</v>
      </c>
      <c r="C5534" t="s">
        <v>80</v>
      </c>
      <c r="D5534" t="s">
        <v>83</v>
      </c>
      <c r="E5534" t="s">
        <v>158</v>
      </c>
      <c r="F5534" t="s">
        <v>15963</v>
      </c>
      <c r="G5534" t="s">
        <v>246</v>
      </c>
      <c r="H5534" t="s">
        <v>146</v>
      </c>
      <c r="I5534" t="s">
        <v>135</v>
      </c>
      <c r="J5534" t="s">
        <v>136</v>
      </c>
      <c r="K5534" t="s">
        <v>137</v>
      </c>
      <c r="L5534" t="s">
        <v>15964</v>
      </c>
      <c r="M5534" t="s">
        <v>15965</v>
      </c>
      <c r="N5534">
        <v>5.9311933330000004</v>
      </c>
      <c r="O5534">
        <v>0</v>
      </c>
      <c r="P5534">
        <v>10</v>
      </c>
      <c r="Q5534">
        <v>0</v>
      </c>
      <c r="R5534">
        <v>0</v>
      </c>
      <c r="S5534">
        <v>0</v>
      </c>
      <c r="T5534">
        <v>80</v>
      </c>
      <c r="U5534">
        <v>0</v>
      </c>
      <c r="V5534">
        <v>1</v>
      </c>
      <c r="W5534">
        <v>0</v>
      </c>
      <c r="X5534">
        <v>25.854076134041044</v>
      </c>
      <c r="Y5534">
        <v>0</v>
      </c>
      <c r="Z5534">
        <v>0</v>
      </c>
      <c r="AA5534">
        <v>0</v>
      </c>
      <c r="AB5534">
        <v>240.18206287618204</v>
      </c>
      <c r="AC5534">
        <v>0</v>
      </c>
      <c r="AD5534">
        <v>5.0224905158177675</v>
      </c>
      <c r="AE5534">
        <v>271.05862952604087</v>
      </c>
    </row>
    <row r="5535" spans="1:31" x14ac:dyDescent="0.25">
      <c r="A5535">
        <v>1788295</v>
      </c>
      <c r="B5535">
        <v>1</v>
      </c>
      <c r="C5535" t="s">
        <v>81</v>
      </c>
      <c r="D5535" t="s">
        <v>127</v>
      </c>
      <c r="E5535" t="s">
        <v>184</v>
      </c>
      <c r="F5535" t="s">
        <v>15966</v>
      </c>
      <c r="G5535" t="s">
        <v>232</v>
      </c>
      <c r="H5535" t="s">
        <v>134</v>
      </c>
      <c r="I5535" t="s">
        <v>135</v>
      </c>
      <c r="J5535" t="s">
        <v>136</v>
      </c>
      <c r="K5535" t="s">
        <v>147</v>
      </c>
      <c r="L5535" t="s">
        <v>15967</v>
      </c>
      <c r="M5535" t="s">
        <v>15968</v>
      </c>
      <c r="N5535">
        <v>4.0588888880000003</v>
      </c>
      <c r="O5535">
        <v>0</v>
      </c>
      <c r="P5535">
        <v>74</v>
      </c>
      <c r="Q5535">
        <v>0</v>
      </c>
      <c r="R5535">
        <v>22</v>
      </c>
      <c r="S5535">
        <v>1</v>
      </c>
      <c r="T5535">
        <v>8</v>
      </c>
      <c r="U5535">
        <v>0</v>
      </c>
      <c r="V5535">
        <v>1</v>
      </c>
      <c r="W5535">
        <v>0</v>
      </c>
      <c r="X5535">
        <v>55.531099530198517</v>
      </c>
      <c r="Y5535">
        <v>0</v>
      </c>
      <c r="Z5535">
        <v>33.097737840009202</v>
      </c>
      <c r="AA5535">
        <v>25.383010077399998</v>
      </c>
      <c r="AB5535">
        <v>27.243581416112594</v>
      </c>
      <c r="AC5535">
        <v>0</v>
      </c>
      <c r="AD5535">
        <v>0.9567714323594001</v>
      </c>
      <c r="AE5535">
        <v>142.21220029607971</v>
      </c>
    </row>
    <row r="5536" spans="1:31" x14ac:dyDescent="0.25">
      <c r="A5536">
        <v>1788095</v>
      </c>
      <c r="B5536">
        <v>1</v>
      </c>
      <c r="C5536" t="s">
        <v>81</v>
      </c>
      <c r="D5536" t="s">
        <v>113</v>
      </c>
      <c r="E5536" t="s">
        <v>184</v>
      </c>
      <c r="F5536" t="s">
        <v>15969</v>
      </c>
      <c r="G5536" t="s">
        <v>4436</v>
      </c>
      <c r="H5536" t="s">
        <v>134</v>
      </c>
      <c r="I5536" t="s">
        <v>135</v>
      </c>
      <c r="J5536" t="s">
        <v>136</v>
      </c>
      <c r="K5536" t="s">
        <v>147</v>
      </c>
      <c r="L5536" t="s">
        <v>15970</v>
      </c>
      <c r="M5536" t="s">
        <v>15971</v>
      </c>
      <c r="N5536">
        <v>6.8436111110000004</v>
      </c>
      <c r="O5536">
        <v>0</v>
      </c>
      <c r="P5536">
        <v>263</v>
      </c>
      <c r="Q5536">
        <v>1</v>
      </c>
      <c r="R5536">
        <v>7</v>
      </c>
      <c r="S5536">
        <v>4</v>
      </c>
      <c r="T5536">
        <v>5</v>
      </c>
      <c r="U5536">
        <v>0</v>
      </c>
      <c r="V5536">
        <v>0</v>
      </c>
      <c r="W5536">
        <v>0</v>
      </c>
      <c r="X5536">
        <v>129.36691668389477</v>
      </c>
      <c r="Y5536">
        <v>1.5668780231200001</v>
      </c>
      <c r="Z5536">
        <v>9.7223614495909825</v>
      </c>
      <c r="AA5536">
        <v>31.117418245869413</v>
      </c>
      <c r="AB5536">
        <v>2.9392629817936173</v>
      </c>
      <c r="AC5536">
        <v>0</v>
      </c>
      <c r="AD5536">
        <v>0</v>
      </c>
      <c r="AE5536">
        <v>174.71283738426877</v>
      </c>
    </row>
    <row r="5537" spans="1:31" x14ac:dyDescent="0.25">
      <c r="A5537">
        <v>1788427</v>
      </c>
      <c r="B5537">
        <v>1</v>
      </c>
      <c r="C5537" t="s">
        <v>81</v>
      </c>
      <c r="D5537" t="s">
        <v>127</v>
      </c>
      <c r="E5537" t="s">
        <v>158</v>
      </c>
      <c r="F5537" t="s">
        <v>15972</v>
      </c>
      <c r="G5537" t="s">
        <v>334</v>
      </c>
      <c r="H5537" t="s">
        <v>146</v>
      </c>
      <c r="I5537" t="s">
        <v>135</v>
      </c>
      <c r="J5537" t="s">
        <v>136</v>
      </c>
      <c r="K5537" t="s">
        <v>147</v>
      </c>
      <c r="L5537" t="s">
        <v>15973</v>
      </c>
      <c r="M5537" t="s">
        <v>15974</v>
      </c>
      <c r="N5537">
        <v>3.9019444440000002</v>
      </c>
      <c r="O5537">
        <v>0</v>
      </c>
      <c r="P5537">
        <v>39</v>
      </c>
      <c r="Q5537">
        <v>0</v>
      </c>
      <c r="R5537">
        <v>1</v>
      </c>
      <c r="S5537">
        <v>0</v>
      </c>
      <c r="T5537">
        <v>3</v>
      </c>
      <c r="U5537">
        <v>0</v>
      </c>
      <c r="V5537">
        <v>0</v>
      </c>
      <c r="W5537">
        <v>0</v>
      </c>
      <c r="X5537">
        <v>15.092462607789651</v>
      </c>
      <c r="Y5537">
        <v>0</v>
      </c>
      <c r="Z5537">
        <v>0</v>
      </c>
      <c r="AA5537">
        <v>0</v>
      </c>
      <c r="AB5537">
        <v>0.12634829717105001</v>
      </c>
      <c r="AC5537">
        <v>0</v>
      </c>
      <c r="AD5537">
        <v>0</v>
      </c>
      <c r="AE5537">
        <v>15.218810904960701</v>
      </c>
    </row>
    <row r="5538" spans="1:31" x14ac:dyDescent="0.25">
      <c r="A5538">
        <v>1788287</v>
      </c>
      <c r="B5538">
        <v>1</v>
      </c>
      <c r="C5538" t="s">
        <v>80</v>
      </c>
      <c r="D5538" t="s">
        <v>95</v>
      </c>
      <c r="E5538" t="s">
        <v>158</v>
      </c>
      <c r="F5538" t="s">
        <v>15975</v>
      </c>
      <c r="G5538" t="s">
        <v>164</v>
      </c>
      <c r="H5538" t="s">
        <v>146</v>
      </c>
      <c r="I5538" t="s">
        <v>135</v>
      </c>
      <c r="J5538" t="s">
        <v>136</v>
      </c>
      <c r="K5538" t="s">
        <v>147</v>
      </c>
      <c r="L5538" t="s">
        <v>15976</v>
      </c>
      <c r="M5538" t="s">
        <v>15977</v>
      </c>
      <c r="N5538">
        <v>0.43777777699999998</v>
      </c>
      <c r="O5538">
        <v>0</v>
      </c>
      <c r="P5538">
        <v>146</v>
      </c>
      <c r="Q5538">
        <v>0</v>
      </c>
      <c r="R5538">
        <v>0</v>
      </c>
      <c r="S5538">
        <v>0</v>
      </c>
      <c r="T5538">
        <v>17</v>
      </c>
      <c r="U5538">
        <v>0</v>
      </c>
      <c r="V5538">
        <v>0</v>
      </c>
      <c r="W5538">
        <v>0</v>
      </c>
      <c r="X5538">
        <v>17.667904657197074</v>
      </c>
      <c r="Y5538">
        <v>0</v>
      </c>
      <c r="Z5538">
        <v>0</v>
      </c>
      <c r="AA5538">
        <v>0</v>
      </c>
      <c r="AB5538">
        <v>2.7711164571734672</v>
      </c>
      <c r="AC5538">
        <v>0</v>
      </c>
      <c r="AD5538">
        <v>0</v>
      </c>
      <c r="AE5538">
        <v>20.43902111437054</v>
      </c>
    </row>
    <row r="5539" spans="1:31" x14ac:dyDescent="0.25">
      <c r="A5539">
        <v>1788264</v>
      </c>
      <c r="B5539">
        <v>1</v>
      </c>
      <c r="C5539" t="s">
        <v>80</v>
      </c>
      <c r="D5539" t="s">
        <v>93</v>
      </c>
      <c r="E5539" t="s">
        <v>143</v>
      </c>
      <c r="F5539" t="s">
        <v>15978</v>
      </c>
      <c r="G5539" t="s">
        <v>145</v>
      </c>
      <c r="H5539" t="s">
        <v>146</v>
      </c>
      <c r="I5539" t="s">
        <v>135</v>
      </c>
      <c r="J5539" t="s">
        <v>136</v>
      </c>
      <c r="K5539" t="s">
        <v>147</v>
      </c>
      <c r="L5539" t="s">
        <v>15979</v>
      </c>
      <c r="M5539" t="s">
        <v>15980</v>
      </c>
      <c r="N5539">
        <v>0.635833333</v>
      </c>
      <c r="O5539">
        <v>0</v>
      </c>
      <c r="P5539">
        <v>9</v>
      </c>
      <c r="Q5539">
        <v>0</v>
      </c>
      <c r="R5539">
        <v>5</v>
      </c>
      <c r="S5539">
        <v>0</v>
      </c>
      <c r="T5539">
        <v>8</v>
      </c>
      <c r="U5539">
        <v>0</v>
      </c>
      <c r="V5539">
        <v>0</v>
      </c>
      <c r="W5539">
        <v>0</v>
      </c>
      <c r="X5539">
        <v>1.2097808810395001</v>
      </c>
      <c r="Y5539">
        <v>0</v>
      </c>
      <c r="Z5539">
        <v>1.1711996742600002</v>
      </c>
      <c r="AA5539">
        <v>0</v>
      </c>
      <c r="AB5539">
        <v>6.5889386769920009</v>
      </c>
      <c r="AC5539">
        <v>0</v>
      </c>
      <c r="AD5539">
        <v>0</v>
      </c>
      <c r="AE5539">
        <v>8.9699192322915007</v>
      </c>
    </row>
    <row r="5540" spans="1:31" x14ac:dyDescent="0.25">
      <c r="A5540">
        <v>1788473</v>
      </c>
      <c r="B5540">
        <v>1</v>
      </c>
      <c r="C5540" t="s">
        <v>80</v>
      </c>
      <c r="D5540" t="s">
        <v>83</v>
      </c>
      <c r="E5540" t="s">
        <v>171</v>
      </c>
      <c r="F5540" t="s">
        <v>15981</v>
      </c>
      <c r="G5540" t="s">
        <v>173</v>
      </c>
      <c r="H5540" t="s">
        <v>146</v>
      </c>
      <c r="I5540" t="s">
        <v>135</v>
      </c>
      <c r="J5540" t="s">
        <v>136</v>
      </c>
      <c r="K5540" t="s">
        <v>147</v>
      </c>
      <c r="L5540" t="s">
        <v>15982</v>
      </c>
      <c r="M5540" t="s">
        <v>15983</v>
      </c>
      <c r="N5540">
        <v>2.1094444440000002</v>
      </c>
      <c r="O5540">
        <v>0</v>
      </c>
      <c r="P5540">
        <v>2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2.7653707458630166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2.7653707458630166</v>
      </c>
    </row>
    <row r="5541" spans="1:31" x14ac:dyDescent="0.25">
      <c r="A5541">
        <v>1788596</v>
      </c>
      <c r="B5541">
        <v>1</v>
      </c>
      <c r="C5541" t="s">
        <v>80</v>
      </c>
      <c r="D5541" t="s">
        <v>108</v>
      </c>
      <c r="E5541" t="s">
        <v>158</v>
      </c>
      <c r="F5541" t="s">
        <v>15470</v>
      </c>
      <c r="G5541" t="s">
        <v>160</v>
      </c>
      <c r="H5541" t="s">
        <v>146</v>
      </c>
      <c r="I5541" t="s">
        <v>135</v>
      </c>
      <c r="J5541" t="s">
        <v>136</v>
      </c>
      <c r="K5541" t="s">
        <v>147</v>
      </c>
      <c r="L5541" t="s">
        <v>15984</v>
      </c>
      <c r="M5541" t="s">
        <v>15985</v>
      </c>
      <c r="N5541">
        <v>2.2949999999999999</v>
      </c>
      <c r="O5541">
        <v>0</v>
      </c>
      <c r="P5541">
        <v>2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0.65795560913683337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0.65795560913683337</v>
      </c>
    </row>
    <row r="5542" spans="1:31" x14ac:dyDescent="0.25">
      <c r="A5542">
        <v>1788550</v>
      </c>
      <c r="B5542">
        <v>1</v>
      </c>
      <c r="C5542" t="s">
        <v>81</v>
      </c>
      <c r="D5542" t="s">
        <v>127</v>
      </c>
      <c r="E5542" t="s">
        <v>171</v>
      </c>
      <c r="F5542" t="s">
        <v>15986</v>
      </c>
      <c r="G5542" t="s">
        <v>181</v>
      </c>
      <c r="H5542" t="s">
        <v>146</v>
      </c>
      <c r="I5542" t="s">
        <v>135</v>
      </c>
      <c r="J5542" t="s">
        <v>136</v>
      </c>
      <c r="K5542" t="s">
        <v>147</v>
      </c>
      <c r="L5542" t="s">
        <v>15987</v>
      </c>
      <c r="M5542" t="s">
        <v>15988</v>
      </c>
      <c r="N5542">
        <v>0.97527777699999996</v>
      </c>
      <c r="O5542">
        <v>0</v>
      </c>
      <c r="P5542">
        <v>3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0.64760517193636669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0.64760517193636669</v>
      </c>
    </row>
    <row r="5543" spans="1:31" x14ac:dyDescent="0.25">
      <c r="A5543">
        <v>1788281</v>
      </c>
      <c r="B5543">
        <v>1</v>
      </c>
      <c r="C5543" t="s">
        <v>81</v>
      </c>
      <c r="D5543" t="s">
        <v>113</v>
      </c>
      <c r="E5543" t="s">
        <v>158</v>
      </c>
      <c r="F5543" t="s">
        <v>15989</v>
      </c>
      <c r="G5543" t="s">
        <v>221</v>
      </c>
      <c r="H5543" t="s">
        <v>146</v>
      </c>
      <c r="I5543" t="s">
        <v>135</v>
      </c>
      <c r="J5543" t="s">
        <v>136</v>
      </c>
      <c r="K5543" t="s">
        <v>147</v>
      </c>
      <c r="L5543" t="s">
        <v>15990</v>
      </c>
      <c r="M5543" t="s">
        <v>15991</v>
      </c>
      <c r="N5543">
        <v>7.432222222</v>
      </c>
      <c r="O5543">
        <v>0</v>
      </c>
      <c r="P5543">
        <v>8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7.6792684234840509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7.6792684234840509</v>
      </c>
    </row>
    <row r="5544" spans="1:31" x14ac:dyDescent="0.25">
      <c r="A5544">
        <v>1788327</v>
      </c>
      <c r="B5544">
        <v>1</v>
      </c>
      <c r="C5544" t="s">
        <v>80</v>
      </c>
      <c r="D5544" t="s">
        <v>102</v>
      </c>
      <c r="E5544" t="s">
        <v>184</v>
      </c>
      <c r="F5544" t="s">
        <v>9641</v>
      </c>
      <c r="G5544" t="s">
        <v>232</v>
      </c>
      <c r="H5544" t="s">
        <v>134</v>
      </c>
      <c r="I5544" t="s">
        <v>135</v>
      </c>
      <c r="J5544" t="s">
        <v>136</v>
      </c>
      <c r="K5544" t="s">
        <v>147</v>
      </c>
      <c r="L5544" t="s">
        <v>15992</v>
      </c>
      <c r="M5544" t="s">
        <v>15993</v>
      </c>
      <c r="N5544">
        <v>1.6247222219999999</v>
      </c>
      <c r="O5544">
        <v>0</v>
      </c>
      <c r="P5544">
        <v>18</v>
      </c>
      <c r="Q5544">
        <v>0</v>
      </c>
      <c r="R5544">
        <v>48</v>
      </c>
      <c r="S5544">
        <v>0</v>
      </c>
      <c r="T5544">
        <v>7</v>
      </c>
      <c r="U5544">
        <v>0</v>
      </c>
      <c r="V5544">
        <v>0</v>
      </c>
      <c r="W5544">
        <v>0</v>
      </c>
      <c r="X5544">
        <v>3.3131904391478768</v>
      </c>
      <c r="Y5544">
        <v>0</v>
      </c>
      <c r="Z5544">
        <v>50.182704489008671</v>
      </c>
      <c r="AA5544">
        <v>0</v>
      </c>
      <c r="AB5544">
        <v>10.158068874389217</v>
      </c>
      <c r="AC5544">
        <v>0</v>
      </c>
      <c r="AD5544">
        <v>0</v>
      </c>
      <c r="AE5544">
        <v>63.653963802545761</v>
      </c>
    </row>
    <row r="5545" spans="1:31" x14ac:dyDescent="0.25">
      <c r="A5545">
        <v>1788513</v>
      </c>
      <c r="B5545">
        <v>1</v>
      </c>
      <c r="C5545" t="s">
        <v>81</v>
      </c>
      <c r="D5545" t="s">
        <v>117</v>
      </c>
      <c r="E5545" t="s">
        <v>188</v>
      </c>
      <c r="F5545" t="s">
        <v>1473</v>
      </c>
      <c r="G5545" t="s">
        <v>177</v>
      </c>
      <c r="H5545" t="s">
        <v>134</v>
      </c>
      <c r="I5545" t="s">
        <v>193</v>
      </c>
      <c r="J5545" t="s">
        <v>136</v>
      </c>
      <c r="K5545" t="s">
        <v>147</v>
      </c>
      <c r="L5545" t="s">
        <v>15994</v>
      </c>
      <c r="M5545" t="s">
        <v>15995</v>
      </c>
      <c r="N5545">
        <v>1.1111111E-2</v>
      </c>
      <c r="O5545">
        <v>0</v>
      </c>
      <c r="P5545">
        <v>958</v>
      </c>
      <c r="Q5545">
        <v>8</v>
      </c>
      <c r="R5545">
        <v>49</v>
      </c>
      <c r="S5545">
        <v>5</v>
      </c>
      <c r="T5545">
        <v>103</v>
      </c>
      <c r="U5545">
        <v>2</v>
      </c>
      <c r="V5545">
        <v>0</v>
      </c>
      <c r="W5545">
        <v>0</v>
      </c>
      <c r="X5545">
        <v>1.2812195490823326</v>
      </c>
      <c r="Y5545">
        <v>0.72482778200000009</v>
      </c>
      <c r="Z5545">
        <v>0.12964464673433335</v>
      </c>
      <c r="AA5545">
        <v>0.11259729847600002</v>
      </c>
      <c r="AB5545">
        <v>0.43942405145533331</v>
      </c>
      <c r="AC5545">
        <v>0.23731886464000002</v>
      </c>
      <c r="AD5545">
        <v>0</v>
      </c>
      <c r="AE5545">
        <v>2.9250321923879996</v>
      </c>
    </row>
    <row r="5546" spans="1:31" x14ac:dyDescent="0.25">
      <c r="A5546">
        <v>1788218</v>
      </c>
      <c r="B5546">
        <v>1</v>
      </c>
      <c r="C5546" t="s">
        <v>81</v>
      </c>
      <c r="D5546" t="s">
        <v>124</v>
      </c>
      <c r="E5546" t="s">
        <v>158</v>
      </c>
      <c r="F5546" t="s">
        <v>15996</v>
      </c>
      <c r="G5546" t="s">
        <v>160</v>
      </c>
      <c r="H5546" t="s">
        <v>146</v>
      </c>
      <c r="I5546" t="s">
        <v>135</v>
      </c>
      <c r="J5546" t="s">
        <v>136</v>
      </c>
      <c r="K5546" t="s">
        <v>147</v>
      </c>
      <c r="L5546" t="s">
        <v>15997</v>
      </c>
      <c r="M5546" t="s">
        <v>15998</v>
      </c>
      <c r="N5546">
        <v>1.2366666660000001</v>
      </c>
      <c r="O5546">
        <v>0</v>
      </c>
      <c r="P5546">
        <v>91</v>
      </c>
      <c r="Q5546">
        <v>0</v>
      </c>
      <c r="R5546">
        <v>0</v>
      </c>
      <c r="S5546">
        <v>0</v>
      </c>
      <c r="T5546">
        <v>5</v>
      </c>
      <c r="U5546">
        <v>0</v>
      </c>
      <c r="V5546">
        <v>0</v>
      </c>
      <c r="W5546">
        <v>0</v>
      </c>
      <c r="X5546">
        <v>21.830868839412595</v>
      </c>
      <c r="Y5546">
        <v>0</v>
      </c>
      <c r="Z5546">
        <v>0</v>
      </c>
      <c r="AA5546">
        <v>0</v>
      </c>
      <c r="AB5546">
        <v>1.8340457169704003</v>
      </c>
      <c r="AC5546">
        <v>0</v>
      </c>
      <c r="AD5546">
        <v>0</v>
      </c>
      <c r="AE5546">
        <v>23.664914556382996</v>
      </c>
    </row>
    <row r="5547" spans="1:31" x14ac:dyDescent="0.25">
      <c r="A5547">
        <v>1788467</v>
      </c>
      <c r="B5547">
        <v>1</v>
      </c>
      <c r="C5547" t="s">
        <v>80</v>
      </c>
      <c r="D5547" t="s">
        <v>93</v>
      </c>
      <c r="E5547" t="s">
        <v>158</v>
      </c>
      <c r="F5547" t="s">
        <v>15999</v>
      </c>
      <c r="G5547" t="s">
        <v>758</v>
      </c>
      <c r="H5547" t="s">
        <v>146</v>
      </c>
      <c r="I5547" t="s">
        <v>135</v>
      </c>
      <c r="J5547" t="s">
        <v>136</v>
      </c>
      <c r="K5547" t="s">
        <v>147</v>
      </c>
      <c r="L5547" t="s">
        <v>16000</v>
      </c>
      <c r="M5547" t="s">
        <v>16001</v>
      </c>
      <c r="N5547">
        <v>4.864166666</v>
      </c>
      <c r="O5547">
        <v>0</v>
      </c>
      <c r="P5547">
        <v>42</v>
      </c>
      <c r="Q5547">
        <v>0</v>
      </c>
      <c r="R5547">
        <v>5</v>
      </c>
      <c r="S5547">
        <v>0</v>
      </c>
      <c r="T5547">
        <v>4</v>
      </c>
      <c r="U5547">
        <v>0</v>
      </c>
      <c r="V5547">
        <v>0</v>
      </c>
      <c r="W5547">
        <v>0</v>
      </c>
      <c r="X5547">
        <v>9.7679491314743974</v>
      </c>
      <c r="Y5547">
        <v>0</v>
      </c>
      <c r="Z5547">
        <v>10.642442170004125</v>
      </c>
      <c r="AA5547">
        <v>0</v>
      </c>
      <c r="AB5547">
        <v>0.94219587551402506</v>
      </c>
      <c r="AC5547">
        <v>0</v>
      </c>
      <c r="AD5547">
        <v>0</v>
      </c>
      <c r="AE5547">
        <v>21.352587176992547</v>
      </c>
    </row>
    <row r="5548" spans="1:31" x14ac:dyDescent="0.25">
      <c r="A5548">
        <v>1788155</v>
      </c>
      <c r="B5548">
        <v>1</v>
      </c>
      <c r="C5548" t="s">
        <v>81</v>
      </c>
      <c r="D5548" t="s">
        <v>118</v>
      </c>
      <c r="E5548" t="s">
        <v>188</v>
      </c>
      <c r="F5548" t="s">
        <v>16002</v>
      </c>
      <c r="G5548" t="s">
        <v>177</v>
      </c>
      <c r="H5548" t="s">
        <v>134</v>
      </c>
      <c r="I5548" t="s">
        <v>135</v>
      </c>
      <c r="J5548" t="s">
        <v>136</v>
      </c>
      <c r="K5548" t="s">
        <v>147</v>
      </c>
      <c r="L5548" t="s">
        <v>16003</v>
      </c>
      <c r="M5548" t="s">
        <v>16004</v>
      </c>
      <c r="N5548">
        <v>0.825555555</v>
      </c>
      <c r="O5548">
        <v>0</v>
      </c>
      <c r="P5548">
        <v>1654</v>
      </c>
      <c r="Q5548">
        <v>0</v>
      </c>
      <c r="R5548">
        <v>62</v>
      </c>
      <c r="S5548">
        <v>0</v>
      </c>
      <c r="T5548">
        <v>210</v>
      </c>
      <c r="U5548">
        <v>0</v>
      </c>
      <c r="V5548">
        <v>1</v>
      </c>
      <c r="W5548">
        <v>0</v>
      </c>
      <c r="X5548">
        <v>232.97141135207985</v>
      </c>
      <c r="Y5548">
        <v>0</v>
      </c>
      <c r="Z5548">
        <v>7.8492451831453662</v>
      </c>
      <c r="AA5548">
        <v>0</v>
      </c>
      <c r="AB5548">
        <v>43.825471941619575</v>
      </c>
      <c r="AC5548">
        <v>0</v>
      </c>
      <c r="AD5548">
        <v>6.3161878490418006</v>
      </c>
      <c r="AE5548">
        <v>290.9623163258866</v>
      </c>
    </row>
    <row r="5549" spans="1:31" x14ac:dyDescent="0.25">
      <c r="A5549">
        <v>1788321</v>
      </c>
      <c r="B5549">
        <v>1</v>
      </c>
      <c r="C5549" t="s">
        <v>81</v>
      </c>
      <c r="D5549" t="s">
        <v>118</v>
      </c>
      <c r="E5549" t="s">
        <v>158</v>
      </c>
      <c r="F5549" t="s">
        <v>16005</v>
      </c>
      <c r="G5549" t="s">
        <v>758</v>
      </c>
      <c r="H5549" t="s">
        <v>146</v>
      </c>
      <c r="I5549" t="s">
        <v>135</v>
      </c>
      <c r="J5549" t="s">
        <v>136</v>
      </c>
      <c r="K5549" t="s">
        <v>147</v>
      </c>
      <c r="L5549" t="s">
        <v>16006</v>
      </c>
      <c r="M5549" t="s">
        <v>16007</v>
      </c>
      <c r="N5549">
        <v>7.591388888</v>
      </c>
      <c r="O5549">
        <v>0</v>
      </c>
      <c r="P5549">
        <v>12</v>
      </c>
      <c r="Q5549">
        <v>0</v>
      </c>
      <c r="R5549">
        <v>0</v>
      </c>
      <c r="S5549">
        <v>0</v>
      </c>
      <c r="T5549">
        <v>1</v>
      </c>
      <c r="U5549">
        <v>0</v>
      </c>
      <c r="V5549">
        <v>0</v>
      </c>
      <c r="W5549">
        <v>0</v>
      </c>
      <c r="X5549">
        <v>8.9296155084827387</v>
      </c>
      <c r="Y5549">
        <v>0</v>
      </c>
      <c r="Z5549">
        <v>0</v>
      </c>
      <c r="AA5549">
        <v>0</v>
      </c>
      <c r="AB5549">
        <v>0.31953146088930001</v>
      </c>
      <c r="AC5549">
        <v>0</v>
      </c>
      <c r="AD5549">
        <v>0</v>
      </c>
      <c r="AE5549">
        <v>9.2491469693720383</v>
      </c>
    </row>
    <row r="5550" spans="1:31" x14ac:dyDescent="0.25">
      <c r="A5550">
        <v>1788533</v>
      </c>
      <c r="B5550">
        <v>1</v>
      </c>
      <c r="C5550" t="s">
        <v>80</v>
      </c>
      <c r="D5550" t="s">
        <v>96</v>
      </c>
      <c r="E5550" t="s">
        <v>171</v>
      </c>
      <c r="F5550" t="s">
        <v>16008</v>
      </c>
      <c r="G5550" t="s">
        <v>181</v>
      </c>
      <c r="H5550" t="s">
        <v>146</v>
      </c>
      <c r="I5550" t="s">
        <v>135</v>
      </c>
      <c r="J5550" t="s">
        <v>136</v>
      </c>
      <c r="K5550" t="s">
        <v>147</v>
      </c>
      <c r="L5550" t="s">
        <v>16009</v>
      </c>
      <c r="M5550" t="s">
        <v>16010</v>
      </c>
      <c r="N5550">
        <v>3.8627777769999998</v>
      </c>
      <c r="O5550">
        <v>0</v>
      </c>
      <c r="P5550">
        <v>2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1.2754481340743999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1.2754481340743999</v>
      </c>
    </row>
    <row r="5551" spans="1:31" x14ac:dyDescent="0.25">
      <c r="A5551">
        <v>1788178</v>
      </c>
      <c r="B5551">
        <v>1</v>
      </c>
      <c r="C5551" t="s">
        <v>80</v>
      </c>
      <c r="D5551" t="s">
        <v>108</v>
      </c>
      <c r="E5551" t="s">
        <v>158</v>
      </c>
      <c r="F5551" t="s">
        <v>16011</v>
      </c>
      <c r="G5551" t="s">
        <v>160</v>
      </c>
      <c r="H5551" t="s">
        <v>146</v>
      </c>
      <c r="I5551" t="s">
        <v>135</v>
      </c>
      <c r="J5551" t="s">
        <v>136</v>
      </c>
      <c r="K5551" t="s">
        <v>147</v>
      </c>
      <c r="L5551" t="s">
        <v>16012</v>
      </c>
      <c r="M5551" t="s">
        <v>16013</v>
      </c>
      <c r="N5551">
        <v>1.4780555550000001</v>
      </c>
      <c r="O5551">
        <v>0</v>
      </c>
      <c r="P5551">
        <v>3</v>
      </c>
      <c r="Q5551">
        <v>0</v>
      </c>
      <c r="R5551">
        <v>2</v>
      </c>
      <c r="S5551">
        <v>0</v>
      </c>
      <c r="T5551">
        <v>1</v>
      </c>
      <c r="U5551">
        <v>0</v>
      </c>
      <c r="V5551">
        <v>0</v>
      </c>
      <c r="W5551">
        <v>0</v>
      </c>
      <c r="X5551">
        <v>0.60319315995936662</v>
      </c>
      <c r="Y5551">
        <v>0</v>
      </c>
      <c r="Z5551">
        <v>0.14076325160616668</v>
      </c>
      <c r="AA5551">
        <v>0</v>
      </c>
      <c r="AB5551">
        <v>0.20037133654633332</v>
      </c>
      <c r="AC5551">
        <v>0</v>
      </c>
      <c r="AD5551">
        <v>0</v>
      </c>
      <c r="AE5551">
        <v>0.94432774811186659</v>
      </c>
    </row>
    <row r="5552" spans="1:31" x14ac:dyDescent="0.25">
      <c r="A5552">
        <v>1788510</v>
      </c>
      <c r="B5552">
        <v>1</v>
      </c>
      <c r="C5552" t="s">
        <v>80</v>
      </c>
      <c r="D5552" t="s">
        <v>96</v>
      </c>
      <c r="E5552" t="s">
        <v>171</v>
      </c>
      <c r="F5552" t="s">
        <v>16014</v>
      </c>
      <c r="G5552" t="s">
        <v>282</v>
      </c>
      <c r="H5552" t="s">
        <v>146</v>
      </c>
      <c r="I5552" t="s">
        <v>135</v>
      </c>
      <c r="J5552" t="s">
        <v>136</v>
      </c>
      <c r="K5552" t="s">
        <v>147</v>
      </c>
      <c r="L5552" t="s">
        <v>16015</v>
      </c>
      <c r="M5552" t="s">
        <v>16016</v>
      </c>
      <c r="N5552">
        <v>2.4986111110000002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0.98650185913624167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0.98650185913624167</v>
      </c>
    </row>
    <row r="5553" spans="1:31" x14ac:dyDescent="0.25">
      <c r="A5553">
        <v>1788135</v>
      </c>
      <c r="B5553">
        <v>1</v>
      </c>
      <c r="C5553" t="s">
        <v>81</v>
      </c>
      <c r="D5553" t="s">
        <v>117</v>
      </c>
      <c r="E5553" t="s">
        <v>158</v>
      </c>
      <c r="F5553" t="s">
        <v>16017</v>
      </c>
      <c r="G5553" t="s">
        <v>160</v>
      </c>
      <c r="H5553" t="s">
        <v>146</v>
      </c>
      <c r="I5553" t="s">
        <v>135</v>
      </c>
      <c r="J5553" t="s">
        <v>136</v>
      </c>
      <c r="K5553" t="s">
        <v>147</v>
      </c>
      <c r="L5553" t="s">
        <v>16018</v>
      </c>
      <c r="M5553" t="s">
        <v>16019</v>
      </c>
      <c r="N5553">
        <v>0.46444444400000001</v>
      </c>
      <c r="O5553">
        <v>0</v>
      </c>
      <c r="P5553">
        <v>6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0.25906217091218331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0.25906217091218331</v>
      </c>
    </row>
    <row r="5554" spans="1:31" x14ac:dyDescent="0.25">
      <c r="A5554">
        <v>1788447</v>
      </c>
      <c r="B5554">
        <v>1</v>
      </c>
      <c r="C5554" t="s">
        <v>81</v>
      </c>
      <c r="D5554" t="s">
        <v>118</v>
      </c>
      <c r="E5554" t="s">
        <v>184</v>
      </c>
      <c r="F5554" t="s">
        <v>16020</v>
      </c>
      <c r="G5554" t="s">
        <v>4436</v>
      </c>
      <c r="H5554" t="s">
        <v>134</v>
      </c>
      <c r="I5554" t="s">
        <v>135</v>
      </c>
      <c r="J5554" t="s">
        <v>136</v>
      </c>
      <c r="K5554" t="s">
        <v>147</v>
      </c>
      <c r="L5554" t="s">
        <v>16021</v>
      </c>
      <c r="M5554" t="s">
        <v>16022</v>
      </c>
      <c r="N5554">
        <v>0.72444444399999997</v>
      </c>
      <c r="O5554">
        <v>0</v>
      </c>
      <c r="P5554">
        <v>0</v>
      </c>
      <c r="Q5554">
        <v>0</v>
      </c>
      <c r="R5554">
        <v>0</v>
      </c>
      <c r="S5554">
        <v>2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7.4368197894012003</v>
      </c>
      <c r="AB5554">
        <v>0</v>
      </c>
      <c r="AC5554">
        <v>0</v>
      </c>
      <c r="AD5554">
        <v>0</v>
      </c>
      <c r="AE5554">
        <v>7.4368197894012003</v>
      </c>
    </row>
    <row r="5555" spans="1:31" x14ac:dyDescent="0.25">
      <c r="A5555">
        <v>1788490</v>
      </c>
      <c r="B5555">
        <v>1</v>
      </c>
      <c r="C5555" t="s">
        <v>81</v>
      </c>
      <c r="D5555" t="s">
        <v>122</v>
      </c>
      <c r="E5555" t="s">
        <v>131</v>
      </c>
      <c r="F5555" t="s">
        <v>16023</v>
      </c>
      <c r="G5555" t="s">
        <v>177</v>
      </c>
      <c r="H5555" t="s">
        <v>134</v>
      </c>
      <c r="I5555" t="s">
        <v>135</v>
      </c>
      <c r="J5555" t="s">
        <v>136</v>
      </c>
      <c r="K5555" t="s">
        <v>147</v>
      </c>
      <c r="L5555" t="s">
        <v>16024</v>
      </c>
      <c r="M5555" t="s">
        <v>16025</v>
      </c>
      <c r="N5555">
        <v>0.98222222199999998</v>
      </c>
      <c r="O5555">
        <v>0</v>
      </c>
      <c r="P5555">
        <v>4421</v>
      </c>
      <c r="Q5555">
        <v>0</v>
      </c>
      <c r="R5555">
        <v>37</v>
      </c>
      <c r="S5555">
        <v>1</v>
      </c>
      <c r="T5555">
        <v>173</v>
      </c>
      <c r="U5555">
        <v>0</v>
      </c>
      <c r="V5555">
        <v>0</v>
      </c>
      <c r="W5555">
        <v>0</v>
      </c>
      <c r="X5555">
        <v>911.26808987405116</v>
      </c>
      <c r="Y5555">
        <v>0</v>
      </c>
      <c r="Z5555">
        <v>7.2320855544631737</v>
      </c>
      <c r="AA5555">
        <v>4.4856285331433332</v>
      </c>
      <c r="AB5555">
        <v>58.515703379675848</v>
      </c>
      <c r="AC5555">
        <v>0</v>
      </c>
      <c r="AD5555">
        <v>0</v>
      </c>
      <c r="AE5555">
        <v>981.50150734133354</v>
      </c>
    </row>
    <row r="5556" spans="1:31" x14ac:dyDescent="0.25">
      <c r="A5556">
        <v>1788241</v>
      </c>
      <c r="B5556">
        <v>1</v>
      </c>
      <c r="C5556" t="s">
        <v>80</v>
      </c>
      <c r="D5556" t="s">
        <v>97</v>
      </c>
      <c r="E5556" t="s">
        <v>158</v>
      </c>
      <c r="F5556" t="s">
        <v>16026</v>
      </c>
      <c r="G5556" t="s">
        <v>160</v>
      </c>
      <c r="H5556" t="s">
        <v>146</v>
      </c>
      <c r="I5556" t="s">
        <v>135</v>
      </c>
      <c r="J5556" t="s">
        <v>136</v>
      </c>
      <c r="K5556" t="s">
        <v>147</v>
      </c>
      <c r="L5556" t="s">
        <v>16027</v>
      </c>
      <c r="M5556" t="s">
        <v>16028</v>
      </c>
      <c r="N5556">
        <v>2.4849999999999999</v>
      </c>
      <c r="O5556">
        <v>0</v>
      </c>
      <c r="P5556">
        <v>13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6.9379800308955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6.9379800308955</v>
      </c>
    </row>
    <row r="5557" spans="1:31" x14ac:dyDescent="0.25">
      <c r="A5557">
        <v>1788347</v>
      </c>
      <c r="B5557">
        <v>1</v>
      </c>
      <c r="C5557" t="s">
        <v>80</v>
      </c>
      <c r="D5557" t="s">
        <v>97</v>
      </c>
      <c r="E5557" t="s">
        <v>171</v>
      </c>
      <c r="F5557" t="s">
        <v>16029</v>
      </c>
      <c r="G5557" t="s">
        <v>225</v>
      </c>
      <c r="H5557" t="s">
        <v>146</v>
      </c>
      <c r="I5557" t="s">
        <v>135</v>
      </c>
      <c r="J5557" t="s">
        <v>3</v>
      </c>
      <c r="K5557" t="s">
        <v>147</v>
      </c>
      <c r="L5557" t="s">
        <v>16030</v>
      </c>
      <c r="M5557" t="s">
        <v>16031</v>
      </c>
      <c r="N5557">
        <v>4.5386111109999998</v>
      </c>
      <c r="O5557">
        <v>0</v>
      </c>
      <c r="P5557">
        <v>4</v>
      </c>
      <c r="Q5557">
        <v>0</v>
      </c>
      <c r="R5557">
        <v>0</v>
      </c>
      <c r="S5557">
        <v>0</v>
      </c>
      <c r="T5557">
        <v>6</v>
      </c>
      <c r="U5557">
        <v>0</v>
      </c>
      <c r="V5557">
        <v>0</v>
      </c>
      <c r="W5557">
        <v>0</v>
      </c>
      <c r="X5557">
        <v>11.348901151562517</v>
      </c>
      <c r="Y5557">
        <v>0</v>
      </c>
      <c r="Z5557">
        <v>0</v>
      </c>
      <c r="AA5557">
        <v>0</v>
      </c>
      <c r="AB5557">
        <v>0.46504597401708336</v>
      </c>
      <c r="AC5557">
        <v>0</v>
      </c>
      <c r="AD5557">
        <v>0</v>
      </c>
      <c r="AE5557">
        <v>11.813947125579601</v>
      </c>
    </row>
    <row r="5558" spans="1:31" x14ac:dyDescent="0.25">
      <c r="A5558">
        <v>1788098</v>
      </c>
      <c r="B5558">
        <v>1</v>
      </c>
      <c r="C5558" t="s">
        <v>80</v>
      </c>
      <c r="D5558" t="s">
        <v>93</v>
      </c>
      <c r="E5558" t="s">
        <v>131</v>
      </c>
      <c r="F5558" t="s">
        <v>4709</v>
      </c>
      <c r="G5558" t="s">
        <v>177</v>
      </c>
      <c r="H5558" t="s">
        <v>134</v>
      </c>
      <c r="I5558" t="s">
        <v>135</v>
      </c>
      <c r="J5558" t="s">
        <v>136</v>
      </c>
      <c r="K5558" t="s">
        <v>147</v>
      </c>
      <c r="L5558" t="s">
        <v>16032</v>
      </c>
      <c r="M5558" t="s">
        <v>16033</v>
      </c>
      <c r="N5558">
        <v>1.882222222</v>
      </c>
      <c r="O5558">
        <v>0</v>
      </c>
      <c r="P5558">
        <v>1014</v>
      </c>
      <c r="Q5558">
        <v>0</v>
      </c>
      <c r="R5558">
        <v>246</v>
      </c>
      <c r="S5558">
        <v>4</v>
      </c>
      <c r="T5558">
        <v>258</v>
      </c>
      <c r="U5558">
        <v>0</v>
      </c>
      <c r="V5558">
        <v>0</v>
      </c>
      <c r="W5558">
        <v>0</v>
      </c>
      <c r="X5558">
        <v>264.73299317004245</v>
      </c>
      <c r="Y5558">
        <v>0</v>
      </c>
      <c r="Z5558">
        <v>33.011454780576138</v>
      </c>
      <c r="AA5558">
        <v>13.821691657467316</v>
      </c>
      <c r="AB5558">
        <v>79.853314259019029</v>
      </c>
      <c r="AC5558">
        <v>0</v>
      </c>
      <c r="AD5558">
        <v>0</v>
      </c>
      <c r="AE5558">
        <v>391.41945386710495</v>
      </c>
    </row>
    <row r="5559" spans="1:31" x14ac:dyDescent="0.25">
      <c r="A5559">
        <v>1788639</v>
      </c>
      <c r="B5559">
        <v>1</v>
      </c>
      <c r="C5559" t="s">
        <v>80</v>
      </c>
      <c r="D5559" t="s">
        <v>90</v>
      </c>
      <c r="E5559" t="s">
        <v>153</v>
      </c>
      <c r="F5559" t="s">
        <v>16034</v>
      </c>
      <c r="G5559" t="s">
        <v>225</v>
      </c>
      <c r="H5559" t="s">
        <v>146</v>
      </c>
      <c r="I5559" t="s">
        <v>135</v>
      </c>
      <c r="J5559" t="s">
        <v>136</v>
      </c>
      <c r="K5559" t="s">
        <v>147</v>
      </c>
      <c r="L5559" t="s">
        <v>16035</v>
      </c>
      <c r="M5559" t="s">
        <v>16036</v>
      </c>
      <c r="N5559">
        <v>1.8847222219999999</v>
      </c>
      <c r="O5559">
        <v>0</v>
      </c>
      <c r="P5559">
        <v>83</v>
      </c>
      <c r="Q5559">
        <v>0</v>
      </c>
      <c r="R5559">
        <v>0</v>
      </c>
      <c r="S5559">
        <v>0</v>
      </c>
      <c r="T5559">
        <v>7</v>
      </c>
      <c r="U5559">
        <v>0</v>
      </c>
      <c r="V5559">
        <v>0</v>
      </c>
      <c r="W5559">
        <v>0</v>
      </c>
      <c r="X5559">
        <v>48.797658797784351</v>
      </c>
      <c r="Y5559">
        <v>0</v>
      </c>
      <c r="Z5559">
        <v>0</v>
      </c>
      <c r="AA5559">
        <v>0</v>
      </c>
      <c r="AB5559">
        <v>1.9809069866842002</v>
      </c>
      <c r="AC5559">
        <v>0</v>
      </c>
      <c r="AD5559">
        <v>0</v>
      </c>
      <c r="AE5559">
        <v>50.778565784468555</v>
      </c>
    </row>
    <row r="5560" spans="1:31" x14ac:dyDescent="0.25">
      <c r="A5560">
        <v>1788261</v>
      </c>
      <c r="B5560">
        <v>1</v>
      </c>
      <c r="C5560" t="s">
        <v>81</v>
      </c>
      <c r="D5560" t="s">
        <v>123</v>
      </c>
      <c r="E5560" t="s">
        <v>158</v>
      </c>
      <c r="F5560" t="s">
        <v>5501</v>
      </c>
      <c r="G5560" t="s">
        <v>160</v>
      </c>
      <c r="H5560" t="s">
        <v>146</v>
      </c>
      <c r="I5560" t="s">
        <v>135</v>
      </c>
      <c r="J5560" t="s">
        <v>136</v>
      </c>
      <c r="K5560" t="s">
        <v>147</v>
      </c>
      <c r="L5560" t="s">
        <v>16037</v>
      </c>
      <c r="M5560" t="s">
        <v>16038</v>
      </c>
      <c r="N5560">
        <v>4.5322222219999997</v>
      </c>
      <c r="O5560">
        <v>0</v>
      </c>
      <c r="P5560">
        <v>60</v>
      </c>
      <c r="Q5560">
        <v>0</v>
      </c>
      <c r="R5560">
        <v>1</v>
      </c>
      <c r="S5560">
        <v>0</v>
      </c>
      <c r="T5560">
        <v>1</v>
      </c>
      <c r="U5560">
        <v>0</v>
      </c>
      <c r="V5560">
        <v>0</v>
      </c>
      <c r="W5560">
        <v>0</v>
      </c>
      <c r="X5560">
        <v>49.195618988593075</v>
      </c>
      <c r="Y5560">
        <v>0</v>
      </c>
      <c r="Z5560">
        <v>0.31349136417716666</v>
      </c>
      <c r="AA5560">
        <v>0</v>
      </c>
      <c r="AB5560">
        <v>0.55390430539266666</v>
      </c>
      <c r="AC5560">
        <v>0</v>
      </c>
      <c r="AD5560">
        <v>0</v>
      </c>
      <c r="AE5560">
        <v>50.063014658162906</v>
      </c>
    </row>
    <row r="5561" spans="1:31" x14ac:dyDescent="0.25">
      <c r="A5561">
        <v>1788407</v>
      </c>
      <c r="B5561">
        <v>1</v>
      </c>
      <c r="C5561" t="s">
        <v>81</v>
      </c>
      <c r="D5561" t="s">
        <v>118</v>
      </c>
      <c r="E5561" t="s">
        <v>158</v>
      </c>
      <c r="F5561" t="s">
        <v>7713</v>
      </c>
      <c r="G5561" t="s">
        <v>160</v>
      </c>
      <c r="H5561" t="s">
        <v>146</v>
      </c>
      <c r="I5561" t="s">
        <v>135</v>
      </c>
      <c r="J5561" t="s">
        <v>136</v>
      </c>
      <c r="K5561" t="s">
        <v>147</v>
      </c>
      <c r="L5561" t="s">
        <v>16039</v>
      </c>
      <c r="M5561" t="s">
        <v>16040</v>
      </c>
      <c r="N5561">
        <v>7.5336111109999999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0.62942331726855005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0.62942331726855005</v>
      </c>
    </row>
    <row r="5562" spans="1:31" x14ac:dyDescent="0.25">
      <c r="A5562">
        <v>1788453</v>
      </c>
      <c r="B5562">
        <v>1</v>
      </c>
      <c r="C5562" t="s">
        <v>81</v>
      </c>
      <c r="D5562" t="s">
        <v>124</v>
      </c>
      <c r="E5562" t="s">
        <v>171</v>
      </c>
      <c r="F5562" t="s">
        <v>16041</v>
      </c>
      <c r="G5562" t="s">
        <v>181</v>
      </c>
      <c r="H5562" t="s">
        <v>146</v>
      </c>
      <c r="I5562" t="s">
        <v>135</v>
      </c>
      <c r="J5562" t="s">
        <v>136</v>
      </c>
      <c r="K5562" t="s">
        <v>147</v>
      </c>
      <c r="L5562" t="s">
        <v>16042</v>
      </c>
      <c r="M5562" t="s">
        <v>16043</v>
      </c>
      <c r="N5562">
        <v>2.3916666659999999</v>
      </c>
      <c r="O5562">
        <v>0</v>
      </c>
      <c r="P5562">
        <v>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0.29353685891573333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0.29353685891573333</v>
      </c>
    </row>
    <row r="5563" spans="1:31" x14ac:dyDescent="0.25">
      <c r="A5563">
        <v>1788307</v>
      </c>
      <c r="B5563">
        <v>1</v>
      </c>
      <c r="C5563" t="s">
        <v>81</v>
      </c>
      <c r="D5563" t="s">
        <v>118</v>
      </c>
      <c r="E5563" t="s">
        <v>184</v>
      </c>
      <c r="F5563" t="s">
        <v>16044</v>
      </c>
      <c r="G5563" t="s">
        <v>177</v>
      </c>
      <c r="H5563" t="s">
        <v>134</v>
      </c>
      <c r="I5563" t="s">
        <v>135</v>
      </c>
      <c r="J5563" t="s">
        <v>136</v>
      </c>
      <c r="K5563" t="s">
        <v>147</v>
      </c>
      <c r="L5563" t="s">
        <v>16045</v>
      </c>
      <c r="M5563" t="s">
        <v>16046</v>
      </c>
      <c r="N5563">
        <v>0.65472222199999996</v>
      </c>
      <c r="O5563">
        <v>0</v>
      </c>
      <c r="P5563">
        <v>17</v>
      </c>
      <c r="Q5563">
        <v>0</v>
      </c>
      <c r="R5563">
        <v>4</v>
      </c>
      <c r="S5563">
        <v>0</v>
      </c>
      <c r="T5563">
        <v>2</v>
      </c>
      <c r="U5563">
        <v>0</v>
      </c>
      <c r="V5563">
        <v>0</v>
      </c>
      <c r="W5563">
        <v>0</v>
      </c>
      <c r="X5563">
        <v>2.3123190299964009</v>
      </c>
      <c r="Y5563">
        <v>0</v>
      </c>
      <c r="Z5563">
        <v>0.13376242057220003</v>
      </c>
      <c r="AA5563">
        <v>0</v>
      </c>
      <c r="AB5563">
        <v>0.32231199477990002</v>
      </c>
      <c r="AC5563">
        <v>0</v>
      </c>
      <c r="AD5563">
        <v>0</v>
      </c>
      <c r="AE5563">
        <v>2.7683934453485008</v>
      </c>
    </row>
    <row r="5564" spans="1:31" x14ac:dyDescent="0.25">
      <c r="A5564">
        <v>1788430</v>
      </c>
      <c r="B5564">
        <v>1</v>
      </c>
      <c r="C5564" t="s">
        <v>81</v>
      </c>
      <c r="D5564" t="s">
        <v>118</v>
      </c>
      <c r="E5564" t="s">
        <v>171</v>
      </c>
      <c r="F5564" t="s">
        <v>16047</v>
      </c>
      <c r="G5564" t="s">
        <v>181</v>
      </c>
      <c r="H5564" t="s">
        <v>146</v>
      </c>
      <c r="I5564" t="s">
        <v>135</v>
      </c>
      <c r="J5564" t="s">
        <v>136</v>
      </c>
      <c r="K5564" t="s">
        <v>147</v>
      </c>
      <c r="L5564" t="s">
        <v>16048</v>
      </c>
      <c r="M5564" t="s">
        <v>16049</v>
      </c>
      <c r="N5564">
        <v>7.5802777770000001</v>
      </c>
      <c r="O5564">
        <v>0</v>
      </c>
      <c r="P5564">
        <v>2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1.0619569846127586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1.0619569846127586</v>
      </c>
    </row>
    <row r="5565" spans="1:31" x14ac:dyDescent="0.25">
      <c r="A5565">
        <v>1788161</v>
      </c>
      <c r="B5565">
        <v>1</v>
      </c>
      <c r="C5565" t="s">
        <v>80</v>
      </c>
      <c r="D5565" t="s">
        <v>103</v>
      </c>
      <c r="E5565" t="s">
        <v>143</v>
      </c>
      <c r="F5565" t="s">
        <v>9779</v>
      </c>
      <c r="G5565" t="s">
        <v>145</v>
      </c>
      <c r="H5565" t="s">
        <v>146</v>
      </c>
      <c r="I5565" t="s">
        <v>135</v>
      </c>
      <c r="J5565" t="s">
        <v>136</v>
      </c>
      <c r="K5565" t="s">
        <v>147</v>
      </c>
      <c r="L5565" t="s">
        <v>16050</v>
      </c>
      <c r="M5565" t="s">
        <v>16051</v>
      </c>
      <c r="N5565">
        <v>0.47777777700000001</v>
      </c>
      <c r="O5565">
        <v>0</v>
      </c>
      <c r="P5565">
        <v>148</v>
      </c>
      <c r="Q5565">
        <v>0</v>
      </c>
      <c r="R5565">
        <v>8</v>
      </c>
      <c r="S5565">
        <v>0</v>
      </c>
      <c r="T5565">
        <v>11</v>
      </c>
      <c r="U5565">
        <v>0</v>
      </c>
      <c r="V5565">
        <v>0</v>
      </c>
      <c r="W5565">
        <v>0</v>
      </c>
      <c r="X5565">
        <v>13.549794947099675</v>
      </c>
      <c r="Y5565">
        <v>0</v>
      </c>
      <c r="Z5565">
        <v>6.9833965260246664</v>
      </c>
      <c r="AA5565">
        <v>0</v>
      </c>
      <c r="AB5565">
        <v>5.0275841309550007</v>
      </c>
      <c r="AC5565">
        <v>0</v>
      </c>
      <c r="AD5565">
        <v>0</v>
      </c>
      <c r="AE5565">
        <v>25.560775604079339</v>
      </c>
    </row>
    <row r="5566" spans="1:31" x14ac:dyDescent="0.25">
      <c r="A5566">
        <v>1788576</v>
      </c>
      <c r="B5566">
        <v>1</v>
      </c>
      <c r="C5566" t="s">
        <v>80</v>
      </c>
      <c r="D5566" t="s">
        <v>110</v>
      </c>
      <c r="E5566" t="s">
        <v>171</v>
      </c>
      <c r="F5566" t="s">
        <v>16052</v>
      </c>
      <c r="G5566" t="s">
        <v>181</v>
      </c>
      <c r="H5566" t="s">
        <v>146</v>
      </c>
      <c r="I5566" t="s">
        <v>135</v>
      </c>
      <c r="J5566" t="s">
        <v>136</v>
      </c>
      <c r="K5566" t="s">
        <v>147</v>
      </c>
      <c r="L5566" t="s">
        <v>16053</v>
      </c>
      <c r="M5566" t="s">
        <v>16054</v>
      </c>
      <c r="N5566">
        <v>2.5766666659999999</v>
      </c>
      <c r="O5566">
        <v>0</v>
      </c>
      <c r="P5566">
        <v>2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3.0194350728811834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3.0194350728811834</v>
      </c>
    </row>
    <row r="5567" spans="1:31" x14ac:dyDescent="0.25">
      <c r="A5567">
        <v>1788470</v>
      </c>
      <c r="B5567">
        <v>1</v>
      </c>
      <c r="C5567" t="s">
        <v>80</v>
      </c>
      <c r="D5567" t="s">
        <v>109</v>
      </c>
      <c r="E5567" t="s">
        <v>171</v>
      </c>
      <c r="F5567" t="s">
        <v>16055</v>
      </c>
      <c r="G5567" t="s">
        <v>181</v>
      </c>
      <c r="H5567" t="s">
        <v>146</v>
      </c>
      <c r="I5567" t="s">
        <v>135</v>
      </c>
      <c r="J5567" t="s">
        <v>136</v>
      </c>
      <c r="K5567" t="s">
        <v>147</v>
      </c>
      <c r="L5567" t="s">
        <v>16056</v>
      </c>
      <c r="M5567" t="s">
        <v>16057</v>
      </c>
      <c r="N5567">
        <v>1.3263888880000001</v>
      </c>
      <c r="O5567">
        <v>0</v>
      </c>
      <c r="P5567">
        <v>1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0.15331308310024999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0.15331308310024999</v>
      </c>
    </row>
    <row r="5568" spans="1:31" x14ac:dyDescent="0.25">
      <c r="A5568">
        <v>1788367</v>
      </c>
      <c r="B5568">
        <v>1</v>
      </c>
      <c r="C5568" t="s">
        <v>80</v>
      </c>
      <c r="D5568" t="s">
        <v>106</v>
      </c>
      <c r="E5568" t="s">
        <v>131</v>
      </c>
      <c r="F5568" t="s">
        <v>4825</v>
      </c>
      <c r="G5568" t="s">
        <v>177</v>
      </c>
      <c r="H5568" t="s">
        <v>134</v>
      </c>
      <c r="I5568" t="s">
        <v>135</v>
      </c>
      <c r="J5568" t="s">
        <v>136</v>
      </c>
      <c r="K5568" t="s">
        <v>147</v>
      </c>
      <c r="L5568" t="s">
        <v>16058</v>
      </c>
      <c r="M5568" t="s">
        <v>16059</v>
      </c>
      <c r="N5568">
        <v>0.112222222</v>
      </c>
      <c r="O5568">
        <v>7</v>
      </c>
      <c r="P5568">
        <v>2132</v>
      </c>
      <c r="Q5568">
        <v>57</v>
      </c>
      <c r="R5568">
        <v>236</v>
      </c>
      <c r="S5568">
        <v>22</v>
      </c>
      <c r="T5568">
        <v>303</v>
      </c>
      <c r="U5568">
        <v>0</v>
      </c>
      <c r="V5568">
        <v>0</v>
      </c>
      <c r="W5568">
        <v>0.26096740135700003</v>
      </c>
      <c r="X5568">
        <v>34.567619324727083</v>
      </c>
      <c r="Y5568">
        <v>8.0637097235744015</v>
      </c>
      <c r="Z5568">
        <v>18.236986825919196</v>
      </c>
      <c r="AA5568">
        <v>5.946240227923</v>
      </c>
      <c r="AB5568">
        <v>13.557106952181424</v>
      </c>
      <c r="AC5568">
        <v>0</v>
      </c>
      <c r="AD5568">
        <v>0</v>
      </c>
      <c r="AE5568">
        <v>80.632630455682119</v>
      </c>
    </row>
    <row r="5569" spans="1:31" x14ac:dyDescent="0.25">
      <c r="A5569">
        <v>1788221</v>
      </c>
      <c r="B5569">
        <v>1</v>
      </c>
      <c r="C5569" t="s">
        <v>80</v>
      </c>
      <c r="D5569" t="s">
        <v>106</v>
      </c>
      <c r="E5569" t="s">
        <v>184</v>
      </c>
      <c r="F5569" t="s">
        <v>16060</v>
      </c>
      <c r="G5569" t="s">
        <v>232</v>
      </c>
      <c r="H5569" t="s">
        <v>134</v>
      </c>
      <c r="I5569" t="s">
        <v>135</v>
      </c>
      <c r="J5569" t="s">
        <v>136</v>
      </c>
      <c r="K5569" t="s">
        <v>147</v>
      </c>
      <c r="L5569" t="s">
        <v>16061</v>
      </c>
      <c r="M5569" t="s">
        <v>16062</v>
      </c>
      <c r="N5569">
        <v>4.0436111109999997</v>
      </c>
      <c r="O5569">
        <v>0</v>
      </c>
      <c r="P5569">
        <v>0</v>
      </c>
      <c r="Q5569">
        <v>0</v>
      </c>
      <c r="R5569">
        <v>5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94.258228018520825</v>
      </c>
      <c r="AA5569">
        <v>0</v>
      </c>
      <c r="AB5569">
        <v>0</v>
      </c>
      <c r="AC5569">
        <v>0</v>
      </c>
      <c r="AD5569">
        <v>0</v>
      </c>
      <c r="AE5569">
        <v>94.258228018520825</v>
      </c>
    </row>
    <row r="5570" spans="1:31" x14ac:dyDescent="0.25">
      <c r="A5570">
        <v>1788201</v>
      </c>
      <c r="B5570">
        <v>1</v>
      </c>
      <c r="C5570" t="s">
        <v>81</v>
      </c>
      <c r="D5570" t="s">
        <v>112</v>
      </c>
      <c r="E5570" t="s">
        <v>158</v>
      </c>
      <c r="F5570" t="s">
        <v>16063</v>
      </c>
      <c r="G5570" t="s">
        <v>2175</v>
      </c>
      <c r="H5570" t="s">
        <v>146</v>
      </c>
      <c r="I5570" t="s">
        <v>135</v>
      </c>
      <c r="J5570" t="s">
        <v>136</v>
      </c>
      <c r="K5570" t="s">
        <v>147</v>
      </c>
      <c r="L5570" t="s">
        <v>16064</v>
      </c>
      <c r="M5570" t="s">
        <v>16065</v>
      </c>
      <c r="N5570">
        <v>5.1994444440000001</v>
      </c>
      <c r="O5570">
        <v>0</v>
      </c>
      <c r="P5570">
        <v>1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</row>
    <row r="5571" spans="1:31" x14ac:dyDescent="0.25">
      <c r="A5571">
        <v>1788158</v>
      </c>
      <c r="B5571">
        <v>1</v>
      </c>
      <c r="C5571" t="s">
        <v>81</v>
      </c>
      <c r="D5571" t="s">
        <v>118</v>
      </c>
      <c r="E5571" t="s">
        <v>188</v>
      </c>
      <c r="F5571" t="s">
        <v>16066</v>
      </c>
      <c r="G5571" t="s">
        <v>177</v>
      </c>
      <c r="H5571" t="s">
        <v>134</v>
      </c>
      <c r="I5571" t="s">
        <v>135</v>
      </c>
      <c r="J5571" t="s">
        <v>136</v>
      </c>
      <c r="K5571" t="s">
        <v>147</v>
      </c>
      <c r="L5571" t="s">
        <v>16067</v>
      </c>
      <c r="M5571" t="s">
        <v>16068</v>
      </c>
      <c r="N5571">
        <v>2.6769444440000001</v>
      </c>
      <c r="O5571">
        <v>0</v>
      </c>
      <c r="P5571">
        <v>442</v>
      </c>
      <c r="Q5571">
        <v>0</v>
      </c>
      <c r="R5571">
        <v>24</v>
      </c>
      <c r="S5571">
        <v>10</v>
      </c>
      <c r="T5571">
        <v>16</v>
      </c>
      <c r="U5571">
        <v>0</v>
      </c>
      <c r="V5571">
        <v>0</v>
      </c>
      <c r="W5571">
        <v>0</v>
      </c>
      <c r="X5571">
        <v>149.61447385072034</v>
      </c>
      <c r="Y5571">
        <v>0</v>
      </c>
      <c r="Z5571">
        <v>7.3208099829136</v>
      </c>
      <c r="AA5571">
        <v>25.113735834629612</v>
      </c>
      <c r="AB5571">
        <v>21.28811751288</v>
      </c>
      <c r="AC5571">
        <v>0</v>
      </c>
      <c r="AD5571">
        <v>0</v>
      </c>
      <c r="AE5571">
        <v>203.33713718114356</v>
      </c>
    </row>
    <row r="5572" spans="1:31" x14ac:dyDescent="0.25">
      <c r="A5572">
        <v>1788656</v>
      </c>
      <c r="B5572">
        <v>1</v>
      </c>
      <c r="C5572" t="s">
        <v>80</v>
      </c>
      <c r="D5572" t="s">
        <v>107</v>
      </c>
      <c r="E5572" t="s">
        <v>171</v>
      </c>
      <c r="F5572" t="s">
        <v>16069</v>
      </c>
      <c r="G5572" t="s">
        <v>181</v>
      </c>
      <c r="H5572" t="s">
        <v>146</v>
      </c>
      <c r="I5572" t="s">
        <v>135</v>
      </c>
      <c r="J5572" t="s">
        <v>136</v>
      </c>
      <c r="K5572" t="s">
        <v>147</v>
      </c>
      <c r="L5572" t="s">
        <v>16070</v>
      </c>
      <c r="M5572" t="s">
        <v>16071</v>
      </c>
      <c r="N5572">
        <v>1.8463888879999999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</row>
    <row r="5573" spans="1:31" x14ac:dyDescent="0.25">
      <c r="A5573">
        <v>1788556</v>
      </c>
      <c r="B5573">
        <v>1</v>
      </c>
      <c r="C5573" t="s">
        <v>80</v>
      </c>
      <c r="D5573" t="s">
        <v>105</v>
      </c>
      <c r="E5573" t="s">
        <v>188</v>
      </c>
      <c r="F5573" t="s">
        <v>2288</v>
      </c>
      <c r="G5573" t="s">
        <v>2662</v>
      </c>
      <c r="H5573" t="s">
        <v>134</v>
      </c>
      <c r="I5573" t="s">
        <v>135</v>
      </c>
      <c r="J5573" t="s">
        <v>136</v>
      </c>
      <c r="K5573" t="s">
        <v>147</v>
      </c>
      <c r="L5573" t="s">
        <v>16072</v>
      </c>
      <c r="M5573" t="s">
        <v>16073</v>
      </c>
      <c r="N5573">
        <v>1.0988888880000001</v>
      </c>
      <c r="O5573">
        <v>2</v>
      </c>
      <c r="P5573">
        <v>1404</v>
      </c>
      <c r="Q5573">
        <v>6</v>
      </c>
      <c r="R5573">
        <v>104</v>
      </c>
      <c r="S5573">
        <v>7</v>
      </c>
      <c r="T5573">
        <v>124</v>
      </c>
      <c r="U5573">
        <v>1</v>
      </c>
      <c r="V5573">
        <v>0</v>
      </c>
      <c r="W5573">
        <v>1.116266870704</v>
      </c>
      <c r="X5573">
        <v>407.27421132547573</v>
      </c>
      <c r="Y5573">
        <v>94.458955599605673</v>
      </c>
      <c r="Z5573">
        <v>12.029822796491132</v>
      </c>
      <c r="AA5573">
        <v>49.500955896497089</v>
      </c>
      <c r="AB5573">
        <v>55.455046465024566</v>
      </c>
      <c r="AC5573">
        <v>0.91349547428533329</v>
      </c>
      <c r="AD5573">
        <v>0</v>
      </c>
      <c r="AE5573">
        <v>620.74875442808354</v>
      </c>
    </row>
    <row r="5574" spans="1:31" x14ac:dyDescent="0.25">
      <c r="A5574">
        <v>1788181</v>
      </c>
      <c r="B5574">
        <v>1</v>
      </c>
      <c r="C5574" t="s">
        <v>81</v>
      </c>
      <c r="D5574" t="s">
        <v>118</v>
      </c>
      <c r="E5574" t="s">
        <v>184</v>
      </c>
      <c r="F5574" t="s">
        <v>16074</v>
      </c>
      <c r="G5574" t="s">
        <v>177</v>
      </c>
      <c r="H5574" t="s">
        <v>134</v>
      </c>
      <c r="I5574" t="s">
        <v>135</v>
      </c>
      <c r="J5574" t="s">
        <v>136</v>
      </c>
      <c r="K5574" t="s">
        <v>147</v>
      </c>
      <c r="L5574" t="s">
        <v>16075</v>
      </c>
      <c r="M5574" t="s">
        <v>16076</v>
      </c>
      <c r="N5574">
        <v>1.1802777769999999</v>
      </c>
      <c r="O5574">
        <v>0</v>
      </c>
      <c r="P5574">
        <v>0</v>
      </c>
      <c r="Q5574">
        <v>2</v>
      </c>
      <c r="R5574">
        <v>0</v>
      </c>
      <c r="S5574">
        <v>1</v>
      </c>
      <c r="T5574">
        <v>0</v>
      </c>
      <c r="U5574">
        <v>4</v>
      </c>
      <c r="V5574">
        <v>0</v>
      </c>
      <c r="W5574">
        <v>0</v>
      </c>
      <c r="X5574">
        <v>0</v>
      </c>
      <c r="Y5574">
        <v>1.2967004828537501</v>
      </c>
      <c r="Z5574">
        <v>0</v>
      </c>
      <c r="AA5574">
        <v>12.138578818685335</v>
      </c>
      <c r="AB5574">
        <v>0</v>
      </c>
      <c r="AC5574">
        <v>105.46520150126609</v>
      </c>
      <c r="AD5574">
        <v>0</v>
      </c>
      <c r="AE5574">
        <v>118.90048080280518</v>
      </c>
    </row>
    <row r="5575" spans="1:31" x14ac:dyDescent="0.25">
      <c r="A5575">
        <v>1788530</v>
      </c>
      <c r="B5575">
        <v>1</v>
      </c>
      <c r="C5575" t="s">
        <v>81</v>
      </c>
      <c r="D5575" t="s">
        <v>119</v>
      </c>
      <c r="E5575" t="s">
        <v>158</v>
      </c>
      <c r="F5575" t="s">
        <v>16077</v>
      </c>
      <c r="G5575" t="s">
        <v>160</v>
      </c>
      <c r="H5575" t="s">
        <v>146</v>
      </c>
      <c r="I5575" t="s">
        <v>135</v>
      </c>
      <c r="J5575" t="s">
        <v>136</v>
      </c>
      <c r="K5575" t="s">
        <v>147</v>
      </c>
      <c r="L5575" t="s">
        <v>16078</v>
      </c>
      <c r="M5575" t="s">
        <v>16079</v>
      </c>
      <c r="N5575">
        <v>1.8927777770000001</v>
      </c>
      <c r="O5575">
        <v>0</v>
      </c>
      <c r="P5575">
        <v>14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5.2210638191319845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5.2210638191319845</v>
      </c>
    </row>
    <row r="5576" spans="1:31" x14ac:dyDescent="0.25">
      <c r="A5576">
        <v>1788244</v>
      </c>
      <c r="B5576">
        <v>1</v>
      </c>
      <c r="C5576" t="s">
        <v>81</v>
      </c>
      <c r="D5576" t="s">
        <v>120</v>
      </c>
      <c r="E5576" t="s">
        <v>188</v>
      </c>
      <c r="F5576" t="s">
        <v>4233</v>
      </c>
      <c r="G5576" t="s">
        <v>177</v>
      </c>
      <c r="H5576" t="s">
        <v>134</v>
      </c>
      <c r="I5576" t="s">
        <v>135</v>
      </c>
      <c r="J5576" t="s">
        <v>136</v>
      </c>
      <c r="K5576" t="s">
        <v>147</v>
      </c>
      <c r="L5576" t="s">
        <v>16080</v>
      </c>
      <c r="M5576" t="s">
        <v>16081</v>
      </c>
      <c r="N5576">
        <v>0.97916666600000002</v>
      </c>
      <c r="O5576">
        <v>0</v>
      </c>
      <c r="P5576">
        <v>473</v>
      </c>
      <c r="Q5576">
        <v>23</v>
      </c>
      <c r="R5576">
        <v>43</v>
      </c>
      <c r="S5576">
        <v>3</v>
      </c>
      <c r="T5576">
        <v>24</v>
      </c>
      <c r="U5576">
        <v>0</v>
      </c>
      <c r="V5576">
        <v>0</v>
      </c>
      <c r="W5576">
        <v>0</v>
      </c>
      <c r="X5576">
        <v>116.98280964411565</v>
      </c>
      <c r="Y5576">
        <v>11.195404183820999</v>
      </c>
      <c r="Z5576">
        <v>11.33144742724188</v>
      </c>
      <c r="AA5576">
        <v>13.609146240234542</v>
      </c>
      <c r="AB5576">
        <v>5.0160971731114996</v>
      </c>
      <c r="AC5576">
        <v>0</v>
      </c>
      <c r="AD5576">
        <v>0</v>
      </c>
      <c r="AE5576">
        <v>158.13490466852454</v>
      </c>
    </row>
    <row r="5577" spans="1:31" x14ac:dyDescent="0.25">
      <c r="A5577">
        <v>1788493</v>
      </c>
      <c r="B5577">
        <v>1</v>
      </c>
      <c r="C5577" t="s">
        <v>80</v>
      </c>
      <c r="D5577" t="s">
        <v>108</v>
      </c>
      <c r="E5577" t="s">
        <v>171</v>
      </c>
      <c r="F5577" t="s">
        <v>16082</v>
      </c>
      <c r="G5577" t="s">
        <v>181</v>
      </c>
      <c r="H5577" t="s">
        <v>146</v>
      </c>
      <c r="I5577" t="s">
        <v>135</v>
      </c>
      <c r="J5577" t="s">
        <v>136</v>
      </c>
      <c r="K5577" t="s">
        <v>147</v>
      </c>
      <c r="L5577" t="s">
        <v>16083</v>
      </c>
      <c r="M5577" t="s">
        <v>16084</v>
      </c>
      <c r="N5577">
        <v>1.551388888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0.26169815186981671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0.26169815186981671</v>
      </c>
    </row>
    <row r="5578" spans="1:31" x14ac:dyDescent="0.25">
      <c r="A5578">
        <v>1788138</v>
      </c>
      <c r="B5578">
        <v>1</v>
      </c>
      <c r="C5578" t="s">
        <v>81</v>
      </c>
      <c r="D5578" t="s">
        <v>118</v>
      </c>
      <c r="E5578" t="s">
        <v>184</v>
      </c>
      <c r="F5578" t="s">
        <v>16074</v>
      </c>
      <c r="G5578" t="s">
        <v>177</v>
      </c>
      <c r="H5578" t="s">
        <v>134</v>
      </c>
      <c r="I5578" t="s">
        <v>135</v>
      </c>
      <c r="J5578" t="s">
        <v>136</v>
      </c>
      <c r="K5578" t="s">
        <v>147</v>
      </c>
      <c r="L5578" t="s">
        <v>16085</v>
      </c>
      <c r="M5578" t="s">
        <v>16086</v>
      </c>
      <c r="N5578">
        <v>1.249166666</v>
      </c>
      <c r="O5578">
        <v>0</v>
      </c>
      <c r="P5578">
        <v>0</v>
      </c>
      <c r="Q5578">
        <v>2</v>
      </c>
      <c r="R5578">
        <v>0</v>
      </c>
      <c r="S5578">
        <v>1</v>
      </c>
      <c r="T5578">
        <v>0</v>
      </c>
      <c r="U5578">
        <v>4</v>
      </c>
      <c r="V5578">
        <v>0</v>
      </c>
      <c r="W5578">
        <v>0</v>
      </c>
      <c r="X5578">
        <v>0</v>
      </c>
      <c r="Y5578">
        <v>1.103264868727875</v>
      </c>
      <c r="Z5578">
        <v>0</v>
      </c>
      <c r="AA5578">
        <v>11.854677319997334</v>
      </c>
      <c r="AB5578">
        <v>0</v>
      </c>
      <c r="AC5578">
        <v>84.448560418214427</v>
      </c>
      <c r="AD5578">
        <v>0</v>
      </c>
      <c r="AE5578">
        <v>97.40650260693964</v>
      </c>
    </row>
    <row r="5579" spans="1:31" x14ac:dyDescent="0.25">
      <c r="A5579">
        <v>1788599</v>
      </c>
      <c r="B5579">
        <v>1</v>
      </c>
      <c r="C5579" t="s">
        <v>80</v>
      </c>
      <c r="D5579" t="s">
        <v>108</v>
      </c>
      <c r="E5579" t="s">
        <v>158</v>
      </c>
      <c r="F5579" t="s">
        <v>16087</v>
      </c>
      <c r="G5579" t="s">
        <v>160</v>
      </c>
      <c r="H5579" t="s">
        <v>146</v>
      </c>
      <c r="I5579" t="s">
        <v>135</v>
      </c>
      <c r="J5579" t="s">
        <v>136</v>
      </c>
      <c r="K5579" t="s">
        <v>147</v>
      </c>
      <c r="L5579" t="s">
        <v>16088</v>
      </c>
      <c r="M5579" t="s">
        <v>16089</v>
      </c>
      <c r="N5579">
        <v>2.9961111109999998</v>
      </c>
      <c r="O5579">
        <v>0</v>
      </c>
      <c r="P5579">
        <v>1</v>
      </c>
      <c r="Q5579">
        <v>0</v>
      </c>
      <c r="R5579">
        <v>2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4.9904722267099993E-2</v>
      </c>
      <c r="Y5579">
        <v>0</v>
      </c>
      <c r="Z5579">
        <v>7.0378930092250006E-2</v>
      </c>
      <c r="AA5579">
        <v>0</v>
      </c>
      <c r="AB5579">
        <v>0</v>
      </c>
      <c r="AC5579">
        <v>0</v>
      </c>
      <c r="AD5579">
        <v>0</v>
      </c>
      <c r="AE5579">
        <v>0.12028365235935</v>
      </c>
    </row>
    <row r="5580" spans="1:31" x14ac:dyDescent="0.25">
      <c r="A5580">
        <v>1788387</v>
      </c>
      <c r="B5580">
        <v>1</v>
      </c>
      <c r="C5580" t="s">
        <v>80</v>
      </c>
      <c r="D5580" t="s">
        <v>100</v>
      </c>
      <c r="E5580" t="s">
        <v>131</v>
      </c>
      <c r="F5580" t="s">
        <v>13298</v>
      </c>
      <c r="G5580" t="s">
        <v>133</v>
      </c>
      <c r="H5580" t="s">
        <v>134</v>
      </c>
      <c r="I5580" t="s">
        <v>135</v>
      </c>
      <c r="J5580" t="s">
        <v>136</v>
      </c>
      <c r="K5580" t="s">
        <v>147</v>
      </c>
      <c r="L5580" t="s">
        <v>16090</v>
      </c>
      <c r="M5580" t="s">
        <v>16091</v>
      </c>
      <c r="N5580">
        <v>0.156388888</v>
      </c>
      <c r="O5580">
        <v>4</v>
      </c>
      <c r="P5580">
        <v>1549</v>
      </c>
      <c r="Q5580">
        <v>4</v>
      </c>
      <c r="R5580">
        <v>86</v>
      </c>
      <c r="S5580">
        <v>9</v>
      </c>
      <c r="T5580">
        <v>59</v>
      </c>
      <c r="U5580">
        <v>0</v>
      </c>
      <c r="V5580">
        <v>0</v>
      </c>
      <c r="W5580">
        <v>8.6567027941621255</v>
      </c>
      <c r="X5580">
        <v>39.847637917266681</v>
      </c>
      <c r="Y5580">
        <v>0.73494781906023343</v>
      </c>
      <c r="Z5580">
        <v>3.1365373483664989</v>
      </c>
      <c r="AA5580">
        <v>21.929260186936794</v>
      </c>
      <c r="AB5580">
        <v>3.1655364258426903</v>
      </c>
      <c r="AC5580">
        <v>0</v>
      </c>
      <c r="AD5580">
        <v>0</v>
      </c>
      <c r="AE5580">
        <v>77.470622491635012</v>
      </c>
    </row>
    <row r="5581" spans="1:31" x14ac:dyDescent="0.25">
      <c r="A5581">
        <v>1788301</v>
      </c>
      <c r="B5581">
        <v>1</v>
      </c>
      <c r="C5581" t="s">
        <v>80</v>
      </c>
      <c r="D5581" t="s">
        <v>93</v>
      </c>
      <c r="E5581" t="s">
        <v>158</v>
      </c>
      <c r="F5581" t="s">
        <v>16092</v>
      </c>
      <c r="G5581" t="s">
        <v>160</v>
      </c>
      <c r="H5581" t="s">
        <v>146</v>
      </c>
      <c r="I5581" t="s">
        <v>135</v>
      </c>
      <c r="J5581" t="s">
        <v>136</v>
      </c>
      <c r="K5581" t="s">
        <v>147</v>
      </c>
      <c r="L5581" t="s">
        <v>16093</v>
      </c>
      <c r="M5581" t="s">
        <v>16094</v>
      </c>
      <c r="N5581">
        <v>1.6997222219999999</v>
      </c>
      <c r="O5581">
        <v>0</v>
      </c>
      <c r="P5581">
        <v>12</v>
      </c>
      <c r="Q5581">
        <v>0</v>
      </c>
      <c r="R5581">
        <v>7</v>
      </c>
      <c r="S5581">
        <v>0</v>
      </c>
      <c r="T5581">
        <v>5</v>
      </c>
      <c r="U5581">
        <v>0</v>
      </c>
      <c r="V5581">
        <v>0</v>
      </c>
      <c r="W5581">
        <v>0</v>
      </c>
      <c r="X5581">
        <v>3.9558465017627991</v>
      </c>
      <c r="Y5581">
        <v>0</v>
      </c>
      <c r="Z5581">
        <v>4.0908705477376328</v>
      </c>
      <c r="AA5581">
        <v>0</v>
      </c>
      <c r="AB5581">
        <v>11.616952357387026</v>
      </c>
      <c r="AC5581">
        <v>0</v>
      </c>
      <c r="AD5581">
        <v>0</v>
      </c>
      <c r="AE5581">
        <v>19.663669406887458</v>
      </c>
    </row>
    <row r="5582" spans="1:31" x14ac:dyDescent="0.25">
      <c r="A5582">
        <v>1788344</v>
      </c>
      <c r="B5582">
        <v>1</v>
      </c>
      <c r="C5582" t="s">
        <v>81</v>
      </c>
      <c r="D5582" t="s">
        <v>118</v>
      </c>
      <c r="E5582" t="s">
        <v>158</v>
      </c>
      <c r="F5582" t="s">
        <v>16095</v>
      </c>
      <c r="G5582" t="s">
        <v>160</v>
      </c>
      <c r="H5582" t="s">
        <v>146</v>
      </c>
      <c r="I5582" t="s">
        <v>135</v>
      </c>
      <c r="J5582" t="s">
        <v>136</v>
      </c>
      <c r="K5582" t="s">
        <v>147</v>
      </c>
      <c r="L5582" t="s">
        <v>16096</v>
      </c>
      <c r="M5582" t="s">
        <v>16097</v>
      </c>
      <c r="N5582">
        <v>2.7475000000000001</v>
      </c>
      <c r="O5582">
        <v>0</v>
      </c>
      <c r="P5582">
        <v>40</v>
      </c>
      <c r="Q5582">
        <v>0</v>
      </c>
      <c r="R5582">
        <v>0</v>
      </c>
      <c r="S5582">
        <v>0</v>
      </c>
      <c r="T5582">
        <v>3</v>
      </c>
      <c r="U5582">
        <v>0</v>
      </c>
      <c r="V5582">
        <v>0</v>
      </c>
      <c r="W5582">
        <v>0</v>
      </c>
      <c r="X5582">
        <v>23.243163692620502</v>
      </c>
      <c r="Y5582">
        <v>0</v>
      </c>
      <c r="Z5582">
        <v>0</v>
      </c>
      <c r="AA5582">
        <v>0</v>
      </c>
      <c r="AB5582">
        <v>1.5808210674583332E-3</v>
      </c>
      <c r="AC5582">
        <v>0</v>
      </c>
      <c r="AD5582">
        <v>0</v>
      </c>
      <c r="AE5582">
        <v>23.244744513687962</v>
      </c>
    </row>
    <row r="5583" spans="1:31" x14ac:dyDescent="0.25">
      <c r="A5583">
        <v>1788333</v>
      </c>
      <c r="B5583">
        <v>1</v>
      </c>
      <c r="C5583" t="s">
        <v>80</v>
      </c>
      <c r="D5583" t="s">
        <v>90</v>
      </c>
      <c r="E5583" t="s">
        <v>171</v>
      </c>
      <c r="F5583" t="s">
        <v>16098</v>
      </c>
      <c r="G5583" t="s">
        <v>181</v>
      </c>
      <c r="H5583" t="s">
        <v>146</v>
      </c>
      <c r="I5583" t="s">
        <v>135</v>
      </c>
      <c r="J5583" t="s">
        <v>136</v>
      </c>
      <c r="K5583" t="s">
        <v>147</v>
      </c>
      <c r="L5583" t="s">
        <v>16099</v>
      </c>
      <c r="M5583" t="s">
        <v>16100</v>
      </c>
      <c r="N5583">
        <v>2.1669444439999999</v>
      </c>
      <c r="O5583">
        <v>0</v>
      </c>
      <c r="P5583">
        <v>4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3.4209187543241266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3.4209187543241266</v>
      </c>
    </row>
    <row r="5584" spans="1:31" x14ac:dyDescent="0.25">
      <c r="A5584">
        <v>1788502</v>
      </c>
      <c r="B5584">
        <v>1</v>
      </c>
      <c r="C5584" t="s">
        <v>81</v>
      </c>
      <c r="D5584" t="s">
        <v>112</v>
      </c>
      <c r="E5584" t="s">
        <v>143</v>
      </c>
      <c r="F5584" t="s">
        <v>11036</v>
      </c>
      <c r="G5584" t="s">
        <v>145</v>
      </c>
      <c r="H5584" t="s">
        <v>146</v>
      </c>
      <c r="I5584" t="s">
        <v>135</v>
      </c>
      <c r="J5584" t="s">
        <v>136</v>
      </c>
      <c r="K5584" t="s">
        <v>147</v>
      </c>
      <c r="L5584" t="s">
        <v>16101</v>
      </c>
      <c r="M5584" t="s">
        <v>16102</v>
      </c>
      <c r="N5584">
        <v>2.4666666660000001</v>
      </c>
      <c r="O5584">
        <v>0</v>
      </c>
      <c r="P5584">
        <v>20</v>
      </c>
      <c r="Q5584">
        <v>0</v>
      </c>
      <c r="R5584">
        <v>4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3.8303505517143068</v>
      </c>
      <c r="Y5584">
        <v>0</v>
      </c>
      <c r="Z5584">
        <v>3.5350920989268921</v>
      </c>
      <c r="AA5584">
        <v>0</v>
      </c>
      <c r="AB5584">
        <v>0</v>
      </c>
      <c r="AC5584">
        <v>0</v>
      </c>
      <c r="AD5584">
        <v>0</v>
      </c>
      <c r="AE5584">
        <v>7.3654426506411994</v>
      </c>
    </row>
    <row r="5585" spans="1:31" x14ac:dyDescent="0.25">
      <c r="A5585">
        <v>1788187</v>
      </c>
      <c r="B5585">
        <v>1</v>
      </c>
      <c r="C5585" t="s">
        <v>80</v>
      </c>
      <c r="D5585" t="s">
        <v>94</v>
      </c>
      <c r="E5585" t="s">
        <v>131</v>
      </c>
      <c r="F5585" t="s">
        <v>16103</v>
      </c>
      <c r="G5585" t="s">
        <v>177</v>
      </c>
      <c r="H5585" t="s">
        <v>134</v>
      </c>
      <c r="I5585" t="s">
        <v>135</v>
      </c>
      <c r="J5585" t="s">
        <v>136</v>
      </c>
      <c r="K5585" t="s">
        <v>147</v>
      </c>
      <c r="L5585" t="s">
        <v>15642</v>
      </c>
      <c r="M5585" t="s">
        <v>16104</v>
      </c>
      <c r="N5585">
        <v>0.60888888799999996</v>
      </c>
      <c r="O5585">
        <v>0</v>
      </c>
      <c r="P5585">
        <v>203</v>
      </c>
      <c r="Q5585">
        <v>20</v>
      </c>
      <c r="R5585">
        <v>5</v>
      </c>
      <c r="S5585">
        <v>6</v>
      </c>
      <c r="T5585">
        <v>18</v>
      </c>
      <c r="U5585">
        <v>0</v>
      </c>
      <c r="V5585">
        <v>0</v>
      </c>
      <c r="W5585">
        <v>0</v>
      </c>
      <c r="X5585">
        <v>14.997622832102802</v>
      </c>
      <c r="Y5585">
        <v>5.9675666148730677</v>
      </c>
      <c r="Z5585">
        <v>0.29877053225760009</v>
      </c>
      <c r="AA5585">
        <v>21.101206649199064</v>
      </c>
      <c r="AB5585">
        <v>1.0414798969184</v>
      </c>
      <c r="AC5585">
        <v>0</v>
      </c>
      <c r="AD5585">
        <v>0</v>
      </c>
      <c r="AE5585">
        <v>43.406646525350936</v>
      </c>
    </row>
    <row r="5586" spans="1:31" x14ac:dyDescent="0.25">
      <c r="A5586">
        <v>1788456</v>
      </c>
      <c r="B5586">
        <v>1</v>
      </c>
      <c r="C5586" t="s">
        <v>81</v>
      </c>
      <c r="D5586" t="s">
        <v>113</v>
      </c>
      <c r="E5586" t="s">
        <v>158</v>
      </c>
      <c r="F5586" t="s">
        <v>5513</v>
      </c>
      <c r="G5586" t="s">
        <v>160</v>
      </c>
      <c r="H5586" t="s">
        <v>146</v>
      </c>
      <c r="I5586" t="s">
        <v>135</v>
      </c>
      <c r="J5586" t="s">
        <v>136</v>
      </c>
      <c r="K5586" t="s">
        <v>147</v>
      </c>
      <c r="L5586" t="s">
        <v>16105</v>
      </c>
      <c r="M5586" t="s">
        <v>16106</v>
      </c>
      <c r="N5586">
        <v>6.188055555</v>
      </c>
      <c r="O5586">
        <v>0</v>
      </c>
      <c r="P5586">
        <v>25</v>
      </c>
      <c r="Q5586">
        <v>0</v>
      </c>
      <c r="R5586">
        <v>3</v>
      </c>
      <c r="S5586">
        <v>0</v>
      </c>
      <c r="T5586">
        <v>2</v>
      </c>
      <c r="U5586">
        <v>0</v>
      </c>
      <c r="V5586">
        <v>0</v>
      </c>
      <c r="W5586">
        <v>0</v>
      </c>
      <c r="X5586">
        <v>19.936431595788804</v>
      </c>
      <c r="Y5586">
        <v>0</v>
      </c>
      <c r="Z5586">
        <v>7.256677294869335</v>
      </c>
      <c r="AA5586">
        <v>0</v>
      </c>
      <c r="AB5586">
        <v>1.8228824546535751</v>
      </c>
      <c r="AC5586">
        <v>0</v>
      </c>
      <c r="AD5586">
        <v>0</v>
      </c>
      <c r="AE5586">
        <v>29.015991345311711</v>
      </c>
    </row>
    <row r="5587" spans="1:31" x14ac:dyDescent="0.25">
      <c r="A5587">
        <v>1788356</v>
      </c>
      <c r="B5587">
        <v>1</v>
      </c>
      <c r="C5587" t="s">
        <v>80</v>
      </c>
      <c r="D5587" t="s">
        <v>104</v>
      </c>
      <c r="E5587" t="s">
        <v>158</v>
      </c>
      <c r="F5587" t="s">
        <v>16107</v>
      </c>
      <c r="G5587" t="s">
        <v>164</v>
      </c>
      <c r="H5587" t="s">
        <v>146</v>
      </c>
      <c r="I5587" t="s">
        <v>135</v>
      </c>
      <c r="J5587" t="s">
        <v>136</v>
      </c>
      <c r="K5587" t="s">
        <v>147</v>
      </c>
      <c r="L5587" t="s">
        <v>16108</v>
      </c>
      <c r="M5587" t="s">
        <v>16109</v>
      </c>
      <c r="N5587">
        <v>3.3091666659999999</v>
      </c>
      <c r="O5587">
        <v>0</v>
      </c>
      <c r="P5587">
        <v>1</v>
      </c>
      <c r="Q5587">
        <v>0</v>
      </c>
      <c r="R5587">
        <v>4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0.49472680811175007</v>
      </c>
      <c r="Y5587">
        <v>0</v>
      </c>
      <c r="Z5587">
        <v>5.8913664358819506</v>
      </c>
      <c r="AA5587">
        <v>0</v>
      </c>
      <c r="AB5587">
        <v>0</v>
      </c>
      <c r="AC5587">
        <v>0</v>
      </c>
      <c r="AD5587">
        <v>0</v>
      </c>
      <c r="AE5587">
        <v>6.3860932439937006</v>
      </c>
    </row>
    <row r="5588" spans="1:31" x14ac:dyDescent="0.25">
      <c r="A5588">
        <v>1788479</v>
      </c>
      <c r="B5588">
        <v>1</v>
      </c>
      <c r="C5588" t="s">
        <v>81</v>
      </c>
      <c r="D5588" t="s">
        <v>113</v>
      </c>
      <c r="E5588" t="s">
        <v>171</v>
      </c>
      <c r="F5588" t="s">
        <v>16110</v>
      </c>
      <c r="G5588" t="s">
        <v>173</v>
      </c>
      <c r="H5588" t="s">
        <v>146</v>
      </c>
      <c r="I5588" t="s">
        <v>135</v>
      </c>
      <c r="J5588" t="s">
        <v>136</v>
      </c>
      <c r="K5588" t="s">
        <v>147</v>
      </c>
      <c r="L5588" t="s">
        <v>16111</v>
      </c>
      <c r="M5588" t="s">
        <v>16112</v>
      </c>
      <c r="N5588">
        <v>1.385277777</v>
      </c>
      <c r="O5588">
        <v>0</v>
      </c>
      <c r="P5588">
        <v>1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4.8023437956900006E-2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4.8023437956900006E-2</v>
      </c>
    </row>
    <row r="5589" spans="1:31" x14ac:dyDescent="0.25">
      <c r="A5589">
        <v>1788373</v>
      </c>
      <c r="B5589">
        <v>1</v>
      </c>
      <c r="C5589" t="s">
        <v>81</v>
      </c>
      <c r="D5589" t="s">
        <v>113</v>
      </c>
      <c r="E5589" t="s">
        <v>158</v>
      </c>
      <c r="F5589" t="s">
        <v>4917</v>
      </c>
      <c r="G5589" t="s">
        <v>160</v>
      </c>
      <c r="H5589" t="s">
        <v>146</v>
      </c>
      <c r="I5589" t="s">
        <v>135</v>
      </c>
      <c r="J5589" t="s">
        <v>136</v>
      </c>
      <c r="K5589" t="s">
        <v>147</v>
      </c>
      <c r="L5589" t="s">
        <v>16113</v>
      </c>
      <c r="M5589" t="s">
        <v>16114</v>
      </c>
      <c r="N5589">
        <v>7.0727777769999998</v>
      </c>
      <c r="O5589">
        <v>0</v>
      </c>
      <c r="P5589">
        <v>3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4.7242218893335179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4.7242218893335179</v>
      </c>
    </row>
    <row r="5590" spans="1:31" x14ac:dyDescent="0.25">
      <c r="A5590">
        <v>1788519</v>
      </c>
      <c r="B5590">
        <v>1</v>
      </c>
      <c r="C5590" t="s">
        <v>81</v>
      </c>
      <c r="D5590" t="s">
        <v>127</v>
      </c>
      <c r="E5590" t="s">
        <v>184</v>
      </c>
      <c r="F5590" t="s">
        <v>4886</v>
      </c>
      <c r="G5590" t="s">
        <v>177</v>
      </c>
      <c r="H5590" t="s">
        <v>134</v>
      </c>
      <c r="I5590" t="s">
        <v>193</v>
      </c>
      <c r="J5590" t="s">
        <v>136</v>
      </c>
      <c r="K5590" t="s">
        <v>147</v>
      </c>
      <c r="L5590" t="s">
        <v>16115</v>
      </c>
      <c r="M5590" t="s">
        <v>16116</v>
      </c>
      <c r="N5590">
        <v>8.3333330000000001E-3</v>
      </c>
      <c r="O5590">
        <v>0</v>
      </c>
      <c r="P5590">
        <v>394</v>
      </c>
      <c r="Q5590">
        <v>10</v>
      </c>
      <c r="R5590">
        <v>26</v>
      </c>
      <c r="S5590">
        <v>3</v>
      </c>
      <c r="T5590">
        <v>27</v>
      </c>
      <c r="U5590">
        <v>4</v>
      </c>
      <c r="V5590">
        <v>0</v>
      </c>
      <c r="W5590">
        <v>0</v>
      </c>
      <c r="X5590">
        <v>0.54420884617683341</v>
      </c>
      <c r="Y5590">
        <v>3.3005166500000002E-2</v>
      </c>
      <c r="Z5590">
        <v>1.6163400233250004E-2</v>
      </c>
      <c r="AA5590">
        <v>3.8004872353500003</v>
      </c>
      <c r="AB5590">
        <v>3.89526217685E-2</v>
      </c>
      <c r="AC5590">
        <v>0.28535729936999998</v>
      </c>
      <c r="AD5590">
        <v>0</v>
      </c>
      <c r="AE5590">
        <v>4.7181745693985837</v>
      </c>
    </row>
    <row r="5591" spans="1:31" x14ac:dyDescent="0.25">
      <c r="A5591">
        <v>1788124</v>
      </c>
      <c r="B5591">
        <v>1</v>
      </c>
      <c r="C5591" t="s">
        <v>80</v>
      </c>
      <c r="D5591" t="s">
        <v>83</v>
      </c>
      <c r="E5591" t="s">
        <v>131</v>
      </c>
      <c r="F5591" t="s">
        <v>16117</v>
      </c>
      <c r="G5591" t="s">
        <v>133</v>
      </c>
      <c r="H5591" t="s">
        <v>134</v>
      </c>
      <c r="I5591" t="s">
        <v>135</v>
      </c>
      <c r="J5591" t="s">
        <v>136</v>
      </c>
      <c r="K5591" t="s">
        <v>147</v>
      </c>
      <c r="L5591" t="s">
        <v>16118</v>
      </c>
      <c r="M5591" t="s">
        <v>16119</v>
      </c>
      <c r="N5591">
        <v>5.8333333000000001E-2</v>
      </c>
      <c r="O5591">
        <v>0</v>
      </c>
      <c r="P5591">
        <v>11242</v>
      </c>
      <c r="Q5591">
        <v>0</v>
      </c>
      <c r="R5591">
        <v>0</v>
      </c>
      <c r="S5591">
        <v>5</v>
      </c>
      <c r="T5591">
        <v>1534</v>
      </c>
      <c r="U5591">
        <v>0</v>
      </c>
      <c r="V5591">
        <v>2</v>
      </c>
      <c r="W5591">
        <v>0</v>
      </c>
      <c r="X5591">
        <v>149.69525149328581</v>
      </c>
      <c r="Y5591">
        <v>0</v>
      </c>
      <c r="Z5591">
        <v>0</v>
      </c>
      <c r="AA5591">
        <v>10.36740762958425</v>
      </c>
      <c r="AB5591">
        <v>39.328129839439029</v>
      </c>
      <c r="AC5591">
        <v>0</v>
      </c>
      <c r="AD5591">
        <v>0.35077831632200007</v>
      </c>
      <c r="AE5591">
        <v>199.74156727863109</v>
      </c>
    </row>
    <row r="5592" spans="1:31" x14ac:dyDescent="0.25">
      <c r="A5592">
        <v>1788565</v>
      </c>
      <c r="B5592">
        <v>1</v>
      </c>
      <c r="C5592" t="s">
        <v>80</v>
      </c>
      <c r="D5592" t="s">
        <v>97</v>
      </c>
      <c r="E5592" t="s">
        <v>131</v>
      </c>
      <c r="F5592" t="s">
        <v>16120</v>
      </c>
      <c r="G5592" t="s">
        <v>177</v>
      </c>
      <c r="H5592" t="s">
        <v>134</v>
      </c>
      <c r="I5592" t="s">
        <v>135</v>
      </c>
      <c r="J5592" t="s">
        <v>136</v>
      </c>
      <c r="K5592" t="s">
        <v>147</v>
      </c>
      <c r="L5592" t="s">
        <v>16121</v>
      </c>
      <c r="M5592" t="s">
        <v>16122</v>
      </c>
      <c r="N5592">
        <v>1.0149999999999999</v>
      </c>
      <c r="O5592">
        <v>1</v>
      </c>
      <c r="P5592">
        <v>73</v>
      </c>
      <c r="Q5592">
        <v>2</v>
      </c>
      <c r="R5592">
        <v>1</v>
      </c>
      <c r="S5592">
        <v>5</v>
      </c>
      <c r="T5592">
        <v>5</v>
      </c>
      <c r="U5592">
        <v>0</v>
      </c>
      <c r="V5592">
        <v>0</v>
      </c>
      <c r="W5592">
        <v>4.0077332253826663</v>
      </c>
      <c r="X5592">
        <v>25.155067839300965</v>
      </c>
      <c r="Y5592">
        <v>0.31448302913553328</v>
      </c>
      <c r="Z5592">
        <v>6.5362338523800009E-2</v>
      </c>
      <c r="AA5592">
        <v>23.669527825125002</v>
      </c>
      <c r="AB5592">
        <v>2.1789528067054</v>
      </c>
      <c r="AC5592">
        <v>0</v>
      </c>
      <c r="AD5592">
        <v>0</v>
      </c>
      <c r="AE5592">
        <v>55.391127064173361</v>
      </c>
    </row>
    <row r="5593" spans="1:31" x14ac:dyDescent="0.25">
      <c r="A5593">
        <v>1788270</v>
      </c>
      <c r="B5593">
        <v>1</v>
      </c>
      <c r="C5593" t="s">
        <v>81</v>
      </c>
      <c r="D5593" t="s">
        <v>118</v>
      </c>
      <c r="E5593" t="s">
        <v>143</v>
      </c>
      <c r="F5593" t="s">
        <v>16123</v>
      </c>
      <c r="G5593" t="s">
        <v>145</v>
      </c>
      <c r="H5593" t="s">
        <v>146</v>
      </c>
      <c r="I5593" t="s">
        <v>135</v>
      </c>
      <c r="J5593" t="s">
        <v>136</v>
      </c>
      <c r="K5593" t="s">
        <v>147</v>
      </c>
      <c r="L5593" t="s">
        <v>16124</v>
      </c>
      <c r="M5593" t="s">
        <v>16125</v>
      </c>
      <c r="N5593">
        <v>2.4072222220000001</v>
      </c>
      <c r="O5593">
        <v>0</v>
      </c>
      <c r="P5593">
        <v>68</v>
      </c>
      <c r="Q5593">
        <v>0</v>
      </c>
      <c r="R5593">
        <v>1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13.370321421889443</v>
      </c>
      <c r="Y5593">
        <v>0</v>
      </c>
      <c r="Z5593">
        <v>3.1241183715625002E-2</v>
      </c>
      <c r="AA5593">
        <v>0</v>
      </c>
      <c r="AB5593">
        <v>0</v>
      </c>
      <c r="AC5593">
        <v>0</v>
      </c>
      <c r="AD5593">
        <v>0</v>
      </c>
      <c r="AE5593">
        <v>13.401562605605069</v>
      </c>
    </row>
    <row r="5594" spans="1:31" x14ac:dyDescent="0.25">
      <c r="A5594">
        <v>1788582</v>
      </c>
      <c r="B5594">
        <v>1</v>
      </c>
      <c r="C5594" t="s">
        <v>80</v>
      </c>
      <c r="D5594" t="s">
        <v>109</v>
      </c>
      <c r="E5594" t="s">
        <v>171</v>
      </c>
      <c r="F5594" t="s">
        <v>16126</v>
      </c>
      <c r="G5594" t="s">
        <v>181</v>
      </c>
      <c r="H5594" t="s">
        <v>146</v>
      </c>
      <c r="I5594" t="s">
        <v>135</v>
      </c>
      <c r="J5594" t="s">
        <v>136</v>
      </c>
      <c r="K5594" t="s">
        <v>147</v>
      </c>
      <c r="L5594" t="s">
        <v>16127</v>
      </c>
      <c r="M5594" t="s">
        <v>16128</v>
      </c>
      <c r="N5594">
        <v>0.84666666599999996</v>
      </c>
      <c r="O5594">
        <v>0</v>
      </c>
      <c r="P5594">
        <v>4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2.5434944218656006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2.5434944218656006</v>
      </c>
    </row>
    <row r="5595" spans="1:31" x14ac:dyDescent="0.25">
      <c r="A5595">
        <v>1788204</v>
      </c>
      <c r="B5595">
        <v>1</v>
      </c>
      <c r="C5595" t="s">
        <v>80</v>
      </c>
      <c r="D5595" t="s">
        <v>83</v>
      </c>
      <c r="E5595" t="s">
        <v>158</v>
      </c>
      <c r="F5595" t="s">
        <v>16129</v>
      </c>
      <c r="G5595" t="s">
        <v>246</v>
      </c>
      <c r="H5595" t="s">
        <v>146</v>
      </c>
      <c r="I5595" t="s">
        <v>135</v>
      </c>
      <c r="J5595" t="s">
        <v>136</v>
      </c>
      <c r="K5595" t="s">
        <v>137</v>
      </c>
      <c r="L5595" t="s">
        <v>16130</v>
      </c>
      <c r="M5595" t="s">
        <v>16131</v>
      </c>
      <c r="N5595">
        <v>5.9066694440000003</v>
      </c>
      <c r="O5595">
        <v>0</v>
      </c>
      <c r="P5595">
        <v>5</v>
      </c>
      <c r="Q5595">
        <v>0</v>
      </c>
      <c r="R5595">
        <v>0</v>
      </c>
      <c r="S5595">
        <v>0</v>
      </c>
      <c r="T5595">
        <v>52</v>
      </c>
      <c r="U5595">
        <v>0</v>
      </c>
      <c r="V5595">
        <v>2</v>
      </c>
      <c r="W5595">
        <v>0</v>
      </c>
      <c r="X5595">
        <v>11.473452500831268</v>
      </c>
      <c r="Y5595">
        <v>0</v>
      </c>
      <c r="Z5595">
        <v>0</v>
      </c>
      <c r="AA5595">
        <v>0</v>
      </c>
      <c r="AB5595">
        <v>161.53328440510043</v>
      </c>
      <c r="AC5595">
        <v>0</v>
      </c>
      <c r="AD5595">
        <v>23.485412688375003</v>
      </c>
      <c r="AE5595">
        <v>196.49214959430668</v>
      </c>
    </row>
    <row r="5596" spans="1:31" x14ac:dyDescent="0.25">
      <c r="A5596">
        <v>1788559</v>
      </c>
      <c r="B5596">
        <v>1</v>
      </c>
      <c r="C5596" t="s">
        <v>81</v>
      </c>
      <c r="D5596" t="s">
        <v>118</v>
      </c>
      <c r="E5596" t="s">
        <v>158</v>
      </c>
      <c r="F5596" t="s">
        <v>16132</v>
      </c>
      <c r="G5596" t="s">
        <v>160</v>
      </c>
      <c r="H5596" t="s">
        <v>146</v>
      </c>
      <c r="I5596" t="s">
        <v>135</v>
      </c>
      <c r="J5596" t="s">
        <v>136</v>
      </c>
      <c r="K5596" t="s">
        <v>147</v>
      </c>
      <c r="L5596" t="s">
        <v>16133</v>
      </c>
      <c r="M5596" t="s">
        <v>16134</v>
      </c>
      <c r="N5596">
        <v>2.048611111</v>
      </c>
      <c r="O5596">
        <v>0</v>
      </c>
      <c r="P5596">
        <v>43</v>
      </c>
      <c r="Q5596">
        <v>0</v>
      </c>
      <c r="R5596">
        <v>1</v>
      </c>
      <c r="S5596">
        <v>0</v>
      </c>
      <c r="T5596">
        <v>2</v>
      </c>
      <c r="U5596">
        <v>0</v>
      </c>
      <c r="V5596">
        <v>0</v>
      </c>
      <c r="W5596">
        <v>0</v>
      </c>
      <c r="X5596">
        <v>20.43994874107657</v>
      </c>
      <c r="Y5596">
        <v>0</v>
      </c>
      <c r="Z5596">
        <v>5.880059395695833E-2</v>
      </c>
      <c r="AA5596">
        <v>0</v>
      </c>
      <c r="AB5596">
        <v>2.2952826911969164</v>
      </c>
      <c r="AC5596">
        <v>0</v>
      </c>
      <c r="AD5596">
        <v>0</v>
      </c>
      <c r="AE5596">
        <v>22.794032026230447</v>
      </c>
    </row>
    <row r="5597" spans="1:31" x14ac:dyDescent="0.25">
      <c r="A5597">
        <v>1788227</v>
      </c>
      <c r="B5597">
        <v>1</v>
      </c>
      <c r="C5597" t="s">
        <v>81</v>
      </c>
      <c r="D5597" t="s">
        <v>123</v>
      </c>
      <c r="E5597" t="s">
        <v>158</v>
      </c>
      <c r="F5597" t="s">
        <v>3836</v>
      </c>
      <c r="G5597" t="s">
        <v>246</v>
      </c>
      <c r="H5597" t="s">
        <v>146</v>
      </c>
      <c r="I5597" t="s">
        <v>135</v>
      </c>
      <c r="J5597" t="s">
        <v>136</v>
      </c>
      <c r="K5597" t="s">
        <v>137</v>
      </c>
      <c r="L5597" t="s">
        <v>16135</v>
      </c>
      <c r="M5597" t="s">
        <v>16136</v>
      </c>
      <c r="N5597">
        <v>6.0490294440000003</v>
      </c>
      <c r="O5597">
        <v>0</v>
      </c>
      <c r="P5597">
        <v>0</v>
      </c>
      <c r="Q5597">
        <v>0</v>
      </c>
      <c r="R5597">
        <v>5</v>
      </c>
      <c r="S5597">
        <v>0</v>
      </c>
      <c r="T5597">
        <v>1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5.325560088354667</v>
      </c>
      <c r="AA5597">
        <v>0</v>
      </c>
      <c r="AB5597">
        <v>0.40228940012880832</v>
      </c>
      <c r="AC5597">
        <v>0</v>
      </c>
      <c r="AD5597">
        <v>0</v>
      </c>
      <c r="AE5597">
        <v>5.727849488483475</v>
      </c>
    </row>
    <row r="5598" spans="1:31" x14ac:dyDescent="0.25">
      <c r="A5598">
        <v>1788253</v>
      </c>
      <c r="B5598">
        <v>1</v>
      </c>
      <c r="C5598" t="s">
        <v>80</v>
      </c>
      <c r="D5598" t="s">
        <v>91</v>
      </c>
      <c r="E5598" t="s">
        <v>158</v>
      </c>
      <c r="F5598" t="s">
        <v>16137</v>
      </c>
      <c r="G5598" t="s">
        <v>160</v>
      </c>
      <c r="H5598" t="s">
        <v>146</v>
      </c>
      <c r="I5598" t="s">
        <v>135</v>
      </c>
      <c r="J5598" t="s">
        <v>136</v>
      </c>
      <c r="K5598" t="s">
        <v>147</v>
      </c>
      <c r="L5598" t="s">
        <v>16138</v>
      </c>
      <c r="M5598" t="s">
        <v>16139</v>
      </c>
      <c r="N5598">
        <v>0.99777777700000003</v>
      </c>
      <c r="O5598">
        <v>0</v>
      </c>
      <c r="P5598">
        <v>3</v>
      </c>
      <c r="Q5598">
        <v>0</v>
      </c>
      <c r="R5598">
        <v>4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0.20291047686490005</v>
      </c>
      <c r="Y5598">
        <v>0</v>
      </c>
      <c r="Z5598">
        <v>2.4051429763698753</v>
      </c>
      <c r="AA5598">
        <v>0</v>
      </c>
      <c r="AB5598">
        <v>0</v>
      </c>
      <c r="AC5598">
        <v>0</v>
      </c>
      <c r="AD5598">
        <v>0</v>
      </c>
      <c r="AE5598">
        <v>2.6080534532347754</v>
      </c>
    </row>
    <row r="5599" spans="1:31" x14ac:dyDescent="0.25">
      <c r="A5599">
        <v>1788184</v>
      </c>
      <c r="B5599">
        <v>1</v>
      </c>
      <c r="C5599" t="s">
        <v>81</v>
      </c>
      <c r="D5599" t="s">
        <v>126</v>
      </c>
      <c r="E5599" t="s">
        <v>171</v>
      </c>
      <c r="F5599" t="s">
        <v>16140</v>
      </c>
      <c r="G5599" t="s">
        <v>181</v>
      </c>
      <c r="H5599" t="s">
        <v>146</v>
      </c>
      <c r="I5599" t="s">
        <v>135</v>
      </c>
      <c r="J5599" t="s">
        <v>136</v>
      </c>
      <c r="K5599" t="s">
        <v>147</v>
      </c>
      <c r="L5599" t="s">
        <v>16141</v>
      </c>
      <c r="M5599" t="s">
        <v>16142</v>
      </c>
      <c r="N5599">
        <v>1.2738888880000001</v>
      </c>
      <c r="O5599">
        <v>0</v>
      </c>
      <c r="P5599">
        <v>9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2.1256962509484749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2.1256962509484749</v>
      </c>
    </row>
    <row r="5600" spans="1:31" x14ac:dyDescent="0.25">
      <c r="A5600">
        <v>1788602</v>
      </c>
      <c r="B5600">
        <v>1</v>
      </c>
      <c r="C5600" t="s">
        <v>80</v>
      </c>
      <c r="D5600" t="s">
        <v>86</v>
      </c>
      <c r="E5600" t="s">
        <v>171</v>
      </c>
      <c r="F5600" t="s">
        <v>16143</v>
      </c>
      <c r="G5600" t="s">
        <v>282</v>
      </c>
      <c r="H5600" t="s">
        <v>146</v>
      </c>
      <c r="I5600" t="s">
        <v>135</v>
      </c>
      <c r="J5600" t="s">
        <v>136</v>
      </c>
      <c r="K5600" t="s">
        <v>147</v>
      </c>
      <c r="L5600" t="s">
        <v>16144</v>
      </c>
      <c r="M5600" t="s">
        <v>16145</v>
      </c>
      <c r="N5600">
        <v>2.8025000000000002</v>
      </c>
      <c r="O5600">
        <v>0</v>
      </c>
      <c r="P5600">
        <v>1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9.7062172656813672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9.7062172656813672</v>
      </c>
    </row>
    <row r="5601" spans="1:31" x14ac:dyDescent="0.25">
      <c r="A5601">
        <v>1788482</v>
      </c>
      <c r="B5601">
        <v>1</v>
      </c>
      <c r="C5601" t="s">
        <v>81</v>
      </c>
      <c r="D5601" t="s">
        <v>112</v>
      </c>
      <c r="E5601" t="s">
        <v>158</v>
      </c>
      <c r="F5601" t="s">
        <v>16146</v>
      </c>
      <c r="G5601" t="s">
        <v>160</v>
      </c>
      <c r="H5601" t="s">
        <v>146</v>
      </c>
      <c r="I5601" t="s">
        <v>135</v>
      </c>
      <c r="J5601" t="s">
        <v>136</v>
      </c>
      <c r="K5601" t="s">
        <v>147</v>
      </c>
      <c r="L5601" t="s">
        <v>16147</v>
      </c>
      <c r="M5601" t="s">
        <v>16148</v>
      </c>
      <c r="N5601">
        <v>0.90722222200000002</v>
      </c>
      <c r="O5601">
        <v>0</v>
      </c>
      <c r="P5601">
        <v>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0.18307661457235003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0.18307661457235003</v>
      </c>
    </row>
    <row r="5602" spans="1:31" x14ac:dyDescent="0.25">
      <c r="A5602">
        <v>1788104</v>
      </c>
      <c r="B5602">
        <v>1</v>
      </c>
      <c r="C5602" t="s">
        <v>81</v>
      </c>
      <c r="D5602" t="s">
        <v>118</v>
      </c>
      <c r="E5602" t="s">
        <v>158</v>
      </c>
      <c r="F5602" t="s">
        <v>15534</v>
      </c>
      <c r="G5602" t="s">
        <v>758</v>
      </c>
      <c r="H5602" t="s">
        <v>146</v>
      </c>
      <c r="I5602" t="s">
        <v>135</v>
      </c>
      <c r="J5602" t="s">
        <v>136</v>
      </c>
      <c r="K5602" t="s">
        <v>147</v>
      </c>
      <c r="L5602" t="s">
        <v>16149</v>
      </c>
      <c r="M5602" t="s">
        <v>16150</v>
      </c>
      <c r="N5602">
        <v>1.4186111109999999</v>
      </c>
      <c r="O5602">
        <v>0</v>
      </c>
      <c r="P5602">
        <v>14</v>
      </c>
      <c r="Q5602">
        <v>0</v>
      </c>
      <c r="R5602">
        <v>3</v>
      </c>
      <c r="S5602">
        <v>0</v>
      </c>
      <c r="T5602">
        <v>3</v>
      </c>
      <c r="U5602">
        <v>0</v>
      </c>
      <c r="V5602">
        <v>0</v>
      </c>
      <c r="W5602">
        <v>0</v>
      </c>
      <c r="X5602">
        <v>3.1762454932113671</v>
      </c>
      <c r="Y5602">
        <v>0</v>
      </c>
      <c r="Z5602">
        <v>0.48378963787956675</v>
      </c>
      <c r="AA5602">
        <v>0</v>
      </c>
      <c r="AB5602">
        <v>1.0302463037041918</v>
      </c>
      <c r="AC5602">
        <v>0</v>
      </c>
      <c r="AD5602">
        <v>0</v>
      </c>
      <c r="AE5602">
        <v>4.6902814347951258</v>
      </c>
    </row>
    <row r="5603" spans="1:31" x14ac:dyDescent="0.25">
      <c r="A5603">
        <v>1788396</v>
      </c>
      <c r="B5603">
        <v>1</v>
      </c>
      <c r="C5603" t="s">
        <v>80</v>
      </c>
      <c r="D5603" t="s">
        <v>100</v>
      </c>
      <c r="E5603" t="s">
        <v>171</v>
      </c>
      <c r="F5603" t="s">
        <v>16151</v>
      </c>
      <c r="G5603" t="s">
        <v>282</v>
      </c>
      <c r="H5603" t="s">
        <v>146</v>
      </c>
      <c r="I5603" t="s">
        <v>135</v>
      </c>
      <c r="J5603" t="s">
        <v>136</v>
      </c>
      <c r="K5603" t="s">
        <v>147</v>
      </c>
      <c r="L5603" t="s">
        <v>16152</v>
      </c>
      <c r="M5603" t="s">
        <v>16153</v>
      </c>
      <c r="N5603">
        <v>1.6950000000000001</v>
      </c>
      <c r="O5603">
        <v>0</v>
      </c>
      <c r="P5603">
        <v>4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1.46313797155515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1.46313797155515</v>
      </c>
    </row>
    <row r="5604" spans="1:31" x14ac:dyDescent="0.25">
      <c r="A5604">
        <v>1788539</v>
      </c>
      <c r="B5604">
        <v>1</v>
      </c>
      <c r="C5604" t="s">
        <v>80</v>
      </c>
      <c r="D5604" t="s">
        <v>82</v>
      </c>
      <c r="E5604" t="s">
        <v>143</v>
      </c>
      <c r="F5604" t="s">
        <v>16154</v>
      </c>
      <c r="G5604" t="s">
        <v>292</v>
      </c>
      <c r="H5604" t="s">
        <v>146</v>
      </c>
      <c r="I5604" t="s">
        <v>135</v>
      </c>
      <c r="J5604" t="s">
        <v>136</v>
      </c>
      <c r="K5604" t="s">
        <v>147</v>
      </c>
      <c r="L5604" t="s">
        <v>16155</v>
      </c>
      <c r="M5604" t="s">
        <v>16156</v>
      </c>
      <c r="N5604">
        <v>0.60250000000000004</v>
      </c>
      <c r="O5604">
        <v>0</v>
      </c>
      <c r="P5604">
        <v>422</v>
      </c>
      <c r="Q5604">
        <v>0</v>
      </c>
      <c r="R5604">
        <v>0</v>
      </c>
      <c r="S5604">
        <v>0</v>
      </c>
      <c r="T5604">
        <v>24</v>
      </c>
      <c r="U5604">
        <v>0</v>
      </c>
      <c r="V5604">
        <v>0</v>
      </c>
      <c r="W5604">
        <v>0</v>
      </c>
      <c r="X5604">
        <v>90.171168629808264</v>
      </c>
      <c r="Y5604">
        <v>0</v>
      </c>
      <c r="Z5604">
        <v>0</v>
      </c>
      <c r="AA5604">
        <v>0</v>
      </c>
      <c r="AB5604">
        <v>8.3888191261495066</v>
      </c>
      <c r="AC5604">
        <v>0</v>
      </c>
      <c r="AD5604">
        <v>0</v>
      </c>
      <c r="AE5604">
        <v>98.559987755957764</v>
      </c>
    </row>
    <row r="5605" spans="1:31" x14ac:dyDescent="0.25">
      <c r="A5605">
        <v>1788167</v>
      </c>
      <c r="B5605">
        <v>1</v>
      </c>
      <c r="C5605" t="s">
        <v>80</v>
      </c>
      <c r="D5605" t="s">
        <v>103</v>
      </c>
      <c r="E5605" t="s">
        <v>184</v>
      </c>
      <c r="F5605" t="s">
        <v>16157</v>
      </c>
      <c r="G5605" t="s">
        <v>232</v>
      </c>
      <c r="H5605" t="s">
        <v>134</v>
      </c>
      <c r="I5605" t="s">
        <v>135</v>
      </c>
      <c r="J5605" t="s">
        <v>136</v>
      </c>
      <c r="K5605" t="s">
        <v>147</v>
      </c>
      <c r="L5605" t="s">
        <v>16158</v>
      </c>
      <c r="M5605" t="s">
        <v>16159</v>
      </c>
      <c r="N5605">
        <v>0.181666666</v>
      </c>
      <c r="O5605">
        <v>0</v>
      </c>
      <c r="P5605">
        <v>793</v>
      </c>
      <c r="Q5605">
        <v>0</v>
      </c>
      <c r="R5605">
        <v>16</v>
      </c>
      <c r="S5605">
        <v>1</v>
      </c>
      <c r="T5605">
        <v>40</v>
      </c>
      <c r="U5605">
        <v>0</v>
      </c>
      <c r="V5605">
        <v>0</v>
      </c>
      <c r="W5605">
        <v>0</v>
      </c>
      <c r="X5605">
        <v>31.540490383899986</v>
      </c>
      <c r="Y5605">
        <v>0</v>
      </c>
      <c r="Z5605">
        <v>3.4896271119643005</v>
      </c>
      <c r="AA5605">
        <v>0.248274753706</v>
      </c>
      <c r="AB5605">
        <v>3.4509251825672509</v>
      </c>
      <c r="AC5605">
        <v>0</v>
      </c>
      <c r="AD5605">
        <v>0</v>
      </c>
      <c r="AE5605">
        <v>38.729317432137542</v>
      </c>
    </row>
    <row r="5606" spans="1:31" x14ac:dyDescent="0.25">
      <c r="A5606">
        <v>1788499</v>
      </c>
      <c r="B5606">
        <v>1</v>
      </c>
      <c r="C5606" t="s">
        <v>81</v>
      </c>
      <c r="D5606" t="s">
        <v>117</v>
      </c>
      <c r="E5606" t="s">
        <v>143</v>
      </c>
      <c r="F5606" t="s">
        <v>16160</v>
      </c>
      <c r="G5606" t="s">
        <v>145</v>
      </c>
      <c r="H5606" t="s">
        <v>146</v>
      </c>
      <c r="I5606" t="s">
        <v>135</v>
      </c>
      <c r="J5606" t="s">
        <v>136</v>
      </c>
      <c r="K5606" t="s">
        <v>147</v>
      </c>
      <c r="L5606" t="s">
        <v>16161</v>
      </c>
      <c r="M5606" t="s">
        <v>16162</v>
      </c>
      <c r="N5606">
        <v>1.4822222220000001</v>
      </c>
      <c r="O5606">
        <v>0</v>
      </c>
      <c r="P5606">
        <v>49</v>
      </c>
      <c r="Q5606">
        <v>0</v>
      </c>
      <c r="R5606">
        <v>2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8.4404432587709373</v>
      </c>
      <c r="Y5606">
        <v>0</v>
      </c>
      <c r="Z5606">
        <v>0.13717607058720002</v>
      </c>
      <c r="AA5606">
        <v>0</v>
      </c>
      <c r="AB5606">
        <v>0</v>
      </c>
      <c r="AC5606">
        <v>0</v>
      </c>
      <c r="AD5606">
        <v>0</v>
      </c>
      <c r="AE5606">
        <v>8.5776193293581375</v>
      </c>
    </row>
    <row r="5607" spans="1:31" x14ac:dyDescent="0.25">
      <c r="A5607">
        <v>1788476</v>
      </c>
      <c r="B5607">
        <v>1</v>
      </c>
      <c r="C5607" t="s">
        <v>81</v>
      </c>
      <c r="D5607" t="s">
        <v>113</v>
      </c>
      <c r="E5607" t="s">
        <v>188</v>
      </c>
      <c r="F5607" t="s">
        <v>3390</v>
      </c>
      <c r="G5607" t="s">
        <v>177</v>
      </c>
      <c r="H5607" t="s">
        <v>134</v>
      </c>
      <c r="I5607" t="s">
        <v>193</v>
      </c>
      <c r="J5607" t="s">
        <v>136</v>
      </c>
      <c r="K5607" t="s">
        <v>147</v>
      </c>
      <c r="L5607" t="s">
        <v>16163</v>
      </c>
      <c r="M5607" t="s">
        <v>16164</v>
      </c>
      <c r="N5607">
        <v>2.5000000000000001E-2</v>
      </c>
      <c r="O5607">
        <v>0</v>
      </c>
      <c r="P5607">
        <v>200</v>
      </c>
      <c r="Q5607">
        <v>89</v>
      </c>
      <c r="R5607">
        <v>174</v>
      </c>
      <c r="S5607">
        <v>3</v>
      </c>
      <c r="T5607">
        <v>8</v>
      </c>
      <c r="U5607">
        <v>0</v>
      </c>
      <c r="V5607">
        <v>0</v>
      </c>
      <c r="W5607">
        <v>0</v>
      </c>
      <c r="X5607">
        <v>0.67260860288699986</v>
      </c>
      <c r="Y5607">
        <v>2.222878707444</v>
      </c>
      <c r="Z5607">
        <v>2.8592866245607493</v>
      </c>
      <c r="AA5607">
        <v>0.19027945277100003</v>
      </c>
      <c r="AB5607">
        <v>7.2541357814999999E-2</v>
      </c>
      <c r="AC5607">
        <v>0</v>
      </c>
      <c r="AD5607">
        <v>0</v>
      </c>
      <c r="AE5607">
        <v>6.0175947454777488</v>
      </c>
    </row>
    <row r="5608" spans="1:31" x14ac:dyDescent="0.25">
      <c r="A5608">
        <v>1788144</v>
      </c>
      <c r="B5608">
        <v>1</v>
      </c>
      <c r="C5608" t="s">
        <v>81</v>
      </c>
      <c r="D5608" t="s">
        <v>117</v>
      </c>
      <c r="E5608" t="s">
        <v>158</v>
      </c>
      <c r="F5608" t="s">
        <v>16165</v>
      </c>
      <c r="G5608" t="s">
        <v>1568</v>
      </c>
      <c r="H5608" t="s">
        <v>146</v>
      </c>
      <c r="I5608" t="s">
        <v>135</v>
      </c>
      <c r="J5608" t="s">
        <v>136</v>
      </c>
      <c r="K5608" t="s">
        <v>147</v>
      </c>
      <c r="L5608" t="s">
        <v>16166</v>
      </c>
      <c r="M5608" t="s">
        <v>16167</v>
      </c>
      <c r="N5608">
        <v>11.858055555</v>
      </c>
      <c r="O5608">
        <v>0</v>
      </c>
      <c r="P5608">
        <v>6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5.4306502790956683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5.4306502790956683</v>
      </c>
    </row>
    <row r="5609" spans="1:31" x14ac:dyDescent="0.25">
      <c r="A5609">
        <v>1788190</v>
      </c>
      <c r="B5609">
        <v>1</v>
      </c>
      <c r="C5609" t="s">
        <v>81</v>
      </c>
      <c r="D5609" t="s">
        <v>116</v>
      </c>
      <c r="E5609" t="s">
        <v>158</v>
      </c>
      <c r="F5609" t="s">
        <v>16168</v>
      </c>
      <c r="G5609" t="s">
        <v>246</v>
      </c>
      <c r="H5609" t="s">
        <v>146</v>
      </c>
      <c r="I5609" t="s">
        <v>135</v>
      </c>
      <c r="J5609" t="s">
        <v>136</v>
      </c>
      <c r="K5609" t="s">
        <v>137</v>
      </c>
      <c r="L5609" t="s">
        <v>16169</v>
      </c>
      <c r="M5609" t="s">
        <v>16170</v>
      </c>
      <c r="N5609">
        <v>8.0481211110000004</v>
      </c>
      <c r="O5609">
        <v>0</v>
      </c>
      <c r="P5609">
        <v>27</v>
      </c>
      <c r="Q5609">
        <v>0</v>
      </c>
      <c r="R5609">
        <v>0</v>
      </c>
      <c r="S5609">
        <v>0</v>
      </c>
      <c r="T5609">
        <v>1</v>
      </c>
      <c r="U5609">
        <v>0</v>
      </c>
      <c r="V5609">
        <v>0</v>
      </c>
      <c r="W5609">
        <v>0</v>
      </c>
      <c r="X5609">
        <v>18.763772070516538</v>
      </c>
      <c r="Y5609">
        <v>0</v>
      </c>
      <c r="Z5609">
        <v>0</v>
      </c>
      <c r="AA5609">
        <v>0</v>
      </c>
      <c r="AB5609">
        <v>5.2585276230233326E-2</v>
      </c>
      <c r="AC5609">
        <v>0</v>
      </c>
      <c r="AD5609">
        <v>0</v>
      </c>
      <c r="AE5609">
        <v>18.81635734674677</v>
      </c>
    </row>
    <row r="5610" spans="1:31" x14ac:dyDescent="0.25">
      <c r="A5610">
        <v>1788330</v>
      </c>
      <c r="B5610">
        <v>1</v>
      </c>
      <c r="C5610" t="s">
        <v>81</v>
      </c>
      <c r="D5610" t="s">
        <v>115</v>
      </c>
      <c r="E5610" t="s">
        <v>184</v>
      </c>
      <c r="F5610" t="s">
        <v>16171</v>
      </c>
      <c r="G5610" t="s">
        <v>246</v>
      </c>
      <c r="H5610" t="s">
        <v>134</v>
      </c>
      <c r="I5610" t="s">
        <v>135</v>
      </c>
      <c r="J5610" t="s">
        <v>136</v>
      </c>
      <c r="K5610" t="s">
        <v>137</v>
      </c>
      <c r="L5610" t="s">
        <v>16172</v>
      </c>
      <c r="M5610" t="s">
        <v>16173</v>
      </c>
      <c r="N5610">
        <v>1.378604444</v>
      </c>
      <c r="O5610">
        <v>0</v>
      </c>
      <c r="P5610">
        <v>48</v>
      </c>
      <c r="Q5610">
        <v>0</v>
      </c>
      <c r="R5610">
        <v>6</v>
      </c>
      <c r="S5610">
        <v>4</v>
      </c>
      <c r="T5610">
        <v>10</v>
      </c>
      <c r="U5610">
        <v>2</v>
      </c>
      <c r="V5610">
        <v>0</v>
      </c>
      <c r="W5610">
        <v>0</v>
      </c>
      <c r="X5610">
        <v>5.706592617402408</v>
      </c>
      <c r="Y5610">
        <v>0</v>
      </c>
      <c r="Z5610">
        <v>0.58794814489369995</v>
      </c>
      <c r="AA5610">
        <v>20.974241312802818</v>
      </c>
      <c r="AB5610">
        <v>10.425879893663865</v>
      </c>
      <c r="AC5610">
        <v>26.955414035751666</v>
      </c>
      <c r="AD5610">
        <v>0</v>
      </c>
      <c r="AE5610">
        <v>64.65007600451446</v>
      </c>
    </row>
    <row r="5611" spans="1:31" x14ac:dyDescent="0.25">
      <c r="A5611">
        <v>1788267</v>
      </c>
      <c r="B5611">
        <v>1</v>
      </c>
      <c r="C5611" t="s">
        <v>81</v>
      </c>
      <c r="D5611" t="s">
        <v>128</v>
      </c>
      <c r="E5611" t="s">
        <v>158</v>
      </c>
      <c r="F5611" t="s">
        <v>16174</v>
      </c>
      <c r="G5611" t="s">
        <v>160</v>
      </c>
      <c r="H5611" t="s">
        <v>146</v>
      </c>
      <c r="I5611" t="s">
        <v>135</v>
      </c>
      <c r="J5611" t="s">
        <v>136</v>
      </c>
      <c r="K5611" t="s">
        <v>147</v>
      </c>
      <c r="L5611" t="s">
        <v>16175</v>
      </c>
      <c r="M5611" t="s">
        <v>16176</v>
      </c>
      <c r="N5611">
        <v>7.2463888880000003</v>
      </c>
      <c r="O5611">
        <v>0</v>
      </c>
      <c r="P5611">
        <v>5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4.1989321556681425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4.1989321556681425</v>
      </c>
    </row>
    <row r="5612" spans="1:31" x14ac:dyDescent="0.25">
      <c r="A5612">
        <v>1788459</v>
      </c>
      <c r="B5612">
        <v>1</v>
      </c>
      <c r="C5612" t="s">
        <v>81</v>
      </c>
      <c r="D5612" t="s">
        <v>122</v>
      </c>
      <c r="E5612" t="s">
        <v>131</v>
      </c>
      <c r="F5612" t="s">
        <v>16023</v>
      </c>
      <c r="G5612" t="s">
        <v>177</v>
      </c>
      <c r="H5612" t="s">
        <v>134</v>
      </c>
      <c r="I5612" t="s">
        <v>135</v>
      </c>
      <c r="J5612" t="s">
        <v>136</v>
      </c>
      <c r="K5612" t="s">
        <v>147</v>
      </c>
      <c r="L5612" t="s">
        <v>16177</v>
      </c>
      <c r="M5612" t="s">
        <v>16178</v>
      </c>
      <c r="N5612">
        <v>0.75444444399999999</v>
      </c>
      <c r="O5612">
        <v>0</v>
      </c>
      <c r="P5612">
        <v>4421</v>
      </c>
      <c r="Q5612">
        <v>0</v>
      </c>
      <c r="R5612">
        <v>37</v>
      </c>
      <c r="S5612">
        <v>1</v>
      </c>
      <c r="T5612">
        <v>173</v>
      </c>
      <c r="U5612">
        <v>0</v>
      </c>
      <c r="V5612">
        <v>0</v>
      </c>
      <c r="W5612">
        <v>0</v>
      </c>
      <c r="X5612">
        <v>690.08919871480623</v>
      </c>
      <c r="Y5612">
        <v>0</v>
      </c>
      <c r="Z5612">
        <v>5.2616516036111411</v>
      </c>
      <c r="AA5612">
        <v>3.5191648322133338</v>
      </c>
      <c r="AB5612">
        <v>45.518500359986461</v>
      </c>
      <c r="AC5612">
        <v>0</v>
      </c>
      <c r="AD5612">
        <v>0</v>
      </c>
      <c r="AE5612">
        <v>744.38851551061703</v>
      </c>
    </row>
    <row r="5613" spans="1:31" x14ac:dyDescent="0.25">
      <c r="A5613">
        <v>1788127</v>
      </c>
      <c r="B5613">
        <v>1</v>
      </c>
      <c r="C5613" t="s">
        <v>80</v>
      </c>
      <c r="D5613" t="s">
        <v>90</v>
      </c>
      <c r="E5613" t="s">
        <v>158</v>
      </c>
      <c r="F5613" t="s">
        <v>7807</v>
      </c>
      <c r="G5613" t="s">
        <v>160</v>
      </c>
      <c r="H5613" t="s">
        <v>146</v>
      </c>
      <c r="I5613" t="s">
        <v>135</v>
      </c>
      <c r="J5613" t="s">
        <v>136</v>
      </c>
      <c r="K5613" t="s">
        <v>147</v>
      </c>
      <c r="L5613" t="s">
        <v>16179</v>
      </c>
      <c r="M5613" t="s">
        <v>16180</v>
      </c>
      <c r="N5613">
        <v>1.860833333</v>
      </c>
      <c r="O5613">
        <v>0</v>
      </c>
      <c r="P5613">
        <v>64</v>
      </c>
      <c r="Q5613">
        <v>0</v>
      </c>
      <c r="R5613">
        <v>0</v>
      </c>
      <c r="S5613">
        <v>0</v>
      </c>
      <c r="T5613">
        <v>9</v>
      </c>
      <c r="U5613">
        <v>0</v>
      </c>
      <c r="V5613">
        <v>0</v>
      </c>
      <c r="W5613">
        <v>0</v>
      </c>
      <c r="X5613">
        <v>26.30075530193049</v>
      </c>
      <c r="Y5613">
        <v>0</v>
      </c>
      <c r="Z5613">
        <v>0</v>
      </c>
      <c r="AA5613">
        <v>0</v>
      </c>
      <c r="AB5613">
        <v>7.6645433774019844</v>
      </c>
      <c r="AC5613">
        <v>0</v>
      </c>
      <c r="AD5613">
        <v>0</v>
      </c>
      <c r="AE5613">
        <v>33.965298679332477</v>
      </c>
    </row>
    <row r="5614" spans="1:31" x14ac:dyDescent="0.25">
      <c r="A5614">
        <v>1788622</v>
      </c>
      <c r="B5614">
        <v>1</v>
      </c>
      <c r="C5614" t="s">
        <v>81</v>
      </c>
      <c r="D5614" t="s">
        <v>121</v>
      </c>
      <c r="E5614" t="s">
        <v>158</v>
      </c>
      <c r="F5614" t="s">
        <v>16181</v>
      </c>
      <c r="G5614" t="s">
        <v>160</v>
      </c>
      <c r="H5614" t="s">
        <v>146</v>
      </c>
      <c r="I5614" t="s">
        <v>135</v>
      </c>
      <c r="J5614" t="s">
        <v>136</v>
      </c>
      <c r="K5614" t="s">
        <v>147</v>
      </c>
      <c r="L5614" t="s">
        <v>16182</v>
      </c>
      <c r="M5614" t="s">
        <v>16183</v>
      </c>
      <c r="N5614">
        <v>0.95750000000000002</v>
      </c>
      <c r="O5614">
        <v>0</v>
      </c>
      <c r="P5614">
        <v>29</v>
      </c>
      <c r="Q5614">
        <v>0</v>
      </c>
      <c r="R5614">
        <v>1</v>
      </c>
      <c r="S5614">
        <v>0</v>
      </c>
      <c r="T5614">
        <v>4</v>
      </c>
      <c r="U5614">
        <v>0</v>
      </c>
      <c r="V5614">
        <v>0</v>
      </c>
      <c r="W5614">
        <v>0</v>
      </c>
      <c r="X5614">
        <v>3.3733555004803333</v>
      </c>
      <c r="Y5614">
        <v>0</v>
      </c>
      <c r="Z5614">
        <v>1.7169716700033335E-2</v>
      </c>
      <c r="AA5614">
        <v>0</v>
      </c>
      <c r="AB5614">
        <v>6.8890907751683328E-2</v>
      </c>
      <c r="AC5614">
        <v>0</v>
      </c>
      <c r="AD5614">
        <v>0</v>
      </c>
      <c r="AE5614">
        <v>3.4594161249320501</v>
      </c>
    </row>
    <row r="5615" spans="1:31" x14ac:dyDescent="0.25">
      <c r="A5615">
        <v>1788376</v>
      </c>
      <c r="B5615">
        <v>1</v>
      </c>
      <c r="C5615" t="s">
        <v>80</v>
      </c>
      <c r="D5615" t="s">
        <v>84</v>
      </c>
      <c r="E5615" t="s">
        <v>143</v>
      </c>
      <c r="F5615" t="s">
        <v>16184</v>
      </c>
      <c r="G5615" t="s">
        <v>758</v>
      </c>
      <c r="H5615" t="s">
        <v>146</v>
      </c>
      <c r="I5615" t="s">
        <v>135</v>
      </c>
      <c r="J5615" t="s">
        <v>136</v>
      </c>
      <c r="K5615" t="s">
        <v>147</v>
      </c>
      <c r="L5615" t="s">
        <v>16185</v>
      </c>
      <c r="M5615" t="s">
        <v>16186</v>
      </c>
      <c r="N5615">
        <v>1.582777777</v>
      </c>
      <c r="O5615">
        <v>0</v>
      </c>
      <c r="P5615">
        <v>661</v>
      </c>
      <c r="Q5615">
        <v>0</v>
      </c>
      <c r="R5615">
        <v>0</v>
      </c>
      <c r="S5615">
        <v>0</v>
      </c>
      <c r="T5615">
        <v>20</v>
      </c>
      <c r="U5615">
        <v>0</v>
      </c>
      <c r="V5615">
        <v>0</v>
      </c>
      <c r="W5615">
        <v>0</v>
      </c>
      <c r="X5615">
        <v>256.26663605227191</v>
      </c>
      <c r="Y5615">
        <v>0</v>
      </c>
      <c r="Z5615">
        <v>0</v>
      </c>
      <c r="AA5615">
        <v>0</v>
      </c>
      <c r="AB5615">
        <v>19.888361338976075</v>
      </c>
      <c r="AC5615">
        <v>0</v>
      </c>
      <c r="AD5615">
        <v>0</v>
      </c>
      <c r="AE5615">
        <v>276.154997391248</v>
      </c>
    </row>
    <row r="5616" spans="1:31" x14ac:dyDescent="0.25">
      <c r="A5616">
        <v>1788313</v>
      </c>
      <c r="B5616">
        <v>1</v>
      </c>
      <c r="C5616" t="s">
        <v>80</v>
      </c>
      <c r="D5616" t="s">
        <v>108</v>
      </c>
      <c r="E5616" t="s">
        <v>171</v>
      </c>
      <c r="F5616" t="s">
        <v>16187</v>
      </c>
      <c r="G5616" t="s">
        <v>181</v>
      </c>
      <c r="H5616" t="s">
        <v>146</v>
      </c>
      <c r="I5616" t="s">
        <v>135</v>
      </c>
      <c r="J5616" t="s">
        <v>136</v>
      </c>
      <c r="K5616" t="s">
        <v>147</v>
      </c>
      <c r="L5616" t="s">
        <v>16188</v>
      </c>
      <c r="M5616" t="s">
        <v>16189</v>
      </c>
      <c r="N5616">
        <v>4.7750000000000004</v>
      </c>
      <c r="O5616">
        <v>0</v>
      </c>
      <c r="P5616">
        <v>1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0.52292774170429168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0.52292774170429168</v>
      </c>
    </row>
    <row r="5617" spans="1:31" x14ac:dyDescent="0.25">
      <c r="A5617">
        <v>1788413</v>
      </c>
      <c r="B5617">
        <v>1</v>
      </c>
      <c r="C5617" t="s">
        <v>80</v>
      </c>
      <c r="D5617" t="s">
        <v>93</v>
      </c>
      <c r="E5617" t="s">
        <v>158</v>
      </c>
      <c r="F5617" t="s">
        <v>16190</v>
      </c>
      <c r="G5617" t="s">
        <v>160</v>
      </c>
      <c r="H5617" t="s">
        <v>146</v>
      </c>
      <c r="I5617" t="s">
        <v>135</v>
      </c>
      <c r="J5617" t="s">
        <v>136</v>
      </c>
      <c r="K5617" t="s">
        <v>147</v>
      </c>
      <c r="L5617" t="s">
        <v>16191</v>
      </c>
      <c r="M5617" t="s">
        <v>16192</v>
      </c>
      <c r="N5617">
        <v>1.7369444439999999</v>
      </c>
      <c r="O5617">
        <v>0</v>
      </c>
      <c r="P5617">
        <v>63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16.502615579790298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16.502615579790298</v>
      </c>
    </row>
    <row r="5618" spans="1:31" x14ac:dyDescent="0.25">
      <c r="A5618">
        <v>1788562</v>
      </c>
      <c r="B5618">
        <v>1</v>
      </c>
      <c r="C5618" t="s">
        <v>81</v>
      </c>
      <c r="D5618" t="s">
        <v>117</v>
      </c>
      <c r="E5618" t="s">
        <v>171</v>
      </c>
      <c r="F5618" t="s">
        <v>16193</v>
      </c>
      <c r="G5618" t="s">
        <v>181</v>
      </c>
      <c r="H5618" t="s">
        <v>146</v>
      </c>
      <c r="I5618" t="s">
        <v>135</v>
      </c>
      <c r="J5618" t="s">
        <v>136</v>
      </c>
      <c r="K5618" t="s">
        <v>147</v>
      </c>
      <c r="L5618" t="s">
        <v>16194</v>
      </c>
      <c r="M5618" t="s">
        <v>16195</v>
      </c>
      <c r="N5618">
        <v>2.6069444439999998</v>
      </c>
      <c r="O5618">
        <v>0</v>
      </c>
      <c r="P5618">
        <v>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0.42429537929441669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0.42429537929441669</v>
      </c>
    </row>
    <row r="5619" spans="1:31" x14ac:dyDescent="0.25">
      <c r="A5619">
        <v>1788121</v>
      </c>
      <c r="B5619">
        <v>1</v>
      </c>
      <c r="C5619" t="s">
        <v>81</v>
      </c>
      <c r="D5619" t="s">
        <v>123</v>
      </c>
      <c r="E5619" t="s">
        <v>184</v>
      </c>
      <c r="F5619" t="s">
        <v>16196</v>
      </c>
      <c r="G5619" t="s">
        <v>177</v>
      </c>
      <c r="H5619" t="s">
        <v>134</v>
      </c>
      <c r="I5619" t="s">
        <v>135</v>
      </c>
      <c r="J5619" t="s">
        <v>136</v>
      </c>
      <c r="K5619" t="s">
        <v>147</v>
      </c>
      <c r="L5619" t="s">
        <v>16197</v>
      </c>
      <c r="M5619" t="s">
        <v>16198</v>
      </c>
      <c r="N5619">
        <v>1.2649999999999999</v>
      </c>
      <c r="O5619">
        <v>1</v>
      </c>
      <c r="P5619">
        <v>5236</v>
      </c>
      <c r="Q5619">
        <v>14</v>
      </c>
      <c r="R5619">
        <v>72</v>
      </c>
      <c r="S5619">
        <v>3</v>
      </c>
      <c r="T5619">
        <v>347</v>
      </c>
      <c r="U5619">
        <v>0</v>
      </c>
      <c r="V5619">
        <v>2</v>
      </c>
      <c r="W5619">
        <v>8.1562536749999998E-2</v>
      </c>
      <c r="X5619">
        <v>1282.6827707196405</v>
      </c>
      <c r="Y5619">
        <v>11.785473445927702</v>
      </c>
      <c r="Z5619">
        <v>14.014123102248167</v>
      </c>
      <c r="AA5619">
        <v>13.089041616574496</v>
      </c>
      <c r="AB5619">
        <v>139.71010471205301</v>
      </c>
      <c r="AC5619">
        <v>0</v>
      </c>
      <c r="AD5619">
        <v>3.3197622402421332</v>
      </c>
      <c r="AE5619">
        <v>1464.6828383734362</v>
      </c>
    </row>
    <row r="5620" spans="1:31" x14ac:dyDescent="0.25">
      <c r="A5620">
        <v>1788250</v>
      </c>
      <c r="B5620">
        <v>1</v>
      </c>
      <c r="C5620" t="s">
        <v>81</v>
      </c>
      <c r="D5620" t="s">
        <v>112</v>
      </c>
      <c r="E5620" t="s">
        <v>267</v>
      </c>
      <c r="F5620" t="s">
        <v>16199</v>
      </c>
      <c r="G5620" t="s">
        <v>246</v>
      </c>
      <c r="H5620" t="s">
        <v>134</v>
      </c>
      <c r="I5620" t="s">
        <v>135</v>
      </c>
      <c r="J5620" t="s">
        <v>136</v>
      </c>
      <c r="K5620" t="s">
        <v>137</v>
      </c>
      <c r="L5620" t="s">
        <v>16200</v>
      </c>
      <c r="M5620" t="s">
        <v>16201</v>
      </c>
      <c r="N5620">
        <v>2.3301674999999999</v>
      </c>
      <c r="O5620">
        <v>1</v>
      </c>
      <c r="P5620">
        <v>146</v>
      </c>
      <c r="Q5620">
        <v>188</v>
      </c>
      <c r="R5620">
        <v>61</v>
      </c>
      <c r="S5620">
        <v>8</v>
      </c>
      <c r="T5620">
        <v>12</v>
      </c>
      <c r="U5620">
        <v>3</v>
      </c>
      <c r="V5620">
        <v>0</v>
      </c>
      <c r="W5620">
        <v>45.163770995518348</v>
      </c>
      <c r="X5620">
        <v>108.76094002781511</v>
      </c>
      <c r="Y5620">
        <v>160.96918251368666</v>
      </c>
      <c r="Z5620">
        <v>35.598108364836804</v>
      </c>
      <c r="AA5620">
        <v>543.6254822029149</v>
      </c>
      <c r="AB5620">
        <v>11.989232213291666</v>
      </c>
      <c r="AC5620">
        <v>509.15936677611609</v>
      </c>
      <c r="AD5620">
        <v>0</v>
      </c>
      <c r="AE5620">
        <v>1415.2660830941795</v>
      </c>
    </row>
    <row r="5621" spans="1:31" x14ac:dyDescent="0.25">
      <c r="A5621">
        <v>1788107</v>
      </c>
      <c r="B5621">
        <v>1</v>
      </c>
      <c r="C5621" t="s">
        <v>80</v>
      </c>
      <c r="D5621" t="s">
        <v>83</v>
      </c>
      <c r="E5621" t="s">
        <v>184</v>
      </c>
      <c r="F5621" t="s">
        <v>16202</v>
      </c>
      <c r="G5621" t="s">
        <v>177</v>
      </c>
      <c r="H5621" t="s">
        <v>134</v>
      </c>
      <c r="I5621" t="s">
        <v>193</v>
      </c>
      <c r="J5621" t="s">
        <v>136</v>
      </c>
      <c r="K5621" t="s">
        <v>147</v>
      </c>
      <c r="L5621" t="s">
        <v>16203</v>
      </c>
      <c r="M5621" t="s">
        <v>16204</v>
      </c>
      <c r="N5621">
        <v>3.0277776999999999E-2</v>
      </c>
      <c r="O5621">
        <v>0</v>
      </c>
      <c r="P5621">
        <v>810</v>
      </c>
      <c r="Q5621">
        <v>0</v>
      </c>
      <c r="R5621">
        <v>1</v>
      </c>
      <c r="S5621">
        <v>0</v>
      </c>
      <c r="T5621">
        <v>100</v>
      </c>
      <c r="U5621">
        <v>0</v>
      </c>
      <c r="V5621">
        <v>0</v>
      </c>
      <c r="W5621">
        <v>0</v>
      </c>
      <c r="X5621">
        <v>5.8678960058333001</v>
      </c>
      <c r="Y5621">
        <v>0</v>
      </c>
      <c r="Z5621">
        <v>1.554877236475E-3</v>
      </c>
      <c r="AA5621">
        <v>0</v>
      </c>
      <c r="AB5621">
        <v>3.6035821100935315</v>
      </c>
      <c r="AC5621">
        <v>0</v>
      </c>
      <c r="AD5621">
        <v>0</v>
      </c>
      <c r="AE5621">
        <v>9.4730329931633062</v>
      </c>
    </row>
    <row r="5622" spans="1:31" x14ac:dyDescent="0.25">
      <c r="A5622">
        <v>1788605</v>
      </c>
      <c r="B5622">
        <v>1</v>
      </c>
      <c r="C5622" t="s">
        <v>81</v>
      </c>
      <c r="D5622" t="s">
        <v>120</v>
      </c>
      <c r="E5622" t="s">
        <v>188</v>
      </c>
      <c r="F5622" t="s">
        <v>9425</v>
      </c>
      <c r="G5622" t="s">
        <v>177</v>
      </c>
      <c r="H5622" t="s">
        <v>134</v>
      </c>
      <c r="I5622" t="s">
        <v>135</v>
      </c>
      <c r="J5622" t="s">
        <v>136</v>
      </c>
      <c r="K5622" t="s">
        <v>147</v>
      </c>
      <c r="L5622" t="s">
        <v>16205</v>
      </c>
      <c r="M5622" t="s">
        <v>16206</v>
      </c>
      <c r="N5622">
        <v>1.6263888879999999</v>
      </c>
      <c r="O5622">
        <v>0</v>
      </c>
      <c r="P5622">
        <v>0</v>
      </c>
      <c r="Q5622">
        <v>32</v>
      </c>
      <c r="R5622">
        <v>31</v>
      </c>
      <c r="S5622">
        <v>3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156.24879173614306</v>
      </c>
      <c r="Z5622">
        <v>66.987995614886643</v>
      </c>
      <c r="AA5622">
        <v>7.1191203387854003</v>
      </c>
      <c r="AB5622">
        <v>0</v>
      </c>
      <c r="AC5622">
        <v>0</v>
      </c>
      <c r="AD5622">
        <v>0</v>
      </c>
      <c r="AE5622">
        <v>230.3559076898151</v>
      </c>
    </row>
    <row r="5623" spans="1:31" x14ac:dyDescent="0.25">
      <c r="A5623">
        <v>1788230</v>
      </c>
      <c r="B5623">
        <v>1</v>
      </c>
      <c r="C5623" t="s">
        <v>81</v>
      </c>
      <c r="D5623" t="s">
        <v>128</v>
      </c>
      <c r="E5623" t="s">
        <v>131</v>
      </c>
      <c r="F5623" t="s">
        <v>16207</v>
      </c>
      <c r="G5623" t="s">
        <v>239</v>
      </c>
      <c r="H5623" t="s">
        <v>134</v>
      </c>
      <c r="I5623" t="s">
        <v>135</v>
      </c>
      <c r="J5623" t="s">
        <v>136</v>
      </c>
      <c r="K5623" t="s">
        <v>137</v>
      </c>
      <c r="L5623" t="s">
        <v>16208</v>
      </c>
      <c r="M5623" t="s">
        <v>16209</v>
      </c>
      <c r="N5623">
        <v>0.65222222200000002</v>
      </c>
      <c r="O5623">
        <v>0</v>
      </c>
      <c r="P5623">
        <v>470</v>
      </c>
      <c r="Q5623">
        <v>0</v>
      </c>
      <c r="R5623">
        <v>0</v>
      </c>
      <c r="S5623">
        <v>9</v>
      </c>
      <c r="T5623">
        <v>51</v>
      </c>
      <c r="U5623">
        <v>9</v>
      </c>
      <c r="V5623">
        <v>3</v>
      </c>
      <c r="W5623">
        <v>0</v>
      </c>
      <c r="X5623">
        <v>94.480424672029784</v>
      </c>
      <c r="Y5623">
        <v>0</v>
      </c>
      <c r="Z5623">
        <v>0</v>
      </c>
      <c r="AA5623">
        <v>28.491661857197201</v>
      </c>
      <c r="AB5623">
        <v>19.836562007472001</v>
      </c>
      <c r="AC5623">
        <v>79.973513520292997</v>
      </c>
      <c r="AD5623">
        <v>39.252566042483004</v>
      </c>
      <c r="AE5623">
        <v>262.03472809947499</v>
      </c>
    </row>
    <row r="5624" spans="1:31" x14ac:dyDescent="0.25">
      <c r="A5624">
        <v>1788350</v>
      </c>
      <c r="B5624">
        <v>1</v>
      </c>
      <c r="C5624" t="s">
        <v>80</v>
      </c>
      <c r="D5624" t="s">
        <v>106</v>
      </c>
      <c r="E5624" t="s">
        <v>158</v>
      </c>
      <c r="F5624" t="s">
        <v>16210</v>
      </c>
      <c r="G5624" t="s">
        <v>221</v>
      </c>
      <c r="H5624" t="s">
        <v>146</v>
      </c>
      <c r="I5624" t="s">
        <v>135</v>
      </c>
      <c r="J5624" t="s">
        <v>136</v>
      </c>
      <c r="K5624" t="s">
        <v>147</v>
      </c>
      <c r="L5624" t="s">
        <v>16211</v>
      </c>
      <c r="M5624" t="s">
        <v>16212</v>
      </c>
      <c r="N5624">
        <v>3.096666666</v>
      </c>
      <c r="O5624">
        <v>0</v>
      </c>
      <c r="P5624">
        <v>7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1.9586484772634998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1.9586484772634998</v>
      </c>
    </row>
    <row r="5625" spans="1:31" x14ac:dyDescent="0.25">
      <c r="A5625">
        <v>1788585</v>
      </c>
      <c r="B5625">
        <v>1</v>
      </c>
      <c r="C5625" t="s">
        <v>80</v>
      </c>
      <c r="D5625" t="s">
        <v>97</v>
      </c>
      <c r="E5625" t="s">
        <v>171</v>
      </c>
      <c r="F5625" t="s">
        <v>16213</v>
      </c>
      <c r="G5625" t="s">
        <v>181</v>
      </c>
      <c r="H5625" t="s">
        <v>146</v>
      </c>
      <c r="I5625" t="s">
        <v>135</v>
      </c>
      <c r="J5625" t="s">
        <v>136</v>
      </c>
      <c r="K5625" t="s">
        <v>147</v>
      </c>
      <c r="L5625" t="s">
        <v>16214</v>
      </c>
      <c r="M5625" t="s">
        <v>16215</v>
      </c>
      <c r="N5625">
        <v>0.880833333</v>
      </c>
      <c r="O5625">
        <v>0</v>
      </c>
      <c r="P5625">
        <v>1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2.7287636673149998E-2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2.7287636673149998E-2</v>
      </c>
    </row>
    <row r="5626" spans="1:31" x14ac:dyDescent="0.25">
      <c r="A5626">
        <v>1788216</v>
      </c>
      <c r="B5626">
        <v>1</v>
      </c>
      <c r="C5626" t="s">
        <v>81</v>
      </c>
      <c r="D5626" t="s">
        <v>117</v>
      </c>
      <c r="E5626" t="s">
        <v>184</v>
      </c>
      <c r="F5626" t="s">
        <v>16216</v>
      </c>
      <c r="G5626" t="s">
        <v>4943</v>
      </c>
      <c r="H5626" t="s">
        <v>134</v>
      </c>
      <c r="I5626" t="s">
        <v>135</v>
      </c>
      <c r="J5626" t="s">
        <v>3</v>
      </c>
      <c r="K5626" t="s">
        <v>147</v>
      </c>
      <c r="L5626" t="s">
        <v>16217</v>
      </c>
      <c r="M5626" t="s">
        <v>16218</v>
      </c>
      <c r="N5626">
        <v>5.9277777770000002</v>
      </c>
      <c r="O5626">
        <v>0</v>
      </c>
      <c r="P5626">
        <v>17</v>
      </c>
      <c r="Q5626">
        <v>0</v>
      </c>
      <c r="R5626">
        <v>2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12.097627728176194</v>
      </c>
      <c r="Y5626">
        <v>0</v>
      </c>
      <c r="Z5626">
        <v>0.6437993437531</v>
      </c>
      <c r="AA5626">
        <v>0</v>
      </c>
      <c r="AB5626">
        <v>0</v>
      </c>
      <c r="AC5626">
        <v>0</v>
      </c>
      <c r="AD5626">
        <v>0</v>
      </c>
      <c r="AE5626">
        <v>12.741427071929294</v>
      </c>
    </row>
    <row r="5627" spans="1:31" x14ac:dyDescent="0.25">
      <c r="A5627">
        <v>1788239</v>
      </c>
      <c r="B5627">
        <v>1</v>
      </c>
      <c r="C5627" t="s">
        <v>81</v>
      </c>
      <c r="D5627" t="s">
        <v>123</v>
      </c>
      <c r="E5627" t="s">
        <v>131</v>
      </c>
      <c r="F5627" t="s">
        <v>16219</v>
      </c>
      <c r="G5627" t="s">
        <v>177</v>
      </c>
      <c r="H5627" t="s">
        <v>134</v>
      </c>
      <c r="I5627" t="s">
        <v>193</v>
      </c>
      <c r="J5627" t="s">
        <v>136</v>
      </c>
      <c r="K5627" t="s">
        <v>147</v>
      </c>
      <c r="L5627" t="s">
        <v>16220</v>
      </c>
      <c r="M5627" t="s">
        <v>16221</v>
      </c>
      <c r="N5627">
        <v>4.1666660000000003E-3</v>
      </c>
      <c r="O5627">
        <v>0</v>
      </c>
      <c r="P5627">
        <v>1004</v>
      </c>
      <c r="Q5627">
        <v>10</v>
      </c>
      <c r="R5627">
        <v>110</v>
      </c>
      <c r="S5627">
        <v>6</v>
      </c>
      <c r="T5627">
        <v>72</v>
      </c>
      <c r="U5627">
        <v>2</v>
      </c>
      <c r="V5627">
        <v>0</v>
      </c>
      <c r="W5627">
        <v>0</v>
      </c>
      <c r="X5627">
        <v>0.68999320588124968</v>
      </c>
      <c r="Y5627">
        <v>0.12628305364037501</v>
      </c>
      <c r="Z5627">
        <v>0.15393746429775007</v>
      </c>
      <c r="AA5627">
        <v>7.8632738473124991E-2</v>
      </c>
      <c r="AB5627">
        <v>9.878369461275005E-2</v>
      </c>
      <c r="AC5627">
        <v>9.2594842820000009E-2</v>
      </c>
      <c r="AD5627">
        <v>0</v>
      </c>
      <c r="AE5627">
        <v>1.2402249997252497</v>
      </c>
    </row>
    <row r="5628" spans="1:31" x14ac:dyDescent="0.25">
      <c r="A5628">
        <v>1788425</v>
      </c>
      <c r="B5628">
        <v>1</v>
      </c>
      <c r="C5628" t="s">
        <v>80</v>
      </c>
      <c r="D5628" t="s">
        <v>103</v>
      </c>
      <c r="E5628" t="s">
        <v>158</v>
      </c>
      <c r="F5628" t="s">
        <v>16222</v>
      </c>
      <c r="G5628" t="s">
        <v>606</v>
      </c>
      <c r="H5628" t="s">
        <v>146</v>
      </c>
      <c r="I5628" t="s">
        <v>135</v>
      </c>
      <c r="J5628" t="s">
        <v>136</v>
      </c>
      <c r="K5628" t="s">
        <v>147</v>
      </c>
      <c r="L5628" t="s">
        <v>16223</v>
      </c>
      <c r="M5628" t="s">
        <v>16224</v>
      </c>
      <c r="N5628">
        <v>0.89861111100000002</v>
      </c>
      <c r="O5628">
        <v>0</v>
      </c>
      <c r="P5628">
        <v>16</v>
      </c>
      <c r="Q5628">
        <v>0</v>
      </c>
      <c r="R5628">
        <v>1</v>
      </c>
      <c r="S5628">
        <v>0</v>
      </c>
      <c r="T5628">
        <v>1</v>
      </c>
      <c r="U5628">
        <v>0</v>
      </c>
      <c r="V5628">
        <v>0</v>
      </c>
      <c r="W5628">
        <v>0</v>
      </c>
      <c r="X5628">
        <v>4.6190391581183681</v>
      </c>
      <c r="Y5628">
        <v>0</v>
      </c>
      <c r="Z5628">
        <v>0.31879564831247498</v>
      </c>
      <c r="AA5628">
        <v>0</v>
      </c>
      <c r="AB5628">
        <v>0</v>
      </c>
      <c r="AC5628">
        <v>0</v>
      </c>
      <c r="AD5628">
        <v>0</v>
      </c>
      <c r="AE5628">
        <v>4.9378348064308426</v>
      </c>
    </row>
    <row r="5629" spans="1:31" x14ac:dyDescent="0.25">
      <c r="A5629">
        <v>1788402</v>
      </c>
      <c r="B5629">
        <v>1</v>
      </c>
      <c r="C5629" t="s">
        <v>80</v>
      </c>
      <c r="D5629" t="s">
        <v>104</v>
      </c>
      <c r="E5629" t="s">
        <v>171</v>
      </c>
      <c r="F5629" t="s">
        <v>16225</v>
      </c>
      <c r="G5629" t="s">
        <v>181</v>
      </c>
      <c r="H5629" t="s">
        <v>146</v>
      </c>
      <c r="I5629" t="s">
        <v>135</v>
      </c>
      <c r="J5629" t="s">
        <v>136</v>
      </c>
      <c r="K5629" t="s">
        <v>147</v>
      </c>
      <c r="L5629" t="s">
        <v>16226</v>
      </c>
      <c r="M5629" t="s">
        <v>16227</v>
      </c>
      <c r="N5629">
        <v>1.839722222</v>
      </c>
      <c r="O5629">
        <v>0</v>
      </c>
      <c r="P5629">
        <v>7</v>
      </c>
      <c r="Q5629">
        <v>0</v>
      </c>
      <c r="R5629">
        <v>0</v>
      </c>
      <c r="S5629">
        <v>0</v>
      </c>
      <c r="T5629">
        <v>2</v>
      </c>
      <c r="U5629">
        <v>0</v>
      </c>
      <c r="V5629">
        <v>0</v>
      </c>
      <c r="W5629">
        <v>0</v>
      </c>
      <c r="X5629">
        <v>5.9091082917357758</v>
      </c>
      <c r="Y5629">
        <v>0</v>
      </c>
      <c r="Z5629">
        <v>0</v>
      </c>
      <c r="AA5629">
        <v>0</v>
      </c>
      <c r="AB5629">
        <v>6.7766586433466669E-2</v>
      </c>
      <c r="AC5629">
        <v>0</v>
      </c>
      <c r="AD5629">
        <v>0</v>
      </c>
      <c r="AE5629">
        <v>5.9768748781692427</v>
      </c>
    </row>
    <row r="5630" spans="1:31" x14ac:dyDescent="0.25">
      <c r="A5630">
        <v>1788525</v>
      </c>
      <c r="B5630">
        <v>1</v>
      </c>
      <c r="C5630" t="s">
        <v>81</v>
      </c>
      <c r="D5630" t="s">
        <v>113</v>
      </c>
      <c r="E5630" t="s">
        <v>171</v>
      </c>
      <c r="F5630" t="s">
        <v>16228</v>
      </c>
      <c r="G5630" t="s">
        <v>181</v>
      </c>
      <c r="H5630" t="s">
        <v>146</v>
      </c>
      <c r="I5630" t="s">
        <v>135</v>
      </c>
      <c r="J5630" t="s">
        <v>136</v>
      </c>
      <c r="K5630" t="s">
        <v>147</v>
      </c>
      <c r="L5630" t="s">
        <v>16229</v>
      </c>
      <c r="M5630" t="s">
        <v>16230</v>
      </c>
      <c r="N5630">
        <v>6.176666666</v>
      </c>
      <c r="O5630">
        <v>0</v>
      </c>
      <c r="P5630">
        <v>1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0.72390782491000016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0.72390782491000016</v>
      </c>
    </row>
    <row r="5631" spans="1:31" x14ac:dyDescent="0.25">
      <c r="A5631">
        <v>1788233</v>
      </c>
      <c r="B5631">
        <v>1</v>
      </c>
      <c r="C5631" t="s">
        <v>81</v>
      </c>
      <c r="D5631" t="s">
        <v>117</v>
      </c>
      <c r="E5631" t="s">
        <v>184</v>
      </c>
      <c r="F5631" t="s">
        <v>16231</v>
      </c>
      <c r="G5631" t="s">
        <v>177</v>
      </c>
      <c r="H5631" t="s">
        <v>134</v>
      </c>
      <c r="I5631" t="s">
        <v>135</v>
      </c>
      <c r="J5631" t="s">
        <v>136</v>
      </c>
      <c r="K5631" t="s">
        <v>147</v>
      </c>
      <c r="L5631" t="s">
        <v>16232</v>
      </c>
      <c r="M5631" t="s">
        <v>16233</v>
      </c>
      <c r="N5631">
        <v>1.0819444439999999</v>
      </c>
      <c r="O5631">
        <v>0</v>
      </c>
      <c r="P5631">
        <v>511</v>
      </c>
      <c r="Q5631">
        <v>1</v>
      </c>
      <c r="R5631">
        <v>49</v>
      </c>
      <c r="S5631">
        <v>1</v>
      </c>
      <c r="T5631">
        <v>223</v>
      </c>
      <c r="U5631">
        <v>2</v>
      </c>
      <c r="V5631">
        <v>5</v>
      </c>
      <c r="W5631">
        <v>0</v>
      </c>
      <c r="X5631">
        <v>109.78627664690336</v>
      </c>
      <c r="Y5631">
        <v>10.440618729299999</v>
      </c>
      <c r="Z5631">
        <v>22.916298562533122</v>
      </c>
      <c r="AA5631">
        <v>22.269485784698336</v>
      </c>
      <c r="AB5631">
        <v>125.04003925073093</v>
      </c>
      <c r="AC5631">
        <v>57.466440778280443</v>
      </c>
      <c r="AD5631">
        <v>33.688232353118742</v>
      </c>
      <c r="AE5631">
        <v>381.60739210556494</v>
      </c>
    </row>
    <row r="5632" spans="1:31" x14ac:dyDescent="0.25">
      <c r="A5632">
        <v>1788611</v>
      </c>
      <c r="B5632">
        <v>1</v>
      </c>
      <c r="C5632" t="s">
        <v>80</v>
      </c>
      <c r="D5632" t="s">
        <v>110</v>
      </c>
      <c r="E5632" t="s">
        <v>171</v>
      </c>
      <c r="F5632" t="s">
        <v>16234</v>
      </c>
      <c r="G5632" t="s">
        <v>181</v>
      </c>
      <c r="H5632" t="s">
        <v>146</v>
      </c>
      <c r="I5632" t="s">
        <v>135</v>
      </c>
      <c r="J5632" t="s">
        <v>136</v>
      </c>
      <c r="K5632" t="s">
        <v>147</v>
      </c>
      <c r="L5632" t="s">
        <v>16235</v>
      </c>
      <c r="M5632" t="s">
        <v>16236</v>
      </c>
      <c r="N5632">
        <v>3.3844444440000001</v>
      </c>
      <c r="O5632">
        <v>0</v>
      </c>
      <c r="P5632">
        <v>1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2.1854081289252001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2.1854081289252001</v>
      </c>
    </row>
    <row r="5633" spans="1:31" x14ac:dyDescent="0.25">
      <c r="A5633">
        <v>1788279</v>
      </c>
      <c r="B5633">
        <v>1</v>
      </c>
      <c r="C5633" t="s">
        <v>81</v>
      </c>
      <c r="D5633" t="s">
        <v>117</v>
      </c>
      <c r="E5633" t="s">
        <v>184</v>
      </c>
      <c r="F5633" t="s">
        <v>16237</v>
      </c>
      <c r="G5633" t="s">
        <v>4436</v>
      </c>
      <c r="H5633" t="s">
        <v>134</v>
      </c>
      <c r="I5633" t="s">
        <v>135</v>
      </c>
      <c r="J5633" t="s">
        <v>136</v>
      </c>
      <c r="K5633" t="s">
        <v>147</v>
      </c>
      <c r="L5633" t="s">
        <v>16238</v>
      </c>
      <c r="M5633" t="s">
        <v>16239</v>
      </c>
      <c r="N5633">
        <v>6.8716666660000003</v>
      </c>
      <c r="O5633">
        <v>0</v>
      </c>
      <c r="P5633">
        <v>104</v>
      </c>
      <c r="Q5633">
        <v>0</v>
      </c>
      <c r="R5633">
        <v>2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78.026176166497038</v>
      </c>
      <c r="Y5633">
        <v>0</v>
      </c>
      <c r="Z5633">
        <v>0.63142494708885</v>
      </c>
      <c r="AA5633">
        <v>0</v>
      </c>
      <c r="AB5633">
        <v>0</v>
      </c>
      <c r="AC5633">
        <v>0</v>
      </c>
      <c r="AD5633">
        <v>0</v>
      </c>
      <c r="AE5633">
        <v>78.657601113585883</v>
      </c>
    </row>
    <row r="5634" spans="1:31" x14ac:dyDescent="0.25">
      <c r="A5634">
        <v>1788316</v>
      </c>
      <c r="B5634">
        <v>1</v>
      </c>
      <c r="C5634" t="s">
        <v>81</v>
      </c>
      <c r="D5634" t="s">
        <v>118</v>
      </c>
      <c r="E5634" t="s">
        <v>158</v>
      </c>
      <c r="F5634" t="s">
        <v>16240</v>
      </c>
      <c r="G5634" t="s">
        <v>160</v>
      </c>
      <c r="H5634" t="s">
        <v>146</v>
      </c>
      <c r="I5634" t="s">
        <v>135</v>
      </c>
      <c r="J5634" t="s">
        <v>136</v>
      </c>
      <c r="K5634" t="s">
        <v>147</v>
      </c>
      <c r="L5634" t="s">
        <v>16241</v>
      </c>
      <c r="M5634" t="s">
        <v>16242</v>
      </c>
      <c r="N5634">
        <v>8.4816666660000006</v>
      </c>
      <c r="O5634">
        <v>0</v>
      </c>
      <c r="P5634">
        <v>9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15.69834603696175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15.69834603696175</v>
      </c>
    </row>
    <row r="5635" spans="1:31" x14ac:dyDescent="0.25">
      <c r="A5635">
        <v>1788362</v>
      </c>
      <c r="B5635">
        <v>1</v>
      </c>
      <c r="C5635" t="s">
        <v>81</v>
      </c>
      <c r="D5635" t="s">
        <v>120</v>
      </c>
      <c r="E5635" t="s">
        <v>171</v>
      </c>
      <c r="F5635" t="s">
        <v>16243</v>
      </c>
      <c r="G5635" t="s">
        <v>181</v>
      </c>
      <c r="H5635" t="s">
        <v>146</v>
      </c>
      <c r="I5635" t="s">
        <v>135</v>
      </c>
      <c r="J5635" t="s">
        <v>136</v>
      </c>
      <c r="K5635" t="s">
        <v>147</v>
      </c>
      <c r="L5635" t="s">
        <v>16244</v>
      </c>
      <c r="M5635" t="s">
        <v>16245</v>
      </c>
      <c r="N5635">
        <v>2.7458333330000002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</row>
    <row r="5636" spans="1:31" x14ac:dyDescent="0.25">
      <c r="A5636">
        <v>1788465</v>
      </c>
      <c r="B5636">
        <v>1</v>
      </c>
      <c r="C5636" t="s">
        <v>81</v>
      </c>
      <c r="D5636" t="s">
        <v>121</v>
      </c>
      <c r="E5636" t="s">
        <v>131</v>
      </c>
      <c r="F5636" t="s">
        <v>16246</v>
      </c>
      <c r="G5636" t="s">
        <v>177</v>
      </c>
      <c r="H5636" t="s">
        <v>134</v>
      </c>
      <c r="I5636" t="s">
        <v>135</v>
      </c>
      <c r="J5636" t="s">
        <v>136</v>
      </c>
      <c r="K5636" t="s">
        <v>147</v>
      </c>
      <c r="L5636" t="s">
        <v>16247</v>
      </c>
      <c r="M5636" t="s">
        <v>16248</v>
      </c>
      <c r="N5636">
        <v>0.44305555499999999</v>
      </c>
      <c r="O5636">
        <v>0</v>
      </c>
      <c r="P5636">
        <v>1082</v>
      </c>
      <c r="Q5636">
        <v>0</v>
      </c>
      <c r="R5636">
        <v>43</v>
      </c>
      <c r="S5636">
        <v>2</v>
      </c>
      <c r="T5636">
        <v>46</v>
      </c>
      <c r="U5636">
        <v>0</v>
      </c>
      <c r="V5636">
        <v>0</v>
      </c>
      <c r="W5636">
        <v>0</v>
      </c>
      <c r="X5636">
        <v>53.369853694974708</v>
      </c>
      <c r="Y5636">
        <v>0</v>
      </c>
      <c r="Z5636">
        <v>0.58092680396024998</v>
      </c>
      <c r="AA5636">
        <v>2.4542969304548752</v>
      </c>
      <c r="AB5636">
        <v>5.7110400224079587</v>
      </c>
      <c r="AC5636">
        <v>0</v>
      </c>
      <c r="AD5636">
        <v>0</v>
      </c>
      <c r="AE5636">
        <v>62.116117451797791</v>
      </c>
    </row>
    <row r="5637" spans="1:31" x14ac:dyDescent="0.25">
      <c r="A5637">
        <v>1788631</v>
      </c>
      <c r="B5637">
        <v>1</v>
      </c>
      <c r="C5637" t="s">
        <v>80</v>
      </c>
      <c r="D5637" t="s">
        <v>100</v>
      </c>
      <c r="E5637" t="s">
        <v>184</v>
      </c>
      <c r="F5637" t="s">
        <v>6991</v>
      </c>
      <c r="G5637" t="s">
        <v>232</v>
      </c>
      <c r="H5637" t="s">
        <v>134</v>
      </c>
      <c r="I5637" t="s">
        <v>135</v>
      </c>
      <c r="J5637" t="s">
        <v>136</v>
      </c>
      <c r="K5637" t="s">
        <v>147</v>
      </c>
      <c r="L5637" t="s">
        <v>16249</v>
      </c>
      <c r="M5637" t="s">
        <v>16250</v>
      </c>
      <c r="N5637">
        <v>2.7136111110000001</v>
      </c>
      <c r="O5637">
        <v>0</v>
      </c>
      <c r="P5637">
        <v>54</v>
      </c>
      <c r="Q5637">
        <v>0</v>
      </c>
      <c r="R5637">
        <v>28</v>
      </c>
      <c r="S5637">
        <v>0</v>
      </c>
      <c r="T5637">
        <v>11</v>
      </c>
      <c r="U5637">
        <v>0</v>
      </c>
      <c r="V5637">
        <v>0</v>
      </c>
      <c r="W5637">
        <v>0</v>
      </c>
      <c r="X5637">
        <v>17.668063414210078</v>
      </c>
      <c r="Y5637">
        <v>0</v>
      </c>
      <c r="Z5637">
        <v>20.921655872168401</v>
      </c>
      <c r="AA5637">
        <v>0</v>
      </c>
      <c r="AB5637">
        <v>26.329345516781093</v>
      </c>
      <c r="AC5637">
        <v>0</v>
      </c>
      <c r="AD5637">
        <v>0</v>
      </c>
      <c r="AE5637">
        <v>64.919064803159571</v>
      </c>
    </row>
    <row r="5638" spans="1:31" x14ac:dyDescent="0.25">
      <c r="A5638">
        <v>1788153</v>
      </c>
      <c r="B5638">
        <v>1</v>
      </c>
      <c r="C5638" t="s">
        <v>81</v>
      </c>
      <c r="D5638" t="s">
        <v>123</v>
      </c>
      <c r="E5638" t="s">
        <v>143</v>
      </c>
      <c r="F5638" t="s">
        <v>4840</v>
      </c>
      <c r="G5638" t="s">
        <v>145</v>
      </c>
      <c r="H5638" t="s">
        <v>146</v>
      </c>
      <c r="I5638" t="s">
        <v>135</v>
      </c>
      <c r="J5638" t="s">
        <v>136</v>
      </c>
      <c r="K5638" t="s">
        <v>147</v>
      </c>
      <c r="L5638" t="s">
        <v>16251</v>
      </c>
      <c r="M5638" t="s">
        <v>16252</v>
      </c>
      <c r="N5638">
        <v>2.8291666659999999</v>
      </c>
      <c r="O5638">
        <v>0</v>
      </c>
      <c r="P5638">
        <v>214</v>
      </c>
      <c r="Q5638">
        <v>0</v>
      </c>
      <c r="R5638">
        <v>11</v>
      </c>
      <c r="S5638">
        <v>0</v>
      </c>
      <c r="T5638">
        <v>18</v>
      </c>
      <c r="U5638">
        <v>0</v>
      </c>
      <c r="V5638">
        <v>0</v>
      </c>
      <c r="W5638">
        <v>0</v>
      </c>
      <c r="X5638">
        <v>122.75157723875965</v>
      </c>
      <c r="Y5638">
        <v>0</v>
      </c>
      <c r="Z5638">
        <v>5.2677856029557502</v>
      </c>
      <c r="AA5638">
        <v>0</v>
      </c>
      <c r="AB5638">
        <v>9.7407165870755961</v>
      </c>
      <c r="AC5638">
        <v>0</v>
      </c>
      <c r="AD5638">
        <v>0</v>
      </c>
      <c r="AE5638">
        <v>137.76007942879102</v>
      </c>
    </row>
    <row r="5639" spans="1:31" x14ac:dyDescent="0.25">
      <c r="A5639">
        <v>1788276</v>
      </c>
      <c r="B5639">
        <v>1</v>
      </c>
      <c r="C5639" t="s">
        <v>80</v>
      </c>
      <c r="D5639" t="s">
        <v>103</v>
      </c>
      <c r="E5639" t="s">
        <v>188</v>
      </c>
      <c r="F5639" t="s">
        <v>16253</v>
      </c>
      <c r="G5639" t="s">
        <v>246</v>
      </c>
      <c r="H5639" t="s">
        <v>134</v>
      </c>
      <c r="I5639" t="s">
        <v>135</v>
      </c>
      <c r="J5639" t="s">
        <v>136</v>
      </c>
      <c r="K5639" t="s">
        <v>137</v>
      </c>
      <c r="L5639" t="s">
        <v>16254</v>
      </c>
      <c r="M5639" t="s">
        <v>16255</v>
      </c>
      <c r="N5639">
        <v>1.5553488879999999</v>
      </c>
      <c r="O5639">
        <v>0</v>
      </c>
      <c r="P5639">
        <v>0</v>
      </c>
      <c r="Q5639">
        <v>0</v>
      </c>
      <c r="R5639">
        <v>0</v>
      </c>
      <c r="S5639">
        <v>3</v>
      </c>
      <c r="T5639">
        <v>0</v>
      </c>
      <c r="U5639">
        <v>2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9.110135563859167</v>
      </c>
      <c r="AB5639">
        <v>0</v>
      </c>
      <c r="AC5639">
        <v>22.115800385215667</v>
      </c>
      <c r="AD5639">
        <v>0</v>
      </c>
      <c r="AE5639">
        <v>31.225935949074834</v>
      </c>
    </row>
    <row r="5640" spans="1:31" x14ac:dyDescent="0.25">
      <c r="A5640">
        <v>1788508</v>
      </c>
      <c r="B5640">
        <v>1</v>
      </c>
      <c r="C5640" t="s">
        <v>81</v>
      </c>
      <c r="D5640" t="s">
        <v>117</v>
      </c>
      <c r="E5640" t="s">
        <v>171</v>
      </c>
      <c r="F5640" t="s">
        <v>16256</v>
      </c>
      <c r="G5640" t="s">
        <v>181</v>
      </c>
      <c r="H5640" t="s">
        <v>146</v>
      </c>
      <c r="I5640" t="s">
        <v>135</v>
      </c>
      <c r="J5640" t="s">
        <v>136</v>
      </c>
      <c r="K5640" t="s">
        <v>147</v>
      </c>
      <c r="L5640" t="s">
        <v>16257</v>
      </c>
      <c r="M5640" t="s">
        <v>16258</v>
      </c>
      <c r="N5640">
        <v>2.7855555550000002</v>
      </c>
      <c r="O5640">
        <v>0</v>
      </c>
      <c r="P5640">
        <v>1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0.25611513105066669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0.25611513105066669</v>
      </c>
    </row>
    <row r="5641" spans="1:31" x14ac:dyDescent="0.25">
      <c r="A5641">
        <v>1788110</v>
      </c>
      <c r="B5641">
        <v>1</v>
      </c>
      <c r="C5641" t="s">
        <v>80</v>
      </c>
      <c r="D5641" t="s">
        <v>107</v>
      </c>
      <c r="E5641" t="s">
        <v>171</v>
      </c>
      <c r="F5641" t="s">
        <v>16259</v>
      </c>
      <c r="G5641" t="s">
        <v>173</v>
      </c>
      <c r="H5641" t="s">
        <v>146</v>
      </c>
      <c r="I5641" t="s">
        <v>135</v>
      </c>
      <c r="J5641" t="s">
        <v>136</v>
      </c>
      <c r="K5641" t="s">
        <v>147</v>
      </c>
      <c r="L5641" t="s">
        <v>16260</v>
      </c>
      <c r="M5641" t="s">
        <v>16261</v>
      </c>
      <c r="N5641">
        <v>1.662222222</v>
      </c>
      <c r="O5641">
        <v>0</v>
      </c>
      <c r="P5641">
        <v>1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0.14143937765895001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0.14143937765895001</v>
      </c>
    </row>
    <row r="5642" spans="1:31" x14ac:dyDescent="0.25">
      <c r="A5642">
        <v>1788651</v>
      </c>
      <c r="B5642">
        <v>1</v>
      </c>
      <c r="C5642" t="s">
        <v>80</v>
      </c>
      <c r="D5642" t="s">
        <v>90</v>
      </c>
      <c r="E5642" t="s">
        <v>171</v>
      </c>
      <c r="F5642" t="s">
        <v>16262</v>
      </c>
      <c r="G5642" t="s">
        <v>181</v>
      </c>
      <c r="H5642" t="s">
        <v>146</v>
      </c>
      <c r="I5642" t="s">
        <v>135</v>
      </c>
      <c r="J5642" t="s">
        <v>136</v>
      </c>
      <c r="K5642" t="s">
        <v>147</v>
      </c>
      <c r="L5642" t="s">
        <v>16263</v>
      </c>
      <c r="M5642" t="s">
        <v>16264</v>
      </c>
      <c r="N5642">
        <v>5.0480555550000004</v>
      </c>
      <c r="O5642">
        <v>0</v>
      </c>
      <c r="P5642">
        <v>5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14.016589240963381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14.016589240963381</v>
      </c>
    </row>
    <row r="5643" spans="1:31" x14ac:dyDescent="0.25">
      <c r="A5643">
        <v>1788339</v>
      </c>
      <c r="B5643">
        <v>1</v>
      </c>
      <c r="C5643" t="s">
        <v>81</v>
      </c>
      <c r="D5643" t="s">
        <v>127</v>
      </c>
      <c r="E5643" t="s">
        <v>171</v>
      </c>
      <c r="F5643" t="s">
        <v>16265</v>
      </c>
      <c r="G5643" t="s">
        <v>181</v>
      </c>
      <c r="H5643" t="s">
        <v>146</v>
      </c>
      <c r="I5643" t="s">
        <v>135</v>
      </c>
      <c r="J5643" t="s">
        <v>136</v>
      </c>
      <c r="K5643" t="s">
        <v>147</v>
      </c>
      <c r="L5643" t="s">
        <v>16266</v>
      </c>
      <c r="M5643" t="s">
        <v>16267</v>
      </c>
      <c r="N5643">
        <v>4.3966666659999998</v>
      </c>
      <c r="O5643">
        <v>0</v>
      </c>
      <c r="P5643">
        <v>7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4.5426489486758088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4.5426489486758088</v>
      </c>
    </row>
    <row r="5644" spans="1:31" x14ac:dyDescent="0.25">
      <c r="A5644">
        <v>1788445</v>
      </c>
      <c r="B5644">
        <v>1</v>
      </c>
      <c r="C5644" t="s">
        <v>80</v>
      </c>
      <c r="D5644" t="s">
        <v>104</v>
      </c>
      <c r="E5644" t="s">
        <v>158</v>
      </c>
      <c r="F5644" t="s">
        <v>16268</v>
      </c>
      <c r="G5644" t="s">
        <v>160</v>
      </c>
      <c r="H5644" t="s">
        <v>146</v>
      </c>
      <c r="I5644" t="s">
        <v>135</v>
      </c>
      <c r="J5644" t="s">
        <v>136</v>
      </c>
      <c r="K5644" t="s">
        <v>147</v>
      </c>
      <c r="L5644" t="s">
        <v>16269</v>
      </c>
      <c r="M5644" t="s">
        <v>16270</v>
      </c>
      <c r="N5644">
        <v>2.844166666</v>
      </c>
      <c r="O5644">
        <v>0</v>
      </c>
      <c r="P5644">
        <v>0</v>
      </c>
      <c r="Q5644">
        <v>0</v>
      </c>
      <c r="R5644">
        <v>4</v>
      </c>
      <c r="S5644">
        <v>0</v>
      </c>
      <c r="T5644">
        <v>3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0.54843478425430015</v>
      </c>
      <c r="AA5644">
        <v>0</v>
      </c>
      <c r="AB5644">
        <v>7.5084482917598248</v>
      </c>
      <c r="AC5644">
        <v>0</v>
      </c>
      <c r="AD5644">
        <v>0</v>
      </c>
      <c r="AE5644">
        <v>8.0568830760141257</v>
      </c>
    </row>
    <row r="5645" spans="1:31" x14ac:dyDescent="0.25">
      <c r="A5645">
        <v>1788296</v>
      </c>
      <c r="B5645">
        <v>1</v>
      </c>
      <c r="C5645" t="s">
        <v>81</v>
      </c>
      <c r="D5645" t="s">
        <v>119</v>
      </c>
      <c r="E5645" t="s">
        <v>188</v>
      </c>
      <c r="F5645" t="s">
        <v>5064</v>
      </c>
      <c r="G5645" t="s">
        <v>177</v>
      </c>
      <c r="H5645" t="s">
        <v>134</v>
      </c>
      <c r="I5645" t="s">
        <v>135</v>
      </c>
      <c r="J5645" t="s">
        <v>136</v>
      </c>
      <c r="K5645" t="s">
        <v>147</v>
      </c>
      <c r="L5645" t="s">
        <v>16271</v>
      </c>
      <c r="M5645" t="s">
        <v>16272</v>
      </c>
      <c r="N5645">
        <v>2.35</v>
      </c>
      <c r="O5645">
        <v>0</v>
      </c>
      <c r="P5645">
        <v>687</v>
      </c>
      <c r="Q5645">
        <v>55</v>
      </c>
      <c r="R5645">
        <v>47</v>
      </c>
      <c r="S5645">
        <v>1</v>
      </c>
      <c r="T5645">
        <v>51</v>
      </c>
      <c r="U5645">
        <v>0</v>
      </c>
      <c r="V5645">
        <v>0</v>
      </c>
      <c r="W5645">
        <v>0</v>
      </c>
      <c r="X5645">
        <v>239.0490472747608</v>
      </c>
      <c r="Y5645">
        <v>286.19444021641789</v>
      </c>
      <c r="Z5645">
        <v>133.89411936885608</v>
      </c>
      <c r="AA5645">
        <v>11.979096597913918</v>
      </c>
      <c r="AB5645">
        <v>21.201325271924169</v>
      </c>
      <c r="AC5645">
        <v>0</v>
      </c>
      <c r="AD5645">
        <v>0</v>
      </c>
      <c r="AE5645">
        <v>692.31802872987282</v>
      </c>
    </row>
    <row r="5646" spans="1:31" x14ac:dyDescent="0.25">
      <c r="A5646">
        <v>1788196</v>
      </c>
      <c r="B5646">
        <v>1</v>
      </c>
      <c r="C5646" t="s">
        <v>81</v>
      </c>
      <c r="D5646" t="s">
        <v>123</v>
      </c>
      <c r="E5646" t="s">
        <v>158</v>
      </c>
      <c r="F5646" t="s">
        <v>8888</v>
      </c>
      <c r="G5646" t="s">
        <v>160</v>
      </c>
      <c r="H5646" t="s">
        <v>146</v>
      </c>
      <c r="I5646" t="s">
        <v>135</v>
      </c>
      <c r="J5646" t="s">
        <v>136</v>
      </c>
      <c r="K5646" t="s">
        <v>147</v>
      </c>
      <c r="L5646" t="s">
        <v>16273</v>
      </c>
      <c r="M5646" t="s">
        <v>16274</v>
      </c>
      <c r="N5646">
        <v>3.7263888879999998</v>
      </c>
      <c r="O5646">
        <v>0</v>
      </c>
      <c r="P5646">
        <v>30</v>
      </c>
      <c r="Q5646">
        <v>0</v>
      </c>
      <c r="R5646">
        <v>0</v>
      </c>
      <c r="S5646">
        <v>0</v>
      </c>
      <c r="T5646">
        <v>3</v>
      </c>
      <c r="U5646">
        <v>0</v>
      </c>
      <c r="V5646">
        <v>0</v>
      </c>
      <c r="W5646">
        <v>0</v>
      </c>
      <c r="X5646">
        <v>29.475490800733745</v>
      </c>
      <c r="Y5646">
        <v>0</v>
      </c>
      <c r="Z5646">
        <v>0</v>
      </c>
      <c r="AA5646">
        <v>0</v>
      </c>
      <c r="AB5646">
        <v>1.2073842030500002</v>
      </c>
      <c r="AC5646">
        <v>0</v>
      </c>
      <c r="AD5646">
        <v>0</v>
      </c>
      <c r="AE5646">
        <v>30.682875003783746</v>
      </c>
    </row>
    <row r="5647" spans="1:31" x14ac:dyDescent="0.25">
      <c r="A5647">
        <v>1788213</v>
      </c>
      <c r="B5647">
        <v>1</v>
      </c>
      <c r="C5647" t="s">
        <v>80</v>
      </c>
      <c r="D5647" t="s">
        <v>107</v>
      </c>
      <c r="E5647" t="s">
        <v>171</v>
      </c>
      <c r="F5647" t="s">
        <v>16275</v>
      </c>
      <c r="G5647" t="s">
        <v>173</v>
      </c>
      <c r="H5647" t="s">
        <v>146</v>
      </c>
      <c r="I5647" t="s">
        <v>135</v>
      </c>
      <c r="J5647" t="s">
        <v>136</v>
      </c>
      <c r="K5647" t="s">
        <v>147</v>
      </c>
      <c r="L5647" t="s">
        <v>16276</v>
      </c>
      <c r="M5647" t="s">
        <v>16277</v>
      </c>
      <c r="N5647">
        <v>3.1691666660000002</v>
      </c>
      <c r="O5647">
        <v>0</v>
      </c>
      <c r="P5647">
        <v>5</v>
      </c>
      <c r="Q5647">
        <v>0</v>
      </c>
      <c r="R5647">
        <v>0</v>
      </c>
      <c r="S5647">
        <v>0</v>
      </c>
      <c r="T5647">
        <v>2</v>
      </c>
      <c r="U5647">
        <v>0</v>
      </c>
      <c r="V5647">
        <v>0</v>
      </c>
      <c r="W5647">
        <v>0</v>
      </c>
      <c r="X5647">
        <v>3.206729878851625</v>
      </c>
      <c r="Y5647">
        <v>0</v>
      </c>
      <c r="Z5647">
        <v>0</v>
      </c>
      <c r="AA5647">
        <v>0</v>
      </c>
      <c r="AB5647">
        <v>7.3514798997000004E-3</v>
      </c>
      <c r="AC5647">
        <v>0</v>
      </c>
      <c r="AD5647">
        <v>0</v>
      </c>
      <c r="AE5647">
        <v>3.2140813587513248</v>
      </c>
    </row>
    <row r="5648" spans="1:31" x14ac:dyDescent="0.25">
      <c r="A5648">
        <v>1788545</v>
      </c>
      <c r="B5648">
        <v>1</v>
      </c>
      <c r="C5648" t="s">
        <v>81</v>
      </c>
      <c r="D5648" t="s">
        <v>113</v>
      </c>
      <c r="E5648" t="s">
        <v>171</v>
      </c>
      <c r="F5648" t="s">
        <v>16278</v>
      </c>
      <c r="G5648" t="s">
        <v>181</v>
      </c>
      <c r="H5648" t="s">
        <v>146</v>
      </c>
      <c r="I5648" t="s">
        <v>135</v>
      </c>
      <c r="J5648" t="s">
        <v>136</v>
      </c>
      <c r="K5648" t="s">
        <v>147</v>
      </c>
      <c r="L5648" t="s">
        <v>16279</v>
      </c>
      <c r="M5648" t="s">
        <v>16280</v>
      </c>
      <c r="N5648">
        <v>2.122777777</v>
      </c>
      <c r="O5648">
        <v>0</v>
      </c>
      <c r="P5648">
        <v>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0.25768344616933336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0.25768344616933336</v>
      </c>
    </row>
    <row r="5649" spans="1:31" x14ac:dyDescent="0.25">
      <c r="A5649">
        <v>1788259</v>
      </c>
      <c r="B5649">
        <v>1</v>
      </c>
      <c r="C5649" t="s">
        <v>81</v>
      </c>
      <c r="D5649" t="s">
        <v>128</v>
      </c>
      <c r="E5649" t="s">
        <v>158</v>
      </c>
      <c r="F5649" t="s">
        <v>16281</v>
      </c>
      <c r="G5649" t="s">
        <v>2175</v>
      </c>
      <c r="H5649" t="s">
        <v>146</v>
      </c>
      <c r="I5649" t="s">
        <v>135</v>
      </c>
      <c r="J5649" t="s">
        <v>136</v>
      </c>
      <c r="K5649" t="s">
        <v>147</v>
      </c>
      <c r="L5649" t="s">
        <v>16282</v>
      </c>
      <c r="M5649" t="s">
        <v>16283</v>
      </c>
      <c r="N5649">
        <v>3.0519444440000001</v>
      </c>
      <c r="O5649">
        <v>0</v>
      </c>
      <c r="P5649">
        <v>93</v>
      </c>
      <c r="Q5649">
        <v>0</v>
      </c>
      <c r="R5649">
        <v>0</v>
      </c>
      <c r="S5649">
        <v>0</v>
      </c>
      <c r="T5649">
        <v>15</v>
      </c>
      <c r="U5649">
        <v>0</v>
      </c>
      <c r="V5649">
        <v>0</v>
      </c>
      <c r="W5649">
        <v>0</v>
      </c>
      <c r="X5649">
        <v>69.391591844067605</v>
      </c>
      <c r="Y5649">
        <v>0</v>
      </c>
      <c r="Z5649">
        <v>0</v>
      </c>
      <c r="AA5649">
        <v>0</v>
      </c>
      <c r="AB5649">
        <v>49.549073327809062</v>
      </c>
      <c r="AC5649">
        <v>0</v>
      </c>
      <c r="AD5649">
        <v>0</v>
      </c>
      <c r="AE5649">
        <v>118.94066517187667</v>
      </c>
    </row>
    <row r="5650" spans="1:31" x14ac:dyDescent="0.25">
      <c r="A5650">
        <v>1788236</v>
      </c>
      <c r="B5650">
        <v>1</v>
      </c>
      <c r="C5650" t="s">
        <v>80</v>
      </c>
      <c r="D5650" t="s">
        <v>103</v>
      </c>
      <c r="E5650" t="s">
        <v>158</v>
      </c>
      <c r="F5650" t="s">
        <v>15555</v>
      </c>
      <c r="G5650" t="s">
        <v>160</v>
      </c>
      <c r="H5650" t="s">
        <v>146</v>
      </c>
      <c r="I5650" t="s">
        <v>135</v>
      </c>
      <c r="J5650" t="s">
        <v>136</v>
      </c>
      <c r="K5650" t="s">
        <v>147</v>
      </c>
      <c r="L5650" t="s">
        <v>16284</v>
      </c>
      <c r="M5650" t="s">
        <v>16285</v>
      </c>
      <c r="N5650">
        <v>1.349444444</v>
      </c>
      <c r="O5650">
        <v>0</v>
      </c>
      <c r="P5650">
        <v>0</v>
      </c>
      <c r="Q5650">
        <v>0</v>
      </c>
      <c r="R5650">
        <v>4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2.6081648744959502</v>
      </c>
      <c r="AA5650">
        <v>0</v>
      </c>
      <c r="AB5650">
        <v>0</v>
      </c>
      <c r="AC5650">
        <v>0</v>
      </c>
      <c r="AD5650">
        <v>0</v>
      </c>
      <c r="AE5650">
        <v>2.6081648744959502</v>
      </c>
    </row>
    <row r="5651" spans="1:31" x14ac:dyDescent="0.25">
      <c r="A5651">
        <v>1788382</v>
      </c>
      <c r="B5651">
        <v>1</v>
      </c>
      <c r="C5651" t="s">
        <v>80</v>
      </c>
      <c r="D5651" t="s">
        <v>96</v>
      </c>
      <c r="E5651" t="s">
        <v>158</v>
      </c>
      <c r="F5651" t="s">
        <v>16286</v>
      </c>
      <c r="G5651" t="s">
        <v>334</v>
      </c>
      <c r="H5651" t="s">
        <v>146</v>
      </c>
      <c r="I5651" t="s">
        <v>135</v>
      </c>
      <c r="J5651" t="s">
        <v>136</v>
      </c>
      <c r="K5651" t="s">
        <v>147</v>
      </c>
      <c r="L5651" t="s">
        <v>16287</v>
      </c>
      <c r="M5651" t="s">
        <v>16288</v>
      </c>
      <c r="N5651">
        <v>1.1441666660000001</v>
      </c>
      <c r="O5651">
        <v>0</v>
      </c>
      <c r="P5651">
        <v>7</v>
      </c>
      <c r="Q5651">
        <v>0</v>
      </c>
      <c r="R5651">
        <v>1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6.7787554131434016</v>
      </c>
      <c r="Y5651">
        <v>0</v>
      </c>
      <c r="Z5651">
        <v>0.86497007456535013</v>
      </c>
      <c r="AA5651">
        <v>0</v>
      </c>
      <c r="AB5651">
        <v>1.0303546980482747</v>
      </c>
      <c r="AC5651">
        <v>0</v>
      </c>
      <c r="AD5651">
        <v>0</v>
      </c>
      <c r="AE5651">
        <v>8.6740801857570258</v>
      </c>
    </row>
    <row r="5652" spans="1:31" x14ac:dyDescent="0.25">
      <c r="A5652">
        <v>1788405</v>
      </c>
      <c r="B5652">
        <v>1</v>
      </c>
      <c r="C5652" t="s">
        <v>80</v>
      </c>
      <c r="D5652" t="s">
        <v>100</v>
      </c>
      <c r="E5652" t="s">
        <v>171</v>
      </c>
      <c r="F5652" t="s">
        <v>16289</v>
      </c>
      <c r="G5652" t="s">
        <v>181</v>
      </c>
      <c r="H5652" t="s">
        <v>146</v>
      </c>
      <c r="I5652" t="s">
        <v>135</v>
      </c>
      <c r="J5652" t="s">
        <v>136</v>
      </c>
      <c r="K5652" t="s">
        <v>147</v>
      </c>
      <c r="L5652" t="s">
        <v>16290</v>
      </c>
      <c r="M5652" t="s">
        <v>16291</v>
      </c>
      <c r="N5652">
        <v>2.6352777770000002</v>
      </c>
      <c r="O5652">
        <v>0</v>
      </c>
      <c r="P5652">
        <v>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2.2644074189566672E-2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2.2644074189566672E-2</v>
      </c>
    </row>
    <row r="5653" spans="1:31" x14ac:dyDescent="0.25">
      <c r="A5653">
        <v>1788528</v>
      </c>
      <c r="B5653">
        <v>1</v>
      </c>
      <c r="C5653" t="s">
        <v>81</v>
      </c>
      <c r="D5653" t="s">
        <v>119</v>
      </c>
      <c r="E5653" t="s">
        <v>158</v>
      </c>
      <c r="F5653" t="s">
        <v>16292</v>
      </c>
      <c r="G5653" t="s">
        <v>160</v>
      </c>
      <c r="H5653" t="s">
        <v>146</v>
      </c>
      <c r="I5653" t="s">
        <v>135</v>
      </c>
      <c r="J5653" t="s">
        <v>136</v>
      </c>
      <c r="K5653" t="s">
        <v>147</v>
      </c>
      <c r="L5653" t="s">
        <v>16293</v>
      </c>
      <c r="M5653" t="s">
        <v>16294</v>
      </c>
      <c r="N5653">
        <v>3.7188888879999999</v>
      </c>
      <c r="O5653">
        <v>0</v>
      </c>
      <c r="P5653">
        <v>4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1.8477380465634503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1.8477380465634503</v>
      </c>
    </row>
    <row r="5654" spans="1:31" x14ac:dyDescent="0.25">
      <c r="A5654">
        <v>1788505</v>
      </c>
      <c r="B5654">
        <v>1</v>
      </c>
      <c r="C5654" t="s">
        <v>80</v>
      </c>
      <c r="D5654" t="s">
        <v>84</v>
      </c>
      <c r="E5654" t="s">
        <v>184</v>
      </c>
      <c r="F5654" t="s">
        <v>6109</v>
      </c>
      <c r="G5654" t="s">
        <v>177</v>
      </c>
      <c r="H5654" t="s">
        <v>134</v>
      </c>
      <c r="I5654" t="s">
        <v>135</v>
      </c>
      <c r="J5654" t="s">
        <v>136</v>
      </c>
      <c r="K5654" t="s">
        <v>147</v>
      </c>
      <c r="L5654" t="s">
        <v>16295</v>
      </c>
      <c r="M5654" t="s">
        <v>16296</v>
      </c>
      <c r="N5654">
        <v>0.27805555500000001</v>
      </c>
      <c r="O5654">
        <v>0</v>
      </c>
      <c r="P5654">
        <v>474</v>
      </c>
      <c r="Q5654">
        <v>0</v>
      </c>
      <c r="R5654">
        <v>14</v>
      </c>
      <c r="S5654">
        <v>26</v>
      </c>
      <c r="T5654">
        <v>277</v>
      </c>
      <c r="U5654">
        <v>6</v>
      </c>
      <c r="V5654">
        <v>2</v>
      </c>
      <c r="W5654">
        <v>0</v>
      </c>
      <c r="X5654">
        <v>50.609482258568555</v>
      </c>
      <c r="Y5654">
        <v>0</v>
      </c>
      <c r="Z5654">
        <v>1.5239413277922167</v>
      </c>
      <c r="AA5654">
        <v>20.644656713013671</v>
      </c>
      <c r="AB5654">
        <v>72.839424497139333</v>
      </c>
      <c r="AC5654">
        <v>52.750819368447203</v>
      </c>
      <c r="AD5654">
        <v>0.51913892443746668</v>
      </c>
      <c r="AE5654">
        <v>198.88746308939844</v>
      </c>
    </row>
    <row r="5655" spans="1:31" x14ac:dyDescent="0.25">
      <c r="A5655">
        <v>1788173</v>
      </c>
      <c r="B5655">
        <v>1</v>
      </c>
      <c r="C5655" t="s">
        <v>80</v>
      </c>
      <c r="D5655" t="s">
        <v>107</v>
      </c>
      <c r="E5655" t="s">
        <v>188</v>
      </c>
      <c r="F5655" t="s">
        <v>16297</v>
      </c>
      <c r="G5655" t="s">
        <v>177</v>
      </c>
      <c r="H5655" t="s">
        <v>134</v>
      </c>
      <c r="I5655" t="s">
        <v>135</v>
      </c>
      <c r="J5655" t="s">
        <v>136</v>
      </c>
      <c r="K5655" t="s">
        <v>147</v>
      </c>
      <c r="L5655" t="s">
        <v>16298</v>
      </c>
      <c r="M5655" t="s">
        <v>16299</v>
      </c>
      <c r="N5655">
        <v>0.93055555499999998</v>
      </c>
      <c r="O5655">
        <v>2</v>
      </c>
      <c r="P5655">
        <v>299</v>
      </c>
      <c r="Q5655">
        <v>41</v>
      </c>
      <c r="R5655">
        <v>17</v>
      </c>
      <c r="S5655">
        <v>7</v>
      </c>
      <c r="T5655">
        <v>40</v>
      </c>
      <c r="U5655">
        <v>0</v>
      </c>
      <c r="V5655">
        <v>0</v>
      </c>
      <c r="W5655">
        <v>1.5823729927509333</v>
      </c>
      <c r="X5655">
        <v>39.296427457519947</v>
      </c>
      <c r="Y5655">
        <v>64.470708953544843</v>
      </c>
      <c r="Z5655">
        <v>1.8405826627861164</v>
      </c>
      <c r="AA5655">
        <v>105.87501118598252</v>
      </c>
      <c r="AB5655">
        <v>10.125755061134667</v>
      </c>
      <c r="AC5655">
        <v>0</v>
      </c>
      <c r="AD5655">
        <v>0</v>
      </c>
      <c r="AE5655">
        <v>223.19085831371902</v>
      </c>
    </row>
    <row r="5656" spans="1:31" x14ac:dyDescent="0.25">
      <c r="A5656">
        <v>1788113</v>
      </c>
      <c r="B5656">
        <v>1</v>
      </c>
      <c r="C5656" t="s">
        <v>80</v>
      </c>
      <c r="D5656" t="s">
        <v>83</v>
      </c>
      <c r="E5656" t="s">
        <v>131</v>
      </c>
      <c r="F5656" t="s">
        <v>16300</v>
      </c>
      <c r="G5656" t="s">
        <v>133</v>
      </c>
      <c r="H5656" t="s">
        <v>134</v>
      </c>
      <c r="I5656" t="s">
        <v>193</v>
      </c>
      <c r="J5656" t="s">
        <v>136</v>
      </c>
      <c r="K5656" t="s">
        <v>137</v>
      </c>
      <c r="L5656" t="s">
        <v>16301</v>
      </c>
      <c r="M5656" t="s">
        <v>16302</v>
      </c>
      <c r="N5656">
        <v>0.04</v>
      </c>
      <c r="O5656">
        <v>0</v>
      </c>
      <c r="P5656">
        <v>4622</v>
      </c>
      <c r="Q5656">
        <v>0</v>
      </c>
      <c r="R5656">
        <v>0</v>
      </c>
      <c r="S5656">
        <v>0</v>
      </c>
      <c r="T5656">
        <v>833</v>
      </c>
      <c r="U5656">
        <v>0</v>
      </c>
      <c r="V5656">
        <v>1</v>
      </c>
      <c r="W5656">
        <v>0</v>
      </c>
      <c r="X5656">
        <v>43.513206775442356</v>
      </c>
      <c r="Y5656">
        <v>0</v>
      </c>
      <c r="Z5656">
        <v>0</v>
      </c>
      <c r="AA5656">
        <v>0</v>
      </c>
      <c r="AB5656">
        <v>11.68211107467838</v>
      </c>
      <c r="AC5656">
        <v>0</v>
      </c>
      <c r="AD5656">
        <v>8.9915976118800006E-2</v>
      </c>
      <c r="AE5656">
        <v>55.285233826239541</v>
      </c>
    </row>
    <row r="5657" spans="1:31" x14ac:dyDescent="0.25">
      <c r="A5657">
        <v>1788568</v>
      </c>
      <c r="B5657">
        <v>1</v>
      </c>
      <c r="C5657" t="s">
        <v>81</v>
      </c>
      <c r="D5657" t="s">
        <v>112</v>
      </c>
      <c r="E5657" t="s">
        <v>158</v>
      </c>
      <c r="F5657" t="s">
        <v>16303</v>
      </c>
      <c r="G5657" t="s">
        <v>160</v>
      </c>
      <c r="H5657" t="s">
        <v>146</v>
      </c>
      <c r="I5657" t="s">
        <v>135</v>
      </c>
      <c r="J5657" t="s">
        <v>136</v>
      </c>
      <c r="K5657" t="s">
        <v>147</v>
      </c>
      <c r="L5657" t="s">
        <v>16304</v>
      </c>
      <c r="M5657" t="s">
        <v>16305</v>
      </c>
      <c r="N5657">
        <v>2.6202777770000001</v>
      </c>
      <c r="O5657">
        <v>0</v>
      </c>
      <c r="P5657">
        <v>20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14.254965136160706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14.254965136160706</v>
      </c>
    </row>
    <row r="5658" spans="1:31" x14ac:dyDescent="0.25">
      <c r="A5658">
        <v>1788468</v>
      </c>
      <c r="B5658">
        <v>1</v>
      </c>
      <c r="C5658" t="s">
        <v>81</v>
      </c>
      <c r="D5658" t="s">
        <v>120</v>
      </c>
      <c r="E5658" t="s">
        <v>143</v>
      </c>
      <c r="F5658" t="s">
        <v>9832</v>
      </c>
      <c r="G5658" t="s">
        <v>145</v>
      </c>
      <c r="H5658" t="s">
        <v>146</v>
      </c>
      <c r="I5658" t="s">
        <v>135</v>
      </c>
      <c r="J5658" t="s">
        <v>136</v>
      </c>
      <c r="K5658" t="s">
        <v>147</v>
      </c>
      <c r="L5658" t="s">
        <v>16306</v>
      </c>
      <c r="M5658" t="s">
        <v>16307</v>
      </c>
      <c r="N5658">
        <v>3.1155555549999998</v>
      </c>
      <c r="O5658">
        <v>0</v>
      </c>
      <c r="P5658">
        <v>174</v>
      </c>
      <c r="Q5658">
        <v>0</v>
      </c>
      <c r="R5658">
        <v>0</v>
      </c>
      <c r="S5658">
        <v>0</v>
      </c>
      <c r="T5658">
        <v>18</v>
      </c>
      <c r="U5658">
        <v>0</v>
      </c>
      <c r="V5658">
        <v>0</v>
      </c>
      <c r="W5658">
        <v>0</v>
      </c>
      <c r="X5658">
        <v>127.03296500498249</v>
      </c>
      <c r="Y5658">
        <v>0</v>
      </c>
      <c r="Z5658">
        <v>0</v>
      </c>
      <c r="AA5658">
        <v>0</v>
      </c>
      <c r="AB5658">
        <v>16.739214035086011</v>
      </c>
      <c r="AC5658">
        <v>0</v>
      </c>
      <c r="AD5658">
        <v>0</v>
      </c>
      <c r="AE5658">
        <v>143.77217904006849</v>
      </c>
    </row>
    <row r="5659" spans="1:31" x14ac:dyDescent="0.25">
      <c r="A5659">
        <v>1788614</v>
      </c>
      <c r="B5659">
        <v>1</v>
      </c>
      <c r="C5659" t="s">
        <v>81</v>
      </c>
      <c r="D5659" t="s">
        <v>127</v>
      </c>
      <c r="E5659" t="s">
        <v>143</v>
      </c>
      <c r="F5659" t="s">
        <v>16308</v>
      </c>
      <c r="G5659" t="s">
        <v>606</v>
      </c>
      <c r="H5659" t="s">
        <v>146</v>
      </c>
      <c r="I5659" t="s">
        <v>135</v>
      </c>
      <c r="J5659" t="s">
        <v>136</v>
      </c>
      <c r="K5659" t="s">
        <v>147</v>
      </c>
      <c r="L5659" t="s">
        <v>16309</v>
      </c>
      <c r="M5659" t="s">
        <v>16310</v>
      </c>
      <c r="N5659">
        <v>2.4961111109999998</v>
      </c>
      <c r="O5659">
        <v>0</v>
      </c>
      <c r="P5659">
        <v>1</v>
      </c>
      <c r="Q5659">
        <v>0</v>
      </c>
      <c r="R5659">
        <v>8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0.36705315861893334</v>
      </c>
      <c r="Y5659">
        <v>0</v>
      </c>
      <c r="Z5659">
        <v>5.542425795627401</v>
      </c>
      <c r="AA5659">
        <v>0</v>
      </c>
      <c r="AB5659">
        <v>0</v>
      </c>
      <c r="AC5659">
        <v>0</v>
      </c>
      <c r="AD5659">
        <v>0</v>
      </c>
      <c r="AE5659">
        <v>5.9094789542463344</v>
      </c>
    </row>
    <row r="5660" spans="1:31" x14ac:dyDescent="0.25">
      <c r="A5660">
        <v>1788322</v>
      </c>
      <c r="B5660">
        <v>1</v>
      </c>
      <c r="C5660" t="s">
        <v>81</v>
      </c>
      <c r="D5660" t="s">
        <v>118</v>
      </c>
      <c r="E5660" t="s">
        <v>158</v>
      </c>
      <c r="F5660" t="s">
        <v>16311</v>
      </c>
      <c r="G5660" t="s">
        <v>160</v>
      </c>
      <c r="H5660" t="s">
        <v>146</v>
      </c>
      <c r="I5660" t="s">
        <v>135</v>
      </c>
      <c r="J5660" t="s">
        <v>136</v>
      </c>
      <c r="K5660" t="s">
        <v>147</v>
      </c>
      <c r="L5660" t="s">
        <v>16312</v>
      </c>
      <c r="M5660" t="s">
        <v>16313</v>
      </c>
      <c r="N5660">
        <v>1.8991666659999999</v>
      </c>
      <c r="O5660">
        <v>0</v>
      </c>
      <c r="P5660">
        <v>47</v>
      </c>
      <c r="Q5660">
        <v>0</v>
      </c>
      <c r="R5660">
        <v>2</v>
      </c>
      <c r="S5660">
        <v>0</v>
      </c>
      <c r="T5660">
        <v>6</v>
      </c>
      <c r="U5660">
        <v>0</v>
      </c>
      <c r="V5660">
        <v>0</v>
      </c>
      <c r="W5660">
        <v>0</v>
      </c>
      <c r="X5660">
        <v>18.335798909133693</v>
      </c>
      <c r="Y5660">
        <v>0</v>
      </c>
      <c r="Z5660">
        <v>3.0762812257250007E-2</v>
      </c>
      <c r="AA5660">
        <v>0</v>
      </c>
      <c r="AB5660">
        <v>4.8962274874995426</v>
      </c>
      <c r="AC5660">
        <v>0</v>
      </c>
      <c r="AD5660">
        <v>0</v>
      </c>
      <c r="AE5660">
        <v>23.262789208890489</v>
      </c>
    </row>
    <row r="5661" spans="1:31" x14ac:dyDescent="0.25">
      <c r="A5661">
        <v>1788156</v>
      </c>
      <c r="B5661">
        <v>1</v>
      </c>
      <c r="C5661" t="s">
        <v>81</v>
      </c>
      <c r="D5661" t="s">
        <v>113</v>
      </c>
      <c r="E5661" t="s">
        <v>158</v>
      </c>
      <c r="F5661" t="s">
        <v>16314</v>
      </c>
      <c r="G5661" t="s">
        <v>221</v>
      </c>
      <c r="H5661" t="s">
        <v>146</v>
      </c>
      <c r="I5661" t="s">
        <v>135</v>
      </c>
      <c r="J5661" t="s">
        <v>136</v>
      </c>
      <c r="K5661" t="s">
        <v>147</v>
      </c>
      <c r="L5661" t="s">
        <v>16315</v>
      </c>
      <c r="M5661" t="s">
        <v>16316</v>
      </c>
      <c r="N5661">
        <v>5.1100000000000003</v>
      </c>
      <c r="O5661">
        <v>0</v>
      </c>
      <c r="P5661">
        <v>47</v>
      </c>
      <c r="Q5661">
        <v>0</v>
      </c>
      <c r="R5661">
        <v>0</v>
      </c>
      <c r="S5661">
        <v>0</v>
      </c>
      <c r="T5661">
        <v>1</v>
      </c>
      <c r="U5661">
        <v>0</v>
      </c>
      <c r="V5661">
        <v>0</v>
      </c>
      <c r="W5661">
        <v>0</v>
      </c>
      <c r="X5661">
        <v>42.444522020765461</v>
      </c>
      <c r="Y5661">
        <v>0</v>
      </c>
      <c r="Z5661">
        <v>0</v>
      </c>
      <c r="AA5661">
        <v>0</v>
      </c>
      <c r="AB5661">
        <v>0.52306612023374999</v>
      </c>
      <c r="AC5661">
        <v>0</v>
      </c>
      <c r="AD5661">
        <v>0</v>
      </c>
      <c r="AE5661">
        <v>42.967588140999212</v>
      </c>
    </row>
    <row r="5662" spans="1:31" x14ac:dyDescent="0.25">
      <c r="A5662">
        <v>1788299</v>
      </c>
      <c r="B5662">
        <v>1</v>
      </c>
      <c r="C5662" t="s">
        <v>80</v>
      </c>
      <c r="D5662" t="s">
        <v>93</v>
      </c>
      <c r="E5662" t="s">
        <v>158</v>
      </c>
      <c r="F5662" t="s">
        <v>16317</v>
      </c>
      <c r="G5662" t="s">
        <v>160</v>
      </c>
      <c r="H5662" t="s">
        <v>146</v>
      </c>
      <c r="I5662" t="s">
        <v>135</v>
      </c>
      <c r="J5662" t="s">
        <v>136</v>
      </c>
      <c r="K5662" t="s">
        <v>147</v>
      </c>
      <c r="L5662" t="s">
        <v>16318</v>
      </c>
      <c r="M5662" t="s">
        <v>16319</v>
      </c>
      <c r="N5662">
        <v>1.504444444</v>
      </c>
      <c r="O5662">
        <v>0</v>
      </c>
      <c r="P5662">
        <v>9</v>
      </c>
      <c r="Q5662">
        <v>0</v>
      </c>
      <c r="R5662">
        <v>1</v>
      </c>
      <c r="S5662">
        <v>0</v>
      </c>
      <c r="T5662">
        <v>2</v>
      </c>
      <c r="U5662">
        <v>0</v>
      </c>
      <c r="V5662">
        <v>0</v>
      </c>
      <c r="W5662">
        <v>0</v>
      </c>
      <c r="X5662">
        <v>2.4667232501441338</v>
      </c>
      <c r="Y5662">
        <v>0</v>
      </c>
      <c r="Z5662">
        <v>0.87007041269318341</v>
      </c>
      <c r="AA5662">
        <v>0</v>
      </c>
      <c r="AB5662">
        <v>1.3611347093916669E-3</v>
      </c>
      <c r="AC5662">
        <v>0</v>
      </c>
      <c r="AD5662">
        <v>0</v>
      </c>
      <c r="AE5662">
        <v>3.338154797546709</v>
      </c>
    </row>
    <row r="5663" spans="1:31" x14ac:dyDescent="0.25">
      <c r="A5663">
        <v>1788130</v>
      </c>
      <c r="B5663">
        <v>1</v>
      </c>
      <c r="C5663" t="s">
        <v>81</v>
      </c>
      <c r="D5663" t="s">
        <v>114</v>
      </c>
      <c r="E5663" t="s">
        <v>267</v>
      </c>
      <c r="F5663" t="s">
        <v>16320</v>
      </c>
      <c r="G5663" t="s">
        <v>16321</v>
      </c>
      <c r="H5663" t="s">
        <v>214</v>
      </c>
      <c r="I5663" t="s">
        <v>135</v>
      </c>
      <c r="J5663" t="s">
        <v>136</v>
      </c>
      <c r="K5663" t="s">
        <v>147</v>
      </c>
      <c r="L5663" t="s">
        <v>16322</v>
      </c>
      <c r="M5663" t="s">
        <v>16323</v>
      </c>
      <c r="N5663">
        <v>0.27500000000000002</v>
      </c>
      <c r="O5663">
        <v>4</v>
      </c>
      <c r="P5663">
        <v>16611</v>
      </c>
      <c r="Q5663">
        <v>8</v>
      </c>
      <c r="R5663">
        <v>452</v>
      </c>
      <c r="S5663">
        <v>42</v>
      </c>
      <c r="T5663">
        <v>2127</v>
      </c>
      <c r="U5663">
        <v>0</v>
      </c>
      <c r="V5663">
        <v>28</v>
      </c>
      <c r="W5663">
        <v>0.25905960815625007</v>
      </c>
      <c r="X5663">
        <v>500.12002149503206</v>
      </c>
      <c r="Y5663">
        <v>1.3700682704774998</v>
      </c>
      <c r="Z5663">
        <v>12.955185348451487</v>
      </c>
      <c r="AA5663">
        <v>24.172524226793243</v>
      </c>
      <c r="AB5663">
        <v>118.80768762306663</v>
      </c>
      <c r="AC5663">
        <v>0</v>
      </c>
      <c r="AD5663">
        <v>21.099319860176248</v>
      </c>
      <c r="AE5663">
        <v>678.78386643215333</v>
      </c>
    </row>
    <row r="5664" spans="1:31" x14ac:dyDescent="0.25">
      <c r="A5664">
        <v>1788462</v>
      </c>
      <c r="B5664">
        <v>1</v>
      </c>
      <c r="C5664" t="s">
        <v>81</v>
      </c>
      <c r="D5664" t="s">
        <v>118</v>
      </c>
      <c r="E5664" t="s">
        <v>143</v>
      </c>
      <c r="F5664" t="s">
        <v>16324</v>
      </c>
      <c r="G5664" t="s">
        <v>145</v>
      </c>
      <c r="H5664" t="s">
        <v>146</v>
      </c>
      <c r="I5664" t="s">
        <v>135</v>
      </c>
      <c r="J5664" t="s">
        <v>136</v>
      </c>
      <c r="K5664" t="s">
        <v>147</v>
      </c>
      <c r="L5664" t="s">
        <v>16325</v>
      </c>
      <c r="M5664" t="s">
        <v>16326</v>
      </c>
      <c r="N5664">
        <v>1.0238888880000001</v>
      </c>
      <c r="O5664">
        <v>0</v>
      </c>
      <c r="P5664">
        <v>0</v>
      </c>
      <c r="Q5664">
        <v>0</v>
      </c>
      <c r="R5664">
        <v>10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10.195954113137001</v>
      </c>
      <c r="AA5664">
        <v>0</v>
      </c>
      <c r="AB5664">
        <v>0</v>
      </c>
      <c r="AC5664">
        <v>0</v>
      </c>
      <c r="AD5664">
        <v>0</v>
      </c>
      <c r="AE5664">
        <v>10.195954113137001</v>
      </c>
    </row>
    <row r="5665" spans="1:31" x14ac:dyDescent="0.25">
      <c r="A5665">
        <v>1788136</v>
      </c>
      <c r="B5665">
        <v>1</v>
      </c>
      <c r="C5665" t="s">
        <v>80</v>
      </c>
      <c r="D5665" t="s">
        <v>83</v>
      </c>
      <c r="E5665" t="s">
        <v>171</v>
      </c>
      <c r="F5665" t="s">
        <v>16327</v>
      </c>
      <c r="G5665" t="s">
        <v>221</v>
      </c>
      <c r="H5665" t="s">
        <v>146</v>
      </c>
      <c r="I5665" t="s">
        <v>135</v>
      </c>
      <c r="J5665" t="s">
        <v>136</v>
      </c>
      <c r="K5665" t="s">
        <v>147</v>
      </c>
      <c r="L5665" t="s">
        <v>16328</v>
      </c>
      <c r="M5665" t="s">
        <v>16329</v>
      </c>
      <c r="N5665">
        <v>1.8774999999999999</v>
      </c>
      <c r="O5665">
        <v>0</v>
      </c>
      <c r="P5665">
        <v>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0.32222532600959997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0.32222532600959997</v>
      </c>
    </row>
    <row r="5666" spans="1:31" x14ac:dyDescent="0.25">
      <c r="A5666">
        <v>1788256</v>
      </c>
      <c r="B5666">
        <v>1</v>
      </c>
      <c r="C5666" t="s">
        <v>81</v>
      </c>
      <c r="D5666" t="s">
        <v>113</v>
      </c>
      <c r="E5666" t="s">
        <v>158</v>
      </c>
      <c r="F5666" t="s">
        <v>16330</v>
      </c>
      <c r="G5666" t="s">
        <v>2175</v>
      </c>
      <c r="H5666" t="s">
        <v>146</v>
      </c>
      <c r="I5666" t="s">
        <v>135</v>
      </c>
      <c r="J5666" t="s">
        <v>136</v>
      </c>
      <c r="K5666" t="s">
        <v>147</v>
      </c>
      <c r="L5666" t="s">
        <v>16331</v>
      </c>
      <c r="M5666" t="s">
        <v>16332</v>
      </c>
      <c r="N5666">
        <v>3.531111111</v>
      </c>
      <c r="O5666">
        <v>0</v>
      </c>
      <c r="P5666">
        <v>3</v>
      </c>
      <c r="Q5666">
        <v>0</v>
      </c>
      <c r="R5666">
        <v>3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2.1666555985024916</v>
      </c>
      <c r="Y5666">
        <v>0</v>
      </c>
      <c r="Z5666">
        <v>1.2377233785304669</v>
      </c>
      <c r="AA5666">
        <v>0</v>
      </c>
      <c r="AB5666">
        <v>0</v>
      </c>
      <c r="AC5666">
        <v>0</v>
      </c>
      <c r="AD5666">
        <v>0</v>
      </c>
      <c r="AE5666">
        <v>3.4043789770329584</v>
      </c>
    </row>
    <row r="5667" spans="1:31" x14ac:dyDescent="0.25">
      <c r="A5667">
        <v>1788150</v>
      </c>
      <c r="B5667">
        <v>1</v>
      </c>
      <c r="C5667" t="s">
        <v>80</v>
      </c>
      <c r="D5667" t="s">
        <v>106</v>
      </c>
      <c r="E5667" t="s">
        <v>131</v>
      </c>
      <c r="F5667" t="s">
        <v>7600</v>
      </c>
      <c r="G5667" t="s">
        <v>177</v>
      </c>
      <c r="H5667" t="s">
        <v>134</v>
      </c>
      <c r="I5667" t="s">
        <v>135</v>
      </c>
      <c r="J5667" t="s">
        <v>136</v>
      </c>
      <c r="K5667" t="s">
        <v>147</v>
      </c>
      <c r="L5667" t="s">
        <v>16333</v>
      </c>
      <c r="M5667" t="s">
        <v>16334</v>
      </c>
      <c r="N5667">
        <v>5.4444444000000002E-2</v>
      </c>
      <c r="O5667">
        <v>1</v>
      </c>
      <c r="P5667">
        <v>2</v>
      </c>
      <c r="Q5667">
        <v>18</v>
      </c>
      <c r="R5667">
        <v>231</v>
      </c>
      <c r="S5667">
        <v>5</v>
      </c>
      <c r="T5667">
        <v>43</v>
      </c>
      <c r="U5667">
        <v>0</v>
      </c>
      <c r="V5667">
        <v>0</v>
      </c>
      <c r="W5667">
        <v>2.1110562347000001E-2</v>
      </c>
      <c r="X5667">
        <v>6.967081153339999E-2</v>
      </c>
      <c r="Y5667">
        <v>0.67623551949239979</v>
      </c>
      <c r="Z5667">
        <v>11.940886055198098</v>
      </c>
      <c r="AA5667">
        <v>2.4381339836489997</v>
      </c>
      <c r="AB5667">
        <v>3.6367476861365997</v>
      </c>
      <c r="AC5667">
        <v>0</v>
      </c>
      <c r="AD5667">
        <v>0</v>
      </c>
      <c r="AE5667">
        <v>18.782784618356494</v>
      </c>
    </row>
    <row r="5668" spans="1:31" x14ac:dyDescent="0.25">
      <c r="A5668">
        <v>1788385</v>
      </c>
      <c r="B5668">
        <v>1</v>
      </c>
      <c r="C5668" t="s">
        <v>81</v>
      </c>
      <c r="D5668" t="s">
        <v>128</v>
      </c>
      <c r="E5668" t="s">
        <v>131</v>
      </c>
      <c r="F5668" t="s">
        <v>10539</v>
      </c>
      <c r="G5668" t="s">
        <v>177</v>
      </c>
      <c r="H5668" t="s">
        <v>134</v>
      </c>
      <c r="I5668" t="s">
        <v>135</v>
      </c>
      <c r="J5668" t="s">
        <v>136</v>
      </c>
      <c r="K5668" t="s">
        <v>147</v>
      </c>
      <c r="L5668" t="s">
        <v>16226</v>
      </c>
      <c r="M5668" t="s">
        <v>16335</v>
      </c>
      <c r="N5668">
        <v>0.48861111099999999</v>
      </c>
      <c r="O5668">
        <v>0</v>
      </c>
      <c r="P5668">
        <v>968</v>
      </c>
      <c r="Q5668">
        <v>3</v>
      </c>
      <c r="R5668">
        <v>11</v>
      </c>
      <c r="S5668">
        <v>5</v>
      </c>
      <c r="T5668">
        <v>101</v>
      </c>
      <c r="U5668">
        <v>0</v>
      </c>
      <c r="V5668">
        <v>0</v>
      </c>
      <c r="W5668">
        <v>0</v>
      </c>
      <c r="X5668">
        <v>61.718651274693734</v>
      </c>
      <c r="Y5668">
        <v>1.2144080289530002</v>
      </c>
      <c r="Z5668">
        <v>6.2973884574717491</v>
      </c>
      <c r="AA5668">
        <v>10.760773743658797</v>
      </c>
      <c r="AB5668">
        <v>8.5312564548077212</v>
      </c>
      <c r="AC5668">
        <v>0</v>
      </c>
      <c r="AD5668">
        <v>0</v>
      </c>
      <c r="AE5668">
        <v>88.522477959585004</v>
      </c>
    </row>
    <row r="5669" spans="1:31" x14ac:dyDescent="0.25">
      <c r="A5669">
        <v>1788634</v>
      </c>
      <c r="B5669">
        <v>1</v>
      </c>
      <c r="C5669" t="s">
        <v>81</v>
      </c>
      <c r="D5669" t="s">
        <v>113</v>
      </c>
      <c r="E5669" t="s">
        <v>158</v>
      </c>
      <c r="F5669" t="s">
        <v>16336</v>
      </c>
      <c r="G5669" t="s">
        <v>758</v>
      </c>
      <c r="H5669" t="s">
        <v>146</v>
      </c>
      <c r="I5669" t="s">
        <v>135</v>
      </c>
      <c r="J5669" t="s">
        <v>136</v>
      </c>
      <c r="K5669" t="s">
        <v>147</v>
      </c>
      <c r="L5669" t="s">
        <v>16337</v>
      </c>
      <c r="M5669" t="s">
        <v>16338</v>
      </c>
      <c r="N5669">
        <v>2.165</v>
      </c>
      <c r="O5669">
        <v>0</v>
      </c>
      <c r="P5669">
        <v>4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0.93134580863560013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0.93134580863560013</v>
      </c>
    </row>
    <row r="5670" spans="1:31" x14ac:dyDescent="0.25">
      <c r="A5670">
        <v>1788448</v>
      </c>
      <c r="B5670">
        <v>1</v>
      </c>
      <c r="C5670" t="s">
        <v>80</v>
      </c>
      <c r="D5670" t="s">
        <v>93</v>
      </c>
      <c r="E5670" t="s">
        <v>158</v>
      </c>
      <c r="F5670" t="s">
        <v>16339</v>
      </c>
      <c r="G5670" t="s">
        <v>160</v>
      </c>
      <c r="H5670" t="s">
        <v>146</v>
      </c>
      <c r="I5670" t="s">
        <v>135</v>
      </c>
      <c r="J5670" t="s">
        <v>136</v>
      </c>
      <c r="K5670" t="s">
        <v>147</v>
      </c>
      <c r="L5670" t="s">
        <v>16340</v>
      </c>
      <c r="M5670" t="s">
        <v>16341</v>
      </c>
      <c r="N5670">
        <v>3.565555555</v>
      </c>
      <c r="O5670">
        <v>0</v>
      </c>
      <c r="P5670">
        <v>3</v>
      </c>
      <c r="Q5670">
        <v>0</v>
      </c>
      <c r="R5670">
        <v>10</v>
      </c>
      <c r="S5670">
        <v>0</v>
      </c>
      <c r="T5670">
        <v>4</v>
      </c>
      <c r="U5670">
        <v>0</v>
      </c>
      <c r="V5670">
        <v>0</v>
      </c>
      <c r="W5670">
        <v>0</v>
      </c>
      <c r="X5670">
        <v>1.2157695319913333</v>
      </c>
      <c r="Y5670">
        <v>0</v>
      </c>
      <c r="Z5670">
        <v>27.162357890288401</v>
      </c>
      <c r="AA5670">
        <v>0</v>
      </c>
      <c r="AB5670">
        <v>3.9181667306699999</v>
      </c>
      <c r="AC5670">
        <v>0</v>
      </c>
      <c r="AD5670">
        <v>0</v>
      </c>
      <c r="AE5670">
        <v>32.296294152949734</v>
      </c>
    </row>
    <row r="5671" spans="1:31" x14ac:dyDescent="0.25">
      <c r="A5671">
        <v>1788342</v>
      </c>
      <c r="B5671">
        <v>1</v>
      </c>
      <c r="C5671" t="s">
        <v>81</v>
      </c>
      <c r="D5671" t="s">
        <v>117</v>
      </c>
      <c r="E5671" t="s">
        <v>158</v>
      </c>
      <c r="F5671" t="s">
        <v>16342</v>
      </c>
      <c r="G5671" t="s">
        <v>160</v>
      </c>
      <c r="H5671" t="s">
        <v>146</v>
      </c>
      <c r="I5671" t="s">
        <v>135</v>
      </c>
      <c r="J5671" t="s">
        <v>136</v>
      </c>
      <c r="K5671" t="s">
        <v>147</v>
      </c>
      <c r="L5671" t="s">
        <v>16343</v>
      </c>
      <c r="M5671" t="s">
        <v>16344</v>
      </c>
      <c r="N5671">
        <v>0.96444444399999996</v>
      </c>
      <c r="O5671">
        <v>0</v>
      </c>
      <c r="P5671">
        <v>23</v>
      </c>
      <c r="Q5671">
        <v>0</v>
      </c>
      <c r="R5671">
        <v>11</v>
      </c>
      <c r="S5671">
        <v>0</v>
      </c>
      <c r="T5671">
        <v>1</v>
      </c>
      <c r="U5671">
        <v>0</v>
      </c>
      <c r="V5671">
        <v>0</v>
      </c>
      <c r="W5671">
        <v>0</v>
      </c>
      <c r="X5671">
        <v>1.6799952925462669</v>
      </c>
      <c r="Y5671">
        <v>0</v>
      </c>
      <c r="Z5671">
        <v>0.10922445719043335</v>
      </c>
      <c r="AA5671">
        <v>0</v>
      </c>
      <c r="AB5671">
        <v>9.7574108586666666E-4</v>
      </c>
      <c r="AC5671">
        <v>0</v>
      </c>
      <c r="AD5671">
        <v>0</v>
      </c>
      <c r="AE5671">
        <v>1.7901954908225668</v>
      </c>
    </row>
    <row r="5672" spans="1:31" x14ac:dyDescent="0.25">
      <c r="A5672">
        <v>1788617</v>
      </c>
      <c r="B5672">
        <v>1</v>
      </c>
      <c r="C5672" t="s">
        <v>80</v>
      </c>
      <c r="D5672" t="s">
        <v>97</v>
      </c>
      <c r="E5672" t="s">
        <v>184</v>
      </c>
      <c r="F5672" t="s">
        <v>16345</v>
      </c>
      <c r="G5672" t="s">
        <v>133</v>
      </c>
      <c r="H5672" t="s">
        <v>134</v>
      </c>
      <c r="I5672" t="s">
        <v>135</v>
      </c>
      <c r="J5672" t="s">
        <v>136</v>
      </c>
      <c r="K5672" t="s">
        <v>147</v>
      </c>
      <c r="L5672" t="s">
        <v>16346</v>
      </c>
      <c r="M5672" t="s">
        <v>16347</v>
      </c>
      <c r="N5672">
        <v>0.32250000000000001</v>
      </c>
      <c r="O5672">
        <v>0</v>
      </c>
      <c r="P5672">
        <v>67</v>
      </c>
      <c r="Q5672">
        <v>0</v>
      </c>
      <c r="R5672">
        <v>20</v>
      </c>
      <c r="S5672">
        <v>0</v>
      </c>
      <c r="T5672">
        <v>10</v>
      </c>
      <c r="U5672">
        <v>0</v>
      </c>
      <c r="V5672">
        <v>0</v>
      </c>
      <c r="W5672">
        <v>0</v>
      </c>
      <c r="X5672">
        <v>24.160490980942978</v>
      </c>
      <c r="Y5672">
        <v>0</v>
      </c>
      <c r="Z5672">
        <v>1.6966463601251498</v>
      </c>
      <c r="AA5672">
        <v>0</v>
      </c>
      <c r="AB5672">
        <v>0.75244727415412505</v>
      </c>
      <c r="AC5672">
        <v>0</v>
      </c>
      <c r="AD5672">
        <v>0</v>
      </c>
      <c r="AE5672">
        <v>26.609584615222253</v>
      </c>
    </row>
    <row r="5673" spans="1:31" x14ac:dyDescent="0.25">
      <c r="A5673">
        <v>1788285</v>
      </c>
      <c r="B5673">
        <v>1</v>
      </c>
      <c r="C5673" t="s">
        <v>80</v>
      </c>
      <c r="D5673" t="s">
        <v>93</v>
      </c>
      <c r="E5673" t="s">
        <v>158</v>
      </c>
      <c r="F5673" t="s">
        <v>16348</v>
      </c>
      <c r="G5673" t="s">
        <v>160</v>
      </c>
      <c r="H5673" t="s">
        <v>146</v>
      </c>
      <c r="I5673" t="s">
        <v>135</v>
      </c>
      <c r="J5673" t="s">
        <v>136</v>
      </c>
      <c r="K5673" t="s">
        <v>147</v>
      </c>
      <c r="L5673" t="s">
        <v>16349</v>
      </c>
      <c r="M5673" t="s">
        <v>16350</v>
      </c>
      <c r="N5673">
        <v>6.5055555549999999</v>
      </c>
      <c r="O5673">
        <v>0</v>
      </c>
      <c r="P5673">
        <v>5</v>
      </c>
      <c r="Q5673">
        <v>0</v>
      </c>
      <c r="R5673">
        <v>4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2.4177615304173337</v>
      </c>
      <c r="Y5673">
        <v>0</v>
      </c>
      <c r="Z5673">
        <v>11.674400872121499</v>
      </c>
      <c r="AA5673">
        <v>0</v>
      </c>
      <c r="AB5673">
        <v>0</v>
      </c>
      <c r="AC5673">
        <v>0</v>
      </c>
      <c r="AD5673">
        <v>0</v>
      </c>
      <c r="AE5673">
        <v>14.092162402538833</v>
      </c>
    </row>
    <row r="5674" spans="1:31" x14ac:dyDescent="0.25">
      <c r="A5674">
        <v>1788431</v>
      </c>
      <c r="B5674">
        <v>1</v>
      </c>
      <c r="C5674" t="s">
        <v>81</v>
      </c>
      <c r="D5674" t="s">
        <v>117</v>
      </c>
      <c r="E5674" t="s">
        <v>158</v>
      </c>
      <c r="F5674" t="s">
        <v>16351</v>
      </c>
      <c r="G5674" t="s">
        <v>160</v>
      </c>
      <c r="H5674" t="s">
        <v>146</v>
      </c>
      <c r="I5674" t="s">
        <v>135</v>
      </c>
      <c r="J5674" t="s">
        <v>136</v>
      </c>
      <c r="K5674" t="s">
        <v>147</v>
      </c>
      <c r="L5674" t="s">
        <v>16352</v>
      </c>
      <c r="M5674" t="s">
        <v>16353</v>
      </c>
      <c r="N5674">
        <v>3.7883333330000002</v>
      </c>
      <c r="O5674">
        <v>0</v>
      </c>
      <c r="P5674">
        <v>32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9.8424196520084681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9.8424196520084681</v>
      </c>
    </row>
    <row r="5675" spans="1:31" x14ac:dyDescent="0.25">
      <c r="A5675">
        <v>1788477</v>
      </c>
      <c r="B5675">
        <v>1</v>
      </c>
      <c r="C5675" t="s">
        <v>80</v>
      </c>
      <c r="D5675" t="s">
        <v>104</v>
      </c>
      <c r="E5675" t="s">
        <v>158</v>
      </c>
      <c r="F5675" t="s">
        <v>16354</v>
      </c>
      <c r="G5675" t="s">
        <v>221</v>
      </c>
      <c r="H5675" t="s">
        <v>146</v>
      </c>
      <c r="I5675" t="s">
        <v>135</v>
      </c>
      <c r="J5675" t="s">
        <v>136</v>
      </c>
      <c r="K5675" t="s">
        <v>147</v>
      </c>
      <c r="L5675" t="s">
        <v>16355</v>
      </c>
      <c r="M5675" t="s">
        <v>16356</v>
      </c>
      <c r="N5675">
        <v>2.4127777770000001</v>
      </c>
      <c r="O5675">
        <v>0</v>
      </c>
      <c r="P5675">
        <v>77</v>
      </c>
      <c r="Q5675">
        <v>0</v>
      </c>
      <c r="R5675">
        <v>0</v>
      </c>
      <c r="S5675">
        <v>0</v>
      </c>
      <c r="T5675">
        <v>9</v>
      </c>
      <c r="U5675">
        <v>0</v>
      </c>
      <c r="V5675">
        <v>0</v>
      </c>
      <c r="W5675">
        <v>0</v>
      </c>
      <c r="X5675">
        <v>42.412696946583523</v>
      </c>
      <c r="Y5675">
        <v>0</v>
      </c>
      <c r="Z5675">
        <v>0</v>
      </c>
      <c r="AA5675">
        <v>0</v>
      </c>
      <c r="AB5675">
        <v>5.8680839846999007</v>
      </c>
      <c r="AC5675">
        <v>0</v>
      </c>
      <c r="AD5675">
        <v>0</v>
      </c>
      <c r="AE5675">
        <v>48.280780931283424</v>
      </c>
    </row>
    <row r="5676" spans="1:31" x14ac:dyDescent="0.25">
      <c r="A5676">
        <v>1788308</v>
      </c>
      <c r="B5676">
        <v>1</v>
      </c>
      <c r="C5676" t="s">
        <v>80</v>
      </c>
      <c r="D5676" t="s">
        <v>100</v>
      </c>
      <c r="E5676" t="s">
        <v>131</v>
      </c>
      <c r="F5676" t="s">
        <v>13298</v>
      </c>
      <c r="G5676" t="s">
        <v>177</v>
      </c>
      <c r="H5676" t="s">
        <v>134</v>
      </c>
      <c r="I5676" t="s">
        <v>135</v>
      </c>
      <c r="J5676" t="s">
        <v>136</v>
      </c>
      <c r="K5676" t="s">
        <v>147</v>
      </c>
      <c r="L5676" t="s">
        <v>16357</v>
      </c>
      <c r="M5676" t="s">
        <v>16358</v>
      </c>
      <c r="N5676">
        <v>0.34805555500000002</v>
      </c>
      <c r="O5676">
        <v>4</v>
      </c>
      <c r="P5676">
        <v>1549</v>
      </c>
      <c r="Q5676">
        <v>4</v>
      </c>
      <c r="R5676">
        <v>86</v>
      </c>
      <c r="S5676">
        <v>9</v>
      </c>
      <c r="T5676">
        <v>59</v>
      </c>
      <c r="U5676">
        <v>0</v>
      </c>
      <c r="V5676">
        <v>0</v>
      </c>
      <c r="W5676">
        <v>19.944859130801674</v>
      </c>
      <c r="X5676">
        <v>91.808147950412064</v>
      </c>
      <c r="Y5676">
        <v>1.6328933617569419</v>
      </c>
      <c r="Z5676">
        <v>7.2004247138129802</v>
      </c>
      <c r="AA5676">
        <v>48.458150691284366</v>
      </c>
      <c r="AB5676">
        <v>6.9878364228769261</v>
      </c>
      <c r="AC5676">
        <v>0</v>
      </c>
      <c r="AD5676">
        <v>0</v>
      </c>
      <c r="AE5676">
        <v>176.03231227094497</v>
      </c>
    </row>
    <row r="5677" spans="1:31" x14ac:dyDescent="0.25">
      <c r="A5677">
        <v>1788268</v>
      </c>
      <c r="B5677">
        <v>1</v>
      </c>
      <c r="C5677" t="s">
        <v>80</v>
      </c>
      <c r="D5677" t="s">
        <v>91</v>
      </c>
      <c r="E5677" t="s">
        <v>143</v>
      </c>
      <c r="F5677" t="s">
        <v>16359</v>
      </c>
      <c r="G5677" t="s">
        <v>160</v>
      </c>
      <c r="H5677" t="s">
        <v>146</v>
      </c>
      <c r="I5677" t="s">
        <v>135</v>
      </c>
      <c r="J5677" t="s">
        <v>136</v>
      </c>
      <c r="K5677" t="s">
        <v>147</v>
      </c>
      <c r="L5677" t="s">
        <v>16360</v>
      </c>
      <c r="M5677" t="s">
        <v>16361</v>
      </c>
      <c r="N5677">
        <v>1.3572222220000001</v>
      </c>
      <c r="O5677">
        <v>0</v>
      </c>
      <c r="P5677">
        <v>1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0.36066672950150003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0.36066672950150003</v>
      </c>
    </row>
    <row r="5678" spans="1:31" x14ac:dyDescent="0.25">
      <c r="A5678">
        <v>1788517</v>
      </c>
      <c r="B5678">
        <v>1</v>
      </c>
      <c r="C5678" t="s">
        <v>81</v>
      </c>
      <c r="D5678" t="s">
        <v>113</v>
      </c>
      <c r="E5678" t="s">
        <v>184</v>
      </c>
      <c r="F5678" t="s">
        <v>5638</v>
      </c>
      <c r="G5678" t="s">
        <v>177</v>
      </c>
      <c r="H5678" t="s">
        <v>134</v>
      </c>
      <c r="I5678" t="s">
        <v>135</v>
      </c>
      <c r="J5678" t="s">
        <v>136</v>
      </c>
      <c r="K5678" t="s">
        <v>147</v>
      </c>
      <c r="L5678" t="s">
        <v>16362</v>
      </c>
      <c r="M5678" t="s">
        <v>16363</v>
      </c>
      <c r="N5678">
        <v>3.0163888879999998</v>
      </c>
      <c r="O5678">
        <v>0</v>
      </c>
      <c r="P5678">
        <v>103</v>
      </c>
      <c r="Q5678">
        <v>4</v>
      </c>
      <c r="R5678">
        <v>9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42.126256720187968</v>
      </c>
      <c r="Y5678">
        <v>14.091610444506872</v>
      </c>
      <c r="Z5678">
        <v>27.071513588596748</v>
      </c>
      <c r="AA5678">
        <v>0</v>
      </c>
      <c r="AB5678">
        <v>0</v>
      </c>
      <c r="AC5678">
        <v>0</v>
      </c>
      <c r="AD5678">
        <v>0</v>
      </c>
      <c r="AE5678">
        <v>83.289380753291582</v>
      </c>
    </row>
    <row r="5679" spans="1:31" x14ac:dyDescent="0.25">
      <c r="A5679">
        <v>1788162</v>
      </c>
      <c r="B5679">
        <v>1</v>
      </c>
      <c r="C5679" t="s">
        <v>81</v>
      </c>
      <c r="D5679" t="s">
        <v>118</v>
      </c>
      <c r="E5679" t="s">
        <v>131</v>
      </c>
      <c r="F5679" t="s">
        <v>6561</v>
      </c>
      <c r="G5679" t="s">
        <v>177</v>
      </c>
      <c r="H5679" t="s">
        <v>134</v>
      </c>
      <c r="I5679" t="s">
        <v>135</v>
      </c>
      <c r="J5679" t="s">
        <v>136</v>
      </c>
      <c r="K5679" t="s">
        <v>147</v>
      </c>
      <c r="L5679" t="s">
        <v>16364</v>
      </c>
      <c r="M5679" t="s">
        <v>16365</v>
      </c>
      <c r="N5679">
        <v>0.67416666599999997</v>
      </c>
      <c r="O5679">
        <v>0</v>
      </c>
      <c r="P5679">
        <v>1089</v>
      </c>
      <c r="Q5679">
        <v>0</v>
      </c>
      <c r="R5679">
        <v>50</v>
      </c>
      <c r="S5679">
        <v>1</v>
      </c>
      <c r="T5679">
        <v>110</v>
      </c>
      <c r="U5679">
        <v>0</v>
      </c>
      <c r="V5679">
        <v>0</v>
      </c>
      <c r="W5679">
        <v>0</v>
      </c>
      <c r="X5679">
        <v>146.51772535320558</v>
      </c>
      <c r="Y5679">
        <v>0</v>
      </c>
      <c r="Z5679">
        <v>8.7196280414967298</v>
      </c>
      <c r="AA5679">
        <v>3.2161732699112258</v>
      </c>
      <c r="AB5679">
        <v>27.782538697723702</v>
      </c>
      <c r="AC5679">
        <v>0</v>
      </c>
      <c r="AD5679">
        <v>0</v>
      </c>
      <c r="AE5679">
        <v>186.23606536233723</v>
      </c>
    </row>
    <row r="5680" spans="1:31" x14ac:dyDescent="0.25">
      <c r="A5680">
        <v>1788471</v>
      </c>
      <c r="B5680">
        <v>1</v>
      </c>
      <c r="C5680" t="s">
        <v>81</v>
      </c>
      <c r="D5680" t="s">
        <v>127</v>
      </c>
      <c r="E5680" t="s">
        <v>158</v>
      </c>
      <c r="F5680" t="s">
        <v>788</v>
      </c>
      <c r="G5680" t="s">
        <v>160</v>
      </c>
      <c r="H5680" t="s">
        <v>146</v>
      </c>
      <c r="I5680" t="s">
        <v>135</v>
      </c>
      <c r="J5680" t="s">
        <v>136</v>
      </c>
      <c r="K5680" t="s">
        <v>147</v>
      </c>
      <c r="L5680" t="s">
        <v>16366</v>
      </c>
      <c r="M5680" t="s">
        <v>16367</v>
      </c>
      <c r="N5680">
        <v>0.962777777</v>
      </c>
      <c r="O5680">
        <v>0</v>
      </c>
      <c r="P5680">
        <v>55</v>
      </c>
      <c r="Q5680">
        <v>0</v>
      </c>
      <c r="R5680">
        <v>4</v>
      </c>
      <c r="S5680">
        <v>0</v>
      </c>
      <c r="T5680">
        <v>7</v>
      </c>
      <c r="U5680">
        <v>0</v>
      </c>
      <c r="V5680">
        <v>0</v>
      </c>
      <c r="W5680">
        <v>0</v>
      </c>
      <c r="X5680">
        <v>7.7452715095380347</v>
      </c>
      <c r="Y5680">
        <v>0</v>
      </c>
      <c r="Z5680">
        <v>5.2919220161566673E-2</v>
      </c>
      <c r="AA5680">
        <v>0</v>
      </c>
      <c r="AB5680">
        <v>2.2681243295194666</v>
      </c>
      <c r="AC5680">
        <v>0</v>
      </c>
      <c r="AD5680">
        <v>0</v>
      </c>
      <c r="AE5680">
        <v>10.066315059219068</v>
      </c>
    </row>
    <row r="5681" spans="1:31" x14ac:dyDescent="0.25">
      <c r="A5681">
        <v>1788116</v>
      </c>
      <c r="B5681">
        <v>1</v>
      </c>
      <c r="C5681" t="s">
        <v>80</v>
      </c>
      <c r="D5681" t="s">
        <v>104</v>
      </c>
      <c r="E5681" t="s">
        <v>188</v>
      </c>
      <c r="F5681" t="s">
        <v>16368</v>
      </c>
      <c r="G5681" t="s">
        <v>177</v>
      </c>
      <c r="H5681" t="s">
        <v>134</v>
      </c>
      <c r="I5681" t="s">
        <v>135</v>
      </c>
      <c r="J5681" t="s">
        <v>136</v>
      </c>
      <c r="K5681" t="s">
        <v>147</v>
      </c>
      <c r="L5681" t="s">
        <v>16369</v>
      </c>
      <c r="M5681" t="s">
        <v>16370</v>
      </c>
      <c r="N5681">
        <v>0.80833333299999999</v>
      </c>
      <c r="O5681">
        <v>0</v>
      </c>
      <c r="P5681">
        <v>103</v>
      </c>
      <c r="Q5681">
        <v>5</v>
      </c>
      <c r="R5681">
        <v>3</v>
      </c>
      <c r="S5681">
        <v>9</v>
      </c>
      <c r="T5681">
        <v>11</v>
      </c>
      <c r="U5681">
        <v>2</v>
      </c>
      <c r="V5681">
        <v>0</v>
      </c>
      <c r="W5681">
        <v>0</v>
      </c>
      <c r="X5681">
        <v>16.363353603690371</v>
      </c>
      <c r="Y5681">
        <v>1.7630703110901833</v>
      </c>
      <c r="Z5681">
        <v>0.13027032480016668</v>
      </c>
      <c r="AA5681">
        <v>40.836089253541985</v>
      </c>
      <c r="AB5681">
        <v>1.0053684551859332</v>
      </c>
      <c r="AC5681">
        <v>56.950083016075112</v>
      </c>
      <c r="AD5681">
        <v>0</v>
      </c>
      <c r="AE5681">
        <v>117.04823496438375</v>
      </c>
    </row>
    <row r="5682" spans="1:31" x14ac:dyDescent="0.25">
      <c r="A5682">
        <v>1788325</v>
      </c>
      <c r="B5682">
        <v>1</v>
      </c>
      <c r="C5682" t="s">
        <v>80</v>
      </c>
      <c r="D5682" t="s">
        <v>94</v>
      </c>
      <c r="E5682" t="s">
        <v>171</v>
      </c>
      <c r="F5682" t="s">
        <v>16371</v>
      </c>
      <c r="G5682" t="s">
        <v>181</v>
      </c>
      <c r="H5682" t="s">
        <v>146</v>
      </c>
      <c r="I5682" t="s">
        <v>135</v>
      </c>
      <c r="J5682" t="s">
        <v>136</v>
      </c>
      <c r="K5682" t="s">
        <v>147</v>
      </c>
      <c r="L5682" t="s">
        <v>16372</v>
      </c>
      <c r="M5682" t="s">
        <v>16373</v>
      </c>
      <c r="N5682">
        <v>3.7997222220000002</v>
      </c>
      <c r="O5682">
        <v>0</v>
      </c>
      <c r="P5682">
        <v>1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1.6994307553613752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1.6994307553613752</v>
      </c>
    </row>
    <row r="5683" spans="1:31" x14ac:dyDescent="0.25">
      <c r="A5683">
        <v>1788414</v>
      </c>
      <c r="B5683">
        <v>1</v>
      </c>
      <c r="C5683" t="s">
        <v>81</v>
      </c>
      <c r="D5683" t="s">
        <v>124</v>
      </c>
      <c r="E5683" t="s">
        <v>143</v>
      </c>
      <c r="F5683" t="s">
        <v>16374</v>
      </c>
      <c r="G5683" t="s">
        <v>145</v>
      </c>
      <c r="H5683" t="s">
        <v>146</v>
      </c>
      <c r="I5683" t="s">
        <v>135</v>
      </c>
      <c r="J5683" t="s">
        <v>136</v>
      </c>
      <c r="K5683" t="s">
        <v>147</v>
      </c>
      <c r="L5683" t="s">
        <v>16375</v>
      </c>
      <c r="M5683" t="s">
        <v>16376</v>
      </c>
      <c r="N5683">
        <v>0.86888888799999997</v>
      </c>
      <c r="O5683">
        <v>0</v>
      </c>
      <c r="P5683">
        <v>150</v>
      </c>
      <c r="Q5683">
        <v>0</v>
      </c>
      <c r="R5683">
        <v>1</v>
      </c>
      <c r="S5683">
        <v>0</v>
      </c>
      <c r="T5683">
        <v>8</v>
      </c>
      <c r="U5683">
        <v>0</v>
      </c>
      <c r="V5683">
        <v>0</v>
      </c>
      <c r="W5683">
        <v>0</v>
      </c>
      <c r="X5683">
        <v>26.531298975687307</v>
      </c>
      <c r="Y5683">
        <v>0</v>
      </c>
      <c r="Z5683">
        <v>4.0184798163333334E-2</v>
      </c>
      <c r="AA5683">
        <v>0</v>
      </c>
      <c r="AB5683">
        <v>1.4803582346338664</v>
      </c>
      <c r="AC5683">
        <v>0</v>
      </c>
      <c r="AD5683">
        <v>0</v>
      </c>
      <c r="AE5683">
        <v>28.051842008484506</v>
      </c>
    </row>
    <row r="5684" spans="1:31" x14ac:dyDescent="0.25">
      <c r="A5684">
        <v>1788122</v>
      </c>
      <c r="B5684">
        <v>1</v>
      </c>
      <c r="C5684" t="s">
        <v>81</v>
      </c>
      <c r="D5684" t="s">
        <v>118</v>
      </c>
      <c r="E5684" t="s">
        <v>131</v>
      </c>
      <c r="F5684" t="s">
        <v>16377</v>
      </c>
      <c r="G5684" t="s">
        <v>177</v>
      </c>
      <c r="H5684" t="s">
        <v>134</v>
      </c>
      <c r="I5684" t="s">
        <v>135</v>
      </c>
      <c r="J5684" t="s">
        <v>136</v>
      </c>
      <c r="K5684" t="s">
        <v>147</v>
      </c>
      <c r="L5684" t="s">
        <v>16378</v>
      </c>
      <c r="M5684" t="s">
        <v>16379</v>
      </c>
      <c r="N5684">
        <v>0.2525</v>
      </c>
      <c r="O5684">
        <v>0</v>
      </c>
      <c r="P5684">
        <v>20865</v>
      </c>
      <c r="Q5684">
        <v>1</v>
      </c>
      <c r="R5684">
        <v>76</v>
      </c>
      <c r="S5684">
        <v>57</v>
      </c>
      <c r="T5684">
        <v>2544</v>
      </c>
      <c r="U5684">
        <v>1</v>
      </c>
      <c r="V5684">
        <v>8</v>
      </c>
      <c r="W5684">
        <v>0</v>
      </c>
      <c r="X5684">
        <v>1074.8529736253868</v>
      </c>
      <c r="Y5684">
        <v>0</v>
      </c>
      <c r="Z5684">
        <v>3.402509726513999</v>
      </c>
      <c r="AA5684">
        <v>94.06235829192282</v>
      </c>
      <c r="AB5684">
        <v>207.25331328667284</v>
      </c>
      <c r="AC5684">
        <v>10.529409674801125</v>
      </c>
      <c r="AD5684">
        <v>1.9593685432773</v>
      </c>
      <c r="AE5684">
        <v>1392.0599331485751</v>
      </c>
    </row>
    <row r="5685" spans="1:31" x14ac:dyDescent="0.25">
      <c r="A5685">
        <v>1788368</v>
      </c>
      <c r="B5685">
        <v>1</v>
      </c>
      <c r="C5685" t="s">
        <v>80</v>
      </c>
      <c r="D5685" t="s">
        <v>106</v>
      </c>
      <c r="E5685" t="s">
        <v>158</v>
      </c>
      <c r="F5685" t="s">
        <v>16380</v>
      </c>
      <c r="G5685" t="s">
        <v>160</v>
      </c>
      <c r="H5685" t="s">
        <v>146</v>
      </c>
      <c r="I5685" t="s">
        <v>135</v>
      </c>
      <c r="J5685" t="s">
        <v>136</v>
      </c>
      <c r="K5685" t="s">
        <v>147</v>
      </c>
      <c r="L5685" t="s">
        <v>16381</v>
      </c>
      <c r="M5685" t="s">
        <v>16382</v>
      </c>
      <c r="N5685">
        <v>1.6302777770000001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18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13.919368148968998</v>
      </c>
      <c r="AC5685">
        <v>0</v>
      </c>
      <c r="AD5685">
        <v>0</v>
      </c>
      <c r="AE5685">
        <v>13.919368148968998</v>
      </c>
    </row>
    <row r="5686" spans="1:31" x14ac:dyDescent="0.25">
      <c r="A5686">
        <v>1788345</v>
      </c>
      <c r="B5686">
        <v>1</v>
      </c>
      <c r="C5686" t="s">
        <v>80</v>
      </c>
      <c r="D5686" t="s">
        <v>109</v>
      </c>
      <c r="E5686" t="s">
        <v>158</v>
      </c>
      <c r="F5686" t="s">
        <v>16383</v>
      </c>
      <c r="G5686" t="s">
        <v>160</v>
      </c>
      <c r="H5686" t="s">
        <v>146</v>
      </c>
      <c r="I5686" t="s">
        <v>135</v>
      </c>
      <c r="J5686" t="s">
        <v>136</v>
      </c>
      <c r="K5686" t="s">
        <v>147</v>
      </c>
      <c r="L5686" t="s">
        <v>16384</v>
      </c>
      <c r="M5686" t="s">
        <v>16385</v>
      </c>
      <c r="N5686">
        <v>1.8472222220000001</v>
      </c>
      <c r="O5686">
        <v>0</v>
      </c>
      <c r="P5686">
        <v>15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2.4734724111987503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2.4734724111987503</v>
      </c>
    </row>
    <row r="5687" spans="1:31" x14ac:dyDescent="0.25">
      <c r="A5687">
        <v>1788557</v>
      </c>
      <c r="B5687">
        <v>1</v>
      </c>
      <c r="C5687" t="s">
        <v>81</v>
      </c>
      <c r="D5687" t="s">
        <v>117</v>
      </c>
      <c r="E5687" t="s">
        <v>158</v>
      </c>
      <c r="F5687" t="s">
        <v>16386</v>
      </c>
      <c r="G5687" t="s">
        <v>160</v>
      </c>
      <c r="H5687" t="s">
        <v>146</v>
      </c>
      <c r="I5687" t="s">
        <v>135</v>
      </c>
      <c r="J5687" t="s">
        <v>136</v>
      </c>
      <c r="K5687" t="s">
        <v>147</v>
      </c>
      <c r="L5687" t="s">
        <v>16387</v>
      </c>
      <c r="M5687" t="s">
        <v>16388</v>
      </c>
      <c r="N5687">
        <v>0.816111111</v>
      </c>
      <c r="O5687">
        <v>0</v>
      </c>
      <c r="P5687">
        <v>3</v>
      </c>
      <c r="Q5687">
        <v>0</v>
      </c>
      <c r="R5687">
        <v>0</v>
      </c>
      <c r="S5687">
        <v>0</v>
      </c>
      <c r="T5687">
        <v>2</v>
      </c>
      <c r="U5687">
        <v>0</v>
      </c>
      <c r="V5687">
        <v>0</v>
      </c>
      <c r="W5687">
        <v>0</v>
      </c>
      <c r="X5687">
        <v>0.56220950553653337</v>
      </c>
      <c r="Y5687">
        <v>0</v>
      </c>
      <c r="Z5687">
        <v>0</v>
      </c>
      <c r="AA5687">
        <v>0</v>
      </c>
      <c r="AB5687">
        <v>0.57132517458879994</v>
      </c>
      <c r="AC5687">
        <v>0</v>
      </c>
      <c r="AD5687">
        <v>0</v>
      </c>
      <c r="AE5687">
        <v>1.1335346801253334</v>
      </c>
    </row>
    <row r="5688" spans="1:31" x14ac:dyDescent="0.25">
      <c r="A5688">
        <v>1788202</v>
      </c>
      <c r="B5688">
        <v>1</v>
      </c>
      <c r="C5688" t="s">
        <v>81</v>
      </c>
      <c r="D5688" t="s">
        <v>116</v>
      </c>
      <c r="E5688" t="s">
        <v>188</v>
      </c>
      <c r="F5688" t="s">
        <v>8237</v>
      </c>
      <c r="G5688" t="s">
        <v>177</v>
      </c>
      <c r="H5688" t="s">
        <v>134</v>
      </c>
      <c r="I5688" t="s">
        <v>135</v>
      </c>
      <c r="J5688" t="s">
        <v>136</v>
      </c>
      <c r="K5688" t="s">
        <v>147</v>
      </c>
      <c r="L5688" t="s">
        <v>16389</v>
      </c>
      <c r="M5688" t="s">
        <v>16220</v>
      </c>
      <c r="N5688">
        <v>0.72138888800000001</v>
      </c>
      <c r="O5688">
        <v>0</v>
      </c>
      <c r="P5688">
        <v>709</v>
      </c>
      <c r="Q5688">
        <v>1</v>
      </c>
      <c r="R5688">
        <v>33</v>
      </c>
      <c r="S5688">
        <v>0</v>
      </c>
      <c r="T5688">
        <v>101</v>
      </c>
      <c r="U5688">
        <v>0</v>
      </c>
      <c r="V5688">
        <v>0</v>
      </c>
      <c r="W5688">
        <v>0</v>
      </c>
      <c r="X5688">
        <v>85.611820730557142</v>
      </c>
      <c r="Y5688">
        <v>5.7418126646183336E-2</v>
      </c>
      <c r="Z5688">
        <v>1.1222590524258749</v>
      </c>
      <c r="AA5688">
        <v>0</v>
      </c>
      <c r="AB5688">
        <v>9.1894760484963314</v>
      </c>
      <c r="AC5688">
        <v>0</v>
      </c>
      <c r="AD5688">
        <v>0</v>
      </c>
      <c r="AE5688">
        <v>95.980973958125531</v>
      </c>
    </row>
    <row r="5689" spans="1:31" x14ac:dyDescent="0.25">
      <c r="A5689">
        <v>1788351</v>
      </c>
      <c r="B5689">
        <v>1</v>
      </c>
      <c r="C5689" t="s">
        <v>81</v>
      </c>
      <c r="D5689" t="s">
        <v>118</v>
      </c>
      <c r="E5689" t="s">
        <v>188</v>
      </c>
      <c r="F5689" t="s">
        <v>6394</v>
      </c>
      <c r="G5689" t="s">
        <v>177</v>
      </c>
      <c r="H5689" t="s">
        <v>134</v>
      </c>
      <c r="I5689" t="s">
        <v>193</v>
      </c>
      <c r="J5689" t="s">
        <v>136</v>
      </c>
      <c r="K5689" t="s">
        <v>147</v>
      </c>
      <c r="L5689" t="s">
        <v>16390</v>
      </c>
      <c r="M5689" t="s">
        <v>16391</v>
      </c>
      <c r="N5689">
        <v>6.1111109999999998E-3</v>
      </c>
      <c r="O5689">
        <v>1</v>
      </c>
      <c r="P5689">
        <v>247</v>
      </c>
      <c r="Q5689">
        <v>56</v>
      </c>
      <c r="R5689">
        <v>23</v>
      </c>
      <c r="S5689">
        <v>5</v>
      </c>
      <c r="T5689">
        <v>22</v>
      </c>
      <c r="U5689">
        <v>0</v>
      </c>
      <c r="V5689">
        <v>0</v>
      </c>
      <c r="W5689">
        <v>3.5988950772499998E-3</v>
      </c>
      <c r="X5689">
        <v>0.23878557124949992</v>
      </c>
      <c r="Y5689">
        <v>0.20215494805824999</v>
      </c>
      <c r="Z5689">
        <v>0.12075663170560003</v>
      </c>
      <c r="AA5689">
        <v>3.888238602105E-2</v>
      </c>
      <c r="AB5689">
        <v>3.1426963454700002E-2</v>
      </c>
      <c r="AC5689">
        <v>0</v>
      </c>
      <c r="AD5689">
        <v>0</v>
      </c>
      <c r="AE5689">
        <v>0.63560539556634987</v>
      </c>
    </row>
    <row r="5690" spans="1:31" x14ac:dyDescent="0.25">
      <c r="A5690">
        <v>1788600</v>
      </c>
      <c r="B5690">
        <v>1</v>
      </c>
      <c r="C5690" t="s">
        <v>80</v>
      </c>
      <c r="D5690" t="s">
        <v>104</v>
      </c>
      <c r="E5690" t="s">
        <v>188</v>
      </c>
      <c r="F5690" t="s">
        <v>16392</v>
      </c>
      <c r="G5690" t="s">
        <v>232</v>
      </c>
      <c r="H5690" t="s">
        <v>134</v>
      </c>
      <c r="I5690" t="s">
        <v>135</v>
      </c>
      <c r="J5690" t="s">
        <v>136</v>
      </c>
      <c r="K5690" t="s">
        <v>147</v>
      </c>
      <c r="L5690" t="s">
        <v>16393</v>
      </c>
      <c r="M5690" t="s">
        <v>16394</v>
      </c>
      <c r="N5690">
        <v>2.0619444439999999</v>
      </c>
      <c r="O5690">
        <v>7</v>
      </c>
      <c r="P5690">
        <v>29</v>
      </c>
      <c r="Q5690">
        <v>63</v>
      </c>
      <c r="R5690">
        <v>172</v>
      </c>
      <c r="S5690">
        <v>7</v>
      </c>
      <c r="T5690">
        <v>27</v>
      </c>
      <c r="U5690">
        <v>2</v>
      </c>
      <c r="V5690">
        <v>0</v>
      </c>
      <c r="W5690">
        <v>5.3518925218019255</v>
      </c>
      <c r="X5690">
        <v>18.503452746441511</v>
      </c>
      <c r="Y5690">
        <v>29.95695988452</v>
      </c>
      <c r="Z5690">
        <v>59.730734324971507</v>
      </c>
      <c r="AA5690">
        <v>4.8810843784801667</v>
      </c>
      <c r="AB5690">
        <v>10.304799668428551</v>
      </c>
      <c r="AC5690">
        <v>9.0678309300996673</v>
      </c>
      <c r="AD5690">
        <v>0</v>
      </c>
      <c r="AE5690">
        <v>137.79675445474331</v>
      </c>
    </row>
    <row r="5691" spans="1:31" x14ac:dyDescent="0.25">
      <c r="A5691">
        <v>1788494</v>
      </c>
      <c r="B5691">
        <v>1</v>
      </c>
      <c r="C5691" t="s">
        <v>80</v>
      </c>
      <c r="D5691" t="s">
        <v>95</v>
      </c>
      <c r="E5691" t="s">
        <v>158</v>
      </c>
      <c r="F5691" t="s">
        <v>1199</v>
      </c>
      <c r="G5691" t="s">
        <v>164</v>
      </c>
      <c r="H5691" t="s">
        <v>146</v>
      </c>
      <c r="I5691" t="s">
        <v>135</v>
      </c>
      <c r="J5691" t="s">
        <v>136</v>
      </c>
      <c r="K5691" t="s">
        <v>147</v>
      </c>
      <c r="L5691" t="s">
        <v>16395</v>
      </c>
      <c r="M5691" t="s">
        <v>16396</v>
      </c>
      <c r="N5691">
        <v>0.516666666</v>
      </c>
      <c r="O5691">
        <v>0</v>
      </c>
      <c r="P5691">
        <v>50</v>
      </c>
      <c r="Q5691">
        <v>0</v>
      </c>
      <c r="R5691">
        <v>0</v>
      </c>
      <c r="S5691">
        <v>0</v>
      </c>
      <c r="T5691">
        <v>1</v>
      </c>
      <c r="U5691">
        <v>0</v>
      </c>
      <c r="V5691">
        <v>0</v>
      </c>
      <c r="W5691">
        <v>0</v>
      </c>
      <c r="X5691">
        <v>3.6624462715185002</v>
      </c>
      <c r="Y5691">
        <v>0</v>
      </c>
      <c r="Z5691">
        <v>0</v>
      </c>
      <c r="AA5691">
        <v>0</v>
      </c>
      <c r="AB5691">
        <v>1.6534148840000002E-2</v>
      </c>
      <c r="AC5691">
        <v>0</v>
      </c>
      <c r="AD5691">
        <v>0</v>
      </c>
      <c r="AE5691">
        <v>3.6789804203585001</v>
      </c>
    </row>
    <row r="5692" spans="1:31" x14ac:dyDescent="0.25">
      <c r="A5692">
        <v>1788388</v>
      </c>
      <c r="B5692">
        <v>1</v>
      </c>
      <c r="C5692" t="s">
        <v>81</v>
      </c>
      <c r="D5692" t="s">
        <v>119</v>
      </c>
      <c r="E5692" t="s">
        <v>184</v>
      </c>
      <c r="F5692" t="s">
        <v>16397</v>
      </c>
      <c r="G5692" t="s">
        <v>359</v>
      </c>
      <c r="H5692" t="s">
        <v>134</v>
      </c>
      <c r="I5692" t="s">
        <v>135</v>
      </c>
      <c r="J5692" t="s">
        <v>136</v>
      </c>
      <c r="K5692" t="s">
        <v>147</v>
      </c>
      <c r="L5692" t="s">
        <v>16398</v>
      </c>
      <c r="M5692" t="s">
        <v>16399</v>
      </c>
      <c r="N5692">
        <v>4.4219444440000002</v>
      </c>
      <c r="O5692">
        <v>0</v>
      </c>
      <c r="P5692">
        <v>59</v>
      </c>
      <c r="Q5692">
        <v>0</v>
      </c>
      <c r="R5692">
        <v>19</v>
      </c>
      <c r="S5692">
        <v>0</v>
      </c>
      <c r="T5692">
        <v>8</v>
      </c>
      <c r="U5692">
        <v>0</v>
      </c>
      <c r="V5692">
        <v>0</v>
      </c>
      <c r="W5692">
        <v>0</v>
      </c>
      <c r="X5692">
        <v>41.425115203468216</v>
      </c>
      <c r="Y5692">
        <v>0</v>
      </c>
      <c r="Z5692">
        <v>21.415463691186325</v>
      </c>
      <c r="AA5692">
        <v>0</v>
      </c>
      <c r="AB5692">
        <v>2.7380820190992674</v>
      </c>
      <c r="AC5692">
        <v>0</v>
      </c>
      <c r="AD5692">
        <v>0</v>
      </c>
      <c r="AE5692">
        <v>65.578660913753808</v>
      </c>
    </row>
    <row r="5693" spans="1:31" x14ac:dyDescent="0.25">
      <c r="A5693">
        <v>1788245</v>
      </c>
      <c r="B5693">
        <v>1</v>
      </c>
      <c r="C5693" t="s">
        <v>80</v>
      </c>
      <c r="D5693" t="s">
        <v>93</v>
      </c>
      <c r="E5693" t="s">
        <v>158</v>
      </c>
      <c r="F5693" t="s">
        <v>16190</v>
      </c>
      <c r="G5693" t="s">
        <v>221</v>
      </c>
      <c r="H5693" t="s">
        <v>146</v>
      </c>
      <c r="I5693" t="s">
        <v>135</v>
      </c>
      <c r="J5693" t="s">
        <v>136</v>
      </c>
      <c r="K5693" t="s">
        <v>147</v>
      </c>
      <c r="L5693" t="s">
        <v>16400</v>
      </c>
      <c r="M5693" t="s">
        <v>16401</v>
      </c>
      <c r="N5693">
        <v>2.1633333330000002</v>
      </c>
      <c r="O5693">
        <v>0</v>
      </c>
      <c r="P5693">
        <v>63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21.637717176401498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21.637717176401498</v>
      </c>
    </row>
    <row r="5694" spans="1:31" x14ac:dyDescent="0.25">
      <c r="A5694">
        <v>1788096</v>
      </c>
      <c r="B5694">
        <v>1</v>
      </c>
      <c r="C5694" t="s">
        <v>81</v>
      </c>
      <c r="D5694" t="s">
        <v>113</v>
      </c>
      <c r="E5694" t="s">
        <v>267</v>
      </c>
      <c r="F5694" t="s">
        <v>3767</v>
      </c>
      <c r="G5694" t="s">
        <v>177</v>
      </c>
      <c r="H5694" t="s">
        <v>134</v>
      </c>
      <c r="I5694" t="s">
        <v>135</v>
      </c>
      <c r="J5694" t="s">
        <v>136</v>
      </c>
      <c r="K5694" t="s">
        <v>147</v>
      </c>
      <c r="L5694" t="s">
        <v>16402</v>
      </c>
      <c r="M5694" t="s">
        <v>16403</v>
      </c>
      <c r="N5694">
        <v>0.121944444</v>
      </c>
      <c r="O5694">
        <v>15</v>
      </c>
      <c r="P5694">
        <v>3664</v>
      </c>
      <c r="Q5694">
        <v>253</v>
      </c>
      <c r="R5694">
        <v>1100</v>
      </c>
      <c r="S5694">
        <v>29</v>
      </c>
      <c r="T5694">
        <v>239</v>
      </c>
      <c r="U5694">
        <v>4</v>
      </c>
      <c r="V5694">
        <v>0</v>
      </c>
      <c r="W5694">
        <v>0.54230452289219988</v>
      </c>
      <c r="X5694">
        <v>76.556812672620211</v>
      </c>
      <c r="Y5694">
        <v>24.472570697521711</v>
      </c>
      <c r="Z5694">
        <v>43.045813970791542</v>
      </c>
      <c r="AA5694">
        <v>9.0257110330054715</v>
      </c>
      <c r="AB5694">
        <v>10.642716552582996</v>
      </c>
      <c r="AC5694">
        <v>6.5926756075353738</v>
      </c>
      <c r="AD5694">
        <v>0</v>
      </c>
      <c r="AE5694">
        <v>170.87860505694951</v>
      </c>
    </row>
    <row r="5695" spans="1:31" x14ac:dyDescent="0.25">
      <c r="A5695">
        <v>1788428</v>
      </c>
      <c r="B5695">
        <v>1</v>
      </c>
      <c r="C5695" t="s">
        <v>80</v>
      </c>
      <c r="D5695" t="s">
        <v>107</v>
      </c>
      <c r="E5695" t="s">
        <v>158</v>
      </c>
      <c r="F5695" t="s">
        <v>16404</v>
      </c>
      <c r="G5695" t="s">
        <v>160</v>
      </c>
      <c r="H5695" t="s">
        <v>146</v>
      </c>
      <c r="I5695" t="s">
        <v>135</v>
      </c>
      <c r="J5695" t="s">
        <v>136</v>
      </c>
      <c r="K5695" t="s">
        <v>147</v>
      </c>
      <c r="L5695" t="s">
        <v>16405</v>
      </c>
      <c r="M5695" t="s">
        <v>16406</v>
      </c>
      <c r="N5695">
        <v>1.2383333329999999</v>
      </c>
      <c r="O5695">
        <v>0</v>
      </c>
      <c r="P5695">
        <v>14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1.34572644388985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1.34572644388985</v>
      </c>
    </row>
    <row r="5696" spans="1:31" x14ac:dyDescent="0.25">
      <c r="A5696">
        <v>1788451</v>
      </c>
      <c r="B5696">
        <v>1</v>
      </c>
      <c r="C5696" t="s">
        <v>81</v>
      </c>
      <c r="D5696" t="s">
        <v>117</v>
      </c>
      <c r="E5696" t="s">
        <v>158</v>
      </c>
      <c r="F5696" t="s">
        <v>16407</v>
      </c>
      <c r="G5696" t="s">
        <v>160</v>
      </c>
      <c r="H5696" t="s">
        <v>146</v>
      </c>
      <c r="I5696" t="s">
        <v>135</v>
      </c>
      <c r="J5696" t="s">
        <v>136</v>
      </c>
      <c r="K5696" t="s">
        <v>147</v>
      </c>
      <c r="L5696" t="s">
        <v>16408</v>
      </c>
      <c r="M5696" t="s">
        <v>16409</v>
      </c>
      <c r="N5696">
        <v>0.44777777699999999</v>
      </c>
      <c r="O5696">
        <v>0</v>
      </c>
      <c r="P5696">
        <v>2</v>
      </c>
      <c r="Q5696">
        <v>0</v>
      </c>
      <c r="R5696">
        <v>2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4.1135725642700002E-2</v>
      </c>
      <c r="Y5696">
        <v>0</v>
      </c>
      <c r="Z5696">
        <v>5.106177916666667E-3</v>
      </c>
      <c r="AA5696">
        <v>0</v>
      </c>
      <c r="AB5696">
        <v>0</v>
      </c>
      <c r="AC5696">
        <v>0</v>
      </c>
      <c r="AD5696">
        <v>0</v>
      </c>
      <c r="AE5696">
        <v>4.6241903559366672E-2</v>
      </c>
    </row>
    <row r="5697" spans="1:31" x14ac:dyDescent="0.25">
      <c r="A5697">
        <v>1788643</v>
      </c>
      <c r="B5697">
        <v>1</v>
      </c>
      <c r="C5697" t="s">
        <v>80</v>
      </c>
      <c r="D5697" t="s">
        <v>97</v>
      </c>
      <c r="E5697" t="s">
        <v>131</v>
      </c>
      <c r="F5697" t="s">
        <v>16410</v>
      </c>
      <c r="G5697" t="s">
        <v>177</v>
      </c>
      <c r="H5697" t="s">
        <v>134</v>
      </c>
      <c r="I5697" t="s">
        <v>135</v>
      </c>
      <c r="J5697" t="s">
        <v>136</v>
      </c>
      <c r="K5697" t="s">
        <v>147</v>
      </c>
      <c r="L5697" t="s">
        <v>16411</v>
      </c>
      <c r="M5697" t="s">
        <v>16412</v>
      </c>
      <c r="N5697">
        <v>0.47749999999999998</v>
      </c>
      <c r="O5697">
        <v>11</v>
      </c>
      <c r="P5697">
        <v>2065</v>
      </c>
      <c r="Q5697">
        <v>18</v>
      </c>
      <c r="R5697">
        <v>677</v>
      </c>
      <c r="S5697">
        <v>36</v>
      </c>
      <c r="T5697">
        <v>323</v>
      </c>
      <c r="U5697">
        <v>3</v>
      </c>
      <c r="V5697">
        <v>0</v>
      </c>
      <c r="W5697">
        <v>54.722059654907319</v>
      </c>
      <c r="X5697">
        <v>400.838758865138</v>
      </c>
      <c r="Y5697">
        <v>20.263346017557815</v>
      </c>
      <c r="Z5697">
        <v>110.57592577039883</v>
      </c>
      <c r="AA5697">
        <v>113.44688354356391</v>
      </c>
      <c r="AB5697">
        <v>98.079829053218646</v>
      </c>
      <c r="AC5697">
        <v>7.3231628077441169</v>
      </c>
      <c r="AD5697">
        <v>0</v>
      </c>
      <c r="AE5697">
        <v>805.24996571252859</v>
      </c>
    </row>
    <row r="5698" spans="1:31" x14ac:dyDescent="0.25">
      <c r="A5698">
        <v>1788142</v>
      </c>
      <c r="B5698">
        <v>1</v>
      </c>
      <c r="C5698" t="s">
        <v>80</v>
      </c>
      <c r="D5698" t="s">
        <v>103</v>
      </c>
      <c r="E5698" t="s">
        <v>188</v>
      </c>
      <c r="F5698" t="s">
        <v>16413</v>
      </c>
      <c r="G5698" t="s">
        <v>246</v>
      </c>
      <c r="H5698" t="s">
        <v>134</v>
      </c>
      <c r="I5698" t="s">
        <v>135</v>
      </c>
      <c r="J5698" t="s">
        <v>136</v>
      </c>
      <c r="K5698" t="s">
        <v>137</v>
      </c>
      <c r="L5698" t="s">
        <v>16414</v>
      </c>
      <c r="M5698" t="s">
        <v>16415</v>
      </c>
      <c r="N5698">
        <v>0.72032666599999995</v>
      </c>
      <c r="O5698">
        <v>0</v>
      </c>
      <c r="P5698">
        <v>0</v>
      </c>
      <c r="Q5698">
        <v>0</v>
      </c>
      <c r="R5698">
        <v>0</v>
      </c>
      <c r="S5698">
        <v>4</v>
      </c>
      <c r="T5698">
        <v>0</v>
      </c>
      <c r="U5698">
        <v>3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9.4110999188642346</v>
      </c>
      <c r="AB5698">
        <v>0</v>
      </c>
      <c r="AC5698">
        <v>23.580369324959999</v>
      </c>
      <c r="AD5698">
        <v>0</v>
      </c>
      <c r="AE5698">
        <v>32.991469243824234</v>
      </c>
    </row>
    <row r="5699" spans="1:31" x14ac:dyDescent="0.25">
      <c r="A5699">
        <v>1788497</v>
      </c>
      <c r="B5699">
        <v>1</v>
      </c>
      <c r="C5699" t="s">
        <v>81</v>
      </c>
      <c r="D5699" t="s">
        <v>119</v>
      </c>
      <c r="E5699" t="s">
        <v>158</v>
      </c>
      <c r="F5699" t="s">
        <v>16416</v>
      </c>
      <c r="G5699" t="s">
        <v>160</v>
      </c>
      <c r="H5699" t="s">
        <v>146</v>
      </c>
      <c r="I5699" t="s">
        <v>135</v>
      </c>
      <c r="J5699" t="s">
        <v>136</v>
      </c>
      <c r="K5699" t="s">
        <v>147</v>
      </c>
      <c r="L5699" t="s">
        <v>16417</v>
      </c>
      <c r="M5699" t="s">
        <v>16418</v>
      </c>
      <c r="N5699">
        <v>3.8019444440000001</v>
      </c>
      <c r="O5699">
        <v>0</v>
      </c>
      <c r="P5699">
        <v>8</v>
      </c>
      <c r="Q5699">
        <v>0</v>
      </c>
      <c r="R5699">
        <v>0</v>
      </c>
      <c r="S5699">
        <v>0</v>
      </c>
      <c r="T5699">
        <v>1</v>
      </c>
      <c r="U5699">
        <v>0</v>
      </c>
      <c r="V5699">
        <v>0</v>
      </c>
      <c r="W5699">
        <v>0</v>
      </c>
      <c r="X5699">
        <v>4.8587877150037002</v>
      </c>
      <c r="Y5699">
        <v>0</v>
      </c>
      <c r="Z5699">
        <v>0</v>
      </c>
      <c r="AA5699">
        <v>0</v>
      </c>
      <c r="AB5699">
        <v>13.845378706471275</v>
      </c>
      <c r="AC5699">
        <v>0</v>
      </c>
      <c r="AD5699">
        <v>0</v>
      </c>
      <c r="AE5699">
        <v>18.704166421474973</v>
      </c>
    </row>
    <row r="5700" spans="1:31" x14ac:dyDescent="0.25">
      <c r="A5700">
        <v>1788288</v>
      </c>
      <c r="B5700">
        <v>1</v>
      </c>
      <c r="C5700" t="s">
        <v>80</v>
      </c>
      <c r="D5700" t="s">
        <v>84</v>
      </c>
      <c r="E5700" t="s">
        <v>184</v>
      </c>
      <c r="F5700" t="s">
        <v>16419</v>
      </c>
      <c r="G5700" t="s">
        <v>232</v>
      </c>
      <c r="H5700" t="s">
        <v>134</v>
      </c>
      <c r="I5700" t="s">
        <v>135</v>
      </c>
      <c r="J5700" t="s">
        <v>136</v>
      </c>
      <c r="K5700" t="s">
        <v>147</v>
      </c>
      <c r="L5700" t="s">
        <v>16420</v>
      </c>
      <c r="M5700" t="s">
        <v>16421</v>
      </c>
      <c r="N5700">
        <v>1.8925000000000001</v>
      </c>
      <c r="O5700">
        <v>0</v>
      </c>
      <c r="P5700">
        <v>307</v>
      </c>
      <c r="Q5700">
        <v>0</v>
      </c>
      <c r="R5700">
        <v>10</v>
      </c>
      <c r="S5700">
        <v>0</v>
      </c>
      <c r="T5700">
        <v>23</v>
      </c>
      <c r="U5700">
        <v>0</v>
      </c>
      <c r="V5700">
        <v>0</v>
      </c>
      <c r="W5700">
        <v>0</v>
      </c>
      <c r="X5700">
        <v>119.71904812645569</v>
      </c>
      <c r="Y5700">
        <v>0</v>
      </c>
      <c r="Z5700">
        <v>2.5967081865647996</v>
      </c>
      <c r="AA5700">
        <v>0</v>
      </c>
      <c r="AB5700">
        <v>25.711601530476599</v>
      </c>
      <c r="AC5700">
        <v>0</v>
      </c>
      <c r="AD5700">
        <v>0</v>
      </c>
      <c r="AE5700">
        <v>148.0273578434971</v>
      </c>
    </row>
    <row r="5701" spans="1:31" x14ac:dyDescent="0.25">
      <c r="A5701">
        <v>1788620</v>
      </c>
      <c r="B5701">
        <v>1</v>
      </c>
      <c r="C5701" t="s">
        <v>81</v>
      </c>
      <c r="D5701" t="s">
        <v>117</v>
      </c>
      <c r="E5701" t="s">
        <v>171</v>
      </c>
      <c r="F5701" t="s">
        <v>16422</v>
      </c>
      <c r="G5701" t="s">
        <v>181</v>
      </c>
      <c r="H5701" t="s">
        <v>146</v>
      </c>
      <c r="I5701" t="s">
        <v>135</v>
      </c>
      <c r="J5701" t="s">
        <v>136</v>
      </c>
      <c r="K5701" t="s">
        <v>147</v>
      </c>
      <c r="L5701" t="s">
        <v>16423</v>
      </c>
      <c r="M5701" t="s">
        <v>16424</v>
      </c>
      <c r="N5701">
        <v>2.2725</v>
      </c>
      <c r="O5701">
        <v>0</v>
      </c>
      <c r="P5701">
        <v>2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0.41522707710843337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0.41522707710843337</v>
      </c>
    </row>
    <row r="5702" spans="1:31" x14ac:dyDescent="0.25">
      <c r="A5702">
        <v>1788597</v>
      </c>
      <c r="B5702">
        <v>1</v>
      </c>
      <c r="C5702" t="s">
        <v>81</v>
      </c>
      <c r="D5702" t="s">
        <v>113</v>
      </c>
      <c r="E5702" t="s">
        <v>158</v>
      </c>
      <c r="F5702" t="s">
        <v>16425</v>
      </c>
      <c r="G5702" t="s">
        <v>160</v>
      </c>
      <c r="H5702" t="s">
        <v>146</v>
      </c>
      <c r="I5702" t="s">
        <v>135</v>
      </c>
      <c r="J5702" t="s">
        <v>136</v>
      </c>
      <c r="K5702" t="s">
        <v>147</v>
      </c>
      <c r="L5702" t="s">
        <v>16426</v>
      </c>
      <c r="M5702" t="s">
        <v>16427</v>
      </c>
      <c r="N5702">
        <v>2.5730555549999998</v>
      </c>
      <c r="O5702">
        <v>0</v>
      </c>
      <c r="P5702">
        <v>14</v>
      </c>
      <c r="Q5702">
        <v>0</v>
      </c>
      <c r="R5702">
        <v>4</v>
      </c>
      <c r="S5702">
        <v>0</v>
      </c>
      <c r="T5702">
        <v>2</v>
      </c>
      <c r="U5702">
        <v>0</v>
      </c>
      <c r="V5702">
        <v>0</v>
      </c>
      <c r="W5702">
        <v>0</v>
      </c>
      <c r="X5702">
        <v>5.6212535769097913</v>
      </c>
      <c r="Y5702">
        <v>0</v>
      </c>
      <c r="Z5702">
        <v>1.0935127555686668</v>
      </c>
      <c r="AA5702">
        <v>0</v>
      </c>
      <c r="AB5702">
        <v>0.65484288868249996</v>
      </c>
      <c r="AC5702">
        <v>0</v>
      </c>
      <c r="AD5702">
        <v>0</v>
      </c>
      <c r="AE5702">
        <v>7.3696092211609585</v>
      </c>
    </row>
    <row r="5703" spans="1:31" x14ac:dyDescent="0.25">
      <c r="A5703">
        <v>1788305</v>
      </c>
      <c r="B5703">
        <v>1</v>
      </c>
      <c r="C5703" t="s">
        <v>81</v>
      </c>
      <c r="D5703" t="s">
        <v>119</v>
      </c>
      <c r="E5703" t="s">
        <v>158</v>
      </c>
      <c r="F5703" t="s">
        <v>16428</v>
      </c>
      <c r="G5703" t="s">
        <v>221</v>
      </c>
      <c r="H5703" t="s">
        <v>146</v>
      </c>
      <c r="I5703" t="s">
        <v>135</v>
      </c>
      <c r="J5703" t="s">
        <v>136</v>
      </c>
      <c r="K5703" t="s">
        <v>147</v>
      </c>
      <c r="L5703" t="s">
        <v>16429</v>
      </c>
      <c r="M5703" t="s">
        <v>16430</v>
      </c>
      <c r="N5703">
        <v>0.84972222200000003</v>
      </c>
      <c r="O5703">
        <v>0</v>
      </c>
      <c r="P5703">
        <v>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0.10827474000938335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0.10827474000938335</v>
      </c>
    </row>
    <row r="5704" spans="1:31" x14ac:dyDescent="0.25">
      <c r="A5704">
        <v>1788660</v>
      </c>
      <c r="B5704">
        <v>1</v>
      </c>
      <c r="C5704" t="s">
        <v>80</v>
      </c>
      <c r="D5704" t="s">
        <v>111</v>
      </c>
      <c r="E5704" t="s">
        <v>158</v>
      </c>
      <c r="F5704" t="s">
        <v>16431</v>
      </c>
      <c r="G5704" t="s">
        <v>221</v>
      </c>
      <c r="H5704" t="s">
        <v>146</v>
      </c>
      <c r="I5704" t="s">
        <v>135</v>
      </c>
      <c r="J5704" t="s">
        <v>136</v>
      </c>
      <c r="K5704" t="s">
        <v>147</v>
      </c>
      <c r="L5704" t="s">
        <v>16432</v>
      </c>
      <c r="M5704" t="s">
        <v>16433</v>
      </c>
      <c r="N5704">
        <v>0.92638888799999997</v>
      </c>
      <c r="O5704">
        <v>0</v>
      </c>
      <c r="P5704">
        <v>99</v>
      </c>
      <c r="Q5704">
        <v>0</v>
      </c>
      <c r="R5704">
        <v>0</v>
      </c>
      <c r="S5704">
        <v>0</v>
      </c>
      <c r="T5704">
        <v>2</v>
      </c>
      <c r="U5704">
        <v>0</v>
      </c>
      <c r="V5704">
        <v>0</v>
      </c>
      <c r="W5704">
        <v>0</v>
      </c>
      <c r="X5704">
        <v>29.023938126878505</v>
      </c>
      <c r="Y5704">
        <v>0</v>
      </c>
      <c r="Z5704">
        <v>0</v>
      </c>
      <c r="AA5704">
        <v>0</v>
      </c>
      <c r="AB5704">
        <v>4.1338306875149999E-2</v>
      </c>
      <c r="AC5704">
        <v>0</v>
      </c>
      <c r="AD5704">
        <v>0</v>
      </c>
      <c r="AE5704">
        <v>29.065276433753656</v>
      </c>
    </row>
    <row r="5705" spans="1:31" x14ac:dyDescent="0.25">
      <c r="A5705">
        <v>1788411</v>
      </c>
      <c r="B5705">
        <v>1</v>
      </c>
      <c r="C5705" t="s">
        <v>81</v>
      </c>
      <c r="D5705" t="s">
        <v>119</v>
      </c>
      <c r="E5705" t="s">
        <v>188</v>
      </c>
      <c r="F5705" t="s">
        <v>1100</v>
      </c>
      <c r="G5705" t="s">
        <v>177</v>
      </c>
      <c r="H5705" t="s">
        <v>134</v>
      </c>
      <c r="I5705" t="s">
        <v>193</v>
      </c>
      <c r="J5705" t="s">
        <v>136</v>
      </c>
      <c r="K5705" t="s">
        <v>147</v>
      </c>
      <c r="L5705" t="s">
        <v>16434</v>
      </c>
      <c r="M5705" t="s">
        <v>16435</v>
      </c>
      <c r="N5705">
        <v>5.277777E-3</v>
      </c>
      <c r="O5705">
        <v>0</v>
      </c>
      <c r="P5705">
        <v>1497</v>
      </c>
      <c r="Q5705">
        <v>92</v>
      </c>
      <c r="R5705">
        <v>331</v>
      </c>
      <c r="S5705">
        <v>2</v>
      </c>
      <c r="T5705">
        <v>66</v>
      </c>
      <c r="U5705">
        <v>0</v>
      </c>
      <c r="V5705">
        <v>0</v>
      </c>
      <c r="W5705">
        <v>0</v>
      </c>
      <c r="X5705">
        <v>1.1468091645314005</v>
      </c>
      <c r="Y5705">
        <v>0.51268328892954151</v>
      </c>
      <c r="Z5705">
        <v>1.2160870387968579</v>
      </c>
      <c r="AA5705">
        <v>2.3559771267866667E-2</v>
      </c>
      <c r="AB5705">
        <v>8.8597842175158315E-2</v>
      </c>
      <c r="AC5705">
        <v>0</v>
      </c>
      <c r="AD5705">
        <v>0</v>
      </c>
      <c r="AE5705">
        <v>2.9877371057008251</v>
      </c>
    </row>
    <row r="5706" spans="1:31" x14ac:dyDescent="0.25">
      <c r="A5706">
        <v>1788514</v>
      </c>
      <c r="B5706">
        <v>1</v>
      </c>
      <c r="C5706" t="s">
        <v>81</v>
      </c>
      <c r="D5706" t="s">
        <v>118</v>
      </c>
      <c r="E5706" t="s">
        <v>158</v>
      </c>
      <c r="F5706" t="s">
        <v>16436</v>
      </c>
      <c r="G5706" t="s">
        <v>160</v>
      </c>
      <c r="H5706" t="s">
        <v>146</v>
      </c>
      <c r="I5706" t="s">
        <v>135</v>
      </c>
      <c r="J5706" t="s">
        <v>136</v>
      </c>
      <c r="K5706" t="s">
        <v>147</v>
      </c>
      <c r="L5706" t="s">
        <v>16437</v>
      </c>
      <c r="M5706" t="s">
        <v>16438</v>
      </c>
      <c r="N5706">
        <v>0.78833333299999997</v>
      </c>
      <c r="O5706">
        <v>0</v>
      </c>
      <c r="P5706">
        <v>13</v>
      </c>
      <c r="Q5706">
        <v>0</v>
      </c>
      <c r="R5706">
        <v>0</v>
      </c>
      <c r="S5706">
        <v>0</v>
      </c>
      <c r="T5706">
        <v>1</v>
      </c>
      <c r="U5706">
        <v>0</v>
      </c>
      <c r="V5706">
        <v>0</v>
      </c>
      <c r="W5706">
        <v>0</v>
      </c>
      <c r="X5706">
        <v>1.3414862643572001</v>
      </c>
      <c r="Y5706">
        <v>0</v>
      </c>
      <c r="Z5706">
        <v>0</v>
      </c>
      <c r="AA5706">
        <v>0</v>
      </c>
      <c r="AB5706">
        <v>3.6356680940900006E-2</v>
      </c>
      <c r="AC5706">
        <v>0</v>
      </c>
      <c r="AD5706">
        <v>0</v>
      </c>
      <c r="AE5706">
        <v>1.3778429452981</v>
      </c>
    </row>
    <row r="5707" spans="1:31" x14ac:dyDescent="0.25">
      <c r="A5707">
        <v>1788179</v>
      </c>
      <c r="B5707">
        <v>1</v>
      </c>
      <c r="C5707" t="s">
        <v>80</v>
      </c>
      <c r="D5707" t="s">
        <v>92</v>
      </c>
      <c r="E5707" t="s">
        <v>171</v>
      </c>
      <c r="F5707" t="s">
        <v>16439</v>
      </c>
      <c r="G5707" t="s">
        <v>181</v>
      </c>
      <c r="H5707" t="s">
        <v>146</v>
      </c>
      <c r="I5707" t="s">
        <v>135</v>
      </c>
      <c r="J5707" t="s">
        <v>136</v>
      </c>
      <c r="K5707" t="s">
        <v>147</v>
      </c>
      <c r="L5707" t="s">
        <v>16440</v>
      </c>
      <c r="M5707" t="s">
        <v>16441</v>
      </c>
      <c r="N5707">
        <v>3.2347222219999998</v>
      </c>
      <c r="O5707">
        <v>0</v>
      </c>
      <c r="P5707">
        <v>1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0.61115781785120005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0.61115781785120005</v>
      </c>
    </row>
    <row r="5708" spans="1:31" x14ac:dyDescent="0.25">
      <c r="A5708">
        <v>1788560</v>
      </c>
      <c r="B5708">
        <v>1</v>
      </c>
      <c r="C5708" t="s">
        <v>81</v>
      </c>
      <c r="D5708" t="s">
        <v>126</v>
      </c>
      <c r="E5708" t="s">
        <v>188</v>
      </c>
      <c r="F5708" t="s">
        <v>16442</v>
      </c>
      <c r="G5708" t="s">
        <v>177</v>
      </c>
      <c r="H5708" t="s">
        <v>134</v>
      </c>
      <c r="I5708" t="s">
        <v>135</v>
      </c>
      <c r="J5708" t="s">
        <v>136</v>
      </c>
      <c r="K5708" t="s">
        <v>147</v>
      </c>
      <c r="L5708" t="s">
        <v>16443</v>
      </c>
      <c r="M5708" t="s">
        <v>16444</v>
      </c>
      <c r="N5708">
        <v>0.24111111099999999</v>
      </c>
      <c r="O5708">
        <v>1</v>
      </c>
      <c r="P5708">
        <v>540</v>
      </c>
      <c r="Q5708">
        <v>20</v>
      </c>
      <c r="R5708">
        <v>148</v>
      </c>
      <c r="S5708">
        <v>5</v>
      </c>
      <c r="T5708">
        <v>30</v>
      </c>
      <c r="U5708">
        <v>0</v>
      </c>
      <c r="V5708">
        <v>0</v>
      </c>
      <c r="W5708">
        <v>3.4398168507966669E-2</v>
      </c>
      <c r="X5708">
        <v>12.980805406350369</v>
      </c>
      <c r="Y5708">
        <v>15.448085782009764</v>
      </c>
      <c r="Z5708">
        <v>2.4230151041739991</v>
      </c>
      <c r="AA5708">
        <v>5.3249514412490671</v>
      </c>
      <c r="AB5708">
        <v>1.638775953133667</v>
      </c>
      <c r="AC5708">
        <v>0</v>
      </c>
      <c r="AD5708">
        <v>0</v>
      </c>
      <c r="AE5708">
        <v>37.850031855424831</v>
      </c>
    </row>
    <row r="5709" spans="1:31" x14ac:dyDescent="0.25">
      <c r="A5709">
        <v>1788534</v>
      </c>
      <c r="B5709">
        <v>1</v>
      </c>
      <c r="C5709" t="s">
        <v>81</v>
      </c>
      <c r="D5709" t="s">
        <v>113</v>
      </c>
      <c r="E5709" t="s">
        <v>171</v>
      </c>
      <c r="F5709" t="s">
        <v>16445</v>
      </c>
      <c r="G5709" t="s">
        <v>173</v>
      </c>
      <c r="H5709" t="s">
        <v>146</v>
      </c>
      <c r="I5709" t="s">
        <v>135</v>
      </c>
      <c r="J5709" t="s">
        <v>136</v>
      </c>
      <c r="K5709" t="s">
        <v>147</v>
      </c>
      <c r="L5709" t="s">
        <v>16446</v>
      </c>
      <c r="M5709" t="s">
        <v>16447</v>
      </c>
      <c r="N5709">
        <v>1.383888888</v>
      </c>
      <c r="O5709">
        <v>0</v>
      </c>
      <c r="P5709">
        <v>2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0.47230106719658338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0.47230106719658338</v>
      </c>
    </row>
    <row r="5710" spans="1:31" x14ac:dyDescent="0.25">
      <c r="A5710">
        <v>1788205</v>
      </c>
      <c r="B5710">
        <v>1</v>
      </c>
      <c r="C5710" t="s">
        <v>81</v>
      </c>
      <c r="D5710" t="s">
        <v>117</v>
      </c>
      <c r="E5710" t="s">
        <v>131</v>
      </c>
      <c r="F5710" t="s">
        <v>2715</v>
      </c>
      <c r="G5710" t="s">
        <v>177</v>
      </c>
      <c r="H5710" t="s">
        <v>134</v>
      </c>
      <c r="I5710" t="s">
        <v>135</v>
      </c>
      <c r="J5710" t="s">
        <v>136</v>
      </c>
      <c r="K5710" t="s">
        <v>147</v>
      </c>
      <c r="L5710" t="s">
        <v>16448</v>
      </c>
      <c r="M5710" t="s">
        <v>16449</v>
      </c>
      <c r="N5710">
        <v>2.079722222</v>
      </c>
      <c r="O5710">
        <v>1</v>
      </c>
      <c r="P5710">
        <v>490</v>
      </c>
      <c r="Q5710">
        <v>10</v>
      </c>
      <c r="R5710">
        <v>33</v>
      </c>
      <c r="S5710">
        <v>2</v>
      </c>
      <c r="T5710">
        <v>13</v>
      </c>
      <c r="U5710">
        <v>0</v>
      </c>
      <c r="V5710">
        <v>0</v>
      </c>
      <c r="W5710">
        <v>1.2619554011775334</v>
      </c>
      <c r="X5710">
        <v>116.5614678468215</v>
      </c>
      <c r="Y5710">
        <v>7.9006802903177924</v>
      </c>
      <c r="Z5710">
        <v>3.6894347163254504</v>
      </c>
      <c r="AA5710">
        <v>2.0526378563144916</v>
      </c>
      <c r="AB5710">
        <v>4.2279331403944989</v>
      </c>
      <c r="AC5710">
        <v>0</v>
      </c>
      <c r="AD5710">
        <v>0</v>
      </c>
      <c r="AE5710">
        <v>135.69410925135128</v>
      </c>
    </row>
    <row r="5711" spans="1:31" x14ac:dyDescent="0.25">
      <c r="A5711">
        <v>1788577</v>
      </c>
      <c r="B5711">
        <v>1</v>
      </c>
      <c r="C5711" t="s">
        <v>80</v>
      </c>
      <c r="D5711" t="s">
        <v>96</v>
      </c>
      <c r="E5711" t="s">
        <v>171</v>
      </c>
      <c r="F5711" t="s">
        <v>16450</v>
      </c>
      <c r="G5711" t="s">
        <v>181</v>
      </c>
      <c r="H5711" t="s">
        <v>146</v>
      </c>
      <c r="I5711" t="s">
        <v>135</v>
      </c>
      <c r="J5711" t="s">
        <v>136</v>
      </c>
      <c r="K5711" t="s">
        <v>147</v>
      </c>
      <c r="L5711" t="s">
        <v>16451</v>
      </c>
      <c r="M5711" t="s">
        <v>16452</v>
      </c>
      <c r="N5711">
        <v>3.289722222</v>
      </c>
      <c r="O5711">
        <v>0</v>
      </c>
      <c r="P5711">
        <v>1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0.54686795697391677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0.54686795697391677</v>
      </c>
    </row>
    <row r="5712" spans="1:31" x14ac:dyDescent="0.25">
      <c r="A5712">
        <v>1788185</v>
      </c>
      <c r="B5712">
        <v>1</v>
      </c>
      <c r="C5712" t="s">
        <v>80</v>
      </c>
      <c r="D5712" t="s">
        <v>91</v>
      </c>
      <c r="E5712" t="s">
        <v>188</v>
      </c>
      <c r="F5712" t="s">
        <v>5152</v>
      </c>
      <c r="G5712" t="s">
        <v>177</v>
      </c>
      <c r="H5712" t="s">
        <v>134</v>
      </c>
      <c r="I5712" t="s">
        <v>135</v>
      </c>
      <c r="J5712" t="s">
        <v>136</v>
      </c>
      <c r="K5712" t="s">
        <v>147</v>
      </c>
      <c r="L5712" t="s">
        <v>16453</v>
      </c>
      <c r="M5712" t="s">
        <v>16454</v>
      </c>
      <c r="N5712">
        <v>0.959166666</v>
      </c>
      <c r="O5712">
        <v>3</v>
      </c>
      <c r="P5712">
        <v>0</v>
      </c>
      <c r="Q5712">
        <v>1</v>
      </c>
      <c r="R5712">
        <v>0</v>
      </c>
      <c r="S5712">
        <v>1</v>
      </c>
      <c r="T5712">
        <v>0</v>
      </c>
      <c r="U5712">
        <v>1</v>
      </c>
      <c r="V5712">
        <v>0</v>
      </c>
      <c r="W5712">
        <v>0.7741996236505001</v>
      </c>
      <c r="X5712">
        <v>0</v>
      </c>
      <c r="Y5712">
        <v>1.7862393607604004</v>
      </c>
      <c r="Z5712">
        <v>0</v>
      </c>
      <c r="AA5712">
        <v>0.77857486433035827</v>
      </c>
      <c r="AB5712">
        <v>0</v>
      </c>
      <c r="AC5712">
        <v>0</v>
      </c>
      <c r="AD5712">
        <v>0</v>
      </c>
      <c r="AE5712">
        <v>3.3390138487412586</v>
      </c>
    </row>
    <row r="5713" spans="1:31" x14ac:dyDescent="0.25">
      <c r="A5713">
        <v>1788434</v>
      </c>
      <c r="B5713">
        <v>1</v>
      </c>
      <c r="C5713" t="s">
        <v>80</v>
      </c>
      <c r="D5713" t="s">
        <v>106</v>
      </c>
      <c r="E5713" t="s">
        <v>158</v>
      </c>
      <c r="F5713" t="s">
        <v>15206</v>
      </c>
      <c r="G5713" t="s">
        <v>160</v>
      </c>
      <c r="H5713" t="s">
        <v>146</v>
      </c>
      <c r="I5713" t="s">
        <v>135</v>
      </c>
      <c r="J5713" t="s">
        <v>136</v>
      </c>
      <c r="K5713" t="s">
        <v>147</v>
      </c>
      <c r="L5713" t="s">
        <v>16455</v>
      </c>
      <c r="M5713" t="s">
        <v>16456</v>
      </c>
      <c r="N5713">
        <v>2.438055555</v>
      </c>
      <c r="O5713">
        <v>0</v>
      </c>
      <c r="P5713">
        <v>0</v>
      </c>
      <c r="Q5713">
        <v>0</v>
      </c>
      <c r="R5713">
        <v>4</v>
      </c>
      <c r="S5713">
        <v>0</v>
      </c>
      <c r="T5713">
        <v>1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17.637223851758502</v>
      </c>
      <c r="AA5713">
        <v>0</v>
      </c>
      <c r="AB5713">
        <v>5.5720260039832503</v>
      </c>
      <c r="AC5713">
        <v>0</v>
      </c>
      <c r="AD5713">
        <v>0</v>
      </c>
      <c r="AE5713">
        <v>23.209249855741753</v>
      </c>
    </row>
    <row r="5714" spans="1:31" x14ac:dyDescent="0.25">
      <c r="A5714">
        <v>1788242</v>
      </c>
      <c r="B5714">
        <v>1</v>
      </c>
      <c r="C5714" t="s">
        <v>80</v>
      </c>
      <c r="D5714" t="s">
        <v>94</v>
      </c>
      <c r="E5714" t="s">
        <v>143</v>
      </c>
      <c r="F5714" t="s">
        <v>16457</v>
      </c>
      <c r="G5714" t="s">
        <v>225</v>
      </c>
      <c r="H5714" t="s">
        <v>134</v>
      </c>
      <c r="I5714" t="s">
        <v>135</v>
      </c>
      <c r="J5714" t="s">
        <v>3</v>
      </c>
      <c r="K5714" t="s">
        <v>147</v>
      </c>
      <c r="L5714" t="s">
        <v>16458</v>
      </c>
      <c r="M5714" t="s">
        <v>16459</v>
      </c>
      <c r="N5714">
        <v>8.7308333329999996</v>
      </c>
      <c r="O5714">
        <v>0</v>
      </c>
      <c r="P5714">
        <v>147</v>
      </c>
      <c r="Q5714">
        <v>0</v>
      </c>
      <c r="R5714">
        <v>10</v>
      </c>
      <c r="S5714">
        <v>0</v>
      </c>
      <c r="T5714">
        <v>18</v>
      </c>
      <c r="U5714">
        <v>0</v>
      </c>
      <c r="V5714">
        <v>0</v>
      </c>
      <c r="W5714">
        <v>0</v>
      </c>
      <c r="X5714">
        <v>184.6434807261208</v>
      </c>
      <c r="Y5714">
        <v>0</v>
      </c>
      <c r="Z5714">
        <v>22.242051107914566</v>
      </c>
      <c r="AA5714">
        <v>0</v>
      </c>
      <c r="AB5714">
        <v>58.60125443891728</v>
      </c>
      <c r="AC5714">
        <v>0</v>
      </c>
      <c r="AD5714">
        <v>0</v>
      </c>
      <c r="AE5714">
        <v>265.48678627295266</v>
      </c>
    </row>
    <row r="5715" spans="1:31" x14ac:dyDescent="0.25">
      <c r="A5715">
        <v>1788248</v>
      </c>
      <c r="B5715">
        <v>1</v>
      </c>
      <c r="C5715" t="s">
        <v>81</v>
      </c>
      <c r="D5715" t="s">
        <v>118</v>
      </c>
      <c r="E5715" t="s">
        <v>158</v>
      </c>
      <c r="F5715" t="s">
        <v>16460</v>
      </c>
      <c r="G5715" t="s">
        <v>164</v>
      </c>
      <c r="H5715" t="s">
        <v>146</v>
      </c>
      <c r="I5715" t="s">
        <v>135</v>
      </c>
      <c r="J5715" t="s">
        <v>136</v>
      </c>
      <c r="K5715" t="s">
        <v>147</v>
      </c>
      <c r="L5715" t="s">
        <v>16461</v>
      </c>
      <c r="M5715" t="s">
        <v>16462</v>
      </c>
      <c r="N5715">
        <v>1.852777777</v>
      </c>
      <c r="O5715">
        <v>0</v>
      </c>
      <c r="P5715">
        <v>1</v>
      </c>
      <c r="Q5715">
        <v>0</v>
      </c>
      <c r="R5715">
        <v>2</v>
      </c>
      <c r="S5715">
        <v>0</v>
      </c>
      <c r="T5715">
        <v>17</v>
      </c>
      <c r="U5715">
        <v>0</v>
      </c>
      <c r="V5715">
        <v>0</v>
      </c>
      <c r="W5715">
        <v>0</v>
      </c>
      <c r="X5715">
        <v>0.49275943126850008</v>
      </c>
      <c r="Y5715">
        <v>0</v>
      </c>
      <c r="Z5715">
        <v>0.29508214783300002</v>
      </c>
      <c r="AA5715">
        <v>0</v>
      </c>
      <c r="AB5715">
        <v>38.482049584872925</v>
      </c>
      <c r="AC5715">
        <v>0</v>
      </c>
      <c r="AD5715">
        <v>0</v>
      </c>
      <c r="AE5715">
        <v>39.269891163974428</v>
      </c>
    </row>
    <row r="5716" spans="1:31" x14ac:dyDescent="0.25">
      <c r="A5716">
        <v>1788491</v>
      </c>
      <c r="B5716">
        <v>1</v>
      </c>
      <c r="C5716" t="s">
        <v>80</v>
      </c>
      <c r="D5716" t="s">
        <v>108</v>
      </c>
      <c r="E5716" t="s">
        <v>188</v>
      </c>
      <c r="F5716" t="s">
        <v>16463</v>
      </c>
      <c r="G5716" t="s">
        <v>177</v>
      </c>
      <c r="H5716" t="s">
        <v>134</v>
      </c>
      <c r="I5716" t="s">
        <v>135</v>
      </c>
      <c r="J5716" t="s">
        <v>136</v>
      </c>
      <c r="K5716" t="s">
        <v>147</v>
      </c>
      <c r="L5716" t="s">
        <v>16464</v>
      </c>
      <c r="M5716" t="s">
        <v>16465</v>
      </c>
      <c r="N5716">
        <v>0.73250000000000004</v>
      </c>
      <c r="O5716">
        <v>0</v>
      </c>
      <c r="P5716">
        <v>621</v>
      </c>
      <c r="Q5716">
        <v>0</v>
      </c>
      <c r="R5716">
        <v>88</v>
      </c>
      <c r="S5716">
        <v>2</v>
      </c>
      <c r="T5716">
        <v>84</v>
      </c>
      <c r="U5716">
        <v>0</v>
      </c>
      <c r="V5716">
        <v>0</v>
      </c>
      <c r="W5716">
        <v>0</v>
      </c>
      <c r="X5716">
        <v>56.244070245731628</v>
      </c>
      <c r="Y5716">
        <v>0</v>
      </c>
      <c r="Z5716">
        <v>5.4476746477706257</v>
      </c>
      <c r="AA5716">
        <v>2.7263279143600507</v>
      </c>
      <c r="AB5716">
        <v>38.048350020289803</v>
      </c>
      <c r="AC5716">
        <v>0</v>
      </c>
      <c r="AD5716">
        <v>0</v>
      </c>
      <c r="AE5716">
        <v>102.4664228281521</v>
      </c>
    </row>
    <row r="5717" spans="1:31" x14ac:dyDescent="0.25">
      <c r="A5717">
        <v>1788191</v>
      </c>
      <c r="B5717">
        <v>1</v>
      </c>
      <c r="C5717" t="s">
        <v>80</v>
      </c>
      <c r="D5717" t="s">
        <v>93</v>
      </c>
      <c r="E5717" t="s">
        <v>131</v>
      </c>
      <c r="F5717" t="s">
        <v>4709</v>
      </c>
      <c r="G5717" t="s">
        <v>177</v>
      </c>
      <c r="H5717" t="s">
        <v>134</v>
      </c>
      <c r="I5717" t="s">
        <v>135</v>
      </c>
      <c r="J5717" t="s">
        <v>136</v>
      </c>
      <c r="K5717" t="s">
        <v>147</v>
      </c>
      <c r="L5717" t="s">
        <v>16466</v>
      </c>
      <c r="M5717" t="s">
        <v>16467</v>
      </c>
      <c r="N5717">
        <v>0.71333333300000001</v>
      </c>
      <c r="O5717">
        <v>0</v>
      </c>
      <c r="P5717">
        <v>1014</v>
      </c>
      <c r="Q5717">
        <v>0</v>
      </c>
      <c r="R5717">
        <v>246</v>
      </c>
      <c r="S5717">
        <v>4</v>
      </c>
      <c r="T5717">
        <v>258</v>
      </c>
      <c r="U5717">
        <v>0</v>
      </c>
      <c r="V5717">
        <v>0</v>
      </c>
      <c r="W5717">
        <v>0</v>
      </c>
      <c r="X5717">
        <v>101.15285930611988</v>
      </c>
      <c r="Y5717">
        <v>0</v>
      </c>
      <c r="Z5717">
        <v>19.573179124731688</v>
      </c>
      <c r="AA5717">
        <v>4.5356539108480005</v>
      </c>
      <c r="AB5717">
        <v>35.463373734602449</v>
      </c>
      <c r="AC5717">
        <v>0</v>
      </c>
      <c r="AD5717">
        <v>0</v>
      </c>
      <c r="AE5717">
        <v>160.725066076302</v>
      </c>
    </row>
    <row r="5718" spans="1:31" x14ac:dyDescent="0.25">
      <c r="A5718">
        <v>1788168</v>
      </c>
      <c r="B5718">
        <v>1</v>
      </c>
      <c r="C5718" t="s">
        <v>81</v>
      </c>
      <c r="D5718" t="s">
        <v>117</v>
      </c>
      <c r="E5718" t="s">
        <v>188</v>
      </c>
      <c r="F5718" t="s">
        <v>16468</v>
      </c>
      <c r="G5718" t="s">
        <v>4943</v>
      </c>
      <c r="H5718" t="s">
        <v>134</v>
      </c>
      <c r="I5718" t="s">
        <v>135</v>
      </c>
      <c r="J5718" t="s">
        <v>3</v>
      </c>
      <c r="K5718" t="s">
        <v>147</v>
      </c>
      <c r="L5718" t="s">
        <v>16469</v>
      </c>
      <c r="M5718" t="s">
        <v>16470</v>
      </c>
      <c r="N5718">
        <v>0.74972222200000005</v>
      </c>
      <c r="O5718">
        <v>0</v>
      </c>
      <c r="P5718">
        <v>3838</v>
      </c>
      <c r="Q5718">
        <v>1</v>
      </c>
      <c r="R5718">
        <v>52</v>
      </c>
      <c r="S5718">
        <v>1</v>
      </c>
      <c r="T5718">
        <v>1155</v>
      </c>
      <c r="U5718">
        <v>2</v>
      </c>
      <c r="V5718">
        <v>10</v>
      </c>
      <c r="W5718">
        <v>0</v>
      </c>
      <c r="X5718">
        <v>523.660273535996</v>
      </c>
      <c r="Y5718">
        <v>7.3597715872200009</v>
      </c>
      <c r="Z5718">
        <v>17.489342018007825</v>
      </c>
      <c r="AA5718">
        <v>14.694452035553001</v>
      </c>
      <c r="AB5718">
        <v>252.83370915403651</v>
      </c>
      <c r="AC5718">
        <v>38.774072012433329</v>
      </c>
      <c r="AD5718">
        <v>50.017038223372225</v>
      </c>
      <c r="AE5718">
        <v>904.82865856661897</v>
      </c>
    </row>
    <row r="5719" spans="1:31" x14ac:dyDescent="0.25">
      <c r="A5719">
        <v>1788214</v>
      </c>
      <c r="B5719">
        <v>1</v>
      </c>
      <c r="C5719" t="s">
        <v>81</v>
      </c>
      <c r="D5719" t="s">
        <v>123</v>
      </c>
      <c r="E5719" t="s">
        <v>184</v>
      </c>
      <c r="F5719" t="s">
        <v>16471</v>
      </c>
      <c r="G5719" t="s">
        <v>4436</v>
      </c>
      <c r="H5719" t="s">
        <v>134</v>
      </c>
      <c r="I5719" t="s">
        <v>135</v>
      </c>
      <c r="J5719" t="s">
        <v>136</v>
      </c>
      <c r="K5719" t="s">
        <v>147</v>
      </c>
      <c r="L5719" t="s">
        <v>16472</v>
      </c>
      <c r="M5719" t="s">
        <v>16473</v>
      </c>
      <c r="N5719">
        <v>2.4525000000000001</v>
      </c>
      <c r="O5719">
        <v>0</v>
      </c>
      <c r="P5719">
        <v>200</v>
      </c>
      <c r="Q5719">
        <v>0</v>
      </c>
      <c r="R5719">
        <v>1</v>
      </c>
      <c r="S5719">
        <v>0</v>
      </c>
      <c r="T5719">
        <v>9</v>
      </c>
      <c r="U5719">
        <v>0</v>
      </c>
      <c r="V5719">
        <v>0</v>
      </c>
      <c r="W5719">
        <v>0</v>
      </c>
      <c r="X5719">
        <v>62.244637945506042</v>
      </c>
      <c r="Y5719">
        <v>0</v>
      </c>
      <c r="Z5719">
        <v>7.596588971183333E-3</v>
      </c>
      <c r="AA5719">
        <v>0</v>
      </c>
      <c r="AB5719">
        <v>3.3585950102941187</v>
      </c>
      <c r="AC5719">
        <v>0</v>
      </c>
      <c r="AD5719">
        <v>0</v>
      </c>
      <c r="AE5719">
        <v>65.610829544771349</v>
      </c>
    </row>
    <row r="5720" spans="1:31" x14ac:dyDescent="0.25">
      <c r="A5720">
        <v>1788354</v>
      </c>
      <c r="B5720">
        <v>1</v>
      </c>
      <c r="C5720" t="s">
        <v>81</v>
      </c>
      <c r="D5720" t="s">
        <v>117</v>
      </c>
      <c r="E5720" t="s">
        <v>131</v>
      </c>
      <c r="F5720" t="s">
        <v>2715</v>
      </c>
      <c r="G5720" t="s">
        <v>177</v>
      </c>
      <c r="H5720" t="s">
        <v>134</v>
      </c>
      <c r="I5720" t="s">
        <v>135</v>
      </c>
      <c r="J5720" t="s">
        <v>136</v>
      </c>
      <c r="K5720" t="s">
        <v>147</v>
      </c>
      <c r="L5720" t="s">
        <v>16474</v>
      </c>
      <c r="M5720" t="s">
        <v>16475</v>
      </c>
      <c r="N5720">
        <v>0.513055555</v>
      </c>
      <c r="O5720">
        <v>1</v>
      </c>
      <c r="P5720">
        <v>473</v>
      </c>
      <c r="Q5720">
        <v>10</v>
      </c>
      <c r="R5720">
        <v>33</v>
      </c>
      <c r="S5720">
        <v>2</v>
      </c>
      <c r="T5720">
        <v>11</v>
      </c>
      <c r="U5720">
        <v>0</v>
      </c>
      <c r="V5720">
        <v>0</v>
      </c>
      <c r="W5720">
        <v>0.31068018508679168</v>
      </c>
      <c r="X5720">
        <v>28.011669096807186</v>
      </c>
      <c r="Y5720">
        <v>1.9412626333711331</v>
      </c>
      <c r="Z5720">
        <v>0.89354055380519992</v>
      </c>
      <c r="AA5720">
        <v>0.52200290537354999</v>
      </c>
      <c r="AB5720">
        <v>1.1007850247365001</v>
      </c>
      <c r="AC5720">
        <v>0</v>
      </c>
      <c r="AD5720">
        <v>0</v>
      </c>
      <c r="AE5720">
        <v>32.779940399180362</v>
      </c>
    </row>
    <row r="5721" spans="1:31" x14ac:dyDescent="0.25">
      <c r="A5721">
        <v>1788623</v>
      </c>
      <c r="B5721">
        <v>1</v>
      </c>
      <c r="C5721" t="s">
        <v>80</v>
      </c>
      <c r="D5721" t="s">
        <v>83</v>
      </c>
      <c r="E5721" t="s">
        <v>171</v>
      </c>
      <c r="F5721" t="s">
        <v>16476</v>
      </c>
      <c r="G5721" t="s">
        <v>173</v>
      </c>
      <c r="H5721" t="s">
        <v>146</v>
      </c>
      <c r="I5721" t="s">
        <v>135</v>
      </c>
      <c r="J5721" t="s">
        <v>136</v>
      </c>
      <c r="K5721" t="s">
        <v>147</v>
      </c>
      <c r="L5721" t="s">
        <v>16477</v>
      </c>
      <c r="M5721" t="s">
        <v>16478</v>
      </c>
      <c r="N5721">
        <v>0.58305555499999995</v>
      </c>
      <c r="O5721">
        <v>0</v>
      </c>
      <c r="P5721">
        <v>6</v>
      </c>
      <c r="Q5721">
        <v>0</v>
      </c>
      <c r="R5721">
        <v>0</v>
      </c>
      <c r="S5721">
        <v>0</v>
      </c>
      <c r="T5721">
        <v>1</v>
      </c>
      <c r="U5721">
        <v>0</v>
      </c>
      <c r="V5721">
        <v>0</v>
      </c>
      <c r="W5721">
        <v>0</v>
      </c>
      <c r="X5721">
        <v>1.1440778477706917</v>
      </c>
      <c r="Y5721">
        <v>0</v>
      </c>
      <c r="Z5721">
        <v>0</v>
      </c>
      <c r="AA5721">
        <v>0</v>
      </c>
      <c r="AB5721">
        <v>1.3766858230000001E-3</v>
      </c>
      <c r="AC5721">
        <v>0</v>
      </c>
      <c r="AD5721">
        <v>0</v>
      </c>
      <c r="AE5721">
        <v>1.1454545335936916</v>
      </c>
    </row>
    <row r="5722" spans="1:31" x14ac:dyDescent="0.25">
      <c r="A5722">
        <v>1788314</v>
      </c>
      <c r="B5722">
        <v>1</v>
      </c>
      <c r="C5722" t="s">
        <v>80</v>
      </c>
      <c r="D5722" t="s">
        <v>108</v>
      </c>
      <c r="E5722" t="s">
        <v>158</v>
      </c>
      <c r="F5722" t="s">
        <v>12657</v>
      </c>
      <c r="G5722" t="s">
        <v>758</v>
      </c>
      <c r="H5722" t="s">
        <v>146</v>
      </c>
      <c r="I5722" t="s">
        <v>135</v>
      </c>
      <c r="J5722" t="s">
        <v>136</v>
      </c>
      <c r="K5722" t="s">
        <v>147</v>
      </c>
      <c r="L5722" t="s">
        <v>16479</v>
      </c>
      <c r="M5722" t="s">
        <v>16480</v>
      </c>
      <c r="N5722">
        <v>3.2508333330000001</v>
      </c>
      <c r="O5722">
        <v>0</v>
      </c>
      <c r="P5722">
        <v>7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1.6470163871632504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1.6470163871632504</v>
      </c>
    </row>
    <row r="5723" spans="1:31" x14ac:dyDescent="0.25">
      <c r="A5723">
        <v>1788128</v>
      </c>
      <c r="B5723">
        <v>1</v>
      </c>
      <c r="C5723" t="s">
        <v>81</v>
      </c>
      <c r="D5723" t="s">
        <v>126</v>
      </c>
      <c r="E5723" t="s">
        <v>188</v>
      </c>
      <c r="F5723" t="s">
        <v>14982</v>
      </c>
      <c r="G5723" t="s">
        <v>177</v>
      </c>
      <c r="H5723" t="s">
        <v>134</v>
      </c>
      <c r="I5723" t="s">
        <v>135</v>
      </c>
      <c r="J5723" t="s">
        <v>136</v>
      </c>
      <c r="K5723" t="s">
        <v>147</v>
      </c>
      <c r="L5723" t="s">
        <v>16481</v>
      </c>
      <c r="M5723" t="s">
        <v>16482</v>
      </c>
      <c r="N5723">
        <v>0.73555555500000003</v>
      </c>
      <c r="O5723">
        <v>1</v>
      </c>
      <c r="P5723">
        <v>540</v>
      </c>
      <c r="Q5723">
        <v>20</v>
      </c>
      <c r="R5723">
        <v>148</v>
      </c>
      <c r="S5723">
        <v>5</v>
      </c>
      <c r="T5723">
        <v>30</v>
      </c>
      <c r="U5723">
        <v>0</v>
      </c>
      <c r="V5723">
        <v>0</v>
      </c>
      <c r="W5723">
        <v>7.6936112020166675E-2</v>
      </c>
      <c r="X5723">
        <v>28.825255820323399</v>
      </c>
      <c r="Y5723">
        <v>68.704310518439897</v>
      </c>
      <c r="Z5723">
        <v>5.6827050083580017</v>
      </c>
      <c r="AA5723">
        <v>14.468425536854065</v>
      </c>
      <c r="AB5723">
        <v>3.9374731202596656</v>
      </c>
      <c r="AC5723">
        <v>0</v>
      </c>
      <c r="AD5723">
        <v>0</v>
      </c>
      <c r="AE5723">
        <v>121.6951061162552</v>
      </c>
    </row>
    <row r="5724" spans="1:31" x14ac:dyDescent="0.25">
      <c r="A5724">
        <v>1788417</v>
      </c>
      <c r="B5724">
        <v>1</v>
      </c>
      <c r="C5724" t="s">
        <v>81</v>
      </c>
      <c r="D5724" t="s">
        <v>118</v>
      </c>
      <c r="E5724" t="s">
        <v>143</v>
      </c>
      <c r="F5724" t="s">
        <v>16483</v>
      </c>
      <c r="G5724" t="s">
        <v>145</v>
      </c>
      <c r="H5724" t="s">
        <v>146</v>
      </c>
      <c r="I5724" t="s">
        <v>135</v>
      </c>
      <c r="J5724" t="s">
        <v>136</v>
      </c>
      <c r="K5724" t="s">
        <v>147</v>
      </c>
      <c r="L5724" t="s">
        <v>16484</v>
      </c>
      <c r="M5724" t="s">
        <v>16485</v>
      </c>
      <c r="N5724">
        <v>3.37</v>
      </c>
      <c r="O5724">
        <v>0</v>
      </c>
      <c r="P5724">
        <v>3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3.605425932392667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3.605425932392667</v>
      </c>
    </row>
    <row r="5725" spans="1:31" x14ac:dyDescent="0.25">
      <c r="A5725">
        <v>1788274</v>
      </c>
      <c r="B5725">
        <v>1</v>
      </c>
      <c r="C5725" t="s">
        <v>80</v>
      </c>
      <c r="D5725" t="s">
        <v>93</v>
      </c>
      <c r="E5725" t="s">
        <v>158</v>
      </c>
      <c r="F5725" t="s">
        <v>15449</v>
      </c>
      <c r="G5725" t="s">
        <v>160</v>
      </c>
      <c r="H5725" t="s">
        <v>146</v>
      </c>
      <c r="I5725" t="s">
        <v>135</v>
      </c>
      <c r="J5725" t="s">
        <v>136</v>
      </c>
      <c r="K5725" t="s">
        <v>147</v>
      </c>
      <c r="L5725" t="s">
        <v>16486</v>
      </c>
      <c r="M5725" t="s">
        <v>16487</v>
      </c>
      <c r="N5725">
        <v>1.846666666</v>
      </c>
      <c r="O5725">
        <v>0</v>
      </c>
      <c r="P5725">
        <v>0</v>
      </c>
      <c r="Q5725">
        <v>0</v>
      </c>
      <c r="R5725">
        <v>12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12.109291020642402</v>
      </c>
      <c r="AA5725">
        <v>0</v>
      </c>
      <c r="AB5725">
        <v>8.8959524334000006E-2</v>
      </c>
      <c r="AC5725">
        <v>0</v>
      </c>
      <c r="AD5725">
        <v>0</v>
      </c>
      <c r="AE5725">
        <v>12.198250544976402</v>
      </c>
    </row>
    <row r="5726" spans="1:31" x14ac:dyDescent="0.25">
      <c r="A5726">
        <v>1788606</v>
      </c>
      <c r="B5726">
        <v>1</v>
      </c>
      <c r="C5726" t="s">
        <v>80</v>
      </c>
      <c r="D5726" t="s">
        <v>96</v>
      </c>
      <c r="E5726" t="s">
        <v>171</v>
      </c>
      <c r="F5726" t="s">
        <v>16488</v>
      </c>
      <c r="G5726" t="s">
        <v>181</v>
      </c>
      <c r="H5726" t="s">
        <v>146</v>
      </c>
      <c r="I5726" t="s">
        <v>135</v>
      </c>
      <c r="J5726" t="s">
        <v>136</v>
      </c>
      <c r="K5726" t="s">
        <v>147</v>
      </c>
      <c r="L5726" t="s">
        <v>16489</v>
      </c>
      <c r="M5726" t="s">
        <v>16490</v>
      </c>
      <c r="N5726">
        <v>1.3433333329999999</v>
      </c>
      <c r="O5726">
        <v>0</v>
      </c>
      <c r="P5726">
        <v>7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8.210714389374667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8.210714389374667</v>
      </c>
    </row>
    <row r="5727" spans="1:31" x14ac:dyDescent="0.25">
      <c r="A5727">
        <v>1788629</v>
      </c>
      <c r="B5727">
        <v>1</v>
      </c>
      <c r="C5727" t="s">
        <v>80</v>
      </c>
      <c r="D5727" t="s">
        <v>92</v>
      </c>
      <c r="E5727" t="s">
        <v>188</v>
      </c>
      <c r="F5727" t="s">
        <v>8772</v>
      </c>
      <c r="G5727" t="s">
        <v>232</v>
      </c>
      <c r="H5727" t="s">
        <v>134</v>
      </c>
      <c r="I5727" t="s">
        <v>135</v>
      </c>
      <c r="J5727" t="s">
        <v>136</v>
      </c>
      <c r="K5727" t="s">
        <v>147</v>
      </c>
      <c r="L5727" t="s">
        <v>16491</v>
      </c>
      <c r="M5727" t="s">
        <v>16492</v>
      </c>
      <c r="N5727">
        <v>0.966388888</v>
      </c>
      <c r="O5727">
        <v>0</v>
      </c>
      <c r="P5727">
        <v>659</v>
      </c>
      <c r="Q5727">
        <v>0</v>
      </c>
      <c r="R5727">
        <v>6</v>
      </c>
      <c r="S5727">
        <v>1</v>
      </c>
      <c r="T5727">
        <v>47</v>
      </c>
      <c r="U5727">
        <v>0</v>
      </c>
      <c r="V5727">
        <v>1</v>
      </c>
      <c r="W5727">
        <v>0</v>
      </c>
      <c r="X5727">
        <v>125.69936283378938</v>
      </c>
      <c r="Y5727">
        <v>0</v>
      </c>
      <c r="Z5727">
        <v>1.1140375009347501</v>
      </c>
      <c r="AA5727">
        <v>6.6025141824399345</v>
      </c>
      <c r="AB5727">
        <v>18.28762384870814</v>
      </c>
      <c r="AC5727">
        <v>0</v>
      </c>
      <c r="AD5727">
        <v>1.8839776637500001E-4</v>
      </c>
      <c r="AE5727">
        <v>151.7037267636386</v>
      </c>
    </row>
    <row r="5728" spans="1:31" x14ac:dyDescent="0.25">
      <c r="A5728">
        <v>1788131</v>
      </c>
      <c r="B5728">
        <v>1</v>
      </c>
      <c r="C5728" t="s">
        <v>81</v>
      </c>
      <c r="D5728" t="s">
        <v>117</v>
      </c>
      <c r="E5728" t="s">
        <v>158</v>
      </c>
      <c r="F5728" t="s">
        <v>16493</v>
      </c>
      <c r="G5728" t="s">
        <v>758</v>
      </c>
      <c r="H5728" t="s">
        <v>146</v>
      </c>
      <c r="I5728" t="s">
        <v>135</v>
      </c>
      <c r="J5728" t="s">
        <v>136</v>
      </c>
      <c r="K5728" t="s">
        <v>147</v>
      </c>
      <c r="L5728" t="s">
        <v>16494</v>
      </c>
      <c r="M5728" t="s">
        <v>16495</v>
      </c>
      <c r="N5728">
        <v>0.74277777700000003</v>
      </c>
      <c r="O5728">
        <v>0</v>
      </c>
      <c r="P5728">
        <v>6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0.49939893940299995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0.49939893940299995</v>
      </c>
    </row>
    <row r="5729" spans="1:31" x14ac:dyDescent="0.25">
      <c r="A5729">
        <v>1788251</v>
      </c>
      <c r="B5729">
        <v>1</v>
      </c>
      <c r="C5729" t="s">
        <v>81</v>
      </c>
      <c r="D5729" t="s">
        <v>113</v>
      </c>
      <c r="E5729" t="s">
        <v>143</v>
      </c>
      <c r="F5729" t="s">
        <v>16496</v>
      </c>
      <c r="G5729" t="s">
        <v>145</v>
      </c>
      <c r="H5729" t="s">
        <v>146</v>
      </c>
      <c r="I5729" t="s">
        <v>135</v>
      </c>
      <c r="J5729" t="s">
        <v>136</v>
      </c>
      <c r="K5729" t="s">
        <v>147</v>
      </c>
      <c r="L5729" t="s">
        <v>16497</v>
      </c>
      <c r="M5729" t="s">
        <v>16498</v>
      </c>
      <c r="N5729">
        <v>7.0841666659999998</v>
      </c>
      <c r="O5729">
        <v>0</v>
      </c>
      <c r="P5729">
        <v>21</v>
      </c>
      <c r="Q5729">
        <v>0</v>
      </c>
      <c r="R5729">
        <v>20</v>
      </c>
      <c r="S5729">
        <v>0</v>
      </c>
      <c r="T5729">
        <v>6</v>
      </c>
      <c r="U5729">
        <v>0</v>
      </c>
      <c r="V5729">
        <v>1</v>
      </c>
      <c r="W5729">
        <v>0</v>
      </c>
      <c r="X5729">
        <v>10.317590035471071</v>
      </c>
      <c r="Y5729">
        <v>0</v>
      </c>
      <c r="Z5729">
        <v>13.90131274632293</v>
      </c>
      <c r="AA5729">
        <v>0</v>
      </c>
      <c r="AB5729">
        <v>50.232555862875458</v>
      </c>
      <c r="AC5729">
        <v>0</v>
      </c>
      <c r="AD5729">
        <v>6.8707000259713507</v>
      </c>
      <c r="AE5729">
        <v>81.322158670640803</v>
      </c>
    </row>
    <row r="5730" spans="1:31" x14ac:dyDescent="0.25">
      <c r="A5730">
        <v>1788231</v>
      </c>
      <c r="B5730">
        <v>1</v>
      </c>
      <c r="C5730" t="s">
        <v>81</v>
      </c>
      <c r="D5730" t="s">
        <v>120</v>
      </c>
      <c r="E5730" t="s">
        <v>171</v>
      </c>
      <c r="F5730" t="s">
        <v>16499</v>
      </c>
      <c r="G5730" t="s">
        <v>181</v>
      </c>
      <c r="H5730" t="s">
        <v>146</v>
      </c>
      <c r="I5730" t="s">
        <v>135</v>
      </c>
      <c r="J5730" t="s">
        <v>136</v>
      </c>
      <c r="K5730" t="s">
        <v>147</v>
      </c>
      <c r="L5730" t="s">
        <v>16500</v>
      </c>
      <c r="M5730" t="s">
        <v>16501</v>
      </c>
      <c r="N5730">
        <v>1.9616666659999999</v>
      </c>
      <c r="O5730">
        <v>0</v>
      </c>
      <c r="P5730">
        <v>1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0.69558564749195007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0.69558564749195007</v>
      </c>
    </row>
    <row r="5731" spans="1:31" x14ac:dyDescent="0.25">
      <c r="A5731">
        <v>1788208</v>
      </c>
      <c r="B5731">
        <v>1</v>
      </c>
      <c r="C5731" t="s">
        <v>81</v>
      </c>
      <c r="D5731" t="s">
        <v>113</v>
      </c>
      <c r="E5731" t="s">
        <v>171</v>
      </c>
      <c r="F5731" t="s">
        <v>16502</v>
      </c>
      <c r="G5731" t="s">
        <v>181</v>
      </c>
      <c r="H5731" t="s">
        <v>146</v>
      </c>
      <c r="I5731" t="s">
        <v>135</v>
      </c>
      <c r="J5731" t="s">
        <v>136</v>
      </c>
      <c r="K5731" t="s">
        <v>147</v>
      </c>
      <c r="L5731" t="s">
        <v>16503</v>
      </c>
      <c r="M5731" t="s">
        <v>16504</v>
      </c>
      <c r="N5731">
        <v>3.1033333330000001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0.19857541197829998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0.19857541197829998</v>
      </c>
    </row>
    <row r="5732" spans="1:31" x14ac:dyDescent="0.25">
      <c r="A5732">
        <v>1788151</v>
      </c>
      <c r="B5732">
        <v>1</v>
      </c>
      <c r="C5732" t="s">
        <v>81</v>
      </c>
      <c r="D5732" t="s">
        <v>118</v>
      </c>
      <c r="E5732" t="s">
        <v>188</v>
      </c>
      <c r="F5732" t="s">
        <v>1505</v>
      </c>
      <c r="G5732" t="s">
        <v>177</v>
      </c>
      <c r="H5732" t="s">
        <v>134</v>
      </c>
      <c r="I5732" t="s">
        <v>193</v>
      </c>
      <c r="J5732" t="s">
        <v>136</v>
      </c>
      <c r="K5732" t="s">
        <v>147</v>
      </c>
      <c r="L5732" t="s">
        <v>16505</v>
      </c>
      <c r="M5732" t="s">
        <v>16506</v>
      </c>
      <c r="N5732">
        <v>1.3888888E-2</v>
      </c>
      <c r="O5732">
        <v>1</v>
      </c>
      <c r="P5732">
        <v>367</v>
      </c>
      <c r="Q5732">
        <v>111</v>
      </c>
      <c r="R5732">
        <v>83</v>
      </c>
      <c r="S5732">
        <v>14</v>
      </c>
      <c r="T5732">
        <v>38</v>
      </c>
      <c r="U5732">
        <v>2</v>
      </c>
      <c r="V5732">
        <v>0</v>
      </c>
      <c r="W5732">
        <v>3.2970923587499999E-3</v>
      </c>
      <c r="X5732">
        <v>0.59571598311249996</v>
      </c>
      <c r="Y5732">
        <v>2.2151060344991658</v>
      </c>
      <c r="Z5732">
        <v>1.1339461828116664</v>
      </c>
      <c r="AA5732">
        <v>0.57192166974583325</v>
      </c>
      <c r="AB5732">
        <v>0.13447375472666667</v>
      </c>
      <c r="AC5732">
        <v>0.7914902014805556</v>
      </c>
      <c r="AD5732">
        <v>0</v>
      </c>
      <c r="AE5732">
        <v>5.4459509187351376</v>
      </c>
    </row>
    <row r="5733" spans="1:31" x14ac:dyDescent="0.25">
      <c r="A5733">
        <v>1788400</v>
      </c>
      <c r="B5733">
        <v>1</v>
      </c>
      <c r="C5733" t="s">
        <v>80</v>
      </c>
      <c r="D5733" t="s">
        <v>105</v>
      </c>
      <c r="E5733" t="s">
        <v>188</v>
      </c>
      <c r="F5733" t="s">
        <v>16507</v>
      </c>
      <c r="G5733" t="s">
        <v>177</v>
      </c>
      <c r="H5733" t="s">
        <v>134</v>
      </c>
      <c r="I5733" t="s">
        <v>135</v>
      </c>
      <c r="J5733" t="s">
        <v>136</v>
      </c>
      <c r="K5733" t="s">
        <v>147</v>
      </c>
      <c r="L5733" t="s">
        <v>16508</v>
      </c>
      <c r="M5733" t="s">
        <v>16509</v>
      </c>
      <c r="N5733">
        <v>0.74555555500000004</v>
      </c>
      <c r="O5733">
        <v>0</v>
      </c>
      <c r="P5733">
        <v>377</v>
      </c>
      <c r="Q5733">
        <v>0</v>
      </c>
      <c r="R5733">
        <v>0</v>
      </c>
      <c r="S5733">
        <v>12</v>
      </c>
      <c r="T5733">
        <v>100</v>
      </c>
      <c r="U5733">
        <v>11</v>
      </c>
      <c r="V5733">
        <v>29</v>
      </c>
      <c r="W5733">
        <v>0</v>
      </c>
      <c r="X5733">
        <v>94.817485697105397</v>
      </c>
      <c r="Y5733">
        <v>0</v>
      </c>
      <c r="Z5733">
        <v>0</v>
      </c>
      <c r="AA5733">
        <v>92.06481164995472</v>
      </c>
      <c r="AB5733">
        <v>131.78519758692255</v>
      </c>
      <c r="AC5733">
        <v>439.51742033396965</v>
      </c>
      <c r="AD5733">
        <v>188.96192315088638</v>
      </c>
      <c r="AE5733">
        <v>947.14683841883868</v>
      </c>
    </row>
    <row r="5734" spans="1:31" x14ac:dyDescent="0.25">
      <c r="A5734">
        <v>1788337</v>
      </c>
      <c r="B5734">
        <v>1</v>
      </c>
      <c r="C5734" t="s">
        <v>81</v>
      </c>
      <c r="D5734" t="s">
        <v>113</v>
      </c>
      <c r="E5734" t="s">
        <v>158</v>
      </c>
      <c r="F5734" t="s">
        <v>16510</v>
      </c>
      <c r="G5734" t="s">
        <v>221</v>
      </c>
      <c r="H5734" t="s">
        <v>146</v>
      </c>
      <c r="I5734" t="s">
        <v>135</v>
      </c>
      <c r="J5734" t="s">
        <v>136</v>
      </c>
      <c r="K5734" t="s">
        <v>147</v>
      </c>
      <c r="L5734" t="s">
        <v>16511</v>
      </c>
      <c r="M5734" t="s">
        <v>16512</v>
      </c>
      <c r="N5734">
        <v>2.8111111110000002</v>
      </c>
      <c r="O5734">
        <v>0</v>
      </c>
      <c r="P5734">
        <v>2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0.4524345395250251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0.4524345395250251</v>
      </c>
    </row>
    <row r="5735" spans="1:31" x14ac:dyDescent="0.25">
      <c r="A5735">
        <v>1788443</v>
      </c>
      <c r="B5735">
        <v>1</v>
      </c>
      <c r="C5735" t="s">
        <v>80</v>
      </c>
      <c r="D5735" t="s">
        <v>104</v>
      </c>
      <c r="E5735" t="s">
        <v>143</v>
      </c>
      <c r="F5735" t="s">
        <v>16513</v>
      </c>
      <c r="G5735" t="s">
        <v>145</v>
      </c>
      <c r="H5735" t="s">
        <v>146</v>
      </c>
      <c r="I5735" t="s">
        <v>135</v>
      </c>
      <c r="J5735" t="s">
        <v>136</v>
      </c>
      <c r="K5735" t="s">
        <v>147</v>
      </c>
      <c r="L5735" t="s">
        <v>16514</v>
      </c>
      <c r="M5735" t="s">
        <v>16515</v>
      </c>
      <c r="N5735">
        <v>2.1233333330000002</v>
      </c>
      <c r="O5735">
        <v>0</v>
      </c>
      <c r="P5735">
        <v>8</v>
      </c>
      <c r="Q5735">
        <v>0</v>
      </c>
      <c r="R5735">
        <v>2</v>
      </c>
      <c r="S5735">
        <v>0</v>
      </c>
      <c r="T5735">
        <v>1</v>
      </c>
      <c r="U5735">
        <v>0</v>
      </c>
      <c r="V5735">
        <v>0</v>
      </c>
      <c r="W5735">
        <v>0</v>
      </c>
      <c r="X5735">
        <v>1.1085635754270002</v>
      </c>
      <c r="Y5735">
        <v>0</v>
      </c>
      <c r="Z5735">
        <v>9.0812457228903014</v>
      </c>
      <c r="AA5735">
        <v>0</v>
      </c>
      <c r="AB5735">
        <v>0</v>
      </c>
      <c r="AC5735">
        <v>0</v>
      </c>
      <c r="AD5735">
        <v>0</v>
      </c>
      <c r="AE5735">
        <v>10.189809298317302</v>
      </c>
    </row>
    <row r="5736" spans="1:31" x14ac:dyDescent="0.25">
      <c r="A5736">
        <v>1788437</v>
      </c>
      <c r="B5736">
        <v>1</v>
      </c>
      <c r="C5736" t="s">
        <v>80</v>
      </c>
      <c r="D5736" t="s">
        <v>111</v>
      </c>
      <c r="E5736" t="s">
        <v>158</v>
      </c>
      <c r="F5736" t="s">
        <v>16516</v>
      </c>
      <c r="G5736" t="s">
        <v>593</v>
      </c>
      <c r="H5736" t="s">
        <v>146</v>
      </c>
      <c r="I5736" t="s">
        <v>135</v>
      </c>
      <c r="J5736" t="s">
        <v>136</v>
      </c>
      <c r="K5736" t="s">
        <v>147</v>
      </c>
      <c r="L5736" t="s">
        <v>16517</v>
      </c>
      <c r="M5736" t="s">
        <v>16518</v>
      </c>
      <c r="N5736">
        <v>1.4594444440000001</v>
      </c>
      <c r="O5736">
        <v>0</v>
      </c>
      <c r="P5736">
        <v>396</v>
      </c>
      <c r="Q5736">
        <v>0</v>
      </c>
      <c r="R5736">
        <v>0</v>
      </c>
      <c r="S5736">
        <v>0</v>
      </c>
      <c r="T5736">
        <v>33</v>
      </c>
      <c r="U5736">
        <v>0</v>
      </c>
      <c r="V5736">
        <v>0</v>
      </c>
      <c r="W5736">
        <v>0</v>
      </c>
      <c r="X5736">
        <v>148.35386698608406</v>
      </c>
      <c r="Y5736">
        <v>0</v>
      </c>
      <c r="Z5736">
        <v>0</v>
      </c>
      <c r="AA5736">
        <v>0</v>
      </c>
      <c r="AB5736">
        <v>10.793757874911286</v>
      </c>
      <c r="AC5736">
        <v>0</v>
      </c>
      <c r="AD5736">
        <v>0</v>
      </c>
      <c r="AE5736">
        <v>159.14762486099534</v>
      </c>
    </row>
    <row r="5737" spans="1:31" x14ac:dyDescent="0.25">
      <c r="A5737">
        <v>1788145</v>
      </c>
      <c r="B5737">
        <v>1</v>
      </c>
      <c r="C5737" t="s">
        <v>81</v>
      </c>
      <c r="D5737" t="s">
        <v>123</v>
      </c>
      <c r="E5737" t="s">
        <v>131</v>
      </c>
      <c r="F5737" t="s">
        <v>16219</v>
      </c>
      <c r="G5737" t="s">
        <v>177</v>
      </c>
      <c r="H5737" t="s">
        <v>134</v>
      </c>
      <c r="I5737" t="s">
        <v>135</v>
      </c>
      <c r="J5737" t="s">
        <v>136</v>
      </c>
      <c r="K5737" t="s">
        <v>147</v>
      </c>
      <c r="L5737" t="s">
        <v>16519</v>
      </c>
      <c r="M5737" t="s">
        <v>16520</v>
      </c>
      <c r="N5737">
        <v>1.74</v>
      </c>
      <c r="O5737">
        <v>0</v>
      </c>
      <c r="P5737">
        <v>1004</v>
      </c>
      <c r="Q5737">
        <v>10</v>
      </c>
      <c r="R5737">
        <v>110</v>
      </c>
      <c r="S5737">
        <v>6</v>
      </c>
      <c r="T5737">
        <v>72</v>
      </c>
      <c r="U5737">
        <v>2</v>
      </c>
      <c r="V5737">
        <v>0</v>
      </c>
      <c r="W5737">
        <v>0</v>
      </c>
      <c r="X5737">
        <v>234.69640236770408</v>
      </c>
      <c r="Y5737">
        <v>49.133748275011797</v>
      </c>
      <c r="Z5737">
        <v>60.885717840672037</v>
      </c>
      <c r="AA5737">
        <v>30.013696007162999</v>
      </c>
      <c r="AB5737">
        <v>36.189576770020238</v>
      </c>
      <c r="AC5737">
        <v>35.022692653391999</v>
      </c>
      <c r="AD5737">
        <v>0</v>
      </c>
      <c r="AE5737">
        <v>445.94183391396314</v>
      </c>
    </row>
    <row r="5738" spans="1:31" x14ac:dyDescent="0.25">
      <c r="A5738">
        <v>1788394</v>
      </c>
      <c r="B5738">
        <v>1</v>
      </c>
      <c r="C5738" t="s">
        <v>80</v>
      </c>
      <c r="D5738" t="s">
        <v>107</v>
      </c>
      <c r="E5738" t="s">
        <v>184</v>
      </c>
      <c r="F5738" t="s">
        <v>16521</v>
      </c>
      <c r="G5738" t="s">
        <v>232</v>
      </c>
      <c r="H5738" t="s">
        <v>134</v>
      </c>
      <c r="I5738" t="s">
        <v>135</v>
      </c>
      <c r="J5738" t="s">
        <v>136</v>
      </c>
      <c r="K5738" t="s">
        <v>147</v>
      </c>
      <c r="L5738" t="s">
        <v>16522</v>
      </c>
      <c r="M5738" t="s">
        <v>16523</v>
      </c>
      <c r="N5738">
        <v>2.2580555549999999</v>
      </c>
      <c r="O5738">
        <v>1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2.155078316299917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2.155078316299917</v>
      </c>
    </row>
    <row r="5739" spans="1:31" x14ac:dyDescent="0.25">
      <c r="A5739">
        <v>1788294</v>
      </c>
      <c r="B5739">
        <v>1</v>
      </c>
      <c r="C5739" t="s">
        <v>81</v>
      </c>
      <c r="D5739" t="s">
        <v>118</v>
      </c>
      <c r="E5739" t="s">
        <v>184</v>
      </c>
      <c r="F5739" t="s">
        <v>16524</v>
      </c>
      <c r="G5739" t="s">
        <v>232</v>
      </c>
      <c r="H5739" t="s">
        <v>134</v>
      </c>
      <c r="I5739" t="s">
        <v>135</v>
      </c>
      <c r="J5739" t="s">
        <v>136</v>
      </c>
      <c r="K5739" t="s">
        <v>147</v>
      </c>
      <c r="L5739" t="s">
        <v>16525</v>
      </c>
      <c r="M5739" t="s">
        <v>16526</v>
      </c>
      <c r="N5739">
        <v>3.5191666659999998</v>
      </c>
      <c r="O5739">
        <v>18</v>
      </c>
      <c r="P5739">
        <v>126</v>
      </c>
      <c r="Q5739">
        <v>0</v>
      </c>
      <c r="R5739">
        <v>3</v>
      </c>
      <c r="S5739">
        <v>3</v>
      </c>
      <c r="T5739">
        <v>7</v>
      </c>
      <c r="U5739">
        <v>0</v>
      </c>
      <c r="V5739">
        <v>0</v>
      </c>
      <c r="W5739">
        <v>48.422496815914677</v>
      </c>
      <c r="X5739">
        <v>54.565359811053085</v>
      </c>
      <c r="Y5739">
        <v>0</v>
      </c>
      <c r="Z5739">
        <v>4.136696270325E-2</v>
      </c>
      <c r="AA5739">
        <v>10.2880315638144</v>
      </c>
      <c r="AB5739">
        <v>14.083355735692578</v>
      </c>
      <c r="AC5739">
        <v>0</v>
      </c>
      <c r="AD5739">
        <v>0</v>
      </c>
      <c r="AE5739">
        <v>127.40061088917798</v>
      </c>
    </row>
    <row r="5740" spans="1:31" x14ac:dyDescent="0.25">
      <c r="A5740">
        <v>1788357</v>
      </c>
      <c r="B5740">
        <v>1</v>
      </c>
      <c r="C5740" t="s">
        <v>80</v>
      </c>
      <c r="D5740" t="s">
        <v>92</v>
      </c>
      <c r="E5740" t="s">
        <v>171</v>
      </c>
      <c r="F5740" t="s">
        <v>16527</v>
      </c>
      <c r="G5740" t="s">
        <v>173</v>
      </c>
      <c r="H5740" t="s">
        <v>146</v>
      </c>
      <c r="I5740" t="s">
        <v>135</v>
      </c>
      <c r="J5740" t="s">
        <v>136</v>
      </c>
      <c r="K5740" t="s">
        <v>147</v>
      </c>
      <c r="L5740" t="s">
        <v>16528</v>
      </c>
      <c r="M5740" t="s">
        <v>16529</v>
      </c>
      <c r="N5740">
        <v>1.291111111</v>
      </c>
      <c r="O5740">
        <v>0</v>
      </c>
      <c r="P5740">
        <v>1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0.10438226650238333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0.10438226650238333</v>
      </c>
    </row>
    <row r="5741" spans="1:31" x14ac:dyDescent="0.25">
      <c r="A5741">
        <v>1788334</v>
      </c>
      <c r="B5741">
        <v>1</v>
      </c>
      <c r="C5741" t="s">
        <v>80</v>
      </c>
      <c r="D5741" t="s">
        <v>97</v>
      </c>
      <c r="E5741" t="s">
        <v>171</v>
      </c>
      <c r="F5741" t="s">
        <v>16530</v>
      </c>
      <c r="G5741" t="s">
        <v>181</v>
      </c>
      <c r="H5741" t="s">
        <v>146</v>
      </c>
      <c r="I5741" t="s">
        <v>135</v>
      </c>
      <c r="J5741" t="s">
        <v>136</v>
      </c>
      <c r="K5741" t="s">
        <v>147</v>
      </c>
      <c r="L5741" t="s">
        <v>15845</v>
      </c>
      <c r="M5741" t="s">
        <v>16531</v>
      </c>
      <c r="N5741">
        <v>2.4849999999999999</v>
      </c>
      <c r="O5741">
        <v>0</v>
      </c>
      <c r="P5741">
        <v>3</v>
      </c>
      <c r="Q5741">
        <v>0</v>
      </c>
      <c r="R5741">
        <v>0</v>
      </c>
      <c r="S5741">
        <v>0</v>
      </c>
      <c r="T5741">
        <v>3</v>
      </c>
      <c r="U5741">
        <v>0</v>
      </c>
      <c r="V5741">
        <v>0</v>
      </c>
      <c r="W5741">
        <v>0</v>
      </c>
      <c r="X5741">
        <v>1.4322693333309253</v>
      </c>
      <c r="Y5741">
        <v>0</v>
      </c>
      <c r="Z5741">
        <v>0</v>
      </c>
      <c r="AA5741">
        <v>0</v>
      </c>
      <c r="AB5741">
        <v>2.9378553162111998</v>
      </c>
      <c r="AC5741">
        <v>0</v>
      </c>
      <c r="AD5741">
        <v>0</v>
      </c>
      <c r="AE5741">
        <v>4.3701246495421255</v>
      </c>
    </row>
    <row r="5742" spans="1:31" x14ac:dyDescent="0.25">
      <c r="A5742">
        <v>1788311</v>
      </c>
      <c r="B5742">
        <v>1</v>
      </c>
      <c r="C5742" t="s">
        <v>80</v>
      </c>
      <c r="D5742" t="s">
        <v>104</v>
      </c>
      <c r="E5742" t="s">
        <v>158</v>
      </c>
      <c r="F5742" t="s">
        <v>16532</v>
      </c>
      <c r="G5742" t="s">
        <v>221</v>
      </c>
      <c r="H5742" t="s">
        <v>146</v>
      </c>
      <c r="I5742" t="s">
        <v>135</v>
      </c>
      <c r="J5742" t="s">
        <v>136</v>
      </c>
      <c r="K5742" t="s">
        <v>147</v>
      </c>
      <c r="L5742" t="s">
        <v>16533</v>
      </c>
      <c r="M5742" t="s">
        <v>16534</v>
      </c>
      <c r="N5742">
        <v>5.0347222220000001</v>
      </c>
      <c r="O5742">
        <v>0</v>
      </c>
      <c r="P5742">
        <v>17</v>
      </c>
      <c r="Q5742">
        <v>0</v>
      </c>
      <c r="R5742">
        <v>5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12.459967132889023</v>
      </c>
      <c r="Y5742">
        <v>0</v>
      </c>
      <c r="Z5742">
        <v>3.1550015510115919</v>
      </c>
      <c r="AA5742">
        <v>0</v>
      </c>
      <c r="AB5742">
        <v>0</v>
      </c>
      <c r="AC5742">
        <v>0</v>
      </c>
      <c r="AD5742">
        <v>0</v>
      </c>
      <c r="AE5742">
        <v>15.614968683900615</v>
      </c>
    </row>
    <row r="5743" spans="1:31" x14ac:dyDescent="0.25">
      <c r="A5743">
        <v>1788211</v>
      </c>
      <c r="B5743">
        <v>1</v>
      </c>
      <c r="C5743" t="s">
        <v>81</v>
      </c>
      <c r="D5743" t="s">
        <v>118</v>
      </c>
      <c r="E5743" t="s">
        <v>158</v>
      </c>
      <c r="F5743" t="s">
        <v>7657</v>
      </c>
      <c r="G5743" t="s">
        <v>160</v>
      </c>
      <c r="H5743" t="s">
        <v>146</v>
      </c>
      <c r="I5743" t="s">
        <v>135</v>
      </c>
      <c r="J5743" t="s">
        <v>136</v>
      </c>
      <c r="K5743" t="s">
        <v>147</v>
      </c>
      <c r="L5743" t="s">
        <v>16535</v>
      </c>
      <c r="M5743" t="s">
        <v>16536</v>
      </c>
      <c r="N5743">
        <v>0.43277777699999997</v>
      </c>
      <c r="O5743">
        <v>0</v>
      </c>
      <c r="P5743">
        <v>35</v>
      </c>
      <c r="Q5743">
        <v>0</v>
      </c>
      <c r="R5743">
        <v>0</v>
      </c>
      <c r="S5743">
        <v>0</v>
      </c>
      <c r="T5743">
        <v>7</v>
      </c>
      <c r="U5743">
        <v>0</v>
      </c>
      <c r="V5743">
        <v>0</v>
      </c>
      <c r="W5743">
        <v>0</v>
      </c>
      <c r="X5743">
        <v>3.6206870108592506</v>
      </c>
      <c r="Y5743">
        <v>0</v>
      </c>
      <c r="Z5743">
        <v>0</v>
      </c>
      <c r="AA5743">
        <v>0</v>
      </c>
      <c r="AB5743">
        <v>0.74942111069686657</v>
      </c>
      <c r="AC5743">
        <v>0</v>
      </c>
      <c r="AD5743">
        <v>0</v>
      </c>
      <c r="AE5743">
        <v>4.3701081215561173</v>
      </c>
    </row>
    <row r="5744" spans="1:31" x14ac:dyDescent="0.25">
      <c r="A5744">
        <v>1788480</v>
      </c>
      <c r="B5744">
        <v>1</v>
      </c>
      <c r="C5744" t="s">
        <v>80</v>
      </c>
      <c r="D5744" t="s">
        <v>94</v>
      </c>
      <c r="E5744" t="s">
        <v>171</v>
      </c>
      <c r="F5744" t="s">
        <v>16537</v>
      </c>
      <c r="G5744" t="s">
        <v>181</v>
      </c>
      <c r="H5744" t="s">
        <v>146</v>
      </c>
      <c r="I5744" t="s">
        <v>135</v>
      </c>
      <c r="J5744" t="s">
        <v>136</v>
      </c>
      <c r="K5744" t="s">
        <v>147</v>
      </c>
      <c r="L5744" t="s">
        <v>16538</v>
      </c>
      <c r="M5744" t="s">
        <v>16539</v>
      </c>
      <c r="N5744">
        <v>3.1486111110000001</v>
      </c>
      <c r="O5744">
        <v>0</v>
      </c>
      <c r="P5744">
        <v>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0.36860309387958329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0.36860309387958329</v>
      </c>
    </row>
    <row r="5745" spans="1:31" x14ac:dyDescent="0.25">
      <c r="A5745">
        <v>1788380</v>
      </c>
      <c r="B5745">
        <v>1</v>
      </c>
      <c r="C5745" t="s">
        <v>81</v>
      </c>
      <c r="D5745" t="s">
        <v>118</v>
      </c>
      <c r="E5745" t="s">
        <v>171</v>
      </c>
      <c r="F5745" t="s">
        <v>16540</v>
      </c>
      <c r="G5745" t="s">
        <v>173</v>
      </c>
      <c r="H5745" t="s">
        <v>146</v>
      </c>
      <c r="I5745" t="s">
        <v>135</v>
      </c>
      <c r="J5745" t="s">
        <v>136</v>
      </c>
      <c r="K5745" t="s">
        <v>147</v>
      </c>
      <c r="L5745" t="s">
        <v>16541</v>
      </c>
      <c r="M5745" t="s">
        <v>16542</v>
      </c>
      <c r="N5745">
        <v>2.8983333330000001</v>
      </c>
      <c r="O5745">
        <v>0</v>
      </c>
      <c r="P5745">
        <v>2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0.54489976638575011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0.54489976638575011</v>
      </c>
    </row>
    <row r="5746" spans="1:31" x14ac:dyDescent="0.25">
      <c r="A5746">
        <v>1788374</v>
      </c>
      <c r="B5746">
        <v>1</v>
      </c>
      <c r="C5746" t="s">
        <v>81</v>
      </c>
      <c r="D5746" t="s">
        <v>117</v>
      </c>
      <c r="E5746" t="s">
        <v>184</v>
      </c>
      <c r="F5746" t="s">
        <v>16543</v>
      </c>
      <c r="G5746" t="s">
        <v>2662</v>
      </c>
      <c r="H5746" t="s">
        <v>134</v>
      </c>
      <c r="I5746" t="s">
        <v>135</v>
      </c>
      <c r="J5746" t="s">
        <v>136</v>
      </c>
      <c r="K5746" t="s">
        <v>147</v>
      </c>
      <c r="L5746" t="s">
        <v>16544</v>
      </c>
      <c r="M5746" t="s">
        <v>16545</v>
      </c>
      <c r="N5746">
        <v>4.9308333329999998</v>
      </c>
      <c r="O5746">
        <v>0</v>
      </c>
      <c r="P5746">
        <v>40</v>
      </c>
      <c r="Q5746">
        <v>0</v>
      </c>
      <c r="R5746">
        <v>2</v>
      </c>
      <c r="S5746">
        <v>0</v>
      </c>
      <c r="T5746">
        <v>12</v>
      </c>
      <c r="U5746">
        <v>0</v>
      </c>
      <c r="V5746">
        <v>0</v>
      </c>
      <c r="W5746">
        <v>0</v>
      </c>
      <c r="X5746">
        <v>23.887944718051529</v>
      </c>
      <c r="Y5746">
        <v>0</v>
      </c>
      <c r="Z5746">
        <v>2.6715722015207999</v>
      </c>
      <c r="AA5746">
        <v>0</v>
      </c>
      <c r="AB5746">
        <v>69.278927423016867</v>
      </c>
      <c r="AC5746">
        <v>0</v>
      </c>
      <c r="AD5746">
        <v>0</v>
      </c>
      <c r="AE5746">
        <v>95.838444342589199</v>
      </c>
    </row>
    <row r="5747" spans="1:31" x14ac:dyDescent="0.25">
      <c r="A5747">
        <v>1788271</v>
      </c>
      <c r="B5747">
        <v>1</v>
      </c>
      <c r="C5747" t="s">
        <v>81</v>
      </c>
      <c r="D5747" t="s">
        <v>125</v>
      </c>
      <c r="E5747" t="s">
        <v>188</v>
      </c>
      <c r="F5747" t="s">
        <v>16546</v>
      </c>
      <c r="G5747" t="s">
        <v>177</v>
      </c>
      <c r="H5747" t="s">
        <v>134</v>
      </c>
      <c r="I5747" t="s">
        <v>135</v>
      </c>
      <c r="J5747" t="s">
        <v>136</v>
      </c>
      <c r="K5747" t="s">
        <v>147</v>
      </c>
      <c r="L5747" t="s">
        <v>16547</v>
      </c>
      <c r="M5747" t="s">
        <v>16548</v>
      </c>
      <c r="N5747">
        <v>0.88166666599999999</v>
      </c>
      <c r="O5747">
        <v>0</v>
      </c>
      <c r="P5747">
        <v>0</v>
      </c>
      <c r="Q5747">
        <v>39</v>
      </c>
      <c r="R5747">
        <v>24</v>
      </c>
      <c r="S5747">
        <v>1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13.191972869345667</v>
      </c>
      <c r="Z5747">
        <v>17.527456092285799</v>
      </c>
      <c r="AA5747">
        <v>17.019983501175002</v>
      </c>
      <c r="AB5747">
        <v>0</v>
      </c>
      <c r="AC5747">
        <v>0</v>
      </c>
      <c r="AD5747">
        <v>0</v>
      </c>
      <c r="AE5747">
        <v>47.73941246280647</v>
      </c>
    </row>
    <row r="5748" spans="1:31" x14ac:dyDescent="0.25">
      <c r="A5748">
        <v>1788520</v>
      </c>
      <c r="B5748">
        <v>1</v>
      </c>
      <c r="C5748" t="s">
        <v>80</v>
      </c>
      <c r="D5748" t="s">
        <v>103</v>
      </c>
      <c r="E5748" t="s">
        <v>158</v>
      </c>
      <c r="F5748" t="s">
        <v>16549</v>
      </c>
      <c r="G5748" t="s">
        <v>221</v>
      </c>
      <c r="H5748" t="s">
        <v>146</v>
      </c>
      <c r="I5748" t="s">
        <v>135</v>
      </c>
      <c r="J5748" t="s">
        <v>136</v>
      </c>
      <c r="K5748" t="s">
        <v>147</v>
      </c>
      <c r="L5748" t="s">
        <v>16550</v>
      </c>
      <c r="M5748" t="s">
        <v>16551</v>
      </c>
      <c r="N5748">
        <v>1.5786111110000001</v>
      </c>
      <c r="O5748">
        <v>0</v>
      </c>
      <c r="P5748">
        <v>84</v>
      </c>
      <c r="Q5748">
        <v>0</v>
      </c>
      <c r="R5748">
        <v>0</v>
      </c>
      <c r="S5748">
        <v>0</v>
      </c>
      <c r="T5748">
        <v>6</v>
      </c>
      <c r="U5748">
        <v>0</v>
      </c>
      <c r="V5748">
        <v>0</v>
      </c>
      <c r="W5748">
        <v>0</v>
      </c>
      <c r="X5748">
        <v>35.893334244542103</v>
      </c>
      <c r="Y5748">
        <v>0</v>
      </c>
      <c r="Z5748">
        <v>0</v>
      </c>
      <c r="AA5748">
        <v>0</v>
      </c>
      <c r="AB5748">
        <v>1.1072557855987835</v>
      </c>
      <c r="AC5748">
        <v>0</v>
      </c>
      <c r="AD5748">
        <v>0</v>
      </c>
      <c r="AE5748">
        <v>37.000590030140884</v>
      </c>
    </row>
    <row r="5749" spans="1:31" x14ac:dyDescent="0.25">
      <c r="A5749">
        <v>1788420</v>
      </c>
      <c r="B5749">
        <v>1</v>
      </c>
      <c r="C5749" t="s">
        <v>81</v>
      </c>
      <c r="D5749" t="s">
        <v>118</v>
      </c>
      <c r="E5749" t="s">
        <v>158</v>
      </c>
      <c r="F5749" t="s">
        <v>16552</v>
      </c>
      <c r="G5749" t="s">
        <v>160</v>
      </c>
      <c r="H5749" t="s">
        <v>146</v>
      </c>
      <c r="I5749" t="s">
        <v>135</v>
      </c>
      <c r="J5749" t="s">
        <v>136</v>
      </c>
      <c r="K5749" t="s">
        <v>147</v>
      </c>
      <c r="L5749" t="s">
        <v>16553</v>
      </c>
      <c r="M5749" t="s">
        <v>16554</v>
      </c>
      <c r="N5749">
        <v>2.2383333329999999</v>
      </c>
      <c r="O5749">
        <v>0</v>
      </c>
      <c r="P5749">
        <v>26</v>
      </c>
      <c r="Q5749">
        <v>0</v>
      </c>
      <c r="R5749">
        <v>0</v>
      </c>
      <c r="S5749">
        <v>0</v>
      </c>
      <c r="T5749">
        <v>1</v>
      </c>
      <c r="U5749">
        <v>0</v>
      </c>
      <c r="V5749">
        <v>0</v>
      </c>
      <c r="W5749">
        <v>0</v>
      </c>
      <c r="X5749">
        <v>13.547808908534547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13.547808908534547</v>
      </c>
    </row>
    <row r="5750" spans="1:31" x14ac:dyDescent="0.25">
      <c r="A5750">
        <v>1788566</v>
      </c>
      <c r="B5750">
        <v>1</v>
      </c>
      <c r="C5750" t="s">
        <v>80</v>
      </c>
      <c r="D5750" t="s">
        <v>86</v>
      </c>
      <c r="E5750" t="s">
        <v>171</v>
      </c>
      <c r="F5750" t="s">
        <v>16555</v>
      </c>
      <c r="G5750" t="s">
        <v>181</v>
      </c>
      <c r="H5750" t="s">
        <v>146</v>
      </c>
      <c r="I5750" t="s">
        <v>135</v>
      </c>
      <c r="J5750" t="s">
        <v>136</v>
      </c>
      <c r="K5750" t="s">
        <v>147</v>
      </c>
      <c r="L5750" t="s">
        <v>16556</v>
      </c>
      <c r="M5750" t="s">
        <v>16557</v>
      </c>
      <c r="N5750">
        <v>0.88916666600000005</v>
      </c>
      <c r="O5750">
        <v>0</v>
      </c>
      <c r="P5750">
        <v>1</v>
      </c>
      <c r="Q5750">
        <v>0</v>
      </c>
      <c r="R5750">
        <v>1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0.22637761860070837</v>
      </c>
      <c r="Y5750">
        <v>0</v>
      </c>
      <c r="Z5750">
        <v>2.4536895581233335E-2</v>
      </c>
      <c r="AA5750">
        <v>0</v>
      </c>
      <c r="AB5750">
        <v>0</v>
      </c>
      <c r="AC5750">
        <v>0</v>
      </c>
      <c r="AD5750">
        <v>0</v>
      </c>
      <c r="AE5750">
        <v>0.25091451418194172</v>
      </c>
    </row>
    <row r="5751" spans="1:31" x14ac:dyDescent="0.25">
      <c r="A5751">
        <v>1788317</v>
      </c>
      <c r="B5751">
        <v>1</v>
      </c>
      <c r="C5751" t="s">
        <v>80</v>
      </c>
      <c r="D5751" t="s">
        <v>94</v>
      </c>
      <c r="E5751" t="s">
        <v>267</v>
      </c>
      <c r="F5751" t="s">
        <v>6719</v>
      </c>
      <c r="G5751" t="s">
        <v>177</v>
      </c>
      <c r="H5751" t="s">
        <v>134</v>
      </c>
      <c r="I5751" t="s">
        <v>135</v>
      </c>
      <c r="J5751" t="s">
        <v>136</v>
      </c>
      <c r="K5751" t="s">
        <v>147</v>
      </c>
      <c r="L5751" t="s">
        <v>16558</v>
      </c>
      <c r="M5751" t="s">
        <v>16559</v>
      </c>
      <c r="N5751">
        <v>8.2222221999999998E-2</v>
      </c>
      <c r="O5751">
        <v>2</v>
      </c>
      <c r="P5751">
        <v>1419</v>
      </c>
      <c r="Q5751">
        <v>35</v>
      </c>
      <c r="R5751">
        <v>343</v>
      </c>
      <c r="S5751">
        <v>25</v>
      </c>
      <c r="T5751">
        <v>102</v>
      </c>
      <c r="U5751">
        <v>14</v>
      </c>
      <c r="V5751">
        <v>0</v>
      </c>
      <c r="W5751">
        <v>0.22421227068026672</v>
      </c>
      <c r="X5751">
        <v>22.033084200428132</v>
      </c>
      <c r="Y5751">
        <v>4.3860288757395338</v>
      </c>
      <c r="Z5751">
        <v>18.807698214751873</v>
      </c>
      <c r="AA5751">
        <v>18.254160868120799</v>
      </c>
      <c r="AB5751">
        <v>2.7892139815211343</v>
      </c>
      <c r="AC5751">
        <v>185.8614532614896</v>
      </c>
      <c r="AD5751">
        <v>0</v>
      </c>
      <c r="AE5751">
        <v>252.35585167273132</v>
      </c>
    </row>
    <row r="5752" spans="1:31" x14ac:dyDescent="0.25">
      <c r="A5752">
        <v>1788171</v>
      </c>
      <c r="B5752">
        <v>1</v>
      </c>
      <c r="C5752" t="s">
        <v>81</v>
      </c>
      <c r="D5752" t="s">
        <v>123</v>
      </c>
      <c r="E5752" t="s">
        <v>131</v>
      </c>
      <c r="F5752" t="s">
        <v>3755</v>
      </c>
      <c r="G5752" t="s">
        <v>133</v>
      </c>
      <c r="H5752" t="s">
        <v>134</v>
      </c>
      <c r="I5752" t="s">
        <v>135</v>
      </c>
      <c r="J5752" t="s">
        <v>136</v>
      </c>
      <c r="K5752" t="s">
        <v>147</v>
      </c>
      <c r="L5752" t="s">
        <v>16560</v>
      </c>
      <c r="M5752" t="s">
        <v>16561</v>
      </c>
      <c r="N5752">
        <v>0.58722222199999996</v>
      </c>
      <c r="O5752">
        <v>1</v>
      </c>
      <c r="P5752">
        <v>15862</v>
      </c>
      <c r="Q5752">
        <v>14</v>
      </c>
      <c r="R5752">
        <v>145</v>
      </c>
      <c r="S5752">
        <v>11</v>
      </c>
      <c r="T5752">
        <v>1087</v>
      </c>
      <c r="U5752">
        <v>4</v>
      </c>
      <c r="V5752">
        <v>8</v>
      </c>
      <c r="W5752">
        <v>2.9512765743474997E-2</v>
      </c>
      <c r="X5752">
        <v>1950.3634315133936</v>
      </c>
      <c r="Y5752">
        <v>7.4123481206744675</v>
      </c>
      <c r="Z5752">
        <v>19.787636323772041</v>
      </c>
      <c r="AA5752">
        <v>96.314373162207772</v>
      </c>
      <c r="AB5752">
        <v>277.01287298516434</v>
      </c>
      <c r="AC5752">
        <v>22.506248787567998</v>
      </c>
      <c r="AD5752">
        <v>24.349555455107595</v>
      </c>
      <c r="AE5752">
        <v>2397.7759791136314</v>
      </c>
    </row>
    <row r="5753" spans="1:31" x14ac:dyDescent="0.25">
      <c r="A5753">
        <v>1788440</v>
      </c>
      <c r="B5753">
        <v>1</v>
      </c>
      <c r="C5753" t="s">
        <v>81</v>
      </c>
      <c r="D5753" t="s">
        <v>118</v>
      </c>
      <c r="E5753" t="s">
        <v>158</v>
      </c>
      <c r="F5753" t="s">
        <v>16562</v>
      </c>
      <c r="G5753" t="s">
        <v>160</v>
      </c>
      <c r="H5753" t="s">
        <v>146</v>
      </c>
      <c r="I5753" t="s">
        <v>135</v>
      </c>
      <c r="J5753" t="s">
        <v>136</v>
      </c>
      <c r="K5753" t="s">
        <v>147</v>
      </c>
      <c r="L5753" t="s">
        <v>16563</v>
      </c>
      <c r="M5753" t="s">
        <v>16564</v>
      </c>
      <c r="N5753">
        <v>0.47249999999999998</v>
      </c>
      <c r="O5753">
        <v>0</v>
      </c>
      <c r="P5753">
        <v>2</v>
      </c>
      <c r="Q5753">
        <v>0</v>
      </c>
      <c r="R5753">
        <v>2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0.11856532166324998</v>
      </c>
      <c r="Y5753">
        <v>0</v>
      </c>
      <c r="Z5753">
        <v>0.6229004307749999</v>
      </c>
      <c r="AA5753">
        <v>0</v>
      </c>
      <c r="AB5753">
        <v>0</v>
      </c>
      <c r="AC5753">
        <v>0</v>
      </c>
      <c r="AD5753">
        <v>0</v>
      </c>
      <c r="AE5753">
        <v>0.74146575243824986</v>
      </c>
    </row>
    <row r="5754" spans="1:31" x14ac:dyDescent="0.25">
      <c r="A5754">
        <v>1788297</v>
      </c>
      <c r="B5754">
        <v>1</v>
      </c>
      <c r="C5754" t="s">
        <v>81</v>
      </c>
      <c r="D5754" t="s">
        <v>127</v>
      </c>
      <c r="E5754" t="s">
        <v>158</v>
      </c>
      <c r="F5754" t="s">
        <v>6399</v>
      </c>
      <c r="G5754" t="s">
        <v>221</v>
      </c>
      <c r="H5754" t="s">
        <v>146</v>
      </c>
      <c r="I5754" t="s">
        <v>135</v>
      </c>
      <c r="J5754" t="s">
        <v>136</v>
      </c>
      <c r="K5754" t="s">
        <v>147</v>
      </c>
      <c r="L5754" t="s">
        <v>16565</v>
      </c>
      <c r="M5754" t="s">
        <v>16566</v>
      </c>
      <c r="N5754">
        <v>2.7336111110000001</v>
      </c>
      <c r="O5754">
        <v>0</v>
      </c>
      <c r="P5754">
        <v>4</v>
      </c>
      <c r="Q5754">
        <v>0</v>
      </c>
      <c r="R5754">
        <v>2</v>
      </c>
      <c r="S5754">
        <v>0</v>
      </c>
      <c r="T5754">
        <v>1</v>
      </c>
      <c r="U5754">
        <v>0</v>
      </c>
      <c r="V5754">
        <v>0</v>
      </c>
      <c r="W5754">
        <v>0</v>
      </c>
      <c r="X5754">
        <v>0.52596198833533347</v>
      </c>
      <c r="Y5754">
        <v>0</v>
      </c>
      <c r="Z5754">
        <v>0.39797219276512502</v>
      </c>
      <c r="AA5754">
        <v>0</v>
      </c>
      <c r="AB5754">
        <v>10.396084930200251</v>
      </c>
      <c r="AC5754">
        <v>0</v>
      </c>
      <c r="AD5754">
        <v>0</v>
      </c>
      <c r="AE5754">
        <v>11.320019111300709</v>
      </c>
    </row>
    <row r="5755" spans="1:31" x14ac:dyDescent="0.25">
      <c r="A5755">
        <v>1788583</v>
      </c>
      <c r="B5755">
        <v>1</v>
      </c>
      <c r="C5755" t="s">
        <v>81</v>
      </c>
      <c r="D5755" t="s">
        <v>128</v>
      </c>
      <c r="E5755" t="s">
        <v>171</v>
      </c>
      <c r="F5755" t="s">
        <v>16567</v>
      </c>
      <c r="G5755" t="s">
        <v>181</v>
      </c>
      <c r="H5755" t="s">
        <v>146</v>
      </c>
      <c r="I5755" t="s">
        <v>135</v>
      </c>
      <c r="J5755" t="s">
        <v>136</v>
      </c>
      <c r="K5755" t="s">
        <v>147</v>
      </c>
      <c r="L5755" t="s">
        <v>16568</v>
      </c>
      <c r="M5755" t="s">
        <v>16569</v>
      </c>
      <c r="N5755">
        <v>1.4422222220000001</v>
      </c>
      <c r="O5755">
        <v>0</v>
      </c>
      <c r="P5755">
        <v>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6.6866580831399985E-2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6.6866580831399985E-2</v>
      </c>
    </row>
    <row r="5756" spans="1:31" x14ac:dyDescent="0.25">
      <c r="A5756">
        <v>1788254</v>
      </c>
      <c r="B5756">
        <v>1</v>
      </c>
      <c r="C5756" t="s">
        <v>80</v>
      </c>
      <c r="D5756" t="s">
        <v>93</v>
      </c>
      <c r="E5756" t="s">
        <v>158</v>
      </c>
      <c r="F5756" t="s">
        <v>4534</v>
      </c>
      <c r="G5756" t="s">
        <v>160</v>
      </c>
      <c r="H5756" t="s">
        <v>146</v>
      </c>
      <c r="I5756" t="s">
        <v>135</v>
      </c>
      <c r="J5756" t="s">
        <v>136</v>
      </c>
      <c r="K5756" t="s">
        <v>147</v>
      </c>
      <c r="L5756" t="s">
        <v>16570</v>
      </c>
      <c r="M5756" t="s">
        <v>16571</v>
      </c>
      <c r="N5756">
        <v>0.57944444399999995</v>
      </c>
      <c r="O5756">
        <v>0</v>
      </c>
      <c r="P5756">
        <v>0</v>
      </c>
      <c r="Q5756">
        <v>0</v>
      </c>
      <c r="R5756">
        <v>2</v>
      </c>
      <c r="S5756">
        <v>0</v>
      </c>
      <c r="T5756">
        <v>2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0.59340150595905006</v>
      </c>
      <c r="AA5756">
        <v>0</v>
      </c>
      <c r="AB5756">
        <v>0.98194338628706657</v>
      </c>
      <c r="AC5756">
        <v>0</v>
      </c>
      <c r="AD5756">
        <v>0</v>
      </c>
      <c r="AE5756">
        <v>1.5753448922461166</v>
      </c>
    </row>
    <row r="5757" spans="1:31" x14ac:dyDescent="0.25">
      <c r="A5757">
        <v>1788291</v>
      </c>
      <c r="B5757">
        <v>1</v>
      </c>
      <c r="C5757" t="s">
        <v>80</v>
      </c>
      <c r="D5757" t="s">
        <v>106</v>
      </c>
      <c r="E5757" t="s">
        <v>158</v>
      </c>
      <c r="F5757" t="s">
        <v>16572</v>
      </c>
      <c r="G5757" t="s">
        <v>160</v>
      </c>
      <c r="H5757" t="s">
        <v>146</v>
      </c>
      <c r="I5757" t="s">
        <v>135</v>
      </c>
      <c r="J5757" t="s">
        <v>136</v>
      </c>
      <c r="K5757" t="s">
        <v>147</v>
      </c>
      <c r="L5757" t="s">
        <v>16573</v>
      </c>
      <c r="M5757" t="s">
        <v>16574</v>
      </c>
      <c r="N5757">
        <v>2.2352777769999999</v>
      </c>
      <c r="O5757">
        <v>0</v>
      </c>
      <c r="P5757">
        <v>5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1.1833469700427333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1.1833469700427333</v>
      </c>
    </row>
    <row r="5758" spans="1:31" x14ac:dyDescent="0.25">
      <c r="A5758">
        <v>1788397</v>
      </c>
      <c r="B5758">
        <v>1</v>
      </c>
      <c r="C5758" t="s">
        <v>81</v>
      </c>
      <c r="D5758" t="s">
        <v>119</v>
      </c>
      <c r="E5758" t="s">
        <v>158</v>
      </c>
      <c r="F5758" t="s">
        <v>16575</v>
      </c>
      <c r="G5758" t="s">
        <v>221</v>
      </c>
      <c r="H5758" t="s">
        <v>146</v>
      </c>
      <c r="I5758" t="s">
        <v>135</v>
      </c>
      <c r="J5758" t="s">
        <v>136</v>
      </c>
      <c r="K5758" t="s">
        <v>147</v>
      </c>
      <c r="L5758" t="s">
        <v>16576</v>
      </c>
      <c r="M5758" t="s">
        <v>16577</v>
      </c>
      <c r="N5758">
        <v>4.9391666660000002</v>
      </c>
      <c r="O5758">
        <v>0</v>
      </c>
      <c r="P5758">
        <v>64</v>
      </c>
      <c r="Q5758">
        <v>0</v>
      </c>
      <c r="R5758">
        <v>2</v>
      </c>
      <c r="S5758">
        <v>0</v>
      </c>
      <c r="T5758">
        <v>8</v>
      </c>
      <c r="U5758">
        <v>0</v>
      </c>
      <c r="V5758">
        <v>0</v>
      </c>
      <c r="W5758">
        <v>0</v>
      </c>
      <c r="X5758">
        <v>53.799130496837137</v>
      </c>
      <c r="Y5758">
        <v>0</v>
      </c>
      <c r="Z5758">
        <v>2.7150915298403753</v>
      </c>
      <c r="AA5758">
        <v>0</v>
      </c>
      <c r="AB5758">
        <v>6.6383017116379985</v>
      </c>
      <c r="AC5758">
        <v>0</v>
      </c>
      <c r="AD5758">
        <v>0</v>
      </c>
      <c r="AE5758">
        <v>63.152523738315516</v>
      </c>
    </row>
    <row r="5759" spans="1:31" x14ac:dyDescent="0.25">
      <c r="A5759">
        <v>1788646</v>
      </c>
      <c r="B5759">
        <v>1</v>
      </c>
      <c r="C5759" t="s">
        <v>80</v>
      </c>
      <c r="D5759" t="s">
        <v>85</v>
      </c>
      <c r="E5759" t="s">
        <v>158</v>
      </c>
      <c r="F5759" t="s">
        <v>16578</v>
      </c>
      <c r="G5759" t="s">
        <v>160</v>
      </c>
      <c r="H5759" t="s">
        <v>146</v>
      </c>
      <c r="I5759" t="s">
        <v>135</v>
      </c>
      <c r="J5759" t="s">
        <v>136</v>
      </c>
      <c r="K5759" t="s">
        <v>147</v>
      </c>
      <c r="L5759" t="s">
        <v>16579</v>
      </c>
      <c r="M5759" t="s">
        <v>16580</v>
      </c>
      <c r="N5759">
        <v>1.215833333</v>
      </c>
      <c r="O5759">
        <v>0</v>
      </c>
      <c r="P5759">
        <v>108</v>
      </c>
      <c r="Q5759">
        <v>0</v>
      </c>
      <c r="R5759">
        <v>0</v>
      </c>
      <c r="S5759">
        <v>0</v>
      </c>
      <c r="T5759">
        <v>2</v>
      </c>
      <c r="U5759">
        <v>0</v>
      </c>
      <c r="V5759">
        <v>0</v>
      </c>
      <c r="W5759">
        <v>0</v>
      </c>
      <c r="X5759">
        <v>35.559627215361658</v>
      </c>
      <c r="Y5759">
        <v>0</v>
      </c>
      <c r="Z5759">
        <v>0</v>
      </c>
      <c r="AA5759">
        <v>0</v>
      </c>
      <c r="AB5759">
        <v>0.75545965429019157</v>
      </c>
      <c r="AC5759">
        <v>0</v>
      </c>
      <c r="AD5759">
        <v>0</v>
      </c>
      <c r="AE5759">
        <v>36.31508686965185</v>
      </c>
    </row>
    <row r="5760" spans="1:31" x14ac:dyDescent="0.25">
      <c r="A5760">
        <v>1788483</v>
      </c>
      <c r="B5760">
        <v>1</v>
      </c>
      <c r="C5760" t="s">
        <v>80</v>
      </c>
      <c r="D5760" t="s">
        <v>96</v>
      </c>
      <c r="E5760" t="s">
        <v>171</v>
      </c>
      <c r="F5760" t="s">
        <v>16581</v>
      </c>
      <c r="G5760" t="s">
        <v>282</v>
      </c>
      <c r="H5760" t="s">
        <v>146</v>
      </c>
      <c r="I5760" t="s">
        <v>135</v>
      </c>
      <c r="J5760" t="s">
        <v>136</v>
      </c>
      <c r="K5760" t="s">
        <v>147</v>
      </c>
      <c r="L5760" t="s">
        <v>16582</v>
      </c>
      <c r="M5760" t="s">
        <v>16583</v>
      </c>
      <c r="N5760">
        <v>1.2275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3.0133108534250001E-2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3.0133108534250001E-2</v>
      </c>
    </row>
    <row r="5761" spans="1:31" x14ac:dyDescent="0.25">
      <c r="A5761">
        <v>1788148</v>
      </c>
      <c r="B5761">
        <v>1</v>
      </c>
      <c r="C5761" t="s">
        <v>80</v>
      </c>
      <c r="D5761" t="s">
        <v>93</v>
      </c>
      <c r="E5761" t="s">
        <v>131</v>
      </c>
      <c r="F5761" t="s">
        <v>16584</v>
      </c>
      <c r="G5761" t="s">
        <v>177</v>
      </c>
      <c r="H5761" t="s">
        <v>134</v>
      </c>
      <c r="I5761" t="s">
        <v>135</v>
      </c>
      <c r="J5761" t="s">
        <v>136</v>
      </c>
      <c r="K5761" t="s">
        <v>147</v>
      </c>
      <c r="L5761" t="s">
        <v>16585</v>
      </c>
      <c r="M5761" t="s">
        <v>16586</v>
      </c>
      <c r="N5761">
        <v>1.5022222220000001</v>
      </c>
      <c r="O5761">
        <v>0</v>
      </c>
      <c r="P5761">
        <v>231</v>
      </c>
      <c r="Q5761">
        <v>4</v>
      </c>
      <c r="R5761">
        <v>154</v>
      </c>
      <c r="S5761">
        <v>1</v>
      </c>
      <c r="T5761">
        <v>52</v>
      </c>
      <c r="U5761">
        <v>0</v>
      </c>
      <c r="V5761">
        <v>0</v>
      </c>
      <c r="W5761">
        <v>0</v>
      </c>
      <c r="X5761">
        <v>53.72219988795986</v>
      </c>
      <c r="Y5761">
        <v>8.1401319419842331</v>
      </c>
      <c r="Z5761">
        <v>136.71522889569007</v>
      </c>
      <c r="AA5761">
        <v>34.549582709043669</v>
      </c>
      <c r="AB5761">
        <v>44.978702342583091</v>
      </c>
      <c r="AC5761">
        <v>0</v>
      </c>
      <c r="AD5761">
        <v>0</v>
      </c>
      <c r="AE5761">
        <v>278.10584577726092</v>
      </c>
    </row>
    <row r="5762" spans="1:31" x14ac:dyDescent="0.25">
      <c r="A5762">
        <v>1788540</v>
      </c>
      <c r="B5762">
        <v>1</v>
      </c>
      <c r="C5762" t="s">
        <v>80</v>
      </c>
      <c r="D5762" t="s">
        <v>108</v>
      </c>
      <c r="E5762" t="s">
        <v>158</v>
      </c>
      <c r="F5762" t="s">
        <v>5438</v>
      </c>
      <c r="G5762" t="s">
        <v>160</v>
      </c>
      <c r="H5762" t="s">
        <v>146</v>
      </c>
      <c r="I5762" t="s">
        <v>135</v>
      </c>
      <c r="J5762" t="s">
        <v>136</v>
      </c>
      <c r="K5762" t="s">
        <v>147</v>
      </c>
      <c r="L5762" t="s">
        <v>16587</v>
      </c>
      <c r="M5762" t="s">
        <v>16588</v>
      </c>
      <c r="N5762">
        <v>1.2524999999999999</v>
      </c>
      <c r="O5762">
        <v>0</v>
      </c>
      <c r="P5762">
        <v>12</v>
      </c>
      <c r="Q5762">
        <v>0</v>
      </c>
      <c r="R5762">
        <v>2</v>
      </c>
      <c r="S5762">
        <v>0</v>
      </c>
      <c r="T5762">
        <v>1</v>
      </c>
      <c r="U5762">
        <v>0</v>
      </c>
      <c r="V5762">
        <v>0</v>
      </c>
      <c r="W5762">
        <v>0</v>
      </c>
      <c r="X5762">
        <v>2.0597923441584749</v>
      </c>
      <c r="Y5762">
        <v>0</v>
      </c>
      <c r="Z5762">
        <v>0.10875676466033335</v>
      </c>
      <c r="AA5762">
        <v>0</v>
      </c>
      <c r="AB5762">
        <v>0.44218138743005003</v>
      </c>
      <c r="AC5762">
        <v>0</v>
      </c>
      <c r="AD5762">
        <v>0</v>
      </c>
      <c r="AE5762">
        <v>2.6107304962488582</v>
      </c>
    </row>
    <row r="5763" spans="1:31" x14ac:dyDescent="0.25">
      <c r="A5763">
        <v>1799598</v>
      </c>
      <c r="B5763">
        <v>1</v>
      </c>
      <c r="C5763" t="s">
        <v>80</v>
      </c>
      <c r="D5763" t="s">
        <v>90</v>
      </c>
      <c r="E5763" t="s">
        <v>171</v>
      </c>
      <c r="F5763" t="s">
        <v>16589</v>
      </c>
      <c r="G5763" t="s">
        <v>181</v>
      </c>
      <c r="H5763" t="s">
        <v>146</v>
      </c>
      <c r="I5763" t="s">
        <v>135</v>
      </c>
      <c r="J5763" t="s">
        <v>136</v>
      </c>
      <c r="K5763" t="s">
        <v>147</v>
      </c>
      <c r="L5763" t="s">
        <v>16590</v>
      </c>
      <c r="M5763" t="s">
        <v>16591</v>
      </c>
      <c r="N5763">
        <v>1.815555555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2</v>
      </c>
      <c r="U5763">
        <v>0</v>
      </c>
      <c r="V5763">
        <v>1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1.1624587504597499</v>
      </c>
      <c r="AC5763">
        <v>0</v>
      </c>
      <c r="AD5763">
        <v>10.3405036476546</v>
      </c>
      <c r="AE5763">
        <v>11.502962398114351</v>
      </c>
    </row>
    <row r="5764" spans="1:31" x14ac:dyDescent="0.25">
      <c r="A5764">
        <v>1799475</v>
      </c>
      <c r="B5764">
        <v>1</v>
      </c>
      <c r="C5764" t="s">
        <v>80</v>
      </c>
      <c r="D5764" t="s">
        <v>101</v>
      </c>
      <c r="E5764" t="s">
        <v>171</v>
      </c>
      <c r="F5764" t="s">
        <v>16592</v>
      </c>
      <c r="G5764" t="s">
        <v>225</v>
      </c>
      <c r="H5764" t="s">
        <v>146</v>
      </c>
      <c r="I5764" t="s">
        <v>135</v>
      </c>
      <c r="J5764" t="s">
        <v>3</v>
      </c>
      <c r="K5764" t="s">
        <v>147</v>
      </c>
      <c r="L5764" t="s">
        <v>16593</v>
      </c>
      <c r="M5764" t="s">
        <v>16594</v>
      </c>
      <c r="N5764">
        <v>3.4111111109999999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</row>
    <row r="5765" spans="1:31" x14ac:dyDescent="0.25">
      <c r="A5765">
        <v>1799080</v>
      </c>
      <c r="B5765">
        <v>1</v>
      </c>
      <c r="C5765" t="s">
        <v>80</v>
      </c>
      <c r="D5765" t="s">
        <v>93</v>
      </c>
      <c r="E5765" t="s">
        <v>158</v>
      </c>
      <c r="F5765" t="s">
        <v>16595</v>
      </c>
      <c r="G5765" t="s">
        <v>160</v>
      </c>
      <c r="H5765" t="s">
        <v>146</v>
      </c>
      <c r="I5765" t="s">
        <v>135</v>
      </c>
      <c r="J5765" t="s">
        <v>136</v>
      </c>
      <c r="K5765" t="s">
        <v>147</v>
      </c>
      <c r="L5765" t="s">
        <v>16596</v>
      </c>
      <c r="M5765" t="s">
        <v>16597</v>
      </c>
      <c r="N5765">
        <v>1.1599999999999999</v>
      </c>
      <c r="O5765">
        <v>0</v>
      </c>
      <c r="P5765">
        <v>2</v>
      </c>
      <c r="Q5765">
        <v>0</v>
      </c>
      <c r="R5765">
        <v>2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0.33163918349624999</v>
      </c>
      <c r="Y5765">
        <v>0</v>
      </c>
      <c r="Z5765">
        <v>2.9679262790800007E-2</v>
      </c>
      <c r="AA5765">
        <v>0</v>
      </c>
      <c r="AB5765">
        <v>0</v>
      </c>
      <c r="AC5765">
        <v>0</v>
      </c>
      <c r="AD5765">
        <v>0</v>
      </c>
      <c r="AE5765">
        <v>0.36131844628705001</v>
      </c>
    </row>
    <row r="5766" spans="1:31" x14ac:dyDescent="0.25">
      <c r="A5766">
        <v>1799103</v>
      </c>
      <c r="B5766">
        <v>1</v>
      </c>
      <c r="C5766" t="s">
        <v>80</v>
      </c>
      <c r="D5766" t="s">
        <v>95</v>
      </c>
      <c r="E5766" t="s">
        <v>267</v>
      </c>
      <c r="F5766" t="s">
        <v>14269</v>
      </c>
      <c r="G5766" t="s">
        <v>177</v>
      </c>
      <c r="H5766" t="s">
        <v>134</v>
      </c>
      <c r="I5766" t="s">
        <v>135</v>
      </c>
      <c r="J5766" t="s">
        <v>136</v>
      </c>
      <c r="K5766" t="s">
        <v>147</v>
      </c>
      <c r="L5766" t="s">
        <v>16598</v>
      </c>
      <c r="M5766" t="s">
        <v>16599</v>
      </c>
      <c r="N5766">
        <v>1.727222222</v>
      </c>
      <c r="O5766">
        <v>0</v>
      </c>
      <c r="P5766">
        <v>137</v>
      </c>
      <c r="Q5766">
        <v>0</v>
      </c>
      <c r="R5766">
        <v>1</v>
      </c>
      <c r="S5766">
        <v>19</v>
      </c>
      <c r="T5766">
        <v>8</v>
      </c>
      <c r="U5766">
        <v>4</v>
      </c>
      <c r="V5766">
        <v>0</v>
      </c>
      <c r="W5766">
        <v>0</v>
      </c>
      <c r="X5766">
        <v>48.725091726924731</v>
      </c>
      <c r="Y5766">
        <v>0</v>
      </c>
      <c r="Z5766">
        <v>6.1337615860399999E-2</v>
      </c>
      <c r="AA5766">
        <v>1396.1019916859259</v>
      </c>
      <c r="AB5766">
        <v>14.144768763466251</v>
      </c>
      <c r="AC5766">
        <v>1162.1621346873733</v>
      </c>
      <c r="AD5766">
        <v>0</v>
      </c>
      <c r="AE5766">
        <v>2621.1953244795504</v>
      </c>
    </row>
    <row r="5767" spans="1:31" x14ac:dyDescent="0.25">
      <c r="A5767">
        <v>1788801</v>
      </c>
      <c r="B5767">
        <v>1</v>
      </c>
      <c r="C5767" t="s">
        <v>80</v>
      </c>
      <c r="D5767" t="s">
        <v>94</v>
      </c>
      <c r="E5767" t="s">
        <v>188</v>
      </c>
      <c r="F5767" t="s">
        <v>16600</v>
      </c>
      <c r="G5767" t="s">
        <v>1002</v>
      </c>
      <c r="H5767" t="s">
        <v>134</v>
      </c>
      <c r="I5767" t="s">
        <v>135</v>
      </c>
      <c r="J5767" t="s">
        <v>136</v>
      </c>
      <c r="K5767" t="s">
        <v>147</v>
      </c>
      <c r="L5767" t="s">
        <v>16601</v>
      </c>
      <c r="M5767" t="s">
        <v>16602</v>
      </c>
      <c r="N5767">
        <v>0.92</v>
      </c>
      <c r="O5767">
        <v>1</v>
      </c>
      <c r="P5767">
        <v>329</v>
      </c>
      <c r="Q5767">
        <v>8</v>
      </c>
      <c r="R5767">
        <v>153</v>
      </c>
      <c r="S5767">
        <v>3</v>
      </c>
      <c r="T5767">
        <v>38</v>
      </c>
      <c r="U5767">
        <v>4</v>
      </c>
      <c r="V5767">
        <v>0</v>
      </c>
      <c r="W5767">
        <v>1.1663566106592</v>
      </c>
      <c r="X5767">
        <v>40.875033046902715</v>
      </c>
      <c r="Y5767">
        <v>2.0998242065029999</v>
      </c>
      <c r="Z5767">
        <v>54.401317953540691</v>
      </c>
      <c r="AA5767">
        <v>8.2174185728746689</v>
      </c>
      <c r="AB5767">
        <v>7.4486491164625654</v>
      </c>
      <c r="AC5767">
        <v>243.25283058200648</v>
      </c>
      <c r="AD5767">
        <v>0</v>
      </c>
      <c r="AE5767">
        <v>357.46143008894933</v>
      </c>
    </row>
    <row r="5768" spans="1:31" x14ac:dyDescent="0.25">
      <c r="A5768">
        <v>1788907</v>
      </c>
      <c r="B5768">
        <v>1</v>
      </c>
      <c r="C5768" t="s">
        <v>81</v>
      </c>
      <c r="D5768" t="s">
        <v>115</v>
      </c>
      <c r="E5768" t="s">
        <v>158</v>
      </c>
      <c r="F5768" t="s">
        <v>16603</v>
      </c>
      <c r="G5768" t="s">
        <v>160</v>
      </c>
      <c r="H5768" t="s">
        <v>146</v>
      </c>
      <c r="I5768" t="s">
        <v>135</v>
      </c>
      <c r="J5768" t="s">
        <v>136</v>
      </c>
      <c r="K5768" t="s">
        <v>147</v>
      </c>
      <c r="L5768" t="s">
        <v>16604</v>
      </c>
      <c r="M5768" t="s">
        <v>16605</v>
      </c>
      <c r="N5768">
        <v>2.0472222219999998</v>
      </c>
      <c r="O5768">
        <v>0</v>
      </c>
      <c r="P5768">
        <v>8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0.51842360663932507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0.51842360663932507</v>
      </c>
    </row>
    <row r="5769" spans="1:31" x14ac:dyDescent="0.25">
      <c r="A5769">
        <v>1798997</v>
      </c>
      <c r="B5769">
        <v>1</v>
      </c>
      <c r="C5769" t="s">
        <v>81</v>
      </c>
      <c r="D5769" t="s">
        <v>118</v>
      </c>
      <c r="E5769" t="s">
        <v>171</v>
      </c>
      <c r="F5769" t="s">
        <v>16606</v>
      </c>
      <c r="G5769" t="s">
        <v>181</v>
      </c>
      <c r="H5769" t="s">
        <v>146</v>
      </c>
      <c r="I5769" t="s">
        <v>135</v>
      </c>
      <c r="J5769" t="s">
        <v>136</v>
      </c>
      <c r="K5769" t="s">
        <v>147</v>
      </c>
      <c r="L5769" t="s">
        <v>16607</v>
      </c>
      <c r="M5769" t="s">
        <v>16608</v>
      </c>
      <c r="N5769">
        <v>1.0055555549999999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1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20.752121302526252</v>
      </c>
      <c r="AE5769">
        <v>20.752121302526252</v>
      </c>
    </row>
    <row r="5770" spans="1:31" x14ac:dyDescent="0.25">
      <c r="A5770">
        <v>1799581</v>
      </c>
      <c r="B5770">
        <v>1</v>
      </c>
      <c r="C5770" t="s">
        <v>81</v>
      </c>
      <c r="D5770" t="s">
        <v>120</v>
      </c>
      <c r="E5770" t="s">
        <v>171</v>
      </c>
      <c r="F5770" t="s">
        <v>16609</v>
      </c>
      <c r="G5770" t="s">
        <v>181</v>
      </c>
      <c r="H5770" t="s">
        <v>146</v>
      </c>
      <c r="I5770" t="s">
        <v>135</v>
      </c>
      <c r="J5770" t="s">
        <v>136</v>
      </c>
      <c r="K5770" t="s">
        <v>147</v>
      </c>
      <c r="L5770" t="s">
        <v>16610</v>
      </c>
      <c r="M5770" t="s">
        <v>16611</v>
      </c>
      <c r="N5770">
        <v>2.4813888880000001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1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1.5158696342291333</v>
      </c>
      <c r="AC5770">
        <v>0</v>
      </c>
      <c r="AD5770">
        <v>0</v>
      </c>
      <c r="AE5770">
        <v>1.5158696342291333</v>
      </c>
    </row>
    <row r="5771" spans="1:31" x14ac:dyDescent="0.25">
      <c r="A5771">
        <v>1788861</v>
      </c>
      <c r="B5771">
        <v>1</v>
      </c>
      <c r="C5771" t="s">
        <v>81</v>
      </c>
      <c r="D5771" t="s">
        <v>118</v>
      </c>
      <c r="E5771" t="s">
        <v>184</v>
      </c>
      <c r="F5771" t="s">
        <v>16612</v>
      </c>
      <c r="G5771" t="s">
        <v>246</v>
      </c>
      <c r="H5771" t="s">
        <v>134</v>
      </c>
      <c r="I5771" t="s">
        <v>135</v>
      </c>
      <c r="J5771" t="s">
        <v>136</v>
      </c>
      <c r="K5771" t="s">
        <v>137</v>
      </c>
      <c r="L5771" t="s">
        <v>16613</v>
      </c>
      <c r="M5771" t="s">
        <v>16614</v>
      </c>
      <c r="N5771">
        <v>4.7389222220000002</v>
      </c>
      <c r="O5771">
        <v>0</v>
      </c>
      <c r="P5771">
        <v>0</v>
      </c>
      <c r="Q5771">
        <v>9</v>
      </c>
      <c r="R5771">
        <v>0</v>
      </c>
      <c r="S5771">
        <v>7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32.132326156770354</v>
      </c>
      <c r="Z5771">
        <v>0</v>
      </c>
      <c r="AA5771">
        <v>35.926795170153383</v>
      </c>
      <c r="AB5771">
        <v>0</v>
      </c>
      <c r="AC5771">
        <v>0</v>
      </c>
      <c r="AD5771">
        <v>0</v>
      </c>
      <c r="AE5771">
        <v>68.05912132692373</v>
      </c>
    </row>
    <row r="5772" spans="1:31" x14ac:dyDescent="0.25">
      <c r="A5772">
        <v>1799063</v>
      </c>
      <c r="B5772">
        <v>1</v>
      </c>
      <c r="C5772" t="s">
        <v>80</v>
      </c>
      <c r="D5772" t="s">
        <v>90</v>
      </c>
      <c r="E5772" t="s">
        <v>171</v>
      </c>
      <c r="F5772" t="s">
        <v>16615</v>
      </c>
      <c r="G5772" t="s">
        <v>181</v>
      </c>
      <c r="H5772" t="s">
        <v>146</v>
      </c>
      <c r="I5772" t="s">
        <v>135</v>
      </c>
      <c r="J5772" t="s">
        <v>136</v>
      </c>
      <c r="K5772" t="s">
        <v>147</v>
      </c>
      <c r="L5772" t="s">
        <v>16616</v>
      </c>
      <c r="M5772" t="s">
        <v>16617</v>
      </c>
      <c r="N5772">
        <v>6.1894444440000003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1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0.17532376423187504</v>
      </c>
      <c r="AC5772">
        <v>0</v>
      </c>
      <c r="AD5772">
        <v>0</v>
      </c>
      <c r="AE5772">
        <v>0.17532376423187504</v>
      </c>
    </row>
    <row r="5773" spans="1:31" x14ac:dyDescent="0.25">
      <c r="A5773">
        <v>1799561</v>
      </c>
      <c r="B5773">
        <v>1</v>
      </c>
      <c r="C5773" t="s">
        <v>80</v>
      </c>
      <c r="D5773" t="s">
        <v>84</v>
      </c>
      <c r="E5773" t="s">
        <v>171</v>
      </c>
      <c r="F5773" t="s">
        <v>16618</v>
      </c>
      <c r="G5773" t="s">
        <v>181</v>
      </c>
      <c r="H5773" t="s">
        <v>146</v>
      </c>
      <c r="I5773" t="s">
        <v>135</v>
      </c>
      <c r="J5773" t="s">
        <v>136</v>
      </c>
      <c r="K5773" t="s">
        <v>147</v>
      </c>
      <c r="L5773" t="s">
        <v>16619</v>
      </c>
      <c r="M5773" t="s">
        <v>16620</v>
      </c>
      <c r="N5773">
        <v>1.5872222220000001</v>
      </c>
      <c r="O5773">
        <v>0</v>
      </c>
      <c r="P5773">
        <v>2</v>
      </c>
      <c r="Q5773">
        <v>0</v>
      </c>
      <c r="R5773">
        <v>0</v>
      </c>
      <c r="S5773">
        <v>0</v>
      </c>
      <c r="T5773">
        <v>1</v>
      </c>
      <c r="U5773">
        <v>0</v>
      </c>
      <c r="V5773">
        <v>0</v>
      </c>
      <c r="W5773">
        <v>0</v>
      </c>
      <c r="X5773">
        <v>1.2103057339501333</v>
      </c>
      <c r="Y5773">
        <v>0</v>
      </c>
      <c r="Z5773">
        <v>0</v>
      </c>
      <c r="AA5773">
        <v>0</v>
      </c>
      <c r="AB5773">
        <v>1.6614915471E-3</v>
      </c>
      <c r="AC5773">
        <v>0</v>
      </c>
      <c r="AD5773">
        <v>0</v>
      </c>
      <c r="AE5773">
        <v>1.2119672254972333</v>
      </c>
    </row>
    <row r="5774" spans="1:31" x14ac:dyDescent="0.25">
      <c r="A5774">
        <v>1788841</v>
      </c>
      <c r="B5774">
        <v>1</v>
      </c>
      <c r="C5774" t="s">
        <v>80</v>
      </c>
      <c r="D5774" t="s">
        <v>106</v>
      </c>
      <c r="E5774" t="s">
        <v>131</v>
      </c>
      <c r="F5774" t="s">
        <v>8629</v>
      </c>
      <c r="G5774" t="s">
        <v>133</v>
      </c>
      <c r="H5774" t="s">
        <v>134</v>
      </c>
      <c r="I5774" t="s">
        <v>135</v>
      </c>
      <c r="J5774" t="s">
        <v>136</v>
      </c>
      <c r="K5774" t="s">
        <v>137</v>
      </c>
      <c r="L5774" t="s">
        <v>16621</v>
      </c>
      <c r="M5774" t="s">
        <v>16622</v>
      </c>
      <c r="N5774">
        <v>0.24222222199999999</v>
      </c>
      <c r="O5774">
        <v>0</v>
      </c>
      <c r="P5774">
        <v>5416</v>
      </c>
      <c r="Q5774">
        <v>0</v>
      </c>
      <c r="R5774">
        <v>17</v>
      </c>
      <c r="S5774">
        <v>1</v>
      </c>
      <c r="T5774">
        <v>677</v>
      </c>
      <c r="U5774">
        <v>0</v>
      </c>
      <c r="V5774">
        <v>4</v>
      </c>
      <c r="W5774">
        <v>0</v>
      </c>
      <c r="X5774">
        <v>265.60965104725892</v>
      </c>
      <c r="Y5774">
        <v>0</v>
      </c>
      <c r="Z5774">
        <v>1.2016829661410668</v>
      </c>
      <c r="AA5774">
        <v>0.86782738459593323</v>
      </c>
      <c r="AB5774">
        <v>104.25195971016885</v>
      </c>
      <c r="AC5774">
        <v>0</v>
      </c>
      <c r="AD5774">
        <v>67.406295156656014</v>
      </c>
      <c r="AE5774">
        <v>439.33741626482083</v>
      </c>
    </row>
    <row r="5775" spans="1:31" x14ac:dyDescent="0.25">
      <c r="A5775">
        <v>1799418</v>
      </c>
      <c r="B5775">
        <v>1</v>
      </c>
      <c r="C5775" t="s">
        <v>80</v>
      </c>
      <c r="D5775" t="s">
        <v>106</v>
      </c>
      <c r="E5775" t="s">
        <v>171</v>
      </c>
      <c r="F5775" t="s">
        <v>16623</v>
      </c>
      <c r="G5775" t="s">
        <v>181</v>
      </c>
      <c r="H5775" t="s">
        <v>146</v>
      </c>
      <c r="I5775" t="s">
        <v>135</v>
      </c>
      <c r="J5775" t="s">
        <v>136</v>
      </c>
      <c r="K5775" t="s">
        <v>147</v>
      </c>
      <c r="L5775" t="s">
        <v>16624</v>
      </c>
      <c r="M5775" t="s">
        <v>16625</v>
      </c>
      <c r="N5775">
        <v>1.451944444</v>
      </c>
      <c r="O5775">
        <v>0</v>
      </c>
      <c r="P5775">
        <v>1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0.10591919444715001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0.10591919444715001</v>
      </c>
    </row>
    <row r="5776" spans="1:31" x14ac:dyDescent="0.25">
      <c r="A5776">
        <v>1788798</v>
      </c>
      <c r="B5776">
        <v>1</v>
      </c>
      <c r="C5776" t="s">
        <v>81</v>
      </c>
      <c r="D5776" t="s">
        <v>113</v>
      </c>
      <c r="E5776" t="s">
        <v>188</v>
      </c>
      <c r="F5776" t="s">
        <v>16626</v>
      </c>
      <c r="G5776" t="s">
        <v>177</v>
      </c>
      <c r="H5776" t="s">
        <v>134</v>
      </c>
      <c r="I5776" t="s">
        <v>135</v>
      </c>
      <c r="J5776" t="s">
        <v>136</v>
      </c>
      <c r="K5776" t="s">
        <v>147</v>
      </c>
      <c r="L5776" t="s">
        <v>16627</v>
      </c>
      <c r="M5776" t="s">
        <v>16628</v>
      </c>
      <c r="N5776">
        <v>0.39111111100000001</v>
      </c>
      <c r="O5776">
        <v>2</v>
      </c>
      <c r="P5776">
        <v>93</v>
      </c>
      <c r="Q5776">
        <v>4</v>
      </c>
      <c r="R5776">
        <v>3</v>
      </c>
      <c r="S5776">
        <v>8</v>
      </c>
      <c r="T5776">
        <v>9</v>
      </c>
      <c r="U5776">
        <v>2</v>
      </c>
      <c r="V5776">
        <v>0</v>
      </c>
      <c r="W5776">
        <v>0.15971975979520001</v>
      </c>
      <c r="X5776">
        <v>6.903921075673602</v>
      </c>
      <c r="Y5776">
        <v>2.4872767950506667</v>
      </c>
      <c r="Z5776">
        <v>0.2176751544586667</v>
      </c>
      <c r="AA5776">
        <v>93.320979060144012</v>
      </c>
      <c r="AB5776">
        <v>5.9957902605098674</v>
      </c>
      <c r="AC5776">
        <v>133.62697431230401</v>
      </c>
      <c r="AD5776">
        <v>0</v>
      </c>
      <c r="AE5776">
        <v>242.71233641793603</v>
      </c>
    </row>
    <row r="5777" spans="1:31" x14ac:dyDescent="0.25">
      <c r="A5777">
        <v>1799369</v>
      </c>
      <c r="B5777">
        <v>1</v>
      </c>
      <c r="C5777" t="s">
        <v>80</v>
      </c>
      <c r="D5777" t="s">
        <v>108</v>
      </c>
      <c r="E5777" t="s">
        <v>171</v>
      </c>
      <c r="F5777" t="s">
        <v>16629</v>
      </c>
      <c r="G5777" t="s">
        <v>181</v>
      </c>
      <c r="H5777" t="s">
        <v>146</v>
      </c>
      <c r="I5777" t="s">
        <v>135</v>
      </c>
      <c r="J5777" t="s">
        <v>136</v>
      </c>
      <c r="K5777" t="s">
        <v>147</v>
      </c>
      <c r="L5777" t="s">
        <v>16630</v>
      </c>
      <c r="M5777" t="s">
        <v>16631</v>
      </c>
      <c r="N5777">
        <v>1.881388888</v>
      </c>
      <c r="O5777">
        <v>0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1.0557351446074335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1.0557351446074335</v>
      </c>
    </row>
    <row r="5778" spans="1:31" x14ac:dyDescent="0.25">
      <c r="A5778">
        <v>1799518</v>
      </c>
      <c r="B5778">
        <v>1</v>
      </c>
      <c r="C5778" t="s">
        <v>80</v>
      </c>
      <c r="D5778" t="s">
        <v>106</v>
      </c>
      <c r="E5778" t="s">
        <v>131</v>
      </c>
      <c r="F5778" t="s">
        <v>1745</v>
      </c>
      <c r="G5778" t="s">
        <v>177</v>
      </c>
      <c r="H5778" t="s">
        <v>134</v>
      </c>
      <c r="I5778" t="s">
        <v>193</v>
      </c>
      <c r="J5778" t="s">
        <v>136</v>
      </c>
      <c r="K5778" t="s">
        <v>147</v>
      </c>
      <c r="L5778" t="s">
        <v>16632</v>
      </c>
      <c r="M5778" t="s">
        <v>16633</v>
      </c>
      <c r="N5778">
        <v>3.7777776999999998E-2</v>
      </c>
      <c r="O5778">
        <v>0</v>
      </c>
      <c r="P5778">
        <v>2</v>
      </c>
      <c r="Q5778">
        <v>50</v>
      </c>
      <c r="R5778">
        <v>204</v>
      </c>
      <c r="S5778">
        <v>14</v>
      </c>
      <c r="T5778">
        <v>30</v>
      </c>
      <c r="U5778">
        <v>0</v>
      </c>
      <c r="V5778">
        <v>0</v>
      </c>
      <c r="W5778">
        <v>0</v>
      </c>
      <c r="X5778">
        <v>3.4195548221066671E-2</v>
      </c>
      <c r="Y5778">
        <v>4.7324595185463991</v>
      </c>
      <c r="Z5778">
        <v>3.6768034972743986</v>
      </c>
      <c r="AA5778">
        <v>1.5019436231299998</v>
      </c>
      <c r="AB5778">
        <v>2.2647408784625336</v>
      </c>
      <c r="AC5778">
        <v>0</v>
      </c>
      <c r="AD5778">
        <v>0</v>
      </c>
      <c r="AE5778">
        <v>12.210143065634398</v>
      </c>
    </row>
    <row r="5779" spans="1:31" x14ac:dyDescent="0.25">
      <c r="A5779">
        <v>1788821</v>
      </c>
      <c r="B5779">
        <v>1</v>
      </c>
      <c r="C5779" t="s">
        <v>80</v>
      </c>
      <c r="D5779" t="s">
        <v>87</v>
      </c>
      <c r="E5779" t="s">
        <v>171</v>
      </c>
      <c r="F5779" t="s">
        <v>16634</v>
      </c>
      <c r="G5779" t="s">
        <v>181</v>
      </c>
      <c r="H5779" t="s">
        <v>146</v>
      </c>
      <c r="I5779" t="s">
        <v>135</v>
      </c>
      <c r="J5779" t="s">
        <v>136</v>
      </c>
      <c r="K5779" t="s">
        <v>147</v>
      </c>
      <c r="L5779" t="s">
        <v>16635</v>
      </c>
      <c r="M5779" t="s">
        <v>16636</v>
      </c>
      <c r="N5779">
        <v>8.6411111110000007</v>
      </c>
      <c r="O5779">
        <v>0</v>
      </c>
      <c r="P5779">
        <v>9</v>
      </c>
      <c r="Q5779">
        <v>0</v>
      </c>
      <c r="R5779">
        <v>0</v>
      </c>
      <c r="S5779">
        <v>0</v>
      </c>
      <c r="T5779">
        <v>2</v>
      </c>
      <c r="U5779">
        <v>0</v>
      </c>
      <c r="V5779">
        <v>0</v>
      </c>
      <c r="W5779">
        <v>0</v>
      </c>
      <c r="X5779">
        <v>16.958914746920204</v>
      </c>
      <c r="Y5779">
        <v>0</v>
      </c>
      <c r="Z5779">
        <v>0</v>
      </c>
      <c r="AA5779">
        <v>0</v>
      </c>
      <c r="AB5779">
        <v>6.9366645414856274</v>
      </c>
      <c r="AC5779">
        <v>0</v>
      </c>
      <c r="AD5779">
        <v>0</v>
      </c>
      <c r="AE5779">
        <v>23.89557928840583</v>
      </c>
    </row>
    <row r="5780" spans="1:31" x14ac:dyDescent="0.25">
      <c r="A5780">
        <v>1788698</v>
      </c>
      <c r="B5780">
        <v>1</v>
      </c>
      <c r="C5780" t="s">
        <v>80</v>
      </c>
      <c r="D5780" t="s">
        <v>82</v>
      </c>
      <c r="E5780" t="s">
        <v>143</v>
      </c>
      <c r="F5780" t="s">
        <v>16637</v>
      </c>
      <c r="G5780" t="s">
        <v>145</v>
      </c>
      <c r="H5780" t="s">
        <v>146</v>
      </c>
      <c r="I5780" t="s">
        <v>135</v>
      </c>
      <c r="J5780" t="s">
        <v>136</v>
      </c>
      <c r="K5780" t="s">
        <v>147</v>
      </c>
      <c r="L5780" t="s">
        <v>16638</v>
      </c>
      <c r="M5780" t="s">
        <v>16639</v>
      </c>
      <c r="N5780">
        <v>2.4775</v>
      </c>
      <c r="O5780">
        <v>0</v>
      </c>
      <c r="P5780">
        <v>495</v>
      </c>
      <c r="Q5780">
        <v>0</v>
      </c>
      <c r="R5780">
        <v>0</v>
      </c>
      <c r="S5780">
        <v>0</v>
      </c>
      <c r="T5780">
        <v>42</v>
      </c>
      <c r="U5780">
        <v>0</v>
      </c>
      <c r="V5780">
        <v>0</v>
      </c>
      <c r="W5780">
        <v>0</v>
      </c>
      <c r="X5780">
        <v>319.94762205759855</v>
      </c>
      <c r="Y5780">
        <v>0</v>
      </c>
      <c r="Z5780">
        <v>0</v>
      </c>
      <c r="AA5780">
        <v>0</v>
      </c>
      <c r="AB5780">
        <v>20.525846033720473</v>
      </c>
      <c r="AC5780">
        <v>0</v>
      </c>
      <c r="AD5780">
        <v>0</v>
      </c>
      <c r="AE5780">
        <v>340.47346809131903</v>
      </c>
    </row>
    <row r="5781" spans="1:31" x14ac:dyDescent="0.25">
      <c r="A5781">
        <v>1788678</v>
      </c>
      <c r="B5781">
        <v>1</v>
      </c>
      <c r="C5781" t="s">
        <v>80</v>
      </c>
      <c r="D5781" t="s">
        <v>83</v>
      </c>
      <c r="E5781" t="s">
        <v>131</v>
      </c>
      <c r="F5781" t="s">
        <v>16640</v>
      </c>
      <c r="G5781" t="s">
        <v>133</v>
      </c>
      <c r="H5781" t="s">
        <v>134</v>
      </c>
      <c r="I5781" t="s">
        <v>135</v>
      </c>
      <c r="J5781" t="s">
        <v>136</v>
      </c>
      <c r="K5781" t="s">
        <v>137</v>
      </c>
      <c r="L5781" t="s">
        <v>16641</v>
      </c>
      <c r="M5781" t="s">
        <v>16642</v>
      </c>
      <c r="N5781">
        <v>5.3611111000000003E-2</v>
      </c>
      <c r="O5781">
        <v>0</v>
      </c>
      <c r="P5781">
        <v>814</v>
      </c>
      <c r="Q5781">
        <v>0</v>
      </c>
      <c r="R5781">
        <v>1</v>
      </c>
      <c r="S5781">
        <v>0</v>
      </c>
      <c r="T5781">
        <v>100</v>
      </c>
      <c r="U5781">
        <v>0</v>
      </c>
      <c r="V5781">
        <v>0</v>
      </c>
      <c r="W5781">
        <v>0</v>
      </c>
      <c r="X5781">
        <v>9.8946603038921008</v>
      </c>
      <c r="Y5781">
        <v>0</v>
      </c>
      <c r="Z5781">
        <v>2.8924635023250007E-3</v>
      </c>
      <c r="AA5781">
        <v>0</v>
      </c>
      <c r="AB5781">
        <v>6.3405541711272342</v>
      </c>
      <c r="AC5781">
        <v>0</v>
      </c>
      <c r="AD5781">
        <v>0</v>
      </c>
      <c r="AE5781">
        <v>16.238106938521661</v>
      </c>
    </row>
    <row r="5782" spans="1:31" x14ac:dyDescent="0.25">
      <c r="A5782">
        <v>1788884</v>
      </c>
      <c r="B5782">
        <v>1</v>
      </c>
      <c r="C5782" t="s">
        <v>81</v>
      </c>
      <c r="D5782" t="s">
        <v>127</v>
      </c>
      <c r="E5782" t="s">
        <v>171</v>
      </c>
      <c r="F5782" t="s">
        <v>16643</v>
      </c>
      <c r="G5782" t="s">
        <v>181</v>
      </c>
      <c r="H5782" t="s">
        <v>146</v>
      </c>
      <c r="I5782" t="s">
        <v>135</v>
      </c>
      <c r="J5782" t="s">
        <v>136</v>
      </c>
      <c r="K5782" t="s">
        <v>147</v>
      </c>
      <c r="L5782" t="s">
        <v>16644</v>
      </c>
      <c r="M5782" t="s">
        <v>16645</v>
      </c>
      <c r="N5782">
        <v>9.7266666659999999</v>
      </c>
      <c r="O5782">
        <v>0</v>
      </c>
      <c r="P5782">
        <v>2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6.5371582677674001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6.5371582677674001</v>
      </c>
    </row>
    <row r="5783" spans="1:31" x14ac:dyDescent="0.25">
      <c r="A5783">
        <v>1788741</v>
      </c>
      <c r="B5783">
        <v>1</v>
      </c>
      <c r="C5783" t="s">
        <v>80</v>
      </c>
      <c r="D5783" t="s">
        <v>82</v>
      </c>
      <c r="E5783" t="s">
        <v>131</v>
      </c>
      <c r="F5783" t="s">
        <v>16646</v>
      </c>
      <c r="G5783" t="s">
        <v>177</v>
      </c>
      <c r="H5783" t="s">
        <v>134</v>
      </c>
      <c r="I5783" t="s">
        <v>135</v>
      </c>
      <c r="J5783" t="s">
        <v>136</v>
      </c>
      <c r="K5783" t="s">
        <v>147</v>
      </c>
      <c r="L5783" t="s">
        <v>16647</v>
      </c>
      <c r="M5783" t="s">
        <v>16648</v>
      </c>
      <c r="N5783">
        <v>0.75111111100000005</v>
      </c>
      <c r="O5783">
        <v>0</v>
      </c>
      <c r="P5783">
        <v>966</v>
      </c>
      <c r="Q5783">
        <v>0</v>
      </c>
      <c r="R5783">
        <v>0</v>
      </c>
      <c r="S5783">
        <v>4</v>
      </c>
      <c r="T5783">
        <v>1444</v>
      </c>
      <c r="U5783">
        <v>1</v>
      </c>
      <c r="V5783">
        <v>22</v>
      </c>
      <c r="W5783">
        <v>0</v>
      </c>
      <c r="X5783">
        <v>203.8487145865387</v>
      </c>
      <c r="Y5783">
        <v>0</v>
      </c>
      <c r="Z5783">
        <v>0</v>
      </c>
      <c r="AA5783">
        <v>106.61529142399201</v>
      </c>
      <c r="AB5783">
        <v>855.34088341705421</v>
      </c>
      <c r="AC5783">
        <v>35.439008646253335</v>
      </c>
      <c r="AD5783">
        <v>36.602954245362262</v>
      </c>
      <c r="AE5783">
        <v>1237.8468523192005</v>
      </c>
    </row>
    <row r="5784" spans="1:31" x14ac:dyDescent="0.25">
      <c r="A5784">
        <v>1788778</v>
      </c>
      <c r="B5784">
        <v>1</v>
      </c>
      <c r="C5784" t="s">
        <v>81</v>
      </c>
      <c r="D5784" t="s">
        <v>128</v>
      </c>
      <c r="E5784" t="s">
        <v>153</v>
      </c>
      <c r="F5784" t="s">
        <v>16649</v>
      </c>
      <c r="G5784" t="s">
        <v>160</v>
      </c>
      <c r="H5784" t="s">
        <v>146</v>
      </c>
      <c r="I5784" t="s">
        <v>135</v>
      </c>
      <c r="J5784" t="s">
        <v>136</v>
      </c>
      <c r="K5784" t="s">
        <v>147</v>
      </c>
      <c r="L5784" t="s">
        <v>16650</v>
      </c>
      <c r="M5784" t="s">
        <v>16651</v>
      </c>
      <c r="N5784">
        <v>2.0494444440000001</v>
      </c>
      <c r="O5784">
        <v>0</v>
      </c>
      <c r="P5784">
        <v>64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42.784145173912627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42.784145173912627</v>
      </c>
    </row>
    <row r="5785" spans="1:31" x14ac:dyDescent="0.25">
      <c r="A5785">
        <v>1799604</v>
      </c>
      <c r="B5785">
        <v>1</v>
      </c>
      <c r="C5785" t="s">
        <v>81</v>
      </c>
      <c r="D5785" t="s">
        <v>120</v>
      </c>
      <c r="E5785" t="s">
        <v>171</v>
      </c>
      <c r="F5785" t="s">
        <v>16652</v>
      </c>
      <c r="G5785" t="s">
        <v>181</v>
      </c>
      <c r="H5785" t="s">
        <v>146</v>
      </c>
      <c r="I5785" t="s">
        <v>135</v>
      </c>
      <c r="J5785" t="s">
        <v>136</v>
      </c>
      <c r="K5785" t="s">
        <v>147</v>
      </c>
      <c r="L5785" t="s">
        <v>16653</v>
      </c>
      <c r="M5785" t="s">
        <v>16654</v>
      </c>
      <c r="N5785">
        <v>2.3463888879999999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0.87096353480958344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0.87096353480958344</v>
      </c>
    </row>
    <row r="5786" spans="1:31" x14ac:dyDescent="0.25">
      <c r="A5786">
        <v>1798914</v>
      </c>
      <c r="B5786">
        <v>1</v>
      </c>
      <c r="C5786" t="s">
        <v>80</v>
      </c>
      <c r="D5786" t="s">
        <v>87</v>
      </c>
      <c r="E5786" t="s">
        <v>143</v>
      </c>
      <c r="F5786" t="s">
        <v>9671</v>
      </c>
      <c r="G5786" t="s">
        <v>155</v>
      </c>
      <c r="H5786" t="s">
        <v>146</v>
      </c>
      <c r="I5786" t="s">
        <v>135</v>
      </c>
      <c r="J5786" t="s">
        <v>136</v>
      </c>
      <c r="K5786" t="s">
        <v>147</v>
      </c>
      <c r="L5786" t="s">
        <v>16655</v>
      </c>
      <c r="M5786" t="s">
        <v>16656</v>
      </c>
      <c r="N5786">
        <v>3.4936111109999999</v>
      </c>
      <c r="O5786">
        <v>0</v>
      </c>
      <c r="P5786">
        <v>5</v>
      </c>
      <c r="Q5786">
        <v>0</v>
      </c>
      <c r="R5786">
        <v>0</v>
      </c>
      <c r="S5786">
        <v>0</v>
      </c>
      <c r="T5786">
        <v>11</v>
      </c>
      <c r="U5786">
        <v>0</v>
      </c>
      <c r="V5786">
        <v>0</v>
      </c>
      <c r="W5786">
        <v>0</v>
      </c>
      <c r="X5786">
        <v>0.65446174093704146</v>
      </c>
      <c r="Y5786">
        <v>0</v>
      </c>
      <c r="Z5786">
        <v>0</v>
      </c>
      <c r="AA5786">
        <v>0</v>
      </c>
      <c r="AB5786">
        <v>188.30320242447948</v>
      </c>
      <c r="AC5786">
        <v>0</v>
      </c>
      <c r="AD5786">
        <v>0</v>
      </c>
      <c r="AE5786">
        <v>188.95766416541653</v>
      </c>
    </row>
    <row r="5787" spans="1:31" x14ac:dyDescent="0.25">
      <c r="A5787">
        <v>1799120</v>
      </c>
      <c r="B5787">
        <v>1</v>
      </c>
      <c r="C5787" t="s">
        <v>80</v>
      </c>
      <c r="D5787" t="s">
        <v>104</v>
      </c>
      <c r="E5787" t="s">
        <v>171</v>
      </c>
      <c r="F5787" t="s">
        <v>16657</v>
      </c>
      <c r="G5787" t="s">
        <v>181</v>
      </c>
      <c r="H5787" t="s">
        <v>146</v>
      </c>
      <c r="I5787" t="s">
        <v>135</v>
      </c>
      <c r="J5787" t="s">
        <v>136</v>
      </c>
      <c r="K5787" t="s">
        <v>147</v>
      </c>
      <c r="L5787" t="s">
        <v>16658</v>
      </c>
      <c r="M5787" t="s">
        <v>16659</v>
      </c>
      <c r="N5787">
        <v>1.2188888879999999</v>
      </c>
      <c r="O5787">
        <v>0</v>
      </c>
      <c r="P5787">
        <v>1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0.18377834988933334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0.18377834988933334</v>
      </c>
    </row>
    <row r="5788" spans="1:31" x14ac:dyDescent="0.25">
      <c r="A5788">
        <v>1799020</v>
      </c>
      <c r="B5788">
        <v>1</v>
      </c>
      <c r="C5788" t="s">
        <v>81</v>
      </c>
      <c r="D5788" t="s">
        <v>127</v>
      </c>
      <c r="E5788" t="s">
        <v>158</v>
      </c>
      <c r="F5788" t="s">
        <v>16660</v>
      </c>
      <c r="G5788" t="s">
        <v>606</v>
      </c>
      <c r="H5788" t="s">
        <v>146</v>
      </c>
      <c r="I5788" t="s">
        <v>135</v>
      </c>
      <c r="J5788" t="s">
        <v>136</v>
      </c>
      <c r="K5788" t="s">
        <v>147</v>
      </c>
      <c r="L5788" t="s">
        <v>16661</v>
      </c>
      <c r="M5788" t="s">
        <v>16662</v>
      </c>
      <c r="N5788">
        <v>7.8716666660000003</v>
      </c>
      <c r="O5788">
        <v>0</v>
      </c>
      <c r="P5788">
        <v>22</v>
      </c>
      <c r="Q5788">
        <v>0</v>
      </c>
      <c r="R5788">
        <v>3</v>
      </c>
      <c r="S5788">
        <v>0</v>
      </c>
      <c r="T5788">
        <v>1</v>
      </c>
      <c r="U5788">
        <v>0</v>
      </c>
      <c r="V5788">
        <v>0</v>
      </c>
      <c r="W5788">
        <v>0</v>
      </c>
      <c r="X5788">
        <v>103.11460297934003</v>
      </c>
      <c r="Y5788">
        <v>0</v>
      </c>
      <c r="Z5788">
        <v>7.6617853808333344E-3</v>
      </c>
      <c r="AA5788">
        <v>0</v>
      </c>
      <c r="AB5788">
        <v>4.8308441864683332E-2</v>
      </c>
      <c r="AC5788">
        <v>0</v>
      </c>
      <c r="AD5788">
        <v>0</v>
      </c>
      <c r="AE5788">
        <v>103.17057320658554</v>
      </c>
    </row>
    <row r="5789" spans="1:31" x14ac:dyDescent="0.25">
      <c r="A5789">
        <v>1799412</v>
      </c>
      <c r="B5789">
        <v>1</v>
      </c>
      <c r="C5789" t="s">
        <v>81</v>
      </c>
      <c r="D5789" t="s">
        <v>125</v>
      </c>
      <c r="E5789" t="s">
        <v>171</v>
      </c>
      <c r="F5789" t="s">
        <v>16663</v>
      </c>
      <c r="G5789" t="s">
        <v>181</v>
      </c>
      <c r="H5789" t="s">
        <v>146</v>
      </c>
      <c r="I5789" t="s">
        <v>135</v>
      </c>
      <c r="J5789" t="s">
        <v>136</v>
      </c>
      <c r="K5789" t="s">
        <v>147</v>
      </c>
      <c r="L5789" t="s">
        <v>16664</v>
      </c>
      <c r="M5789" t="s">
        <v>16665</v>
      </c>
      <c r="N5789">
        <v>1.6233333329999999</v>
      </c>
      <c r="O5789">
        <v>0</v>
      </c>
      <c r="P5789">
        <v>3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0.78108076000575011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0.78108076000575011</v>
      </c>
    </row>
    <row r="5790" spans="1:31" x14ac:dyDescent="0.25">
      <c r="A5790">
        <v>1799123</v>
      </c>
      <c r="B5790">
        <v>1</v>
      </c>
      <c r="C5790" t="s">
        <v>80</v>
      </c>
      <c r="D5790" t="s">
        <v>95</v>
      </c>
      <c r="E5790" t="s">
        <v>171</v>
      </c>
      <c r="F5790" t="s">
        <v>16666</v>
      </c>
      <c r="G5790" t="s">
        <v>173</v>
      </c>
      <c r="H5790" t="s">
        <v>146</v>
      </c>
      <c r="I5790" t="s">
        <v>135</v>
      </c>
      <c r="J5790" t="s">
        <v>136</v>
      </c>
      <c r="K5790" t="s">
        <v>147</v>
      </c>
      <c r="L5790" t="s">
        <v>16667</v>
      </c>
      <c r="M5790" t="s">
        <v>16668</v>
      </c>
      <c r="N5790">
        <v>2.9613888880000001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1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9.2177610496166018</v>
      </c>
      <c r="AC5790">
        <v>0</v>
      </c>
      <c r="AD5790">
        <v>0</v>
      </c>
      <c r="AE5790">
        <v>9.2177610496166018</v>
      </c>
    </row>
    <row r="5791" spans="1:31" x14ac:dyDescent="0.25">
      <c r="A5791">
        <v>1799100</v>
      </c>
      <c r="B5791">
        <v>1</v>
      </c>
      <c r="C5791" t="s">
        <v>80</v>
      </c>
      <c r="D5791" t="s">
        <v>98</v>
      </c>
      <c r="E5791" t="s">
        <v>131</v>
      </c>
      <c r="F5791" t="s">
        <v>1230</v>
      </c>
      <c r="G5791" t="s">
        <v>177</v>
      </c>
      <c r="H5791" t="s">
        <v>134</v>
      </c>
      <c r="I5791" t="s">
        <v>135</v>
      </c>
      <c r="J5791" t="s">
        <v>136</v>
      </c>
      <c r="K5791" t="s">
        <v>147</v>
      </c>
      <c r="L5791" t="s">
        <v>16669</v>
      </c>
      <c r="M5791" t="s">
        <v>16670</v>
      </c>
      <c r="N5791">
        <v>0.51027777699999999</v>
      </c>
      <c r="O5791">
        <v>0</v>
      </c>
      <c r="P5791">
        <v>20</v>
      </c>
      <c r="Q5791">
        <v>28</v>
      </c>
      <c r="R5791">
        <v>186</v>
      </c>
      <c r="S5791">
        <v>7</v>
      </c>
      <c r="T5791">
        <v>48</v>
      </c>
      <c r="U5791">
        <v>2</v>
      </c>
      <c r="V5791">
        <v>0</v>
      </c>
      <c r="W5791">
        <v>0</v>
      </c>
      <c r="X5791">
        <v>4.3486280360587335</v>
      </c>
      <c r="Y5791">
        <v>83.777928334651747</v>
      </c>
      <c r="Z5791">
        <v>80.3488934480106</v>
      </c>
      <c r="AA5791">
        <v>12.210865126689775</v>
      </c>
      <c r="AB5791">
        <v>13.767279083783727</v>
      </c>
      <c r="AC5791">
        <v>4.2106451423386666</v>
      </c>
      <c r="AD5791">
        <v>0</v>
      </c>
      <c r="AE5791">
        <v>198.66423917153327</v>
      </c>
    </row>
    <row r="5792" spans="1:31" x14ac:dyDescent="0.25">
      <c r="A5792">
        <v>1799432</v>
      </c>
      <c r="B5792">
        <v>1</v>
      </c>
      <c r="C5792" t="s">
        <v>80</v>
      </c>
      <c r="D5792" t="s">
        <v>104</v>
      </c>
      <c r="E5792" t="s">
        <v>131</v>
      </c>
      <c r="F5792" t="s">
        <v>16671</v>
      </c>
      <c r="G5792" t="s">
        <v>177</v>
      </c>
      <c r="H5792" t="s">
        <v>134</v>
      </c>
      <c r="I5792" t="s">
        <v>135</v>
      </c>
      <c r="J5792" t="s">
        <v>136</v>
      </c>
      <c r="K5792" t="s">
        <v>147</v>
      </c>
      <c r="L5792" t="s">
        <v>16672</v>
      </c>
      <c r="M5792" t="s">
        <v>16673</v>
      </c>
      <c r="N5792">
        <v>2.0874999999999999</v>
      </c>
      <c r="O5792">
        <v>8</v>
      </c>
      <c r="P5792">
        <v>0</v>
      </c>
      <c r="Q5792">
        <v>60</v>
      </c>
      <c r="R5792">
        <v>1</v>
      </c>
      <c r="S5792">
        <v>17</v>
      </c>
      <c r="T5792">
        <v>1</v>
      </c>
      <c r="U5792">
        <v>0</v>
      </c>
      <c r="V5792">
        <v>0</v>
      </c>
      <c r="W5792">
        <v>11.990485432979375</v>
      </c>
      <c r="X5792">
        <v>0</v>
      </c>
      <c r="Y5792">
        <v>124.67788140990027</v>
      </c>
      <c r="Z5792">
        <v>7.6078492368459996</v>
      </c>
      <c r="AA5792">
        <v>356.26976598528</v>
      </c>
      <c r="AB5792">
        <v>8.9918493788444991</v>
      </c>
      <c r="AC5792">
        <v>0</v>
      </c>
      <c r="AD5792">
        <v>0</v>
      </c>
      <c r="AE5792">
        <v>509.53783144385017</v>
      </c>
    </row>
    <row r="5793" spans="1:31" x14ac:dyDescent="0.25">
      <c r="A5793">
        <v>1788904</v>
      </c>
      <c r="B5793">
        <v>1</v>
      </c>
      <c r="C5793" t="s">
        <v>80</v>
      </c>
      <c r="D5793" t="s">
        <v>82</v>
      </c>
      <c r="E5793" t="s">
        <v>171</v>
      </c>
      <c r="F5793" t="s">
        <v>16674</v>
      </c>
      <c r="G5793" t="s">
        <v>173</v>
      </c>
      <c r="H5793" t="s">
        <v>146</v>
      </c>
      <c r="I5793" t="s">
        <v>135</v>
      </c>
      <c r="J5793" t="s">
        <v>136</v>
      </c>
      <c r="K5793" t="s">
        <v>147</v>
      </c>
      <c r="L5793" t="s">
        <v>16675</v>
      </c>
      <c r="M5793" t="s">
        <v>16676</v>
      </c>
      <c r="N5793">
        <v>1.6830555549999999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0.15982715681304166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0.15982715681304166</v>
      </c>
    </row>
    <row r="5794" spans="1:31" x14ac:dyDescent="0.25">
      <c r="A5794">
        <v>1799478</v>
      </c>
      <c r="B5794">
        <v>1</v>
      </c>
      <c r="C5794" t="s">
        <v>80</v>
      </c>
      <c r="D5794" t="s">
        <v>96</v>
      </c>
      <c r="E5794" t="s">
        <v>158</v>
      </c>
      <c r="F5794" t="s">
        <v>16677</v>
      </c>
      <c r="G5794" t="s">
        <v>221</v>
      </c>
      <c r="H5794" t="s">
        <v>146</v>
      </c>
      <c r="I5794" t="s">
        <v>135</v>
      </c>
      <c r="J5794" t="s">
        <v>136</v>
      </c>
      <c r="K5794" t="s">
        <v>147</v>
      </c>
      <c r="L5794" t="s">
        <v>16678</v>
      </c>
      <c r="M5794" t="s">
        <v>16679</v>
      </c>
      <c r="N5794">
        <v>6.8508333329999997</v>
      </c>
      <c r="O5794">
        <v>0</v>
      </c>
      <c r="P5794">
        <v>32</v>
      </c>
      <c r="Q5794">
        <v>0</v>
      </c>
      <c r="R5794">
        <v>0</v>
      </c>
      <c r="S5794">
        <v>0</v>
      </c>
      <c r="T5794">
        <v>2</v>
      </c>
      <c r="U5794">
        <v>0</v>
      </c>
      <c r="V5794">
        <v>0</v>
      </c>
      <c r="W5794">
        <v>0</v>
      </c>
      <c r="X5794">
        <v>179.41035070590527</v>
      </c>
      <c r="Y5794">
        <v>0</v>
      </c>
      <c r="Z5794">
        <v>0</v>
      </c>
      <c r="AA5794">
        <v>0</v>
      </c>
      <c r="AB5794">
        <v>4.9127871927282749</v>
      </c>
      <c r="AC5794">
        <v>0</v>
      </c>
      <c r="AD5794">
        <v>0</v>
      </c>
      <c r="AE5794">
        <v>184.32313789863355</v>
      </c>
    </row>
    <row r="5795" spans="1:31" x14ac:dyDescent="0.25">
      <c r="A5795">
        <v>1798960</v>
      </c>
      <c r="B5795">
        <v>1</v>
      </c>
      <c r="C5795" t="s">
        <v>80</v>
      </c>
      <c r="D5795" t="s">
        <v>101</v>
      </c>
      <c r="E5795" t="s">
        <v>171</v>
      </c>
      <c r="F5795" t="s">
        <v>16680</v>
      </c>
      <c r="G5795" t="s">
        <v>181</v>
      </c>
      <c r="H5795" t="s">
        <v>146</v>
      </c>
      <c r="I5795" t="s">
        <v>135</v>
      </c>
      <c r="J5795" t="s">
        <v>136</v>
      </c>
      <c r="K5795" t="s">
        <v>147</v>
      </c>
      <c r="L5795" t="s">
        <v>16681</v>
      </c>
      <c r="M5795" t="s">
        <v>16682</v>
      </c>
      <c r="N5795">
        <v>3.9308333329999998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13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9.673148953037197</v>
      </c>
      <c r="AC5795">
        <v>0</v>
      </c>
      <c r="AD5795">
        <v>0</v>
      </c>
      <c r="AE5795">
        <v>9.673148953037197</v>
      </c>
    </row>
    <row r="5796" spans="1:31" x14ac:dyDescent="0.25">
      <c r="A5796">
        <v>1798954</v>
      </c>
      <c r="B5796">
        <v>1</v>
      </c>
      <c r="C5796" t="s">
        <v>81</v>
      </c>
      <c r="D5796" t="s">
        <v>123</v>
      </c>
      <c r="E5796" t="s">
        <v>171</v>
      </c>
      <c r="F5796" t="s">
        <v>16683</v>
      </c>
      <c r="G5796" t="s">
        <v>164</v>
      </c>
      <c r="H5796" t="s">
        <v>146</v>
      </c>
      <c r="I5796" t="s">
        <v>135</v>
      </c>
      <c r="J5796" t="s">
        <v>136</v>
      </c>
      <c r="K5796" t="s">
        <v>147</v>
      </c>
      <c r="L5796" t="s">
        <v>16684</v>
      </c>
      <c r="M5796" t="s">
        <v>16685</v>
      </c>
      <c r="N5796">
        <v>1.1333333329999999</v>
      </c>
      <c r="O5796">
        <v>0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0.141607795023</v>
      </c>
      <c r="AA5796">
        <v>0</v>
      </c>
      <c r="AB5796">
        <v>0</v>
      </c>
      <c r="AC5796">
        <v>0</v>
      </c>
      <c r="AD5796">
        <v>0</v>
      </c>
      <c r="AE5796">
        <v>0.141607795023</v>
      </c>
    </row>
    <row r="5797" spans="1:31" x14ac:dyDescent="0.25">
      <c r="A5797">
        <v>1788718</v>
      </c>
      <c r="B5797">
        <v>1</v>
      </c>
      <c r="C5797" t="s">
        <v>81</v>
      </c>
      <c r="D5797" t="s">
        <v>122</v>
      </c>
      <c r="E5797" t="s">
        <v>131</v>
      </c>
      <c r="F5797" t="s">
        <v>16686</v>
      </c>
      <c r="G5797" t="s">
        <v>177</v>
      </c>
      <c r="H5797" t="s">
        <v>134</v>
      </c>
      <c r="I5797" t="s">
        <v>135</v>
      </c>
      <c r="J5797" t="s">
        <v>136</v>
      </c>
      <c r="K5797" t="s">
        <v>147</v>
      </c>
      <c r="L5797" t="s">
        <v>16687</v>
      </c>
      <c r="M5797" t="s">
        <v>16688</v>
      </c>
      <c r="N5797">
        <v>2.7213888879999999</v>
      </c>
      <c r="O5797">
        <v>12</v>
      </c>
      <c r="P5797">
        <v>819</v>
      </c>
      <c r="Q5797">
        <v>1</v>
      </c>
      <c r="R5797">
        <v>19</v>
      </c>
      <c r="S5797">
        <v>2</v>
      </c>
      <c r="T5797">
        <v>52</v>
      </c>
      <c r="U5797">
        <v>1</v>
      </c>
      <c r="V5797">
        <v>0</v>
      </c>
      <c r="W5797">
        <v>3.5001197477303672</v>
      </c>
      <c r="X5797">
        <v>195.87093853374029</v>
      </c>
      <c r="Y5797">
        <v>8.3142585920600004E-2</v>
      </c>
      <c r="Z5797">
        <v>4.6387628367324014</v>
      </c>
      <c r="AA5797">
        <v>163.78344609559144</v>
      </c>
      <c r="AB5797">
        <v>20.836786539149148</v>
      </c>
      <c r="AC5797">
        <v>1.4674641922784002</v>
      </c>
      <c r="AD5797">
        <v>0</v>
      </c>
      <c r="AE5797">
        <v>390.18066053114268</v>
      </c>
    </row>
    <row r="5798" spans="1:31" x14ac:dyDescent="0.25">
      <c r="A5798">
        <v>1799578</v>
      </c>
      <c r="B5798">
        <v>1</v>
      </c>
      <c r="C5798" t="s">
        <v>80</v>
      </c>
      <c r="D5798" t="s">
        <v>84</v>
      </c>
      <c r="E5798" t="s">
        <v>171</v>
      </c>
      <c r="F5798" t="s">
        <v>16689</v>
      </c>
      <c r="G5798" t="s">
        <v>181</v>
      </c>
      <c r="H5798" t="s">
        <v>146</v>
      </c>
      <c r="I5798" t="s">
        <v>135</v>
      </c>
      <c r="J5798" t="s">
        <v>136</v>
      </c>
      <c r="K5798" t="s">
        <v>147</v>
      </c>
      <c r="L5798" t="s">
        <v>16690</v>
      </c>
      <c r="M5798" t="s">
        <v>16691</v>
      </c>
      <c r="N5798">
        <v>2.7263888879999998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0.2278739216024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0.2278739216024</v>
      </c>
    </row>
    <row r="5799" spans="1:31" x14ac:dyDescent="0.25">
      <c r="A5799">
        <v>1799000</v>
      </c>
      <c r="B5799">
        <v>1</v>
      </c>
      <c r="C5799" t="s">
        <v>80</v>
      </c>
      <c r="D5799" t="s">
        <v>107</v>
      </c>
      <c r="E5799" t="s">
        <v>171</v>
      </c>
      <c r="F5799" t="s">
        <v>16692</v>
      </c>
      <c r="G5799" t="s">
        <v>181</v>
      </c>
      <c r="H5799" t="s">
        <v>146</v>
      </c>
      <c r="I5799" t="s">
        <v>135</v>
      </c>
      <c r="J5799" t="s">
        <v>136</v>
      </c>
      <c r="K5799" t="s">
        <v>147</v>
      </c>
      <c r="L5799" t="s">
        <v>16693</v>
      </c>
      <c r="M5799" t="s">
        <v>16694</v>
      </c>
      <c r="N5799">
        <v>3.721666666</v>
      </c>
      <c r="O5799">
        <v>0</v>
      </c>
      <c r="P5799">
        <v>1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0.29792487630757503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0.29792487630757503</v>
      </c>
    </row>
    <row r="5800" spans="1:31" x14ac:dyDescent="0.25">
      <c r="A5800">
        <v>1798937</v>
      </c>
      <c r="B5800">
        <v>1</v>
      </c>
      <c r="C5800" t="s">
        <v>80</v>
      </c>
      <c r="D5800" t="s">
        <v>96</v>
      </c>
      <c r="E5800" t="s">
        <v>267</v>
      </c>
      <c r="F5800" t="s">
        <v>16695</v>
      </c>
      <c r="G5800" t="s">
        <v>232</v>
      </c>
      <c r="H5800" t="s">
        <v>134</v>
      </c>
      <c r="I5800" t="s">
        <v>135</v>
      </c>
      <c r="J5800" t="s">
        <v>136</v>
      </c>
      <c r="K5800" t="s">
        <v>147</v>
      </c>
      <c r="L5800" t="s">
        <v>16696</v>
      </c>
      <c r="M5800" t="s">
        <v>16697</v>
      </c>
      <c r="N5800">
        <v>2.7949999999999999</v>
      </c>
      <c r="O5800">
        <v>0</v>
      </c>
      <c r="P5800">
        <v>114</v>
      </c>
      <c r="Q5800">
        <v>14</v>
      </c>
      <c r="R5800">
        <v>9</v>
      </c>
      <c r="S5800">
        <v>19</v>
      </c>
      <c r="T5800">
        <v>10</v>
      </c>
      <c r="U5800">
        <v>5</v>
      </c>
      <c r="V5800">
        <v>0</v>
      </c>
      <c r="W5800">
        <v>0</v>
      </c>
      <c r="X5800">
        <v>124.35780728334865</v>
      </c>
      <c r="Y5800">
        <v>34.803161500091697</v>
      </c>
      <c r="Z5800">
        <v>11.264074887931802</v>
      </c>
      <c r="AA5800">
        <v>400.33276436886774</v>
      </c>
      <c r="AB5800">
        <v>18.1742660804682</v>
      </c>
      <c r="AC5800">
        <v>2042.6368741137499</v>
      </c>
      <c r="AD5800">
        <v>0</v>
      </c>
      <c r="AE5800">
        <v>2631.5689482344578</v>
      </c>
    </row>
    <row r="5801" spans="1:31" x14ac:dyDescent="0.25">
      <c r="A5801">
        <v>1799037</v>
      </c>
      <c r="B5801">
        <v>1</v>
      </c>
      <c r="C5801" t="s">
        <v>80</v>
      </c>
      <c r="D5801" t="s">
        <v>100</v>
      </c>
      <c r="E5801" t="s">
        <v>131</v>
      </c>
      <c r="F5801" t="s">
        <v>8322</v>
      </c>
      <c r="G5801" t="s">
        <v>177</v>
      </c>
      <c r="H5801" t="s">
        <v>134</v>
      </c>
      <c r="I5801" t="s">
        <v>135</v>
      </c>
      <c r="J5801" t="s">
        <v>136</v>
      </c>
      <c r="K5801" t="s">
        <v>147</v>
      </c>
      <c r="L5801" t="s">
        <v>16698</v>
      </c>
      <c r="M5801" t="s">
        <v>16699</v>
      </c>
      <c r="N5801">
        <v>5.0277777000000003E-2</v>
      </c>
      <c r="O5801">
        <v>0</v>
      </c>
      <c r="P5801">
        <v>4085</v>
      </c>
      <c r="Q5801">
        <v>2</v>
      </c>
      <c r="R5801">
        <v>154</v>
      </c>
      <c r="S5801">
        <v>9</v>
      </c>
      <c r="T5801">
        <v>350</v>
      </c>
      <c r="U5801">
        <v>4</v>
      </c>
      <c r="V5801">
        <v>6</v>
      </c>
      <c r="W5801">
        <v>0</v>
      </c>
      <c r="X5801">
        <v>57.783418337671449</v>
      </c>
      <c r="Y5801">
        <v>7.4185679084300002E-2</v>
      </c>
      <c r="Z5801">
        <v>4.9014420469425977</v>
      </c>
      <c r="AA5801">
        <v>8.2251784494940825</v>
      </c>
      <c r="AB5801">
        <v>13.877904276099333</v>
      </c>
      <c r="AC5801">
        <v>2.2548872928484665</v>
      </c>
      <c r="AD5801">
        <v>12.686470126091276</v>
      </c>
      <c r="AE5801">
        <v>99.803486208231504</v>
      </c>
    </row>
    <row r="5802" spans="1:31" x14ac:dyDescent="0.25">
      <c r="A5802">
        <v>1799292</v>
      </c>
      <c r="B5802">
        <v>1</v>
      </c>
      <c r="C5802" t="s">
        <v>80</v>
      </c>
      <c r="D5802" t="s">
        <v>110</v>
      </c>
      <c r="E5802" t="s">
        <v>143</v>
      </c>
      <c r="F5802" t="s">
        <v>16700</v>
      </c>
      <c r="G5802" t="s">
        <v>164</v>
      </c>
      <c r="H5802" t="s">
        <v>146</v>
      </c>
      <c r="I5802" t="s">
        <v>135</v>
      </c>
      <c r="J5802" t="s">
        <v>136</v>
      </c>
      <c r="K5802" t="s">
        <v>147</v>
      </c>
      <c r="L5802" t="s">
        <v>16701</v>
      </c>
      <c r="M5802" t="s">
        <v>16702</v>
      </c>
      <c r="N5802">
        <v>1.0233333330000001</v>
      </c>
      <c r="O5802">
        <v>0</v>
      </c>
      <c r="P5802">
        <v>730</v>
      </c>
      <c r="Q5802">
        <v>0</v>
      </c>
      <c r="R5802">
        <v>0</v>
      </c>
      <c r="S5802">
        <v>0</v>
      </c>
      <c r="T5802">
        <v>46</v>
      </c>
      <c r="U5802">
        <v>0</v>
      </c>
      <c r="V5802">
        <v>0</v>
      </c>
      <c r="W5802">
        <v>0</v>
      </c>
      <c r="X5802">
        <v>1300.9977732313203</v>
      </c>
      <c r="Y5802">
        <v>0</v>
      </c>
      <c r="Z5802">
        <v>0</v>
      </c>
      <c r="AA5802">
        <v>0</v>
      </c>
      <c r="AB5802">
        <v>37.005874217655098</v>
      </c>
      <c r="AC5802">
        <v>0</v>
      </c>
      <c r="AD5802">
        <v>0</v>
      </c>
      <c r="AE5802">
        <v>1338.0036474489752</v>
      </c>
    </row>
    <row r="5803" spans="1:31" x14ac:dyDescent="0.25">
      <c r="A5803">
        <v>1788864</v>
      </c>
      <c r="B5803">
        <v>1</v>
      </c>
      <c r="C5803" t="s">
        <v>80</v>
      </c>
      <c r="D5803" t="s">
        <v>96</v>
      </c>
      <c r="E5803" t="s">
        <v>184</v>
      </c>
      <c r="F5803" t="s">
        <v>16703</v>
      </c>
      <c r="G5803" t="s">
        <v>239</v>
      </c>
      <c r="H5803" t="s">
        <v>134</v>
      </c>
      <c r="I5803" t="s">
        <v>135</v>
      </c>
      <c r="J5803" t="s">
        <v>136</v>
      </c>
      <c r="K5803" t="s">
        <v>137</v>
      </c>
      <c r="L5803" t="s">
        <v>16704</v>
      </c>
      <c r="M5803" t="s">
        <v>16705</v>
      </c>
      <c r="N5803">
        <v>0.59277777700000001</v>
      </c>
      <c r="O5803">
        <v>0</v>
      </c>
      <c r="P5803">
        <v>206</v>
      </c>
      <c r="Q5803">
        <v>0</v>
      </c>
      <c r="R5803">
        <v>0</v>
      </c>
      <c r="S5803">
        <v>0</v>
      </c>
      <c r="T5803">
        <v>3</v>
      </c>
      <c r="U5803">
        <v>0</v>
      </c>
      <c r="V5803">
        <v>0</v>
      </c>
      <c r="W5803">
        <v>0</v>
      </c>
      <c r="X5803">
        <v>12.309196764000953</v>
      </c>
      <c r="Y5803">
        <v>0</v>
      </c>
      <c r="Z5803">
        <v>0</v>
      </c>
      <c r="AA5803">
        <v>0</v>
      </c>
      <c r="AB5803">
        <v>1.6342583565373998</v>
      </c>
      <c r="AC5803">
        <v>0</v>
      </c>
      <c r="AD5803">
        <v>0</v>
      </c>
      <c r="AE5803">
        <v>13.943455120538353</v>
      </c>
    </row>
    <row r="5804" spans="1:31" x14ac:dyDescent="0.25">
      <c r="A5804">
        <v>1799584</v>
      </c>
      <c r="B5804">
        <v>1</v>
      </c>
      <c r="C5804" t="s">
        <v>80</v>
      </c>
      <c r="D5804" t="s">
        <v>97</v>
      </c>
      <c r="E5804" t="s">
        <v>171</v>
      </c>
      <c r="F5804" t="s">
        <v>16706</v>
      </c>
      <c r="G5804" t="s">
        <v>181</v>
      </c>
      <c r="H5804" t="s">
        <v>146</v>
      </c>
      <c r="I5804" t="s">
        <v>135</v>
      </c>
      <c r="J5804" t="s">
        <v>136</v>
      </c>
      <c r="K5804" t="s">
        <v>147</v>
      </c>
      <c r="L5804" t="s">
        <v>16707</v>
      </c>
      <c r="M5804" t="s">
        <v>16708</v>
      </c>
      <c r="N5804">
        <v>1.260277777</v>
      </c>
      <c r="O5804">
        <v>0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0.70374786403904999</v>
      </c>
      <c r="AA5804">
        <v>0</v>
      </c>
      <c r="AB5804">
        <v>0</v>
      </c>
      <c r="AC5804">
        <v>0</v>
      </c>
      <c r="AD5804">
        <v>0</v>
      </c>
      <c r="AE5804">
        <v>0.70374786403904999</v>
      </c>
    </row>
    <row r="5805" spans="1:31" x14ac:dyDescent="0.25">
      <c r="A5805">
        <v>1799140</v>
      </c>
      <c r="B5805">
        <v>1</v>
      </c>
      <c r="C5805" t="s">
        <v>80</v>
      </c>
      <c r="D5805" t="s">
        <v>103</v>
      </c>
      <c r="E5805" t="s">
        <v>131</v>
      </c>
      <c r="F5805" t="s">
        <v>16709</v>
      </c>
      <c r="G5805" t="s">
        <v>177</v>
      </c>
      <c r="H5805" t="s">
        <v>134</v>
      </c>
      <c r="I5805" t="s">
        <v>135</v>
      </c>
      <c r="J5805" t="s">
        <v>136</v>
      </c>
      <c r="K5805" t="s">
        <v>147</v>
      </c>
      <c r="L5805" t="s">
        <v>16710</v>
      </c>
      <c r="M5805" t="s">
        <v>16711</v>
      </c>
      <c r="N5805">
        <v>0.15083333300000001</v>
      </c>
      <c r="O5805">
        <v>0</v>
      </c>
      <c r="P5805">
        <v>2975</v>
      </c>
      <c r="Q5805">
        <v>9</v>
      </c>
      <c r="R5805">
        <v>55</v>
      </c>
      <c r="S5805">
        <v>17</v>
      </c>
      <c r="T5805">
        <v>234</v>
      </c>
      <c r="U5805">
        <v>62</v>
      </c>
      <c r="V5805">
        <v>4</v>
      </c>
      <c r="W5805">
        <v>0</v>
      </c>
      <c r="X5805">
        <v>109.8825720822158</v>
      </c>
      <c r="Y5805">
        <v>29.504903637978906</v>
      </c>
      <c r="Z5805">
        <v>8.389954685935777</v>
      </c>
      <c r="AA5805">
        <v>32.585124177526581</v>
      </c>
      <c r="AB5805">
        <v>52.819104340678855</v>
      </c>
      <c r="AC5805">
        <v>622.7221594275544</v>
      </c>
      <c r="AD5805">
        <v>9.8047729996044026</v>
      </c>
      <c r="AE5805">
        <v>865.70859135149476</v>
      </c>
    </row>
    <row r="5806" spans="1:31" x14ac:dyDescent="0.25">
      <c r="A5806">
        <v>1799538</v>
      </c>
      <c r="B5806">
        <v>1</v>
      </c>
      <c r="C5806" t="s">
        <v>80</v>
      </c>
      <c r="D5806" t="s">
        <v>96</v>
      </c>
      <c r="E5806" t="s">
        <v>171</v>
      </c>
      <c r="F5806" t="s">
        <v>16712</v>
      </c>
      <c r="G5806" t="s">
        <v>282</v>
      </c>
      <c r="H5806" t="s">
        <v>146</v>
      </c>
      <c r="I5806" t="s">
        <v>135</v>
      </c>
      <c r="J5806" t="s">
        <v>136</v>
      </c>
      <c r="K5806" t="s">
        <v>147</v>
      </c>
      <c r="L5806" t="s">
        <v>16713</v>
      </c>
      <c r="M5806" t="s">
        <v>16714</v>
      </c>
      <c r="N5806">
        <v>8.4408333330000005</v>
      </c>
      <c r="O5806">
        <v>0</v>
      </c>
      <c r="P5806">
        <v>2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15.130453458335447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15.130453458335447</v>
      </c>
    </row>
    <row r="5807" spans="1:31" x14ac:dyDescent="0.25">
      <c r="A5807">
        <v>1788867</v>
      </c>
      <c r="B5807">
        <v>1</v>
      </c>
      <c r="C5807" t="s">
        <v>81</v>
      </c>
      <c r="D5807" t="s">
        <v>121</v>
      </c>
      <c r="E5807" t="s">
        <v>184</v>
      </c>
      <c r="F5807" t="s">
        <v>1614</v>
      </c>
      <c r="G5807" t="s">
        <v>177</v>
      </c>
      <c r="H5807" t="s">
        <v>134</v>
      </c>
      <c r="I5807" t="s">
        <v>193</v>
      </c>
      <c r="J5807" t="s">
        <v>136</v>
      </c>
      <c r="K5807" t="s">
        <v>147</v>
      </c>
      <c r="L5807" t="s">
        <v>16715</v>
      </c>
      <c r="M5807" t="s">
        <v>16716</v>
      </c>
      <c r="N5807">
        <v>1.6666666E-2</v>
      </c>
      <c r="O5807">
        <v>0</v>
      </c>
      <c r="P5807">
        <v>1031</v>
      </c>
      <c r="Q5807">
        <v>0</v>
      </c>
      <c r="R5807">
        <v>24</v>
      </c>
      <c r="S5807">
        <v>2</v>
      </c>
      <c r="T5807">
        <v>42</v>
      </c>
      <c r="U5807">
        <v>0</v>
      </c>
      <c r="V5807">
        <v>0</v>
      </c>
      <c r="W5807">
        <v>0</v>
      </c>
      <c r="X5807">
        <v>1.7580843758700002</v>
      </c>
      <c r="Y5807">
        <v>0</v>
      </c>
      <c r="Z5807">
        <v>1.9869306295500003E-2</v>
      </c>
      <c r="AA5807">
        <v>0.12459336069650001</v>
      </c>
      <c r="AB5807">
        <v>0.17675634116299999</v>
      </c>
      <c r="AC5807">
        <v>0</v>
      </c>
      <c r="AD5807">
        <v>0</v>
      </c>
      <c r="AE5807">
        <v>2.0793033840250001</v>
      </c>
    </row>
    <row r="5808" spans="1:31" x14ac:dyDescent="0.25">
      <c r="A5808">
        <v>1799515</v>
      </c>
      <c r="B5808">
        <v>1</v>
      </c>
      <c r="C5808" t="s">
        <v>80</v>
      </c>
      <c r="D5808" t="s">
        <v>103</v>
      </c>
      <c r="E5808" t="s">
        <v>171</v>
      </c>
      <c r="F5808" t="s">
        <v>16717</v>
      </c>
      <c r="G5808" t="s">
        <v>181</v>
      </c>
      <c r="H5808" t="s">
        <v>146</v>
      </c>
      <c r="I5808" t="s">
        <v>135</v>
      </c>
      <c r="J5808" t="s">
        <v>136</v>
      </c>
      <c r="K5808" t="s">
        <v>147</v>
      </c>
      <c r="L5808" t="s">
        <v>16718</v>
      </c>
      <c r="M5808" t="s">
        <v>16719</v>
      </c>
      <c r="N5808">
        <v>1.3744444440000001</v>
      </c>
      <c r="O5808">
        <v>0</v>
      </c>
      <c r="P5808">
        <v>1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0.10728459042000002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0.10728459042000002</v>
      </c>
    </row>
    <row r="5809" spans="1:31" x14ac:dyDescent="0.25">
      <c r="A5809">
        <v>1788818</v>
      </c>
      <c r="B5809">
        <v>1</v>
      </c>
      <c r="C5809" t="s">
        <v>80</v>
      </c>
      <c r="D5809" t="s">
        <v>101</v>
      </c>
      <c r="E5809" t="s">
        <v>184</v>
      </c>
      <c r="F5809" t="s">
        <v>16720</v>
      </c>
      <c r="G5809" t="s">
        <v>232</v>
      </c>
      <c r="H5809" t="s">
        <v>134</v>
      </c>
      <c r="I5809" t="s">
        <v>135</v>
      </c>
      <c r="J5809" t="s">
        <v>136</v>
      </c>
      <c r="K5809" t="s">
        <v>147</v>
      </c>
      <c r="L5809" t="s">
        <v>16721</v>
      </c>
      <c r="M5809" t="s">
        <v>16722</v>
      </c>
      <c r="N5809">
        <v>2.7455555550000001</v>
      </c>
      <c r="O5809">
        <v>0</v>
      </c>
      <c r="P5809">
        <v>29</v>
      </c>
      <c r="Q5809">
        <v>0</v>
      </c>
      <c r="R5809">
        <v>0</v>
      </c>
      <c r="S5809">
        <v>0</v>
      </c>
      <c r="T5809">
        <v>4</v>
      </c>
      <c r="U5809">
        <v>0</v>
      </c>
      <c r="V5809">
        <v>0</v>
      </c>
      <c r="W5809">
        <v>0</v>
      </c>
      <c r="X5809">
        <v>14.019823550420318</v>
      </c>
      <c r="Y5809">
        <v>0</v>
      </c>
      <c r="Z5809">
        <v>0</v>
      </c>
      <c r="AA5809">
        <v>0</v>
      </c>
      <c r="AB5809">
        <v>1.2579230550338587</v>
      </c>
      <c r="AC5809">
        <v>0</v>
      </c>
      <c r="AD5809">
        <v>0</v>
      </c>
      <c r="AE5809">
        <v>15.277746605454176</v>
      </c>
    </row>
    <row r="5810" spans="1:31" x14ac:dyDescent="0.25">
      <c r="A5810">
        <v>1799352</v>
      </c>
      <c r="B5810">
        <v>1</v>
      </c>
      <c r="C5810" t="s">
        <v>80</v>
      </c>
      <c r="D5810" t="s">
        <v>87</v>
      </c>
      <c r="E5810" t="s">
        <v>158</v>
      </c>
      <c r="F5810" t="s">
        <v>16723</v>
      </c>
      <c r="G5810" t="s">
        <v>164</v>
      </c>
      <c r="H5810" t="s">
        <v>146</v>
      </c>
      <c r="I5810" t="s">
        <v>135</v>
      </c>
      <c r="J5810" t="s">
        <v>136</v>
      </c>
      <c r="K5810" t="s">
        <v>147</v>
      </c>
      <c r="L5810" t="s">
        <v>16724</v>
      </c>
      <c r="M5810" t="s">
        <v>16725</v>
      </c>
      <c r="N5810">
        <v>0.76361111100000001</v>
      </c>
      <c r="O5810">
        <v>0</v>
      </c>
      <c r="P5810">
        <v>214</v>
      </c>
      <c r="Q5810">
        <v>0</v>
      </c>
      <c r="R5810">
        <v>0</v>
      </c>
      <c r="S5810">
        <v>0</v>
      </c>
      <c r="T5810">
        <v>11</v>
      </c>
      <c r="U5810">
        <v>0</v>
      </c>
      <c r="V5810">
        <v>0</v>
      </c>
      <c r="W5810">
        <v>0</v>
      </c>
      <c r="X5810">
        <v>44.258546049847645</v>
      </c>
      <c r="Y5810">
        <v>0</v>
      </c>
      <c r="Z5810">
        <v>0</v>
      </c>
      <c r="AA5810">
        <v>0</v>
      </c>
      <c r="AB5810">
        <v>13.110260526337916</v>
      </c>
      <c r="AC5810">
        <v>0</v>
      </c>
      <c r="AD5810">
        <v>0</v>
      </c>
      <c r="AE5810">
        <v>57.368806576185563</v>
      </c>
    </row>
    <row r="5811" spans="1:31" x14ac:dyDescent="0.25">
      <c r="A5811">
        <v>1788675</v>
      </c>
      <c r="B5811">
        <v>1</v>
      </c>
      <c r="C5811" t="s">
        <v>81</v>
      </c>
      <c r="D5811" t="s">
        <v>112</v>
      </c>
      <c r="E5811" t="s">
        <v>184</v>
      </c>
      <c r="F5811" t="s">
        <v>16726</v>
      </c>
      <c r="G5811" t="s">
        <v>3445</v>
      </c>
      <c r="H5811" t="s">
        <v>134</v>
      </c>
      <c r="I5811" t="s">
        <v>135</v>
      </c>
      <c r="J5811" t="s">
        <v>136</v>
      </c>
      <c r="K5811" t="s">
        <v>147</v>
      </c>
      <c r="L5811" t="s">
        <v>16727</v>
      </c>
      <c r="M5811" t="s">
        <v>16728</v>
      </c>
      <c r="N5811">
        <v>0.1</v>
      </c>
      <c r="O5811">
        <v>0</v>
      </c>
      <c r="P5811">
        <v>1080</v>
      </c>
      <c r="Q5811">
        <v>0</v>
      </c>
      <c r="R5811">
        <v>0</v>
      </c>
      <c r="S5811">
        <v>0</v>
      </c>
      <c r="T5811">
        <v>148</v>
      </c>
      <c r="U5811">
        <v>0</v>
      </c>
      <c r="V5811">
        <v>0</v>
      </c>
      <c r="W5811">
        <v>0</v>
      </c>
      <c r="X5811">
        <v>18.152996614965009</v>
      </c>
      <c r="Y5811">
        <v>0</v>
      </c>
      <c r="Z5811">
        <v>0</v>
      </c>
      <c r="AA5811">
        <v>0</v>
      </c>
      <c r="AB5811">
        <v>4.4303822024220008</v>
      </c>
      <c r="AC5811">
        <v>0</v>
      </c>
      <c r="AD5811">
        <v>0</v>
      </c>
      <c r="AE5811">
        <v>22.583378817387008</v>
      </c>
    </row>
    <row r="5812" spans="1:31" x14ac:dyDescent="0.25">
      <c r="A5812">
        <v>1799060</v>
      </c>
      <c r="B5812">
        <v>1</v>
      </c>
      <c r="C5812" t="s">
        <v>80</v>
      </c>
      <c r="D5812" t="s">
        <v>100</v>
      </c>
      <c r="E5812" t="s">
        <v>131</v>
      </c>
      <c r="F5812" t="s">
        <v>16729</v>
      </c>
      <c r="G5812" t="s">
        <v>177</v>
      </c>
      <c r="H5812" t="s">
        <v>134</v>
      </c>
      <c r="I5812" t="s">
        <v>135</v>
      </c>
      <c r="J5812" t="s">
        <v>136</v>
      </c>
      <c r="K5812" t="s">
        <v>147</v>
      </c>
      <c r="L5812" t="s">
        <v>16730</v>
      </c>
      <c r="M5812" t="s">
        <v>16731</v>
      </c>
      <c r="N5812">
        <v>0.84194444400000001</v>
      </c>
      <c r="O5812">
        <v>1</v>
      </c>
      <c r="P5812">
        <v>337</v>
      </c>
      <c r="Q5812">
        <v>144</v>
      </c>
      <c r="R5812">
        <v>189</v>
      </c>
      <c r="S5812">
        <v>5</v>
      </c>
      <c r="T5812">
        <v>35</v>
      </c>
      <c r="U5812">
        <v>1</v>
      </c>
      <c r="V5812">
        <v>0</v>
      </c>
      <c r="W5812">
        <v>0.50975722248158317</v>
      </c>
      <c r="X5812">
        <v>84.597724374521007</v>
      </c>
      <c r="Y5812">
        <v>665.03049458951273</v>
      </c>
      <c r="Z5812">
        <v>172.9525127105193</v>
      </c>
      <c r="AA5812">
        <v>37.216240686410799</v>
      </c>
      <c r="AB5812">
        <v>17.879336334678879</v>
      </c>
      <c r="AC5812">
        <v>6.9389566568009995</v>
      </c>
      <c r="AD5812">
        <v>0</v>
      </c>
      <c r="AE5812">
        <v>985.1250225749252</v>
      </c>
    </row>
    <row r="5813" spans="1:31" x14ac:dyDescent="0.25">
      <c r="A5813">
        <v>1799601</v>
      </c>
      <c r="B5813">
        <v>1</v>
      </c>
      <c r="C5813" t="s">
        <v>80</v>
      </c>
      <c r="D5813" t="s">
        <v>103</v>
      </c>
      <c r="E5813" t="s">
        <v>158</v>
      </c>
      <c r="F5813" t="s">
        <v>16732</v>
      </c>
      <c r="G5813" t="s">
        <v>160</v>
      </c>
      <c r="H5813" t="s">
        <v>146</v>
      </c>
      <c r="I5813" t="s">
        <v>135</v>
      </c>
      <c r="J5813" t="s">
        <v>136</v>
      </c>
      <c r="K5813" t="s">
        <v>147</v>
      </c>
      <c r="L5813" t="s">
        <v>16733</v>
      </c>
      <c r="M5813" t="s">
        <v>16734</v>
      </c>
      <c r="N5813">
        <v>1.7322222220000001</v>
      </c>
      <c r="O5813">
        <v>0</v>
      </c>
      <c r="P5813">
        <v>12</v>
      </c>
      <c r="Q5813">
        <v>0</v>
      </c>
      <c r="R5813">
        <v>0</v>
      </c>
      <c r="S5813">
        <v>0</v>
      </c>
      <c r="T5813">
        <v>4</v>
      </c>
      <c r="U5813">
        <v>0</v>
      </c>
      <c r="V5813">
        <v>0</v>
      </c>
      <c r="W5813">
        <v>0</v>
      </c>
      <c r="X5813">
        <v>4.5521975975534579</v>
      </c>
      <c r="Y5813">
        <v>0</v>
      </c>
      <c r="Z5813">
        <v>0</v>
      </c>
      <c r="AA5813">
        <v>0</v>
      </c>
      <c r="AB5813">
        <v>4.4576070612149996</v>
      </c>
      <c r="AC5813">
        <v>0</v>
      </c>
      <c r="AD5813">
        <v>0</v>
      </c>
      <c r="AE5813">
        <v>9.0098046587684575</v>
      </c>
    </row>
    <row r="5814" spans="1:31" x14ac:dyDescent="0.25">
      <c r="A5814">
        <v>1788695</v>
      </c>
      <c r="B5814">
        <v>1</v>
      </c>
      <c r="C5814" t="s">
        <v>80</v>
      </c>
      <c r="D5814" t="s">
        <v>82</v>
      </c>
      <c r="E5814" t="s">
        <v>171</v>
      </c>
      <c r="F5814" t="s">
        <v>16674</v>
      </c>
      <c r="G5814" t="s">
        <v>181</v>
      </c>
      <c r="H5814" t="s">
        <v>146</v>
      </c>
      <c r="I5814" t="s">
        <v>135</v>
      </c>
      <c r="J5814" t="s">
        <v>136</v>
      </c>
      <c r="K5814" t="s">
        <v>147</v>
      </c>
      <c r="L5814" t="s">
        <v>16735</v>
      </c>
      <c r="M5814" t="s">
        <v>16736</v>
      </c>
      <c r="N5814">
        <v>2.6644444439999999</v>
      </c>
      <c r="O5814">
        <v>0</v>
      </c>
      <c r="P5814">
        <v>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0.20652037768761666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0.20652037768761666</v>
      </c>
    </row>
    <row r="5815" spans="1:31" x14ac:dyDescent="0.25">
      <c r="A5815">
        <v>1798974</v>
      </c>
      <c r="B5815">
        <v>1</v>
      </c>
      <c r="C5815" t="s">
        <v>80</v>
      </c>
      <c r="D5815" t="s">
        <v>99</v>
      </c>
      <c r="E5815" t="s">
        <v>184</v>
      </c>
      <c r="F5815" t="s">
        <v>16737</v>
      </c>
      <c r="G5815" t="s">
        <v>239</v>
      </c>
      <c r="H5815" t="s">
        <v>134</v>
      </c>
      <c r="I5815" t="s">
        <v>135</v>
      </c>
      <c r="J5815" t="s">
        <v>136</v>
      </c>
      <c r="K5815" t="s">
        <v>137</v>
      </c>
      <c r="L5815" t="s">
        <v>16738</v>
      </c>
      <c r="M5815" t="s">
        <v>16739</v>
      </c>
      <c r="N5815">
        <v>3.616666666</v>
      </c>
      <c r="O5815">
        <v>0</v>
      </c>
      <c r="P5815">
        <v>132</v>
      </c>
      <c r="Q5815">
        <v>0</v>
      </c>
      <c r="R5815">
        <v>0</v>
      </c>
      <c r="S5815">
        <v>0</v>
      </c>
      <c r="T5815">
        <v>18</v>
      </c>
      <c r="U5815">
        <v>0</v>
      </c>
      <c r="V5815">
        <v>0</v>
      </c>
      <c r="W5815">
        <v>0</v>
      </c>
      <c r="X5815">
        <v>81.479022092853512</v>
      </c>
      <c r="Y5815">
        <v>0</v>
      </c>
      <c r="Z5815">
        <v>0</v>
      </c>
      <c r="AA5815">
        <v>0</v>
      </c>
      <c r="AB5815">
        <v>38.198736422653951</v>
      </c>
      <c r="AC5815">
        <v>0</v>
      </c>
      <c r="AD5815">
        <v>0</v>
      </c>
      <c r="AE5815">
        <v>119.67775851550746</v>
      </c>
    </row>
    <row r="5816" spans="1:31" x14ac:dyDescent="0.25">
      <c r="A5816">
        <v>1788881</v>
      </c>
      <c r="B5816">
        <v>1</v>
      </c>
      <c r="C5816" t="s">
        <v>80</v>
      </c>
      <c r="D5816" t="s">
        <v>96</v>
      </c>
      <c r="E5816" t="s">
        <v>158</v>
      </c>
      <c r="F5816" t="s">
        <v>16740</v>
      </c>
      <c r="G5816" t="s">
        <v>164</v>
      </c>
      <c r="H5816" t="s">
        <v>146</v>
      </c>
      <c r="I5816" t="s">
        <v>135</v>
      </c>
      <c r="J5816" t="s">
        <v>136</v>
      </c>
      <c r="K5816" t="s">
        <v>147</v>
      </c>
      <c r="L5816" t="s">
        <v>16741</v>
      </c>
      <c r="M5816" t="s">
        <v>16742</v>
      </c>
      <c r="N5816">
        <v>4.6124999999999998</v>
      </c>
      <c r="O5816">
        <v>0</v>
      </c>
      <c r="P5816">
        <v>109</v>
      </c>
      <c r="Q5816">
        <v>0</v>
      </c>
      <c r="R5816">
        <v>0</v>
      </c>
      <c r="S5816">
        <v>0</v>
      </c>
      <c r="T5816">
        <v>9</v>
      </c>
      <c r="U5816">
        <v>0</v>
      </c>
      <c r="V5816">
        <v>0</v>
      </c>
      <c r="W5816">
        <v>0</v>
      </c>
      <c r="X5816">
        <v>273.54875000883362</v>
      </c>
      <c r="Y5816">
        <v>0</v>
      </c>
      <c r="Z5816">
        <v>0</v>
      </c>
      <c r="AA5816">
        <v>0</v>
      </c>
      <c r="AB5816">
        <v>23.859955155219655</v>
      </c>
      <c r="AC5816">
        <v>0</v>
      </c>
      <c r="AD5816">
        <v>0</v>
      </c>
      <c r="AE5816">
        <v>297.40870516405329</v>
      </c>
    </row>
    <row r="5817" spans="1:31" x14ac:dyDescent="0.25">
      <c r="A5817">
        <v>1799209</v>
      </c>
      <c r="B5817">
        <v>1</v>
      </c>
      <c r="C5817" t="s">
        <v>80</v>
      </c>
      <c r="D5817" t="s">
        <v>95</v>
      </c>
      <c r="E5817" t="s">
        <v>267</v>
      </c>
      <c r="F5817" t="s">
        <v>16743</v>
      </c>
      <c r="G5817" t="s">
        <v>177</v>
      </c>
      <c r="H5817" t="s">
        <v>134</v>
      </c>
      <c r="I5817" t="s">
        <v>135</v>
      </c>
      <c r="J5817" t="s">
        <v>136</v>
      </c>
      <c r="K5817" t="s">
        <v>147</v>
      </c>
      <c r="L5817" t="s">
        <v>16744</v>
      </c>
      <c r="M5817" t="s">
        <v>16745</v>
      </c>
      <c r="N5817">
        <v>1.572777777</v>
      </c>
      <c r="O5817">
        <v>0</v>
      </c>
      <c r="P5817">
        <v>13</v>
      </c>
      <c r="Q5817">
        <v>0</v>
      </c>
      <c r="R5817">
        <v>0</v>
      </c>
      <c r="S5817">
        <v>5</v>
      </c>
      <c r="T5817">
        <v>0</v>
      </c>
      <c r="U5817">
        <v>2</v>
      </c>
      <c r="V5817">
        <v>0</v>
      </c>
      <c r="W5817">
        <v>0</v>
      </c>
      <c r="X5817">
        <v>4.7085587878628248</v>
      </c>
      <c r="Y5817">
        <v>0</v>
      </c>
      <c r="Z5817">
        <v>0</v>
      </c>
      <c r="AA5817">
        <v>1048.1612938858827</v>
      </c>
      <c r="AB5817">
        <v>0</v>
      </c>
      <c r="AC5817">
        <v>1019.1999552409854</v>
      </c>
      <c r="AD5817">
        <v>0</v>
      </c>
      <c r="AE5817">
        <v>2072.069807914731</v>
      </c>
    </row>
    <row r="5818" spans="1:31" x14ac:dyDescent="0.25">
      <c r="A5818">
        <v>1799458</v>
      </c>
      <c r="B5818">
        <v>1</v>
      </c>
      <c r="C5818" t="s">
        <v>80</v>
      </c>
      <c r="D5818" t="s">
        <v>92</v>
      </c>
      <c r="E5818" t="s">
        <v>171</v>
      </c>
      <c r="F5818" t="s">
        <v>16746</v>
      </c>
      <c r="G5818" t="s">
        <v>181</v>
      </c>
      <c r="H5818" t="s">
        <v>146</v>
      </c>
      <c r="I5818" t="s">
        <v>135</v>
      </c>
      <c r="J5818" t="s">
        <v>136</v>
      </c>
      <c r="K5818" t="s">
        <v>147</v>
      </c>
      <c r="L5818" t="s">
        <v>16747</v>
      </c>
      <c r="M5818" t="s">
        <v>16748</v>
      </c>
      <c r="N5818">
        <v>2.375555555</v>
      </c>
      <c r="O5818">
        <v>0</v>
      </c>
      <c r="P5818">
        <v>1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0.4163044331373334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0.4163044331373334</v>
      </c>
    </row>
    <row r="5819" spans="1:31" x14ac:dyDescent="0.25">
      <c r="A5819">
        <v>1798917</v>
      </c>
      <c r="B5819">
        <v>1</v>
      </c>
      <c r="C5819" t="s">
        <v>80</v>
      </c>
      <c r="D5819" t="s">
        <v>94</v>
      </c>
      <c r="E5819" t="s">
        <v>171</v>
      </c>
      <c r="F5819" t="s">
        <v>16749</v>
      </c>
      <c r="G5819" t="s">
        <v>181</v>
      </c>
      <c r="H5819" t="s">
        <v>146</v>
      </c>
      <c r="I5819" t="s">
        <v>135</v>
      </c>
      <c r="J5819" t="s">
        <v>136</v>
      </c>
      <c r="K5819" t="s">
        <v>147</v>
      </c>
      <c r="L5819" t="s">
        <v>16750</v>
      </c>
      <c r="M5819" t="s">
        <v>16751</v>
      </c>
      <c r="N5819">
        <v>3.1238888880000002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2</v>
      </c>
      <c r="U5819">
        <v>0</v>
      </c>
      <c r="V5819">
        <v>1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10.457996162126335</v>
      </c>
      <c r="AC5819">
        <v>0</v>
      </c>
      <c r="AD5819">
        <v>45.490156090591995</v>
      </c>
      <c r="AE5819">
        <v>55.94815225271833</v>
      </c>
    </row>
    <row r="5820" spans="1:31" x14ac:dyDescent="0.25">
      <c r="A5820">
        <v>1799558</v>
      </c>
      <c r="B5820">
        <v>1</v>
      </c>
      <c r="C5820" t="s">
        <v>81</v>
      </c>
      <c r="D5820" t="s">
        <v>123</v>
      </c>
      <c r="E5820" t="s">
        <v>131</v>
      </c>
      <c r="F5820" t="s">
        <v>10997</v>
      </c>
      <c r="G5820" t="s">
        <v>177</v>
      </c>
      <c r="H5820" t="s">
        <v>134</v>
      </c>
      <c r="I5820" t="s">
        <v>135</v>
      </c>
      <c r="J5820" t="s">
        <v>136</v>
      </c>
      <c r="K5820" t="s">
        <v>147</v>
      </c>
      <c r="L5820" t="s">
        <v>16752</v>
      </c>
      <c r="M5820" t="s">
        <v>16753</v>
      </c>
      <c r="N5820">
        <v>0.954166666</v>
      </c>
      <c r="O5820">
        <v>8</v>
      </c>
      <c r="P5820">
        <v>659</v>
      </c>
      <c r="Q5820">
        <v>282</v>
      </c>
      <c r="R5820">
        <v>56</v>
      </c>
      <c r="S5820">
        <v>21</v>
      </c>
      <c r="T5820">
        <v>34</v>
      </c>
      <c r="U5820">
        <v>1</v>
      </c>
      <c r="V5820">
        <v>0</v>
      </c>
      <c r="W5820">
        <v>2.2240419601609003</v>
      </c>
      <c r="X5820">
        <v>111.22900065052112</v>
      </c>
      <c r="Y5820">
        <v>168.03156634954496</v>
      </c>
      <c r="Z5820">
        <v>52.044427288174063</v>
      </c>
      <c r="AA5820">
        <v>212.32749995123737</v>
      </c>
      <c r="AB5820">
        <v>8.4104829420352392</v>
      </c>
      <c r="AC5820">
        <v>60.063509944533322</v>
      </c>
      <c r="AD5820">
        <v>0</v>
      </c>
      <c r="AE5820">
        <v>614.33052908620698</v>
      </c>
    </row>
    <row r="5821" spans="1:31" x14ac:dyDescent="0.25">
      <c r="A5821">
        <v>1799017</v>
      </c>
      <c r="B5821">
        <v>1</v>
      </c>
      <c r="C5821" t="s">
        <v>80</v>
      </c>
      <c r="D5821" t="s">
        <v>95</v>
      </c>
      <c r="E5821" t="s">
        <v>158</v>
      </c>
      <c r="F5821" t="s">
        <v>16754</v>
      </c>
      <c r="G5821" t="s">
        <v>164</v>
      </c>
      <c r="H5821" t="s">
        <v>146</v>
      </c>
      <c r="I5821" t="s">
        <v>135</v>
      </c>
      <c r="J5821" t="s">
        <v>136</v>
      </c>
      <c r="K5821" t="s">
        <v>147</v>
      </c>
      <c r="L5821" t="s">
        <v>16755</v>
      </c>
      <c r="M5821" t="s">
        <v>16756</v>
      </c>
      <c r="N5821">
        <v>3.6911111110000001</v>
      </c>
      <c r="O5821">
        <v>0</v>
      </c>
      <c r="P5821">
        <v>47</v>
      </c>
      <c r="Q5821">
        <v>0</v>
      </c>
      <c r="R5821">
        <v>0</v>
      </c>
      <c r="S5821">
        <v>0</v>
      </c>
      <c r="T5821">
        <v>3</v>
      </c>
      <c r="U5821">
        <v>0</v>
      </c>
      <c r="V5821">
        <v>0</v>
      </c>
      <c r="W5821">
        <v>0</v>
      </c>
      <c r="X5821">
        <v>38.364513302740356</v>
      </c>
      <c r="Y5821">
        <v>0</v>
      </c>
      <c r="Z5821">
        <v>0</v>
      </c>
      <c r="AA5821">
        <v>0</v>
      </c>
      <c r="AB5821">
        <v>5.7673532699906502</v>
      </c>
      <c r="AC5821">
        <v>0</v>
      </c>
      <c r="AD5821">
        <v>0</v>
      </c>
      <c r="AE5821">
        <v>44.131866572731006</v>
      </c>
    </row>
    <row r="5822" spans="1:31" x14ac:dyDescent="0.25">
      <c r="A5822">
        <v>1788738</v>
      </c>
      <c r="B5822">
        <v>1</v>
      </c>
      <c r="C5822" t="s">
        <v>80</v>
      </c>
      <c r="D5822" t="s">
        <v>100</v>
      </c>
      <c r="E5822" t="s">
        <v>171</v>
      </c>
      <c r="F5822" t="s">
        <v>16757</v>
      </c>
      <c r="G5822" t="s">
        <v>181</v>
      </c>
      <c r="H5822" t="s">
        <v>146</v>
      </c>
      <c r="I5822" t="s">
        <v>135</v>
      </c>
      <c r="J5822" t="s">
        <v>136</v>
      </c>
      <c r="K5822" t="s">
        <v>147</v>
      </c>
      <c r="L5822" t="s">
        <v>16758</v>
      </c>
      <c r="M5822" t="s">
        <v>16759</v>
      </c>
      <c r="N5822">
        <v>2.4058333329999999</v>
      </c>
      <c r="O5822">
        <v>0</v>
      </c>
      <c r="P5822">
        <v>1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0.38701896652806672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0.38701896652806672</v>
      </c>
    </row>
    <row r="5823" spans="1:31" x14ac:dyDescent="0.25">
      <c r="A5823">
        <v>1788784</v>
      </c>
      <c r="B5823">
        <v>1</v>
      </c>
      <c r="C5823" t="s">
        <v>81</v>
      </c>
      <c r="D5823" t="s">
        <v>125</v>
      </c>
      <c r="E5823" t="s">
        <v>184</v>
      </c>
      <c r="F5823" t="s">
        <v>16760</v>
      </c>
      <c r="G5823" t="s">
        <v>2662</v>
      </c>
      <c r="H5823" t="s">
        <v>134</v>
      </c>
      <c r="I5823" t="s">
        <v>135</v>
      </c>
      <c r="J5823" t="s">
        <v>136</v>
      </c>
      <c r="K5823" t="s">
        <v>147</v>
      </c>
      <c r="L5823" t="s">
        <v>16761</v>
      </c>
      <c r="M5823" t="s">
        <v>16762</v>
      </c>
      <c r="N5823">
        <v>5.7202777769999997</v>
      </c>
      <c r="O5823">
        <v>0</v>
      </c>
      <c r="P5823">
        <v>10</v>
      </c>
      <c r="Q5823">
        <v>16</v>
      </c>
      <c r="R5823">
        <v>4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8.5858770539789351</v>
      </c>
      <c r="Y5823">
        <v>124.81643363672997</v>
      </c>
      <c r="Z5823">
        <v>10.389839718342333</v>
      </c>
      <c r="AA5823">
        <v>0</v>
      </c>
      <c r="AB5823">
        <v>0</v>
      </c>
      <c r="AC5823">
        <v>0</v>
      </c>
      <c r="AD5823">
        <v>0</v>
      </c>
      <c r="AE5823">
        <v>143.79215040905123</v>
      </c>
    </row>
    <row r="5824" spans="1:31" x14ac:dyDescent="0.25">
      <c r="A5824">
        <v>1788853</v>
      </c>
      <c r="B5824">
        <v>1</v>
      </c>
      <c r="C5824" t="s">
        <v>81</v>
      </c>
      <c r="D5824" t="s">
        <v>113</v>
      </c>
      <c r="E5824" t="s">
        <v>143</v>
      </c>
      <c r="F5824" t="s">
        <v>16763</v>
      </c>
      <c r="G5824" t="s">
        <v>145</v>
      </c>
      <c r="H5824" t="s">
        <v>146</v>
      </c>
      <c r="I5824" t="s">
        <v>135</v>
      </c>
      <c r="J5824" t="s">
        <v>136</v>
      </c>
      <c r="K5824" t="s">
        <v>147</v>
      </c>
      <c r="L5824" t="s">
        <v>16764</v>
      </c>
      <c r="M5824" t="s">
        <v>16765</v>
      </c>
      <c r="N5824">
        <v>1.0508333329999999</v>
      </c>
      <c r="O5824">
        <v>0</v>
      </c>
      <c r="P5824">
        <v>353</v>
      </c>
      <c r="Q5824">
        <v>0</v>
      </c>
      <c r="R5824">
        <v>0</v>
      </c>
      <c r="S5824">
        <v>0</v>
      </c>
      <c r="T5824">
        <v>6</v>
      </c>
      <c r="U5824">
        <v>0</v>
      </c>
      <c r="V5824">
        <v>0</v>
      </c>
      <c r="W5824">
        <v>0</v>
      </c>
      <c r="X5824">
        <v>121.03568751626933</v>
      </c>
      <c r="Y5824">
        <v>0</v>
      </c>
      <c r="Z5824">
        <v>0</v>
      </c>
      <c r="AA5824">
        <v>0</v>
      </c>
      <c r="AB5824">
        <v>2.7435295473538504</v>
      </c>
      <c r="AC5824">
        <v>0</v>
      </c>
      <c r="AD5824">
        <v>0</v>
      </c>
      <c r="AE5824">
        <v>123.77921706362318</v>
      </c>
    </row>
    <row r="5825" spans="1:31" x14ac:dyDescent="0.25">
      <c r="A5825">
        <v>1788830</v>
      </c>
      <c r="B5825">
        <v>1</v>
      </c>
      <c r="C5825" t="s">
        <v>80</v>
      </c>
      <c r="D5825" t="s">
        <v>101</v>
      </c>
      <c r="E5825" t="s">
        <v>171</v>
      </c>
      <c r="F5825" t="s">
        <v>16766</v>
      </c>
      <c r="G5825" t="s">
        <v>282</v>
      </c>
      <c r="H5825" t="s">
        <v>146</v>
      </c>
      <c r="I5825" t="s">
        <v>135</v>
      </c>
      <c r="J5825" t="s">
        <v>136</v>
      </c>
      <c r="K5825" t="s">
        <v>147</v>
      </c>
      <c r="L5825" t="s">
        <v>16767</v>
      </c>
      <c r="M5825" t="s">
        <v>16768</v>
      </c>
      <c r="N5825">
        <v>3.5233333330000001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1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1.1175273010644</v>
      </c>
      <c r="AC5825">
        <v>0</v>
      </c>
      <c r="AD5825">
        <v>0</v>
      </c>
      <c r="AE5825">
        <v>1.1175273010644</v>
      </c>
    </row>
    <row r="5826" spans="1:31" x14ac:dyDescent="0.25">
      <c r="A5826">
        <v>1799049</v>
      </c>
      <c r="B5826">
        <v>1</v>
      </c>
      <c r="C5826" t="s">
        <v>80</v>
      </c>
      <c r="D5826" t="s">
        <v>95</v>
      </c>
      <c r="E5826" t="s">
        <v>158</v>
      </c>
      <c r="F5826" t="s">
        <v>16769</v>
      </c>
      <c r="G5826" t="s">
        <v>164</v>
      </c>
      <c r="H5826" t="s">
        <v>146</v>
      </c>
      <c r="I5826" t="s">
        <v>135</v>
      </c>
      <c r="J5826" t="s">
        <v>136</v>
      </c>
      <c r="K5826" t="s">
        <v>147</v>
      </c>
      <c r="L5826" t="s">
        <v>16770</v>
      </c>
      <c r="M5826" t="s">
        <v>16771</v>
      </c>
      <c r="N5826">
        <v>0.31222222199999999</v>
      </c>
      <c r="O5826">
        <v>0</v>
      </c>
      <c r="P5826">
        <v>50</v>
      </c>
      <c r="Q5826">
        <v>0</v>
      </c>
      <c r="R5826">
        <v>0</v>
      </c>
      <c r="S5826">
        <v>0</v>
      </c>
      <c r="T5826">
        <v>5</v>
      </c>
      <c r="U5826">
        <v>0</v>
      </c>
      <c r="V5826">
        <v>0</v>
      </c>
      <c r="W5826">
        <v>0</v>
      </c>
      <c r="X5826">
        <v>3.2162832062478</v>
      </c>
      <c r="Y5826">
        <v>0</v>
      </c>
      <c r="Z5826">
        <v>0</v>
      </c>
      <c r="AA5826">
        <v>0</v>
      </c>
      <c r="AB5826">
        <v>0.20227351503700003</v>
      </c>
      <c r="AC5826">
        <v>0</v>
      </c>
      <c r="AD5826">
        <v>0</v>
      </c>
      <c r="AE5826">
        <v>3.4185567212848</v>
      </c>
    </row>
    <row r="5827" spans="1:31" x14ac:dyDescent="0.25">
      <c r="A5827">
        <v>1799026</v>
      </c>
      <c r="B5827">
        <v>1</v>
      </c>
      <c r="C5827" t="s">
        <v>81</v>
      </c>
      <c r="D5827" t="s">
        <v>122</v>
      </c>
      <c r="E5827" t="s">
        <v>171</v>
      </c>
      <c r="F5827" t="s">
        <v>16772</v>
      </c>
      <c r="G5827" t="s">
        <v>181</v>
      </c>
      <c r="H5827" t="s">
        <v>146</v>
      </c>
      <c r="I5827" t="s">
        <v>135</v>
      </c>
      <c r="J5827" t="s">
        <v>136</v>
      </c>
      <c r="K5827" t="s">
        <v>147</v>
      </c>
      <c r="L5827" t="s">
        <v>16773</v>
      </c>
      <c r="M5827" t="s">
        <v>16774</v>
      </c>
      <c r="N5827">
        <v>2.6405555550000002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1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0.24282433263330003</v>
      </c>
      <c r="AC5827">
        <v>0</v>
      </c>
      <c r="AD5827">
        <v>0</v>
      </c>
      <c r="AE5827">
        <v>0.24282433263330003</v>
      </c>
    </row>
    <row r="5828" spans="1:31" x14ac:dyDescent="0.25">
      <c r="A5828">
        <v>1799149</v>
      </c>
      <c r="B5828">
        <v>1</v>
      </c>
      <c r="C5828" t="s">
        <v>80</v>
      </c>
      <c r="D5828" t="s">
        <v>82</v>
      </c>
      <c r="E5828" t="s">
        <v>158</v>
      </c>
      <c r="F5828" t="s">
        <v>16775</v>
      </c>
      <c r="G5828" t="s">
        <v>225</v>
      </c>
      <c r="H5828" t="s">
        <v>146</v>
      </c>
      <c r="I5828" t="s">
        <v>135</v>
      </c>
      <c r="J5828" t="s">
        <v>3</v>
      </c>
      <c r="K5828" t="s">
        <v>147</v>
      </c>
      <c r="L5828" t="s">
        <v>16776</v>
      </c>
      <c r="M5828" t="s">
        <v>16777</v>
      </c>
      <c r="N5828">
        <v>3.2677777770000001</v>
      </c>
      <c r="O5828">
        <v>0</v>
      </c>
      <c r="P5828">
        <v>136</v>
      </c>
      <c r="Q5828">
        <v>0</v>
      </c>
      <c r="R5828">
        <v>0</v>
      </c>
      <c r="S5828">
        <v>0</v>
      </c>
      <c r="T5828">
        <v>8</v>
      </c>
      <c r="U5828">
        <v>0</v>
      </c>
      <c r="V5828">
        <v>0</v>
      </c>
      <c r="W5828">
        <v>0</v>
      </c>
      <c r="X5828">
        <v>100.96067668629983</v>
      </c>
      <c r="Y5828">
        <v>0</v>
      </c>
      <c r="Z5828">
        <v>0</v>
      </c>
      <c r="AA5828">
        <v>0</v>
      </c>
      <c r="AB5828">
        <v>19.007892394370735</v>
      </c>
      <c r="AC5828">
        <v>0</v>
      </c>
      <c r="AD5828">
        <v>0</v>
      </c>
      <c r="AE5828">
        <v>119.96856908067056</v>
      </c>
    </row>
    <row r="5829" spans="1:31" x14ac:dyDescent="0.25">
      <c r="A5829">
        <v>1799003</v>
      </c>
      <c r="B5829">
        <v>1</v>
      </c>
      <c r="C5829" t="s">
        <v>80</v>
      </c>
      <c r="D5829" t="s">
        <v>87</v>
      </c>
      <c r="E5829" t="s">
        <v>171</v>
      </c>
      <c r="F5829" t="s">
        <v>16778</v>
      </c>
      <c r="G5829" t="s">
        <v>181</v>
      </c>
      <c r="H5829" t="s">
        <v>146</v>
      </c>
      <c r="I5829" t="s">
        <v>135</v>
      </c>
      <c r="J5829" t="s">
        <v>136</v>
      </c>
      <c r="K5829" t="s">
        <v>147</v>
      </c>
      <c r="L5829" t="s">
        <v>16779</v>
      </c>
      <c r="M5829" t="s">
        <v>16780</v>
      </c>
      <c r="N5829">
        <v>5.710555555</v>
      </c>
      <c r="O5829">
        <v>0</v>
      </c>
      <c r="P5829">
        <v>1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1.7783840067387167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1.7783840067387167</v>
      </c>
    </row>
    <row r="5830" spans="1:31" x14ac:dyDescent="0.25">
      <c r="A5830">
        <v>1799544</v>
      </c>
      <c r="B5830">
        <v>1</v>
      </c>
      <c r="C5830" t="s">
        <v>81</v>
      </c>
      <c r="D5830" t="s">
        <v>128</v>
      </c>
      <c r="E5830" t="s">
        <v>158</v>
      </c>
      <c r="F5830" t="s">
        <v>16781</v>
      </c>
      <c r="G5830" t="s">
        <v>155</v>
      </c>
      <c r="H5830" t="s">
        <v>146</v>
      </c>
      <c r="I5830" t="s">
        <v>135</v>
      </c>
      <c r="J5830" t="s">
        <v>136</v>
      </c>
      <c r="K5830" t="s">
        <v>147</v>
      </c>
      <c r="L5830" t="s">
        <v>16782</v>
      </c>
      <c r="M5830" t="s">
        <v>16783</v>
      </c>
      <c r="N5830">
        <v>1.4025000000000001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43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21.274976491976719</v>
      </c>
      <c r="AC5830">
        <v>0</v>
      </c>
      <c r="AD5830">
        <v>0</v>
      </c>
      <c r="AE5830">
        <v>21.274976491976719</v>
      </c>
    </row>
    <row r="5831" spans="1:31" x14ac:dyDescent="0.25">
      <c r="A5831">
        <v>1799590</v>
      </c>
      <c r="B5831">
        <v>1</v>
      </c>
      <c r="C5831" t="s">
        <v>80</v>
      </c>
      <c r="D5831" t="s">
        <v>92</v>
      </c>
      <c r="E5831" t="s">
        <v>158</v>
      </c>
      <c r="F5831" t="s">
        <v>16784</v>
      </c>
      <c r="G5831" t="s">
        <v>221</v>
      </c>
      <c r="H5831" t="s">
        <v>146</v>
      </c>
      <c r="I5831" t="s">
        <v>135</v>
      </c>
      <c r="J5831" t="s">
        <v>136</v>
      </c>
      <c r="K5831" t="s">
        <v>147</v>
      </c>
      <c r="L5831" t="s">
        <v>16785</v>
      </c>
      <c r="M5831" t="s">
        <v>16786</v>
      </c>
      <c r="N5831">
        <v>1.5891666659999999</v>
      </c>
      <c r="O5831">
        <v>0</v>
      </c>
      <c r="P5831">
        <v>3</v>
      </c>
      <c r="Q5831">
        <v>0</v>
      </c>
      <c r="R5831">
        <v>26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0.1106960985564</v>
      </c>
      <c r="Y5831">
        <v>0</v>
      </c>
      <c r="Z5831">
        <v>8.2381104913011036</v>
      </c>
      <c r="AA5831">
        <v>0</v>
      </c>
      <c r="AB5831">
        <v>0</v>
      </c>
      <c r="AC5831">
        <v>0</v>
      </c>
      <c r="AD5831">
        <v>0</v>
      </c>
      <c r="AE5831">
        <v>8.348806589857503</v>
      </c>
    </row>
    <row r="5832" spans="1:31" x14ac:dyDescent="0.25">
      <c r="A5832">
        <v>1788707</v>
      </c>
      <c r="B5832">
        <v>1</v>
      </c>
      <c r="C5832" t="s">
        <v>80</v>
      </c>
      <c r="D5832" t="s">
        <v>87</v>
      </c>
      <c r="E5832" t="s">
        <v>171</v>
      </c>
      <c r="F5832" t="s">
        <v>16787</v>
      </c>
      <c r="G5832" t="s">
        <v>181</v>
      </c>
      <c r="H5832" t="s">
        <v>146</v>
      </c>
      <c r="I5832" t="s">
        <v>135</v>
      </c>
      <c r="J5832" t="s">
        <v>136</v>
      </c>
      <c r="K5832" t="s">
        <v>147</v>
      </c>
      <c r="L5832" t="s">
        <v>16788</v>
      </c>
      <c r="M5832" t="s">
        <v>16789</v>
      </c>
      <c r="N5832">
        <v>5.4561111110000002</v>
      </c>
      <c r="O5832">
        <v>0</v>
      </c>
      <c r="P5832">
        <v>2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8.3039767853973334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8.3039767853973334</v>
      </c>
    </row>
    <row r="5833" spans="1:31" x14ac:dyDescent="0.25">
      <c r="A5833">
        <v>1799487</v>
      </c>
      <c r="B5833">
        <v>1</v>
      </c>
      <c r="C5833" t="s">
        <v>81</v>
      </c>
      <c r="D5833" t="s">
        <v>118</v>
      </c>
      <c r="E5833" t="s">
        <v>158</v>
      </c>
      <c r="F5833" t="s">
        <v>16790</v>
      </c>
      <c r="G5833" t="s">
        <v>160</v>
      </c>
      <c r="H5833" t="s">
        <v>146</v>
      </c>
      <c r="I5833" t="s">
        <v>135</v>
      </c>
      <c r="J5833" t="s">
        <v>136</v>
      </c>
      <c r="K5833" t="s">
        <v>147</v>
      </c>
      <c r="L5833" t="s">
        <v>16791</v>
      </c>
      <c r="M5833" t="s">
        <v>16792</v>
      </c>
      <c r="N5833">
        <v>1.93</v>
      </c>
      <c r="O5833">
        <v>0</v>
      </c>
      <c r="P5833">
        <v>58</v>
      </c>
      <c r="Q5833">
        <v>0</v>
      </c>
      <c r="R5833">
        <v>9</v>
      </c>
      <c r="S5833">
        <v>0</v>
      </c>
      <c r="T5833">
        <v>2</v>
      </c>
      <c r="U5833">
        <v>0</v>
      </c>
      <c r="V5833">
        <v>0</v>
      </c>
      <c r="W5833">
        <v>0</v>
      </c>
      <c r="X5833">
        <v>17.143820021891191</v>
      </c>
      <c r="Y5833">
        <v>0</v>
      </c>
      <c r="Z5833">
        <v>1.280941310136325</v>
      </c>
      <c r="AA5833">
        <v>0</v>
      </c>
      <c r="AB5833">
        <v>0.1931216382822</v>
      </c>
      <c r="AC5833">
        <v>0</v>
      </c>
      <c r="AD5833">
        <v>0</v>
      </c>
      <c r="AE5833">
        <v>18.617882970309715</v>
      </c>
    </row>
    <row r="5834" spans="1:31" x14ac:dyDescent="0.25">
      <c r="A5834">
        <v>1799481</v>
      </c>
      <c r="B5834">
        <v>1</v>
      </c>
      <c r="C5834" t="s">
        <v>80</v>
      </c>
      <c r="D5834" t="s">
        <v>83</v>
      </c>
      <c r="E5834" t="s">
        <v>171</v>
      </c>
      <c r="F5834" t="s">
        <v>16793</v>
      </c>
      <c r="G5834" t="s">
        <v>160</v>
      </c>
      <c r="H5834" t="s">
        <v>146</v>
      </c>
      <c r="I5834" t="s">
        <v>135</v>
      </c>
      <c r="J5834" t="s">
        <v>136</v>
      </c>
      <c r="K5834" t="s">
        <v>147</v>
      </c>
      <c r="L5834" t="s">
        <v>16794</v>
      </c>
      <c r="M5834" t="s">
        <v>16795</v>
      </c>
      <c r="N5834">
        <v>1.7455555549999999</v>
      </c>
      <c r="O5834">
        <v>0</v>
      </c>
      <c r="P5834">
        <v>18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7.0664697564119976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7.0664697564119976</v>
      </c>
    </row>
    <row r="5835" spans="1:31" x14ac:dyDescent="0.25">
      <c r="A5835">
        <v>1788890</v>
      </c>
      <c r="B5835">
        <v>1</v>
      </c>
      <c r="C5835" t="s">
        <v>80</v>
      </c>
      <c r="D5835" t="s">
        <v>92</v>
      </c>
      <c r="E5835" t="s">
        <v>171</v>
      </c>
      <c r="F5835" t="s">
        <v>16796</v>
      </c>
      <c r="G5835" t="s">
        <v>181</v>
      </c>
      <c r="H5835" t="s">
        <v>146</v>
      </c>
      <c r="I5835" t="s">
        <v>135</v>
      </c>
      <c r="J5835" t="s">
        <v>136</v>
      </c>
      <c r="K5835" t="s">
        <v>147</v>
      </c>
      <c r="L5835" t="s">
        <v>16797</v>
      </c>
      <c r="M5835" t="s">
        <v>16798</v>
      </c>
      <c r="N5835">
        <v>1.6455555550000001</v>
      </c>
      <c r="O5835">
        <v>0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1.6565020548935252</v>
      </c>
      <c r="AA5835">
        <v>0</v>
      </c>
      <c r="AB5835">
        <v>0</v>
      </c>
      <c r="AC5835">
        <v>0</v>
      </c>
      <c r="AD5835">
        <v>0</v>
      </c>
      <c r="AE5835">
        <v>1.6565020548935252</v>
      </c>
    </row>
    <row r="5836" spans="1:31" x14ac:dyDescent="0.25">
      <c r="A5836">
        <v>1788747</v>
      </c>
      <c r="B5836">
        <v>1</v>
      </c>
      <c r="C5836" t="s">
        <v>80</v>
      </c>
      <c r="D5836" t="s">
        <v>84</v>
      </c>
      <c r="E5836" t="s">
        <v>188</v>
      </c>
      <c r="F5836" t="s">
        <v>12424</v>
      </c>
      <c r="G5836" t="s">
        <v>232</v>
      </c>
      <c r="H5836" t="s">
        <v>134</v>
      </c>
      <c r="I5836" t="s">
        <v>135</v>
      </c>
      <c r="J5836" t="s">
        <v>136</v>
      </c>
      <c r="K5836" t="s">
        <v>147</v>
      </c>
      <c r="L5836" t="s">
        <v>16799</v>
      </c>
      <c r="M5836" t="s">
        <v>16800</v>
      </c>
      <c r="N5836">
        <v>0.21583333299999999</v>
      </c>
      <c r="O5836">
        <v>6</v>
      </c>
      <c r="P5836">
        <v>1340</v>
      </c>
      <c r="Q5836">
        <v>13</v>
      </c>
      <c r="R5836">
        <v>280</v>
      </c>
      <c r="S5836">
        <v>25</v>
      </c>
      <c r="T5836">
        <v>190</v>
      </c>
      <c r="U5836">
        <v>1</v>
      </c>
      <c r="V5836">
        <v>0</v>
      </c>
      <c r="W5836">
        <v>0.83087890144349996</v>
      </c>
      <c r="X5836">
        <v>74.859980690501374</v>
      </c>
      <c r="Y5836">
        <v>3.0813774918193753</v>
      </c>
      <c r="Z5836">
        <v>20.888790971509302</v>
      </c>
      <c r="AA5836">
        <v>15.785543201283796</v>
      </c>
      <c r="AB5836">
        <v>19.062091968548117</v>
      </c>
      <c r="AC5836">
        <v>9.5425992054379591</v>
      </c>
      <c r="AD5836">
        <v>0</v>
      </c>
      <c r="AE5836">
        <v>144.05126243054343</v>
      </c>
    </row>
    <row r="5837" spans="1:31" x14ac:dyDescent="0.25">
      <c r="A5837">
        <v>1799112</v>
      </c>
      <c r="B5837">
        <v>1</v>
      </c>
      <c r="C5837" t="s">
        <v>80</v>
      </c>
      <c r="D5837" t="s">
        <v>95</v>
      </c>
      <c r="E5837" t="s">
        <v>184</v>
      </c>
      <c r="F5837" t="s">
        <v>2119</v>
      </c>
      <c r="G5837" t="s">
        <v>232</v>
      </c>
      <c r="H5837" t="s">
        <v>134</v>
      </c>
      <c r="I5837" t="s">
        <v>135</v>
      </c>
      <c r="J5837" t="s">
        <v>136</v>
      </c>
      <c r="K5837" t="s">
        <v>147</v>
      </c>
      <c r="L5837" t="s">
        <v>16801</v>
      </c>
      <c r="M5837" t="s">
        <v>16802</v>
      </c>
      <c r="N5837">
        <v>4.4444444440000002</v>
      </c>
      <c r="O5837">
        <v>1</v>
      </c>
      <c r="P5837">
        <v>0</v>
      </c>
      <c r="Q5837">
        <v>3</v>
      </c>
      <c r="R5837">
        <v>0</v>
      </c>
      <c r="S5837">
        <v>4</v>
      </c>
      <c r="T5837">
        <v>0</v>
      </c>
      <c r="U5837">
        <v>0</v>
      </c>
      <c r="V5837">
        <v>0</v>
      </c>
      <c r="W5837">
        <v>0.71883175114550002</v>
      </c>
      <c r="X5837">
        <v>0</v>
      </c>
      <c r="Y5837">
        <v>17.829171995866673</v>
      </c>
      <c r="Z5837">
        <v>0</v>
      </c>
      <c r="AA5837">
        <v>430.83886551243347</v>
      </c>
      <c r="AB5837">
        <v>0</v>
      </c>
      <c r="AC5837">
        <v>0</v>
      </c>
      <c r="AD5837">
        <v>0</v>
      </c>
      <c r="AE5837">
        <v>449.38686925944563</v>
      </c>
    </row>
    <row r="5838" spans="1:31" x14ac:dyDescent="0.25">
      <c r="A5838">
        <v>1799610</v>
      </c>
      <c r="B5838">
        <v>1</v>
      </c>
      <c r="C5838" t="s">
        <v>80</v>
      </c>
      <c r="D5838" t="s">
        <v>97</v>
      </c>
      <c r="E5838" t="s">
        <v>171</v>
      </c>
      <c r="F5838" t="s">
        <v>16803</v>
      </c>
      <c r="G5838" t="s">
        <v>181</v>
      </c>
      <c r="H5838" t="s">
        <v>146</v>
      </c>
      <c r="I5838" t="s">
        <v>135</v>
      </c>
      <c r="J5838" t="s">
        <v>136</v>
      </c>
      <c r="K5838" t="s">
        <v>147</v>
      </c>
      <c r="L5838" t="s">
        <v>16804</v>
      </c>
      <c r="M5838" t="s">
        <v>16805</v>
      </c>
      <c r="N5838">
        <v>1.95</v>
      </c>
      <c r="O5838">
        <v>0</v>
      </c>
      <c r="P5838">
        <v>1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0.69666206847614998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0.69666206847614998</v>
      </c>
    </row>
    <row r="5839" spans="1:31" x14ac:dyDescent="0.25">
      <c r="A5839">
        <v>1788770</v>
      </c>
      <c r="B5839">
        <v>1</v>
      </c>
      <c r="C5839" t="s">
        <v>80</v>
      </c>
      <c r="D5839" t="s">
        <v>96</v>
      </c>
      <c r="E5839" t="s">
        <v>171</v>
      </c>
      <c r="F5839" t="s">
        <v>16806</v>
      </c>
      <c r="G5839" t="s">
        <v>181</v>
      </c>
      <c r="H5839" t="s">
        <v>146</v>
      </c>
      <c r="I5839" t="s">
        <v>135</v>
      </c>
      <c r="J5839" t="s">
        <v>136</v>
      </c>
      <c r="K5839" t="s">
        <v>147</v>
      </c>
      <c r="L5839" t="s">
        <v>16807</v>
      </c>
      <c r="M5839" t="s">
        <v>16808</v>
      </c>
      <c r="N5839">
        <v>7.9061111110000004</v>
      </c>
      <c r="O5839">
        <v>0</v>
      </c>
      <c r="P5839">
        <v>1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5.1083907201597496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5.1083907201597496</v>
      </c>
    </row>
    <row r="5840" spans="1:31" x14ac:dyDescent="0.25">
      <c r="A5840">
        <v>1788727</v>
      </c>
      <c r="B5840">
        <v>1</v>
      </c>
      <c r="C5840" t="s">
        <v>81</v>
      </c>
      <c r="D5840" t="s">
        <v>127</v>
      </c>
      <c r="E5840" t="s">
        <v>158</v>
      </c>
      <c r="F5840" t="s">
        <v>16809</v>
      </c>
      <c r="G5840" t="s">
        <v>606</v>
      </c>
      <c r="H5840" t="s">
        <v>146</v>
      </c>
      <c r="I5840" t="s">
        <v>135</v>
      </c>
      <c r="J5840" t="s">
        <v>136</v>
      </c>
      <c r="K5840" t="s">
        <v>147</v>
      </c>
      <c r="L5840" t="s">
        <v>16810</v>
      </c>
      <c r="M5840" t="s">
        <v>16811</v>
      </c>
      <c r="N5840">
        <v>2.82</v>
      </c>
      <c r="O5840">
        <v>0</v>
      </c>
      <c r="P5840">
        <v>51</v>
      </c>
      <c r="Q5840">
        <v>0</v>
      </c>
      <c r="R5840">
        <v>2</v>
      </c>
      <c r="S5840">
        <v>0</v>
      </c>
      <c r="T5840">
        <v>1</v>
      </c>
      <c r="U5840">
        <v>0</v>
      </c>
      <c r="V5840">
        <v>0</v>
      </c>
      <c r="W5840">
        <v>0</v>
      </c>
      <c r="X5840">
        <v>17.773922311610775</v>
      </c>
      <c r="Y5840">
        <v>0</v>
      </c>
      <c r="Z5840">
        <v>0.4114951917552</v>
      </c>
      <c r="AA5840">
        <v>0</v>
      </c>
      <c r="AB5840">
        <v>0.13963363547546664</v>
      </c>
      <c r="AC5840">
        <v>0</v>
      </c>
      <c r="AD5840">
        <v>0</v>
      </c>
      <c r="AE5840">
        <v>18.325051138841442</v>
      </c>
    </row>
    <row r="5841" spans="1:31" x14ac:dyDescent="0.25">
      <c r="A5841">
        <v>1799132</v>
      </c>
      <c r="B5841">
        <v>1</v>
      </c>
      <c r="C5841" t="s">
        <v>80</v>
      </c>
      <c r="D5841" t="s">
        <v>96</v>
      </c>
      <c r="E5841" t="s">
        <v>171</v>
      </c>
      <c r="F5841" t="s">
        <v>16812</v>
      </c>
      <c r="G5841" t="s">
        <v>173</v>
      </c>
      <c r="H5841" t="s">
        <v>146</v>
      </c>
      <c r="I5841" t="s">
        <v>135</v>
      </c>
      <c r="J5841" t="s">
        <v>136</v>
      </c>
      <c r="K5841" t="s">
        <v>147</v>
      </c>
      <c r="L5841" t="s">
        <v>16813</v>
      </c>
      <c r="M5841" t="s">
        <v>16814</v>
      </c>
      <c r="N5841">
        <v>1.771111111</v>
      </c>
      <c r="O5841">
        <v>0</v>
      </c>
      <c r="P5841">
        <v>1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6.8419548802400004E-2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6.8419548802400004E-2</v>
      </c>
    </row>
    <row r="5842" spans="1:31" x14ac:dyDescent="0.25">
      <c r="A5842">
        <v>1788704</v>
      </c>
      <c r="B5842">
        <v>1</v>
      </c>
      <c r="C5842" t="s">
        <v>80</v>
      </c>
      <c r="D5842" t="s">
        <v>90</v>
      </c>
      <c r="E5842" t="s">
        <v>171</v>
      </c>
      <c r="F5842" t="s">
        <v>16815</v>
      </c>
      <c r="G5842" t="s">
        <v>181</v>
      </c>
      <c r="H5842" t="s">
        <v>146</v>
      </c>
      <c r="I5842" t="s">
        <v>135</v>
      </c>
      <c r="J5842" t="s">
        <v>136</v>
      </c>
      <c r="K5842" t="s">
        <v>147</v>
      </c>
      <c r="L5842" t="s">
        <v>16816</v>
      </c>
      <c r="M5842" t="s">
        <v>16817</v>
      </c>
      <c r="N5842">
        <v>1.68</v>
      </c>
      <c r="O5842">
        <v>0</v>
      </c>
      <c r="P5842">
        <v>6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2.2352337099181834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2.2352337099181834</v>
      </c>
    </row>
    <row r="5843" spans="1:31" x14ac:dyDescent="0.25">
      <c r="A5843">
        <v>1788847</v>
      </c>
      <c r="B5843">
        <v>1</v>
      </c>
      <c r="C5843" t="s">
        <v>81</v>
      </c>
      <c r="D5843" t="s">
        <v>128</v>
      </c>
      <c r="E5843" t="s">
        <v>153</v>
      </c>
      <c r="F5843" t="s">
        <v>16818</v>
      </c>
      <c r="G5843" t="s">
        <v>155</v>
      </c>
      <c r="H5843" t="s">
        <v>146</v>
      </c>
      <c r="I5843" t="s">
        <v>135</v>
      </c>
      <c r="J5843" t="s">
        <v>136</v>
      </c>
      <c r="K5843" t="s">
        <v>147</v>
      </c>
      <c r="L5843" t="s">
        <v>16819</v>
      </c>
      <c r="M5843" t="s">
        <v>16820</v>
      </c>
      <c r="N5843">
        <v>11.590833333000001</v>
      </c>
      <c r="O5843">
        <v>0</v>
      </c>
      <c r="P5843">
        <v>44</v>
      </c>
      <c r="Q5843">
        <v>0</v>
      </c>
      <c r="R5843">
        <v>0</v>
      </c>
      <c r="S5843">
        <v>0</v>
      </c>
      <c r="T5843">
        <v>1</v>
      </c>
      <c r="U5843">
        <v>0</v>
      </c>
      <c r="V5843">
        <v>0</v>
      </c>
      <c r="W5843">
        <v>0</v>
      </c>
      <c r="X5843">
        <v>107.90212990209682</v>
      </c>
      <c r="Y5843">
        <v>0</v>
      </c>
      <c r="Z5843">
        <v>0</v>
      </c>
      <c r="AA5843">
        <v>0</v>
      </c>
      <c r="AB5843">
        <v>31.584277090871026</v>
      </c>
      <c r="AC5843">
        <v>0</v>
      </c>
      <c r="AD5843">
        <v>0</v>
      </c>
      <c r="AE5843">
        <v>139.48640699296783</v>
      </c>
    </row>
    <row r="5844" spans="1:31" x14ac:dyDescent="0.25">
      <c r="A5844">
        <v>1788790</v>
      </c>
      <c r="B5844">
        <v>1</v>
      </c>
      <c r="C5844" t="s">
        <v>80</v>
      </c>
      <c r="D5844" t="s">
        <v>90</v>
      </c>
      <c r="E5844" t="s">
        <v>158</v>
      </c>
      <c r="F5844" t="s">
        <v>16821</v>
      </c>
      <c r="G5844" t="s">
        <v>2175</v>
      </c>
      <c r="H5844" t="s">
        <v>146</v>
      </c>
      <c r="I5844" t="s">
        <v>135</v>
      </c>
      <c r="J5844" t="s">
        <v>136</v>
      </c>
      <c r="K5844" t="s">
        <v>147</v>
      </c>
      <c r="L5844" t="s">
        <v>16822</v>
      </c>
      <c r="M5844" t="s">
        <v>16823</v>
      </c>
      <c r="N5844">
        <v>1.632777777</v>
      </c>
      <c r="O5844">
        <v>0</v>
      </c>
      <c r="P5844">
        <v>69</v>
      </c>
      <c r="Q5844">
        <v>0</v>
      </c>
      <c r="R5844">
        <v>0</v>
      </c>
      <c r="S5844">
        <v>0</v>
      </c>
      <c r="T5844">
        <v>4</v>
      </c>
      <c r="U5844">
        <v>0</v>
      </c>
      <c r="V5844">
        <v>0</v>
      </c>
      <c r="W5844">
        <v>0</v>
      </c>
      <c r="X5844">
        <v>33.094239585977164</v>
      </c>
      <c r="Y5844">
        <v>0</v>
      </c>
      <c r="Z5844">
        <v>0</v>
      </c>
      <c r="AA5844">
        <v>0</v>
      </c>
      <c r="AB5844">
        <v>4.2728024899255832</v>
      </c>
      <c r="AC5844">
        <v>0</v>
      </c>
      <c r="AD5844">
        <v>0</v>
      </c>
      <c r="AE5844">
        <v>37.367042075902745</v>
      </c>
    </row>
    <row r="5845" spans="1:31" x14ac:dyDescent="0.25">
      <c r="A5845">
        <v>1788684</v>
      </c>
      <c r="B5845">
        <v>1</v>
      </c>
      <c r="C5845" t="s">
        <v>80</v>
      </c>
      <c r="D5845" t="s">
        <v>92</v>
      </c>
      <c r="E5845" t="s">
        <v>184</v>
      </c>
      <c r="F5845" t="s">
        <v>16824</v>
      </c>
      <c r="G5845" t="s">
        <v>232</v>
      </c>
      <c r="H5845" t="s">
        <v>134</v>
      </c>
      <c r="I5845" t="s">
        <v>135</v>
      </c>
      <c r="J5845" t="s">
        <v>136</v>
      </c>
      <c r="K5845" t="s">
        <v>147</v>
      </c>
      <c r="L5845" t="s">
        <v>16825</v>
      </c>
      <c r="M5845" t="s">
        <v>16826</v>
      </c>
      <c r="N5845">
        <v>3.1605555550000002</v>
      </c>
      <c r="O5845">
        <v>0</v>
      </c>
      <c r="P5845">
        <v>115</v>
      </c>
      <c r="Q5845">
        <v>0</v>
      </c>
      <c r="R5845">
        <v>0</v>
      </c>
      <c r="S5845">
        <v>0</v>
      </c>
      <c r="T5845">
        <v>22</v>
      </c>
      <c r="U5845">
        <v>0</v>
      </c>
      <c r="V5845">
        <v>0</v>
      </c>
      <c r="W5845">
        <v>0</v>
      </c>
      <c r="X5845">
        <v>38.975537228170907</v>
      </c>
      <c r="Y5845">
        <v>0</v>
      </c>
      <c r="Z5845">
        <v>0</v>
      </c>
      <c r="AA5845">
        <v>0</v>
      </c>
      <c r="AB5845">
        <v>3.5971722093689169</v>
      </c>
      <c r="AC5845">
        <v>0</v>
      </c>
      <c r="AD5845">
        <v>0</v>
      </c>
      <c r="AE5845">
        <v>42.572709437539821</v>
      </c>
    </row>
    <row r="5846" spans="1:31" x14ac:dyDescent="0.25">
      <c r="A5846">
        <v>1798920</v>
      </c>
      <c r="B5846">
        <v>1</v>
      </c>
      <c r="C5846" t="s">
        <v>80</v>
      </c>
      <c r="D5846" t="s">
        <v>92</v>
      </c>
      <c r="E5846" t="s">
        <v>171</v>
      </c>
      <c r="F5846" t="s">
        <v>16827</v>
      </c>
      <c r="G5846" t="s">
        <v>181</v>
      </c>
      <c r="H5846" t="s">
        <v>146</v>
      </c>
      <c r="I5846" t="s">
        <v>135</v>
      </c>
      <c r="J5846" t="s">
        <v>136</v>
      </c>
      <c r="K5846" t="s">
        <v>147</v>
      </c>
      <c r="L5846" t="s">
        <v>16828</v>
      </c>
      <c r="M5846" t="s">
        <v>16829</v>
      </c>
      <c r="N5846">
        <v>0.712777777</v>
      </c>
      <c r="O5846">
        <v>0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0.32073139008500001</v>
      </c>
      <c r="AA5846">
        <v>0</v>
      </c>
      <c r="AB5846">
        <v>0</v>
      </c>
      <c r="AC5846">
        <v>0</v>
      </c>
      <c r="AD5846">
        <v>0</v>
      </c>
      <c r="AE5846">
        <v>0.32073139008500001</v>
      </c>
    </row>
    <row r="5847" spans="1:31" x14ac:dyDescent="0.25">
      <c r="A5847">
        <v>1799524</v>
      </c>
      <c r="B5847">
        <v>1</v>
      </c>
      <c r="C5847" t="s">
        <v>80</v>
      </c>
      <c r="D5847" t="s">
        <v>99</v>
      </c>
      <c r="E5847" t="s">
        <v>158</v>
      </c>
      <c r="F5847" t="s">
        <v>16830</v>
      </c>
      <c r="G5847" t="s">
        <v>221</v>
      </c>
      <c r="H5847" t="s">
        <v>146</v>
      </c>
      <c r="I5847" t="s">
        <v>135</v>
      </c>
      <c r="J5847" t="s">
        <v>136</v>
      </c>
      <c r="K5847" t="s">
        <v>147</v>
      </c>
      <c r="L5847" t="s">
        <v>16831</v>
      </c>
      <c r="M5847" t="s">
        <v>16832</v>
      </c>
      <c r="N5847">
        <v>6.7536111109999997</v>
      </c>
      <c r="O5847">
        <v>0</v>
      </c>
      <c r="P5847">
        <v>0</v>
      </c>
      <c r="Q5847">
        <v>0</v>
      </c>
      <c r="R5847">
        <v>1</v>
      </c>
      <c r="S5847">
        <v>0</v>
      </c>
      <c r="T5847">
        <v>1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0.91708601335878348</v>
      </c>
      <c r="AA5847">
        <v>0</v>
      </c>
      <c r="AB5847">
        <v>9.1655926820250005E-2</v>
      </c>
      <c r="AC5847">
        <v>0</v>
      </c>
      <c r="AD5847">
        <v>0</v>
      </c>
      <c r="AE5847">
        <v>1.0087419401790334</v>
      </c>
    </row>
    <row r="5848" spans="1:31" x14ac:dyDescent="0.25">
      <c r="A5848">
        <v>1788827</v>
      </c>
      <c r="B5848">
        <v>1</v>
      </c>
      <c r="C5848" t="s">
        <v>80</v>
      </c>
      <c r="D5848" t="s">
        <v>97</v>
      </c>
      <c r="E5848" t="s">
        <v>171</v>
      </c>
      <c r="F5848" t="s">
        <v>16833</v>
      </c>
      <c r="G5848" t="s">
        <v>173</v>
      </c>
      <c r="H5848" t="s">
        <v>146</v>
      </c>
      <c r="I5848" t="s">
        <v>135</v>
      </c>
      <c r="J5848" t="s">
        <v>136</v>
      </c>
      <c r="K5848" t="s">
        <v>147</v>
      </c>
      <c r="L5848" t="s">
        <v>16834</v>
      </c>
      <c r="M5848" t="s">
        <v>16835</v>
      </c>
      <c r="N5848">
        <v>0.90749999999999997</v>
      </c>
      <c r="O5848">
        <v>0</v>
      </c>
      <c r="P5848">
        <v>1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8.0320434496425008E-2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8.0320434496425008E-2</v>
      </c>
    </row>
    <row r="5849" spans="1:31" x14ac:dyDescent="0.25">
      <c r="A5849">
        <v>1799152</v>
      </c>
      <c r="B5849">
        <v>1</v>
      </c>
      <c r="C5849" t="s">
        <v>80</v>
      </c>
      <c r="D5849" t="s">
        <v>101</v>
      </c>
      <c r="E5849" t="s">
        <v>143</v>
      </c>
      <c r="F5849" t="s">
        <v>16836</v>
      </c>
      <c r="G5849" t="s">
        <v>164</v>
      </c>
      <c r="H5849" t="s">
        <v>146</v>
      </c>
      <c r="I5849" t="s">
        <v>135</v>
      </c>
      <c r="J5849" t="s">
        <v>136</v>
      </c>
      <c r="K5849" t="s">
        <v>147</v>
      </c>
      <c r="L5849" t="s">
        <v>16837</v>
      </c>
      <c r="M5849" t="s">
        <v>16838</v>
      </c>
      <c r="N5849">
        <v>0.87194444400000004</v>
      </c>
      <c r="O5849">
        <v>0</v>
      </c>
      <c r="P5849">
        <v>410</v>
      </c>
      <c r="Q5849">
        <v>0</v>
      </c>
      <c r="R5849">
        <v>0</v>
      </c>
      <c r="S5849">
        <v>0</v>
      </c>
      <c r="T5849">
        <v>4</v>
      </c>
      <c r="U5849">
        <v>0</v>
      </c>
      <c r="V5849">
        <v>0</v>
      </c>
      <c r="W5849">
        <v>0</v>
      </c>
      <c r="X5849">
        <v>48.841868746928498</v>
      </c>
      <c r="Y5849">
        <v>0</v>
      </c>
      <c r="Z5849">
        <v>0</v>
      </c>
      <c r="AA5849">
        <v>0</v>
      </c>
      <c r="AB5849">
        <v>4.6865075347377507</v>
      </c>
      <c r="AC5849">
        <v>0</v>
      </c>
      <c r="AD5849">
        <v>0</v>
      </c>
      <c r="AE5849">
        <v>53.528376281666247</v>
      </c>
    </row>
    <row r="5850" spans="1:31" x14ac:dyDescent="0.25">
      <c r="A5850">
        <v>1788873</v>
      </c>
      <c r="B5850">
        <v>1</v>
      </c>
      <c r="C5850" t="s">
        <v>80</v>
      </c>
      <c r="D5850" t="s">
        <v>100</v>
      </c>
      <c r="E5850" t="s">
        <v>171</v>
      </c>
      <c r="F5850" t="s">
        <v>16839</v>
      </c>
      <c r="G5850" t="s">
        <v>173</v>
      </c>
      <c r="H5850" t="s">
        <v>146</v>
      </c>
      <c r="I5850" t="s">
        <v>135</v>
      </c>
      <c r="J5850" t="s">
        <v>136</v>
      </c>
      <c r="K5850" t="s">
        <v>147</v>
      </c>
      <c r="L5850" t="s">
        <v>16840</v>
      </c>
      <c r="M5850" t="s">
        <v>16841</v>
      </c>
      <c r="N5850">
        <v>0.98166666599999997</v>
      </c>
      <c r="O5850">
        <v>0</v>
      </c>
      <c r="P5850">
        <v>2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0.26982926538050001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0.26982926538050001</v>
      </c>
    </row>
    <row r="5851" spans="1:31" x14ac:dyDescent="0.25">
      <c r="A5851">
        <v>1799570</v>
      </c>
      <c r="B5851">
        <v>1</v>
      </c>
      <c r="C5851" t="s">
        <v>80</v>
      </c>
      <c r="D5851" t="s">
        <v>100</v>
      </c>
      <c r="E5851" t="s">
        <v>171</v>
      </c>
      <c r="F5851" t="s">
        <v>16842</v>
      </c>
      <c r="G5851" t="s">
        <v>181</v>
      </c>
      <c r="H5851" t="s">
        <v>146</v>
      </c>
      <c r="I5851" t="s">
        <v>135</v>
      </c>
      <c r="J5851" t="s">
        <v>136</v>
      </c>
      <c r="K5851" t="s">
        <v>147</v>
      </c>
      <c r="L5851" t="s">
        <v>16843</v>
      </c>
      <c r="M5851" t="s">
        <v>16844</v>
      </c>
      <c r="N5851">
        <v>1.4675</v>
      </c>
      <c r="O5851">
        <v>0</v>
      </c>
      <c r="P5851">
        <v>2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0.81630845658950002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0.81630845658950002</v>
      </c>
    </row>
    <row r="5852" spans="1:31" x14ac:dyDescent="0.25">
      <c r="A5852">
        <v>1799129</v>
      </c>
      <c r="B5852">
        <v>1</v>
      </c>
      <c r="C5852" t="s">
        <v>80</v>
      </c>
      <c r="D5852" t="s">
        <v>92</v>
      </c>
      <c r="E5852" t="s">
        <v>171</v>
      </c>
      <c r="F5852" t="s">
        <v>16845</v>
      </c>
      <c r="G5852" t="s">
        <v>181</v>
      </c>
      <c r="H5852" t="s">
        <v>146</v>
      </c>
      <c r="I5852" t="s">
        <v>135</v>
      </c>
      <c r="J5852" t="s">
        <v>136</v>
      </c>
      <c r="K5852" t="s">
        <v>147</v>
      </c>
      <c r="L5852" t="s">
        <v>16846</v>
      </c>
      <c r="M5852" t="s">
        <v>16847</v>
      </c>
      <c r="N5852">
        <v>3.3255555550000002</v>
      </c>
      <c r="O5852">
        <v>0</v>
      </c>
      <c r="P5852">
        <v>1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1.5282154009824001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1.5282154009824001</v>
      </c>
    </row>
    <row r="5853" spans="1:31" x14ac:dyDescent="0.25">
      <c r="A5853">
        <v>1799530</v>
      </c>
      <c r="B5853">
        <v>1</v>
      </c>
      <c r="C5853" t="s">
        <v>81</v>
      </c>
      <c r="D5853" t="s">
        <v>113</v>
      </c>
      <c r="E5853" t="s">
        <v>143</v>
      </c>
      <c r="F5853" t="s">
        <v>16848</v>
      </c>
      <c r="G5853" t="s">
        <v>334</v>
      </c>
      <c r="H5853" t="s">
        <v>146</v>
      </c>
      <c r="I5853" t="s">
        <v>135</v>
      </c>
      <c r="J5853" t="s">
        <v>136</v>
      </c>
      <c r="K5853" t="s">
        <v>147</v>
      </c>
      <c r="L5853" t="s">
        <v>16849</v>
      </c>
      <c r="M5853" t="s">
        <v>16850</v>
      </c>
      <c r="N5853">
        <v>2.321111111</v>
      </c>
      <c r="O5853">
        <v>0</v>
      </c>
      <c r="P5853">
        <v>45</v>
      </c>
      <c r="Q5853">
        <v>0</v>
      </c>
      <c r="R5853">
        <v>13</v>
      </c>
      <c r="S5853">
        <v>0</v>
      </c>
      <c r="T5853">
        <v>4</v>
      </c>
      <c r="U5853">
        <v>0</v>
      </c>
      <c r="V5853">
        <v>0</v>
      </c>
      <c r="W5853">
        <v>0</v>
      </c>
      <c r="X5853">
        <v>11.833263113564707</v>
      </c>
      <c r="Y5853">
        <v>0</v>
      </c>
      <c r="Z5853">
        <v>9.2605423159821338</v>
      </c>
      <c r="AA5853">
        <v>0</v>
      </c>
      <c r="AB5853">
        <v>35.406755840795462</v>
      </c>
      <c r="AC5853">
        <v>0</v>
      </c>
      <c r="AD5853">
        <v>0</v>
      </c>
      <c r="AE5853">
        <v>56.500561270342303</v>
      </c>
    </row>
    <row r="5854" spans="1:31" x14ac:dyDescent="0.25">
      <c r="A5854">
        <v>1788764</v>
      </c>
      <c r="B5854">
        <v>1</v>
      </c>
      <c r="C5854" t="s">
        <v>81</v>
      </c>
      <c r="D5854" t="s">
        <v>127</v>
      </c>
      <c r="E5854" t="s">
        <v>188</v>
      </c>
      <c r="F5854" t="s">
        <v>16851</v>
      </c>
      <c r="G5854" t="s">
        <v>177</v>
      </c>
      <c r="H5854" t="s">
        <v>134</v>
      </c>
      <c r="I5854" t="s">
        <v>135</v>
      </c>
      <c r="J5854" t="s">
        <v>136</v>
      </c>
      <c r="K5854" t="s">
        <v>147</v>
      </c>
      <c r="L5854" t="s">
        <v>16852</v>
      </c>
      <c r="M5854" t="s">
        <v>16853</v>
      </c>
      <c r="N5854">
        <v>10.239444444</v>
      </c>
      <c r="O5854">
        <v>2</v>
      </c>
      <c r="P5854">
        <v>53</v>
      </c>
      <c r="Q5854">
        <v>79</v>
      </c>
      <c r="R5854">
        <v>74</v>
      </c>
      <c r="S5854">
        <v>0</v>
      </c>
      <c r="T5854">
        <v>4</v>
      </c>
      <c r="U5854">
        <v>1</v>
      </c>
      <c r="V5854">
        <v>0</v>
      </c>
      <c r="W5854">
        <v>3.3425289893864667</v>
      </c>
      <c r="X5854">
        <v>94.554043936680671</v>
      </c>
      <c r="Y5854">
        <v>445.34737563158325</v>
      </c>
      <c r="Z5854">
        <v>305.31218963271954</v>
      </c>
      <c r="AA5854">
        <v>0</v>
      </c>
      <c r="AB5854">
        <v>29.1949831686855</v>
      </c>
      <c r="AC5854">
        <v>1768.8429664874457</v>
      </c>
      <c r="AD5854">
        <v>0</v>
      </c>
      <c r="AE5854">
        <v>2646.5940878465012</v>
      </c>
    </row>
    <row r="5855" spans="1:31" x14ac:dyDescent="0.25">
      <c r="A5855">
        <v>1788910</v>
      </c>
      <c r="B5855">
        <v>1</v>
      </c>
      <c r="C5855" t="s">
        <v>80</v>
      </c>
      <c r="D5855" t="s">
        <v>82</v>
      </c>
      <c r="E5855" t="s">
        <v>171</v>
      </c>
      <c r="F5855" t="s">
        <v>16854</v>
      </c>
      <c r="G5855" t="s">
        <v>173</v>
      </c>
      <c r="H5855" t="s">
        <v>146</v>
      </c>
      <c r="I5855" t="s">
        <v>135</v>
      </c>
      <c r="J5855" t="s">
        <v>136</v>
      </c>
      <c r="K5855" t="s">
        <v>147</v>
      </c>
      <c r="L5855" t="s">
        <v>16855</v>
      </c>
      <c r="M5855" t="s">
        <v>16856</v>
      </c>
      <c r="N5855">
        <v>1.331111111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1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8.8042768381999998</v>
      </c>
      <c r="AC5855">
        <v>0</v>
      </c>
      <c r="AD5855">
        <v>0</v>
      </c>
      <c r="AE5855">
        <v>8.8042768381999998</v>
      </c>
    </row>
    <row r="5856" spans="1:31" x14ac:dyDescent="0.25">
      <c r="A5856">
        <v>1798943</v>
      </c>
      <c r="B5856">
        <v>1</v>
      </c>
      <c r="C5856" t="s">
        <v>80</v>
      </c>
      <c r="D5856" t="s">
        <v>94</v>
      </c>
      <c r="E5856" t="s">
        <v>184</v>
      </c>
      <c r="F5856" t="s">
        <v>16857</v>
      </c>
      <c r="G5856" t="s">
        <v>359</v>
      </c>
      <c r="H5856" t="s">
        <v>134</v>
      </c>
      <c r="I5856" t="s">
        <v>135</v>
      </c>
      <c r="J5856" t="s">
        <v>136</v>
      </c>
      <c r="K5856" t="s">
        <v>147</v>
      </c>
      <c r="L5856" t="s">
        <v>16858</v>
      </c>
      <c r="M5856" t="s">
        <v>16859</v>
      </c>
      <c r="N5856">
        <v>0.58250000000000002</v>
      </c>
      <c r="O5856">
        <v>0</v>
      </c>
      <c r="P5856">
        <v>240</v>
      </c>
      <c r="Q5856">
        <v>0</v>
      </c>
      <c r="R5856">
        <v>1</v>
      </c>
      <c r="S5856">
        <v>0</v>
      </c>
      <c r="T5856">
        <v>23</v>
      </c>
      <c r="U5856">
        <v>0</v>
      </c>
      <c r="V5856">
        <v>0</v>
      </c>
      <c r="W5856">
        <v>0</v>
      </c>
      <c r="X5856">
        <v>12.250713029084412</v>
      </c>
      <c r="Y5856">
        <v>0</v>
      </c>
      <c r="Z5856">
        <v>0</v>
      </c>
      <c r="AA5856">
        <v>0</v>
      </c>
      <c r="AB5856">
        <v>3.4575659089333506</v>
      </c>
      <c r="AC5856">
        <v>0</v>
      </c>
      <c r="AD5856">
        <v>0</v>
      </c>
      <c r="AE5856">
        <v>15.708278938017763</v>
      </c>
    </row>
    <row r="5857" spans="1:31" x14ac:dyDescent="0.25">
      <c r="A5857">
        <v>1788664</v>
      </c>
      <c r="B5857">
        <v>1</v>
      </c>
      <c r="C5857" t="s">
        <v>80</v>
      </c>
      <c r="D5857" t="s">
        <v>96</v>
      </c>
      <c r="E5857" t="s">
        <v>267</v>
      </c>
      <c r="F5857" t="s">
        <v>16860</v>
      </c>
      <c r="G5857" t="s">
        <v>177</v>
      </c>
      <c r="H5857" t="s">
        <v>134</v>
      </c>
      <c r="I5857" t="s">
        <v>193</v>
      </c>
      <c r="J5857" t="s">
        <v>136</v>
      </c>
      <c r="K5857" t="s">
        <v>147</v>
      </c>
      <c r="L5857" t="s">
        <v>16861</v>
      </c>
      <c r="M5857" t="s">
        <v>16862</v>
      </c>
      <c r="N5857">
        <v>1.3972221999999999E-2</v>
      </c>
      <c r="O5857">
        <v>0</v>
      </c>
      <c r="P5857">
        <v>114</v>
      </c>
      <c r="Q5857">
        <v>14</v>
      </c>
      <c r="R5857">
        <v>9</v>
      </c>
      <c r="S5857">
        <v>19</v>
      </c>
      <c r="T5857">
        <v>10</v>
      </c>
      <c r="U5857">
        <v>5</v>
      </c>
      <c r="V5857">
        <v>0</v>
      </c>
      <c r="W5857">
        <v>0</v>
      </c>
      <c r="X5857">
        <v>0.61271804120374995</v>
      </c>
      <c r="Y5857">
        <v>0.12976434881749999</v>
      </c>
      <c r="Z5857">
        <v>4.1023067231666668E-2</v>
      </c>
      <c r="AA5857">
        <v>1.3209702552412499</v>
      </c>
      <c r="AB5857">
        <v>4.9490262534999989E-2</v>
      </c>
      <c r="AC5857">
        <v>3.2264304781249997</v>
      </c>
      <c r="AD5857">
        <v>0</v>
      </c>
      <c r="AE5857">
        <v>5.3803964531541659</v>
      </c>
    </row>
    <row r="5858" spans="1:31" x14ac:dyDescent="0.25">
      <c r="A5858">
        <v>1788724</v>
      </c>
      <c r="B5858">
        <v>1</v>
      </c>
      <c r="C5858" t="s">
        <v>80</v>
      </c>
      <c r="D5858" t="s">
        <v>99</v>
      </c>
      <c r="E5858" t="s">
        <v>131</v>
      </c>
      <c r="F5858" t="s">
        <v>4727</v>
      </c>
      <c r="G5858" t="s">
        <v>177</v>
      </c>
      <c r="H5858" t="s">
        <v>134</v>
      </c>
      <c r="I5858" t="s">
        <v>135</v>
      </c>
      <c r="J5858" t="s">
        <v>136</v>
      </c>
      <c r="K5858" t="s">
        <v>147</v>
      </c>
      <c r="L5858" t="s">
        <v>16863</v>
      </c>
      <c r="M5858" t="s">
        <v>16864</v>
      </c>
      <c r="N5858">
        <v>6.2222222000000001E-2</v>
      </c>
      <c r="O5858">
        <v>4</v>
      </c>
      <c r="P5858">
        <v>806</v>
      </c>
      <c r="Q5858">
        <v>11</v>
      </c>
      <c r="R5858">
        <v>98</v>
      </c>
      <c r="S5858">
        <v>20</v>
      </c>
      <c r="T5858">
        <v>52</v>
      </c>
      <c r="U5858">
        <v>0</v>
      </c>
      <c r="V5858">
        <v>4</v>
      </c>
      <c r="W5858">
        <v>0.81868112221279998</v>
      </c>
      <c r="X5858">
        <v>7.332965476108539</v>
      </c>
      <c r="Y5858">
        <v>0.64489589658666668</v>
      </c>
      <c r="Z5858">
        <v>0.96803248754240045</v>
      </c>
      <c r="AA5858">
        <v>3.8614621209173339</v>
      </c>
      <c r="AB5858">
        <v>0.69409881010586671</v>
      </c>
      <c r="AC5858">
        <v>0</v>
      </c>
      <c r="AD5858">
        <v>9.8165831176000001E-2</v>
      </c>
      <c r="AE5858">
        <v>14.418301744649607</v>
      </c>
    </row>
    <row r="5859" spans="1:31" x14ac:dyDescent="0.25">
      <c r="A5859">
        <v>1799587</v>
      </c>
      <c r="B5859">
        <v>1</v>
      </c>
      <c r="C5859" t="s">
        <v>81</v>
      </c>
      <c r="D5859" t="s">
        <v>127</v>
      </c>
      <c r="E5859" t="s">
        <v>171</v>
      </c>
      <c r="F5859" t="s">
        <v>16865</v>
      </c>
      <c r="G5859" t="s">
        <v>181</v>
      </c>
      <c r="H5859" t="s">
        <v>146</v>
      </c>
      <c r="I5859" t="s">
        <v>135</v>
      </c>
      <c r="J5859" t="s">
        <v>136</v>
      </c>
      <c r="K5859" t="s">
        <v>147</v>
      </c>
      <c r="L5859" t="s">
        <v>16866</v>
      </c>
      <c r="M5859" t="s">
        <v>16867</v>
      </c>
      <c r="N5859">
        <v>1.6088888880000001</v>
      </c>
      <c r="O5859">
        <v>0</v>
      </c>
      <c r="P5859">
        <v>4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1.2624072355556251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1.2624072355556251</v>
      </c>
    </row>
    <row r="5860" spans="1:31" x14ac:dyDescent="0.25">
      <c r="A5860">
        <v>1798923</v>
      </c>
      <c r="B5860">
        <v>1</v>
      </c>
      <c r="C5860" t="s">
        <v>80</v>
      </c>
      <c r="D5860" t="s">
        <v>90</v>
      </c>
      <c r="E5860" t="s">
        <v>171</v>
      </c>
      <c r="F5860" t="s">
        <v>16868</v>
      </c>
      <c r="G5860" t="s">
        <v>181</v>
      </c>
      <c r="H5860" t="s">
        <v>146</v>
      </c>
      <c r="I5860" t="s">
        <v>135</v>
      </c>
      <c r="J5860" t="s">
        <v>136</v>
      </c>
      <c r="K5860" t="s">
        <v>147</v>
      </c>
      <c r="L5860" t="s">
        <v>16869</v>
      </c>
      <c r="M5860" t="s">
        <v>16870</v>
      </c>
      <c r="N5860">
        <v>2.3341666659999998</v>
      </c>
      <c r="O5860">
        <v>0</v>
      </c>
      <c r="P5860">
        <v>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0.59837211058560003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0.59837211058560003</v>
      </c>
    </row>
    <row r="5861" spans="1:31" x14ac:dyDescent="0.25">
      <c r="A5861">
        <v>1799109</v>
      </c>
      <c r="B5861">
        <v>1</v>
      </c>
      <c r="C5861" t="s">
        <v>80</v>
      </c>
      <c r="D5861" t="s">
        <v>100</v>
      </c>
      <c r="E5861" t="s">
        <v>171</v>
      </c>
      <c r="F5861" t="s">
        <v>16871</v>
      </c>
      <c r="G5861" t="s">
        <v>181</v>
      </c>
      <c r="H5861" t="s">
        <v>146</v>
      </c>
      <c r="I5861" t="s">
        <v>135</v>
      </c>
      <c r="J5861" t="s">
        <v>136</v>
      </c>
      <c r="K5861" t="s">
        <v>147</v>
      </c>
      <c r="L5861" t="s">
        <v>16872</v>
      </c>
      <c r="M5861" t="s">
        <v>16873</v>
      </c>
      <c r="N5861">
        <v>2.125555555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2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1.1235769063347916</v>
      </c>
      <c r="AC5861">
        <v>0</v>
      </c>
      <c r="AD5861">
        <v>0</v>
      </c>
      <c r="AE5861">
        <v>1.1235769063347916</v>
      </c>
    </row>
    <row r="5862" spans="1:31" x14ac:dyDescent="0.25">
      <c r="A5862">
        <v>1799564</v>
      </c>
      <c r="B5862">
        <v>1</v>
      </c>
      <c r="C5862" t="s">
        <v>80</v>
      </c>
      <c r="D5862" t="s">
        <v>97</v>
      </c>
      <c r="E5862" t="s">
        <v>171</v>
      </c>
      <c r="F5862" t="s">
        <v>16874</v>
      </c>
      <c r="G5862" t="s">
        <v>181</v>
      </c>
      <c r="H5862" t="s">
        <v>146</v>
      </c>
      <c r="I5862" t="s">
        <v>135</v>
      </c>
      <c r="J5862" t="s">
        <v>136</v>
      </c>
      <c r="K5862" t="s">
        <v>147</v>
      </c>
      <c r="L5862" t="s">
        <v>16875</v>
      </c>
      <c r="M5862" t="s">
        <v>16876</v>
      </c>
      <c r="N5862">
        <v>4.2169444440000001</v>
      </c>
      <c r="O5862">
        <v>0</v>
      </c>
      <c r="P5862">
        <v>1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0.27437409102250004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0.27437409102250004</v>
      </c>
    </row>
    <row r="5863" spans="1:31" x14ac:dyDescent="0.25">
      <c r="A5863">
        <v>1788893</v>
      </c>
      <c r="B5863">
        <v>1</v>
      </c>
      <c r="C5863" t="s">
        <v>81</v>
      </c>
      <c r="D5863" t="s">
        <v>120</v>
      </c>
      <c r="E5863" t="s">
        <v>158</v>
      </c>
      <c r="F5863" t="s">
        <v>2842</v>
      </c>
      <c r="G5863" t="s">
        <v>160</v>
      </c>
      <c r="H5863" t="s">
        <v>146</v>
      </c>
      <c r="I5863" t="s">
        <v>135</v>
      </c>
      <c r="J5863" t="s">
        <v>136</v>
      </c>
      <c r="K5863" t="s">
        <v>147</v>
      </c>
      <c r="L5863" t="s">
        <v>16877</v>
      </c>
      <c r="M5863" t="s">
        <v>16878</v>
      </c>
      <c r="N5863">
        <v>1.646666666</v>
      </c>
      <c r="O5863">
        <v>0</v>
      </c>
      <c r="P5863">
        <v>4</v>
      </c>
      <c r="Q5863">
        <v>0</v>
      </c>
      <c r="R5863">
        <v>0</v>
      </c>
      <c r="S5863">
        <v>0</v>
      </c>
      <c r="T5863">
        <v>3</v>
      </c>
      <c r="U5863">
        <v>0</v>
      </c>
      <c r="V5863">
        <v>0</v>
      </c>
      <c r="W5863">
        <v>0</v>
      </c>
      <c r="X5863">
        <v>0.46490178726607501</v>
      </c>
      <c r="Y5863">
        <v>0</v>
      </c>
      <c r="Z5863">
        <v>0</v>
      </c>
      <c r="AA5863">
        <v>0</v>
      </c>
      <c r="AB5863">
        <v>0.77916303792217501</v>
      </c>
      <c r="AC5863">
        <v>0</v>
      </c>
      <c r="AD5863">
        <v>0</v>
      </c>
      <c r="AE5863">
        <v>1.24406482518825</v>
      </c>
    </row>
    <row r="5864" spans="1:31" x14ac:dyDescent="0.25">
      <c r="A5864">
        <v>1799421</v>
      </c>
      <c r="B5864">
        <v>1</v>
      </c>
      <c r="C5864" t="s">
        <v>80</v>
      </c>
      <c r="D5864" t="s">
        <v>95</v>
      </c>
      <c r="E5864" t="s">
        <v>131</v>
      </c>
      <c r="F5864" t="s">
        <v>16879</v>
      </c>
      <c r="G5864" t="s">
        <v>177</v>
      </c>
      <c r="H5864" t="s">
        <v>134</v>
      </c>
      <c r="I5864" t="s">
        <v>135</v>
      </c>
      <c r="J5864" t="s">
        <v>136</v>
      </c>
      <c r="K5864" t="s">
        <v>147</v>
      </c>
      <c r="L5864" t="s">
        <v>16880</v>
      </c>
      <c r="M5864" t="s">
        <v>16881</v>
      </c>
      <c r="N5864">
        <v>0.46583333300000002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272.13519666834333</v>
      </c>
      <c r="AD5864">
        <v>0</v>
      </c>
      <c r="AE5864">
        <v>272.13519666834333</v>
      </c>
    </row>
    <row r="5865" spans="1:31" x14ac:dyDescent="0.25">
      <c r="A5865">
        <v>1788701</v>
      </c>
      <c r="B5865">
        <v>1</v>
      </c>
      <c r="C5865" t="s">
        <v>81</v>
      </c>
      <c r="D5865" t="s">
        <v>118</v>
      </c>
      <c r="E5865" t="s">
        <v>188</v>
      </c>
      <c r="F5865" t="s">
        <v>16882</v>
      </c>
      <c r="G5865" t="s">
        <v>177</v>
      </c>
      <c r="H5865" t="s">
        <v>134</v>
      </c>
      <c r="I5865" t="s">
        <v>135</v>
      </c>
      <c r="J5865" t="s">
        <v>136</v>
      </c>
      <c r="K5865" t="s">
        <v>147</v>
      </c>
      <c r="L5865" t="s">
        <v>16883</v>
      </c>
      <c r="M5865" t="s">
        <v>16884</v>
      </c>
      <c r="N5865">
        <v>1.9522222220000001</v>
      </c>
      <c r="O5865">
        <v>1</v>
      </c>
      <c r="P5865">
        <v>367</v>
      </c>
      <c r="Q5865">
        <v>111</v>
      </c>
      <c r="R5865">
        <v>83</v>
      </c>
      <c r="S5865">
        <v>14</v>
      </c>
      <c r="T5865">
        <v>38</v>
      </c>
      <c r="U5865">
        <v>2</v>
      </c>
      <c r="V5865">
        <v>0</v>
      </c>
      <c r="W5865">
        <v>0.47894177625000001</v>
      </c>
      <c r="X5865">
        <v>86.768983329527771</v>
      </c>
      <c r="Y5865">
        <v>258.36802941579742</v>
      </c>
      <c r="Z5865">
        <v>117.99399441765533</v>
      </c>
      <c r="AA5865">
        <v>85.673692789411206</v>
      </c>
      <c r="AB5865">
        <v>18.8682615327535</v>
      </c>
      <c r="AC5865">
        <v>119.63893271610179</v>
      </c>
      <c r="AD5865">
        <v>0</v>
      </c>
      <c r="AE5865">
        <v>687.79083597749707</v>
      </c>
    </row>
    <row r="5866" spans="1:31" x14ac:dyDescent="0.25">
      <c r="A5866">
        <v>1788750</v>
      </c>
      <c r="B5866">
        <v>1</v>
      </c>
      <c r="C5866" t="s">
        <v>80</v>
      </c>
      <c r="D5866" t="s">
        <v>94</v>
      </c>
      <c r="E5866" t="s">
        <v>184</v>
      </c>
      <c r="F5866" t="s">
        <v>16885</v>
      </c>
      <c r="G5866" t="s">
        <v>177</v>
      </c>
      <c r="H5866" t="s">
        <v>134</v>
      </c>
      <c r="I5866" t="s">
        <v>135</v>
      </c>
      <c r="J5866" t="s">
        <v>136</v>
      </c>
      <c r="K5866" t="s">
        <v>147</v>
      </c>
      <c r="L5866" t="s">
        <v>16886</v>
      </c>
      <c r="M5866" t="s">
        <v>16887</v>
      </c>
      <c r="N5866">
        <v>0.627222222</v>
      </c>
      <c r="O5866">
        <v>0</v>
      </c>
      <c r="P5866">
        <v>419</v>
      </c>
      <c r="Q5866">
        <v>0</v>
      </c>
      <c r="R5866">
        <v>37</v>
      </c>
      <c r="S5866">
        <v>1</v>
      </c>
      <c r="T5866">
        <v>21</v>
      </c>
      <c r="U5866">
        <v>0</v>
      </c>
      <c r="V5866">
        <v>0</v>
      </c>
      <c r="W5866">
        <v>0</v>
      </c>
      <c r="X5866">
        <v>54.682027414151705</v>
      </c>
      <c r="Y5866">
        <v>0</v>
      </c>
      <c r="Z5866">
        <v>10.92253723968147</v>
      </c>
      <c r="AA5866">
        <v>144.31563780326934</v>
      </c>
      <c r="AB5866">
        <v>5.1618691604326665</v>
      </c>
      <c r="AC5866">
        <v>0</v>
      </c>
      <c r="AD5866">
        <v>0</v>
      </c>
      <c r="AE5866">
        <v>215.08207161753518</v>
      </c>
    </row>
    <row r="5867" spans="1:31" x14ac:dyDescent="0.25">
      <c r="A5867">
        <v>1799009</v>
      </c>
      <c r="B5867">
        <v>1</v>
      </c>
      <c r="C5867" t="s">
        <v>80</v>
      </c>
      <c r="D5867" t="s">
        <v>83</v>
      </c>
      <c r="E5867" t="s">
        <v>158</v>
      </c>
      <c r="F5867" t="s">
        <v>16888</v>
      </c>
      <c r="G5867" t="s">
        <v>606</v>
      </c>
      <c r="H5867" t="s">
        <v>146</v>
      </c>
      <c r="I5867" t="s">
        <v>135</v>
      </c>
      <c r="J5867" t="s">
        <v>136</v>
      </c>
      <c r="K5867" t="s">
        <v>147</v>
      </c>
      <c r="L5867" t="s">
        <v>16889</v>
      </c>
      <c r="M5867" t="s">
        <v>16890</v>
      </c>
      <c r="N5867">
        <v>2.4394444439999998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43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36.832970786875187</v>
      </c>
      <c r="AC5867">
        <v>0</v>
      </c>
      <c r="AD5867">
        <v>0</v>
      </c>
      <c r="AE5867">
        <v>36.832970786875187</v>
      </c>
    </row>
    <row r="5868" spans="1:31" x14ac:dyDescent="0.25">
      <c r="A5868">
        <v>1799072</v>
      </c>
      <c r="B5868">
        <v>1</v>
      </c>
      <c r="C5868" t="s">
        <v>80</v>
      </c>
      <c r="D5868" t="s">
        <v>98</v>
      </c>
      <c r="E5868" t="s">
        <v>184</v>
      </c>
      <c r="F5868" t="s">
        <v>16891</v>
      </c>
      <c r="G5868" t="s">
        <v>177</v>
      </c>
      <c r="H5868" t="s">
        <v>134</v>
      </c>
      <c r="I5868" t="s">
        <v>135</v>
      </c>
      <c r="J5868" t="s">
        <v>136</v>
      </c>
      <c r="K5868" t="s">
        <v>147</v>
      </c>
      <c r="L5868" t="s">
        <v>16892</v>
      </c>
      <c r="M5868" t="s">
        <v>16893</v>
      </c>
      <c r="N5868">
        <v>3.6850000000000001</v>
      </c>
      <c r="O5868">
        <v>0</v>
      </c>
      <c r="P5868">
        <v>2</v>
      </c>
      <c r="Q5868">
        <v>0</v>
      </c>
      <c r="R5868">
        <v>0</v>
      </c>
      <c r="S5868">
        <v>0</v>
      </c>
      <c r="T5868">
        <v>7</v>
      </c>
      <c r="U5868">
        <v>0</v>
      </c>
      <c r="V5868">
        <v>0</v>
      </c>
      <c r="W5868">
        <v>0</v>
      </c>
      <c r="X5868">
        <v>5.2245339354548994</v>
      </c>
      <c r="Y5868">
        <v>0</v>
      </c>
      <c r="Z5868">
        <v>0</v>
      </c>
      <c r="AA5868">
        <v>0</v>
      </c>
      <c r="AB5868">
        <v>28.958463585301498</v>
      </c>
      <c r="AC5868">
        <v>0</v>
      </c>
      <c r="AD5868">
        <v>0</v>
      </c>
      <c r="AE5868">
        <v>34.182997520756395</v>
      </c>
    </row>
    <row r="5869" spans="1:31" x14ac:dyDescent="0.25">
      <c r="A5869">
        <v>1788744</v>
      </c>
      <c r="B5869">
        <v>1</v>
      </c>
      <c r="C5869" t="s">
        <v>81</v>
      </c>
      <c r="D5869" t="s">
        <v>128</v>
      </c>
      <c r="E5869" t="s">
        <v>131</v>
      </c>
      <c r="F5869" t="s">
        <v>16894</v>
      </c>
      <c r="G5869" t="s">
        <v>177</v>
      </c>
      <c r="H5869" t="s">
        <v>134</v>
      </c>
      <c r="I5869" t="s">
        <v>135</v>
      </c>
      <c r="J5869" t="s">
        <v>136</v>
      </c>
      <c r="K5869" t="s">
        <v>147</v>
      </c>
      <c r="L5869" t="s">
        <v>16895</v>
      </c>
      <c r="M5869" t="s">
        <v>16896</v>
      </c>
      <c r="N5869">
        <v>2.185277777</v>
      </c>
      <c r="O5869">
        <v>0</v>
      </c>
      <c r="P5869">
        <v>0</v>
      </c>
      <c r="Q5869">
        <v>0</v>
      </c>
      <c r="R5869">
        <v>0</v>
      </c>
      <c r="S5869">
        <v>2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9.7360555521086507</v>
      </c>
      <c r="AB5869">
        <v>0</v>
      </c>
      <c r="AC5869">
        <v>0</v>
      </c>
      <c r="AD5869">
        <v>0</v>
      </c>
      <c r="AE5869">
        <v>9.7360555521086507</v>
      </c>
    </row>
    <row r="5870" spans="1:31" x14ac:dyDescent="0.25">
      <c r="A5870">
        <v>1798966</v>
      </c>
      <c r="B5870">
        <v>1</v>
      </c>
      <c r="C5870" t="s">
        <v>81</v>
      </c>
      <c r="D5870" t="s">
        <v>118</v>
      </c>
      <c r="E5870" t="s">
        <v>188</v>
      </c>
      <c r="F5870" t="s">
        <v>16882</v>
      </c>
      <c r="G5870" t="s">
        <v>829</v>
      </c>
      <c r="H5870" t="s">
        <v>134</v>
      </c>
      <c r="I5870" t="s">
        <v>135</v>
      </c>
      <c r="J5870" t="s">
        <v>136</v>
      </c>
      <c r="K5870" t="s">
        <v>147</v>
      </c>
      <c r="L5870" t="s">
        <v>16897</v>
      </c>
      <c r="M5870" t="s">
        <v>16898</v>
      </c>
      <c r="N5870">
        <v>1.150833333</v>
      </c>
      <c r="O5870">
        <v>1</v>
      </c>
      <c r="P5870">
        <v>367</v>
      </c>
      <c r="Q5870">
        <v>111</v>
      </c>
      <c r="R5870">
        <v>83</v>
      </c>
      <c r="S5870">
        <v>14</v>
      </c>
      <c r="T5870">
        <v>38</v>
      </c>
      <c r="U5870">
        <v>2</v>
      </c>
      <c r="V5870">
        <v>0</v>
      </c>
      <c r="W5870">
        <v>0.34945822382085001</v>
      </c>
      <c r="X5870">
        <v>63.439148255387117</v>
      </c>
      <c r="Y5870">
        <v>208.17874855191391</v>
      </c>
      <c r="Z5870">
        <v>100.92683050993976</v>
      </c>
      <c r="AA5870">
        <v>78.140530485665096</v>
      </c>
      <c r="AB5870">
        <v>20.872985676045211</v>
      </c>
      <c r="AC5870">
        <v>228.29435199191346</v>
      </c>
      <c r="AD5870">
        <v>0</v>
      </c>
      <c r="AE5870">
        <v>700.20205369468545</v>
      </c>
    </row>
    <row r="5871" spans="1:31" x14ac:dyDescent="0.25">
      <c r="A5871">
        <v>1799215</v>
      </c>
      <c r="B5871">
        <v>1</v>
      </c>
      <c r="C5871" t="s">
        <v>80</v>
      </c>
      <c r="D5871" t="s">
        <v>90</v>
      </c>
      <c r="E5871" t="s">
        <v>171</v>
      </c>
      <c r="F5871" t="s">
        <v>16899</v>
      </c>
      <c r="G5871" t="s">
        <v>181</v>
      </c>
      <c r="H5871" t="s">
        <v>146</v>
      </c>
      <c r="I5871" t="s">
        <v>135</v>
      </c>
      <c r="J5871" t="s">
        <v>136</v>
      </c>
      <c r="K5871" t="s">
        <v>147</v>
      </c>
      <c r="L5871" t="s">
        <v>16900</v>
      </c>
      <c r="M5871" t="s">
        <v>16901</v>
      </c>
      <c r="N5871">
        <v>2.58</v>
      </c>
      <c r="O5871">
        <v>0</v>
      </c>
      <c r="P5871">
        <v>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2.4315158842042668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2.4315158842042668</v>
      </c>
    </row>
    <row r="5872" spans="1:31" x14ac:dyDescent="0.25">
      <c r="A5872">
        <v>1788687</v>
      </c>
      <c r="B5872">
        <v>1</v>
      </c>
      <c r="C5872" t="s">
        <v>81</v>
      </c>
      <c r="D5872" t="s">
        <v>127</v>
      </c>
      <c r="E5872" t="s">
        <v>143</v>
      </c>
      <c r="F5872" t="s">
        <v>7403</v>
      </c>
      <c r="G5872" t="s">
        <v>145</v>
      </c>
      <c r="H5872" t="s">
        <v>146</v>
      </c>
      <c r="I5872" t="s">
        <v>135</v>
      </c>
      <c r="J5872" t="s">
        <v>136</v>
      </c>
      <c r="K5872" t="s">
        <v>147</v>
      </c>
      <c r="L5872" t="s">
        <v>16902</v>
      </c>
      <c r="M5872" t="s">
        <v>16903</v>
      </c>
      <c r="N5872">
        <v>1.6686111109999999</v>
      </c>
      <c r="O5872">
        <v>0</v>
      </c>
      <c r="P5872">
        <v>85</v>
      </c>
      <c r="Q5872">
        <v>0</v>
      </c>
      <c r="R5872">
        <v>4</v>
      </c>
      <c r="S5872">
        <v>0</v>
      </c>
      <c r="T5872">
        <v>13</v>
      </c>
      <c r="U5872">
        <v>0</v>
      </c>
      <c r="V5872">
        <v>0</v>
      </c>
      <c r="W5872">
        <v>0</v>
      </c>
      <c r="X5872">
        <v>18.886020224379191</v>
      </c>
      <c r="Y5872">
        <v>0</v>
      </c>
      <c r="Z5872">
        <v>6.9365464151300002E-2</v>
      </c>
      <c r="AA5872">
        <v>0</v>
      </c>
      <c r="AB5872">
        <v>8.7044151315445646</v>
      </c>
      <c r="AC5872">
        <v>0</v>
      </c>
      <c r="AD5872">
        <v>0</v>
      </c>
      <c r="AE5872">
        <v>27.659800820075056</v>
      </c>
    </row>
    <row r="5873" spans="1:31" x14ac:dyDescent="0.25">
      <c r="A5873">
        <v>1788787</v>
      </c>
      <c r="B5873">
        <v>1</v>
      </c>
      <c r="C5873" t="s">
        <v>80</v>
      </c>
      <c r="D5873" t="s">
        <v>82</v>
      </c>
      <c r="E5873" t="s">
        <v>171</v>
      </c>
      <c r="F5873" t="s">
        <v>16904</v>
      </c>
      <c r="G5873" t="s">
        <v>164</v>
      </c>
      <c r="H5873" t="s">
        <v>146</v>
      </c>
      <c r="I5873" t="s">
        <v>135</v>
      </c>
      <c r="J5873" t="s">
        <v>136</v>
      </c>
      <c r="K5873" t="s">
        <v>147</v>
      </c>
      <c r="L5873" t="s">
        <v>16905</v>
      </c>
      <c r="M5873" t="s">
        <v>16906</v>
      </c>
      <c r="N5873">
        <v>0.84222222199999996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34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3.0870138950334662</v>
      </c>
      <c r="AC5873">
        <v>0</v>
      </c>
      <c r="AD5873">
        <v>0</v>
      </c>
      <c r="AE5873">
        <v>3.0870138950334662</v>
      </c>
    </row>
    <row r="5874" spans="1:31" x14ac:dyDescent="0.25">
      <c r="A5874">
        <v>1799066</v>
      </c>
      <c r="B5874">
        <v>1</v>
      </c>
      <c r="C5874" t="s">
        <v>81</v>
      </c>
      <c r="D5874" t="s">
        <v>122</v>
      </c>
      <c r="E5874" t="s">
        <v>171</v>
      </c>
      <c r="F5874" t="s">
        <v>16907</v>
      </c>
      <c r="G5874" t="s">
        <v>181</v>
      </c>
      <c r="H5874" t="s">
        <v>146</v>
      </c>
      <c r="I5874" t="s">
        <v>135</v>
      </c>
      <c r="J5874" t="s">
        <v>136</v>
      </c>
      <c r="K5874" t="s">
        <v>147</v>
      </c>
      <c r="L5874" t="s">
        <v>16908</v>
      </c>
      <c r="M5874" t="s">
        <v>16909</v>
      </c>
      <c r="N5874">
        <v>0.271666666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1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1.92966102784125</v>
      </c>
      <c r="AC5874">
        <v>0</v>
      </c>
      <c r="AD5874">
        <v>0</v>
      </c>
      <c r="AE5874">
        <v>1.92966102784125</v>
      </c>
    </row>
    <row r="5875" spans="1:31" x14ac:dyDescent="0.25">
      <c r="A5875">
        <v>1788736</v>
      </c>
      <c r="B5875">
        <v>1</v>
      </c>
      <c r="C5875" t="s">
        <v>80</v>
      </c>
      <c r="D5875" t="s">
        <v>86</v>
      </c>
      <c r="E5875" t="s">
        <v>171</v>
      </c>
      <c r="F5875" t="s">
        <v>16910</v>
      </c>
      <c r="G5875" t="s">
        <v>181</v>
      </c>
      <c r="H5875" t="s">
        <v>146</v>
      </c>
      <c r="I5875" t="s">
        <v>135</v>
      </c>
      <c r="J5875" t="s">
        <v>136</v>
      </c>
      <c r="K5875" t="s">
        <v>147</v>
      </c>
      <c r="L5875" t="s">
        <v>16911</v>
      </c>
      <c r="M5875" t="s">
        <v>16912</v>
      </c>
      <c r="N5875">
        <v>2.287222222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1.0952202040416001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1.0952202040416001</v>
      </c>
    </row>
    <row r="5876" spans="1:31" x14ac:dyDescent="0.25">
      <c r="A5876">
        <v>1798909</v>
      </c>
      <c r="B5876">
        <v>1</v>
      </c>
      <c r="C5876" t="s">
        <v>80</v>
      </c>
      <c r="D5876" t="s">
        <v>82</v>
      </c>
      <c r="E5876" t="s">
        <v>171</v>
      </c>
      <c r="F5876" t="s">
        <v>16913</v>
      </c>
      <c r="G5876" t="s">
        <v>181</v>
      </c>
      <c r="H5876" t="s">
        <v>146</v>
      </c>
      <c r="I5876" t="s">
        <v>135</v>
      </c>
      <c r="J5876" t="s">
        <v>136</v>
      </c>
      <c r="K5876" t="s">
        <v>147</v>
      </c>
      <c r="L5876" t="s">
        <v>16914</v>
      </c>
      <c r="M5876" t="s">
        <v>16915</v>
      </c>
      <c r="N5876">
        <v>2.6797222220000001</v>
      </c>
      <c r="O5876">
        <v>0</v>
      </c>
      <c r="P5876">
        <v>3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0.65276876514546678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0.65276876514546678</v>
      </c>
    </row>
    <row r="5877" spans="1:31" x14ac:dyDescent="0.25">
      <c r="A5877">
        <v>1799032</v>
      </c>
      <c r="B5877">
        <v>1</v>
      </c>
      <c r="C5877" t="s">
        <v>80</v>
      </c>
      <c r="D5877" t="s">
        <v>92</v>
      </c>
      <c r="E5877" t="s">
        <v>171</v>
      </c>
      <c r="F5877" t="s">
        <v>16916</v>
      </c>
      <c r="G5877" t="s">
        <v>181</v>
      </c>
      <c r="H5877" t="s">
        <v>146</v>
      </c>
      <c r="I5877" t="s">
        <v>135</v>
      </c>
      <c r="J5877" t="s">
        <v>136</v>
      </c>
      <c r="K5877" t="s">
        <v>147</v>
      </c>
      <c r="L5877" t="s">
        <v>16917</v>
      </c>
      <c r="M5877" t="s">
        <v>16918</v>
      </c>
      <c r="N5877">
        <v>5.6050000000000004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4.9849473556062671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4.9849473556062671</v>
      </c>
    </row>
    <row r="5878" spans="1:31" x14ac:dyDescent="0.25">
      <c r="A5878">
        <v>1798932</v>
      </c>
      <c r="B5878">
        <v>1</v>
      </c>
      <c r="C5878" t="s">
        <v>81</v>
      </c>
      <c r="D5878" t="s">
        <v>127</v>
      </c>
      <c r="E5878" t="s">
        <v>158</v>
      </c>
      <c r="F5878" t="s">
        <v>16919</v>
      </c>
      <c r="G5878" t="s">
        <v>758</v>
      </c>
      <c r="H5878" t="s">
        <v>146</v>
      </c>
      <c r="I5878" t="s">
        <v>135</v>
      </c>
      <c r="J5878" t="s">
        <v>136</v>
      </c>
      <c r="K5878" t="s">
        <v>147</v>
      </c>
      <c r="L5878" t="s">
        <v>16920</v>
      </c>
      <c r="M5878" t="s">
        <v>16921</v>
      </c>
      <c r="N5878">
        <v>2.554166666</v>
      </c>
      <c r="O5878">
        <v>0</v>
      </c>
      <c r="P5878">
        <v>9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8.2774910713050804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8.2774910713050804</v>
      </c>
    </row>
    <row r="5879" spans="1:31" x14ac:dyDescent="0.25">
      <c r="A5879">
        <v>1798955</v>
      </c>
      <c r="B5879">
        <v>1</v>
      </c>
      <c r="C5879" t="s">
        <v>80</v>
      </c>
      <c r="D5879" t="s">
        <v>89</v>
      </c>
      <c r="E5879" t="s">
        <v>158</v>
      </c>
      <c r="F5879" t="s">
        <v>16922</v>
      </c>
      <c r="G5879" t="s">
        <v>758</v>
      </c>
      <c r="H5879" t="s">
        <v>146</v>
      </c>
      <c r="I5879" t="s">
        <v>135</v>
      </c>
      <c r="J5879" t="s">
        <v>136</v>
      </c>
      <c r="K5879" t="s">
        <v>147</v>
      </c>
      <c r="L5879" t="s">
        <v>16923</v>
      </c>
      <c r="M5879" t="s">
        <v>16924</v>
      </c>
      <c r="N5879">
        <v>0.96833333300000002</v>
      </c>
      <c r="O5879">
        <v>0</v>
      </c>
      <c r="P5879">
        <v>21</v>
      </c>
      <c r="Q5879">
        <v>0</v>
      </c>
      <c r="R5879">
        <v>0</v>
      </c>
      <c r="S5879">
        <v>0</v>
      </c>
      <c r="T5879">
        <v>2</v>
      </c>
      <c r="U5879">
        <v>0</v>
      </c>
      <c r="V5879">
        <v>0</v>
      </c>
      <c r="W5879">
        <v>0</v>
      </c>
      <c r="X5879">
        <v>16.413920891918199</v>
      </c>
      <c r="Y5879">
        <v>0</v>
      </c>
      <c r="Z5879">
        <v>0</v>
      </c>
      <c r="AA5879">
        <v>0</v>
      </c>
      <c r="AB5879">
        <v>2.1937668905986167</v>
      </c>
      <c r="AC5879">
        <v>0</v>
      </c>
      <c r="AD5879">
        <v>0</v>
      </c>
      <c r="AE5879">
        <v>18.607687782516816</v>
      </c>
    </row>
    <row r="5880" spans="1:31" x14ac:dyDescent="0.25">
      <c r="A5880">
        <v>1788813</v>
      </c>
      <c r="B5880">
        <v>1</v>
      </c>
      <c r="C5880" t="s">
        <v>81</v>
      </c>
      <c r="D5880" t="s">
        <v>127</v>
      </c>
      <c r="E5880" t="s">
        <v>184</v>
      </c>
      <c r="F5880" t="s">
        <v>16925</v>
      </c>
      <c r="G5880" t="s">
        <v>2141</v>
      </c>
      <c r="H5880" t="s">
        <v>134</v>
      </c>
      <c r="I5880" t="s">
        <v>135</v>
      </c>
      <c r="J5880" t="s">
        <v>136</v>
      </c>
      <c r="K5880" t="s">
        <v>147</v>
      </c>
      <c r="L5880" t="s">
        <v>16926</v>
      </c>
      <c r="M5880" t="s">
        <v>16927</v>
      </c>
      <c r="N5880">
        <v>7.37</v>
      </c>
      <c r="O5880">
        <v>0</v>
      </c>
      <c r="P5880">
        <v>345</v>
      </c>
      <c r="Q5880">
        <v>0</v>
      </c>
      <c r="R5880">
        <v>1</v>
      </c>
      <c r="S5880">
        <v>0</v>
      </c>
      <c r="T5880">
        <v>17</v>
      </c>
      <c r="U5880">
        <v>0</v>
      </c>
      <c r="V5880">
        <v>0</v>
      </c>
      <c r="W5880">
        <v>0</v>
      </c>
      <c r="X5880">
        <v>537.10803674350348</v>
      </c>
      <c r="Y5880">
        <v>0</v>
      </c>
      <c r="Z5880">
        <v>15.086022604838901</v>
      </c>
      <c r="AA5880">
        <v>0</v>
      </c>
      <c r="AB5880">
        <v>44.223946090517742</v>
      </c>
      <c r="AC5880">
        <v>0</v>
      </c>
      <c r="AD5880">
        <v>0</v>
      </c>
      <c r="AE5880">
        <v>596.41800543886018</v>
      </c>
    </row>
    <row r="5881" spans="1:31" x14ac:dyDescent="0.25">
      <c r="A5881">
        <v>1799473</v>
      </c>
      <c r="B5881">
        <v>1</v>
      </c>
      <c r="C5881" t="s">
        <v>80</v>
      </c>
      <c r="D5881" t="s">
        <v>82</v>
      </c>
      <c r="E5881" t="s">
        <v>171</v>
      </c>
      <c r="F5881" t="s">
        <v>16928</v>
      </c>
      <c r="G5881" t="s">
        <v>181</v>
      </c>
      <c r="H5881" t="s">
        <v>146</v>
      </c>
      <c r="I5881" t="s">
        <v>135</v>
      </c>
      <c r="J5881" t="s">
        <v>136</v>
      </c>
      <c r="K5881" t="s">
        <v>147</v>
      </c>
      <c r="L5881" t="s">
        <v>16929</v>
      </c>
      <c r="M5881" t="s">
        <v>16930</v>
      </c>
      <c r="N5881">
        <v>1.5155555549999999</v>
      </c>
      <c r="O5881">
        <v>0</v>
      </c>
      <c r="P5881">
        <v>1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0.18110090569175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0.18110090569175</v>
      </c>
    </row>
    <row r="5882" spans="1:31" x14ac:dyDescent="0.25">
      <c r="A5882">
        <v>1799095</v>
      </c>
      <c r="B5882">
        <v>1</v>
      </c>
      <c r="C5882" t="s">
        <v>80</v>
      </c>
      <c r="D5882" t="s">
        <v>100</v>
      </c>
      <c r="E5882" t="s">
        <v>171</v>
      </c>
      <c r="F5882" t="s">
        <v>16931</v>
      </c>
      <c r="G5882" t="s">
        <v>181</v>
      </c>
      <c r="H5882" t="s">
        <v>146</v>
      </c>
      <c r="I5882" t="s">
        <v>135</v>
      </c>
      <c r="J5882" t="s">
        <v>136</v>
      </c>
      <c r="K5882" t="s">
        <v>147</v>
      </c>
      <c r="L5882" t="s">
        <v>16932</v>
      </c>
      <c r="M5882" t="s">
        <v>16933</v>
      </c>
      <c r="N5882">
        <v>0.88638888800000004</v>
      </c>
      <c r="O5882">
        <v>0</v>
      </c>
      <c r="P5882">
        <v>2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5.6667489984366673E-2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5.6667489984366673E-2</v>
      </c>
    </row>
    <row r="5883" spans="1:31" x14ac:dyDescent="0.25">
      <c r="A5883">
        <v>1799387</v>
      </c>
      <c r="B5883">
        <v>1</v>
      </c>
      <c r="C5883" t="s">
        <v>80</v>
      </c>
      <c r="D5883" t="s">
        <v>93</v>
      </c>
      <c r="E5883" t="s">
        <v>171</v>
      </c>
      <c r="F5883" t="s">
        <v>16934</v>
      </c>
      <c r="G5883" t="s">
        <v>181</v>
      </c>
      <c r="H5883" t="s">
        <v>146</v>
      </c>
      <c r="I5883" t="s">
        <v>135</v>
      </c>
      <c r="J5883" t="s">
        <v>136</v>
      </c>
      <c r="K5883" t="s">
        <v>147</v>
      </c>
      <c r="L5883" t="s">
        <v>16935</v>
      </c>
      <c r="M5883" t="s">
        <v>16936</v>
      </c>
      <c r="N5883">
        <v>4.6697222219999999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</row>
    <row r="5884" spans="1:31" x14ac:dyDescent="0.25">
      <c r="A5884">
        <v>1788667</v>
      </c>
      <c r="B5884">
        <v>1</v>
      </c>
      <c r="C5884" t="s">
        <v>80</v>
      </c>
      <c r="D5884" t="s">
        <v>92</v>
      </c>
      <c r="E5884" t="s">
        <v>188</v>
      </c>
      <c r="F5884" t="s">
        <v>5657</v>
      </c>
      <c r="G5884" t="s">
        <v>232</v>
      </c>
      <c r="H5884" t="s">
        <v>134</v>
      </c>
      <c r="I5884" t="s">
        <v>135</v>
      </c>
      <c r="J5884" t="s">
        <v>136</v>
      </c>
      <c r="K5884" t="s">
        <v>147</v>
      </c>
      <c r="L5884" t="s">
        <v>16937</v>
      </c>
      <c r="M5884" t="s">
        <v>16938</v>
      </c>
      <c r="N5884">
        <v>1.729166666</v>
      </c>
      <c r="O5884">
        <v>0</v>
      </c>
      <c r="P5884">
        <v>113</v>
      </c>
      <c r="Q5884">
        <v>0</v>
      </c>
      <c r="R5884">
        <v>0</v>
      </c>
      <c r="S5884">
        <v>0</v>
      </c>
      <c r="T5884">
        <v>16</v>
      </c>
      <c r="U5884">
        <v>0</v>
      </c>
      <c r="V5884">
        <v>0</v>
      </c>
      <c r="W5884">
        <v>0</v>
      </c>
      <c r="X5884">
        <v>35.074757954434865</v>
      </c>
      <c r="Y5884">
        <v>0</v>
      </c>
      <c r="Z5884">
        <v>0</v>
      </c>
      <c r="AA5884">
        <v>0</v>
      </c>
      <c r="AB5884">
        <v>10.209440433188876</v>
      </c>
      <c r="AC5884">
        <v>0</v>
      </c>
      <c r="AD5884">
        <v>0</v>
      </c>
      <c r="AE5884">
        <v>45.284198387623739</v>
      </c>
    </row>
    <row r="5885" spans="1:31" x14ac:dyDescent="0.25">
      <c r="A5885">
        <v>1799038</v>
      </c>
      <c r="B5885">
        <v>1</v>
      </c>
      <c r="C5885" t="s">
        <v>81</v>
      </c>
      <c r="D5885" t="s">
        <v>117</v>
      </c>
      <c r="E5885" t="s">
        <v>158</v>
      </c>
      <c r="F5885" t="s">
        <v>16939</v>
      </c>
      <c r="G5885" t="s">
        <v>758</v>
      </c>
      <c r="H5885" t="s">
        <v>146</v>
      </c>
      <c r="I5885" t="s">
        <v>135</v>
      </c>
      <c r="J5885" t="s">
        <v>136</v>
      </c>
      <c r="K5885" t="s">
        <v>147</v>
      </c>
      <c r="L5885" t="s">
        <v>16940</v>
      </c>
      <c r="M5885" t="s">
        <v>16941</v>
      </c>
      <c r="N5885">
        <v>2.3647222220000002</v>
      </c>
      <c r="O5885">
        <v>0</v>
      </c>
      <c r="P5885">
        <v>3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0.50087786265525003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0.50087786265525003</v>
      </c>
    </row>
    <row r="5886" spans="1:31" x14ac:dyDescent="0.25">
      <c r="A5886">
        <v>1799533</v>
      </c>
      <c r="B5886">
        <v>1</v>
      </c>
      <c r="C5886" t="s">
        <v>81</v>
      </c>
      <c r="D5886" t="s">
        <v>119</v>
      </c>
      <c r="E5886" t="s">
        <v>171</v>
      </c>
      <c r="F5886" t="s">
        <v>16942</v>
      </c>
      <c r="G5886" t="s">
        <v>181</v>
      </c>
      <c r="H5886" t="s">
        <v>146</v>
      </c>
      <c r="I5886" t="s">
        <v>135</v>
      </c>
      <c r="J5886" t="s">
        <v>136</v>
      </c>
      <c r="K5886" t="s">
        <v>147</v>
      </c>
      <c r="L5886" t="s">
        <v>16943</v>
      </c>
      <c r="M5886" t="s">
        <v>16944</v>
      </c>
      <c r="N5886">
        <v>2.0783333329999998</v>
      </c>
      <c r="O5886">
        <v>0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8.0567856774725E-2</v>
      </c>
      <c r="AA5886">
        <v>0</v>
      </c>
      <c r="AB5886">
        <v>0</v>
      </c>
      <c r="AC5886">
        <v>0</v>
      </c>
      <c r="AD5886">
        <v>0</v>
      </c>
      <c r="AE5886">
        <v>8.0567856774725E-2</v>
      </c>
    </row>
    <row r="5887" spans="1:31" x14ac:dyDescent="0.25">
      <c r="A5887">
        <v>1798992</v>
      </c>
      <c r="B5887">
        <v>1</v>
      </c>
      <c r="C5887" t="s">
        <v>80</v>
      </c>
      <c r="D5887" t="s">
        <v>99</v>
      </c>
      <c r="E5887" t="s">
        <v>171</v>
      </c>
      <c r="F5887" t="s">
        <v>16945</v>
      </c>
      <c r="G5887" t="s">
        <v>181</v>
      </c>
      <c r="H5887" t="s">
        <v>146</v>
      </c>
      <c r="I5887" t="s">
        <v>135</v>
      </c>
      <c r="J5887" t="s">
        <v>136</v>
      </c>
      <c r="K5887" t="s">
        <v>147</v>
      </c>
      <c r="L5887" t="s">
        <v>16946</v>
      </c>
      <c r="M5887" t="s">
        <v>16947</v>
      </c>
      <c r="N5887">
        <v>7.9255555549999999</v>
      </c>
      <c r="O5887">
        <v>0</v>
      </c>
      <c r="P5887">
        <v>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0.50270052499436668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0.50270052499436668</v>
      </c>
    </row>
    <row r="5888" spans="1:31" x14ac:dyDescent="0.25">
      <c r="A5888">
        <v>1799287</v>
      </c>
      <c r="B5888">
        <v>1</v>
      </c>
      <c r="C5888" t="s">
        <v>81</v>
      </c>
      <c r="D5888" t="s">
        <v>128</v>
      </c>
      <c r="E5888" t="s">
        <v>171</v>
      </c>
      <c r="F5888" t="s">
        <v>16948</v>
      </c>
      <c r="G5888" t="s">
        <v>181</v>
      </c>
      <c r="H5888" t="s">
        <v>146</v>
      </c>
      <c r="I5888" t="s">
        <v>135</v>
      </c>
      <c r="J5888" t="s">
        <v>136</v>
      </c>
      <c r="K5888" t="s">
        <v>147</v>
      </c>
      <c r="L5888" t="s">
        <v>16949</v>
      </c>
      <c r="M5888" t="s">
        <v>16950</v>
      </c>
      <c r="N5888">
        <v>0.94305555500000005</v>
      </c>
      <c r="O5888">
        <v>0</v>
      </c>
      <c r="P5888">
        <v>1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8.0558106194625015E-2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8.0558106194625015E-2</v>
      </c>
    </row>
    <row r="5889" spans="1:31" x14ac:dyDescent="0.25">
      <c r="A5889">
        <v>1788819</v>
      </c>
      <c r="B5889">
        <v>1</v>
      </c>
      <c r="C5889" t="s">
        <v>80</v>
      </c>
      <c r="D5889" t="s">
        <v>96</v>
      </c>
      <c r="E5889" t="s">
        <v>158</v>
      </c>
      <c r="F5889" t="s">
        <v>16951</v>
      </c>
      <c r="G5889" t="s">
        <v>221</v>
      </c>
      <c r="H5889" t="s">
        <v>146</v>
      </c>
      <c r="I5889" t="s">
        <v>135</v>
      </c>
      <c r="J5889" t="s">
        <v>136</v>
      </c>
      <c r="K5889" t="s">
        <v>147</v>
      </c>
      <c r="L5889" t="s">
        <v>16952</v>
      </c>
      <c r="M5889" t="s">
        <v>16953</v>
      </c>
      <c r="N5889">
        <v>9.5686111109999992</v>
      </c>
      <c r="O5889">
        <v>0</v>
      </c>
      <c r="P5889">
        <v>39</v>
      </c>
      <c r="Q5889">
        <v>0</v>
      </c>
      <c r="R5889">
        <v>1</v>
      </c>
      <c r="S5889">
        <v>0</v>
      </c>
      <c r="T5889">
        <v>8</v>
      </c>
      <c r="U5889">
        <v>0</v>
      </c>
      <c r="V5889">
        <v>0</v>
      </c>
      <c r="W5889">
        <v>0</v>
      </c>
      <c r="X5889">
        <v>240.00662818538456</v>
      </c>
      <c r="Y5889">
        <v>0</v>
      </c>
      <c r="Z5889">
        <v>5.55947525575945</v>
      </c>
      <c r="AA5889">
        <v>0</v>
      </c>
      <c r="AB5889">
        <v>57.303757594232216</v>
      </c>
      <c r="AC5889">
        <v>0</v>
      </c>
      <c r="AD5889">
        <v>0</v>
      </c>
      <c r="AE5889">
        <v>302.86986103537623</v>
      </c>
    </row>
    <row r="5890" spans="1:31" x14ac:dyDescent="0.25">
      <c r="A5890">
        <v>1798969</v>
      </c>
      <c r="B5890">
        <v>1</v>
      </c>
      <c r="C5890" t="s">
        <v>81</v>
      </c>
      <c r="D5890" t="s">
        <v>127</v>
      </c>
      <c r="E5890" t="s">
        <v>171</v>
      </c>
      <c r="F5890" t="s">
        <v>16954</v>
      </c>
      <c r="G5890" t="s">
        <v>181</v>
      </c>
      <c r="H5890" t="s">
        <v>146</v>
      </c>
      <c r="I5890" t="s">
        <v>135</v>
      </c>
      <c r="J5890" t="s">
        <v>136</v>
      </c>
      <c r="K5890" t="s">
        <v>147</v>
      </c>
      <c r="L5890" t="s">
        <v>16955</v>
      </c>
      <c r="M5890" t="s">
        <v>16956</v>
      </c>
      <c r="N5890">
        <v>11.963333333</v>
      </c>
      <c r="O5890">
        <v>0</v>
      </c>
      <c r="P5890">
        <v>1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1.7298892271540003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1.7298892271540003</v>
      </c>
    </row>
    <row r="5891" spans="1:31" x14ac:dyDescent="0.25">
      <c r="A5891">
        <v>1799304</v>
      </c>
      <c r="B5891">
        <v>1</v>
      </c>
      <c r="C5891" t="s">
        <v>80</v>
      </c>
      <c r="D5891" t="s">
        <v>105</v>
      </c>
      <c r="E5891" t="s">
        <v>171</v>
      </c>
      <c r="F5891" t="s">
        <v>16957</v>
      </c>
      <c r="G5891" t="s">
        <v>181</v>
      </c>
      <c r="H5891" t="s">
        <v>146</v>
      </c>
      <c r="I5891" t="s">
        <v>135</v>
      </c>
      <c r="J5891" t="s">
        <v>136</v>
      </c>
      <c r="K5891" t="s">
        <v>147</v>
      </c>
      <c r="L5891" t="s">
        <v>16958</v>
      </c>
      <c r="M5891" t="s">
        <v>16959</v>
      </c>
      <c r="N5891">
        <v>4.8358333330000001</v>
      </c>
      <c r="O5891">
        <v>0</v>
      </c>
      <c r="P5891">
        <v>1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0.96133109650050019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0.96133109650050019</v>
      </c>
    </row>
    <row r="5892" spans="1:31" x14ac:dyDescent="0.25">
      <c r="A5892">
        <v>1788776</v>
      </c>
      <c r="B5892">
        <v>1</v>
      </c>
      <c r="C5892" t="s">
        <v>81</v>
      </c>
      <c r="D5892" t="s">
        <v>113</v>
      </c>
      <c r="E5892" t="s">
        <v>188</v>
      </c>
      <c r="F5892" t="s">
        <v>5231</v>
      </c>
      <c r="G5892" t="s">
        <v>177</v>
      </c>
      <c r="H5892" t="s">
        <v>134</v>
      </c>
      <c r="I5892" t="s">
        <v>193</v>
      </c>
      <c r="J5892" t="s">
        <v>136</v>
      </c>
      <c r="K5892" t="s">
        <v>147</v>
      </c>
      <c r="L5892" t="s">
        <v>16960</v>
      </c>
      <c r="M5892" t="s">
        <v>16961</v>
      </c>
      <c r="N5892">
        <v>8.3333330000000001E-3</v>
      </c>
      <c r="O5892">
        <v>1</v>
      </c>
      <c r="P5892">
        <v>1136</v>
      </c>
      <c r="Q5892">
        <v>15</v>
      </c>
      <c r="R5892">
        <v>282</v>
      </c>
      <c r="S5892">
        <v>4</v>
      </c>
      <c r="T5892">
        <v>83</v>
      </c>
      <c r="U5892">
        <v>0</v>
      </c>
      <c r="V5892">
        <v>1</v>
      </c>
      <c r="W5892">
        <v>4.8534125249999997E-3</v>
      </c>
      <c r="X5892">
        <v>1.1862467906250009</v>
      </c>
      <c r="Y5892">
        <v>6.2867098139250011E-2</v>
      </c>
      <c r="Z5892">
        <v>0.59815150400124983</v>
      </c>
      <c r="AA5892">
        <v>0.1281481397225</v>
      </c>
      <c r="AB5892">
        <v>0.24585778866074995</v>
      </c>
      <c r="AC5892">
        <v>0</v>
      </c>
      <c r="AD5892">
        <v>5.6746654897499998E-3</v>
      </c>
      <c r="AE5892">
        <v>2.2317993991635006</v>
      </c>
    </row>
    <row r="5893" spans="1:31" x14ac:dyDescent="0.25">
      <c r="A5893">
        <v>1799447</v>
      </c>
      <c r="B5893">
        <v>1</v>
      </c>
      <c r="C5893" t="s">
        <v>80</v>
      </c>
      <c r="D5893" t="s">
        <v>106</v>
      </c>
      <c r="E5893" t="s">
        <v>171</v>
      </c>
      <c r="F5893" t="s">
        <v>16962</v>
      </c>
      <c r="G5893" t="s">
        <v>181</v>
      </c>
      <c r="H5893" t="s">
        <v>146</v>
      </c>
      <c r="I5893" t="s">
        <v>135</v>
      </c>
      <c r="J5893" t="s">
        <v>136</v>
      </c>
      <c r="K5893" t="s">
        <v>147</v>
      </c>
      <c r="L5893" t="s">
        <v>16963</v>
      </c>
      <c r="M5893" t="s">
        <v>16964</v>
      </c>
      <c r="N5893">
        <v>3.5319444440000001</v>
      </c>
      <c r="O5893">
        <v>0</v>
      </c>
      <c r="P5893">
        <v>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5.8410529019500002E-2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5.8410529019500002E-2</v>
      </c>
    </row>
    <row r="5894" spans="1:31" x14ac:dyDescent="0.25">
      <c r="A5894">
        <v>1799496</v>
      </c>
      <c r="B5894">
        <v>1</v>
      </c>
      <c r="C5894" t="s">
        <v>80</v>
      </c>
      <c r="D5894" t="s">
        <v>100</v>
      </c>
      <c r="E5894" t="s">
        <v>171</v>
      </c>
      <c r="F5894" t="s">
        <v>16965</v>
      </c>
      <c r="G5894" t="s">
        <v>181</v>
      </c>
      <c r="H5894" t="s">
        <v>146</v>
      </c>
      <c r="I5894" t="s">
        <v>135</v>
      </c>
      <c r="J5894" t="s">
        <v>136</v>
      </c>
      <c r="K5894" t="s">
        <v>147</v>
      </c>
      <c r="L5894" t="s">
        <v>16966</v>
      </c>
      <c r="M5894" t="s">
        <v>16967</v>
      </c>
      <c r="N5894">
        <v>2.5669444440000002</v>
      </c>
      <c r="O5894">
        <v>0</v>
      </c>
      <c r="P5894">
        <v>1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0.19783247753050001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0.19783247753050001</v>
      </c>
    </row>
    <row r="5895" spans="1:31" x14ac:dyDescent="0.25">
      <c r="A5895">
        <v>1788896</v>
      </c>
      <c r="B5895">
        <v>1</v>
      </c>
      <c r="C5895" t="s">
        <v>80</v>
      </c>
      <c r="D5895" t="s">
        <v>94</v>
      </c>
      <c r="E5895" t="s">
        <v>184</v>
      </c>
      <c r="F5895" t="s">
        <v>16968</v>
      </c>
      <c r="G5895" t="s">
        <v>177</v>
      </c>
      <c r="H5895" t="s">
        <v>134</v>
      </c>
      <c r="I5895" t="s">
        <v>135</v>
      </c>
      <c r="J5895" t="s">
        <v>136</v>
      </c>
      <c r="K5895" t="s">
        <v>147</v>
      </c>
      <c r="L5895" t="s">
        <v>16969</v>
      </c>
      <c r="M5895" t="s">
        <v>16970</v>
      </c>
      <c r="N5895">
        <v>0.42583333299999998</v>
      </c>
      <c r="O5895">
        <v>0</v>
      </c>
      <c r="P5895">
        <v>26</v>
      </c>
      <c r="Q5895">
        <v>0</v>
      </c>
      <c r="R5895">
        <v>0</v>
      </c>
      <c r="S5895">
        <v>0</v>
      </c>
      <c r="T5895">
        <v>6</v>
      </c>
      <c r="U5895">
        <v>0</v>
      </c>
      <c r="V5895">
        <v>0</v>
      </c>
      <c r="W5895">
        <v>0</v>
      </c>
      <c r="X5895">
        <v>6.9916334675686755</v>
      </c>
      <c r="Y5895">
        <v>0</v>
      </c>
      <c r="Z5895">
        <v>0</v>
      </c>
      <c r="AA5895">
        <v>0</v>
      </c>
      <c r="AB5895">
        <v>0.59950892303000825</v>
      </c>
      <c r="AC5895">
        <v>0</v>
      </c>
      <c r="AD5895">
        <v>0</v>
      </c>
      <c r="AE5895">
        <v>7.5911423905986837</v>
      </c>
    </row>
    <row r="5896" spans="1:31" x14ac:dyDescent="0.25">
      <c r="A5896">
        <v>1798975</v>
      </c>
      <c r="B5896">
        <v>1</v>
      </c>
      <c r="C5896" t="s">
        <v>80</v>
      </c>
      <c r="D5896" t="s">
        <v>96</v>
      </c>
      <c r="E5896" t="s">
        <v>158</v>
      </c>
      <c r="F5896" t="s">
        <v>16971</v>
      </c>
      <c r="G5896" t="s">
        <v>606</v>
      </c>
      <c r="H5896" t="s">
        <v>146</v>
      </c>
      <c r="I5896" t="s">
        <v>135</v>
      </c>
      <c r="J5896" t="s">
        <v>136</v>
      </c>
      <c r="K5896" t="s">
        <v>147</v>
      </c>
      <c r="L5896" t="s">
        <v>16972</v>
      </c>
      <c r="M5896" t="s">
        <v>16973</v>
      </c>
      <c r="N5896">
        <v>7.227777777</v>
      </c>
      <c r="O5896">
        <v>0</v>
      </c>
      <c r="P5896">
        <v>5</v>
      </c>
      <c r="Q5896">
        <v>0</v>
      </c>
      <c r="R5896">
        <v>18</v>
      </c>
      <c r="S5896">
        <v>0</v>
      </c>
      <c r="T5896">
        <v>5</v>
      </c>
      <c r="U5896">
        <v>0</v>
      </c>
      <c r="V5896">
        <v>0</v>
      </c>
      <c r="W5896">
        <v>0</v>
      </c>
      <c r="X5896">
        <v>10.200289919703003</v>
      </c>
      <c r="Y5896">
        <v>0</v>
      </c>
      <c r="Z5896">
        <v>33.130894954536018</v>
      </c>
      <c r="AA5896">
        <v>0</v>
      </c>
      <c r="AB5896">
        <v>61.57138262537233</v>
      </c>
      <c r="AC5896">
        <v>0</v>
      </c>
      <c r="AD5896">
        <v>0</v>
      </c>
      <c r="AE5896">
        <v>104.90256749961135</v>
      </c>
    </row>
    <row r="5897" spans="1:31" x14ac:dyDescent="0.25">
      <c r="A5897">
        <v>1799224</v>
      </c>
      <c r="B5897">
        <v>1</v>
      </c>
      <c r="C5897" t="s">
        <v>80</v>
      </c>
      <c r="D5897" t="s">
        <v>82</v>
      </c>
      <c r="E5897" t="s">
        <v>171</v>
      </c>
      <c r="F5897" t="s">
        <v>16974</v>
      </c>
      <c r="G5897" t="s">
        <v>181</v>
      </c>
      <c r="H5897" t="s">
        <v>146</v>
      </c>
      <c r="I5897" t="s">
        <v>135</v>
      </c>
      <c r="J5897" t="s">
        <v>136</v>
      </c>
      <c r="K5897" t="s">
        <v>147</v>
      </c>
      <c r="L5897" t="s">
        <v>16975</v>
      </c>
      <c r="M5897" t="s">
        <v>16976</v>
      </c>
      <c r="N5897">
        <v>3.136111111</v>
      </c>
      <c r="O5897">
        <v>0</v>
      </c>
      <c r="P5897">
        <v>10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8.6271466586925012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8.6271466586925012</v>
      </c>
    </row>
    <row r="5898" spans="1:31" x14ac:dyDescent="0.25">
      <c r="A5898">
        <v>1799616</v>
      </c>
      <c r="B5898">
        <v>1</v>
      </c>
      <c r="C5898" t="s">
        <v>80</v>
      </c>
      <c r="D5898" t="s">
        <v>107</v>
      </c>
      <c r="E5898" t="s">
        <v>158</v>
      </c>
      <c r="F5898" t="s">
        <v>16977</v>
      </c>
      <c r="G5898" t="s">
        <v>160</v>
      </c>
      <c r="H5898" t="s">
        <v>146</v>
      </c>
      <c r="I5898" t="s">
        <v>135</v>
      </c>
      <c r="J5898" t="s">
        <v>136</v>
      </c>
      <c r="K5898" t="s">
        <v>147</v>
      </c>
      <c r="L5898" t="s">
        <v>16978</v>
      </c>
      <c r="M5898" t="s">
        <v>16979</v>
      </c>
      <c r="N5898">
        <v>1.505833333</v>
      </c>
      <c r="O5898">
        <v>0</v>
      </c>
      <c r="P5898">
        <v>94</v>
      </c>
      <c r="Q5898">
        <v>0</v>
      </c>
      <c r="R5898">
        <v>1</v>
      </c>
      <c r="S5898">
        <v>0</v>
      </c>
      <c r="T5898">
        <v>4</v>
      </c>
      <c r="U5898">
        <v>0</v>
      </c>
      <c r="V5898">
        <v>0</v>
      </c>
      <c r="W5898">
        <v>0</v>
      </c>
      <c r="X5898">
        <v>32.327745369735659</v>
      </c>
      <c r="Y5898">
        <v>0</v>
      </c>
      <c r="Z5898">
        <v>7.1871804178625001E-2</v>
      </c>
      <c r="AA5898">
        <v>0</v>
      </c>
      <c r="AB5898">
        <v>2.3845729811940251</v>
      </c>
      <c r="AC5898">
        <v>0</v>
      </c>
      <c r="AD5898">
        <v>0</v>
      </c>
      <c r="AE5898">
        <v>34.784190155108313</v>
      </c>
    </row>
    <row r="5899" spans="1:31" x14ac:dyDescent="0.25">
      <c r="A5899">
        <v>1799118</v>
      </c>
      <c r="B5899">
        <v>1</v>
      </c>
      <c r="C5899" t="s">
        <v>81</v>
      </c>
      <c r="D5899" t="s">
        <v>113</v>
      </c>
      <c r="E5899" t="s">
        <v>171</v>
      </c>
      <c r="F5899" t="s">
        <v>16980</v>
      </c>
      <c r="G5899" t="s">
        <v>181</v>
      </c>
      <c r="H5899" t="s">
        <v>146</v>
      </c>
      <c r="I5899" t="s">
        <v>135</v>
      </c>
      <c r="J5899" t="s">
        <v>136</v>
      </c>
      <c r="K5899" t="s">
        <v>147</v>
      </c>
      <c r="L5899" t="s">
        <v>16981</v>
      </c>
      <c r="M5899" t="s">
        <v>16982</v>
      </c>
      <c r="N5899">
        <v>1.5844444440000001</v>
      </c>
      <c r="O5899">
        <v>0</v>
      </c>
      <c r="P5899">
        <v>1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2.1448761749999999E-4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2.1448761749999999E-4</v>
      </c>
    </row>
    <row r="5900" spans="1:31" x14ac:dyDescent="0.25">
      <c r="A5900">
        <v>1799012</v>
      </c>
      <c r="B5900">
        <v>1</v>
      </c>
      <c r="C5900" t="s">
        <v>81</v>
      </c>
      <c r="D5900" t="s">
        <v>113</v>
      </c>
      <c r="E5900" t="s">
        <v>158</v>
      </c>
      <c r="F5900" t="s">
        <v>16983</v>
      </c>
      <c r="G5900" t="s">
        <v>221</v>
      </c>
      <c r="H5900" t="s">
        <v>146</v>
      </c>
      <c r="I5900" t="s">
        <v>135</v>
      </c>
      <c r="J5900" t="s">
        <v>136</v>
      </c>
      <c r="K5900" t="s">
        <v>147</v>
      </c>
      <c r="L5900" t="s">
        <v>16984</v>
      </c>
      <c r="M5900" t="s">
        <v>16985</v>
      </c>
      <c r="N5900">
        <v>1.8444444440000001</v>
      </c>
      <c r="O5900">
        <v>0</v>
      </c>
      <c r="P5900">
        <v>43</v>
      </c>
      <c r="Q5900">
        <v>0</v>
      </c>
      <c r="R5900">
        <v>1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6.1878613141329497</v>
      </c>
      <c r="Y5900">
        <v>0</v>
      </c>
      <c r="Z5900">
        <v>0.12512013856466667</v>
      </c>
      <c r="AA5900">
        <v>0</v>
      </c>
      <c r="AB5900">
        <v>0</v>
      </c>
      <c r="AC5900">
        <v>0</v>
      </c>
      <c r="AD5900">
        <v>0</v>
      </c>
      <c r="AE5900">
        <v>6.312981452697616</v>
      </c>
    </row>
    <row r="5901" spans="1:31" x14ac:dyDescent="0.25">
      <c r="A5901">
        <v>1788733</v>
      </c>
      <c r="B5901">
        <v>1</v>
      </c>
      <c r="C5901" t="s">
        <v>80</v>
      </c>
      <c r="D5901" t="s">
        <v>82</v>
      </c>
      <c r="E5901" t="s">
        <v>131</v>
      </c>
      <c r="F5901" t="s">
        <v>16986</v>
      </c>
      <c r="G5901" t="s">
        <v>751</v>
      </c>
      <c r="H5901" t="s">
        <v>134</v>
      </c>
      <c r="I5901" t="s">
        <v>135</v>
      </c>
      <c r="J5901" t="s">
        <v>136</v>
      </c>
      <c r="K5901" t="s">
        <v>147</v>
      </c>
      <c r="L5901" t="s">
        <v>16987</v>
      </c>
      <c r="M5901" t="s">
        <v>16988</v>
      </c>
      <c r="N5901">
        <v>1.4541666660000001</v>
      </c>
      <c r="O5901">
        <v>0</v>
      </c>
      <c r="P5901">
        <v>24417</v>
      </c>
      <c r="Q5901">
        <v>0</v>
      </c>
      <c r="R5901">
        <v>0</v>
      </c>
      <c r="S5901">
        <v>10</v>
      </c>
      <c r="T5901">
        <v>2518</v>
      </c>
      <c r="U5901">
        <v>0</v>
      </c>
      <c r="V5901">
        <v>8</v>
      </c>
      <c r="W5901">
        <v>0</v>
      </c>
      <c r="X5901">
        <v>8967.8908310992356</v>
      </c>
      <c r="Y5901">
        <v>0</v>
      </c>
      <c r="Z5901">
        <v>0</v>
      </c>
      <c r="AA5901">
        <v>339.56630219125833</v>
      </c>
      <c r="AB5901">
        <v>1315.1263441926105</v>
      </c>
      <c r="AC5901">
        <v>0</v>
      </c>
      <c r="AD5901">
        <v>70.777610191136006</v>
      </c>
      <c r="AE5901">
        <v>10693.361087674242</v>
      </c>
    </row>
    <row r="5902" spans="1:31" x14ac:dyDescent="0.25">
      <c r="A5902">
        <v>1788839</v>
      </c>
      <c r="B5902">
        <v>1</v>
      </c>
      <c r="C5902" t="s">
        <v>81</v>
      </c>
      <c r="D5902" t="s">
        <v>116</v>
      </c>
      <c r="E5902" t="s">
        <v>158</v>
      </c>
      <c r="F5902" t="s">
        <v>16989</v>
      </c>
      <c r="G5902" t="s">
        <v>246</v>
      </c>
      <c r="H5902" t="s">
        <v>146</v>
      </c>
      <c r="I5902" t="s">
        <v>135</v>
      </c>
      <c r="J5902" t="s">
        <v>136</v>
      </c>
      <c r="K5902" t="s">
        <v>137</v>
      </c>
      <c r="L5902" t="s">
        <v>16990</v>
      </c>
      <c r="M5902" t="s">
        <v>16991</v>
      </c>
      <c r="N5902">
        <v>8.0497980550000001</v>
      </c>
      <c r="O5902">
        <v>0</v>
      </c>
      <c r="P5902">
        <v>11</v>
      </c>
      <c r="Q5902">
        <v>0</v>
      </c>
      <c r="R5902">
        <v>0</v>
      </c>
      <c r="S5902">
        <v>0</v>
      </c>
      <c r="T5902">
        <v>1</v>
      </c>
      <c r="U5902">
        <v>0</v>
      </c>
      <c r="V5902">
        <v>0</v>
      </c>
      <c r="W5902">
        <v>0</v>
      </c>
      <c r="X5902">
        <v>10.705608135439165</v>
      </c>
      <c r="Y5902">
        <v>0</v>
      </c>
      <c r="Z5902">
        <v>0</v>
      </c>
      <c r="AA5902">
        <v>0</v>
      </c>
      <c r="AB5902">
        <v>6.5054506429E-2</v>
      </c>
      <c r="AC5902">
        <v>0</v>
      </c>
      <c r="AD5902">
        <v>0</v>
      </c>
      <c r="AE5902">
        <v>10.770662641868165</v>
      </c>
    </row>
    <row r="5903" spans="1:31" x14ac:dyDescent="0.25">
      <c r="A5903">
        <v>1799261</v>
      </c>
      <c r="B5903">
        <v>1</v>
      </c>
      <c r="C5903" t="s">
        <v>80</v>
      </c>
      <c r="D5903" t="s">
        <v>106</v>
      </c>
      <c r="E5903" t="s">
        <v>158</v>
      </c>
      <c r="F5903" t="s">
        <v>15206</v>
      </c>
      <c r="G5903" t="s">
        <v>160</v>
      </c>
      <c r="H5903" t="s">
        <v>146</v>
      </c>
      <c r="I5903" t="s">
        <v>135</v>
      </c>
      <c r="J5903" t="s">
        <v>136</v>
      </c>
      <c r="K5903" t="s">
        <v>147</v>
      </c>
      <c r="L5903" t="s">
        <v>16992</v>
      </c>
      <c r="M5903" t="s">
        <v>16993</v>
      </c>
      <c r="N5903">
        <v>6.091388888</v>
      </c>
      <c r="O5903">
        <v>0</v>
      </c>
      <c r="P5903">
        <v>0</v>
      </c>
      <c r="Q5903">
        <v>0</v>
      </c>
      <c r="R5903">
        <v>4</v>
      </c>
      <c r="S5903">
        <v>0</v>
      </c>
      <c r="T5903">
        <v>1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44.201795229036506</v>
      </c>
      <c r="AA5903">
        <v>0</v>
      </c>
      <c r="AB5903">
        <v>18.545686735013554</v>
      </c>
      <c r="AC5903">
        <v>0</v>
      </c>
      <c r="AD5903">
        <v>0</v>
      </c>
      <c r="AE5903">
        <v>62.74748196405006</v>
      </c>
    </row>
    <row r="5904" spans="1:31" x14ac:dyDescent="0.25">
      <c r="A5904">
        <v>1788690</v>
      </c>
      <c r="B5904">
        <v>1</v>
      </c>
      <c r="C5904" t="s">
        <v>80</v>
      </c>
      <c r="D5904" t="s">
        <v>106</v>
      </c>
      <c r="E5904" t="s">
        <v>131</v>
      </c>
      <c r="F5904" t="s">
        <v>1745</v>
      </c>
      <c r="G5904" t="s">
        <v>177</v>
      </c>
      <c r="H5904" t="s">
        <v>134</v>
      </c>
      <c r="I5904" t="s">
        <v>135</v>
      </c>
      <c r="J5904" t="s">
        <v>136</v>
      </c>
      <c r="K5904" t="s">
        <v>147</v>
      </c>
      <c r="L5904" t="s">
        <v>16994</v>
      </c>
      <c r="M5904" t="s">
        <v>16995</v>
      </c>
      <c r="N5904">
        <v>1.0533333330000001</v>
      </c>
      <c r="O5904">
        <v>0</v>
      </c>
      <c r="P5904">
        <v>2</v>
      </c>
      <c r="Q5904">
        <v>50</v>
      </c>
      <c r="R5904">
        <v>204</v>
      </c>
      <c r="S5904">
        <v>14</v>
      </c>
      <c r="T5904">
        <v>30</v>
      </c>
      <c r="U5904">
        <v>0</v>
      </c>
      <c r="V5904">
        <v>0</v>
      </c>
      <c r="W5904">
        <v>0</v>
      </c>
      <c r="X5904">
        <v>0.86672110800384994</v>
      </c>
      <c r="Y5904">
        <v>133.75171354262153</v>
      </c>
      <c r="Z5904">
        <v>77.80861009526916</v>
      </c>
      <c r="AA5904">
        <v>30.645820654578753</v>
      </c>
      <c r="AB5904">
        <v>38.283594255045813</v>
      </c>
      <c r="AC5904">
        <v>0</v>
      </c>
      <c r="AD5904">
        <v>0</v>
      </c>
      <c r="AE5904">
        <v>281.35645965551907</v>
      </c>
    </row>
    <row r="5905" spans="1:31" x14ac:dyDescent="0.25">
      <c r="A5905">
        <v>1799510</v>
      </c>
      <c r="B5905">
        <v>1</v>
      </c>
      <c r="C5905" t="s">
        <v>80</v>
      </c>
      <c r="D5905" t="s">
        <v>95</v>
      </c>
      <c r="E5905" t="s">
        <v>188</v>
      </c>
      <c r="F5905" t="s">
        <v>3921</v>
      </c>
      <c r="G5905" t="s">
        <v>177</v>
      </c>
      <c r="H5905" t="s">
        <v>134</v>
      </c>
      <c r="I5905" t="s">
        <v>135</v>
      </c>
      <c r="J5905" t="s">
        <v>136</v>
      </c>
      <c r="K5905" t="s">
        <v>147</v>
      </c>
      <c r="L5905" t="s">
        <v>16996</v>
      </c>
      <c r="M5905" t="s">
        <v>16997</v>
      </c>
      <c r="N5905">
        <v>0.115833333</v>
      </c>
      <c r="O5905">
        <v>2</v>
      </c>
      <c r="P5905">
        <v>164</v>
      </c>
      <c r="Q5905">
        <v>11</v>
      </c>
      <c r="R5905">
        <v>0</v>
      </c>
      <c r="S5905">
        <v>15</v>
      </c>
      <c r="T5905">
        <v>10</v>
      </c>
      <c r="U5905">
        <v>1</v>
      </c>
      <c r="V5905">
        <v>0</v>
      </c>
      <c r="W5905">
        <v>3.6323599069550003E-2</v>
      </c>
      <c r="X5905">
        <v>2.1088976125133998</v>
      </c>
      <c r="Y5905">
        <v>2.0169733692751999</v>
      </c>
      <c r="Z5905">
        <v>0</v>
      </c>
      <c r="AA5905">
        <v>23.815227961665595</v>
      </c>
      <c r="AB5905">
        <v>0.59812718083460015</v>
      </c>
      <c r="AC5905">
        <v>0.26620526880000001</v>
      </c>
      <c r="AD5905">
        <v>0</v>
      </c>
      <c r="AE5905">
        <v>28.841754992158343</v>
      </c>
    </row>
    <row r="5906" spans="1:31" x14ac:dyDescent="0.25">
      <c r="A5906">
        <v>1799052</v>
      </c>
      <c r="B5906">
        <v>1</v>
      </c>
      <c r="C5906" t="s">
        <v>80</v>
      </c>
      <c r="D5906" t="s">
        <v>84</v>
      </c>
      <c r="E5906" t="s">
        <v>158</v>
      </c>
      <c r="F5906" t="s">
        <v>2628</v>
      </c>
      <c r="G5906" t="s">
        <v>160</v>
      </c>
      <c r="H5906" t="s">
        <v>146</v>
      </c>
      <c r="I5906" t="s">
        <v>135</v>
      </c>
      <c r="J5906" t="s">
        <v>136</v>
      </c>
      <c r="K5906" t="s">
        <v>147</v>
      </c>
      <c r="L5906" t="s">
        <v>16998</v>
      </c>
      <c r="M5906" t="s">
        <v>16999</v>
      </c>
      <c r="N5906">
        <v>4.9994444439999999</v>
      </c>
      <c r="O5906">
        <v>0</v>
      </c>
      <c r="P5906">
        <v>133</v>
      </c>
      <c r="Q5906">
        <v>0</v>
      </c>
      <c r="R5906">
        <v>0</v>
      </c>
      <c r="S5906">
        <v>0</v>
      </c>
      <c r="T5906">
        <v>2</v>
      </c>
      <c r="U5906">
        <v>0</v>
      </c>
      <c r="V5906">
        <v>0</v>
      </c>
      <c r="W5906">
        <v>0</v>
      </c>
      <c r="X5906">
        <v>151.38769496773284</v>
      </c>
      <c r="Y5906">
        <v>0</v>
      </c>
      <c r="Z5906">
        <v>0</v>
      </c>
      <c r="AA5906">
        <v>0</v>
      </c>
      <c r="AB5906">
        <v>3.3232205202960006</v>
      </c>
      <c r="AC5906">
        <v>0</v>
      </c>
      <c r="AD5906">
        <v>0</v>
      </c>
      <c r="AE5906">
        <v>154.71091548802883</v>
      </c>
    </row>
    <row r="5907" spans="1:31" x14ac:dyDescent="0.25">
      <c r="A5907">
        <v>1799075</v>
      </c>
      <c r="B5907">
        <v>1</v>
      </c>
      <c r="C5907" t="s">
        <v>80</v>
      </c>
      <c r="D5907" t="s">
        <v>110</v>
      </c>
      <c r="E5907" t="s">
        <v>171</v>
      </c>
      <c r="F5907" t="s">
        <v>17000</v>
      </c>
      <c r="G5907" t="s">
        <v>225</v>
      </c>
      <c r="H5907" t="s">
        <v>146</v>
      </c>
      <c r="I5907" t="s">
        <v>135</v>
      </c>
      <c r="J5907" t="s">
        <v>3</v>
      </c>
      <c r="K5907" t="s">
        <v>147</v>
      </c>
      <c r="L5907" t="s">
        <v>17001</v>
      </c>
      <c r="M5907" t="s">
        <v>17002</v>
      </c>
      <c r="N5907">
        <v>4.7519444440000003</v>
      </c>
      <c r="O5907">
        <v>0</v>
      </c>
      <c r="P5907">
        <v>1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3.5387959040000003E-4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3.5387959040000003E-4</v>
      </c>
    </row>
    <row r="5908" spans="1:31" x14ac:dyDescent="0.25">
      <c r="A5908">
        <v>1799098</v>
      </c>
      <c r="B5908">
        <v>1</v>
      </c>
      <c r="C5908" t="s">
        <v>80</v>
      </c>
      <c r="D5908" t="s">
        <v>82</v>
      </c>
      <c r="E5908" t="s">
        <v>171</v>
      </c>
      <c r="F5908" t="s">
        <v>17003</v>
      </c>
      <c r="G5908" t="s">
        <v>181</v>
      </c>
      <c r="H5908" t="s">
        <v>146</v>
      </c>
      <c r="I5908" t="s">
        <v>135</v>
      </c>
      <c r="J5908" t="s">
        <v>136</v>
      </c>
      <c r="K5908" t="s">
        <v>147</v>
      </c>
      <c r="L5908" t="s">
        <v>17004</v>
      </c>
      <c r="M5908" t="s">
        <v>17005</v>
      </c>
      <c r="N5908">
        <v>3.4647222219999998</v>
      </c>
      <c r="O5908">
        <v>0</v>
      </c>
      <c r="P5908">
        <v>1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2.4212017132983084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2.4212017132983084</v>
      </c>
    </row>
    <row r="5909" spans="1:31" x14ac:dyDescent="0.25">
      <c r="A5909">
        <v>1799576</v>
      </c>
      <c r="B5909">
        <v>1</v>
      </c>
      <c r="C5909" t="s">
        <v>80</v>
      </c>
      <c r="D5909" t="s">
        <v>109</v>
      </c>
      <c r="E5909" t="s">
        <v>158</v>
      </c>
      <c r="F5909" t="s">
        <v>17006</v>
      </c>
      <c r="G5909" t="s">
        <v>160</v>
      </c>
      <c r="H5909" t="s">
        <v>146</v>
      </c>
      <c r="I5909" t="s">
        <v>135</v>
      </c>
      <c r="J5909" t="s">
        <v>136</v>
      </c>
      <c r="K5909" t="s">
        <v>147</v>
      </c>
      <c r="L5909" t="s">
        <v>17007</v>
      </c>
      <c r="M5909" t="s">
        <v>17008</v>
      </c>
      <c r="N5909">
        <v>1.858055555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2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2.0767627217700002</v>
      </c>
      <c r="AC5909">
        <v>0</v>
      </c>
      <c r="AD5909">
        <v>0</v>
      </c>
      <c r="AE5909">
        <v>2.0767627217700002</v>
      </c>
    </row>
    <row r="5910" spans="1:31" x14ac:dyDescent="0.25">
      <c r="A5910">
        <v>1799121</v>
      </c>
      <c r="B5910">
        <v>1</v>
      </c>
      <c r="C5910" t="s">
        <v>80</v>
      </c>
      <c r="D5910" t="s">
        <v>83</v>
      </c>
      <c r="E5910" t="s">
        <v>158</v>
      </c>
      <c r="F5910" t="s">
        <v>17009</v>
      </c>
      <c r="G5910" t="s">
        <v>292</v>
      </c>
      <c r="H5910" t="s">
        <v>146</v>
      </c>
      <c r="I5910" t="s">
        <v>135</v>
      </c>
      <c r="J5910" t="s">
        <v>136</v>
      </c>
      <c r="K5910" t="s">
        <v>147</v>
      </c>
      <c r="L5910" t="s">
        <v>17010</v>
      </c>
      <c r="M5910" t="s">
        <v>17011</v>
      </c>
      <c r="N5910">
        <v>1.869444444</v>
      </c>
      <c r="O5910">
        <v>0</v>
      </c>
      <c r="P5910">
        <v>289</v>
      </c>
      <c r="Q5910">
        <v>0</v>
      </c>
      <c r="R5910">
        <v>0</v>
      </c>
      <c r="S5910">
        <v>0</v>
      </c>
      <c r="T5910">
        <v>4</v>
      </c>
      <c r="U5910">
        <v>0</v>
      </c>
      <c r="V5910">
        <v>0</v>
      </c>
      <c r="W5910">
        <v>0</v>
      </c>
      <c r="X5910">
        <v>122.09991278661043</v>
      </c>
      <c r="Y5910">
        <v>0</v>
      </c>
      <c r="Z5910">
        <v>0</v>
      </c>
      <c r="AA5910">
        <v>0</v>
      </c>
      <c r="AB5910">
        <v>3.1831231538493334</v>
      </c>
      <c r="AC5910">
        <v>0</v>
      </c>
      <c r="AD5910">
        <v>0</v>
      </c>
      <c r="AE5910">
        <v>125.28303594045977</v>
      </c>
    </row>
    <row r="5911" spans="1:31" x14ac:dyDescent="0.25">
      <c r="A5911">
        <v>1799593</v>
      </c>
      <c r="B5911">
        <v>1</v>
      </c>
      <c r="C5911" t="s">
        <v>80</v>
      </c>
      <c r="D5911" t="s">
        <v>105</v>
      </c>
      <c r="E5911" t="s">
        <v>171</v>
      </c>
      <c r="F5911" t="s">
        <v>17012</v>
      </c>
      <c r="G5911" t="s">
        <v>181</v>
      </c>
      <c r="H5911" t="s">
        <v>146</v>
      </c>
      <c r="I5911" t="s">
        <v>135</v>
      </c>
      <c r="J5911" t="s">
        <v>136</v>
      </c>
      <c r="K5911" t="s">
        <v>147</v>
      </c>
      <c r="L5911" t="s">
        <v>17013</v>
      </c>
      <c r="M5911" t="s">
        <v>17014</v>
      </c>
      <c r="N5911">
        <v>1.2852777769999999</v>
      </c>
      <c r="O5911">
        <v>0</v>
      </c>
      <c r="P5911">
        <v>2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0.45946034386460005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0.45946034386460005</v>
      </c>
    </row>
    <row r="5912" spans="1:31" x14ac:dyDescent="0.25">
      <c r="A5912">
        <v>1799284</v>
      </c>
      <c r="B5912">
        <v>1</v>
      </c>
      <c r="C5912" t="s">
        <v>80</v>
      </c>
      <c r="D5912" t="s">
        <v>96</v>
      </c>
      <c r="E5912" t="s">
        <v>171</v>
      </c>
      <c r="F5912" t="s">
        <v>17015</v>
      </c>
      <c r="G5912" t="s">
        <v>181</v>
      </c>
      <c r="H5912" t="s">
        <v>146</v>
      </c>
      <c r="I5912" t="s">
        <v>135</v>
      </c>
      <c r="J5912" t="s">
        <v>136</v>
      </c>
      <c r="K5912" t="s">
        <v>147</v>
      </c>
      <c r="L5912" t="s">
        <v>17016</v>
      </c>
      <c r="M5912" t="s">
        <v>17017</v>
      </c>
      <c r="N5912">
        <v>5.3736111109999998</v>
      </c>
      <c r="O5912">
        <v>0</v>
      </c>
      <c r="P5912">
        <v>3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5.1850460827818328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5.1850460827818328</v>
      </c>
    </row>
    <row r="5913" spans="1:31" x14ac:dyDescent="0.25">
      <c r="A5913">
        <v>1788756</v>
      </c>
      <c r="B5913">
        <v>1</v>
      </c>
      <c r="C5913" t="s">
        <v>81</v>
      </c>
      <c r="D5913" t="s">
        <v>113</v>
      </c>
      <c r="E5913" t="s">
        <v>131</v>
      </c>
      <c r="F5913" t="s">
        <v>17018</v>
      </c>
      <c r="G5913" t="s">
        <v>177</v>
      </c>
      <c r="H5913" t="s">
        <v>134</v>
      </c>
      <c r="I5913" t="s">
        <v>135</v>
      </c>
      <c r="J5913" t="s">
        <v>136</v>
      </c>
      <c r="K5913" t="s">
        <v>147</v>
      </c>
      <c r="L5913" t="s">
        <v>17019</v>
      </c>
      <c r="M5913" t="s">
        <v>17020</v>
      </c>
      <c r="N5913">
        <v>0.75027777699999998</v>
      </c>
      <c r="O5913">
        <v>2</v>
      </c>
      <c r="P5913">
        <v>21</v>
      </c>
      <c r="Q5913">
        <v>4</v>
      </c>
      <c r="R5913">
        <v>21</v>
      </c>
      <c r="S5913">
        <v>10</v>
      </c>
      <c r="T5913">
        <v>6</v>
      </c>
      <c r="U5913">
        <v>4</v>
      </c>
      <c r="V5913">
        <v>1</v>
      </c>
      <c r="W5913">
        <v>0.27634310604680001</v>
      </c>
      <c r="X5913">
        <v>0.89315266236683333</v>
      </c>
      <c r="Y5913">
        <v>4.0957660031097332</v>
      </c>
      <c r="Z5913">
        <v>1.5754023276257914</v>
      </c>
      <c r="AA5913">
        <v>151.57058646062532</v>
      </c>
      <c r="AB5913">
        <v>4.8948490106641414</v>
      </c>
      <c r="AC5913">
        <v>373.23740185121227</v>
      </c>
      <c r="AD5913">
        <v>1.2286990358124834</v>
      </c>
      <c r="AE5913">
        <v>537.77220045746344</v>
      </c>
    </row>
    <row r="5914" spans="1:31" x14ac:dyDescent="0.25">
      <c r="A5914">
        <v>1788670</v>
      </c>
      <c r="B5914">
        <v>1</v>
      </c>
      <c r="C5914" t="s">
        <v>81</v>
      </c>
      <c r="D5914" t="s">
        <v>127</v>
      </c>
      <c r="E5914" t="s">
        <v>143</v>
      </c>
      <c r="F5914" t="s">
        <v>17021</v>
      </c>
      <c r="G5914" t="s">
        <v>145</v>
      </c>
      <c r="H5914" t="s">
        <v>146</v>
      </c>
      <c r="I5914" t="s">
        <v>135</v>
      </c>
      <c r="J5914" t="s">
        <v>136</v>
      </c>
      <c r="K5914" t="s">
        <v>147</v>
      </c>
      <c r="L5914" t="s">
        <v>15772</v>
      </c>
      <c r="M5914" t="s">
        <v>17022</v>
      </c>
      <c r="N5914">
        <v>4.3</v>
      </c>
      <c r="O5914">
        <v>0</v>
      </c>
      <c r="P5914">
        <v>71</v>
      </c>
      <c r="Q5914">
        <v>0</v>
      </c>
      <c r="R5914">
        <v>3</v>
      </c>
      <c r="S5914">
        <v>0</v>
      </c>
      <c r="T5914">
        <v>8</v>
      </c>
      <c r="U5914">
        <v>0</v>
      </c>
      <c r="V5914">
        <v>0</v>
      </c>
      <c r="W5914">
        <v>0</v>
      </c>
      <c r="X5914">
        <v>62.66620671655847</v>
      </c>
      <c r="Y5914">
        <v>0</v>
      </c>
      <c r="Z5914">
        <v>35.87126998177078</v>
      </c>
      <c r="AA5914">
        <v>0</v>
      </c>
      <c r="AB5914">
        <v>6.2532866445895996</v>
      </c>
      <c r="AC5914">
        <v>0</v>
      </c>
      <c r="AD5914">
        <v>0</v>
      </c>
      <c r="AE5914">
        <v>104.79076334291884</v>
      </c>
    </row>
    <row r="5915" spans="1:31" x14ac:dyDescent="0.25">
      <c r="A5915">
        <v>1788710</v>
      </c>
      <c r="B5915">
        <v>1</v>
      </c>
      <c r="C5915" t="s">
        <v>81</v>
      </c>
      <c r="D5915" t="s">
        <v>120</v>
      </c>
      <c r="E5915" t="s">
        <v>143</v>
      </c>
      <c r="F5915" t="s">
        <v>17023</v>
      </c>
      <c r="G5915" t="s">
        <v>145</v>
      </c>
      <c r="H5915" t="s">
        <v>146</v>
      </c>
      <c r="I5915" t="s">
        <v>135</v>
      </c>
      <c r="J5915" t="s">
        <v>136</v>
      </c>
      <c r="K5915" t="s">
        <v>147</v>
      </c>
      <c r="L5915" t="s">
        <v>17024</v>
      </c>
      <c r="M5915" t="s">
        <v>17025</v>
      </c>
      <c r="N5915">
        <v>0.648888888</v>
      </c>
      <c r="O5915">
        <v>0</v>
      </c>
      <c r="P5915">
        <v>87</v>
      </c>
      <c r="Q5915">
        <v>0</v>
      </c>
      <c r="R5915">
        <v>0</v>
      </c>
      <c r="S5915">
        <v>0</v>
      </c>
      <c r="T5915">
        <v>1</v>
      </c>
      <c r="U5915">
        <v>0</v>
      </c>
      <c r="V5915">
        <v>0</v>
      </c>
      <c r="W5915">
        <v>0</v>
      </c>
      <c r="X5915">
        <v>8.0284732841320032</v>
      </c>
      <c r="Y5915">
        <v>0</v>
      </c>
      <c r="Z5915">
        <v>0</v>
      </c>
      <c r="AA5915">
        <v>0</v>
      </c>
      <c r="AB5915">
        <v>0.13106539136000001</v>
      </c>
      <c r="AC5915">
        <v>0</v>
      </c>
      <c r="AD5915">
        <v>0</v>
      </c>
      <c r="AE5915">
        <v>8.1595386754920032</v>
      </c>
    </row>
    <row r="5916" spans="1:31" x14ac:dyDescent="0.25">
      <c r="A5916">
        <v>1798989</v>
      </c>
      <c r="B5916">
        <v>1</v>
      </c>
      <c r="C5916" t="s">
        <v>80</v>
      </c>
      <c r="D5916" t="s">
        <v>83</v>
      </c>
      <c r="E5916" t="s">
        <v>171</v>
      </c>
      <c r="F5916" t="s">
        <v>17026</v>
      </c>
      <c r="G5916" t="s">
        <v>181</v>
      </c>
      <c r="H5916" t="s">
        <v>146</v>
      </c>
      <c r="I5916" t="s">
        <v>135</v>
      </c>
      <c r="J5916" t="s">
        <v>136</v>
      </c>
      <c r="K5916" t="s">
        <v>147</v>
      </c>
      <c r="L5916" t="s">
        <v>17027</v>
      </c>
      <c r="M5916" t="s">
        <v>17028</v>
      </c>
      <c r="N5916">
        <v>1.625</v>
      </c>
      <c r="O5916">
        <v>0</v>
      </c>
      <c r="P5916">
        <v>3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2.6164738942416004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2.6164738942416004</v>
      </c>
    </row>
    <row r="5917" spans="1:31" x14ac:dyDescent="0.25">
      <c r="A5917">
        <v>1788716</v>
      </c>
      <c r="B5917">
        <v>1</v>
      </c>
      <c r="C5917" t="s">
        <v>80</v>
      </c>
      <c r="D5917" t="s">
        <v>104</v>
      </c>
      <c r="E5917" t="s">
        <v>184</v>
      </c>
      <c r="F5917" t="s">
        <v>17029</v>
      </c>
      <c r="G5917" t="s">
        <v>359</v>
      </c>
      <c r="H5917" t="s">
        <v>134</v>
      </c>
      <c r="I5917" t="s">
        <v>135</v>
      </c>
      <c r="J5917" t="s">
        <v>136</v>
      </c>
      <c r="K5917" t="s">
        <v>147</v>
      </c>
      <c r="L5917" t="s">
        <v>17030</v>
      </c>
      <c r="M5917" t="s">
        <v>17031</v>
      </c>
      <c r="N5917">
        <v>1.7008333330000001</v>
      </c>
      <c r="O5917">
        <v>1</v>
      </c>
      <c r="P5917">
        <v>0</v>
      </c>
      <c r="Q5917">
        <v>2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2.1908692773778502</v>
      </c>
      <c r="X5917">
        <v>0</v>
      </c>
      <c r="Y5917">
        <v>0.57967582491440006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2.7705451022922505</v>
      </c>
    </row>
    <row r="5918" spans="1:31" x14ac:dyDescent="0.25">
      <c r="A5918">
        <v>1799536</v>
      </c>
      <c r="B5918">
        <v>1</v>
      </c>
      <c r="C5918" t="s">
        <v>80</v>
      </c>
      <c r="D5918" t="s">
        <v>92</v>
      </c>
      <c r="E5918" t="s">
        <v>171</v>
      </c>
      <c r="F5918" t="s">
        <v>17032</v>
      </c>
      <c r="G5918" t="s">
        <v>173</v>
      </c>
      <c r="H5918" t="s">
        <v>146</v>
      </c>
      <c r="I5918" t="s">
        <v>135</v>
      </c>
      <c r="J5918" t="s">
        <v>136</v>
      </c>
      <c r="K5918" t="s">
        <v>147</v>
      </c>
      <c r="L5918" t="s">
        <v>17033</v>
      </c>
      <c r="M5918" t="s">
        <v>17034</v>
      </c>
      <c r="N5918">
        <v>1.3061111110000001</v>
      </c>
      <c r="O5918">
        <v>0</v>
      </c>
      <c r="P5918">
        <v>9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5.3839438187048341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5.3839438187048341</v>
      </c>
    </row>
    <row r="5919" spans="1:31" x14ac:dyDescent="0.25">
      <c r="A5919">
        <v>1799513</v>
      </c>
      <c r="B5919">
        <v>1</v>
      </c>
      <c r="C5919" t="s">
        <v>80</v>
      </c>
      <c r="D5919" t="s">
        <v>85</v>
      </c>
      <c r="E5919" t="s">
        <v>171</v>
      </c>
      <c r="F5919" t="s">
        <v>17035</v>
      </c>
      <c r="G5919" t="s">
        <v>181</v>
      </c>
      <c r="H5919" t="s">
        <v>146</v>
      </c>
      <c r="I5919" t="s">
        <v>135</v>
      </c>
      <c r="J5919" t="s">
        <v>136</v>
      </c>
      <c r="K5919" t="s">
        <v>147</v>
      </c>
      <c r="L5919" t="s">
        <v>17036</v>
      </c>
      <c r="M5919" t="s">
        <v>17037</v>
      </c>
      <c r="N5919">
        <v>3.9411111110000001</v>
      </c>
      <c r="O5919">
        <v>0</v>
      </c>
      <c r="P5919">
        <v>2</v>
      </c>
      <c r="Q5919">
        <v>0</v>
      </c>
      <c r="R5919">
        <v>0</v>
      </c>
      <c r="S5919">
        <v>0</v>
      </c>
      <c r="T5919">
        <v>1</v>
      </c>
      <c r="U5919">
        <v>0</v>
      </c>
      <c r="V5919">
        <v>0</v>
      </c>
      <c r="W5919">
        <v>0</v>
      </c>
      <c r="X5919">
        <v>1.2327079868907003</v>
      </c>
      <c r="Y5919">
        <v>0</v>
      </c>
      <c r="Z5919">
        <v>0</v>
      </c>
      <c r="AA5919">
        <v>0</v>
      </c>
      <c r="AB5919">
        <v>1.2118919880000001E-3</v>
      </c>
      <c r="AC5919">
        <v>0</v>
      </c>
      <c r="AD5919">
        <v>0</v>
      </c>
      <c r="AE5919">
        <v>1.2339198788787002</v>
      </c>
    </row>
    <row r="5920" spans="1:31" x14ac:dyDescent="0.25">
      <c r="A5920">
        <v>1788793</v>
      </c>
      <c r="B5920">
        <v>1</v>
      </c>
      <c r="C5920" t="s">
        <v>81</v>
      </c>
      <c r="D5920" t="s">
        <v>118</v>
      </c>
      <c r="E5920" t="s">
        <v>171</v>
      </c>
      <c r="F5920" t="s">
        <v>16606</v>
      </c>
      <c r="G5920" t="s">
        <v>181</v>
      </c>
      <c r="H5920" t="s">
        <v>146</v>
      </c>
      <c r="I5920" t="s">
        <v>135</v>
      </c>
      <c r="J5920" t="s">
        <v>136</v>
      </c>
      <c r="K5920" t="s">
        <v>147</v>
      </c>
      <c r="L5920" t="s">
        <v>17038</v>
      </c>
      <c r="M5920" t="s">
        <v>17039</v>
      </c>
      <c r="N5920">
        <v>1.424722222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1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25.171113812553003</v>
      </c>
      <c r="AE5920">
        <v>25.171113812553003</v>
      </c>
    </row>
    <row r="5921" spans="1:31" x14ac:dyDescent="0.25">
      <c r="A5921">
        <v>1799493</v>
      </c>
      <c r="B5921">
        <v>1</v>
      </c>
      <c r="C5921" t="s">
        <v>80</v>
      </c>
      <c r="D5921" t="s">
        <v>82</v>
      </c>
      <c r="E5921" t="s">
        <v>171</v>
      </c>
      <c r="F5921" t="s">
        <v>17040</v>
      </c>
      <c r="G5921" t="s">
        <v>181</v>
      </c>
      <c r="H5921" t="s">
        <v>146</v>
      </c>
      <c r="I5921" t="s">
        <v>135</v>
      </c>
      <c r="J5921" t="s">
        <v>136</v>
      </c>
      <c r="K5921" t="s">
        <v>147</v>
      </c>
      <c r="L5921" t="s">
        <v>17041</v>
      </c>
      <c r="M5921" t="s">
        <v>17042</v>
      </c>
      <c r="N5921">
        <v>1.6602777769999999</v>
      </c>
      <c r="O5921">
        <v>0</v>
      </c>
      <c r="P5921">
        <v>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0.52456239262173343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0.52456239262173343</v>
      </c>
    </row>
    <row r="5922" spans="1:31" x14ac:dyDescent="0.25">
      <c r="A5922">
        <v>1788773</v>
      </c>
      <c r="B5922">
        <v>1</v>
      </c>
      <c r="C5922" t="s">
        <v>81</v>
      </c>
      <c r="D5922" t="s">
        <v>127</v>
      </c>
      <c r="E5922" t="s">
        <v>171</v>
      </c>
      <c r="F5922" t="s">
        <v>17043</v>
      </c>
      <c r="G5922" t="s">
        <v>181</v>
      </c>
      <c r="H5922" t="s">
        <v>146</v>
      </c>
      <c r="I5922" t="s">
        <v>135</v>
      </c>
      <c r="J5922" t="s">
        <v>136</v>
      </c>
      <c r="K5922" t="s">
        <v>147</v>
      </c>
      <c r="L5922" t="s">
        <v>17044</v>
      </c>
      <c r="M5922" t="s">
        <v>17045</v>
      </c>
      <c r="N5922">
        <v>3.4541666659999999</v>
      </c>
      <c r="O5922">
        <v>0</v>
      </c>
      <c r="P5922">
        <v>1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0.26858019486829998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0.26858019486829998</v>
      </c>
    </row>
    <row r="5923" spans="1:31" x14ac:dyDescent="0.25">
      <c r="A5923">
        <v>1788799</v>
      </c>
      <c r="B5923">
        <v>1</v>
      </c>
      <c r="C5923" t="s">
        <v>80</v>
      </c>
      <c r="D5923" t="s">
        <v>82</v>
      </c>
      <c r="E5923" t="s">
        <v>171</v>
      </c>
      <c r="F5923" t="s">
        <v>17046</v>
      </c>
      <c r="G5923" t="s">
        <v>181</v>
      </c>
      <c r="H5923" t="s">
        <v>146</v>
      </c>
      <c r="I5923" t="s">
        <v>135</v>
      </c>
      <c r="J5923" t="s">
        <v>136</v>
      </c>
      <c r="K5923" t="s">
        <v>147</v>
      </c>
      <c r="L5923" t="s">
        <v>17047</v>
      </c>
      <c r="M5923" t="s">
        <v>17048</v>
      </c>
      <c r="N5923">
        <v>5.2405555550000003</v>
      </c>
      <c r="O5923">
        <v>0</v>
      </c>
      <c r="P5923">
        <v>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0.19632108646616667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0.19632108646616667</v>
      </c>
    </row>
    <row r="5924" spans="1:31" x14ac:dyDescent="0.25">
      <c r="A5924">
        <v>1788730</v>
      </c>
      <c r="B5924">
        <v>1</v>
      </c>
      <c r="C5924" t="s">
        <v>81</v>
      </c>
      <c r="D5924" t="s">
        <v>128</v>
      </c>
      <c r="E5924" t="s">
        <v>158</v>
      </c>
      <c r="F5924" t="s">
        <v>17049</v>
      </c>
      <c r="G5924" t="s">
        <v>164</v>
      </c>
      <c r="H5924" t="s">
        <v>146</v>
      </c>
      <c r="I5924" t="s">
        <v>135</v>
      </c>
      <c r="J5924" t="s">
        <v>136</v>
      </c>
      <c r="K5924" t="s">
        <v>147</v>
      </c>
      <c r="L5924" t="s">
        <v>17050</v>
      </c>
      <c r="M5924" t="s">
        <v>17051</v>
      </c>
      <c r="N5924">
        <v>9.7805555549999994</v>
      </c>
      <c r="O5924">
        <v>0</v>
      </c>
      <c r="P5924">
        <v>32</v>
      </c>
      <c r="Q5924">
        <v>0</v>
      </c>
      <c r="R5924">
        <v>0</v>
      </c>
      <c r="S5924">
        <v>0</v>
      </c>
      <c r="T5924">
        <v>1</v>
      </c>
      <c r="U5924">
        <v>0</v>
      </c>
      <c r="V5924">
        <v>0</v>
      </c>
      <c r="W5924">
        <v>0</v>
      </c>
      <c r="X5924">
        <v>81.323264998453382</v>
      </c>
      <c r="Y5924">
        <v>0</v>
      </c>
      <c r="Z5924">
        <v>0</v>
      </c>
      <c r="AA5924">
        <v>0</v>
      </c>
      <c r="AB5924">
        <v>1.2315031441391668</v>
      </c>
      <c r="AC5924">
        <v>0</v>
      </c>
      <c r="AD5924">
        <v>0</v>
      </c>
      <c r="AE5924">
        <v>82.55476814259255</v>
      </c>
    </row>
    <row r="5925" spans="1:31" x14ac:dyDescent="0.25">
      <c r="A5925">
        <v>1799556</v>
      </c>
      <c r="B5925">
        <v>1</v>
      </c>
      <c r="C5925" t="s">
        <v>80</v>
      </c>
      <c r="D5925" t="s">
        <v>83</v>
      </c>
      <c r="E5925" t="s">
        <v>171</v>
      </c>
      <c r="F5925" t="s">
        <v>17052</v>
      </c>
      <c r="G5925" t="s">
        <v>181</v>
      </c>
      <c r="H5925" t="s">
        <v>146</v>
      </c>
      <c r="I5925" t="s">
        <v>135</v>
      </c>
      <c r="J5925" t="s">
        <v>136</v>
      </c>
      <c r="K5925" t="s">
        <v>147</v>
      </c>
      <c r="L5925" t="s">
        <v>17053</v>
      </c>
      <c r="M5925" t="s">
        <v>17054</v>
      </c>
      <c r="N5925">
        <v>1.2052777770000001</v>
      </c>
      <c r="O5925">
        <v>0</v>
      </c>
      <c r="P5925">
        <v>4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0.90005766012533328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0.90005766012533328</v>
      </c>
    </row>
    <row r="5926" spans="1:31" x14ac:dyDescent="0.25">
      <c r="A5926">
        <v>1788693</v>
      </c>
      <c r="B5926">
        <v>1</v>
      </c>
      <c r="C5926" t="s">
        <v>81</v>
      </c>
      <c r="D5926" t="s">
        <v>128</v>
      </c>
      <c r="E5926" t="s">
        <v>131</v>
      </c>
      <c r="F5926" t="s">
        <v>17055</v>
      </c>
      <c r="G5926" t="s">
        <v>177</v>
      </c>
      <c r="H5926" t="s">
        <v>134</v>
      </c>
      <c r="I5926" t="s">
        <v>135</v>
      </c>
      <c r="J5926" t="s">
        <v>136</v>
      </c>
      <c r="K5926" t="s">
        <v>147</v>
      </c>
      <c r="L5926" t="s">
        <v>17056</v>
      </c>
      <c r="M5926" t="s">
        <v>17057</v>
      </c>
      <c r="N5926">
        <v>0.92222222200000004</v>
      </c>
      <c r="O5926">
        <v>0</v>
      </c>
      <c r="P5926">
        <v>3124</v>
      </c>
      <c r="Q5926">
        <v>0</v>
      </c>
      <c r="R5926">
        <v>3</v>
      </c>
      <c r="S5926">
        <v>0</v>
      </c>
      <c r="T5926">
        <v>99</v>
      </c>
      <c r="U5926">
        <v>0</v>
      </c>
      <c r="V5926">
        <v>0</v>
      </c>
      <c r="W5926">
        <v>0</v>
      </c>
      <c r="X5926">
        <v>567.59332130089263</v>
      </c>
      <c r="Y5926">
        <v>0</v>
      </c>
      <c r="Z5926">
        <v>8.9994413494714696</v>
      </c>
      <c r="AA5926">
        <v>0</v>
      </c>
      <c r="AB5926">
        <v>35.206636939337017</v>
      </c>
      <c r="AC5926">
        <v>0</v>
      </c>
      <c r="AD5926">
        <v>0</v>
      </c>
      <c r="AE5926">
        <v>611.79939958970112</v>
      </c>
    </row>
    <row r="5927" spans="1:31" x14ac:dyDescent="0.25">
      <c r="A5927">
        <v>1798972</v>
      </c>
      <c r="B5927">
        <v>1</v>
      </c>
      <c r="C5927" t="s">
        <v>80</v>
      </c>
      <c r="D5927" t="s">
        <v>100</v>
      </c>
      <c r="E5927" t="s">
        <v>171</v>
      </c>
      <c r="F5927" t="s">
        <v>17058</v>
      </c>
      <c r="G5927" t="s">
        <v>181</v>
      </c>
      <c r="H5927" t="s">
        <v>146</v>
      </c>
      <c r="I5927" t="s">
        <v>135</v>
      </c>
      <c r="J5927" t="s">
        <v>136</v>
      </c>
      <c r="K5927" t="s">
        <v>147</v>
      </c>
      <c r="L5927" t="s">
        <v>17059</v>
      </c>
      <c r="M5927" t="s">
        <v>17060</v>
      </c>
      <c r="N5927">
        <v>1.021666666</v>
      </c>
      <c r="O5927">
        <v>0</v>
      </c>
      <c r="P5927">
        <v>1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0.74110322725800004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0.74110322725800004</v>
      </c>
    </row>
    <row r="5928" spans="1:31" x14ac:dyDescent="0.25">
      <c r="A5928">
        <v>1799456</v>
      </c>
      <c r="B5928">
        <v>1</v>
      </c>
      <c r="C5928" t="s">
        <v>80</v>
      </c>
      <c r="D5928" t="s">
        <v>86</v>
      </c>
      <c r="E5928" t="s">
        <v>158</v>
      </c>
      <c r="F5928" t="s">
        <v>7566</v>
      </c>
      <c r="G5928" t="s">
        <v>321</v>
      </c>
      <c r="H5928" t="s">
        <v>146</v>
      </c>
      <c r="I5928" t="s">
        <v>135</v>
      </c>
      <c r="J5928" t="s">
        <v>136</v>
      </c>
      <c r="K5928" t="s">
        <v>147</v>
      </c>
      <c r="L5928" t="s">
        <v>17061</v>
      </c>
      <c r="M5928" t="s">
        <v>17062</v>
      </c>
      <c r="N5928">
        <v>0.70833333300000001</v>
      </c>
      <c r="O5928">
        <v>0</v>
      </c>
      <c r="P5928">
        <v>101</v>
      </c>
      <c r="Q5928">
        <v>0</v>
      </c>
      <c r="R5928">
        <v>0</v>
      </c>
      <c r="S5928">
        <v>0</v>
      </c>
      <c r="T5928">
        <v>7</v>
      </c>
      <c r="U5928">
        <v>0</v>
      </c>
      <c r="V5928">
        <v>0</v>
      </c>
      <c r="W5928">
        <v>0</v>
      </c>
      <c r="X5928">
        <v>20.86754338072199</v>
      </c>
      <c r="Y5928">
        <v>0</v>
      </c>
      <c r="Z5928">
        <v>0</v>
      </c>
      <c r="AA5928">
        <v>0</v>
      </c>
      <c r="AB5928">
        <v>3.4915807837735002</v>
      </c>
      <c r="AC5928">
        <v>0</v>
      </c>
      <c r="AD5928">
        <v>0</v>
      </c>
      <c r="AE5928">
        <v>24.359124164495491</v>
      </c>
    </row>
    <row r="5929" spans="1:31" x14ac:dyDescent="0.25">
      <c r="A5929">
        <v>1788782</v>
      </c>
      <c r="B5929">
        <v>1</v>
      </c>
      <c r="C5929" t="s">
        <v>80</v>
      </c>
      <c r="D5929" t="s">
        <v>85</v>
      </c>
      <c r="E5929" t="s">
        <v>171</v>
      </c>
      <c r="F5929" t="s">
        <v>17063</v>
      </c>
      <c r="G5929" t="s">
        <v>181</v>
      </c>
      <c r="H5929" t="s">
        <v>146</v>
      </c>
      <c r="I5929" t="s">
        <v>135</v>
      </c>
      <c r="J5929" t="s">
        <v>136</v>
      </c>
      <c r="K5929" t="s">
        <v>147</v>
      </c>
      <c r="L5929" t="s">
        <v>17064</v>
      </c>
      <c r="M5929" t="s">
        <v>17065</v>
      </c>
      <c r="N5929">
        <v>1.0525</v>
      </c>
      <c r="O5929">
        <v>0</v>
      </c>
      <c r="P5929">
        <v>3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0.93604842436003322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0.93604842436003322</v>
      </c>
    </row>
    <row r="5930" spans="1:31" x14ac:dyDescent="0.25">
      <c r="A5930">
        <v>1799502</v>
      </c>
      <c r="B5930">
        <v>1</v>
      </c>
      <c r="C5930" t="s">
        <v>80</v>
      </c>
      <c r="D5930" t="s">
        <v>95</v>
      </c>
      <c r="E5930" t="s">
        <v>131</v>
      </c>
      <c r="F5930" t="s">
        <v>17066</v>
      </c>
      <c r="G5930" t="s">
        <v>177</v>
      </c>
      <c r="H5930" t="s">
        <v>134</v>
      </c>
      <c r="I5930" t="s">
        <v>135</v>
      </c>
      <c r="J5930" t="s">
        <v>136</v>
      </c>
      <c r="K5930" t="s">
        <v>147</v>
      </c>
      <c r="L5930" t="s">
        <v>17067</v>
      </c>
      <c r="M5930" t="s">
        <v>17068</v>
      </c>
      <c r="N5930">
        <v>0.70499999999999996</v>
      </c>
      <c r="O5930">
        <v>0</v>
      </c>
      <c r="P5930">
        <v>0</v>
      </c>
      <c r="Q5930">
        <v>0</v>
      </c>
      <c r="R5930">
        <v>0</v>
      </c>
      <c r="S5930">
        <v>2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5.5602033491349001</v>
      </c>
      <c r="AB5930">
        <v>0</v>
      </c>
      <c r="AC5930">
        <v>0</v>
      </c>
      <c r="AD5930">
        <v>0</v>
      </c>
      <c r="AE5930">
        <v>5.5602033491349001</v>
      </c>
    </row>
    <row r="5931" spans="1:31" x14ac:dyDescent="0.25">
      <c r="A5931">
        <v>1788805</v>
      </c>
      <c r="B5931">
        <v>1</v>
      </c>
      <c r="C5931" t="s">
        <v>80</v>
      </c>
      <c r="D5931" t="s">
        <v>97</v>
      </c>
      <c r="E5931" t="s">
        <v>171</v>
      </c>
      <c r="F5931" t="s">
        <v>13507</v>
      </c>
      <c r="G5931" t="s">
        <v>181</v>
      </c>
      <c r="H5931" t="s">
        <v>146</v>
      </c>
      <c r="I5931" t="s">
        <v>135</v>
      </c>
      <c r="J5931" t="s">
        <v>136</v>
      </c>
      <c r="K5931" t="s">
        <v>147</v>
      </c>
      <c r="L5931" t="s">
        <v>17069</v>
      </c>
      <c r="M5931" t="s">
        <v>17070</v>
      </c>
      <c r="N5931">
        <v>4.2552777769999999</v>
      </c>
      <c r="O5931">
        <v>0</v>
      </c>
      <c r="P5931">
        <v>1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0.61312979613249996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0.61312979613249996</v>
      </c>
    </row>
    <row r="5932" spans="1:31" x14ac:dyDescent="0.25">
      <c r="A5932">
        <v>1788659</v>
      </c>
      <c r="B5932">
        <v>1</v>
      </c>
      <c r="C5932" t="s">
        <v>81</v>
      </c>
      <c r="D5932" t="s">
        <v>123</v>
      </c>
      <c r="E5932" t="s">
        <v>131</v>
      </c>
      <c r="F5932" t="s">
        <v>8016</v>
      </c>
      <c r="G5932" t="s">
        <v>177</v>
      </c>
      <c r="H5932" t="s">
        <v>134</v>
      </c>
      <c r="I5932" t="s">
        <v>135</v>
      </c>
      <c r="J5932" t="s">
        <v>136</v>
      </c>
      <c r="K5932" t="s">
        <v>147</v>
      </c>
      <c r="L5932" t="s">
        <v>17071</v>
      </c>
      <c r="M5932" t="s">
        <v>17072</v>
      </c>
      <c r="N5932">
        <v>1.048333333</v>
      </c>
      <c r="O5932">
        <v>0</v>
      </c>
      <c r="P5932">
        <v>129</v>
      </c>
      <c r="Q5932">
        <v>1</v>
      </c>
      <c r="R5932">
        <v>6</v>
      </c>
      <c r="S5932">
        <v>15</v>
      </c>
      <c r="T5932">
        <v>149</v>
      </c>
      <c r="U5932">
        <v>20</v>
      </c>
      <c r="V5932">
        <v>3</v>
      </c>
      <c r="W5932">
        <v>0</v>
      </c>
      <c r="X5932">
        <v>55.423758907745139</v>
      </c>
      <c r="Y5932">
        <v>0.66677918310718343</v>
      </c>
      <c r="Z5932">
        <v>9.5546462920013511</v>
      </c>
      <c r="AA5932">
        <v>95.518765166747698</v>
      </c>
      <c r="AB5932">
        <v>76.792226369565469</v>
      </c>
      <c r="AC5932">
        <v>1378.6655428609795</v>
      </c>
      <c r="AD5932">
        <v>4.7956603378946996</v>
      </c>
      <c r="AE5932">
        <v>1621.417379118041</v>
      </c>
    </row>
    <row r="5933" spans="1:31" x14ac:dyDescent="0.25">
      <c r="A5933">
        <v>1798938</v>
      </c>
      <c r="B5933">
        <v>1</v>
      </c>
      <c r="C5933" t="s">
        <v>81</v>
      </c>
      <c r="D5933" t="s">
        <v>113</v>
      </c>
      <c r="E5933" t="s">
        <v>143</v>
      </c>
      <c r="F5933" t="s">
        <v>17073</v>
      </c>
      <c r="G5933" t="s">
        <v>160</v>
      </c>
      <c r="H5933" t="s">
        <v>146</v>
      </c>
      <c r="I5933" t="s">
        <v>135</v>
      </c>
      <c r="J5933" t="s">
        <v>136</v>
      </c>
      <c r="K5933" t="s">
        <v>147</v>
      </c>
      <c r="L5933" t="s">
        <v>16765</v>
      </c>
      <c r="M5933" t="s">
        <v>17074</v>
      </c>
      <c r="N5933">
        <v>1.1019444439999999</v>
      </c>
      <c r="O5933">
        <v>0</v>
      </c>
      <c r="P5933">
        <v>21</v>
      </c>
      <c r="Q5933">
        <v>0</v>
      </c>
      <c r="R5933">
        <v>21</v>
      </c>
      <c r="S5933">
        <v>0</v>
      </c>
      <c r="T5933">
        <v>2</v>
      </c>
      <c r="U5933">
        <v>0</v>
      </c>
      <c r="V5933">
        <v>0</v>
      </c>
      <c r="W5933">
        <v>0</v>
      </c>
      <c r="X5933">
        <v>2.2416551556115256</v>
      </c>
      <c r="Y5933">
        <v>0</v>
      </c>
      <c r="Z5933">
        <v>8.0557765703918847</v>
      </c>
      <c r="AA5933">
        <v>0</v>
      </c>
      <c r="AB5933">
        <v>5.5772593713515253</v>
      </c>
      <c r="AC5933">
        <v>0</v>
      </c>
      <c r="AD5933">
        <v>0</v>
      </c>
      <c r="AE5933">
        <v>15.874691097354935</v>
      </c>
    </row>
    <row r="5934" spans="1:31" x14ac:dyDescent="0.25">
      <c r="A5934">
        <v>1799439</v>
      </c>
      <c r="B5934">
        <v>1</v>
      </c>
      <c r="C5934" t="s">
        <v>80</v>
      </c>
      <c r="D5934" t="s">
        <v>103</v>
      </c>
      <c r="E5934" t="s">
        <v>171</v>
      </c>
      <c r="F5934" t="s">
        <v>17075</v>
      </c>
      <c r="G5934" t="s">
        <v>181</v>
      </c>
      <c r="H5934" t="s">
        <v>146</v>
      </c>
      <c r="I5934" t="s">
        <v>135</v>
      </c>
      <c r="J5934" t="s">
        <v>136</v>
      </c>
      <c r="K5934" t="s">
        <v>147</v>
      </c>
      <c r="L5934" t="s">
        <v>17076</v>
      </c>
      <c r="M5934" t="s">
        <v>17077</v>
      </c>
      <c r="N5934">
        <v>0.91638888799999996</v>
      </c>
      <c r="O5934">
        <v>0</v>
      </c>
      <c r="P5934">
        <v>1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0.37910702666439999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0.37910702666439999</v>
      </c>
    </row>
    <row r="5935" spans="1:31" x14ac:dyDescent="0.25">
      <c r="A5935">
        <v>1788719</v>
      </c>
      <c r="B5935">
        <v>1</v>
      </c>
      <c r="C5935" t="s">
        <v>81</v>
      </c>
      <c r="D5935" t="s">
        <v>121</v>
      </c>
      <c r="E5935" t="s">
        <v>143</v>
      </c>
      <c r="F5935" t="s">
        <v>17078</v>
      </c>
      <c r="G5935" t="s">
        <v>145</v>
      </c>
      <c r="H5935" t="s">
        <v>146</v>
      </c>
      <c r="I5935" t="s">
        <v>135</v>
      </c>
      <c r="J5935" t="s">
        <v>136</v>
      </c>
      <c r="K5935" t="s">
        <v>147</v>
      </c>
      <c r="L5935" t="s">
        <v>17079</v>
      </c>
      <c r="M5935" t="s">
        <v>17080</v>
      </c>
      <c r="N5935">
        <v>1.1158333330000001</v>
      </c>
      <c r="O5935">
        <v>0</v>
      </c>
      <c r="P5935">
        <v>7</v>
      </c>
      <c r="Q5935">
        <v>0</v>
      </c>
      <c r="R5935">
        <v>2</v>
      </c>
      <c r="S5935">
        <v>0</v>
      </c>
      <c r="T5935">
        <v>1</v>
      </c>
      <c r="U5935">
        <v>0</v>
      </c>
      <c r="V5935">
        <v>0</v>
      </c>
      <c r="W5935">
        <v>0</v>
      </c>
      <c r="X5935">
        <v>0.43378209374619175</v>
      </c>
      <c r="Y5935">
        <v>0</v>
      </c>
      <c r="Z5935">
        <v>9.9726135250000005E-4</v>
      </c>
      <c r="AA5935">
        <v>0</v>
      </c>
      <c r="AB5935">
        <v>4.2727476778767084</v>
      </c>
      <c r="AC5935">
        <v>0</v>
      </c>
      <c r="AD5935">
        <v>0</v>
      </c>
      <c r="AE5935">
        <v>4.7075270329754</v>
      </c>
    </row>
    <row r="5936" spans="1:31" x14ac:dyDescent="0.25">
      <c r="A5936">
        <v>1788911</v>
      </c>
      <c r="B5936">
        <v>1</v>
      </c>
      <c r="C5936" t="s">
        <v>81</v>
      </c>
      <c r="D5936" t="s">
        <v>128</v>
      </c>
      <c r="E5936" t="s">
        <v>184</v>
      </c>
      <c r="F5936" t="s">
        <v>17081</v>
      </c>
      <c r="G5936" t="s">
        <v>239</v>
      </c>
      <c r="H5936" t="s">
        <v>134</v>
      </c>
      <c r="I5936" t="s">
        <v>135</v>
      </c>
      <c r="J5936" t="s">
        <v>136</v>
      </c>
      <c r="K5936" t="s">
        <v>137</v>
      </c>
      <c r="L5936" t="s">
        <v>17082</v>
      </c>
      <c r="M5936" t="s">
        <v>17083</v>
      </c>
      <c r="N5936">
        <v>4.0427777770000004</v>
      </c>
      <c r="O5936">
        <v>0</v>
      </c>
      <c r="P5936">
        <v>393</v>
      </c>
      <c r="Q5936">
        <v>0</v>
      </c>
      <c r="R5936">
        <v>1</v>
      </c>
      <c r="S5936">
        <v>0</v>
      </c>
      <c r="T5936">
        <v>8</v>
      </c>
      <c r="U5936">
        <v>0</v>
      </c>
      <c r="V5936">
        <v>0</v>
      </c>
      <c r="W5936">
        <v>0</v>
      </c>
      <c r="X5936">
        <v>319.22412582801576</v>
      </c>
      <c r="Y5936">
        <v>0</v>
      </c>
      <c r="Z5936">
        <v>1.69614206278825</v>
      </c>
      <c r="AA5936">
        <v>0</v>
      </c>
      <c r="AB5936">
        <v>98.80027061758561</v>
      </c>
      <c r="AC5936">
        <v>0</v>
      </c>
      <c r="AD5936">
        <v>0</v>
      </c>
      <c r="AE5936">
        <v>419.72053850838961</v>
      </c>
    </row>
    <row r="5937" spans="1:31" x14ac:dyDescent="0.25">
      <c r="A5937">
        <v>1799041</v>
      </c>
      <c r="B5937">
        <v>1</v>
      </c>
      <c r="C5937" t="s">
        <v>81</v>
      </c>
      <c r="D5937" t="s">
        <v>122</v>
      </c>
      <c r="E5937" t="s">
        <v>131</v>
      </c>
      <c r="F5937" t="s">
        <v>17084</v>
      </c>
      <c r="G5937" t="s">
        <v>177</v>
      </c>
      <c r="H5937" t="s">
        <v>134</v>
      </c>
      <c r="I5937" t="s">
        <v>135</v>
      </c>
      <c r="J5937" t="s">
        <v>136</v>
      </c>
      <c r="K5937" t="s">
        <v>147</v>
      </c>
      <c r="L5937" t="s">
        <v>17085</v>
      </c>
      <c r="M5937" t="s">
        <v>17086</v>
      </c>
      <c r="N5937">
        <v>0.25777777699999999</v>
      </c>
      <c r="O5937">
        <v>0</v>
      </c>
      <c r="P5937">
        <v>5251</v>
      </c>
      <c r="Q5937">
        <v>1</v>
      </c>
      <c r="R5937">
        <v>11</v>
      </c>
      <c r="S5937">
        <v>16</v>
      </c>
      <c r="T5937">
        <v>930</v>
      </c>
      <c r="U5937">
        <v>5</v>
      </c>
      <c r="V5937">
        <v>1</v>
      </c>
      <c r="W5937">
        <v>0</v>
      </c>
      <c r="X5937">
        <v>300.89137600163332</v>
      </c>
      <c r="Y5937">
        <v>5.8986082870400004E-2</v>
      </c>
      <c r="Z5937">
        <v>8.5144553136410668</v>
      </c>
      <c r="AA5937">
        <v>18.271888815000267</v>
      </c>
      <c r="AB5937">
        <v>124.53473857503452</v>
      </c>
      <c r="AC5937">
        <v>890.5442557359205</v>
      </c>
      <c r="AD5937">
        <v>0.47417499774480004</v>
      </c>
      <c r="AE5937">
        <v>1343.2898755218448</v>
      </c>
    </row>
    <row r="5938" spans="1:31" x14ac:dyDescent="0.25">
      <c r="A5938">
        <v>1799087</v>
      </c>
      <c r="B5938">
        <v>1</v>
      </c>
      <c r="C5938" t="s">
        <v>80</v>
      </c>
      <c r="D5938" t="s">
        <v>99</v>
      </c>
      <c r="E5938" t="s">
        <v>171</v>
      </c>
      <c r="F5938" t="s">
        <v>14780</v>
      </c>
      <c r="G5938" t="s">
        <v>181</v>
      </c>
      <c r="H5938" t="s">
        <v>146</v>
      </c>
      <c r="I5938" t="s">
        <v>135</v>
      </c>
      <c r="J5938" t="s">
        <v>136</v>
      </c>
      <c r="K5938" t="s">
        <v>147</v>
      </c>
      <c r="L5938" t="s">
        <v>17087</v>
      </c>
      <c r="M5938" t="s">
        <v>17088</v>
      </c>
      <c r="N5938">
        <v>2.6386111109999999</v>
      </c>
      <c r="O5938">
        <v>0</v>
      </c>
      <c r="P5938">
        <v>7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4.9402110836471245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4.9402110836471245</v>
      </c>
    </row>
    <row r="5939" spans="1:31" x14ac:dyDescent="0.25">
      <c r="A5939">
        <v>1788868</v>
      </c>
      <c r="B5939">
        <v>1</v>
      </c>
      <c r="C5939" t="s">
        <v>81</v>
      </c>
      <c r="D5939" t="s">
        <v>126</v>
      </c>
      <c r="E5939" t="s">
        <v>184</v>
      </c>
      <c r="F5939" t="s">
        <v>17089</v>
      </c>
      <c r="G5939" t="s">
        <v>829</v>
      </c>
      <c r="H5939" t="s">
        <v>134</v>
      </c>
      <c r="I5939" t="s">
        <v>135</v>
      </c>
      <c r="J5939" t="s">
        <v>136</v>
      </c>
      <c r="K5939" t="s">
        <v>147</v>
      </c>
      <c r="L5939" t="s">
        <v>17090</v>
      </c>
      <c r="M5939" t="s">
        <v>17091</v>
      </c>
      <c r="N5939">
        <v>3.3880555550000002</v>
      </c>
      <c r="O5939">
        <v>0</v>
      </c>
      <c r="P5939">
        <v>5</v>
      </c>
      <c r="Q5939">
        <v>0</v>
      </c>
      <c r="R5939">
        <v>1</v>
      </c>
      <c r="S5939">
        <v>0</v>
      </c>
      <c r="T5939">
        <v>1</v>
      </c>
      <c r="U5939">
        <v>0</v>
      </c>
      <c r="V5939">
        <v>0</v>
      </c>
      <c r="W5939">
        <v>0</v>
      </c>
      <c r="X5939">
        <v>2.2086511939072007</v>
      </c>
      <c r="Y5939">
        <v>0</v>
      </c>
      <c r="Z5939">
        <v>9.2510834531138002</v>
      </c>
      <c r="AA5939">
        <v>0</v>
      </c>
      <c r="AB5939">
        <v>5.3689266160462505</v>
      </c>
      <c r="AC5939">
        <v>0</v>
      </c>
      <c r="AD5939">
        <v>0</v>
      </c>
      <c r="AE5939">
        <v>16.828661263067254</v>
      </c>
    </row>
    <row r="5940" spans="1:31" x14ac:dyDescent="0.25">
      <c r="A5940">
        <v>1799565</v>
      </c>
      <c r="B5940">
        <v>1</v>
      </c>
      <c r="C5940" t="s">
        <v>80</v>
      </c>
      <c r="D5940" t="s">
        <v>93</v>
      </c>
      <c r="E5940" t="s">
        <v>131</v>
      </c>
      <c r="F5940" t="s">
        <v>5435</v>
      </c>
      <c r="G5940" t="s">
        <v>177</v>
      </c>
      <c r="H5940" t="s">
        <v>134</v>
      </c>
      <c r="I5940" t="s">
        <v>135</v>
      </c>
      <c r="J5940" t="s">
        <v>136</v>
      </c>
      <c r="K5940" t="s">
        <v>147</v>
      </c>
      <c r="L5940" t="s">
        <v>17092</v>
      </c>
      <c r="M5940" t="s">
        <v>17093</v>
      </c>
      <c r="N5940">
        <v>1.1530555549999999</v>
      </c>
      <c r="O5940">
        <v>0</v>
      </c>
      <c r="P5940">
        <v>8</v>
      </c>
      <c r="Q5940">
        <v>28</v>
      </c>
      <c r="R5940">
        <v>93</v>
      </c>
      <c r="S5940">
        <v>6</v>
      </c>
      <c r="T5940">
        <v>15</v>
      </c>
      <c r="U5940">
        <v>0</v>
      </c>
      <c r="V5940">
        <v>0</v>
      </c>
      <c r="W5940">
        <v>0</v>
      </c>
      <c r="X5940">
        <v>2.2787608669821915</v>
      </c>
      <c r="Y5940">
        <v>8.6248076024849745</v>
      </c>
      <c r="Z5940">
        <v>60.579185093284586</v>
      </c>
      <c r="AA5940">
        <v>56.440137362679593</v>
      </c>
      <c r="AB5940">
        <v>18.052341251409299</v>
      </c>
      <c r="AC5940">
        <v>0</v>
      </c>
      <c r="AD5940">
        <v>0</v>
      </c>
      <c r="AE5940">
        <v>145.97523217684065</v>
      </c>
    </row>
    <row r="5941" spans="1:31" x14ac:dyDescent="0.25">
      <c r="A5941">
        <v>1788702</v>
      </c>
      <c r="B5941">
        <v>1</v>
      </c>
      <c r="C5941" t="s">
        <v>80</v>
      </c>
      <c r="D5941" t="s">
        <v>96</v>
      </c>
      <c r="E5941" t="s">
        <v>158</v>
      </c>
      <c r="F5941" t="s">
        <v>17094</v>
      </c>
      <c r="G5941" t="s">
        <v>1790</v>
      </c>
      <c r="H5941" t="s">
        <v>146</v>
      </c>
      <c r="I5941" t="s">
        <v>135</v>
      </c>
      <c r="J5941" t="s">
        <v>136</v>
      </c>
      <c r="K5941" t="s">
        <v>147</v>
      </c>
      <c r="L5941" t="s">
        <v>17095</v>
      </c>
      <c r="M5941" t="s">
        <v>17096</v>
      </c>
      <c r="N5941">
        <v>3.9375</v>
      </c>
      <c r="O5941">
        <v>0</v>
      </c>
      <c r="P5941">
        <v>249</v>
      </c>
      <c r="Q5941">
        <v>0</v>
      </c>
      <c r="R5941">
        <v>0</v>
      </c>
      <c r="S5941">
        <v>0</v>
      </c>
      <c r="T5941">
        <v>28</v>
      </c>
      <c r="U5941">
        <v>0</v>
      </c>
      <c r="V5941">
        <v>0</v>
      </c>
      <c r="W5941">
        <v>0</v>
      </c>
      <c r="X5941">
        <v>316.24692749946416</v>
      </c>
      <c r="Y5941">
        <v>0</v>
      </c>
      <c r="Z5941">
        <v>0</v>
      </c>
      <c r="AA5941">
        <v>0</v>
      </c>
      <c r="AB5941">
        <v>30.547212813900007</v>
      </c>
      <c r="AC5941">
        <v>0</v>
      </c>
      <c r="AD5941">
        <v>0</v>
      </c>
      <c r="AE5941">
        <v>346.79414031336415</v>
      </c>
    </row>
    <row r="5942" spans="1:31" x14ac:dyDescent="0.25">
      <c r="A5942">
        <v>1788825</v>
      </c>
      <c r="B5942">
        <v>1</v>
      </c>
      <c r="C5942" t="s">
        <v>80</v>
      </c>
      <c r="D5942" t="s">
        <v>85</v>
      </c>
      <c r="E5942" t="s">
        <v>153</v>
      </c>
      <c r="F5942" t="s">
        <v>17097</v>
      </c>
      <c r="G5942" t="s">
        <v>160</v>
      </c>
      <c r="H5942" t="s">
        <v>146</v>
      </c>
      <c r="I5942" t="s">
        <v>135</v>
      </c>
      <c r="J5942" t="s">
        <v>136</v>
      </c>
      <c r="K5942" t="s">
        <v>147</v>
      </c>
      <c r="L5942" t="s">
        <v>17098</v>
      </c>
      <c r="M5942" t="s">
        <v>17099</v>
      </c>
      <c r="N5942">
        <v>0.57944444399999995</v>
      </c>
      <c r="O5942">
        <v>0</v>
      </c>
      <c r="P5942">
        <v>159</v>
      </c>
      <c r="Q5942">
        <v>0</v>
      </c>
      <c r="R5942">
        <v>0</v>
      </c>
      <c r="S5942">
        <v>0</v>
      </c>
      <c r="T5942">
        <v>4</v>
      </c>
      <c r="U5942">
        <v>0</v>
      </c>
      <c r="V5942">
        <v>0</v>
      </c>
      <c r="W5942">
        <v>0</v>
      </c>
      <c r="X5942">
        <v>23.033594158142307</v>
      </c>
      <c r="Y5942">
        <v>0</v>
      </c>
      <c r="Z5942">
        <v>0</v>
      </c>
      <c r="AA5942">
        <v>0</v>
      </c>
      <c r="AB5942">
        <v>0.60025165218050003</v>
      </c>
      <c r="AC5942">
        <v>0</v>
      </c>
      <c r="AD5942">
        <v>0</v>
      </c>
      <c r="AE5942">
        <v>23.633845810322807</v>
      </c>
    </row>
    <row r="5943" spans="1:31" x14ac:dyDescent="0.25">
      <c r="A5943">
        <v>1799602</v>
      </c>
      <c r="B5943">
        <v>1</v>
      </c>
      <c r="C5943" t="s">
        <v>80</v>
      </c>
      <c r="D5943" t="s">
        <v>110</v>
      </c>
      <c r="E5943" t="s">
        <v>171</v>
      </c>
      <c r="F5943" t="s">
        <v>17100</v>
      </c>
      <c r="G5943" t="s">
        <v>181</v>
      </c>
      <c r="H5943" t="s">
        <v>146</v>
      </c>
      <c r="I5943" t="s">
        <v>135</v>
      </c>
      <c r="J5943" t="s">
        <v>136</v>
      </c>
      <c r="K5943" t="s">
        <v>147</v>
      </c>
      <c r="L5943" t="s">
        <v>17101</v>
      </c>
      <c r="M5943" t="s">
        <v>17102</v>
      </c>
      <c r="N5943">
        <v>1.983055555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2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1.4601842166124999E-2</v>
      </c>
      <c r="AC5943">
        <v>0</v>
      </c>
      <c r="AD5943">
        <v>0</v>
      </c>
      <c r="AE5943">
        <v>1.4601842166124999E-2</v>
      </c>
    </row>
    <row r="5944" spans="1:31" x14ac:dyDescent="0.25">
      <c r="A5944">
        <v>1788696</v>
      </c>
      <c r="B5944">
        <v>1</v>
      </c>
      <c r="C5944" t="s">
        <v>80</v>
      </c>
      <c r="D5944" t="s">
        <v>82</v>
      </c>
      <c r="E5944" t="s">
        <v>171</v>
      </c>
      <c r="F5944" t="s">
        <v>17103</v>
      </c>
      <c r="G5944" t="s">
        <v>181</v>
      </c>
      <c r="H5944" t="s">
        <v>146</v>
      </c>
      <c r="I5944" t="s">
        <v>135</v>
      </c>
      <c r="J5944" t="s">
        <v>136</v>
      </c>
      <c r="K5944" t="s">
        <v>147</v>
      </c>
      <c r="L5944" t="s">
        <v>17104</v>
      </c>
      <c r="M5944" t="s">
        <v>17105</v>
      </c>
      <c r="N5944">
        <v>1.4911111109999999</v>
      </c>
      <c r="O5944">
        <v>0</v>
      </c>
      <c r="P5944">
        <v>1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0.22825541852999998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0.22825541852999998</v>
      </c>
    </row>
    <row r="5945" spans="1:31" x14ac:dyDescent="0.25">
      <c r="A5945">
        <v>1798961</v>
      </c>
      <c r="B5945">
        <v>1</v>
      </c>
      <c r="C5945" t="s">
        <v>80</v>
      </c>
      <c r="D5945" t="s">
        <v>92</v>
      </c>
      <c r="E5945" t="s">
        <v>171</v>
      </c>
      <c r="F5945" t="s">
        <v>17106</v>
      </c>
      <c r="G5945" t="s">
        <v>181</v>
      </c>
      <c r="H5945" t="s">
        <v>146</v>
      </c>
      <c r="I5945" t="s">
        <v>135</v>
      </c>
      <c r="J5945" t="s">
        <v>136</v>
      </c>
      <c r="K5945" t="s">
        <v>147</v>
      </c>
      <c r="L5945" t="s">
        <v>17107</v>
      </c>
      <c r="M5945" t="s">
        <v>17108</v>
      </c>
      <c r="N5945">
        <v>5.1574999999999998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1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2.2611339702139834</v>
      </c>
      <c r="AC5945">
        <v>0</v>
      </c>
      <c r="AD5945">
        <v>0</v>
      </c>
      <c r="AE5945">
        <v>2.2611339702139834</v>
      </c>
    </row>
    <row r="5946" spans="1:31" x14ac:dyDescent="0.25">
      <c r="A5946">
        <v>1788682</v>
      </c>
      <c r="B5946">
        <v>1</v>
      </c>
      <c r="C5946" t="s">
        <v>80</v>
      </c>
      <c r="D5946" t="s">
        <v>83</v>
      </c>
      <c r="E5946" t="s">
        <v>131</v>
      </c>
      <c r="F5946" t="s">
        <v>17109</v>
      </c>
      <c r="G5946" t="s">
        <v>133</v>
      </c>
      <c r="H5946" t="s">
        <v>134</v>
      </c>
      <c r="I5946" t="s">
        <v>193</v>
      </c>
      <c r="J5946" t="s">
        <v>136</v>
      </c>
      <c r="K5946" t="s">
        <v>137</v>
      </c>
      <c r="L5946" t="s">
        <v>17110</v>
      </c>
      <c r="M5946" t="s">
        <v>17111</v>
      </c>
      <c r="N5946">
        <v>4.0833332999999999E-2</v>
      </c>
      <c r="O5946">
        <v>0</v>
      </c>
      <c r="P5946">
        <v>4622</v>
      </c>
      <c r="Q5946">
        <v>0</v>
      </c>
      <c r="R5946">
        <v>0</v>
      </c>
      <c r="S5946">
        <v>0</v>
      </c>
      <c r="T5946">
        <v>833</v>
      </c>
      <c r="U5946">
        <v>0</v>
      </c>
      <c r="V5946">
        <v>1</v>
      </c>
      <c r="W5946">
        <v>0</v>
      </c>
      <c r="X5946">
        <v>42.078194409199163</v>
      </c>
      <c r="Y5946">
        <v>0</v>
      </c>
      <c r="Z5946">
        <v>0</v>
      </c>
      <c r="AA5946">
        <v>0</v>
      </c>
      <c r="AB5946">
        <v>11.850540986804122</v>
      </c>
      <c r="AC5946">
        <v>0</v>
      </c>
      <c r="AD5946">
        <v>7.8929689736624994E-2</v>
      </c>
      <c r="AE5946">
        <v>54.007665085739909</v>
      </c>
    </row>
    <row r="5947" spans="1:31" x14ac:dyDescent="0.25">
      <c r="A5947">
        <v>1788739</v>
      </c>
      <c r="B5947">
        <v>1</v>
      </c>
      <c r="C5947" t="s">
        <v>80</v>
      </c>
      <c r="D5947" t="s">
        <v>98</v>
      </c>
      <c r="E5947" t="s">
        <v>131</v>
      </c>
      <c r="F5947" t="s">
        <v>1230</v>
      </c>
      <c r="G5947" t="s">
        <v>177</v>
      </c>
      <c r="H5947" t="s">
        <v>134</v>
      </c>
      <c r="I5947" t="s">
        <v>135</v>
      </c>
      <c r="J5947" t="s">
        <v>136</v>
      </c>
      <c r="K5947" t="s">
        <v>147</v>
      </c>
      <c r="L5947" t="s">
        <v>17112</v>
      </c>
      <c r="M5947" t="s">
        <v>17113</v>
      </c>
      <c r="N5947">
        <v>0.66277777699999996</v>
      </c>
      <c r="O5947">
        <v>0</v>
      </c>
      <c r="P5947">
        <v>20</v>
      </c>
      <c r="Q5947">
        <v>28</v>
      </c>
      <c r="R5947">
        <v>186</v>
      </c>
      <c r="S5947">
        <v>7</v>
      </c>
      <c r="T5947">
        <v>48</v>
      </c>
      <c r="U5947">
        <v>2</v>
      </c>
      <c r="V5947">
        <v>0</v>
      </c>
      <c r="W5947">
        <v>0</v>
      </c>
      <c r="X5947">
        <v>4.6673865590025354</v>
      </c>
      <c r="Y5947">
        <v>92.315954590293359</v>
      </c>
      <c r="Z5947">
        <v>91.022302163404873</v>
      </c>
      <c r="AA5947">
        <v>10.910474116717936</v>
      </c>
      <c r="AB5947">
        <v>10.139844170678403</v>
      </c>
      <c r="AC5947">
        <v>2.2019982299676668</v>
      </c>
      <c r="AD5947">
        <v>0</v>
      </c>
      <c r="AE5947">
        <v>211.25795983006478</v>
      </c>
    </row>
    <row r="5948" spans="1:31" x14ac:dyDescent="0.25">
      <c r="A5948">
        <v>1799310</v>
      </c>
      <c r="B5948">
        <v>1</v>
      </c>
      <c r="C5948" t="s">
        <v>80</v>
      </c>
      <c r="D5948" t="s">
        <v>93</v>
      </c>
      <c r="E5948" t="s">
        <v>143</v>
      </c>
      <c r="F5948" t="s">
        <v>17114</v>
      </c>
      <c r="G5948" t="s">
        <v>145</v>
      </c>
      <c r="H5948" t="s">
        <v>146</v>
      </c>
      <c r="I5948" t="s">
        <v>135</v>
      </c>
      <c r="J5948" t="s">
        <v>136</v>
      </c>
      <c r="K5948" t="s">
        <v>147</v>
      </c>
      <c r="L5948" t="s">
        <v>17115</v>
      </c>
      <c r="M5948" t="s">
        <v>17116</v>
      </c>
      <c r="N5948">
        <v>0.95361111099999996</v>
      </c>
      <c r="O5948">
        <v>0</v>
      </c>
      <c r="P5948">
        <v>7</v>
      </c>
      <c r="Q5948">
        <v>0</v>
      </c>
      <c r="R5948">
        <v>8</v>
      </c>
      <c r="S5948">
        <v>0</v>
      </c>
      <c r="T5948">
        <v>5</v>
      </c>
      <c r="U5948">
        <v>0</v>
      </c>
      <c r="V5948">
        <v>0</v>
      </c>
      <c r="W5948">
        <v>0</v>
      </c>
      <c r="X5948">
        <v>1.9552170260377668</v>
      </c>
      <c r="Y5948">
        <v>0</v>
      </c>
      <c r="Z5948">
        <v>1.8561563343752923</v>
      </c>
      <c r="AA5948">
        <v>0</v>
      </c>
      <c r="AB5948">
        <v>7.3828974063890662</v>
      </c>
      <c r="AC5948">
        <v>0</v>
      </c>
      <c r="AD5948">
        <v>0</v>
      </c>
      <c r="AE5948">
        <v>11.194270766802125</v>
      </c>
    </row>
    <row r="5949" spans="1:31" x14ac:dyDescent="0.25">
      <c r="A5949">
        <v>1799061</v>
      </c>
      <c r="B5949">
        <v>1</v>
      </c>
      <c r="C5949" t="s">
        <v>80</v>
      </c>
      <c r="D5949" t="s">
        <v>87</v>
      </c>
      <c r="E5949" t="s">
        <v>171</v>
      </c>
      <c r="F5949" t="s">
        <v>17117</v>
      </c>
      <c r="G5949" t="s">
        <v>181</v>
      </c>
      <c r="H5949" t="s">
        <v>146</v>
      </c>
      <c r="I5949" t="s">
        <v>135</v>
      </c>
      <c r="J5949" t="s">
        <v>136</v>
      </c>
      <c r="K5949" t="s">
        <v>147</v>
      </c>
      <c r="L5949" t="s">
        <v>17118</v>
      </c>
      <c r="M5949" t="s">
        <v>17119</v>
      </c>
      <c r="N5949">
        <v>2.915</v>
      </c>
      <c r="O5949">
        <v>0</v>
      </c>
      <c r="P5949">
        <v>2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1.1015826679553669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1.1015826679553669</v>
      </c>
    </row>
    <row r="5950" spans="1:31" x14ac:dyDescent="0.25">
      <c r="A5950">
        <v>1799559</v>
      </c>
      <c r="B5950">
        <v>1</v>
      </c>
      <c r="C5950" t="s">
        <v>80</v>
      </c>
      <c r="D5950" t="s">
        <v>97</v>
      </c>
      <c r="E5950" t="s">
        <v>171</v>
      </c>
      <c r="F5950" t="s">
        <v>17120</v>
      </c>
      <c r="G5950" t="s">
        <v>282</v>
      </c>
      <c r="H5950" t="s">
        <v>146</v>
      </c>
      <c r="I5950" t="s">
        <v>135</v>
      </c>
      <c r="J5950" t="s">
        <v>136</v>
      </c>
      <c r="K5950" t="s">
        <v>147</v>
      </c>
      <c r="L5950" t="s">
        <v>17121</v>
      </c>
      <c r="M5950" t="s">
        <v>17122</v>
      </c>
      <c r="N5950">
        <v>4.0311111110000004</v>
      </c>
      <c r="O5950">
        <v>0</v>
      </c>
      <c r="P5950">
        <v>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3.564940110796166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3.564940110796166</v>
      </c>
    </row>
    <row r="5951" spans="1:31" x14ac:dyDescent="0.25">
      <c r="A5951">
        <v>1799067</v>
      </c>
      <c r="B5951">
        <v>1</v>
      </c>
      <c r="C5951" t="s">
        <v>81</v>
      </c>
      <c r="D5951" t="s">
        <v>128</v>
      </c>
      <c r="E5951" t="s">
        <v>158</v>
      </c>
      <c r="F5951" t="s">
        <v>17123</v>
      </c>
      <c r="G5951" t="s">
        <v>160</v>
      </c>
      <c r="H5951" t="s">
        <v>146</v>
      </c>
      <c r="I5951" t="s">
        <v>135</v>
      </c>
      <c r="J5951" t="s">
        <v>136</v>
      </c>
      <c r="K5951" t="s">
        <v>147</v>
      </c>
      <c r="L5951" t="s">
        <v>17124</v>
      </c>
      <c r="M5951" t="s">
        <v>17125</v>
      </c>
      <c r="N5951">
        <v>16.145833332999999</v>
      </c>
      <c r="O5951">
        <v>0</v>
      </c>
      <c r="P5951">
        <v>27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34.292071422908876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34.292071422908876</v>
      </c>
    </row>
    <row r="5952" spans="1:31" x14ac:dyDescent="0.25">
      <c r="A5952">
        <v>1788888</v>
      </c>
      <c r="B5952">
        <v>1</v>
      </c>
      <c r="C5952" t="s">
        <v>80</v>
      </c>
      <c r="D5952" t="s">
        <v>95</v>
      </c>
      <c r="E5952" t="s">
        <v>188</v>
      </c>
      <c r="F5952" t="s">
        <v>17126</v>
      </c>
      <c r="G5952" t="s">
        <v>177</v>
      </c>
      <c r="H5952" t="s">
        <v>134</v>
      </c>
      <c r="I5952" t="s">
        <v>135</v>
      </c>
      <c r="J5952" t="s">
        <v>136</v>
      </c>
      <c r="K5952" t="s">
        <v>147</v>
      </c>
      <c r="L5952" t="s">
        <v>17127</v>
      </c>
      <c r="M5952" t="s">
        <v>17128</v>
      </c>
      <c r="N5952">
        <v>0.60138888800000001</v>
      </c>
      <c r="O5952">
        <v>0</v>
      </c>
      <c r="P5952">
        <v>0</v>
      </c>
      <c r="Q5952">
        <v>0</v>
      </c>
      <c r="R5952">
        <v>0</v>
      </c>
      <c r="S5952">
        <v>17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36.88724005702101</v>
      </c>
      <c r="AB5952">
        <v>0</v>
      </c>
      <c r="AC5952">
        <v>0</v>
      </c>
      <c r="AD5952">
        <v>0</v>
      </c>
      <c r="AE5952">
        <v>36.88724005702101</v>
      </c>
    </row>
    <row r="5953" spans="1:31" x14ac:dyDescent="0.25">
      <c r="A5953">
        <v>1799459</v>
      </c>
      <c r="B5953">
        <v>1</v>
      </c>
      <c r="C5953" t="s">
        <v>80</v>
      </c>
      <c r="D5953" t="s">
        <v>97</v>
      </c>
      <c r="E5953" t="s">
        <v>131</v>
      </c>
      <c r="F5953" t="s">
        <v>17129</v>
      </c>
      <c r="G5953" t="s">
        <v>177</v>
      </c>
      <c r="H5953" t="s">
        <v>134</v>
      </c>
      <c r="I5953" t="s">
        <v>135</v>
      </c>
      <c r="J5953" t="s">
        <v>136</v>
      </c>
      <c r="K5953" t="s">
        <v>147</v>
      </c>
      <c r="L5953" t="s">
        <v>17130</v>
      </c>
      <c r="M5953" t="s">
        <v>17131</v>
      </c>
      <c r="N5953">
        <v>0.73111111100000004</v>
      </c>
      <c r="O5953">
        <v>2</v>
      </c>
      <c r="P5953">
        <v>1680</v>
      </c>
      <c r="Q5953">
        <v>0</v>
      </c>
      <c r="R5953">
        <v>55</v>
      </c>
      <c r="S5953">
        <v>1</v>
      </c>
      <c r="T5953">
        <v>134</v>
      </c>
      <c r="U5953">
        <v>0</v>
      </c>
      <c r="V5953">
        <v>0</v>
      </c>
      <c r="W5953">
        <v>32.920007331463054</v>
      </c>
      <c r="X5953">
        <v>563.96355675808411</v>
      </c>
      <c r="Y5953">
        <v>0</v>
      </c>
      <c r="Z5953">
        <v>15.96655378615158</v>
      </c>
      <c r="AA5953">
        <v>65.971289059200004</v>
      </c>
      <c r="AB5953">
        <v>124.48579456384446</v>
      </c>
      <c r="AC5953">
        <v>0</v>
      </c>
      <c r="AD5953">
        <v>0</v>
      </c>
      <c r="AE5953">
        <v>803.30720149874321</v>
      </c>
    </row>
    <row r="5954" spans="1:31" x14ac:dyDescent="0.25">
      <c r="A5954">
        <v>1798918</v>
      </c>
      <c r="B5954">
        <v>1</v>
      </c>
      <c r="C5954" t="s">
        <v>80</v>
      </c>
      <c r="D5954" t="s">
        <v>97</v>
      </c>
      <c r="E5954" t="s">
        <v>171</v>
      </c>
      <c r="F5954" t="s">
        <v>17132</v>
      </c>
      <c r="G5954" t="s">
        <v>181</v>
      </c>
      <c r="H5954" t="s">
        <v>146</v>
      </c>
      <c r="I5954" t="s">
        <v>135</v>
      </c>
      <c r="J5954" t="s">
        <v>136</v>
      </c>
      <c r="K5954" t="s">
        <v>147</v>
      </c>
      <c r="L5954" t="s">
        <v>17133</v>
      </c>
      <c r="M5954" t="s">
        <v>17134</v>
      </c>
      <c r="N5954">
        <v>1.463055555</v>
      </c>
      <c r="O5954">
        <v>0</v>
      </c>
      <c r="P5954">
        <v>2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0.65552461206662505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0.65552461206662505</v>
      </c>
    </row>
    <row r="5955" spans="1:31" x14ac:dyDescent="0.25">
      <c r="A5955">
        <v>1799622</v>
      </c>
      <c r="B5955">
        <v>1</v>
      </c>
      <c r="C5955" t="s">
        <v>80</v>
      </c>
      <c r="D5955" t="s">
        <v>84</v>
      </c>
      <c r="E5955" t="s">
        <v>158</v>
      </c>
      <c r="F5955" t="s">
        <v>17135</v>
      </c>
      <c r="G5955" t="s">
        <v>292</v>
      </c>
      <c r="H5955" t="s">
        <v>146</v>
      </c>
      <c r="I5955" t="s">
        <v>135</v>
      </c>
      <c r="J5955" t="s">
        <v>136</v>
      </c>
      <c r="K5955" t="s">
        <v>147</v>
      </c>
      <c r="L5955" t="s">
        <v>17136</v>
      </c>
      <c r="M5955" t="s">
        <v>17137</v>
      </c>
      <c r="N5955">
        <v>1.7352777770000001</v>
      </c>
      <c r="O5955">
        <v>0</v>
      </c>
      <c r="P5955">
        <v>149</v>
      </c>
      <c r="Q5955">
        <v>0</v>
      </c>
      <c r="R5955">
        <v>0</v>
      </c>
      <c r="S5955">
        <v>0</v>
      </c>
      <c r="T5955">
        <v>10</v>
      </c>
      <c r="U5955">
        <v>0</v>
      </c>
      <c r="V5955">
        <v>0</v>
      </c>
      <c r="W5955">
        <v>0</v>
      </c>
      <c r="X5955">
        <v>58.764443148878136</v>
      </c>
      <c r="Y5955">
        <v>0</v>
      </c>
      <c r="Z5955">
        <v>0</v>
      </c>
      <c r="AA5955">
        <v>0</v>
      </c>
      <c r="AB5955">
        <v>4.8504128286120496</v>
      </c>
      <c r="AC5955">
        <v>0</v>
      </c>
      <c r="AD5955">
        <v>0</v>
      </c>
      <c r="AE5955">
        <v>63.614855977490187</v>
      </c>
    </row>
    <row r="5956" spans="1:31" x14ac:dyDescent="0.25">
      <c r="A5956">
        <v>1799476</v>
      </c>
      <c r="B5956">
        <v>1</v>
      </c>
      <c r="C5956" t="s">
        <v>80</v>
      </c>
      <c r="D5956" t="s">
        <v>94</v>
      </c>
      <c r="E5956" t="s">
        <v>131</v>
      </c>
      <c r="F5956" t="s">
        <v>12443</v>
      </c>
      <c r="G5956" t="s">
        <v>829</v>
      </c>
      <c r="H5956" t="s">
        <v>134</v>
      </c>
      <c r="I5956" t="s">
        <v>135</v>
      </c>
      <c r="J5956" t="s">
        <v>136</v>
      </c>
      <c r="K5956" t="s">
        <v>147</v>
      </c>
      <c r="L5956" t="s">
        <v>17138</v>
      </c>
      <c r="M5956" t="s">
        <v>17139</v>
      </c>
      <c r="N5956">
        <v>3.9047222220000002</v>
      </c>
      <c r="O5956">
        <v>0</v>
      </c>
      <c r="P5956">
        <v>149</v>
      </c>
      <c r="Q5956">
        <v>0</v>
      </c>
      <c r="R5956">
        <v>3</v>
      </c>
      <c r="S5956">
        <v>2</v>
      </c>
      <c r="T5956">
        <v>25</v>
      </c>
      <c r="U5956">
        <v>4</v>
      </c>
      <c r="V5956">
        <v>0</v>
      </c>
      <c r="W5956">
        <v>0</v>
      </c>
      <c r="X5956">
        <v>84.515768956646355</v>
      </c>
      <c r="Y5956">
        <v>0</v>
      </c>
      <c r="Z5956">
        <v>0.33438530271299999</v>
      </c>
      <c r="AA5956">
        <v>83.548241318999629</v>
      </c>
      <c r="AB5956">
        <v>85.826361537054453</v>
      </c>
      <c r="AC5956">
        <v>1511.3462429859933</v>
      </c>
      <c r="AD5956">
        <v>0</v>
      </c>
      <c r="AE5956">
        <v>1765.5710001014068</v>
      </c>
    </row>
    <row r="5957" spans="1:31" x14ac:dyDescent="0.25">
      <c r="A5957">
        <v>1799499</v>
      </c>
      <c r="B5957">
        <v>1</v>
      </c>
      <c r="C5957" t="s">
        <v>80</v>
      </c>
      <c r="D5957" t="s">
        <v>96</v>
      </c>
      <c r="E5957" t="s">
        <v>171</v>
      </c>
      <c r="F5957" t="s">
        <v>17140</v>
      </c>
      <c r="G5957" t="s">
        <v>225</v>
      </c>
      <c r="H5957" t="s">
        <v>146</v>
      </c>
      <c r="I5957" t="s">
        <v>135</v>
      </c>
      <c r="J5957" t="s">
        <v>136</v>
      </c>
      <c r="K5957" t="s">
        <v>147</v>
      </c>
      <c r="L5957" t="s">
        <v>17141</v>
      </c>
      <c r="M5957" t="s">
        <v>17142</v>
      </c>
      <c r="N5957">
        <v>5.9252777769999998</v>
      </c>
      <c r="O5957">
        <v>0</v>
      </c>
      <c r="P5957">
        <v>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4.7893013782592835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4.7893013782592835</v>
      </c>
    </row>
    <row r="5958" spans="1:31" x14ac:dyDescent="0.25">
      <c r="A5958">
        <v>1799522</v>
      </c>
      <c r="B5958">
        <v>1</v>
      </c>
      <c r="C5958" t="s">
        <v>80</v>
      </c>
      <c r="D5958" t="s">
        <v>85</v>
      </c>
      <c r="E5958" t="s">
        <v>171</v>
      </c>
      <c r="F5958" t="s">
        <v>17143</v>
      </c>
      <c r="G5958" t="s">
        <v>173</v>
      </c>
      <c r="H5958" t="s">
        <v>146</v>
      </c>
      <c r="I5958" t="s">
        <v>135</v>
      </c>
      <c r="J5958" t="s">
        <v>136</v>
      </c>
      <c r="K5958" t="s">
        <v>147</v>
      </c>
      <c r="L5958" t="s">
        <v>17144</v>
      </c>
      <c r="M5958" t="s">
        <v>17145</v>
      </c>
      <c r="N5958">
        <v>3.7991666660000001</v>
      </c>
      <c r="O5958">
        <v>0</v>
      </c>
      <c r="P5958">
        <v>5</v>
      </c>
      <c r="Q5958">
        <v>0</v>
      </c>
      <c r="R5958">
        <v>0</v>
      </c>
      <c r="S5958">
        <v>0</v>
      </c>
      <c r="T5958">
        <v>2</v>
      </c>
      <c r="U5958">
        <v>0</v>
      </c>
      <c r="V5958">
        <v>0</v>
      </c>
      <c r="W5958">
        <v>0</v>
      </c>
      <c r="X5958">
        <v>3.1572175372535503</v>
      </c>
      <c r="Y5958">
        <v>0</v>
      </c>
      <c r="Z5958">
        <v>0</v>
      </c>
      <c r="AA5958">
        <v>0</v>
      </c>
      <c r="AB5958">
        <v>0.75597957393965021</v>
      </c>
      <c r="AC5958">
        <v>0</v>
      </c>
      <c r="AD5958">
        <v>0</v>
      </c>
      <c r="AE5958">
        <v>3.9131971111932007</v>
      </c>
    </row>
    <row r="5959" spans="1:31" x14ac:dyDescent="0.25">
      <c r="A5959">
        <v>1799127</v>
      </c>
      <c r="B5959">
        <v>1</v>
      </c>
      <c r="C5959" t="s">
        <v>80</v>
      </c>
      <c r="D5959" t="s">
        <v>105</v>
      </c>
      <c r="E5959" t="s">
        <v>158</v>
      </c>
      <c r="F5959" t="s">
        <v>17146</v>
      </c>
      <c r="G5959" t="s">
        <v>160</v>
      </c>
      <c r="H5959" t="s">
        <v>146</v>
      </c>
      <c r="I5959" t="s">
        <v>135</v>
      </c>
      <c r="J5959" t="s">
        <v>136</v>
      </c>
      <c r="K5959" t="s">
        <v>147</v>
      </c>
      <c r="L5959" t="s">
        <v>17147</v>
      </c>
      <c r="M5959" t="s">
        <v>17148</v>
      </c>
      <c r="N5959">
        <v>0.95694444400000001</v>
      </c>
      <c r="O5959">
        <v>0</v>
      </c>
      <c r="P5959">
        <v>168</v>
      </c>
      <c r="Q5959">
        <v>0</v>
      </c>
      <c r="R5959">
        <v>0</v>
      </c>
      <c r="S5959">
        <v>0</v>
      </c>
      <c r="T5959">
        <v>14</v>
      </c>
      <c r="U5959">
        <v>0</v>
      </c>
      <c r="V5959">
        <v>0</v>
      </c>
      <c r="W5959">
        <v>0</v>
      </c>
      <c r="X5959">
        <v>37.996973709656565</v>
      </c>
      <c r="Y5959">
        <v>0</v>
      </c>
      <c r="Z5959">
        <v>0</v>
      </c>
      <c r="AA5959">
        <v>0</v>
      </c>
      <c r="AB5959">
        <v>4.0237693210826855</v>
      </c>
      <c r="AC5959">
        <v>0</v>
      </c>
      <c r="AD5959">
        <v>0</v>
      </c>
      <c r="AE5959">
        <v>42.020743030739254</v>
      </c>
    </row>
    <row r="5960" spans="1:31" x14ac:dyDescent="0.25">
      <c r="A5960">
        <v>1799545</v>
      </c>
      <c r="B5960">
        <v>1</v>
      </c>
      <c r="C5960" t="s">
        <v>80</v>
      </c>
      <c r="D5960" t="s">
        <v>99</v>
      </c>
      <c r="E5960" t="s">
        <v>171</v>
      </c>
      <c r="F5960" t="s">
        <v>17149</v>
      </c>
      <c r="G5960" t="s">
        <v>181</v>
      </c>
      <c r="H5960" t="s">
        <v>146</v>
      </c>
      <c r="I5960" t="s">
        <v>135</v>
      </c>
      <c r="J5960" t="s">
        <v>136</v>
      </c>
      <c r="K5960" t="s">
        <v>147</v>
      </c>
      <c r="L5960" t="s">
        <v>17150</v>
      </c>
      <c r="M5960" t="s">
        <v>17151</v>
      </c>
      <c r="N5960">
        <v>1.3119444440000001</v>
      </c>
      <c r="O5960">
        <v>0</v>
      </c>
      <c r="P5960">
        <v>1</v>
      </c>
      <c r="Q5960">
        <v>0</v>
      </c>
      <c r="R5960">
        <v>0</v>
      </c>
      <c r="S5960">
        <v>0</v>
      </c>
      <c r="T5960">
        <v>1</v>
      </c>
      <c r="U5960">
        <v>0</v>
      </c>
      <c r="V5960">
        <v>0</v>
      </c>
      <c r="W5960">
        <v>0</v>
      </c>
      <c r="X5960">
        <v>1.2369763467857333</v>
      </c>
      <c r="Y5960">
        <v>0</v>
      </c>
      <c r="Z5960">
        <v>0</v>
      </c>
      <c r="AA5960">
        <v>0</v>
      </c>
      <c r="AB5960">
        <v>1.3812099750247668</v>
      </c>
      <c r="AC5960">
        <v>0</v>
      </c>
      <c r="AD5960">
        <v>0</v>
      </c>
      <c r="AE5960">
        <v>2.6181863218105002</v>
      </c>
    </row>
    <row r="5961" spans="1:31" x14ac:dyDescent="0.25">
      <c r="A5961">
        <v>1799004</v>
      </c>
      <c r="B5961">
        <v>1</v>
      </c>
      <c r="C5961" t="s">
        <v>81</v>
      </c>
      <c r="D5961" t="s">
        <v>120</v>
      </c>
      <c r="E5961" t="s">
        <v>188</v>
      </c>
      <c r="F5961" t="s">
        <v>4233</v>
      </c>
      <c r="G5961" t="s">
        <v>177</v>
      </c>
      <c r="H5961" t="s">
        <v>134</v>
      </c>
      <c r="I5961" t="s">
        <v>135</v>
      </c>
      <c r="J5961" t="s">
        <v>136</v>
      </c>
      <c r="K5961" t="s">
        <v>147</v>
      </c>
      <c r="L5961" t="s">
        <v>17152</v>
      </c>
      <c r="M5961" t="s">
        <v>17153</v>
      </c>
      <c r="N5961">
        <v>1.0858333330000001</v>
      </c>
      <c r="O5961">
        <v>0</v>
      </c>
      <c r="P5961">
        <v>473</v>
      </c>
      <c r="Q5961">
        <v>23</v>
      </c>
      <c r="R5961">
        <v>43</v>
      </c>
      <c r="S5961">
        <v>3</v>
      </c>
      <c r="T5961">
        <v>24</v>
      </c>
      <c r="U5961">
        <v>0</v>
      </c>
      <c r="V5961">
        <v>0</v>
      </c>
      <c r="W5961">
        <v>0</v>
      </c>
      <c r="X5961">
        <v>127.62823675690285</v>
      </c>
      <c r="Y5961">
        <v>12.789159809830956</v>
      </c>
      <c r="Z5961">
        <v>12.778692881103451</v>
      </c>
      <c r="AA5961">
        <v>21.481787942685525</v>
      </c>
      <c r="AB5961">
        <v>8.5243720275337242</v>
      </c>
      <c r="AC5961">
        <v>0</v>
      </c>
      <c r="AD5961">
        <v>0</v>
      </c>
      <c r="AE5961">
        <v>183.20224941805648</v>
      </c>
    </row>
    <row r="5962" spans="1:31" x14ac:dyDescent="0.25">
      <c r="A5962">
        <v>1799628</v>
      </c>
      <c r="B5962">
        <v>1</v>
      </c>
      <c r="C5962" t="s">
        <v>80</v>
      </c>
      <c r="D5962" t="s">
        <v>105</v>
      </c>
      <c r="E5962" t="s">
        <v>171</v>
      </c>
      <c r="F5962" t="s">
        <v>17154</v>
      </c>
      <c r="G5962" t="s">
        <v>181</v>
      </c>
      <c r="H5962" t="s">
        <v>146</v>
      </c>
      <c r="I5962" t="s">
        <v>135</v>
      </c>
      <c r="J5962" t="s">
        <v>136</v>
      </c>
      <c r="K5962" t="s">
        <v>147</v>
      </c>
      <c r="L5962" t="s">
        <v>17155</v>
      </c>
      <c r="M5962" t="s">
        <v>17156</v>
      </c>
      <c r="N5962">
        <v>1.592222222</v>
      </c>
      <c r="O5962">
        <v>0</v>
      </c>
      <c r="P5962">
        <v>1</v>
      </c>
      <c r="Q5962">
        <v>0</v>
      </c>
      <c r="R5962">
        <v>0</v>
      </c>
      <c r="S5962">
        <v>0</v>
      </c>
      <c r="T5962">
        <v>1</v>
      </c>
      <c r="U5962">
        <v>0</v>
      </c>
      <c r="V5962">
        <v>0</v>
      </c>
      <c r="W5962">
        <v>0</v>
      </c>
      <c r="X5962">
        <v>0.75646667977316673</v>
      </c>
      <c r="Y5962">
        <v>0</v>
      </c>
      <c r="Z5962">
        <v>0</v>
      </c>
      <c r="AA5962">
        <v>0</v>
      </c>
      <c r="AB5962">
        <v>0.37900987909605</v>
      </c>
      <c r="AC5962">
        <v>0</v>
      </c>
      <c r="AD5962">
        <v>0</v>
      </c>
      <c r="AE5962">
        <v>1.1354765588692168</v>
      </c>
    </row>
    <row r="5963" spans="1:31" x14ac:dyDescent="0.25">
      <c r="A5963">
        <v>1799081</v>
      </c>
      <c r="B5963">
        <v>1</v>
      </c>
      <c r="C5963" t="s">
        <v>81</v>
      </c>
      <c r="D5963" t="s">
        <v>123</v>
      </c>
      <c r="E5963" t="s">
        <v>171</v>
      </c>
      <c r="F5963" t="s">
        <v>17157</v>
      </c>
      <c r="G5963" t="s">
        <v>181</v>
      </c>
      <c r="H5963" t="s">
        <v>146</v>
      </c>
      <c r="I5963" t="s">
        <v>135</v>
      </c>
      <c r="J5963" t="s">
        <v>136</v>
      </c>
      <c r="K5963" t="s">
        <v>147</v>
      </c>
      <c r="L5963" t="s">
        <v>17158</v>
      </c>
      <c r="M5963" t="s">
        <v>17159</v>
      </c>
      <c r="N5963">
        <v>1.891388888</v>
      </c>
      <c r="O5963">
        <v>0</v>
      </c>
      <c r="P5963">
        <v>2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0.5615527518204001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0.5615527518204001</v>
      </c>
    </row>
    <row r="5964" spans="1:31" x14ac:dyDescent="0.25">
      <c r="A5964">
        <v>1799044</v>
      </c>
      <c r="B5964">
        <v>1</v>
      </c>
      <c r="C5964" t="s">
        <v>81</v>
      </c>
      <c r="D5964" t="s">
        <v>118</v>
      </c>
      <c r="E5964" t="s">
        <v>158</v>
      </c>
      <c r="F5964" t="s">
        <v>17160</v>
      </c>
      <c r="G5964" t="s">
        <v>334</v>
      </c>
      <c r="H5964" t="s">
        <v>146</v>
      </c>
      <c r="I5964" t="s">
        <v>135</v>
      </c>
      <c r="J5964" t="s">
        <v>136</v>
      </c>
      <c r="K5964" t="s">
        <v>147</v>
      </c>
      <c r="L5964" t="s">
        <v>17161</v>
      </c>
      <c r="M5964" t="s">
        <v>17162</v>
      </c>
      <c r="N5964">
        <v>2.0638888880000001</v>
      </c>
      <c r="O5964">
        <v>0</v>
      </c>
      <c r="P5964">
        <v>6</v>
      </c>
      <c r="Q5964">
        <v>0</v>
      </c>
      <c r="R5964">
        <v>5</v>
      </c>
      <c r="S5964">
        <v>0</v>
      </c>
      <c r="T5964">
        <v>4</v>
      </c>
      <c r="U5964">
        <v>0</v>
      </c>
      <c r="V5964">
        <v>0</v>
      </c>
      <c r="W5964">
        <v>0</v>
      </c>
      <c r="X5964">
        <v>2.7633183775270669</v>
      </c>
      <c r="Y5964">
        <v>0</v>
      </c>
      <c r="Z5964">
        <v>1.2636440746665665</v>
      </c>
      <c r="AA5964">
        <v>0</v>
      </c>
      <c r="AB5964">
        <v>25.096279003759165</v>
      </c>
      <c r="AC5964">
        <v>0</v>
      </c>
      <c r="AD5964">
        <v>0</v>
      </c>
      <c r="AE5964">
        <v>29.123241455952797</v>
      </c>
    </row>
    <row r="5965" spans="1:31" x14ac:dyDescent="0.25">
      <c r="A5965">
        <v>1799562</v>
      </c>
      <c r="B5965">
        <v>1</v>
      </c>
      <c r="C5965" t="s">
        <v>80</v>
      </c>
      <c r="D5965" t="s">
        <v>95</v>
      </c>
      <c r="E5965" t="s">
        <v>171</v>
      </c>
      <c r="F5965" t="s">
        <v>17163</v>
      </c>
      <c r="G5965" t="s">
        <v>181</v>
      </c>
      <c r="H5965" t="s">
        <v>146</v>
      </c>
      <c r="I5965" t="s">
        <v>135</v>
      </c>
      <c r="J5965" t="s">
        <v>136</v>
      </c>
      <c r="K5965" t="s">
        <v>147</v>
      </c>
      <c r="L5965" t="s">
        <v>17164</v>
      </c>
      <c r="M5965" t="s">
        <v>17165</v>
      </c>
      <c r="N5965">
        <v>13.780277777</v>
      </c>
      <c r="O5965">
        <v>0</v>
      </c>
      <c r="P5965">
        <v>2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3.4557569557000005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3.4557569557000005</v>
      </c>
    </row>
    <row r="5966" spans="1:31" x14ac:dyDescent="0.25">
      <c r="A5966">
        <v>1799064</v>
      </c>
      <c r="B5966">
        <v>1</v>
      </c>
      <c r="C5966" t="s">
        <v>80</v>
      </c>
      <c r="D5966" t="s">
        <v>100</v>
      </c>
      <c r="E5966" t="s">
        <v>171</v>
      </c>
      <c r="F5966" t="s">
        <v>17166</v>
      </c>
      <c r="G5966" t="s">
        <v>181</v>
      </c>
      <c r="H5966" t="s">
        <v>146</v>
      </c>
      <c r="I5966" t="s">
        <v>135</v>
      </c>
      <c r="J5966" t="s">
        <v>136</v>
      </c>
      <c r="K5966" t="s">
        <v>147</v>
      </c>
      <c r="L5966" t="s">
        <v>17167</v>
      </c>
      <c r="M5966" t="s">
        <v>17168</v>
      </c>
      <c r="N5966">
        <v>3.1919444440000002</v>
      </c>
      <c r="O5966">
        <v>0</v>
      </c>
      <c r="P5966">
        <v>2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0.23393846331233334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0.23393846331233334</v>
      </c>
    </row>
    <row r="5967" spans="1:31" x14ac:dyDescent="0.25">
      <c r="A5967">
        <v>1799419</v>
      </c>
      <c r="B5967">
        <v>1</v>
      </c>
      <c r="C5967" t="s">
        <v>80</v>
      </c>
      <c r="D5967" t="s">
        <v>84</v>
      </c>
      <c r="E5967" t="s">
        <v>171</v>
      </c>
      <c r="F5967" t="s">
        <v>17169</v>
      </c>
      <c r="G5967" t="s">
        <v>181</v>
      </c>
      <c r="H5967" t="s">
        <v>146</v>
      </c>
      <c r="I5967" t="s">
        <v>135</v>
      </c>
      <c r="J5967" t="s">
        <v>136</v>
      </c>
      <c r="K5967" t="s">
        <v>147</v>
      </c>
      <c r="L5967" t="s">
        <v>17170</v>
      </c>
      <c r="M5967" t="s">
        <v>17171</v>
      </c>
      <c r="N5967">
        <v>1.4583333329999999</v>
      </c>
      <c r="O5967">
        <v>0</v>
      </c>
      <c r="P5967">
        <v>4</v>
      </c>
      <c r="Q5967">
        <v>0</v>
      </c>
      <c r="R5967">
        <v>0</v>
      </c>
      <c r="S5967">
        <v>0</v>
      </c>
      <c r="T5967">
        <v>1</v>
      </c>
      <c r="U5967">
        <v>0</v>
      </c>
      <c r="V5967">
        <v>0</v>
      </c>
      <c r="W5967">
        <v>0</v>
      </c>
      <c r="X5967">
        <v>1.2480034783538667</v>
      </c>
      <c r="Y5967">
        <v>0</v>
      </c>
      <c r="Z5967">
        <v>0</v>
      </c>
      <c r="AA5967">
        <v>0</v>
      </c>
      <c r="AB5967">
        <v>1.8510562274023665</v>
      </c>
      <c r="AC5967">
        <v>0</v>
      </c>
      <c r="AD5967">
        <v>0</v>
      </c>
      <c r="AE5967">
        <v>3.0990597057562335</v>
      </c>
    </row>
    <row r="5968" spans="1:31" x14ac:dyDescent="0.25">
      <c r="A5968">
        <v>1798921</v>
      </c>
      <c r="B5968">
        <v>1</v>
      </c>
      <c r="C5968" t="s">
        <v>81</v>
      </c>
      <c r="D5968" t="s">
        <v>119</v>
      </c>
      <c r="E5968" t="s">
        <v>188</v>
      </c>
      <c r="F5968" t="s">
        <v>419</v>
      </c>
      <c r="G5968" t="s">
        <v>177</v>
      </c>
      <c r="H5968" t="s">
        <v>134</v>
      </c>
      <c r="I5968" t="s">
        <v>193</v>
      </c>
      <c r="J5968" t="s">
        <v>136</v>
      </c>
      <c r="K5968" t="s">
        <v>147</v>
      </c>
      <c r="L5968" t="s">
        <v>17172</v>
      </c>
      <c r="M5968" t="s">
        <v>17173</v>
      </c>
      <c r="N5968">
        <v>3.8333332999999997E-2</v>
      </c>
      <c r="O5968">
        <v>0</v>
      </c>
      <c r="P5968">
        <v>920</v>
      </c>
      <c r="Q5968">
        <v>49</v>
      </c>
      <c r="R5968">
        <v>96</v>
      </c>
      <c r="S5968">
        <v>1</v>
      </c>
      <c r="T5968">
        <v>64</v>
      </c>
      <c r="U5968">
        <v>0</v>
      </c>
      <c r="V5968">
        <v>0</v>
      </c>
      <c r="W5968">
        <v>0</v>
      </c>
      <c r="X5968">
        <v>6.8974481130930556</v>
      </c>
      <c r="Y5968">
        <v>12.036787375167</v>
      </c>
      <c r="Z5968">
        <v>6.5483464928400004</v>
      </c>
      <c r="AA5968">
        <v>0.20908260536159998</v>
      </c>
      <c r="AB5968">
        <v>0.83225766071359986</v>
      </c>
      <c r="AC5968">
        <v>0</v>
      </c>
      <c r="AD5968">
        <v>0</v>
      </c>
      <c r="AE5968">
        <v>26.52392224717526</v>
      </c>
    </row>
    <row r="5969" spans="1:31" x14ac:dyDescent="0.25">
      <c r="A5969">
        <v>1788842</v>
      </c>
      <c r="B5969">
        <v>1</v>
      </c>
      <c r="C5969" t="s">
        <v>80</v>
      </c>
      <c r="D5969" t="s">
        <v>98</v>
      </c>
      <c r="E5969" t="s">
        <v>184</v>
      </c>
      <c r="F5969" t="s">
        <v>17174</v>
      </c>
      <c r="G5969" t="s">
        <v>246</v>
      </c>
      <c r="H5969" t="s">
        <v>134</v>
      </c>
      <c r="I5969" t="s">
        <v>135</v>
      </c>
      <c r="J5969" t="s">
        <v>136</v>
      </c>
      <c r="K5969" t="s">
        <v>137</v>
      </c>
      <c r="L5969" t="s">
        <v>17175</v>
      </c>
      <c r="M5969" t="s">
        <v>17176</v>
      </c>
      <c r="N5969">
        <v>5.5026916659999996</v>
      </c>
      <c r="O5969">
        <v>0</v>
      </c>
      <c r="P5969">
        <v>22</v>
      </c>
      <c r="Q5969">
        <v>0</v>
      </c>
      <c r="R5969">
        <v>38</v>
      </c>
      <c r="S5969">
        <v>0</v>
      </c>
      <c r="T5969">
        <v>17</v>
      </c>
      <c r="U5969">
        <v>0</v>
      </c>
      <c r="V5969">
        <v>0</v>
      </c>
      <c r="W5969">
        <v>0</v>
      </c>
      <c r="X5969">
        <v>24.176638714218331</v>
      </c>
      <c r="Y5969">
        <v>0</v>
      </c>
      <c r="Z5969">
        <v>79.192884330385368</v>
      </c>
      <c r="AA5969">
        <v>0</v>
      </c>
      <c r="AB5969">
        <v>118.35456127672225</v>
      </c>
      <c r="AC5969">
        <v>0</v>
      </c>
      <c r="AD5969">
        <v>0</v>
      </c>
      <c r="AE5969">
        <v>221.72408432132596</v>
      </c>
    </row>
    <row r="5970" spans="1:31" x14ac:dyDescent="0.25">
      <c r="A5970">
        <v>1788679</v>
      </c>
      <c r="B5970">
        <v>1</v>
      </c>
      <c r="C5970" t="s">
        <v>81</v>
      </c>
      <c r="D5970" t="s">
        <v>123</v>
      </c>
      <c r="E5970" t="s">
        <v>131</v>
      </c>
      <c r="F5970" t="s">
        <v>17177</v>
      </c>
      <c r="G5970" t="s">
        <v>177</v>
      </c>
      <c r="H5970" t="s">
        <v>134</v>
      </c>
      <c r="I5970" t="s">
        <v>135</v>
      </c>
      <c r="J5970" t="s">
        <v>136</v>
      </c>
      <c r="K5970" t="s">
        <v>147</v>
      </c>
      <c r="L5970" t="s">
        <v>17178</v>
      </c>
      <c r="M5970" t="s">
        <v>17179</v>
      </c>
      <c r="N5970">
        <v>0.96305555499999995</v>
      </c>
      <c r="O5970">
        <v>0</v>
      </c>
      <c r="P5970">
        <v>0</v>
      </c>
      <c r="Q5970">
        <v>0</v>
      </c>
      <c r="R5970">
        <v>3</v>
      </c>
      <c r="S5970">
        <v>3</v>
      </c>
      <c r="T5970">
        <v>1</v>
      </c>
      <c r="U5970">
        <v>7</v>
      </c>
      <c r="V5970">
        <v>0</v>
      </c>
      <c r="W5970">
        <v>0</v>
      </c>
      <c r="X5970">
        <v>0</v>
      </c>
      <c r="Y5970">
        <v>0</v>
      </c>
      <c r="Z5970">
        <v>0.4063380915805751</v>
      </c>
      <c r="AA5970">
        <v>55.169783448627797</v>
      </c>
      <c r="AB5970">
        <v>1.4383866526404916</v>
      </c>
      <c r="AC5970">
        <v>451.88461159208174</v>
      </c>
      <c r="AD5970">
        <v>0</v>
      </c>
      <c r="AE5970">
        <v>508.89911978493058</v>
      </c>
    </row>
    <row r="5971" spans="1:31" x14ac:dyDescent="0.25">
      <c r="A5971">
        <v>1799542</v>
      </c>
      <c r="B5971">
        <v>1</v>
      </c>
      <c r="C5971" t="s">
        <v>81</v>
      </c>
      <c r="D5971" t="s">
        <v>128</v>
      </c>
      <c r="E5971" t="s">
        <v>153</v>
      </c>
      <c r="F5971" t="s">
        <v>17180</v>
      </c>
      <c r="G5971" t="s">
        <v>155</v>
      </c>
      <c r="H5971" t="s">
        <v>146</v>
      </c>
      <c r="I5971" t="s">
        <v>135</v>
      </c>
      <c r="J5971" t="s">
        <v>136</v>
      </c>
      <c r="K5971" t="s">
        <v>147</v>
      </c>
      <c r="L5971" t="s">
        <v>17181</v>
      </c>
      <c r="M5971" t="s">
        <v>17182</v>
      </c>
      <c r="N5971">
        <v>2.0975000000000001</v>
      </c>
      <c r="O5971">
        <v>0</v>
      </c>
      <c r="P5971">
        <v>27</v>
      </c>
      <c r="Q5971">
        <v>0</v>
      </c>
      <c r="R5971">
        <v>0</v>
      </c>
      <c r="S5971">
        <v>0</v>
      </c>
      <c r="T5971">
        <v>1</v>
      </c>
      <c r="U5971">
        <v>0</v>
      </c>
      <c r="V5971">
        <v>0</v>
      </c>
      <c r="W5971">
        <v>0</v>
      </c>
      <c r="X5971">
        <v>15.915716289729833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15.915716289729833</v>
      </c>
    </row>
    <row r="5972" spans="1:31" x14ac:dyDescent="0.25">
      <c r="A5972">
        <v>1788742</v>
      </c>
      <c r="B5972">
        <v>1</v>
      </c>
      <c r="C5972" t="s">
        <v>81</v>
      </c>
      <c r="D5972" t="s">
        <v>128</v>
      </c>
      <c r="E5972" t="s">
        <v>171</v>
      </c>
      <c r="F5972" t="s">
        <v>17183</v>
      </c>
      <c r="G5972" t="s">
        <v>181</v>
      </c>
      <c r="H5972" t="s">
        <v>146</v>
      </c>
      <c r="I5972" t="s">
        <v>135</v>
      </c>
      <c r="J5972" t="s">
        <v>136</v>
      </c>
      <c r="K5972" t="s">
        <v>147</v>
      </c>
      <c r="L5972" t="s">
        <v>17184</v>
      </c>
      <c r="M5972" t="s">
        <v>17185</v>
      </c>
      <c r="N5972">
        <v>14.443888888</v>
      </c>
      <c r="O5972">
        <v>0</v>
      </c>
      <c r="P5972">
        <v>5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18.626073061061753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18.626073061061753</v>
      </c>
    </row>
    <row r="5973" spans="1:31" x14ac:dyDescent="0.25">
      <c r="A5973">
        <v>1799462</v>
      </c>
      <c r="B5973">
        <v>1</v>
      </c>
      <c r="C5973" t="s">
        <v>80</v>
      </c>
      <c r="D5973" t="s">
        <v>85</v>
      </c>
      <c r="E5973" t="s">
        <v>171</v>
      </c>
      <c r="F5973" t="s">
        <v>1805</v>
      </c>
      <c r="G5973" t="s">
        <v>160</v>
      </c>
      <c r="H5973" t="s">
        <v>146</v>
      </c>
      <c r="I5973" t="s">
        <v>135</v>
      </c>
      <c r="J5973" t="s">
        <v>136</v>
      </c>
      <c r="K5973" t="s">
        <v>147</v>
      </c>
      <c r="L5973" t="s">
        <v>17186</v>
      </c>
      <c r="M5973" t="s">
        <v>17187</v>
      </c>
      <c r="N5973">
        <v>2.9575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1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4.9901359860000005E-4</v>
      </c>
      <c r="AC5973">
        <v>0</v>
      </c>
      <c r="AD5973">
        <v>0</v>
      </c>
      <c r="AE5973">
        <v>4.9901359860000005E-4</v>
      </c>
    </row>
    <row r="5974" spans="1:31" x14ac:dyDescent="0.25">
      <c r="A5974">
        <v>1788779</v>
      </c>
      <c r="B5974">
        <v>1</v>
      </c>
      <c r="C5974" t="s">
        <v>80</v>
      </c>
      <c r="D5974" t="s">
        <v>90</v>
      </c>
      <c r="E5974" t="s">
        <v>171</v>
      </c>
      <c r="F5974" t="s">
        <v>17188</v>
      </c>
      <c r="G5974" t="s">
        <v>181</v>
      </c>
      <c r="H5974" t="s">
        <v>146</v>
      </c>
      <c r="I5974" t="s">
        <v>135</v>
      </c>
      <c r="J5974" t="s">
        <v>136</v>
      </c>
      <c r="K5974" t="s">
        <v>147</v>
      </c>
      <c r="L5974" t="s">
        <v>17189</v>
      </c>
      <c r="M5974" t="s">
        <v>17190</v>
      </c>
      <c r="N5974">
        <v>2.5319444440000001</v>
      </c>
      <c r="O5974">
        <v>0</v>
      </c>
      <c r="P5974">
        <v>5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2.2128182186838004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2.2128182186838004</v>
      </c>
    </row>
    <row r="5975" spans="1:31" x14ac:dyDescent="0.25">
      <c r="A5975">
        <v>1799021</v>
      </c>
      <c r="B5975">
        <v>1</v>
      </c>
      <c r="C5975" t="s">
        <v>80</v>
      </c>
      <c r="D5975" t="s">
        <v>97</v>
      </c>
      <c r="E5975" t="s">
        <v>171</v>
      </c>
      <c r="F5975" t="s">
        <v>17191</v>
      </c>
      <c r="G5975" t="s">
        <v>181</v>
      </c>
      <c r="H5975" t="s">
        <v>146</v>
      </c>
      <c r="I5975" t="s">
        <v>135</v>
      </c>
      <c r="J5975" t="s">
        <v>136</v>
      </c>
      <c r="K5975" t="s">
        <v>147</v>
      </c>
      <c r="L5975" t="s">
        <v>17192</v>
      </c>
      <c r="M5975" t="s">
        <v>17193</v>
      </c>
      <c r="N5975">
        <v>1.325555555</v>
      </c>
      <c r="O5975">
        <v>0</v>
      </c>
      <c r="P5975">
        <v>2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0.5082885601924001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0.5082885601924001</v>
      </c>
    </row>
    <row r="5976" spans="1:31" x14ac:dyDescent="0.25">
      <c r="A5976">
        <v>1799107</v>
      </c>
      <c r="B5976">
        <v>1</v>
      </c>
      <c r="C5976" t="s">
        <v>80</v>
      </c>
      <c r="D5976" t="s">
        <v>101</v>
      </c>
      <c r="E5976" t="s">
        <v>171</v>
      </c>
      <c r="F5976" t="s">
        <v>17194</v>
      </c>
      <c r="G5976" t="s">
        <v>181</v>
      </c>
      <c r="H5976" t="s">
        <v>146</v>
      </c>
      <c r="I5976" t="s">
        <v>135</v>
      </c>
      <c r="J5976" t="s">
        <v>136</v>
      </c>
      <c r="K5976" t="s">
        <v>147</v>
      </c>
      <c r="L5976" t="s">
        <v>17195</v>
      </c>
      <c r="M5976" t="s">
        <v>17196</v>
      </c>
      <c r="N5976">
        <v>3.9194444439999998</v>
      </c>
      <c r="O5976">
        <v>0</v>
      </c>
      <c r="P5976">
        <v>1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1.3909683712484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1.3909683712484</v>
      </c>
    </row>
    <row r="5977" spans="1:31" x14ac:dyDescent="0.25">
      <c r="A5977">
        <v>1788785</v>
      </c>
      <c r="B5977">
        <v>1</v>
      </c>
      <c r="C5977" t="s">
        <v>80</v>
      </c>
      <c r="D5977" t="s">
        <v>94</v>
      </c>
      <c r="E5977" t="s">
        <v>267</v>
      </c>
      <c r="F5977" t="s">
        <v>6719</v>
      </c>
      <c r="G5977" t="s">
        <v>177</v>
      </c>
      <c r="H5977" t="s">
        <v>134</v>
      </c>
      <c r="I5977" t="s">
        <v>135</v>
      </c>
      <c r="J5977" t="s">
        <v>136</v>
      </c>
      <c r="K5977" t="s">
        <v>147</v>
      </c>
      <c r="L5977" t="s">
        <v>17197</v>
      </c>
      <c r="M5977" t="s">
        <v>17198</v>
      </c>
      <c r="N5977">
        <v>9.7777776999999996E-2</v>
      </c>
      <c r="O5977">
        <v>2</v>
      </c>
      <c r="P5977">
        <v>1789</v>
      </c>
      <c r="Q5977">
        <v>35</v>
      </c>
      <c r="R5977">
        <v>343</v>
      </c>
      <c r="S5977">
        <v>25</v>
      </c>
      <c r="T5977">
        <v>177</v>
      </c>
      <c r="U5977">
        <v>14</v>
      </c>
      <c r="V5977">
        <v>0</v>
      </c>
      <c r="W5977">
        <v>0.23409131217706669</v>
      </c>
      <c r="X5977">
        <v>29.605738797829346</v>
      </c>
      <c r="Y5977">
        <v>5.475521187869334</v>
      </c>
      <c r="Z5977">
        <v>22.725891018215741</v>
      </c>
      <c r="AA5977">
        <v>26.667735154576267</v>
      </c>
      <c r="AB5977">
        <v>5.8051323652314704</v>
      </c>
      <c r="AC5977">
        <v>553.13634582307202</v>
      </c>
      <c r="AD5977">
        <v>0</v>
      </c>
      <c r="AE5977">
        <v>643.65045565897128</v>
      </c>
    </row>
    <row r="5978" spans="1:31" x14ac:dyDescent="0.25">
      <c r="A5978">
        <v>1799605</v>
      </c>
      <c r="B5978">
        <v>1</v>
      </c>
      <c r="C5978" t="s">
        <v>80</v>
      </c>
      <c r="D5978" t="s">
        <v>97</v>
      </c>
      <c r="E5978" t="s">
        <v>158</v>
      </c>
      <c r="F5978" t="s">
        <v>17199</v>
      </c>
      <c r="G5978" t="s">
        <v>160</v>
      </c>
      <c r="H5978" t="s">
        <v>146</v>
      </c>
      <c r="I5978" t="s">
        <v>135</v>
      </c>
      <c r="J5978" t="s">
        <v>136</v>
      </c>
      <c r="K5978" t="s">
        <v>147</v>
      </c>
      <c r="L5978" t="s">
        <v>17200</v>
      </c>
      <c r="M5978" t="s">
        <v>17201</v>
      </c>
      <c r="N5978">
        <v>2.0411111110000002</v>
      </c>
      <c r="O5978">
        <v>0</v>
      </c>
      <c r="P5978">
        <v>107</v>
      </c>
      <c r="Q5978">
        <v>0</v>
      </c>
      <c r="R5978">
        <v>0</v>
      </c>
      <c r="S5978">
        <v>0</v>
      </c>
      <c r="T5978">
        <v>1</v>
      </c>
      <c r="U5978">
        <v>0</v>
      </c>
      <c r="V5978">
        <v>0</v>
      </c>
      <c r="W5978">
        <v>0</v>
      </c>
      <c r="X5978">
        <v>125.47432820258487</v>
      </c>
      <c r="Y5978">
        <v>0</v>
      </c>
      <c r="Z5978">
        <v>0</v>
      </c>
      <c r="AA5978">
        <v>0</v>
      </c>
      <c r="AB5978">
        <v>6.388652102889818</v>
      </c>
      <c r="AC5978">
        <v>0</v>
      </c>
      <c r="AD5978">
        <v>0</v>
      </c>
      <c r="AE5978">
        <v>131.86298030547468</v>
      </c>
    </row>
    <row r="5979" spans="1:31" x14ac:dyDescent="0.25">
      <c r="A5979">
        <v>1788665</v>
      </c>
      <c r="B5979">
        <v>1</v>
      </c>
      <c r="C5979" t="s">
        <v>80</v>
      </c>
      <c r="D5979" t="s">
        <v>111</v>
      </c>
      <c r="E5979" t="s">
        <v>143</v>
      </c>
      <c r="F5979" t="s">
        <v>17202</v>
      </c>
      <c r="G5979" t="s">
        <v>164</v>
      </c>
      <c r="H5979" t="s">
        <v>146</v>
      </c>
      <c r="I5979" t="s">
        <v>135</v>
      </c>
      <c r="J5979" t="s">
        <v>136</v>
      </c>
      <c r="K5979" t="s">
        <v>147</v>
      </c>
      <c r="L5979" t="s">
        <v>17203</v>
      </c>
      <c r="M5979" t="s">
        <v>17204</v>
      </c>
      <c r="N5979">
        <v>0.889444444</v>
      </c>
      <c r="O5979">
        <v>0</v>
      </c>
      <c r="P5979">
        <v>195</v>
      </c>
      <c r="Q5979">
        <v>0</v>
      </c>
      <c r="R5979">
        <v>0</v>
      </c>
      <c r="S5979">
        <v>0</v>
      </c>
      <c r="T5979">
        <v>5</v>
      </c>
      <c r="U5979">
        <v>0</v>
      </c>
      <c r="V5979">
        <v>0</v>
      </c>
      <c r="W5979">
        <v>0</v>
      </c>
      <c r="X5979">
        <v>53.787644729209141</v>
      </c>
      <c r="Y5979">
        <v>0</v>
      </c>
      <c r="Z5979">
        <v>0</v>
      </c>
      <c r="AA5979">
        <v>0</v>
      </c>
      <c r="AB5979">
        <v>0.19325192753241674</v>
      </c>
      <c r="AC5979">
        <v>0</v>
      </c>
      <c r="AD5979">
        <v>0</v>
      </c>
      <c r="AE5979">
        <v>53.980896656741557</v>
      </c>
    </row>
    <row r="5980" spans="1:31" x14ac:dyDescent="0.25">
      <c r="A5980">
        <v>1799525</v>
      </c>
      <c r="B5980">
        <v>1</v>
      </c>
      <c r="C5980" t="s">
        <v>81</v>
      </c>
      <c r="D5980" t="s">
        <v>127</v>
      </c>
      <c r="E5980" t="s">
        <v>158</v>
      </c>
      <c r="F5980" t="s">
        <v>17205</v>
      </c>
      <c r="G5980" t="s">
        <v>160</v>
      </c>
      <c r="H5980" t="s">
        <v>146</v>
      </c>
      <c r="I5980" t="s">
        <v>135</v>
      </c>
      <c r="J5980" t="s">
        <v>136</v>
      </c>
      <c r="K5980" t="s">
        <v>147</v>
      </c>
      <c r="L5980" t="s">
        <v>17206</v>
      </c>
      <c r="M5980" t="s">
        <v>17207</v>
      </c>
      <c r="N5980">
        <v>1.6019444439999999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8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42.464951300428254</v>
      </c>
      <c r="AC5980">
        <v>0</v>
      </c>
      <c r="AD5980">
        <v>0</v>
      </c>
      <c r="AE5980">
        <v>42.464951300428254</v>
      </c>
    </row>
    <row r="5981" spans="1:31" x14ac:dyDescent="0.25">
      <c r="A5981">
        <v>1798984</v>
      </c>
      <c r="B5981">
        <v>1</v>
      </c>
      <c r="C5981" t="s">
        <v>81</v>
      </c>
      <c r="D5981" t="s">
        <v>117</v>
      </c>
      <c r="E5981" t="s">
        <v>153</v>
      </c>
      <c r="F5981" t="s">
        <v>17208</v>
      </c>
      <c r="G5981" t="s">
        <v>173</v>
      </c>
      <c r="H5981" t="s">
        <v>146</v>
      </c>
      <c r="I5981" t="s">
        <v>135</v>
      </c>
      <c r="J5981" t="s">
        <v>136</v>
      </c>
      <c r="K5981" t="s">
        <v>147</v>
      </c>
      <c r="L5981" t="s">
        <v>17209</v>
      </c>
      <c r="M5981" t="s">
        <v>17210</v>
      </c>
      <c r="N5981">
        <v>1.3944444439999999</v>
      </c>
      <c r="O5981">
        <v>0</v>
      </c>
      <c r="P5981">
        <v>13</v>
      </c>
      <c r="Q5981">
        <v>0</v>
      </c>
      <c r="R5981">
        <v>0</v>
      </c>
      <c r="S5981">
        <v>0</v>
      </c>
      <c r="T5981">
        <v>58</v>
      </c>
      <c r="U5981">
        <v>0</v>
      </c>
      <c r="V5981">
        <v>0</v>
      </c>
      <c r="W5981">
        <v>0</v>
      </c>
      <c r="X5981">
        <v>2.3458488272904163</v>
      </c>
      <c r="Y5981">
        <v>0</v>
      </c>
      <c r="Z5981">
        <v>0</v>
      </c>
      <c r="AA5981">
        <v>0</v>
      </c>
      <c r="AB5981">
        <v>12.915897052643107</v>
      </c>
      <c r="AC5981">
        <v>0</v>
      </c>
      <c r="AD5981">
        <v>0</v>
      </c>
      <c r="AE5981">
        <v>15.261745879933523</v>
      </c>
    </row>
    <row r="5982" spans="1:31" x14ac:dyDescent="0.25">
      <c r="A5982">
        <v>1799571</v>
      </c>
      <c r="B5982">
        <v>1</v>
      </c>
      <c r="C5982" t="s">
        <v>80</v>
      </c>
      <c r="D5982" t="s">
        <v>90</v>
      </c>
      <c r="E5982" t="s">
        <v>171</v>
      </c>
      <c r="F5982" t="s">
        <v>17211</v>
      </c>
      <c r="G5982" t="s">
        <v>181</v>
      </c>
      <c r="H5982" t="s">
        <v>146</v>
      </c>
      <c r="I5982" t="s">
        <v>135</v>
      </c>
      <c r="J5982" t="s">
        <v>136</v>
      </c>
      <c r="K5982" t="s">
        <v>147</v>
      </c>
      <c r="L5982" t="s">
        <v>17212</v>
      </c>
      <c r="M5982" t="s">
        <v>17213</v>
      </c>
      <c r="N5982">
        <v>1.01</v>
      </c>
      <c r="O5982">
        <v>0</v>
      </c>
      <c r="P5982">
        <v>4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0.94439140317469183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0.94439140317469183</v>
      </c>
    </row>
    <row r="5983" spans="1:31" x14ac:dyDescent="0.25">
      <c r="A5983">
        <v>1799548</v>
      </c>
      <c r="B5983">
        <v>1</v>
      </c>
      <c r="C5983" t="s">
        <v>81</v>
      </c>
      <c r="D5983" t="s">
        <v>113</v>
      </c>
      <c r="E5983" t="s">
        <v>188</v>
      </c>
      <c r="F5983" t="s">
        <v>17214</v>
      </c>
      <c r="G5983" t="s">
        <v>177</v>
      </c>
      <c r="H5983" t="s">
        <v>134</v>
      </c>
      <c r="I5983" t="s">
        <v>193</v>
      </c>
      <c r="J5983" t="s">
        <v>136</v>
      </c>
      <c r="K5983" t="s">
        <v>147</v>
      </c>
      <c r="L5983" t="s">
        <v>17215</v>
      </c>
      <c r="M5983" t="s">
        <v>17216</v>
      </c>
      <c r="N5983">
        <v>5.5555550000000002E-3</v>
      </c>
      <c r="O5983">
        <v>0</v>
      </c>
      <c r="P5983">
        <v>394</v>
      </c>
      <c r="Q5983">
        <v>2</v>
      </c>
      <c r="R5983">
        <v>27</v>
      </c>
      <c r="S5983">
        <v>4</v>
      </c>
      <c r="T5983">
        <v>9</v>
      </c>
      <c r="U5983">
        <v>0</v>
      </c>
      <c r="V5983">
        <v>0</v>
      </c>
      <c r="W5983">
        <v>0</v>
      </c>
      <c r="X5983">
        <v>0.23099476516566655</v>
      </c>
      <c r="Y5983">
        <v>2.4561354469999998E-2</v>
      </c>
      <c r="Z5983">
        <v>2.6159084096000009E-2</v>
      </c>
      <c r="AA5983">
        <v>3.3777308221000002E-2</v>
      </c>
      <c r="AB5983">
        <v>1.5624796871500004E-2</v>
      </c>
      <c r="AC5983">
        <v>0</v>
      </c>
      <c r="AD5983">
        <v>0</v>
      </c>
      <c r="AE5983">
        <v>0.33111730882416651</v>
      </c>
    </row>
    <row r="5984" spans="1:31" x14ac:dyDescent="0.25">
      <c r="A5984">
        <v>1788851</v>
      </c>
      <c r="B5984">
        <v>1</v>
      </c>
      <c r="C5984" t="s">
        <v>80</v>
      </c>
      <c r="D5984" t="s">
        <v>85</v>
      </c>
      <c r="E5984" t="s">
        <v>171</v>
      </c>
      <c r="F5984" t="s">
        <v>17217</v>
      </c>
      <c r="G5984" t="s">
        <v>181</v>
      </c>
      <c r="H5984" t="s">
        <v>146</v>
      </c>
      <c r="I5984" t="s">
        <v>135</v>
      </c>
      <c r="J5984" t="s">
        <v>136</v>
      </c>
      <c r="K5984" t="s">
        <v>147</v>
      </c>
      <c r="L5984" t="s">
        <v>17218</v>
      </c>
      <c r="M5984" t="s">
        <v>17219</v>
      </c>
      <c r="N5984">
        <v>0.186111111</v>
      </c>
      <c r="O5984">
        <v>0</v>
      </c>
      <c r="P5984">
        <v>1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3.2587633870433327E-2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3.2587633870433327E-2</v>
      </c>
    </row>
    <row r="5985" spans="1:31" x14ac:dyDescent="0.25">
      <c r="A5985">
        <v>1788874</v>
      </c>
      <c r="B5985">
        <v>1</v>
      </c>
      <c r="C5985" t="s">
        <v>80</v>
      </c>
      <c r="D5985" t="s">
        <v>110</v>
      </c>
      <c r="E5985" t="s">
        <v>158</v>
      </c>
      <c r="F5985" t="s">
        <v>17220</v>
      </c>
      <c r="G5985" t="s">
        <v>160</v>
      </c>
      <c r="H5985" t="s">
        <v>146</v>
      </c>
      <c r="I5985" t="s">
        <v>135</v>
      </c>
      <c r="J5985" t="s">
        <v>136</v>
      </c>
      <c r="K5985" t="s">
        <v>147</v>
      </c>
      <c r="L5985" t="s">
        <v>17221</v>
      </c>
      <c r="M5985" t="s">
        <v>17222</v>
      </c>
      <c r="N5985">
        <v>1.853888888</v>
      </c>
      <c r="O5985">
        <v>0</v>
      </c>
      <c r="P5985">
        <v>374</v>
      </c>
      <c r="Q5985">
        <v>0</v>
      </c>
      <c r="R5985">
        <v>0</v>
      </c>
      <c r="S5985">
        <v>0</v>
      </c>
      <c r="T5985">
        <v>41</v>
      </c>
      <c r="U5985">
        <v>0</v>
      </c>
      <c r="V5985">
        <v>0</v>
      </c>
      <c r="W5985">
        <v>0</v>
      </c>
      <c r="X5985">
        <v>194.44205378459512</v>
      </c>
      <c r="Y5985">
        <v>0</v>
      </c>
      <c r="Z5985">
        <v>0</v>
      </c>
      <c r="AA5985">
        <v>0</v>
      </c>
      <c r="AB5985">
        <v>68.744812408517575</v>
      </c>
      <c r="AC5985">
        <v>0</v>
      </c>
      <c r="AD5985">
        <v>0</v>
      </c>
      <c r="AE5985">
        <v>263.18686619311268</v>
      </c>
    </row>
    <row r="5986" spans="1:31" x14ac:dyDescent="0.25">
      <c r="A5986">
        <v>1799176</v>
      </c>
      <c r="B5986">
        <v>1</v>
      </c>
      <c r="C5986" t="s">
        <v>80</v>
      </c>
      <c r="D5986" t="s">
        <v>105</v>
      </c>
      <c r="E5986" t="s">
        <v>158</v>
      </c>
      <c r="F5986" t="s">
        <v>17223</v>
      </c>
      <c r="G5986" t="s">
        <v>164</v>
      </c>
      <c r="H5986" t="s">
        <v>146</v>
      </c>
      <c r="I5986" t="s">
        <v>135</v>
      </c>
      <c r="J5986" t="s">
        <v>136</v>
      </c>
      <c r="K5986" t="s">
        <v>147</v>
      </c>
      <c r="L5986" t="s">
        <v>17224</v>
      </c>
      <c r="M5986" t="s">
        <v>17225</v>
      </c>
      <c r="N5986">
        <v>0.31944444399999999</v>
      </c>
      <c r="O5986">
        <v>0</v>
      </c>
      <c r="P5986">
        <v>71</v>
      </c>
      <c r="Q5986">
        <v>0</v>
      </c>
      <c r="R5986">
        <v>0</v>
      </c>
      <c r="S5986">
        <v>0</v>
      </c>
      <c r="T5986">
        <v>6</v>
      </c>
      <c r="U5986">
        <v>0</v>
      </c>
      <c r="V5986">
        <v>0</v>
      </c>
      <c r="W5986">
        <v>0</v>
      </c>
      <c r="X5986">
        <v>5.2802759537783315</v>
      </c>
      <c r="Y5986">
        <v>0</v>
      </c>
      <c r="Z5986">
        <v>0</v>
      </c>
      <c r="AA5986">
        <v>0</v>
      </c>
      <c r="AB5986">
        <v>0.80254282189083326</v>
      </c>
      <c r="AC5986">
        <v>0</v>
      </c>
      <c r="AD5986">
        <v>0</v>
      </c>
      <c r="AE5986">
        <v>6.082818775669165</v>
      </c>
    </row>
    <row r="5987" spans="1:31" x14ac:dyDescent="0.25">
      <c r="A5987">
        <v>1799053</v>
      </c>
      <c r="B5987">
        <v>1</v>
      </c>
      <c r="C5987" t="s">
        <v>80</v>
      </c>
      <c r="D5987" t="s">
        <v>84</v>
      </c>
      <c r="E5987" t="s">
        <v>171</v>
      </c>
      <c r="F5987" t="s">
        <v>17226</v>
      </c>
      <c r="G5987" t="s">
        <v>181</v>
      </c>
      <c r="H5987" t="s">
        <v>146</v>
      </c>
      <c r="I5987" t="s">
        <v>135</v>
      </c>
      <c r="J5987" t="s">
        <v>136</v>
      </c>
      <c r="K5987" t="s">
        <v>147</v>
      </c>
      <c r="L5987" t="s">
        <v>17227</v>
      </c>
      <c r="M5987" t="s">
        <v>17228</v>
      </c>
      <c r="N5987">
        <v>2.1161111109999999</v>
      </c>
      <c r="O5987">
        <v>0</v>
      </c>
      <c r="P5987">
        <v>2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0.83926267884416672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0.83926267884416672</v>
      </c>
    </row>
    <row r="5988" spans="1:31" x14ac:dyDescent="0.25">
      <c r="A5988">
        <v>1799485</v>
      </c>
      <c r="B5988">
        <v>1</v>
      </c>
      <c r="C5988" t="s">
        <v>80</v>
      </c>
      <c r="D5988" t="s">
        <v>100</v>
      </c>
      <c r="E5988" t="s">
        <v>171</v>
      </c>
      <c r="F5988" t="s">
        <v>17229</v>
      </c>
      <c r="G5988" t="s">
        <v>181</v>
      </c>
      <c r="H5988" t="s">
        <v>146</v>
      </c>
      <c r="I5988" t="s">
        <v>135</v>
      </c>
      <c r="J5988" t="s">
        <v>136</v>
      </c>
      <c r="K5988" t="s">
        <v>147</v>
      </c>
      <c r="L5988" t="s">
        <v>17230</v>
      </c>
      <c r="M5988" t="s">
        <v>17231</v>
      </c>
      <c r="N5988">
        <v>0.88638888800000004</v>
      </c>
      <c r="O5988">
        <v>0</v>
      </c>
      <c r="P5988">
        <v>1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0.43041372220520002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0.43041372220520002</v>
      </c>
    </row>
    <row r="5989" spans="1:31" x14ac:dyDescent="0.25">
      <c r="A5989">
        <v>1799093</v>
      </c>
      <c r="B5989">
        <v>1</v>
      </c>
      <c r="C5989" t="s">
        <v>80</v>
      </c>
      <c r="D5989" t="s">
        <v>86</v>
      </c>
      <c r="E5989" t="s">
        <v>171</v>
      </c>
      <c r="F5989" t="s">
        <v>17232</v>
      </c>
      <c r="G5989" t="s">
        <v>181</v>
      </c>
      <c r="H5989" t="s">
        <v>146</v>
      </c>
      <c r="I5989" t="s">
        <v>135</v>
      </c>
      <c r="J5989" t="s">
        <v>136</v>
      </c>
      <c r="K5989" t="s">
        <v>147</v>
      </c>
      <c r="L5989" t="s">
        <v>17233</v>
      </c>
      <c r="M5989" t="s">
        <v>17234</v>
      </c>
      <c r="N5989">
        <v>1.680555555</v>
      </c>
      <c r="O5989">
        <v>0</v>
      </c>
      <c r="P5989">
        <v>2</v>
      </c>
      <c r="Q5989">
        <v>0</v>
      </c>
      <c r="R5989">
        <v>0</v>
      </c>
      <c r="S5989">
        <v>0</v>
      </c>
      <c r="T5989">
        <v>1</v>
      </c>
      <c r="U5989">
        <v>0</v>
      </c>
      <c r="V5989">
        <v>0</v>
      </c>
      <c r="W5989">
        <v>0</v>
      </c>
      <c r="X5989">
        <v>0.40976774581158343</v>
      </c>
      <c r="Y5989">
        <v>0</v>
      </c>
      <c r="Z5989">
        <v>0</v>
      </c>
      <c r="AA5989">
        <v>0</v>
      </c>
      <c r="AB5989">
        <v>0.23664641369125003</v>
      </c>
      <c r="AC5989">
        <v>0</v>
      </c>
      <c r="AD5989">
        <v>0</v>
      </c>
      <c r="AE5989">
        <v>0.64641415950283343</v>
      </c>
    </row>
    <row r="5990" spans="1:31" x14ac:dyDescent="0.25">
      <c r="A5990">
        <v>1788705</v>
      </c>
      <c r="B5990">
        <v>1</v>
      </c>
      <c r="C5990" t="s">
        <v>81</v>
      </c>
      <c r="D5990" t="s">
        <v>113</v>
      </c>
      <c r="E5990" t="s">
        <v>143</v>
      </c>
      <c r="F5990" t="s">
        <v>17235</v>
      </c>
      <c r="G5990" t="s">
        <v>160</v>
      </c>
      <c r="H5990" t="s">
        <v>146</v>
      </c>
      <c r="I5990" t="s">
        <v>135</v>
      </c>
      <c r="J5990" t="s">
        <v>136</v>
      </c>
      <c r="K5990" t="s">
        <v>147</v>
      </c>
      <c r="L5990" t="s">
        <v>17236</v>
      </c>
      <c r="M5990" t="s">
        <v>17237</v>
      </c>
      <c r="N5990">
        <v>1.1772222219999999</v>
      </c>
      <c r="O5990">
        <v>0</v>
      </c>
      <c r="P5990">
        <v>344</v>
      </c>
      <c r="Q5990">
        <v>0</v>
      </c>
      <c r="R5990">
        <v>0</v>
      </c>
      <c r="S5990">
        <v>0</v>
      </c>
      <c r="T5990">
        <v>13</v>
      </c>
      <c r="U5990">
        <v>0</v>
      </c>
      <c r="V5990">
        <v>0</v>
      </c>
      <c r="W5990">
        <v>0</v>
      </c>
      <c r="X5990">
        <v>84.868024177651023</v>
      </c>
      <c r="Y5990">
        <v>0</v>
      </c>
      <c r="Z5990">
        <v>0</v>
      </c>
      <c r="AA5990">
        <v>0</v>
      </c>
      <c r="AB5990">
        <v>3.8677852811765998</v>
      </c>
      <c r="AC5990">
        <v>0</v>
      </c>
      <c r="AD5990">
        <v>0</v>
      </c>
      <c r="AE5990">
        <v>88.735809458827617</v>
      </c>
    </row>
    <row r="5991" spans="1:31" x14ac:dyDescent="0.25">
      <c r="A5991">
        <v>1799047</v>
      </c>
      <c r="B5991">
        <v>1</v>
      </c>
      <c r="C5991" t="s">
        <v>80</v>
      </c>
      <c r="D5991" t="s">
        <v>104</v>
      </c>
      <c r="E5991" t="s">
        <v>171</v>
      </c>
      <c r="F5991" t="s">
        <v>17238</v>
      </c>
      <c r="G5991" t="s">
        <v>181</v>
      </c>
      <c r="H5991" t="s">
        <v>146</v>
      </c>
      <c r="I5991" t="s">
        <v>135</v>
      </c>
      <c r="J5991" t="s">
        <v>136</v>
      </c>
      <c r="K5991" t="s">
        <v>147</v>
      </c>
      <c r="L5991" t="s">
        <v>17239</v>
      </c>
      <c r="M5991" t="s">
        <v>17240</v>
      </c>
      <c r="N5991">
        <v>1.5919444439999999</v>
      </c>
      <c r="O5991">
        <v>0</v>
      </c>
      <c r="P5991">
        <v>1</v>
      </c>
      <c r="Q5991">
        <v>0</v>
      </c>
      <c r="R5991">
        <v>0</v>
      </c>
      <c r="S5991">
        <v>0</v>
      </c>
      <c r="T5991">
        <v>1</v>
      </c>
      <c r="U5991">
        <v>0</v>
      </c>
      <c r="V5991">
        <v>0</v>
      </c>
      <c r="W5991">
        <v>0</v>
      </c>
      <c r="X5991">
        <v>1.3378791945203667</v>
      </c>
      <c r="Y5991">
        <v>0</v>
      </c>
      <c r="Z5991">
        <v>0</v>
      </c>
      <c r="AA5991">
        <v>0</v>
      </c>
      <c r="AB5991">
        <v>0.16029979726345836</v>
      </c>
      <c r="AC5991">
        <v>0</v>
      </c>
      <c r="AD5991">
        <v>0</v>
      </c>
      <c r="AE5991">
        <v>1.4981789917838251</v>
      </c>
    </row>
    <row r="5992" spans="1:31" x14ac:dyDescent="0.25">
      <c r="A5992">
        <v>1799531</v>
      </c>
      <c r="B5992">
        <v>1</v>
      </c>
      <c r="C5992" t="s">
        <v>80</v>
      </c>
      <c r="D5992" t="s">
        <v>93</v>
      </c>
      <c r="E5992" t="s">
        <v>131</v>
      </c>
      <c r="F5992" t="s">
        <v>8188</v>
      </c>
      <c r="G5992" t="s">
        <v>133</v>
      </c>
      <c r="H5992" t="s">
        <v>134</v>
      </c>
      <c r="I5992" t="s">
        <v>193</v>
      </c>
      <c r="J5992" t="s">
        <v>136</v>
      </c>
      <c r="K5992" t="s">
        <v>147</v>
      </c>
      <c r="L5992" t="s">
        <v>17241</v>
      </c>
      <c r="M5992" t="s">
        <v>17242</v>
      </c>
      <c r="N5992">
        <v>8.3333330000000001E-3</v>
      </c>
      <c r="O5992">
        <v>0</v>
      </c>
      <c r="P5992">
        <v>750</v>
      </c>
      <c r="Q5992">
        <v>0</v>
      </c>
      <c r="R5992">
        <v>125</v>
      </c>
      <c r="S5992">
        <v>2</v>
      </c>
      <c r="T5992">
        <v>147</v>
      </c>
      <c r="U5992">
        <v>0</v>
      </c>
      <c r="V5992">
        <v>0</v>
      </c>
      <c r="W5992">
        <v>0</v>
      </c>
      <c r="X5992">
        <v>1.1185364537024991</v>
      </c>
      <c r="Y5992">
        <v>0</v>
      </c>
      <c r="Z5992">
        <v>0.52677505938899982</v>
      </c>
      <c r="AA5992">
        <v>4.9342096887500008E-3</v>
      </c>
      <c r="AB5992">
        <v>0.85980603710899972</v>
      </c>
      <c r="AC5992">
        <v>0</v>
      </c>
      <c r="AD5992">
        <v>0</v>
      </c>
      <c r="AE5992">
        <v>2.5100517598892487</v>
      </c>
    </row>
    <row r="5993" spans="1:31" x14ac:dyDescent="0.25">
      <c r="A5993">
        <v>1798924</v>
      </c>
      <c r="B5993">
        <v>1</v>
      </c>
      <c r="C5993" t="s">
        <v>80</v>
      </c>
      <c r="D5993" t="s">
        <v>100</v>
      </c>
      <c r="E5993" t="s">
        <v>171</v>
      </c>
      <c r="F5993" t="s">
        <v>17243</v>
      </c>
      <c r="G5993" t="s">
        <v>181</v>
      </c>
      <c r="H5993" t="s">
        <v>146</v>
      </c>
      <c r="I5993" t="s">
        <v>135</v>
      </c>
      <c r="J5993" t="s">
        <v>136</v>
      </c>
      <c r="K5993" t="s">
        <v>147</v>
      </c>
      <c r="L5993" t="s">
        <v>17244</v>
      </c>
      <c r="M5993" t="s">
        <v>17245</v>
      </c>
      <c r="N5993">
        <v>1.0419444440000001</v>
      </c>
      <c r="O5993">
        <v>0</v>
      </c>
      <c r="P5993">
        <v>1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0.37909452075354999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0.37909452075354999</v>
      </c>
    </row>
    <row r="5994" spans="1:31" x14ac:dyDescent="0.25">
      <c r="A5994">
        <v>1799465</v>
      </c>
      <c r="B5994">
        <v>1</v>
      </c>
      <c r="C5994" t="s">
        <v>80</v>
      </c>
      <c r="D5994" t="s">
        <v>104</v>
      </c>
      <c r="E5994" t="s">
        <v>171</v>
      </c>
      <c r="F5994" t="s">
        <v>17246</v>
      </c>
      <c r="G5994" t="s">
        <v>181</v>
      </c>
      <c r="H5994" t="s">
        <v>146</v>
      </c>
      <c r="I5994" t="s">
        <v>135</v>
      </c>
      <c r="J5994" t="s">
        <v>136</v>
      </c>
      <c r="K5994" t="s">
        <v>147</v>
      </c>
      <c r="L5994" t="s">
        <v>17247</v>
      </c>
      <c r="M5994" t="s">
        <v>17248</v>
      </c>
      <c r="N5994">
        <v>1.798888888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0.1326717968735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0.1326717968735</v>
      </c>
    </row>
    <row r="5995" spans="1:31" x14ac:dyDescent="0.25">
      <c r="A5995">
        <v>1788745</v>
      </c>
      <c r="B5995">
        <v>1</v>
      </c>
      <c r="C5995" t="s">
        <v>80</v>
      </c>
      <c r="D5995" t="s">
        <v>87</v>
      </c>
      <c r="E5995" t="s">
        <v>171</v>
      </c>
      <c r="F5995" t="s">
        <v>17249</v>
      </c>
      <c r="G5995" t="s">
        <v>181</v>
      </c>
      <c r="H5995" t="s">
        <v>146</v>
      </c>
      <c r="I5995" t="s">
        <v>135</v>
      </c>
      <c r="J5995" t="s">
        <v>136</v>
      </c>
      <c r="K5995" t="s">
        <v>147</v>
      </c>
      <c r="L5995" t="s">
        <v>17250</v>
      </c>
      <c r="M5995" t="s">
        <v>17251</v>
      </c>
      <c r="N5995">
        <v>5.2486111109999998</v>
      </c>
      <c r="O5995">
        <v>0</v>
      </c>
      <c r="P5995">
        <v>2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1.5003917096958335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1.5003917096958335</v>
      </c>
    </row>
    <row r="5996" spans="1:31" x14ac:dyDescent="0.25">
      <c r="A5996">
        <v>1788894</v>
      </c>
      <c r="B5996">
        <v>1</v>
      </c>
      <c r="C5996" t="s">
        <v>80</v>
      </c>
      <c r="D5996" t="s">
        <v>95</v>
      </c>
      <c r="E5996" t="s">
        <v>171</v>
      </c>
      <c r="F5996" t="s">
        <v>17252</v>
      </c>
      <c r="G5996" t="s">
        <v>181</v>
      </c>
      <c r="H5996" t="s">
        <v>146</v>
      </c>
      <c r="I5996" t="s">
        <v>135</v>
      </c>
      <c r="J5996" t="s">
        <v>136</v>
      </c>
      <c r="K5996" t="s">
        <v>147</v>
      </c>
      <c r="L5996" t="s">
        <v>17253</v>
      </c>
      <c r="M5996" t="s">
        <v>17254</v>
      </c>
      <c r="N5996">
        <v>2.5499999999999998</v>
      </c>
      <c r="O5996">
        <v>0</v>
      </c>
      <c r="P5996">
        <v>1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0.16860989077149999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0.16860989077149999</v>
      </c>
    </row>
    <row r="5997" spans="1:31" x14ac:dyDescent="0.25">
      <c r="A5997">
        <v>1788725</v>
      </c>
      <c r="B5997">
        <v>1</v>
      </c>
      <c r="C5997" t="s">
        <v>81</v>
      </c>
      <c r="D5997" t="s">
        <v>113</v>
      </c>
      <c r="E5997" t="s">
        <v>153</v>
      </c>
      <c r="F5997" t="s">
        <v>17255</v>
      </c>
      <c r="G5997" t="s">
        <v>155</v>
      </c>
      <c r="H5997" t="s">
        <v>146</v>
      </c>
      <c r="I5997" t="s">
        <v>135</v>
      </c>
      <c r="J5997" t="s">
        <v>136</v>
      </c>
      <c r="K5997" t="s">
        <v>147</v>
      </c>
      <c r="L5997" t="s">
        <v>17256</v>
      </c>
      <c r="M5997" t="s">
        <v>17257</v>
      </c>
      <c r="N5997">
        <v>1.9427777770000001</v>
      </c>
      <c r="O5997">
        <v>0</v>
      </c>
      <c r="P5997">
        <v>17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8.9725204767956672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8.9725204767956672</v>
      </c>
    </row>
    <row r="5998" spans="1:31" x14ac:dyDescent="0.25">
      <c r="A5998">
        <v>1799614</v>
      </c>
      <c r="B5998">
        <v>1</v>
      </c>
      <c r="C5998" t="s">
        <v>81</v>
      </c>
      <c r="D5998" t="s">
        <v>112</v>
      </c>
      <c r="E5998" t="s">
        <v>158</v>
      </c>
      <c r="F5998" t="s">
        <v>17258</v>
      </c>
      <c r="G5998" t="s">
        <v>160</v>
      </c>
      <c r="H5998" t="s">
        <v>146</v>
      </c>
      <c r="I5998" t="s">
        <v>135</v>
      </c>
      <c r="J5998" t="s">
        <v>136</v>
      </c>
      <c r="K5998" t="s">
        <v>147</v>
      </c>
      <c r="L5998" t="s">
        <v>17259</v>
      </c>
      <c r="M5998" t="s">
        <v>17260</v>
      </c>
      <c r="N5998">
        <v>2.4</v>
      </c>
      <c r="O5998">
        <v>0</v>
      </c>
      <c r="P5998">
        <v>45</v>
      </c>
      <c r="Q5998">
        <v>0</v>
      </c>
      <c r="R5998">
        <v>3</v>
      </c>
      <c r="S5998">
        <v>0</v>
      </c>
      <c r="T5998">
        <v>14</v>
      </c>
      <c r="U5998">
        <v>0</v>
      </c>
      <c r="V5998">
        <v>0</v>
      </c>
      <c r="W5998">
        <v>0</v>
      </c>
      <c r="X5998">
        <v>30.688703455370728</v>
      </c>
      <c r="Y5998">
        <v>0</v>
      </c>
      <c r="Z5998">
        <v>0.29348939704063337</v>
      </c>
      <c r="AA5998">
        <v>0</v>
      </c>
      <c r="AB5998">
        <v>1.79598527038045</v>
      </c>
      <c r="AC5998">
        <v>0</v>
      </c>
      <c r="AD5998">
        <v>0</v>
      </c>
      <c r="AE5998">
        <v>32.778178122791815</v>
      </c>
    </row>
    <row r="5999" spans="1:31" x14ac:dyDescent="0.25">
      <c r="A5999">
        <v>1799010</v>
      </c>
      <c r="B5999">
        <v>1</v>
      </c>
      <c r="C5999" t="s">
        <v>80</v>
      </c>
      <c r="D5999" t="s">
        <v>103</v>
      </c>
      <c r="E5999" t="s">
        <v>158</v>
      </c>
      <c r="F5999" t="s">
        <v>16222</v>
      </c>
      <c r="G5999" t="s">
        <v>758</v>
      </c>
      <c r="H5999" t="s">
        <v>146</v>
      </c>
      <c r="I5999" t="s">
        <v>135</v>
      </c>
      <c r="J5999" t="s">
        <v>136</v>
      </c>
      <c r="K5999" t="s">
        <v>147</v>
      </c>
      <c r="L5999" t="s">
        <v>17261</v>
      </c>
      <c r="M5999" t="s">
        <v>17262</v>
      </c>
      <c r="N5999">
        <v>1.4722222220000001</v>
      </c>
      <c r="O5999">
        <v>0</v>
      </c>
      <c r="P5999">
        <v>16</v>
      </c>
      <c r="Q5999">
        <v>0</v>
      </c>
      <c r="R5999">
        <v>1</v>
      </c>
      <c r="S5999">
        <v>0</v>
      </c>
      <c r="T5999">
        <v>1</v>
      </c>
      <c r="U5999">
        <v>0</v>
      </c>
      <c r="V5999">
        <v>0</v>
      </c>
      <c r="W5999">
        <v>0</v>
      </c>
      <c r="X5999">
        <v>7.7233023109720023</v>
      </c>
      <c r="Y5999">
        <v>0</v>
      </c>
      <c r="Z5999">
        <v>0.52085035054100004</v>
      </c>
      <c r="AA5999">
        <v>0</v>
      </c>
      <c r="AB5999">
        <v>0</v>
      </c>
      <c r="AC5999">
        <v>0</v>
      </c>
      <c r="AD5999">
        <v>0</v>
      </c>
      <c r="AE5999">
        <v>8.2441526615130023</v>
      </c>
    </row>
    <row r="6000" spans="1:31" x14ac:dyDescent="0.25">
      <c r="A6000">
        <v>1788788</v>
      </c>
      <c r="B6000">
        <v>1</v>
      </c>
      <c r="C6000" t="s">
        <v>81</v>
      </c>
      <c r="D6000" t="s">
        <v>118</v>
      </c>
      <c r="E6000" t="s">
        <v>184</v>
      </c>
      <c r="F6000" t="s">
        <v>17263</v>
      </c>
      <c r="G6000" t="s">
        <v>829</v>
      </c>
      <c r="H6000" t="s">
        <v>134</v>
      </c>
      <c r="I6000" t="s">
        <v>135</v>
      </c>
      <c r="J6000" t="s">
        <v>136</v>
      </c>
      <c r="K6000" t="s">
        <v>147</v>
      </c>
      <c r="L6000" t="s">
        <v>17264</v>
      </c>
      <c r="M6000" t="s">
        <v>17265</v>
      </c>
      <c r="N6000">
        <v>3.628333333</v>
      </c>
      <c r="O6000">
        <v>0</v>
      </c>
      <c r="P6000">
        <v>0</v>
      </c>
      <c r="Q6000">
        <v>24</v>
      </c>
      <c r="R6000">
        <v>38</v>
      </c>
      <c r="S6000">
        <v>4</v>
      </c>
      <c r="T6000">
        <v>3</v>
      </c>
      <c r="U6000">
        <v>0</v>
      </c>
      <c r="V6000">
        <v>0</v>
      </c>
      <c r="W6000">
        <v>0</v>
      </c>
      <c r="X6000">
        <v>0</v>
      </c>
      <c r="Y6000">
        <v>36.768149750612736</v>
      </c>
      <c r="Z6000">
        <v>47.048238551875848</v>
      </c>
      <c r="AA6000">
        <v>98.528889451588057</v>
      </c>
      <c r="AB6000">
        <v>0.97084124814183337</v>
      </c>
      <c r="AC6000">
        <v>0</v>
      </c>
      <c r="AD6000">
        <v>0</v>
      </c>
      <c r="AE6000">
        <v>183.31611900221844</v>
      </c>
    </row>
    <row r="6001" spans="1:31" x14ac:dyDescent="0.25">
      <c r="A6001">
        <v>1799116</v>
      </c>
      <c r="B6001">
        <v>1</v>
      </c>
      <c r="C6001" t="s">
        <v>80</v>
      </c>
      <c r="D6001" t="s">
        <v>82</v>
      </c>
      <c r="E6001" t="s">
        <v>171</v>
      </c>
      <c r="F6001" t="s">
        <v>17266</v>
      </c>
      <c r="G6001" t="s">
        <v>181</v>
      </c>
      <c r="H6001" t="s">
        <v>146</v>
      </c>
      <c r="I6001" t="s">
        <v>135</v>
      </c>
      <c r="J6001" t="s">
        <v>136</v>
      </c>
      <c r="K6001" t="s">
        <v>147</v>
      </c>
      <c r="L6001" t="s">
        <v>17267</v>
      </c>
      <c r="M6001" t="s">
        <v>17268</v>
      </c>
      <c r="N6001">
        <v>1.5877777769999999</v>
      </c>
      <c r="O6001">
        <v>0</v>
      </c>
      <c r="P6001">
        <v>1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0.27802568716136666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0.27802568716136666</v>
      </c>
    </row>
    <row r="6002" spans="1:31" x14ac:dyDescent="0.25">
      <c r="A6002">
        <v>1788688</v>
      </c>
      <c r="B6002">
        <v>1</v>
      </c>
      <c r="C6002" t="s">
        <v>81</v>
      </c>
      <c r="D6002" t="s">
        <v>127</v>
      </c>
      <c r="E6002" t="s">
        <v>184</v>
      </c>
      <c r="F6002" t="s">
        <v>16925</v>
      </c>
      <c r="G6002" t="s">
        <v>829</v>
      </c>
      <c r="H6002" t="s">
        <v>134</v>
      </c>
      <c r="I6002" t="s">
        <v>135</v>
      </c>
      <c r="J6002" t="s">
        <v>136</v>
      </c>
      <c r="K6002" t="s">
        <v>147</v>
      </c>
      <c r="L6002" t="s">
        <v>17269</v>
      </c>
      <c r="M6002" t="s">
        <v>17270</v>
      </c>
      <c r="N6002">
        <v>3.3461111109999999</v>
      </c>
      <c r="O6002">
        <v>0</v>
      </c>
      <c r="P6002">
        <v>345</v>
      </c>
      <c r="Q6002">
        <v>0</v>
      </c>
      <c r="R6002">
        <v>1</v>
      </c>
      <c r="S6002">
        <v>0</v>
      </c>
      <c r="T6002">
        <v>17</v>
      </c>
      <c r="U6002">
        <v>0</v>
      </c>
      <c r="V6002">
        <v>0</v>
      </c>
      <c r="W6002">
        <v>0</v>
      </c>
      <c r="X6002">
        <v>219.21790649770554</v>
      </c>
      <c r="Y6002">
        <v>0</v>
      </c>
      <c r="Z6002">
        <v>5.0115292407928589</v>
      </c>
      <c r="AA6002">
        <v>0</v>
      </c>
      <c r="AB6002">
        <v>13.164050265440709</v>
      </c>
      <c r="AC6002">
        <v>0</v>
      </c>
      <c r="AD6002">
        <v>0</v>
      </c>
      <c r="AE6002">
        <v>237.39348600393913</v>
      </c>
    </row>
    <row r="6003" spans="1:31" x14ac:dyDescent="0.25">
      <c r="A6003">
        <v>1788831</v>
      </c>
      <c r="B6003">
        <v>1</v>
      </c>
      <c r="C6003" t="s">
        <v>80</v>
      </c>
      <c r="D6003" t="s">
        <v>96</v>
      </c>
      <c r="E6003" t="s">
        <v>171</v>
      </c>
      <c r="F6003" t="s">
        <v>17271</v>
      </c>
      <c r="G6003" t="s">
        <v>181</v>
      </c>
      <c r="H6003" t="s">
        <v>146</v>
      </c>
      <c r="I6003" t="s">
        <v>135</v>
      </c>
      <c r="J6003" t="s">
        <v>136</v>
      </c>
      <c r="K6003" t="s">
        <v>147</v>
      </c>
      <c r="L6003" t="s">
        <v>17272</v>
      </c>
      <c r="M6003" t="s">
        <v>17273</v>
      </c>
      <c r="N6003">
        <v>5.6919444439999998</v>
      </c>
      <c r="O6003">
        <v>0</v>
      </c>
      <c r="P6003">
        <v>1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0.29859704304173335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0.29859704304173335</v>
      </c>
    </row>
    <row r="6004" spans="1:31" x14ac:dyDescent="0.25">
      <c r="A6004">
        <v>1788808</v>
      </c>
      <c r="B6004">
        <v>1</v>
      </c>
      <c r="C6004" t="s">
        <v>80</v>
      </c>
      <c r="D6004" t="s">
        <v>104</v>
      </c>
      <c r="E6004" t="s">
        <v>171</v>
      </c>
      <c r="F6004" t="s">
        <v>17274</v>
      </c>
      <c r="G6004" t="s">
        <v>181</v>
      </c>
      <c r="H6004" t="s">
        <v>146</v>
      </c>
      <c r="I6004" t="s">
        <v>135</v>
      </c>
      <c r="J6004" t="s">
        <v>136</v>
      </c>
      <c r="K6004" t="s">
        <v>147</v>
      </c>
      <c r="L6004" t="s">
        <v>17275</v>
      </c>
      <c r="M6004" t="s">
        <v>17276</v>
      </c>
      <c r="N6004">
        <v>9.863888888</v>
      </c>
      <c r="O6004">
        <v>0</v>
      </c>
      <c r="P6004">
        <v>3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7.0401736768174015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7.0401736768174015</v>
      </c>
    </row>
    <row r="6005" spans="1:31" x14ac:dyDescent="0.25">
      <c r="A6005">
        <v>1788877</v>
      </c>
      <c r="B6005">
        <v>1</v>
      </c>
      <c r="C6005" t="s">
        <v>80</v>
      </c>
      <c r="D6005" t="s">
        <v>96</v>
      </c>
      <c r="E6005" t="s">
        <v>171</v>
      </c>
      <c r="F6005" t="s">
        <v>13025</v>
      </c>
      <c r="G6005" t="s">
        <v>282</v>
      </c>
      <c r="H6005" t="s">
        <v>146</v>
      </c>
      <c r="I6005" t="s">
        <v>135</v>
      </c>
      <c r="J6005" t="s">
        <v>136</v>
      </c>
      <c r="K6005" t="s">
        <v>147</v>
      </c>
      <c r="L6005" t="s">
        <v>17277</v>
      </c>
      <c r="M6005" t="s">
        <v>17278</v>
      </c>
      <c r="N6005">
        <v>9.9355555550000005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1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2.7833370514271003</v>
      </c>
      <c r="AC6005">
        <v>0</v>
      </c>
      <c r="AD6005">
        <v>0</v>
      </c>
      <c r="AE6005">
        <v>2.7833370514271003</v>
      </c>
    </row>
    <row r="6006" spans="1:31" x14ac:dyDescent="0.25">
      <c r="A6006">
        <v>1799528</v>
      </c>
      <c r="B6006">
        <v>1</v>
      </c>
      <c r="C6006" t="s">
        <v>81</v>
      </c>
      <c r="D6006" t="s">
        <v>119</v>
      </c>
      <c r="E6006" t="s">
        <v>158</v>
      </c>
      <c r="F6006" t="s">
        <v>17279</v>
      </c>
      <c r="G6006" t="s">
        <v>160</v>
      </c>
      <c r="H6006" t="s">
        <v>146</v>
      </c>
      <c r="I6006" t="s">
        <v>135</v>
      </c>
      <c r="J6006" t="s">
        <v>136</v>
      </c>
      <c r="K6006" t="s">
        <v>147</v>
      </c>
      <c r="L6006" t="s">
        <v>17280</v>
      </c>
      <c r="M6006" t="s">
        <v>17281</v>
      </c>
      <c r="N6006">
        <v>4.3147222220000003</v>
      </c>
      <c r="O6006">
        <v>0</v>
      </c>
      <c r="P6006">
        <v>1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0.57194361947789996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0.57194361947789996</v>
      </c>
    </row>
    <row r="6007" spans="1:31" x14ac:dyDescent="0.25">
      <c r="A6007">
        <v>1799551</v>
      </c>
      <c r="B6007">
        <v>1</v>
      </c>
      <c r="C6007" t="s">
        <v>80</v>
      </c>
      <c r="D6007" t="s">
        <v>83</v>
      </c>
      <c r="E6007" t="s">
        <v>158</v>
      </c>
      <c r="F6007" t="s">
        <v>17282</v>
      </c>
      <c r="G6007" t="s">
        <v>221</v>
      </c>
      <c r="H6007" t="s">
        <v>146</v>
      </c>
      <c r="I6007" t="s">
        <v>135</v>
      </c>
      <c r="J6007" t="s">
        <v>136</v>
      </c>
      <c r="K6007" t="s">
        <v>147</v>
      </c>
      <c r="L6007" t="s">
        <v>17283</v>
      </c>
      <c r="M6007" t="s">
        <v>17284</v>
      </c>
      <c r="N6007">
        <v>1.8588888880000001</v>
      </c>
      <c r="O6007">
        <v>0</v>
      </c>
      <c r="P6007">
        <v>174</v>
      </c>
      <c r="Q6007">
        <v>0</v>
      </c>
      <c r="R6007">
        <v>0</v>
      </c>
      <c r="S6007">
        <v>0</v>
      </c>
      <c r="T6007">
        <v>4</v>
      </c>
      <c r="U6007">
        <v>0</v>
      </c>
      <c r="V6007">
        <v>0</v>
      </c>
      <c r="W6007">
        <v>0</v>
      </c>
      <c r="X6007">
        <v>134.53886874434005</v>
      </c>
      <c r="Y6007">
        <v>0</v>
      </c>
      <c r="Z6007">
        <v>0</v>
      </c>
      <c r="AA6007">
        <v>0</v>
      </c>
      <c r="AB6007">
        <v>6.0434914289533497</v>
      </c>
      <c r="AC6007">
        <v>0</v>
      </c>
      <c r="AD6007">
        <v>0</v>
      </c>
      <c r="AE6007">
        <v>140.58236017329341</v>
      </c>
    </row>
    <row r="6008" spans="1:31" x14ac:dyDescent="0.25">
      <c r="A6008">
        <v>1799073</v>
      </c>
      <c r="B6008">
        <v>1</v>
      </c>
      <c r="C6008" t="s">
        <v>80</v>
      </c>
      <c r="D6008" t="s">
        <v>92</v>
      </c>
      <c r="E6008" t="s">
        <v>171</v>
      </c>
      <c r="F6008" t="s">
        <v>17285</v>
      </c>
      <c r="G6008" t="s">
        <v>181</v>
      </c>
      <c r="H6008" t="s">
        <v>146</v>
      </c>
      <c r="I6008" t="s">
        <v>135</v>
      </c>
      <c r="J6008" t="s">
        <v>136</v>
      </c>
      <c r="K6008" t="s">
        <v>147</v>
      </c>
      <c r="L6008" t="s">
        <v>17286</v>
      </c>
      <c r="M6008" t="s">
        <v>17287</v>
      </c>
      <c r="N6008">
        <v>1.456388888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0.1293514943545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0.1293514943545</v>
      </c>
    </row>
    <row r="6009" spans="1:31" x14ac:dyDescent="0.25">
      <c r="A6009">
        <v>1799050</v>
      </c>
      <c r="B6009">
        <v>1</v>
      </c>
      <c r="C6009" t="s">
        <v>80</v>
      </c>
      <c r="D6009" t="s">
        <v>83</v>
      </c>
      <c r="E6009" t="s">
        <v>184</v>
      </c>
      <c r="F6009" t="s">
        <v>17288</v>
      </c>
      <c r="G6009" t="s">
        <v>177</v>
      </c>
      <c r="H6009" t="s">
        <v>134</v>
      </c>
      <c r="I6009" t="s">
        <v>135</v>
      </c>
      <c r="J6009" t="s">
        <v>136</v>
      </c>
      <c r="K6009" t="s">
        <v>147</v>
      </c>
      <c r="L6009" t="s">
        <v>17289</v>
      </c>
      <c r="M6009" t="s">
        <v>17290</v>
      </c>
      <c r="N6009">
        <v>1.155277777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175.36303019445603</v>
      </c>
      <c r="AD6009">
        <v>0</v>
      </c>
      <c r="AE6009">
        <v>175.36303019445603</v>
      </c>
    </row>
    <row r="6010" spans="1:31" x14ac:dyDescent="0.25">
      <c r="A6010">
        <v>1799173</v>
      </c>
      <c r="B6010">
        <v>1</v>
      </c>
      <c r="C6010" t="s">
        <v>81</v>
      </c>
      <c r="D6010" t="s">
        <v>118</v>
      </c>
      <c r="E6010" t="s">
        <v>171</v>
      </c>
      <c r="F6010" t="s">
        <v>17291</v>
      </c>
      <c r="G6010" t="s">
        <v>181</v>
      </c>
      <c r="H6010" t="s">
        <v>146</v>
      </c>
      <c r="I6010" t="s">
        <v>135</v>
      </c>
      <c r="J6010" t="s">
        <v>136</v>
      </c>
      <c r="K6010" t="s">
        <v>147</v>
      </c>
      <c r="L6010" t="s">
        <v>17292</v>
      </c>
      <c r="M6010" t="s">
        <v>17293</v>
      </c>
      <c r="N6010">
        <v>1.2547222220000001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2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0.53853856469447492</v>
      </c>
      <c r="AC6010">
        <v>0</v>
      </c>
      <c r="AD6010">
        <v>0</v>
      </c>
      <c r="AE6010">
        <v>0.53853856469447492</v>
      </c>
    </row>
    <row r="6011" spans="1:31" x14ac:dyDescent="0.25">
      <c r="A6011">
        <v>1799591</v>
      </c>
      <c r="B6011">
        <v>1</v>
      </c>
      <c r="C6011" t="s">
        <v>81</v>
      </c>
      <c r="D6011" t="s">
        <v>112</v>
      </c>
      <c r="E6011" t="s">
        <v>171</v>
      </c>
      <c r="F6011" t="s">
        <v>17294</v>
      </c>
      <c r="G6011" t="s">
        <v>181</v>
      </c>
      <c r="H6011" t="s">
        <v>146</v>
      </c>
      <c r="I6011" t="s">
        <v>135</v>
      </c>
      <c r="J6011" t="s">
        <v>136</v>
      </c>
      <c r="K6011" t="s">
        <v>147</v>
      </c>
      <c r="L6011" t="s">
        <v>17295</v>
      </c>
      <c r="M6011" t="s">
        <v>17296</v>
      </c>
      <c r="N6011">
        <v>2.636111111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0.28566695498880007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0.28566695498880007</v>
      </c>
    </row>
    <row r="6012" spans="1:31" x14ac:dyDescent="0.25">
      <c r="A6012">
        <v>1788708</v>
      </c>
      <c r="B6012">
        <v>1</v>
      </c>
      <c r="C6012" t="s">
        <v>81</v>
      </c>
      <c r="D6012" t="s">
        <v>117</v>
      </c>
      <c r="E6012" t="s">
        <v>171</v>
      </c>
      <c r="F6012" t="s">
        <v>17297</v>
      </c>
      <c r="G6012" t="s">
        <v>181</v>
      </c>
      <c r="H6012" t="s">
        <v>146</v>
      </c>
      <c r="I6012" t="s">
        <v>135</v>
      </c>
      <c r="J6012" t="s">
        <v>136</v>
      </c>
      <c r="K6012" t="s">
        <v>147</v>
      </c>
      <c r="L6012" t="s">
        <v>17298</v>
      </c>
      <c r="M6012" t="s">
        <v>17299</v>
      </c>
      <c r="N6012">
        <v>0.84944444399999997</v>
      </c>
      <c r="O6012">
        <v>0</v>
      </c>
      <c r="P6012">
        <v>2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0.29457393827400002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0.29457393827400002</v>
      </c>
    </row>
    <row r="6013" spans="1:31" x14ac:dyDescent="0.25">
      <c r="A6013">
        <v>1788768</v>
      </c>
      <c r="B6013">
        <v>1</v>
      </c>
      <c r="C6013" t="s">
        <v>81</v>
      </c>
      <c r="D6013" t="s">
        <v>128</v>
      </c>
      <c r="E6013" t="s">
        <v>184</v>
      </c>
      <c r="F6013" t="s">
        <v>17300</v>
      </c>
      <c r="G6013" t="s">
        <v>177</v>
      </c>
      <c r="H6013" t="s">
        <v>134</v>
      </c>
      <c r="I6013" t="s">
        <v>135</v>
      </c>
      <c r="J6013" t="s">
        <v>136</v>
      </c>
      <c r="K6013" t="s">
        <v>147</v>
      </c>
      <c r="L6013" t="s">
        <v>17301</v>
      </c>
      <c r="M6013" t="s">
        <v>17302</v>
      </c>
      <c r="N6013">
        <v>1.4127777770000001</v>
      </c>
      <c r="O6013">
        <v>0</v>
      </c>
      <c r="P6013">
        <v>330</v>
      </c>
      <c r="Q6013">
        <v>0</v>
      </c>
      <c r="R6013">
        <v>0</v>
      </c>
      <c r="S6013">
        <v>0</v>
      </c>
      <c r="T6013">
        <v>44</v>
      </c>
      <c r="U6013">
        <v>0</v>
      </c>
      <c r="V6013">
        <v>0</v>
      </c>
      <c r="W6013">
        <v>0</v>
      </c>
      <c r="X6013">
        <v>109.27109535955738</v>
      </c>
      <c r="Y6013">
        <v>0</v>
      </c>
      <c r="Z6013">
        <v>0</v>
      </c>
      <c r="AA6013">
        <v>0</v>
      </c>
      <c r="AB6013">
        <v>35.974872495111093</v>
      </c>
      <c r="AC6013">
        <v>0</v>
      </c>
      <c r="AD6013">
        <v>0</v>
      </c>
      <c r="AE6013">
        <v>145.24596785466846</v>
      </c>
    </row>
    <row r="6014" spans="1:31" x14ac:dyDescent="0.25">
      <c r="A6014">
        <v>1799428</v>
      </c>
      <c r="B6014">
        <v>1</v>
      </c>
      <c r="C6014" t="s">
        <v>81</v>
      </c>
      <c r="D6014" t="s">
        <v>117</v>
      </c>
      <c r="E6014" t="s">
        <v>171</v>
      </c>
      <c r="F6014" t="s">
        <v>17303</v>
      </c>
      <c r="G6014" t="s">
        <v>173</v>
      </c>
      <c r="H6014" t="s">
        <v>146</v>
      </c>
      <c r="I6014" t="s">
        <v>135</v>
      </c>
      <c r="J6014" t="s">
        <v>136</v>
      </c>
      <c r="K6014" t="s">
        <v>147</v>
      </c>
      <c r="L6014" t="s">
        <v>17304</v>
      </c>
      <c r="M6014" t="s">
        <v>16918</v>
      </c>
      <c r="N6014">
        <v>2.381388888</v>
      </c>
      <c r="O6014">
        <v>0</v>
      </c>
      <c r="P6014">
        <v>1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9.8410068590500006E-3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9.8410068590500006E-3</v>
      </c>
    </row>
    <row r="6015" spans="1:31" x14ac:dyDescent="0.25">
      <c r="A6015">
        <v>1799488</v>
      </c>
      <c r="B6015">
        <v>1</v>
      </c>
      <c r="C6015" t="s">
        <v>80</v>
      </c>
      <c r="D6015" t="s">
        <v>108</v>
      </c>
      <c r="E6015" t="s">
        <v>171</v>
      </c>
      <c r="F6015" t="s">
        <v>17305</v>
      </c>
      <c r="G6015" t="s">
        <v>164</v>
      </c>
      <c r="H6015" t="s">
        <v>146</v>
      </c>
      <c r="I6015" t="s">
        <v>135</v>
      </c>
      <c r="J6015" t="s">
        <v>136</v>
      </c>
      <c r="K6015" t="s">
        <v>147</v>
      </c>
      <c r="L6015" t="s">
        <v>17306</v>
      </c>
      <c r="M6015" t="s">
        <v>17307</v>
      </c>
      <c r="N6015">
        <v>1.126666666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1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0.18565672779990003</v>
      </c>
      <c r="AC6015">
        <v>0</v>
      </c>
      <c r="AD6015">
        <v>0</v>
      </c>
      <c r="AE6015">
        <v>0.18565672779990003</v>
      </c>
    </row>
    <row r="6016" spans="1:31" x14ac:dyDescent="0.25">
      <c r="A6016">
        <v>1788668</v>
      </c>
      <c r="B6016">
        <v>1</v>
      </c>
      <c r="C6016" t="s">
        <v>81</v>
      </c>
      <c r="D6016" t="s">
        <v>118</v>
      </c>
      <c r="E6016" t="s">
        <v>158</v>
      </c>
      <c r="F6016" t="s">
        <v>13936</v>
      </c>
      <c r="G6016" t="s">
        <v>160</v>
      </c>
      <c r="H6016" t="s">
        <v>146</v>
      </c>
      <c r="I6016" t="s">
        <v>135</v>
      </c>
      <c r="J6016" t="s">
        <v>136</v>
      </c>
      <c r="K6016" t="s">
        <v>147</v>
      </c>
      <c r="L6016" t="s">
        <v>17308</v>
      </c>
      <c r="M6016" t="s">
        <v>17309</v>
      </c>
      <c r="N6016">
        <v>1.764444444</v>
      </c>
      <c r="O6016">
        <v>0</v>
      </c>
      <c r="P6016">
        <v>3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0.29564550611613333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0.29564550611613333</v>
      </c>
    </row>
    <row r="6017" spans="1:31" x14ac:dyDescent="0.25">
      <c r="A6017">
        <v>1788748</v>
      </c>
      <c r="B6017">
        <v>1</v>
      </c>
      <c r="C6017" t="s">
        <v>80</v>
      </c>
      <c r="D6017" t="s">
        <v>96</v>
      </c>
      <c r="E6017" t="s">
        <v>158</v>
      </c>
      <c r="F6017" t="s">
        <v>17310</v>
      </c>
      <c r="G6017" t="s">
        <v>206</v>
      </c>
      <c r="H6017" t="s">
        <v>146</v>
      </c>
      <c r="I6017" t="s">
        <v>135</v>
      </c>
      <c r="J6017" t="s">
        <v>136</v>
      </c>
      <c r="K6017" t="s">
        <v>147</v>
      </c>
      <c r="L6017" t="s">
        <v>17311</v>
      </c>
      <c r="M6017" t="s">
        <v>17312</v>
      </c>
      <c r="N6017">
        <v>3.145277777</v>
      </c>
      <c r="O6017">
        <v>0</v>
      </c>
      <c r="P6017">
        <v>26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4.6466419805730661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4.6466419805730661</v>
      </c>
    </row>
    <row r="6018" spans="1:31" x14ac:dyDescent="0.25">
      <c r="A6018">
        <v>1788771</v>
      </c>
      <c r="B6018">
        <v>1</v>
      </c>
      <c r="C6018" t="s">
        <v>80</v>
      </c>
      <c r="D6018" t="s">
        <v>87</v>
      </c>
      <c r="E6018" t="s">
        <v>171</v>
      </c>
      <c r="F6018" t="s">
        <v>17313</v>
      </c>
      <c r="G6018" t="s">
        <v>181</v>
      </c>
      <c r="H6018" t="s">
        <v>146</v>
      </c>
      <c r="I6018" t="s">
        <v>135</v>
      </c>
      <c r="J6018" t="s">
        <v>136</v>
      </c>
      <c r="K6018" t="s">
        <v>147</v>
      </c>
      <c r="L6018" t="s">
        <v>17314</v>
      </c>
      <c r="M6018" t="s">
        <v>17315</v>
      </c>
      <c r="N6018">
        <v>1.852777777</v>
      </c>
      <c r="O6018">
        <v>0</v>
      </c>
      <c r="P6018">
        <v>1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0.45848337531299999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0.45848337531299999</v>
      </c>
    </row>
    <row r="6019" spans="1:31" x14ac:dyDescent="0.25">
      <c r="A6019">
        <v>1799611</v>
      </c>
      <c r="B6019">
        <v>1</v>
      </c>
      <c r="C6019" t="s">
        <v>80</v>
      </c>
      <c r="D6019" t="s">
        <v>96</v>
      </c>
      <c r="E6019" t="s">
        <v>171</v>
      </c>
      <c r="F6019" t="s">
        <v>17316</v>
      </c>
      <c r="G6019" t="s">
        <v>282</v>
      </c>
      <c r="H6019" t="s">
        <v>146</v>
      </c>
      <c r="I6019" t="s">
        <v>135</v>
      </c>
      <c r="J6019" t="s">
        <v>136</v>
      </c>
      <c r="K6019" t="s">
        <v>147</v>
      </c>
      <c r="L6019" t="s">
        <v>17317</v>
      </c>
      <c r="M6019" t="s">
        <v>17318</v>
      </c>
      <c r="N6019">
        <v>2.713055555</v>
      </c>
      <c r="O6019">
        <v>0</v>
      </c>
      <c r="P6019">
        <v>1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4.4581435614666669E-3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4.4581435614666669E-3</v>
      </c>
    </row>
    <row r="6020" spans="1:31" x14ac:dyDescent="0.25">
      <c r="A6020">
        <v>1799133</v>
      </c>
      <c r="B6020">
        <v>1</v>
      </c>
      <c r="C6020" t="s">
        <v>81</v>
      </c>
      <c r="D6020" t="s">
        <v>128</v>
      </c>
      <c r="E6020" t="s">
        <v>184</v>
      </c>
      <c r="F6020" t="s">
        <v>17081</v>
      </c>
      <c r="G6020" t="s">
        <v>239</v>
      </c>
      <c r="H6020" t="s">
        <v>134</v>
      </c>
      <c r="I6020" t="s">
        <v>135</v>
      </c>
      <c r="J6020" t="s">
        <v>136</v>
      </c>
      <c r="K6020" t="s">
        <v>137</v>
      </c>
      <c r="L6020" t="s">
        <v>17319</v>
      </c>
      <c r="M6020" t="s">
        <v>16949</v>
      </c>
      <c r="N6020">
        <v>0.71666666599999995</v>
      </c>
      <c r="O6020">
        <v>0</v>
      </c>
      <c r="P6020">
        <v>393</v>
      </c>
      <c r="Q6020">
        <v>0</v>
      </c>
      <c r="R6020">
        <v>1</v>
      </c>
      <c r="S6020">
        <v>0</v>
      </c>
      <c r="T6020">
        <v>8</v>
      </c>
      <c r="U6020">
        <v>0</v>
      </c>
      <c r="V6020">
        <v>0</v>
      </c>
      <c r="W6020">
        <v>0</v>
      </c>
      <c r="X6020">
        <v>53.49981909665108</v>
      </c>
      <c r="Y6020">
        <v>0</v>
      </c>
      <c r="Z6020">
        <v>0.28957215073050002</v>
      </c>
      <c r="AA6020">
        <v>0</v>
      </c>
      <c r="AB6020">
        <v>17.503633954809001</v>
      </c>
      <c r="AC6020">
        <v>0</v>
      </c>
      <c r="AD6020">
        <v>0</v>
      </c>
      <c r="AE6020">
        <v>71.293025202190577</v>
      </c>
    </row>
    <row r="6021" spans="1:31" x14ac:dyDescent="0.25">
      <c r="A6021">
        <v>1799448</v>
      </c>
      <c r="B6021">
        <v>1</v>
      </c>
      <c r="C6021" t="s">
        <v>80</v>
      </c>
      <c r="D6021" t="s">
        <v>95</v>
      </c>
      <c r="E6021" t="s">
        <v>171</v>
      </c>
      <c r="F6021" t="s">
        <v>1671</v>
      </c>
      <c r="G6021" t="s">
        <v>181</v>
      </c>
      <c r="H6021" t="s">
        <v>146</v>
      </c>
      <c r="I6021" t="s">
        <v>135</v>
      </c>
      <c r="J6021" t="s">
        <v>136</v>
      </c>
      <c r="K6021" t="s">
        <v>147</v>
      </c>
      <c r="L6021" t="s">
        <v>17320</v>
      </c>
      <c r="M6021" t="s">
        <v>17321</v>
      </c>
      <c r="N6021">
        <v>17.017499999999998</v>
      </c>
      <c r="O6021">
        <v>0</v>
      </c>
      <c r="P6021">
        <v>1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1.2647093465389667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1.2647093465389667</v>
      </c>
    </row>
    <row r="6022" spans="1:31" x14ac:dyDescent="0.25">
      <c r="A6022">
        <v>1799568</v>
      </c>
      <c r="B6022">
        <v>1</v>
      </c>
      <c r="C6022" t="s">
        <v>80</v>
      </c>
      <c r="D6022" t="s">
        <v>107</v>
      </c>
      <c r="E6022" t="s">
        <v>171</v>
      </c>
      <c r="F6022" t="s">
        <v>17322</v>
      </c>
      <c r="G6022" t="s">
        <v>282</v>
      </c>
      <c r="H6022" t="s">
        <v>146</v>
      </c>
      <c r="I6022" t="s">
        <v>135</v>
      </c>
      <c r="J6022" t="s">
        <v>136</v>
      </c>
      <c r="K6022" t="s">
        <v>147</v>
      </c>
      <c r="L6022" t="s">
        <v>17323</v>
      </c>
      <c r="M6022" t="s">
        <v>17324</v>
      </c>
      <c r="N6022">
        <v>2.386111111</v>
      </c>
      <c r="O6022">
        <v>0</v>
      </c>
      <c r="P6022">
        <v>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0.72648011181080019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0.72648011181080019</v>
      </c>
    </row>
    <row r="6023" spans="1:31" x14ac:dyDescent="0.25">
      <c r="A6023">
        <v>1798964</v>
      </c>
      <c r="B6023">
        <v>1</v>
      </c>
      <c r="C6023" t="s">
        <v>80</v>
      </c>
      <c r="D6023" t="s">
        <v>84</v>
      </c>
      <c r="E6023" t="s">
        <v>184</v>
      </c>
      <c r="F6023" t="s">
        <v>17325</v>
      </c>
      <c r="G6023" t="s">
        <v>177</v>
      </c>
      <c r="H6023" t="s">
        <v>134</v>
      </c>
      <c r="I6023" t="s">
        <v>135</v>
      </c>
      <c r="J6023" t="s">
        <v>136</v>
      </c>
      <c r="K6023" t="s">
        <v>147</v>
      </c>
      <c r="L6023" t="s">
        <v>17326</v>
      </c>
      <c r="M6023" t="s">
        <v>17327</v>
      </c>
      <c r="N6023">
        <v>1.157777777</v>
      </c>
      <c r="O6023">
        <v>0</v>
      </c>
      <c r="P6023">
        <v>351</v>
      </c>
      <c r="Q6023">
        <v>0</v>
      </c>
      <c r="R6023">
        <v>8</v>
      </c>
      <c r="S6023">
        <v>0</v>
      </c>
      <c r="T6023">
        <v>34</v>
      </c>
      <c r="U6023">
        <v>0</v>
      </c>
      <c r="V6023">
        <v>0</v>
      </c>
      <c r="W6023">
        <v>0</v>
      </c>
      <c r="X6023">
        <v>80.639608741453543</v>
      </c>
      <c r="Y6023">
        <v>0</v>
      </c>
      <c r="Z6023">
        <v>2.3600454713665338</v>
      </c>
      <c r="AA6023">
        <v>0</v>
      </c>
      <c r="AB6023">
        <v>15.272483998672802</v>
      </c>
      <c r="AC6023">
        <v>0</v>
      </c>
      <c r="AD6023">
        <v>0</v>
      </c>
      <c r="AE6023">
        <v>98.272138211492873</v>
      </c>
    </row>
    <row r="6024" spans="1:31" x14ac:dyDescent="0.25">
      <c r="A6024">
        <v>1798927</v>
      </c>
      <c r="B6024">
        <v>1</v>
      </c>
      <c r="C6024" t="s">
        <v>80</v>
      </c>
      <c r="D6024" t="s">
        <v>96</v>
      </c>
      <c r="E6024" t="s">
        <v>153</v>
      </c>
      <c r="F6024" t="s">
        <v>17328</v>
      </c>
      <c r="G6024" t="s">
        <v>206</v>
      </c>
      <c r="H6024" t="s">
        <v>146</v>
      </c>
      <c r="I6024" t="s">
        <v>135</v>
      </c>
      <c r="J6024" t="s">
        <v>136</v>
      </c>
      <c r="K6024" t="s">
        <v>147</v>
      </c>
      <c r="L6024" t="s">
        <v>17329</v>
      </c>
      <c r="M6024" t="s">
        <v>17330</v>
      </c>
      <c r="N6024">
        <v>8.4752777770000005</v>
      </c>
      <c r="O6024">
        <v>0</v>
      </c>
      <c r="P6024">
        <v>24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16.751386220184468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16.751386220184468</v>
      </c>
    </row>
    <row r="6025" spans="1:31" x14ac:dyDescent="0.25">
      <c r="A6025">
        <v>1788791</v>
      </c>
      <c r="B6025">
        <v>1</v>
      </c>
      <c r="C6025" t="s">
        <v>80</v>
      </c>
      <c r="D6025" t="s">
        <v>96</v>
      </c>
      <c r="E6025" t="s">
        <v>171</v>
      </c>
      <c r="F6025" t="s">
        <v>17331</v>
      </c>
      <c r="G6025" t="s">
        <v>173</v>
      </c>
      <c r="H6025" t="s">
        <v>146</v>
      </c>
      <c r="I6025" t="s">
        <v>135</v>
      </c>
      <c r="J6025" t="s">
        <v>136</v>
      </c>
      <c r="K6025" t="s">
        <v>147</v>
      </c>
      <c r="L6025" t="s">
        <v>17332</v>
      </c>
      <c r="M6025" t="s">
        <v>17333</v>
      </c>
      <c r="N6025">
        <v>1.965833333</v>
      </c>
      <c r="O6025">
        <v>0</v>
      </c>
      <c r="P6025">
        <v>1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0.41405941695101667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0.41405941695101667</v>
      </c>
    </row>
    <row r="6026" spans="1:31" x14ac:dyDescent="0.25">
      <c r="A6026">
        <v>1799076</v>
      </c>
      <c r="B6026">
        <v>1</v>
      </c>
      <c r="C6026" t="s">
        <v>80</v>
      </c>
      <c r="D6026" t="s">
        <v>103</v>
      </c>
      <c r="E6026" t="s">
        <v>171</v>
      </c>
      <c r="F6026" t="s">
        <v>17334</v>
      </c>
      <c r="G6026" t="s">
        <v>282</v>
      </c>
      <c r="H6026" t="s">
        <v>146</v>
      </c>
      <c r="I6026" t="s">
        <v>135</v>
      </c>
      <c r="J6026" t="s">
        <v>136</v>
      </c>
      <c r="K6026" t="s">
        <v>147</v>
      </c>
      <c r="L6026" t="s">
        <v>17335</v>
      </c>
      <c r="M6026" t="s">
        <v>17336</v>
      </c>
      <c r="N6026">
        <v>4.9294444439999996</v>
      </c>
      <c r="O6026">
        <v>0</v>
      </c>
      <c r="P6026">
        <v>1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0.78406024688016673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0.78406024688016673</v>
      </c>
    </row>
    <row r="6027" spans="1:31" x14ac:dyDescent="0.25">
      <c r="A6027">
        <v>1799099</v>
      </c>
      <c r="B6027">
        <v>1</v>
      </c>
      <c r="C6027" t="s">
        <v>80</v>
      </c>
      <c r="D6027" t="s">
        <v>95</v>
      </c>
      <c r="E6027" t="s">
        <v>267</v>
      </c>
      <c r="F6027" t="s">
        <v>17337</v>
      </c>
      <c r="G6027" t="s">
        <v>177</v>
      </c>
      <c r="H6027" t="s">
        <v>134</v>
      </c>
      <c r="I6027" t="s">
        <v>135</v>
      </c>
      <c r="J6027" t="s">
        <v>136</v>
      </c>
      <c r="K6027" t="s">
        <v>147</v>
      </c>
      <c r="L6027" t="s">
        <v>16598</v>
      </c>
      <c r="M6027" t="s">
        <v>17338</v>
      </c>
      <c r="N6027">
        <v>0.35361111099999998</v>
      </c>
      <c r="O6027">
        <v>0</v>
      </c>
      <c r="P6027">
        <v>2455</v>
      </c>
      <c r="Q6027">
        <v>0</v>
      </c>
      <c r="R6027">
        <v>0</v>
      </c>
      <c r="S6027">
        <v>2</v>
      </c>
      <c r="T6027">
        <v>148</v>
      </c>
      <c r="U6027">
        <v>0</v>
      </c>
      <c r="V6027">
        <v>0</v>
      </c>
      <c r="W6027">
        <v>0</v>
      </c>
      <c r="X6027">
        <v>206.06492450321699</v>
      </c>
      <c r="Y6027">
        <v>0</v>
      </c>
      <c r="Z6027">
        <v>0</v>
      </c>
      <c r="AA6027">
        <v>16.614044896391675</v>
      </c>
      <c r="AB6027">
        <v>44.303641134033633</v>
      </c>
      <c r="AC6027">
        <v>0</v>
      </c>
      <c r="AD6027">
        <v>0</v>
      </c>
      <c r="AE6027">
        <v>266.98261053364229</v>
      </c>
    </row>
    <row r="6028" spans="1:31" x14ac:dyDescent="0.25">
      <c r="A6028">
        <v>1799431</v>
      </c>
      <c r="B6028">
        <v>1</v>
      </c>
      <c r="C6028" t="s">
        <v>80</v>
      </c>
      <c r="D6028" t="s">
        <v>96</v>
      </c>
      <c r="E6028" t="s">
        <v>171</v>
      </c>
      <c r="F6028" t="s">
        <v>17339</v>
      </c>
      <c r="G6028" t="s">
        <v>181</v>
      </c>
      <c r="H6028" t="s">
        <v>146</v>
      </c>
      <c r="I6028" t="s">
        <v>135</v>
      </c>
      <c r="J6028" t="s">
        <v>136</v>
      </c>
      <c r="K6028" t="s">
        <v>147</v>
      </c>
      <c r="L6028" t="s">
        <v>17340</v>
      </c>
      <c r="M6028" t="s">
        <v>17341</v>
      </c>
      <c r="N6028">
        <v>10.134166666</v>
      </c>
      <c r="O6028">
        <v>0</v>
      </c>
      <c r="P6028">
        <v>1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2.8243850612849994E-2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2.8243850612849994E-2</v>
      </c>
    </row>
    <row r="6029" spans="1:31" x14ac:dyDescent="0.25">
      <c r="A6029">
        <v>1799122</v>
      </c>
      <c r="B6029">
        <v>1</v>
      </c>
      <c r="C6029" t="s">
        <v>80</v>
      </c>
      <c r="D6029" t="s">
        <v>95</v>
      </c>
      <c r="E6029" t="s">
        <v>267</v>
      </c>
      <c r="F6029" t="s">
        <v>17342</v>
      </c>
      <c r="G6029" t="s">
        <v>177</v>
      </c>
      <c r="H6029" t="s">
        <v>134</v>
      </c>
      <c r="I6029" t="s">
        <v>135</v>
      </c>
      <c r="J6029" t="s">
        <v>136</v>
      </c>
      <c r="K6029" t="s">
        <v>147</v>
      </c>
      <c r="L6029" t="s">
        <v>17343</v>
      </c>
      <c r="M6029" t="s">
        <v>17344</v>
      </c>
      <c r="N6029">
        <v>1.8519444439999999</v>
      </c>
      <c r="O6029">
        <v>0</v>
      </c>
      <c r="P6029">
        <v>0</v>
      </c>
      <c r="Q6029">
        <v>0</v>
      </c>
      <c r="R6029">
        <v>0</v>
      </c>
      <c r="S6029">
        <v>3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996.08567832379788</v>
      </c>
      <c r="AB6029">
        <v>0</v>
      </c>
      <c r="AC6029">
        <v>0</v>
      </c>
      <c r="AD6029">
        <v>0</v>
      </c>
      <c r="AE6029">
        <v>996.08567832379788</v>
      </c>
    </row>
    <row r="6030" spans="1:31" x14ac:dyDescent="0.25">
      <c r="A6030">
        <v>1788880</v>
      </c>
      <c r="B6030">
        <v>1</v>
      </c>
      <c r="C6030" t="s">
        <v>80</v>
      </c>
      <c r="D6030" t="s">
        <v>110</v>
      </c>
      <c r="E6030" t="s">
        <v>171</v>
      </c>
      <c r="F6030" t="s">
        <v>17345</v>
      </c>
      <c r="G6030" t="s">
        <v>181</v>
      </c>
      <c r="H6030" t="s">
        <v>146</v>
      </c>
      <c r="I6030" t="s">
        <v>135</v>
      </c>
      <c r="J6030" t="s">
        <v>136</v>
      </c>
      <c r="K6030" t="s">
        <v>147</v>
      </c>
      <c r="L6030" t="s">
        <v>17346</v>
      </c>
      <c r="M6030" t="s">
        <v>17347</v>
      </c>
      <c r="N6030">
        <v>2.0844444439999998</v>
      </c>
      <c r="O6030">
        <v>0</v>
      </c>
      <c r="P6030">
        <v>1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0.86151701453124996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0.86151701453124996</v>
      </c>
    </row>
    <row r="6031" spans="1:31" x14ac:dyDescent="0.25">
      <c r="A6031">
        <v>1799477</v>
      </c>
      <c r="B6031">
        <v>1</v>
      </c>
      <c r="C6031" t="s">
        <v>81</v>
      </c>
      <c r="D6031" t="s">
        <v>113</v>
      </c>
      <c r="E6031" t="s">
        <v>171</v>
      </c>
      <c r="F6031" t="s">
        <v>17348</v>
      </c>
      <c r="G6031" t="s">
        <v>181</v>
      </c>
      <c r="H6031" t="s">
        <v>146</v>
      </c>
      <c r="I6031" t="s">
        <v>135</v>
      </c>
      <c r="J6031" t="s">
        <v>136</v>
      </c>
      <c r="K6031" t="s">
        <v>147</v>
      </c>
      <c r="L6031" t="s">
        <v>17349</v>
      </c>
      <c r="M6031" t="s">
        <v>17350</v>
      </c>
      <c r="N6031">
        <v>2.5616666659999998</v>
      </c>
      <c r="O6031">
        <v>0</v>
      </c>
      <c r="P6031">
        <v>1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0.30143464114774998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0.30143464114774998</v>
      </c>
    </row>
    <row r="6032" spans="1:31" x14ac:dyDescent="0.25">
      <c r="A6032">
        <v>1799222</v>
      </c>
      <c r="B6032">
        <v>1</v>
      </c>
      <c r="C6032" t="s">
        <v>80</v>
      </c>
      <c r="D6032" t="s">
        <v>96</v>
      </c>
      <c r="E6032" t="s">
        <v>171</v>
      </c>
      <c r="F6032" t="s">
        <v>17351</v>
      </c>
      <c r="G6032" t="s">
        <v>181</v>
      </c>
      <c r="H6032" t="s">
        <v>146</v>
      </c>
      <c r="I6032" t="s">
        <v>135</v>
      </c>
      <c r="J6032" t="s">
        <v>136</v>
      </c>
      <c r="K6032" t="s">
        <v>147</v>
      </c>
      <c r="L6032" t="s">
        <v>17352</v>
      </c>
      <c r="M6032" t="s">
        <v>17353</v>
      </c>
      <c r="N6032">
        <v>6.1438888880000002</v>
      </c>
      <c r="O6032">
        <v>0</v>
      </c>
      <c r="P6032">
        <v>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2.7047291250833333E-4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2.7047291250833333E-4</v>
      </c>
    </row>
    <row r="6033" spans="1:31" x14ac:dyDescent="0.25">
      <c r="A6033">
        <v>1799617</v>
      </c>
      <c r="B6033">
        <v>1</v>
      </c>
      <c r="C6033" t="s">
        <v>80</v>
      </c>
      <c r="D6033" t="s">
        <v>103</v>
      </c>
      <c r="E6033" t="s">
        <v>188</v>
      </c>
      <c r="F6033" t="s">
        <v>10388</v>
      </c>
      <c r="G6033" t="s">
        <v>177</v>
      </c>
      <c r="H6033" t="s">
        <v>134</v>
      </c>
      <c r="I6033" t="s">
        <v>135</v>
      </c>
      <c r="J6033" t="s">
        <v>136</v>
      </c>
      <c r="K6033" t="s">
        <v>147</v>
      </c>
      <c r="L6033" t="s">
        <v>17354</v>
      </c>
      <c r="M6033" t="s">
        <v>17355</v>
      </c>
      <c r="N6033">
        <v>0.63416666600000005</v>
      </c>
      <c r="O6033">
        <v>3</v>
      </c>
      <c r="P6033">
        <v>1819</v>
      </c>
      <c r="Q6033">
        <v>20</v>
      </c>
      <c r="R6033">
        <v>235</v>
      </c>
      <c r="S6033">
        <v>22</v>
      </c>
      <c r="T6033">
        <v>505</v>
      </c>
      <c r="U6033">
        <v>2</v>
      </c>
      <c r="V6033">
        <v>1</v>
      </c>
      <c r="W6033">
        <v>0.67915461199787508</v>
      </c>
      <c r="X6033">
        <v>231.81182353002157</v>
      </c>
      <c r="Y6033">
        <v>25.2570099728012</v>
      </c>
      <c r="Z6033">
        <v>13.084766524287925</v>
      </c>
      <c r="AA6033">
        <v>53.976160098702806</v>
      </c>
      <c r="AB6033">
        <v>76.350916856304295</v>
      </c>
      <c r="AC6033">
        <v>59.33296904912384</v>
      </c>
      <c r="AD6033">
        <v>0.40522179529837504</v>
      </c>
      <c r="AE6033">
        <v>460.89802243853791</v>
      </c>
    </row>
    <row r="6034" spans="1:31" x14ac:dyDescent="0.25">
      <c r="A6034">
        <v>1799082</v>
      </c>
      <c r="B6034">
        <v>1</v>
      </c>
      <c r="C6034" t="s">
        <v>80</v>
      </c>
      <c r="D6034" t="s">
        <v>106</v>
      </c>
      <c r="E6034" t="s">
        <v>188</v>
      </c>
      <c r="F6034" t="s">
        <v>1976</v>
      </c>
      <c r="G6034" t="s">
        <v>177</v>
      </c>
      <c r="H6034" t="s">
        <v>134</v>
      </c>
      <c r="I6034" t="s">
        <v>135</v>
      </c>
      <c r="J6034" t="s">
        <v>136</v>
      </c>
      <c r="K6034" t="s">
        <v>147</v>
      </c>
      <c r="L6034" t="s">
        <v>17356</v>
      </c>
      <c r="M6034" t="s">
        <v>17357</v>
      </c>
      <c r="N6034">
        <v>1.370833333</v>
      </c>
      <c r="O6034">
        <v>0</v>
      </c>
      <c r="P6034">
        <v>0</v>
      </c>
      <c r="Q6034">
        <v>33</v>
      </c>
      <c r="R6034">
        <v>85</v>
      </c>
      <c r="S6034">
        <v>8</v>
      </c>
      <c r="T6034">
        <v>7</v>
      </c>
      <c r="U6034">
        <v>0</v>
      </c>
      <c r="V6034">
        <v>0</v>
      </c>
      <c r="W6034">
        <v>0</v>
      </c>
      <c r="X6034">
        <v>0</v>
      </c>
      <c r="Y6034">
        <v>44.713685554249679</v>
      </c>
      <c r="Z6034">
        <v>52.882287499808719</v>
      </c>
      <c r="AA6034">
        <v>46.981978133259219</v>
      </c>
      <c r="AB6034">
        <v>44.762825764926831</v>
      </c>
      <c r="AC6034">
        <v>0</v>
      </c>
      <c r="AD6034">
        <v>0</v>
      </c>
      <c r="AE6034">
        <v>189.34077695224443</v>
      </c>
    </row>
    <row r="6035" spans="1:31" x14ac:dyDescent="0.25">
      <c r="A6035">
        <v>1788671</v>
      </c>
      <c r="B6035">
        <v>1</v>
      </c>
      <c r="C6035" t="s">
        <v>80</v>
      </c>
      <c r="D6035" t="s">
        <v>82</v>
      </c>
      <c r="E6035" t="s">
        <v>171</v>
      </c>
      <c r="F6035" t="s">
        <v>17358</v>
      </c>
      <c r="G6035" t="s">
        <v>1986</v>
      </c>
      <c r="H6035" t="s">
        <v>146</v>
      </c>
      <c r="I6035" t="s">
        <v>135</v>
      </c>
      <c r="J6035" t="s">
        <v>136</v>
      </c>
      <c r="K6035" t="s">
        <v>147</v>
      </c>
      <c r="L6035" t="s">
        <v>17359</v>
      </c>
      <c r="M6035" t="s">
        <v>17360</v>
      </c>
      <c r="N6035">
        <v>1.05</v>
      </c>
      <c r="O6035">
        <v>0</v>
      </c>
      <c r="P6035">
        <v>7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2.0005704083357085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2.0005704083357085</v>
      </c>
    </row>
    <row r="6036" spans="1:31" x14ac:dyDescent="0.25">
      <c r="A6036">
        <v>1799036</v>
      </c>
      <c r="B6036">
        <v>1</v>
      </c>
      <c r="C6036" t="s">
        <v>80</v>
      </c>
      <c r="D6036" t="s">
        <v>99</v>
      </c>
      <c r="E6036" t="s">
        <v>171</v>
      </c>
      <c r="F6036" t="s">
        <v>17361</v>
      </c>
      <c r="G6036" t="s">
        <v>181</v>
      </c>
      <c r="H6036" t="s">
        <v>146</v>
      </c>
      <c r="I6036" t="s">
        <v>135</v>
      </c>
      <c r="J6036" t="s">
        <v>136</v>
      </c>
      <c r="K6036" t="s">
        <v>147</v>
      </c>
      <c r="L6036" t="s">
        <v>17362</v>
      </c>
      <c r="M6036" t="s">
        <v>17363</v>
      </c>
      <c r="N6036">
        <v>4.4680555550000003</v>
      </c>
      <c r="O6036">
        <v>0</v>
      </c>
      <c r="P6036">
        <v>1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0.29325469041100005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0.29325469041100005</v>
      </c>
    </row>
    <row r="6037" spans="1:31" x14ac:dyDescent="0.25">
      <c r="A6037">
        <v>1788757</v>
      </c>
      <c r="B6037">
        <v>1</v>
      </c>
      <c r="C6037" t="s">
        <v>80</v>
      </c>
      <c r="D6037" t="s">
        <v>97</v>
      </c>
      <c r="E6037" t="s">
        <v>184</v>
      </c>
      <c r="F6037" t="s">
        <v>17364</v>
      </c>
      <c r="G6037" t="s">
        <v>232</v>
      </c>
      <c r="H6037" t="s">
        <v>134</v>
      </c>
      <c r="I6037" t="s">
        <v>135</v>
      </c>
      <c r="J6037" t="s">
        <v>136</v>
      </c>
      <c r="K6037" t="s">
        <v>147</v>
      </c>
      <c r="L6037" t="s">
        <v>17365</v>
      </c>
      <c r="M6037" t="s">
        <v>17366</v>
      </c>
      <c r="N6037">
        <v>3.1583333329999999</v>
      </c>
      <c r="O6037">
        <v>6</v>
      </c>
      <c r="P6037">
        <v>0</v>
      </c>
      <c r="Q6037">
        <v>8</v>
      </c>
      <c r="R6037">
        <v>0</v>
      </c>
      <c r="S6037">
        <v>5</v>
      </c>
      <c r="T6037">
        <v>0</v>
      </c>
      <c r="U6037">
        <v>1</v>
      </c>
      <c r="V6037">
        <v>0</v>
      </c>
      <c r="W6037">
        <v>166.87396882147377</v>
      </c>
      <c r="X6037">
        <v>0</v>
      </c>
      <c r="Y6037">
        <v>140.52417455475509</v>
      </c>
      <c r="Z6037">
        <v>0</v>
      </c>
      <c r="AA6037">
        <v>65.94712096980389</v>
      </c>
      <c r="AB6037">
        <v>0</v>
      </c>
      <c r="AC6037">
        <v>0</v>
      </c>
      <c r="AD6037">
        <v>0</v>
      </c>
      <c r="AE6037">
        <v>373.34526434603276</v>
      </c>
    </row>
    <row r="6038" spans="1:31" x14ac:dyDescent="0.25">
      <c r="A6038">
        <v>1799139</v>
      </c>
      <c r="B6038">
        <v>1</v>
      </c>
      <c r="C6038" t="s">
        <v>81</v>
      </c>
      <c r="D6038" t="s">
        <v>115</v>
      </c>
      <c r="E6038" t="s">
        <v>188</v>
      </c>
      <c r="F6038" t="s">
        <v>9732</v>
      </c>
      <c r="G6038" t="s">
        <v>177</v>
      </c>
      <c r="H6038" t="s">
        <v>134</v>
      </c>
      <c r="I6038" t="s">
        <v>193</v>
      </c>
      <c r="J6038" t="s">
        <v>136</v>
      </c>
      <c r="K6038" t="s">
        <v>147</v>
      </c>
      <c r="L6038" t="s">
        <v>17367</v>
      </c>
      <c r="M6038" t="s">
        <v>17368</v>
      </c>
      <c r="N6038">
        <v>5.5555550000000002E-3</v>
      </c>
      <c r="O6038">
        <v>0</v>
      </c>
      <c r="P6038">
        <v>1213</v>
      </c>
      <c r="Q6038">
        <v>1</v>
      </c>
      <c r="R6038">
        <v>15</v>
      </c>
      <c r="S6038">
        <v>4</v>
      </c>
      <c r="T6038">
        <v>96</v>
      </c>
      <c r="U6038">
        <v>1</v>
      </c>
      <c r="V6038">
        <v>0</v>
      </c>
      <c r="W6038">
        <v>0</v>
      </c>
      <c r="X6038">
        <v>0.65238043714366734</v>
      </c>
      <c r="Y6038">
        <v>3.8066058440000003E-3</v>
      </c>
      <c r="Z6038">
        <v>2.5543535400000001E-3</v>
      </c>
      <c r="AA6038">
        <v>3.9157728053000003E-2</v>
      </c>
      <c r="AB6038">
        <v>0.16828164176150007</v>
      </c>
      <c r="AC6038">
        <v>0.11043812360000001</v>
      </c>
      <c r="AD6038">
        <v>0</v>
      </c>
      <c r="AE6038">
        <v>0.9766188899421675</v>
      </c>
    </row>
    <row r="6039" spans="1:31" x14ac:dyDescent="0.25">
      <c r="A6039">
        <v>1788843</v>
      </c>
      <c r="B6039">
        <v>1</v>
      </c>
      <c r="C6039" t="s">
        <v>80</v>
      </c>
      <c r="D6039" t="s">
        <v>83</v>
      </c>
      <c r="E6039" t="s">
        <v>184</v>
      </c>
      <c r="F6039" t="s">
        <v>17369</v>
      </c>
      <c r="G6039" t="s">
        <v>829</v>
      </c>
      <c r="H6039" t="s">
        <v>134</v>
      </c>
      <c r="I6039" t="s">
        <v>135</v>
      </c>
      <c r="J6039" t="s">
        <v>136</v>
      </c>
      <c r="K6039" t="s">
        <v>147</v>
      </c>
      <c r="L6039" t="s">
        <v>17370</v>
      </c>
      <c r="M6039" t="s">
        <v>17371</v>
      </c>
      <c r="N6039">
        <v>4.1174999999999997</v>
      </c>
      <c r="O6039">
        <v>0</v>
      </c>
      <c r="P6039">
        <v>16</v>
      </c>
      <c r="Q6039">
        <v>0</v>
      </c>
      <c r="R6039">
        <v>0</v>
      </c>
      <c r="S6039">
        <v>0</v>
      </c>
      <c r="T6039">
        <v>1</v>
      </c>
      <c r="U6039">
        <v>0</v>
      </c>
      <c r="V6039">
        <v>0</v>
      </c>
      <c r="W6039">
        <v>0</v>
      </c>
      <c r="X6039">
        <v>9.5015090181051001</v>
      </c>
      <c r="Y6039">
        <v>0</v>
      </c>
      <c r="Z6039">
        <v>0</v>
      </c>
      <c r="AA6039">
        <v>0</v>
      </c>
      <c r="AB6039">
        <v>0.11317069638460001</v>
      </c>
      <c r="AC6039">
        <v>0</v>
      </c>
      <c r="AD6039">
        <v>0</v>
      </c>
      <c r="AE6039">
        <v>9.6146797144897</v>
      </c>
    </row>
    <row r="6040" spans="1:31" x14ac:dyDescent="0.25">
      <c r="A6040">
        <v>1788674</v>
      </c>
      <c r="B6040">
        <v>1</v>
      </c>
      <c r="C6040" t="s">
        <v>81</v>
      </c>
      <c r="D6040" t="s">
        <v>127</v>
      </c>
      <c r="E6040" t="s">
        <v>171</v>
      </c>
      <c r="F6040" t="s">
        <v>17372</v>
      </c>
      <c r="G6040" t="s">
        <v>282</v>
      </c>
      <c r="H6040" t="s">
        <v>146</v>
      </c>
      <c r="I6040" t="s">
        <v>135</v>
      </c>
      <c r="J6040" t="s">
        <v>136</v>
      </c>
      <c r="K6040" t="s">
        <v>147</v>
      </c>
      <c r="L6040" t="s">
        <v>17373</v>
      </c>
      <c r="M6040" t="s">
        <v>17374</v>
      </c>
      <c r="N6040">
        <v>1.004444444</v>
      </c>
      <c r="O6040">
        <v>0</v>
      </c>
      <c r="P6040">
        <v>10</v>
      </c>
      <c r="Q6040">
        <v>0</v>
      </c>
      <c r="R6040">
        <v>0</v>
      </c>
      <c r="S6040">
        <v>0</v>
      </c>
      <c r="T6040">
        <v>1</v>
      </c>
      <c r="U6040">
        <v>0</v>
      </c>
      <c r="V6040">
        <v>0</v>
      </c>
      <c r="W6040">
        <v>0</v>
      </c>
      <c r="X6040">
        <v>2.5890334647404329</v>
      </c>
      <c r="Y6040">
        <v>0</v>
      </c>
      <c r="Z6040">
        <v>0</v>
      </c>
      <c r="AA6040">
        <v>0</v>
      </c>
      <c r="AB6040">
        <v>1.0124298780407999</v>
      </c>
      <c r="AC6040">
        <v>0</v>
      </c>
      <c r="AD6040">
        <v>0</v>
      </c>
      <c r="AE6040">
        <v>3.6014633427812326</v>
      </c>
    </row>
    <row r="6041" spans="1:31" x14ac:dyDescent="0.25">
      <c r="A6041">
        <v>1799494</v>
      </c>
      <c r="B6041">
        <v>1</v>
      </c>
      <c r="C6041" t="s">
        <v>80</v>
      </c>
      <c r="D6041" t="s">
        <v>96</v>
      </c>
      <c r="E6041" t="s">
        <v>171</v>
      </c>
      <c r="F6041" t="s">
        <v>17375</v>
      </c>
      <c r="G6041" t="s">
        <v>181</v>
      </c>
      <c r="H6041" t="s">
        <v>146</v>
      </c>
      <c r="I6041" t="s">
        <v>135</v>
      </c>
      <c r="J6041" t="s">
        <v>136</v>
      </c>
      <c r="K6041" t="s">
        <v>147</v>
      </c>
      <c r="L6041" t="s">
        <v>17376</v>
      </c>
      <c r="M6041" t="s">
        <v>17377</v>
      </c>
      <c r="N6041">
        <v>7.2636111110000003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3.3890394416666663E-3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3.3890394416666663E-3</v>
      </c>
    </row>
    <row r="6042" spans="1:31" x14ac:dyDescent="0.25">
      <c r="A6042">
        <v>1788800</v>
      </c>
      <c r="B6042">
        <v>1</v>
      </c>
      <c r="C6042" t="s">
        <v>80</v>
      </c>
      <c r="D6042" t="s">
        <v>104</v>
      </c>
      <c r="E6042" t="s">
        <v>143</v>
      </c>
      <c r="F6042" t="s">
        <v>17378</v>
      </c>
      <c r="G6042" t="s">
        <v>160</v>
      </c>
      <c r="H6042" t="s">
        <v>146</v>
      </c>
      <c r="I6042" t="s">
        <v>135</v>
      </c>
      <c r="J6042" t="s">
        <v>136</v>
      </c>
      <c r="K6042" t="s">
        <v>147</v>
      </c>
      <c r="L6042" t="s">
        <v>17379</v>
      </c>
      <c r="M6042" t="s">
        <v>17219</v>
      </c>
      <c r="N6042">
        <v>1.801111111</v>
      </c>
      <c r="O6042">
        <v>0</v>
      </c>
      <c r="P6042">
        <v>0</v>
      </c>
      <c r="Q6042">
        <v>0</v>
      </c>
      <c r="R6042">
        <v>6</v>
      </c>
      <c r="S6042">
        <v>0</v>
      </c>
      <c r="T6042">
        <v>4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1.2792378243861331</v>
      </c>
      <c r="AA6042">
        <v>0</v>
      </c>
      <c r="AB6042">
        <v>0.8717507790418334</v>
      </c>
      <c r="AC6042">
        <v>0</v>
      </c>
      <c r="AD6042">
        <v>0</v>
      </c>
      <c r="AE6042">
        <v>2.1509886034279666</v>
      </c>
    </row>
    <row r="6043" spans="1:31" x14ac:dyDescent="0.25">
      <c r="A6043">
        <v>1788774</v>
      </c>
      <c r="B6043">
        <v>1</v>
      </c>
      <c r="C6043" t="s">
        <v>81</v>
      </c>
      <c r="D6043" t="s">
        <v>127</v>
      </c>
      <c r="E6043" t="s">
        <v>158</v>
      </c>
      <c r="F6043" t="s">
        <v>17380</v>
      </c>
      <c r="G6043" t="s">
        <v>160</v>
      </c>
      <c r="H6043" t="s">
        <v>146</v>
      </c>
      <c r="I6043" t="s">
        <v>135</v>
      </c>
      <c r="J6043" t="s">
        <v>136</v>
      </c>
      <c r="K6043" t="s">
        <v>147</v>
      </c>
      <c r="L6043" t="s">
        <v>17381</v>
      </c>
      <c r="M6043" t="s">
        <v>17382</v>
      </c>
      <c r="N6043">
        <v>6.3044444439999996</v>
      </c>
      <c r="O6043">
        <v>0</v>
      </c>
      <c r="P6043">
        <v>120</v>
      </c>
      <c r="Q6043">
        <v>0</v>
      </c>
      <c r="R6043">
        <v>1</v>
      </c>
      <c r="S6043">
        <v>0</v>
      </c>
      <c r="T6043">
        <v>6</v>
      </c>
      <c r="U6043">
        <v>0</v>
      </c>
      <c r="V6043">
        <v>0</v>
      </c>
      <c r="W6043">
        <v>0</v>
      </c>
      <c r="X6043">
        <v>203.33583075636025</v>
      </c>
      <c r="Y6043">
        <v>0</v>
      </c>
      <c r="Z6043">
        <v>13.490068387772602</v>
      </c>
      <c r="AA6043">
        <v>0</v>
      </c>
      <c r="AB6043">
        <v>11.809721372261867</v>
      </c>
      <c r="AC6043">
        <v>0</v>
      </c>
      <c r="AD6043">
        <v>0</v>
      </c>
      <c r="AE6043">
        <v>228.63562051639471</v>
      </c>
    </row>
    <row r="6044" spans="1:31" x14ac:dyDescent="0.25">
      <c r="A6044">
        <v>1798916</v>
      </c>
      <c r="B6044">
        <v>1</v>
      </c>
      <c r="C6044" t="s">
        <v>80</v>
      </c>
      <c r="D6044" t="s">
        <v>90</v>
      </c>
      <c r="E6044" t="s">
        <v>143</v>
      </c>
      <c r="F6044" t="s">
        <v>17383</v>
      </c>
      <c r="G6044" t="s">
        <v>164</v>
      </c>
      <c r="H6044" t="s">
        <v>146</v>
      </c>
      <c r="I6044" t="s">
        <v>135</v>
      </c>
      <c r="J6044" t="s">
        <v>136</v>
      </c>
      <c r="K6044" t="s">
        <v>147</v>
      </c>
      <c r="L6044" t="s">
        <v>17384</v>
      </c>
      <c r="M6044" t="s">
        <v>17385</v>
      </c>
      <c r="N6044">
        <v>0.516666666</v>
      </c>
      <c r="O6044">
        <v>0</v>
      </c>
      <c r="P6044">
        <v>854</v>
      </c>
      <c r="Q6044">
        <v>0</v>
      </c>
      <c r="R6044">
        <v>0</v>
      </c>
      <c r="S6044">
        <v>0</v>
      </c>
      <c r="T6044">
        <v>70</v>
      </c>
      <c r="U6044">
        <v>0</v>
      </c>
      <c r="V6044">
        <v>0</v>
      </c>
      <c r="W6044">
        <v>0</v>
      </c>
      <c r="X6044">
        <v>126.46522272518068</v>
      </c>
      <c r="Y6044">
        <v>0</v>
      </c>
      <c r="Z6044">
        <v>0</v>
      </c>
      <c r="AA6044">
        <v>0</v>
      </c>
      <c r="AB6044">
        <v>9.3968703641670075</v>
      </c>
      <c r="AC6044">
        <v>0</v>
      </c>
      <c r="AD6044">
        <v>0</v>
      </c>
      <c r="AE6044">
        <v>135.8620930893477</v>
      </c>
    </row>
    <row r="6045" spans="1:31" x14ac:dyDescent="0.25">
      <c r="A6045">
        <v>1799414</v>
      </c>
      <c r="B6045">
        <v>1</v>
      </c>
      <c r="C6045" t="s">
        <v>80</v>
      </c>
      <c r="D6045" t="s">
        <v>110</v>
      </c>
      <c r="E6045" t="s">
        <v>171</v>
      </c>
      <c r="F6045" t="s">
        <v>17386</v>
      </c>
      <c r="G6045" t="s">
        <v>181</v>
      </c>
      <c r="H6045" t="s">
        <v>146</v>
      </c>
      <c r="I6045" t="s">
        <v>135</v>
      </c>
      <c r="J6045" t="s">
        <v>136</v>
      </c>
      <c r="K6045" t="s">
        <v>147</v>
      </c>
      <c r="L6045" t="s">
        <v>17387</v>
      </c>
      <c r="M6045" t="s">
        <v>17388</v>
      </c>
      <c r="N6045">
        <v>2.9877777769999998</v>
      </c>
      <c r="O6045">
        <v>0</v>
      </c>
      <c r="P6045">
        <v>2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0.25135465277626667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0.25135465277626667</v>
      </c>
    </row>
    <row r="6046" spans="1:31" x14ac:dyDescent="0.25">
      <c r="A6046">
        <v>1788837</v>
      </c>
      <c r="B6046">
        <v>1</v>
      </c>
      <c r="C6046" t="s">
        <v>80</v>
      </c>
      <c r="D6046" t="s">
        <v>93</v>
      </c>
      <c r="E6046" t="s">
        <v>131</v>
      </c>
      <c r="F6046" t="s">
        <v>17389</v>
      </c>
      <c r="G6046" t="s">
        <v>239</v>
      </c>
      <c r="H6046" t="s">
        <v>134</v>
      </c>
      <c r="I6046" t="s">
        <v>135</v>
      </c>
      <c r="J6046" t="s">
        <v>136</v>
      </c>
      <c r="K6046" t="s">
        <v>137</v>
      </c>
      <c r="L6046" t="s">
        <v>17390</v>
      </c>
      <c r="M6046" t="s">
        <v>17391</v>
      </c>
      <c r="N6046">
        <v>0.77611111099999996</v>
      </c>
      <c r="O6046">
        <v>0</v>
      </c>
      <c r="P6046">
        <v>435</v>
      </c>
      <c r="Q6046">
        <v>23</v>
      </c>
      <c r="R6046">
        <v>37</v>
      </c>
      <c r="S6046">
        <v>7</v>
      </c>
      <c r="T6046">
        <v>132</v>
      </c>
      <c r="U6046">
        <v>0</v>
      </c>
      <c r="V6046">
        <v>0</v>
      </c>
      <c r="W6046">
        <v>0</v>
      </c>
      <c r="X6046">
        <v>65.463690499154197</v>
      </c>
      <c r="Y6046">
        <v>54.714304435345504</v>
      </c>
      <c r="Z6046">
        <v>58.662633083185987</v>
      </c>
      <c r="AA6046">
        <v>53.323579139729432</v>
      </c>
      <c r="AB6046">
        <v>68.656389361597377</v>
      </c>
      <c r="AC6046">
        <v>0</v>
      </c>
      <c r="AD6046">
        <v>0</v>
      </c>
      <c r="AE6046">
        <v>300.8205965190125</v>
      </c>
    </row>
    <row r="6047" spans="1:31" x14ac:dyDescent="0.25">
      <c r="A6047">
        <v>1788694</v>
      </c>
      <c r="B6047">
        <v>1</v>
      </c>
      <c r="C6047" t="s">
        <v>80</v>
      </c>
      <c r="D6047" t="s">
        <v>82</v>
      </c>
      <c r="E6047" t="s">
        <v>158</v>
      </c>
      <c r="F6047" t="s">
        <v>17392</v>
      </c>
      <c r="G6047" t="s">
        <v>160</v>
      </c>
      <c r="H6047" t="s">
        <v>146</v>
      </c>
      <c r="I6047" t="s">
        <v>135</v>
      </c>
      <c r="J6047" t="s">
        <v>136</v>
      </c>
      <c r="K6047" t="s">
        <v>147</v>
      </c>
      <c r="L6047" t="s">
        <v>17393</v>
      </c>
      <c r="M6047" t="s">
        <v>17394</v>
      </c>
      <c r="N6047">
        <v>1.2738888880000001</v>
      </c>
      <c r="O6047">
        <v>0</v>
      </c>
      <c r="P6047">
        <v>248</v>
      </c>
      <c r="Q6047">
        <v>0</v>
      </c>
      <c r="R6047">
        <v>0</v>
      </c>
      <c r="S6047">
        <v>0</v>
      </c>
      <c r="T6047">
        <v>11</v>
      </c>
      <c r="U6047">
        <v>0</v>
      </c>
      <c r="V6047">
        <v>0</v>
      </c>
      <c r="W6047">
        <v>0</v>
      </c>
      <c r="X6047">
        <v>75.904198013696444</v>
      </c>
      <c r="Y6047">
        <v>0</v>
      </c>
      <c r="Z6047">
        <v>0</v>
      </c>
      <c r="AA6047">
        <v>0</v>
      </c>
      <c r="AB6047">
        <v>6.7931539753956995</v>
      </c>
      <c r="AC6047">
        <v>0</v>
      </c>
      <c r="AD6047">
        <v>0</v>
      </c>
      <c r="AE6047">
        <v>82.697351989092141</v>
      </c>
    </row>
    <row r="6048" spans="1:31" x14ac:dyDescent="0.25">
      <c r="A6048">
        <v>1798973</v>
      </c>
      <c r="B6048">
        <v>1</v>
      </c>
      <c r="C6048" t="s">
        <v>80</v>
      </c>
      <c r="D6048" t="s">
        <v>82</v>
      </c>
      <c r="E6048" t="s">
        <v>171</v>
      </c>
      <c r="F6048" t="s">
        <v>16974</v>
      </c>
      <c r="G6048" t="s">
        <v>181</v>
      </c>
      <c r="H6048" t="s">
        <v>146</v>
      </c>
      <c r="I6048" t="s">
        <v>135</v>
      </c>
      <c r="J6048" t="s">
        <v>136</v>
      </c>
      <c r="K6048" t="s">
        <v>147</v>
      </c>
      <c r="L6048" t="s">
        <v>17395</v>
      </c>
      <c r="M6048" t="s">
        <v>17396</v>
      </c>
      <c r="N6048">
        <v>1.155277777</v>
      </c>
      <c r="O6048">
        <v>0</v>
      </c>
      <c r="P6048">
        <v>10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3.4722165764801245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3.4722165764801245</v>
      </c>
    </row>
    <row r="6049" spans="1:31" x14ac:dyDescent="0.25">
      <c r="A6049">
        <v>1799457</v>
      </c>
      <c r="B6049">
        <v>1</v>
      </c>
      <c r="C6049" t="s">
        <v>80</v>
      </c>
      <c r="D6049" t="s">
        <v>97</v>
      </c>
      <c r="E6049" t="s">
        <v>171</v>
      </c>
      <c r="F6049" t="s">
        <v>17397</v>
      </c>
      <c r="G6049" t="s">
        <v>181</v>
      </c>
      <c r="H6049" t="s">
        <v>146</v>
      </c>
      <c r="I6049" t="s">
        <v>135</v>
      </c>
      <c r="J6049" t="s">
        <v>136</v>
      </c>
      <c r="K6049" t="s">
        <v>147</v>
      </c>
      <c r="L6049" t="s">
        <v>17398</v>
      </c>
      <c r="M6049" t="s">
        <v>17399</v>
      </c>
      <c r="N6049">
        <v>4.6205555550000001</v>
      </c>
      <c r="O6049">
        <v>0</v>
      </c>
      <c r="P6049">
        <v>1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0.36079774549190002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0.36079774549190002</v>
      </c>
    </row>
    <row r="6050" spans="1:31" x14ac:dyDescent="0.25">
      <c r="A6050">
        <v>1788737</v>
      </c>
      <c r="B6050">
        <v>1</v>
      </c>
      <c r="C6050" t="s">
        <v>80</v>
      </c>
      <c r="D6050" t="s">
        <v>92</v>
      </c>
      <c r="E6050" t="s">
        <v>188</v>
      </c>
      <c r="F6050" t="s">
        <v>217</v>
      </c>
      <c r="G6050" t="s">
        <v>751</v>
      </c>
      <c r="H6050" t="s">
        <v>134</v>
      </c>
      <c r="I6050" t="s">
        <v>135</v>
      </c>
      <c r="J6050" t="s">
        <v>136</v>
      </c>
      <c r="K6050" t="s">
        <v>147</v>
      </c>
      <c r="L6050" t="s">
        <v>17400</v>
      </c>
      <c r="M6050" t="s">
        <v>17401</v>
      </c>
      <c r="N6050">
        <v>7.3619444439999997</v>
      </c>
      <c r="O6050">
        <v>0</v>
      </c>
      <c r="P6050">
        <v>261</v>
      </c>
      <c r="Q6050">
        <v>0</v>
      </c>
      <c r="R6050">
        <v>0</v>
      </c>
      <c r="S6050">
        <v>1</v>
      </c>
      <c r="T6050">
        <v>52</v>
      </c>
      <c r="U6050">
        <v>0</v>
      </c>
      <c r="V6050">
        <v>0</v>
      </c>
      <c r="W6050">
        <v>0</v>
      </c>
      <c r="X6050">
        <v>239.41857192808101</v>
      </c>
      <c r="Y6050">
        <v>0</v>
      </c>
      <c r="Z6050">
        <v>0</v>
      </c>
      <c r="AA6050">
        <v>22.531183037693118</v>
      </c>
      <c r="AB6050">
        <v>57.038755437535642</v>
      </c>
      <c r="AC6050">
        <v>0</v>
      </c>
      <c r="AD6050">
        <v>0</v>
      </c>
      <c r="AE6050">
        <v>318.98851040330976</v>
      </c>
    </row>
    <row r="6051" spans="1:31" x14ac:dyDescent="0.25">
      <c r="A6051">
        <v>1799557</v>
      </c>
      <c r="B6051">
        <v>1</v>
      </c>
      <c r="C6051" t="s">
        <v>80</v>
      </c>
      <c r="D6051" t="s">
        <v>104</v>
      </c>
      <c r="E6051" t="s">
        <v>171</v>
      </c>
      <c r="F6051" t="s">
        <v>17402</v>
      </c>
      <c r="G6051" t="s">
        <v>181</v>
      </c>
      <c r="H6051" t="s">
        <v>146</v>
      </c>
      <c r="I6051" t="s">
        <v>135</v>
      </c>
      <c r="J6051" t="s">
        <v>136</v>
      </c>
      <c r="K6051" t="s">
        <v>147</v>
      </c>
      <c r="L6051" t="s">
        <v>17403</v>
      </c>
      <c r="M6051" t="s">
        <v>17404</v>
      </c>
      <c r="N6051">
        <v>0.825555555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1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</row>
    <row r="6052" spans="1:31" x14ac:dyDescent="0.25">
      <c r="A6052">
        <v>1788760</v>
      </c>
      <c r="B6052">
        <v>1</v>
      </c>
      <c r="C6052" t="s">
        <v>80</v>
      </c>
      <c r="D6052" t="s">
        <v>83</v>
      </c>
      <c r="E6052" t="s">
        <v>184</v>
      </c>
      <c r="F6052" t="s">
        <v>17405</v>
      </c>
      <c r="G6052" t="s">
        <v>133</v>
      </c>
      <c r="H6052" t="s">
        <v>134</v>
      </c>
      <c r="I6052" t="s">
        <v>193</v>
      </c>
      <c r="J6052" t="s">
        <v>136</v>
      </c>
      <c r="K6052" t="s">
        <v>147</v>
      </c>
      <c r="L6052" t="s">
        <v>17406</v>
      </c>
      <c r="M6052" t="s">
        <v>17407</v>
      </c>
      <c r="N6052">
        <v>8.3333330000000001E-3</v>
      </c>
      <c r="O6052">
        <v>0</v>
      </c>
      <c r="P6052">
        <v>5276</v>
      </c>
      <c r="Q6052">
        <v>0</v>
      </c>
      <c r="R6052">
        <v>0</v>
      </c>
      <c r="S6052">
        <v>7</v>
      </c>
      <c r="T6052">
        <v>424</v>
      </c>
      <c r="U6052">
        <v>0</v>
      </c>
      <c r="V6052">
        <v>0</v>
      </c>
      <c r="W6052">
        <v>0</v>
      </c>
      <c r="X6052">
        <v>12.127686041900018</v>
      </c>
      <c r="Y6052">
        <v>0</v>
      </c>
      <c r="Z6052">
        <v>0</v>
      </c>
      <c r="AA6052">
        <v>0.44074548298750005</v>
      </c>
      <c r="AB6052">
        <v>1.4895774722089996</v>
      </c>
      <c r="AC6052">
        <v>0</v>
      </c>
      <c r="AD6052">
        <v>0</v>
      </c>
      <c r="AE6052">
        <v>14.058008997096518</v>
      </c>
    </row>
    <row r="6053" spans="1:31" x14ac:dyDescent="0.25">
      <c r="A6053">
        <v>1798910</v>
      </c>
      <c r="B6053">
        <v>1</v>
      </c>
      <c r="C6053" t="s">
        <v>80</v>
      </c>
      <c r="D6053" t="s">
        <v>92</v>
      </c>
      <c r="E6053" t="s">
        <v>158</v>
      </c>
      <c r="F6053" t="s">
        <v>17408</v>
      </c>
      <c r="G6053" t="s">
        <v>164</v>
      </c>
      <c r="H6053" t="s">
        <v>146</v>
      </c>
      <c r="I6053" t="s">
        <v>135</v>
      </c>
      <c r="J6053" t="s">
        <v>136</v>
      </c>
      <c r="K6053" t="s">
        <v>147</v>
      </c>
      <c r="L6053" t="s">
        <v>17409</v>
      </c>
      <c r="M6053" t="s">
        <v>17410</v>
      </c>
      <c r="N6053">
        <v>4.750277777</v>
      </c>
      <c r="O6053">
        <v>0</v>
      </c>
      <c r="P6053">
        <v>12</v>
      </c>
      <c r="Q6053">
        <v>0</v>
      </c>
      <c r="R6053">
        <v>2</v>
      </c>
      <c r="S6053">
        <v>0</v>
      </c>
      <c r="T6053">
        <v>2</v>
      </c>
      <c r="U6053">
        <v>0</v>
      </c>
      <c r="V6053">
        <v>0</v>
      </c>
      <c r="W6053">
        <v>0</v>
      </c>
      <c r="X6053">
        <v>12.215264514107085</v>
      </c>
      <c r="Y6053">
        <v>0</v>
      </c>
      <c r="Z6053">
        <v>2.7365493017784588</v>
      </c>
      <c r="AA6053">
        <v>0</v>
      </c>
      <c r="AB6053">
        <v>9.7097829932761996</v>
      </c>
      <c r="AC6053">
        <v>0</v>
      </c>
      <c r="AD6053">
        <v>0</v>
      </c>
      <c r="AE6053">
        <v>24.661596809161743</v>
      </c>
    </row>
    <row r="6054" spans="1:31" x14ac:dyDescent="0.25">
      <c r="A6054">
        <v>1799056</v>
      </c>
      <c r="B6054">
        <v>1</v>
      </c>
      <c r="C6054" t="s">
        <v>80</v>
      </c>
      <c r="D6054" t="s">
        <v>92</v>
      </c>
      <c r="E6054" t="s">
        <v>171</v>
      </c>
      <c r="F6054" t="s">
        <v>17411</v>
      </c>
      <c r="G6054" t="s">
        <v>181</v>
      </c>
      <c r="H6054" t="s">
        <v>146</v>
      </c>
      <c r="I6054" t="s">
        <v>135</v>
      </c>
      <c r="J6054" t="s">
        <v>136</v>
      </c>
      <c r="K6054" t="s">
        <v>147</v>
      </c>
      <c r="L6054" t="s">
        <v>17412</v>
      </c>
      <c r="M6054" t="s">
        <v>17413</v>
      </c>
      <c r="N6054">
        <v>3.9680555549999998</v>
      </c>
      <c r="O6054">
        <v>0</v>
      </c>
      <c r="P6054">
        <v>7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7.7805916504320018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7.7805916504320018</v>
      </c>
    </row>
    <row r="6055" spans="1:31" x14ac:dyDescent="0.25">
      <c r="A6055">
        <v>1799620</v>
      </c>
      <c r="B6055">
        <v>1</v>
      </c>
      <c r="C6055" t="s">
        <v>80</v>
      </c>
      <c r="D6055" t="s">
        <v>105</v>
      </c>
      <c r="E6055" t="s">
        <v>158</v>
      </c>
      <c r="F6055" t="s">
        <v>17414</v>
      </c>
      <c r="G6055" t="s">
        <v>160</v>
      </c>
      <c r="H6055" t="s">
        <v>146</v>
      </c>
      <c r="I6055" t="s">
        <v>135</v>
      </c>
      <c r="J6055" t="s">
        <v>136</v>
      </c>
      <c r="K6055" t="s">
        <v>147</v>
      </c>
      <c r="L6055" t="s">
        <v>17415</v>
      </c>
      <c r="M6055" t="s">
        <v>17416</v>
      </c>
      <c r="N6055">
        <v>0.43111111099999999</v>
      </c>
      <c r="O6055">
        <v>0</v>
      </c>
      <c r="P6055">
        <v>154</v>
      </c>
      <c r="Q6055">
        <v>0</v>
      </c>
      <c r="R6055">
        <v>0</v>
      </c>
      <c r="S6055">
        <v>0</v>
      </c>
      <c r="T6055">
        <v>13</v>
      </c>
      <c r="U6055">
        <v>0</v>
      </c>
      <c r="V6055">
        <v>0</v>
      </c>
      <c r="W6055">
        <v>0</v>
      </c>
      <c r="X6055">
        <v>21.179245089036659</v>
      </c>
      <c r="Y6055">
        <v>0</v>
      </c>
      <c r="Z6055">
        <v>0</v>
      </c>
      <c r="AA6055">
        <v>0</v>
      </c>
      <c r="AB6055">
        <v>1.8917300340773333</v>
      </c>
      <c r="AC6055">
        <v>0</v>
      </c>
      <c r="AD6055">
        <v>0</v>
      </c>
      <c r="AE6055">
        <v>23.070975123113993</v>
      </c>
    </row>
    <row r="6056" spans="1:31" x14ac:dyDescent="0.25">
      <c r="A6056">
        <v>1799102</v>
      </c>
      <c r="B6056">
        <v>1</v>
      </c>
      <c r="C6056" t="s">
        <v>80</v>
      </c>
      <c r="D6056" t="s">
        <v>83</v>
      </c>
      <c r="E6056" t="s">
        <v>188</v>
      </c>
      <c r="F6056" t="s">
        <v>17417</v>
      </c>
      <c r="G6056" t="s">
        <v>133</v>
      </c>
      <c r="H6056" t="s">
        <v>134</v>
      </c>
      <c r="I6056" t="s">
        <v>135</v>
      </c>
      <c r="J6056" t="s">
        <v>136</v>
      </c>
      <c r="K6056" t="s">
        <v>147</v>
      </c>
      <c r="L6056" t="s">
        <v>17418</v>
      </c>
      <c r="M6056" t="s">
        <v>17371</v>
      </c>
      <c r="N6056">
        <v>0.28833333300000002</v>
      </c>
      <c r="O6056">
        <v>4</v>
      </c>
      <c r="P6056">
        <v>267</v>
      </c>
      <c r="Q6056">
        <v>7</v>
      </c>
      <c r="R6056">
        <v>22</v>
      </c>
      <c r="S6056">
        <v>11</v>
      </c>
      <c r="T6056">
        <v>16</v>
      </c>
      <c r="U6056">
        <v>0</v>
      </c>
      <c r="V6056">
        <v>0</v>
      </c>
      <c r="W6056">
        <v>2.1766304825503999</v>
      </c>
      <c r="X6056">
        <v>14.507075718799998</v>
      </c>
      <c r="Y6056">
        <v>0.44104964432210009</v>
      </c>
      <c r="Z6056">
        <v>7.7351331453954986</v>
      </c>
      <c r="AA6056">
        <v>81.417038432247381</v>
      </c>
      <c r="AB6056">
        <v>2.7805525894587504</v>
      </c>
      <c r="AC6056">
        <v>0</v>
      </c>
      <c r="AD6056">
        <v>0</v>
      </c>
      <c r="AE6056">
        <v>109.05748001277412</v>
      </c>
    </row>
    <row r="6057" spans="1:31" x14ac:dyDescent="0.25">
      <c r="A6057">
        <v>1788754</v>
      </c>
      <c r="B6057">
        <v>1</v>
      </c>
      <c r="C6057" t="s">
        <v>81</v>
      </c>
      <c r="D6057" t="s">
        <v>118</v>
      </c>
      <c r="E6057" t="s">
        <v>188</v>
      </c>
      <c r="F6057" t="s">
        <v>9445</v>
      </c>
      <c r="G6057" t="s">
        <v>177</v>
      </c>
      <c r="H6057" t="s">
        <v>134</v>
      </c>
      <c r="I6057" t="s">
        <v>135</v>
      </c>
      <c r="J6057" t="s">
        <v>136</v>
      </c>
      <c r="K6057" t="s">
        <v>147</v>
      </c>
      <c r="L6057" t="s">
        <v>17419</v>
      </c>
      <c r="M6057" t="s">
        <v>17420</v>
      </c>
      <c r="N6057">
        <v>0.59305555499999996</v>
      </c>
      <c r="O6057">
        <v>7</v>
      </c>
      <c r="P6057">
        <v>268</v>
      </c>
      <c r="Q6057">
        <v>61</v>
      </c>
      <c r="R6057">
        <v>13</v>
      </c>
      <c r="S6057">
        <v>20</v>
      </c>
      <c r="T6057">
        <v>10</v>
      </c>
      <c r="U6057">
        <v>6</v>
      </c>
      <c r="V6057">
        <v>0</v>
      </c>
      <c r="W6057">
        <v>0.82259744897763321</v>
      </c>
      <c r="X6057">
        <v>26.975729088506156</v>
      </c>
      <c r="Y6057">
        <v>61.034492160103795</v>
      </c>
      <c r="Z6057">
        <v>2.1521357964550836</v>
      </c>
      <c r="AA6057">
        <v>39.508922035903282</v>
      </c>
      <c r="AB6057">
        <v>4.5076178868071999</v>
      </c>
      <c r="AC6057">
        <v>165.31476428363496</v>
      </c>
      <c r="AD6057">
        <v>0</v>
      </c>
      <c r="AE6057">
        <v>300.31625870038812</v>
      </c>
    </row>
    <row r="6058" spans="1:31" x14ac:dyDescent="0.25">
      <c r="A6058">
        <v>1798950</v>
      </c>
      <c r="B6058">
        <v>1</v>
      </c>
      <c r="C6058" t="s">
        <v>80</v>
      </c>
      <c r="D6058" t="s">
        <v>96</v>
      </c>
      <c r="E6058" t="s">
        <v>184</v>
      </c>
      <c r="F6058" t="s">
        <v>17421</v>
      </c>
      <c r="G6058" t="s">
        <v>246</v>
      </c>
      <c r="H6058" t="s">
        <v>134</v>
      </c>
      <c r="I6058" t="s">
        <v>135</v>
      </c>
      <c r="J6058" t="s">
        <v>136</v>
      </c>
      <c r="K6058" t="s">
        <v>137</v>
      </c>
      <c r="L6058" t="s">
        <v>17422</v>
      </c>
      <c r="M6058" t="s">
        <v>17423</v>
      </c>
      <c r="N6058">
        <v>4.4170138879999996</v>
      </c>
      <c r="O6058">
        <v>0</v>
      </c>
      <c r="P6058">
        <v>199</v>
      </c>
      <c r="Q6058">
        <v>0</v>
      </c>
      <c r="R6058">
        <v>0</v>
      </c>
      <c r="S6058">
        <v>0</v>
      </c>
      <c r="T6058">
        <v>2</v>
      </c>
      <c r="U6058">
        <v>0</v>
      </c>
      <c r="V6058">
        <v>0</v>
      </c>
      <c r="W6058">
        <v>0</v>
      </c>
      <c r="X6058">
        <v>101.20042606039166</v>
      </c>
      <c r="Y6058">
        <v>0</v>
      </c>
      <c r="Z6058">
        <v>0</v>
      </c>
      <c r="AA6058">
        <v>0</v>
      </c>
      <c r="AB6058">
        <v>5.1661093824981332</v>
      </c>
      <c r="AC6058">
        <v>0</v>
      </c>
      <c r="AD6058">
        <v>0</v>
      </c>
      <c r="AE6058">
        <v>106.3665354428898</v>
      </c>
    </row>
    <row r="6059" spans="1:31" x14ac:dyDescent="0.25">
      <c r="A6059">
        <v>1788906</v>
      </c>
      <c r="B6059">
        <v>1</v>
      </c>
      <c r="C6059" t="s">
        <v>81</v>
      </c>
      <c r="D6059" t="s">
        <v>117</v>
      </c>
      <c r="E6059" t="s">
        <v>184</v>
      </c>
      <c r="F6059" t="s">
        <v>9282</v>
      </c>
      <c r="G6059" t="s">
        <v>246</v>
      </c>
      <c r="H6059" t="s">
        <v>134</v>
      </c>
      <c r="I6059" t="s">
        <v>135</v>
      </c>
      <c r="J6059" t="s">
        <v>136</v>
      </c>
      <c r="K6059" t="s">
        <v>137</v>
      </c>
      <c r="L6059" t="s">
        <v>17424</v>
      </c>
      <c r="M6059" t="s">
        <v>17425</v>
      </c>
      <c r="N6059">
        <v>4.5469444440000002</v>
      </c>
      <c r="O6059">
        <v>0</v>
      </c>
      <c r="P6059">
        <v>147</v>
      </c>
      <c r="Q6059">
        <v>0</v>
      </c>
      <c r="R6059">
        <v>2</v>
      </c>
      <c r="S6059">
        <v>1</v>
      </c>
      <c r="T6059">
        <v>0</v>
      </c>
      <c r="U6059">
        <v>0</v>
      </c>
      <c r="V6059">
        <v>0</v>
      </c>
      <c r="W6059">
        <v>0</v>
      </c>
      <c r="X6059">
        <v>82.678589188023267</v>
      </c>
      <c r="Y6059">
        <v>0</v>
      </c>
      <c r="Z6059">
        <v>0.46590715974712504</v>
      </c>
      <c r="AA6059">
        <v>0.13219673863093337</v>
      </c>
      <c r="AB6059">
        <v>0</v>
      </c>
      <c r="AC6059">
        <v>0</v>
      </c>
      <c r="AD6059">
        <v>0</v>
      </c>
      <c r="AE6059">
        <v>83.276693086401323</v>
      </c>
    </row>
    <row r="6060" spans="1:31" x14ac:dyDescent="0.25">
      <c r="A6060">
        <v>1799534</v>
      </c>
      <c r="B6060">
        <v>1</v>
      </c>
      <c r="C6060" t="s">
        <v>80</v>
      </c>
      <c r="D6060" t="s">
        <v>93</v>
      </c>
      <c r="E6060" t="s">
        <v>143</v>
      </c>
      <c r="F6060" t="s">
        <v>17426</v>
      </c>
      <c r="G6060" t="s">
        <v>2249</v>
      </c>
      <c r="H6060" t="s">
        <v>146</v>
      </c>
      <c r="I6060" t="s">
        <v>135</v>
      </c>
      <c r="J6060" t="s">
        <v>136</v>
      </c>
      <c r="K6060" t="s">
        <v>147</v>
      </c>
      <c r="L6060" t="s">
        <v>17427</v>
      </c>
      <c r="M6060" t="s">
        <v>17428</v>
      </c>
      <c r="N6060">
        <v>4.5980555550000002</v>
      </c>
      <c r="O6060">
        <v>0</v>
      </c>
      <c r="P6060">
        <v>0</v>
      </c>
      <c r="Q6060">
        <v>0</v>
      </c>
      <c r="R6060">
        <v>26</v>
      </c>
      <c r="S6060">
        <v>0</v>
      </c>
      <c r="T6060">
        <v>14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57.239683548225678</v>
      </c>
      <c r="AA6060">
        <v>0</v>
      </c>
      <c r="AB6060">
        <v>23.77619064935368</v>
      </c>
      <c r="AC6060">
        <v>0</v>
      </c>
      <c r="AD6060">
        <v>0</v>
      </c>
      <c r="AE6060">
        <v>81.015874197579365</v>
      </c>
    </row>
    <row r="6061" spans="1:31" x14ac:dyDescent="0.25">
      <c r="A6061">
        <v>1788677</v>
      </c>
      <c r="B6061">
        <v>1</v>
      </c>
      <c r="C6061" t="s">
        <v>80</v>
      </c>
      <c r="D6061" t="s">
        <v>97</v>
      </c>
      <c r="E6061" t="s">
        <v>188</v>
      </c>
      <c r="F6061" t="s">
        <v>17429</v>
      </c>
      <c r="G6061" t="s">
        <v>232</v>
      </c>
      <c r="H6061" t="s">
        <v>134</v>
      </c>
      <c r="I6061" t="s">
        <v>135</v>
      </c>
      <c r="J6061" t="s">
        <v>136</v>
      </c>
      <c r="K6061" t="s">
        <v>147</v>
      </c>
      <c r="L6061" t="s">
        <v>17430</v>
      </c>
      <c r="M6061" t="s">
        <v>17431</v>
      </c>
      <c r="N6061">
        <v>2.3652777770000002</v>
      </c>
      <c r="O6061">
        <v>4</v>
      </c>
      <c r="P6061">
        <v>709</v>
      </c>
      <c r="Q6061">
        <v>3</v>
      </c>
      <c r="R6061">
        <v>88</v>
      </c>
      <c r="S6061">
        <v>5</v>
      </c>
      <c r="T6061">
        <v>100</v>
      </c>
      <c r="U6061">
        <v>0</v>
      </c>
      <c r="V6061">
        <v>0</v>
      </c>
      <c r="W6061">
        <v>15.309490132011375</v>
      </c>
      <c r="X6061">
        <v>580.21943837087019</v>
      </c>
      <c r="Y6061">
        <v>4.4395004940975582</v>
      </c>
      <c r="Z6061">
        <v>66.103691004471258</v>
      </c>
      <c r="AA6061">
        <v>66.410735464165754</v>
      </c>
      <c r="AB6061">
        <v>86.12061792060625</v>
      </c>
      <c r="AC6061">
        <v>0</v>
      </c>
      <c r="AD6061">
        <v>0</v>
      </c>
      <c r="AE6061">
        <v>818.60347338622239</v>
      </c>
    </row>
    <row r="6062" spans="1:31" x14ac:dyDescent="0.25">
      <c r="A6062">
        <v>1799325</v>
      </c>
      <c r="B6062">
        <v>1</v>
      </c>
      <c r="C6062" t="s">
        <v>80</v>
      </c>
      <c r="D6062" t="s">
        <v>92</v>
      </c>
      <c r="E6062" t="s">
        <v>184</v>
      </c>
      <c r="F6062" t="s">
        <v>17432</v>
      </c>
      <c r="G6062" t="s">
        <v>751</v>
      </c>
      <c r="H6062" t="s">
        <v>134</v>
      </c>
      <c r="I6062" t="s">
        <v>135</v>
      </c>
      <c r="J6062" t="s">
        <v>136</v>
      </c>
      <c r="K6062" t="s">
        <v>147</v>
      </c>
      <c r="L6062" t="s">
        <v>17433</v>
      </c>
      <c r="M6062" t="s">
        <v>17434</v>
      </c>
      <c r="N6062">
        <v>1.6922222220000001</v>
      </c>
      <c r="O6062">
        <v>1</v>
      </c>
      <c r="P6062">
        <v>2099</v>
      </c>
      <c r="Q6062">
        <v>0</v>
      </c>
      <c r="R6062">
        <v>3</v>
      </c>
      <c r="S6062">
        <v>3</v>
      </c>
      <c r="T6062">
        <v>70</v>
      </c>
      <c r="U6062">
        <v>0</v>
      </c>
      <c r="V6062">
        <v>0</v>
      </c>
      <c r="W6062">
        <v>17.912158778063404</v>
      </c>
      <c r="X6062">
        <v>458.64342237028598</v>
      </c>
      <c r="Y6062">
        <v>0</v>
      </c>
      <c r="Z6062">
        <v>0.30836952772554999</v>
      </c>
      <c r="AA6062">
        <v>118.08230427569292</v>
      </c>
      <c r="AB6062">
        <v>116.41717974096001</v>
      </c>
      <c r="AC6062">
        <v>0</v>
      </c>
      <c r="AD6062">
        <v>0</v>
      </c>
      <c r="AE6062">
        <v>711.36343469272788</v>
      </c>
    </row>
    <row r="6063" spans="1:31" x14ac:dyDescent="0.25">
      <c r="A6063">
        <v>1799540</v>
      </c>
      <c r="B6063">
        <v>1</v>
      </c>
      <c r="C6063" t="s">
        <v>80</v>
      </c>
      <c r="D6063" t="s">
        <v>104</v>
      </c>
      <c r="E6063" t="s">
        <v>171</v>
      </c>
      <c r="F6063" t="s">
        <v>17435</v>
      </c>
      <c r="G6063" t="s">
        <v>181</v>
      </c>
      <c r="H6063" t="s">
        <v>146</v>
      </c>
      <c r="I6063" t="s">
        <v>135</v>
      </c>
      <c r="J6063" t="s">
        <v>136</v>
      </c>
      <c r="K6063" t="s">
        <v>147</v>
      </c>
      <c r="L6063" t="s">
        <v>17436</v>
      </c>
      <c r="M6063" t="s">
        <v>17437</v>
      </c>
      <c r="N6063">
        <v>3.8033333329999999</v>
      </c>
      <c r="O6063">
        <v>0</v>
      </c>
      <c r="P6063">
        <v>1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0.53810717386913332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0.53810717386913332</v>
      </c>
    </row>
    <row r="6064" spans="1:31" x14ac:dyDescent="0.25">
      <c r="A6064">
        <v>1799517</v>
      </c>
      <c r="B6064">
        <v>1</v>
      </c>
      <c r="C6064" t="s">
        <v>80</v>
      </c>
      <c r="D6064" t="s">
        <v>110</v>
      </c>
      <c r="E6064" t="s">
        <v>171</v>
      </c>
      <c r="F6064" t="s">
        <v>17438</v>
      </c>
      <c r="G6064" t="s">
        <v>173</v>
      </c>
      <c r="H6064" t="s">
        <v>146</v>
      </c>
      <c r="I6064" t="s">
        <v>135</v>
      </c>
      <c r="J6064" t="s">
        <v>136</v>
      </c>
      <c r="K6064" t="s">
        <v>147</v>
      </c>
      <c r="L6064" t="s">
        <v>17439</v>
      </c>
      <c r="M6064" t="s">
        <v>17440</v>
      </c>
      <c r="N6064">
        <v>1.1530555549999999</v>
      </c>
      <c r="O6064">
        <v>0</v>
      </c>
      <c r="P6064">
        <v>4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1.6734939756768334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1.6734939756768334</v>
      </c>
    </row>
    <row r="6065" spans="1:31" x14ac:dyDescent="0.25">
      <c r="A6065">
        <v>1798976</v>
      </c>
      <c r="B6065">
        <v>1</v>
      </c>
      <c r="C6065" t="s">
        <v>81</v>
      </c>
      <c r="D6065" t="s">
        <v>112</v>
      </c>
      <c r="E6065" t="s">
        <v>171</v>
      </c>
      <c r="F6065" t="s">
        <v>17441</v>
      </c>
      <c r="G6065" t="s">
        <v>181</v>
      </c>
      <c r="H6065" t="s">
        <v>146</v>
      </c>
      <c r="I6065" t="s">
        <v>135</v>
      </c>
      <c r="J6065" t="s">
        <v>136</v>
      </c>
      <c r="K6065" t="s">
        <v>147</v>
      </c>
      <c r="L6065" t="s">
        <v>17442</v>
      </c>
      <c r="M6065" t="s">
        <v>17443</v>
      </c>
      <c r="N6065">
        <v>1.1988888879999999</v>
      </c>
      <c r="O6065">
        <v>0</v>
      </c>
      <c r="P6065">
        <v>2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0.22473850258305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0.22473850258305</v>
      </c>
    </row>
    <row r="6066" spans="1:31" x14ac:dyDescent="0.25">
      <c r="A6066">
        <v>1788777</v>
      </c>
      <c r="B6066">
        <v>1</v>
      </c>
      <c r="C6066" t="s">
        <v>80</v>
      </c>
      <c r="D6066" t="s">
        <v>93</v>
      </c>
      <c r="E6066" t="s">
        <v>131</v>
      </c>
      <c r="F6066" t="s">
        <v>17444</v>
      </c>
      <c r="G6066" t="s">
        <v>177</v>
      </c>
      <c r="H6066" t="s">
        <v>134</v>
      </c>
      <c r="I6066" t="s">
        <v>135</v>
      </c>
      <c r="J6066" t="s">
        <v>136</v>
      </c>
      <c r="K6066" t="s">
        <v>147</v>
      </c>
      <c r="L6066" t="s">
        <v>17445</v>
      </c>
      <c r="M6066" t="s">
        <v>17446</v>
      </c>
      <c r="N6066">
        <v>1.5277777770000001</v>
      </c>
      <c r="O6066">
        <v>0</v>
      </c>
      <c r="P6066">
        <v>387</v>
      </c>
      <c r="Q6066">
        <v>47</v>
      </c>
      <c r="R6066">
        <v>322</v>
      </c>
      <c r="S6066">
        <v>9</v>
      </c>
      <c r="T6066">
        <v>194</v>
      </c>
      <c r="U6066">
        <v>0</v>
      </c>
      <c r="V6066">
        <v>0</v>
      </c>
      <c r="W6066">
        <v>0</v>
      </c>
      <c r="X6066">
        <v>96.083182614535616</v>
      </c>
      <c r="Y6066">
        <v>18.989716339577502</v>
      </c>
      <c r="Z6066">
        <v>152.95698939703658</v>
      </c>
      <c r="AA6066">
        <v>149.1536656533462</v>
      </c>
      <c r="AB6066">
        <v>207.95945097343261</v>
      </c>
      <c r="AC6066">
        <v>0</v>
      </c>
      <c r="AD6066">
        <v>0</v>
      </c>
      <c r="AE6066">
        <v>625.14300497792851</v>
      </c>
    </row>
    <row r="6067" spans="1:31" x14ac:dyDescent="0.25">
      <c r="A6067">
        <v>1799119</v>
      </c>
      <c r="B6067">
        <v>1</v>
      </c>
      <c r="C6067" t="s">
        <v>81</v>
      </c>
      <c r="D6067" t="s">
        <v>123</v>
      </c>
      <c r="E6067" t="s">
        <v>171</v>
      </c>
      <c r="F6067" t="s">
        <v>17447</v>
      </c>
      <c r="G6067" t="s">
        <v>181</v>
      </c>
      <c r="H6067" t="s">
        <v>146</v>
      </c>
      <c r="I6067" t="s">
        <v>135</v>
      </c>
      <c r="J6067" t="s">
        <v>136</v>
      </c>
      <c r="K6067" t="s">
        <v>147</v>
      </c>
      <c r="L6067" t="s">
        <v>17448</v>
      </c>
      <c r="M6067" t="s">
        <v>17449</v>
      </c>
      <c r="N6067">
        <v>1.3286111110000001</v>
      </c>
      <c r="O6067">
        <v>0</v>
      </c>
      <c r="P6067">
        <v>4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1.3121026672719003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1.3121026672719003</v>
      </c>
    </row>
    <row r="6068" spans="1:31" x14ac:dyDescent="0.25">
      <c r="A6068">
        <v>1798913</v>
      </c>
      <c r="B6068">
        <v>1</v>
      </c>
      <c r="C6068" t="s">
        <v>80</v>
      </c>
      <c r="D6068" t="s">
        <v>85</v>
      </c>
      <c r="E6068" t="s">
        <v>171</v>
      </c>
      <c r="F6068" t="s">
        <v>17450</v>
      </c>
      <c r="G6068" t="s">
        <v>181</v>
      </c>
      <c r="H6068" t="s">
        <v>146</v>
      </c>
      <c r="I6068" t="s">
        <v>135</v>
      </c>
      <c r="J6068" t="s">
        <v>136</v>
      </c>
      <c r="K6068" t="s">
        <v>147</v>
      </c>
      <c r="L6068" t="s">
        <v>17451</v>
      </c>
      <c r="M6068" t="s">
        <v>17452</v>
      </c>
      <c r="N6068">
        <v>0.67972222199999999</v>
      </c>
      <c r="O6068">
        <v>0</v>
      </c>
      <c r="P6068">
        <v>2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0.25570875099409163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0.25570875099409163</v>
      </c>
    </row>
    <row r="6069" spans="1:31" x14ac:dyDescent="0.25">
      <c r="A6069">
        <v>1788840</v>
      </c>
      <c r="B6069">
        <v>1</v>
      </c>
      <c r="C6069" t="s">
        <v>80</v>
      </c>
      <c r="D6069" t="s">
        <v>106</v>
      </c>
      <c r="E6069" t="s">
        <v>171</v>
      </c>
      <c r="F6069" t="s">
        <v>17453</v>
      </c>
      <c r="G6069" t="s">
        <v>181</v>
      </c>
      <c r="H6069" t="s">
        <v>146</v>
      </c>
      <c r="I6069" t="s">
        <v>135</v>
      </c>
      <c r="J6069" t="s">
        <v>136</v>
      </c>
      <c r="K6069" t="s">
        <v>147</v>
      </c>
      <c r="L6069" t="s">
        <v>17454</v>
      </c>
      <c r="M6069" t="s">
        <v>17455</v>
      </c>
      <c r="N6069">
        <v>2.1722222219999998</v>
      </c>
      <c r="O6069">
        <v>0</v>
      </c>
      <c r="P6069">
        <v>1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0.13803444901012502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0.13803444901012502</v>
      </c>
    </row>
    <row r="6070" spans="1:31" x14ac:dyDescent="0.25">
      <c r="A6070">
        <v>1799411</v>
      </c>
      <c r="B6070">
        <v>1</v>
      </c>
      <c r="C6070" t="s">
        <v>80</v>
      </c>
      <c r="D6070" t="s">
        <v>92</v>
      </c>
      <c r="E6070" t="s">
        <v>171</v>
      </c>
      <c r="F6070" t="s">
        <v>17456</v>
      </c>
      <c r="G6070" t="s">
        <v>181</v>
      </c>
      <c r="H6070" t="s">
        <v>146</v>
      </c>
      <c r="I6070" t="s">
        <v>135</v>
      </c>
      <c r="J6070" t="s">
        <v>136</v>
      </c>
      <c r="K6070" t="s">
        <v>147</v>
      </c>
      <c r="L6070" t="s">
        <v>17457</v>
      </c>
      <c r="M6070" t="s">
        <v>17458</v>
      </c>
      <c r="N6070">
        <v>0.85277777700000001</v>
      </c>
      <c r="O6070">
        <v>0</v>
      </c>
      <c r="P6070">
        <v>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0.12896031488080001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0.12896031488080001</v>
      </c>
    </row>
    <row r="6071" spans="1:31" x14ac:dyDescent="0.25">
      <c r="A6071">
        <v>1788691</v>
      </c>
      <c r="B6071">
        <v>1</v>
      </c>
      <c r="C6071" t="s">
        <v>81</v>
      </c>
      <c r="D6071" t="s">
        <v>127</v>
      </c>
      <c r="E6071" t="s">
        <v>184</v>
      </c>
      <c r="F6071" t="s">
        <v>17459</v>
      </c>
      <c r="G6071" t="s">
        <v>177</v>
      </c>
      <c r="H6071" t="s">
        <v>134</v>
      </c>
      <c r="I6071" t="s">
        <v>135</v>
      </c>
      <c r="J6071" t="s">
        <v>136</v>
      </c>
      <c r="K6071" t="s">
        <v>147</v>
      </c>
      <c r="L6071" t="s">
        <v>17460</v>
      </c>
      <c r="M6071" t="s">
        <v>17461</v>
      </c>
      <c r="N6071">
        <v>3.809722222</v>
      </c>
      <c r="O6071">
        <v>0</v>
      </c>
      <c r="P6071">
        <v>0</v>
      </c>
      <c r="Q6071">
        <v>0</v>
      </c>
      <c r="R6071">
        <v>0</v>
      </c>
      <c r="S6071">
        <v>1</v>
      </c>
      <c r="T6071">
        <v>32</v>
      </c>
      <c r="U6071">
        <v>1</v>
      </c>
      <c r="V6071">
        <v>1</v>
      </c>
      <c r="W6071">
        <v>0</v>
      </c>
      <c r="X6071">
        <v>0</v>
      </c>
      <c r="Y6071">
        <v>0</v>
      </c>
      <c r="Z6071">
        <v>0</v>
      </c>
      <c r="AA6071">
        <v>2.8744301683972746</v>
      </c>
      <c r="AB6071">
        <v>80.208255039231929</v>
      </c>
      <c r="AC6071">
        <v>16.468993511961749</v>
      </c>
      <c r="AD6071">
        <v>8.1655235525908001</v>
      </c>
      <c r="AE6071">
        <v>107.71720227218174</v>
      </c>
    </row>
    <row r="6072" spans="1:31" x14ac:dyDescent="0.25">
      <c r="A6072">
        <v>1788734</v>
      </c>
      <c r="B6072">
        <v>1</v>
      </c>
      <c r="C6072" t="s">
        <v>80</v>
      </c>
      <c r="D6072" t="s">
        <v>83</v>
      </c>
      <c r="E6072" t="s">
        <v>158</v>
      </c>
      <c r="F6072" t="s">
        <v>17462</v>
      </c>
      <c r="G6072" t="s">
        <v>160</v>
      </c>
      <c r="H6072" t="s">
        <v>146</v>
      </c>
      <c r="I6072" t="s">
        <v>135</v>
      </c>
      <c r="J6072" t="s">
        <v>136</v>
      </c>
      <c r="K6072" t="s">
        <v>147</v>
      </c>
      <c r="L6072" t="s">
        <v>17463</v>
      </c>
      <c r="M6072" t="s">
        <v>17464</v>
      </c>
      <c r="N6072">
        <v>1.223055555</v>
      </c>
      <c r="O6072">
        <v>0</v>
      </c>
      <c r="P6072">
        <v>17</v>
      </c>
      <c r="Q6072">
        <v>0</v>
      </c>
      <c r="R6072">
        <v>3</v>
      </c>
      <c r="S6072">
        <v>0</v>
      </c>
      <c r="T6072">
        <v>8</v>
      </c>
      <c r="U6072">
        <v>0</v>
      </c>
      <c r="V6072">
        <v>1</v>
      </c>
      <c r="W6072">
        <v>0</v>
      </c>
      <c r="X6072">
        <v>5.7759769037311015</v>
      </c>
      <c r="Y6072">
        <v>0</v>
      </c>
      <c r="Z6072">
        <v>0.88130936273639993</v>
      </c>
      <c r="AA6072">
        <v>0</v>
      </c>
      <c r="AB6072">
        <v>5.3225514850088</v>
      </c>
      <c r="AC6072">
        <v>0</v>
      </c>
      <c r="AD6072">
        <v>14.109826179712</v>
      </c>
      <c r="AE6072">
        <v>26.089663931188301</v>
      </c>
    </row>
    <row r="6073" spans="1:31" x14ac:dyDescent="0.25">
      <c r="A6073">
        <v>1799554</v>
      </c>
      <c r="B6073">
        <v>1</v>
      </c>
      <c r="C6073" t="s">
        <v>81</v>
      </c>
      <c r="D6073" t="s">
        <v>128</v>
      </c>
      <c r="E6073" t="s">
        <v>158</v>
      </c>
      <c r="F6073" t="s">
        <v>17465</v>
      </c>
      <c r="G6073" t="s">
        <v>160</v>
      </c>
      <c r="H6073" t="s">
        <v>146</v>
      </c>
      <c r="I6073" t="s">
        <v>135</v>
      </c>
      <c r="J6073" t="s">
        <v>136</v>
      </c>
      <c r="K6073" t="s">
        <v>147</v>
      </c>
      <c r="L6073" t="s">
        <v>17466</v>
      </c>
      <c r="M6073" t="s">
        <v>17467</v>
      </c>
      <c r="N6073">
        <v>3.5183333330000002</v>
      </c>
      <c r="O6073">
        <v>0</v>
      </c>
      <c r="P6073">
        <v>77</v>
      </c>
      <c r="Q6073">
        <v>0</v>
      </c>
      <c r="R6073">
        <v>0</v>
      </c>
      <c r="S6073">
        <v>0</v>
      </c>
      <c r="T6073">
        <v>3</v>
      </c>
      <c r="U6073">
        <v>0</v>
      </c>
      <c r="V6073">
        <v>0</v>
      </c>
      <c r="W6073">
        <v>0</v>
      </c>
      <c r="X6073">
        <v>21.640747197600732</v>
      </c>
      <c r="Y6073">
        <v>0</v>
      </c>
      <c r="Z6073">
        <v>0</v>
      </c>
      <c r="AA6073">
        <v>0</v>
      </c>
      <c r="AB6073">
        <v>0.85193151134980005</v>
      </c>
      <c r="AC6073">
        <v>0</v>
      </c>
      <c r="AD6073">
        <v>0</v>
      </c>
      <c r="AE6073">
        <v>22.492678708950532</v>
      </c>
    </row>
    <row r="6074" spans="1:31" x14ac:dyDescent="0.25">
      <c r="A6074">
        <v>1799019</v>
      </c>
      <c r="B6074">
        <v>1</v>
      </c>
      <c r="C6074" t="s">
        <v>80</v>
      </c>
      <c r="D6074" t="s">
        <v>104</v>
      </c>
      <c r="E6074" t="s">
        <v>171</v>
      </c>
      <c r="F6074" t="s">
        <v>11587</v>
      </c>
      <c r="G6074" t="s">
        <v>181</v>
      </c>
      <c r="H6074" t="s">
        <v>146</v>
      </c>
      <c r="I6074" t="s">
        <v>135</v>
      </c>
      <c r="J6074" t="s">
        <v>136</v>
      </c>
      <c r="K6074" t="s">
        <v>147</v>
      </c>
      <c r="L6074" t="s">
        <v>17468</v>
      </c>
      <c r="M6074" t="s">
        <v>17469</v>
      </c>
      <c r="N6074">
        <v>1.373888888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1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1.77990464504115</v>
      </c>
      <c r="AC6074">
        <v>0</v>
      </c>
      <c r="AD6074">
        <v>0</v>
      </c>
      <c r="AE6074">
        <v>1.77990464504115</v>
      </c>
    </row>
    <row r="6075" spans="1:31" x14ac:dyDescent="0.25">
      <c r="A6075">
        <v>1788883</v>
      </c>
      <c r="B6075">
        <v>1</v>
      </c>
      <c r="C6075" t="s">
        <v>81</v>
      </c>
      <c r="D6075" t="s">
        <v>128</v>
      </c>
      <c r="E6075" t="s">
        <v>131</v>
      </c>
      <c r="F6075" t="s">
        <v>17470</v>
      </c>
      <c r="G6075" t="s">
        <v>133</v>
      </c>
      <c r="H6075" t="s">
        <v>134</v>
      </c>
      <c r="I6075" t="s">
        <v>193</v>
      </c>
      <c r="J6075" t="s">
        <v>136</v>
      </c>
      <c r="K6075" t="s">
        <v>147</v>
      </c>
      <c r="L6075" t="s">
        <v>17471</v>
      </c>
      <c r="M6075" t="s">
        <v>17472</v>
      </c>
      <c r="N6075">
        <v>1.4166666E-2</v>
      </c>
      <c r="O6075">
        <v>1</v>
      </c>
      <c r="P6075">
        <v>16499</v>
      </c>
      <c r="Q6075">
        <v>5</v>
      </c>
      <c r="R6075">
        <v>68</v>
      </c>
      <c r="S6075">
        <v>12</v>
      </c>
      <c r="T6075">
        <v>763</v>
      </c>
      <c r="U6075">
        <v>1</v>
      </c>
      <c r="V6075">
        <v>1</v>
      </c>
      <c r="W6075">
        <v>2.8478036879999997E-3</v>
      </c>
      <c r="X6075">
        <v>61.568781844380517</v>
      </c>
      <c r="Y6075">
        <v>0.12372251386949999</v>
      </c>
      <c r="Z6075">
        <v>0.42245719845704988</v>
      </c>
      <c r="AA6075">
        <v>4.5331013556497748</v>
      </c>
      <c r="AB6075">
        <v>9.5135065571979212</v>
      </c>
      <c r="AC6075">
        <v>1.099720927236</v>
      </c>
      <c r="AD6075">
        <v>0.1463615537013</v>
      </c>
      <c r="AE6075">
        <v>77.41049975418008</v>
      </c>
    </row>
    <row r="6076" spans="1:31" x14ac:dyDescent="0.25">
      <c r="A6076">
        <v>1798982</v>
      </c>
      <c r="B6076">
        <v>1</v>
      </c>
      <c r="C6076" t="s">
        <v>81</v>
      </c>
      <c r="D6076" t="s">
        <v>123</v>
      </c>
      <c r="E6076" t="s">
        <v>171</v>
      </c>
      <c r="F6076" t="s">
        <v>17473</v>
      </c>
      <c r="G6076" t="s">
        <v>173</v>
      </c>
      <c r="H6076" t="s">
        <v>146</v>
      </c>
      <c r="I6076" t="s">
        <v>135</v>
      </c>
      <c r="J6076" t="s">
        <v>136</v>
      </c>
      <c r="K6076" t="s">
        <v>147</v>
      </c>
      <c r="L6076" t="s">
        <v>17474</v>
      </c>
      <c r="M6076" t="s">
        <v>17475</v>
      </c>
      <c r="N6076">
        <v>1.3022222219999999</v>
      </c>
      <c r="O6076">
        <v>0</v>
      </c>
      <c r="P6076">
        <v>5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1.0885134273316914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1.0885134273316914</v>
      </c>
    </row>
    <row r="6077" spans="1:31" x14ac:dyDescent="0.25">
      <c r="A6077">
        <v>1798959</v>
      </c>
      <c r="B6077">
        <v>1</v>
      </c>
      <c r="C6077" t="s">
        <v>80</v>
      </c>
      <c r="D6077" t="s">
        <v>92</v>
      </c>
      <c r="E6077" t="s">
        <v>143</v>
      </c>
      <c r="F6077" t="s">
        <v>17476</v>
      </c>
      <c r="G6077" t="s">
        <v>164</v>
      </c>
      <c r="H6077" t="s">
        <v>146</v>
      </c>
      <c r="I6077" t="s">
        <v>135</v>
      </c>
      <c r="J6077" t="s">
        <v>136</v>
      </c>
      <c r="K6077" t="s">
        <v>147</v>
      </c>
      <c r="L6077" t="s">
        <v>17477</v>
      </c>
      <c r="M6077" t="s">
        <v>17478</v>
      </c>
      <c r="N6077">
        <v>0.70222222199999995</v>
      </c>
      <c r="O6077">
        <v>0</v>
      </c>
      <c r="P6077">
        <v>151</v>
      </c>
      <c r="Q6077">
        <v>0</v>
      </c>
      <c r="R6077">
        <v>0</v>
      </c>
      <c r="S6077">
        <v>0</v>
      </c>
      <c r="T6077">
        <v>4</v>
      </c>
      <c r="U6077">
        <v>0</v>
      </c>
      <c r="V6077">
        <v>0</v>
      </c>
      <c r="W6077">
        <v>0</v>
      </c>
      <c r="X6077">
        <v>24.585736204731198</v>
      </c>
      <c r="Y6077">
        <v>0</v>
      </c>
      <c r="Z6077">
        <v>0</v>
      </c>
      <c r="AA6077">
        <v>0</v>
      </c>
      <c r="AB6077">
        <v>9.9155573823466681E-2</v>
      </c>
      <c r="AC6077">
        <v>0</v>
      </c>
      <c r="AD6077">
        <v>0</v>
      </c>
      <c r="AE6077">
        <v>24.684891778554665</v>
      </c>
    </row>
    <row r="6078" spans="1:31" x14ac:dyDescent="0.25">
      <c r="A6078">
        <v>1799523</v>
      </c>
      <c r="B6078">
        <v>1</v>
      </c>
      <c r="C6078" t="s">
        <v>81</v>
      </c>
      <c r="D6078" t="s">
        <v>127</v>
      </c>
      <c r="E6078" t="s">
        <v>158</v>
      </c>
      <c r="F6078" t="s">
        <v>788</v>
      </c>
      <c r="G6078" t="s">
        <v>160</v>
      </c>
      <c r="H6078" t="s">
        <v>146</v>
      </c>
      <c r="I6078" t="s">
        <v>135</v>
      </c>
      <c r="J6078" t="s">
        <v>136</v>
      </c>
      <c r="K6078" t="s">
        <v>147</v>
      </c>
      <c r="L6078" t="s">
        <v>17479</v>
      </c>
      <c r="M6078" t="s">
        <v>17480</v>
      </c>
      <c r="N6078">
        <v>2.079722222</v>
      </c>
      <c r="O6078">
        <v>0</v>
      </c>
      <c r="P6078">
        <v>55</v>
      </c>
      <c r="Q6078">
        <v>0</v>
      </c>
      <c r="R6078">
        <v>4</v>
      </c>
      <c r="S6078">
        <v>0</v>
      </c>
      <c r="T6078">
        <v>7</v>
      </c>
      <c r="U6078">
        <v>0</v>
      </c>
      <c r="V6078">
        <v>0</v>
      </c>
      <c r="W6078">
        <v>0</v>
      </c>
      <c r="X6078">
        <v>16.556120528763714</v>
      </c>
      <c r="Y6078">
        <v>0</v>
      </c>
      <c r="Z6078">
        <v>0.11507258370029999</v>
      </c>
      <c r="AA6078">
        <v>0</v>
      </c>
      <c r="AB6078">
        <v>6.2289800348302755</v>
      </c>
      <c r="AC6078">
        <v>0</v>
      </c>
      <c r="AD6078">
        <v>0</v>
      </c>
      <c r="AE6078">
        <v>22.900173147294289</v>
      </c>
    </row>
    <row r="6079" spans="1:31" x14ac:dyDescent="0.25">
      <c r="A6079">
        <v>1799569</v>
      </c>
      <c r="B6079">
        <v>1</v>
      </c>
      <c r="C6079" t="s">
        <v>80</v>
      </c>
      <c r="D6079" t="s">
        <v>99</v>
      </c>
      <c r="E6079" t="s">
        <v>158</v>
      </c>
      <c r="F6079" t="s">
        <v>8182</v>
      </c>
      <c r="G6079" t="s">
        <v>160</v>
      </c>
      <c r="H6079" t="s">
        <v>146</v>
      </c>
      <c r="I6079" t="s">
        <v>135</v>
      </c>
      <c r="J6079" t="s">
        <v>136</v>
      </c>
      <c r="K6079" t="s">
        <v>147</v>
      </c>
      <c r="L6079" t="s">
        <v>17481</v>
      </c>
      <c r="M6079" t="s">
        <v>17482</v>
      </c>
      <c r="N6079">
        <v>1.4372222219999999</v>
      </c>
      <c r="O6079">
        <v>0</v>
      </c>
      <c r="P6079">
        <v>24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</v>
      </c>
      <c r="W6079">
        <v>0</v>
      </c>
      <c r="X6079">
        <v>5.5227502709185439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2.5692316198164002</v>
      </c>
      <c r="AE6079">
        <v>8.0919818907349441</v>
      </c>
    </row>
    <row r="6080" spans="1:31" x14ac:dyDescent="0.25">
      <c r="A6080">
        <v>1788849</v>
      </c>
      <c r="B6080">
        <v>1</v>
      </c>
      <c r="C6080" t="s">
        <v>80</v>
      </c>
      <c r="D6080" t="s">
        <v>93</v>
      </c>
      <c r="E6080" t="s">
        <v>131</v>
      </c>
      <c r="F6080" t="s">
        <v>17483</v>
      </c>
      <c r="G6080" t="s">
        <v>239</v>
      </c>
      <c r="H6080" t="s">
        <v>134</v>
      </c>
      <c r="I6080" t="s">
        <v>135</v>
      </c>
      <c r="J6080" t="s">
        <v>136</v>
      </c>
      <c r="K6080" t="s">
        <v>137</v>
      </c>
      <c r="L6080" t="s">
        <v>17484</v>
      </c>
      <c r="M6080" t="s">
        <v>17485</v>
      </c>
      <c r="N6080">
        <v>0.85055555500000002</v>
      </c>
      <c r="O6080">
        <v>1</v>
      </c>
      <c r="P6080">
        <v>1447</v>
      </c>
      <c r="Q6080">
        <v>3</v>
      </c>
      <c r="R6080">
        <v>164</v>
      </c>
      <c r="S6080">
        <v>9</v>
      </c>
      <c r="T6080">
        <v>285</v>
      </c>
      <c r="U6080">
        <v>3</v>
      </c>
      <c r="V6080">
        <v>2</v>
      </c>
      <c r="W6080">
        <v>14.234282811561666</v>
      </c>
      <c r="X6080">
        <v>206.63175330712184</v>
      </c>
      <c r="Y6080">
        <v>1.3121748756160001</v>
      </c>
      <c r="Z6080">
        <v>44.730159706837483</v>
      </c>
      <c r="AA6080">
        <v>30.361693425603917</v>
      </c>
      <c r="AB6080">
        <v>102.73456522217275</v>
      </c>
      <c r="AC6080">
        <v>31.994030739973901</v>
      </c>
      <c r="AD6080">
        <v>3.7972872049608002</v>
      </c>
      <c r="AE6080">
        <v>435.79594729384831</v>
      </c>
    </row>
    <row r="6081" spans="1:31" x14ac:dyDescent="0.25">
      <c r="A6081">
        <v>1799583</v>
      </c>
      <c r="B6081">
        <v>1</v>
      </c>
      <c r="C6081" t="s">
        <v>81</v>
      </c>
      <c r="D6081" t="s">
        <v>118</v>
      </c>
      <c r="E6081" t="s">
        <v>188</v>
      </c>
      <c r="F6081" t="s">
        <v>2360</v>
      </c>
      <c r="G6081" t="s">
        <v>177</v>
      </c>
      <c r="H6081" t="s">
        <v>134</v>
      </c>
      <c r="I6081" t="s">
        <v>135</v>
      </c>
      <c r="J6081" t="s">
        <v>136</v>
      </c>
      <c r="K6081" t="s">
        <v>147</v>
      </c>
      <c r="L6081" t="s">
        <v>17486</v>
      </c>
      <c r="M6081" t="s">
        <v>17487</v>
      </c>
      <c r="N6081">
        <v>7.1388887999999998E-2</v>
      </c>
      <c r="O6081">
        <v>3</v>
      </c>
      <c r="P6081">
        <v>7479</v>
      </c>
      <c r="Q6081">
        <v>161</v>
      </c>
      <c r="R6081">
        <v>1041</v>
      </c>
      <c r="S6081">
        <v>40</v>
      </c>
      <c r="T6081">
        <v>879</v>
      </c>
      <c r="U6081">
        <v>3</v>
      </c>
      <c r="V6081">
        <v>1</v>
      </c>
      <c r="W6081">
        <v>0.10611419699883334</v>
      </c>
      <c r="X6081">
        <v>76.908090540580858</v>
      </c>
      <c r="Y6081">
        <v>34.898727152964632</v>
      </c>
      <c r="Z6081">
        <v>15.612325567884552</v>
      </c>
      <c r="AA6081">
        <v>11.736091124432919</v>
      </c>
      <c r="AB6081">
        <v>31.012975259830625</v>
      </c>
      <c r="AC6081">
        <v>4.9519103258152173</v>
      </c>
      <c r="AD6081">
        <v>0.38901891424666674</v>
      </c>
      <c r="AE6081">
        <v>175.61525308275429</v>
      </c>
    </row>
    <row r="6082" spans="1:31" x14ac:dyDescent="0.25">
      <c r="A6082">
        <v>1788763</v>
      </c>
      <c r="B6082">
        <v>1</v>
      </c>
      <c r="C6082" t="s">
        <v>80</v>
      </c>
      <c r="D6082" t="s">
        <v>82</v>
      </c>
      <c r="E6082" t="s">
        <v>184</v>
      </c>
      <c r="F6082" t="s">
        <v>17488</v>
      </c>
      <c r="G6082" t="s">
        <v>177</v>
      </c>
      <c r="H6082" t="s">
        <v>134</v>
      </c>
      <c r="I6082" t="s">
        <v>193</v>
      </c>
      <c r="J6082" t="s">
        <v>136</v>
      </c>
      <c r="K6082" t="s">
        <v>147</v>
      </c>
      <c r="L6082" t="s">
        <v>17489</v>
      </c>
      <c r="M6082" t="s">
        <v>17490</v>
      </c>
      <c r="N6082">
        <v>1.3888888E-2</v>
      </c>
      <c r="O6082">
        <v>0</v>
      </c>
      <c r="P6082">
        <v>5208</v>
      </c>
      <c r="Q6082">
        <v>0</v>
      </c>
      <c r="R6082">
        <v>1</v>
      </c>
      <c r="S6082">
        <v>2</v>
      </c>
      <c r="T6082">
        <v>204</v>
      </c>
      <c r="U6082">
        <v>0</v>
      </c>
      <c r="V6082">
        <v>0</v>
      </c>
      <c r="W6082">
        <v>0</v>
      </c>
      <c r="X6082">
        <v>21.361005548819481</v>
      </c>
      <c r="Y6082">
        <v>0</v>
      </c>
      <c r="Z6082">
        <v>7.8602050000000001E-6</v>
      </c>
      <c r="AA6082">
        <v>0.6006288457270833</v>
      </c>
      <c r="AB6082">
        <v>1.4063704891508328</v>
      </c>
      <c r="AC6082">
        <v>0</v>
      </c>
      <c r="AD6082">
        <v>0</v>
      </c>
      <c r="AE6082">
        <v>23.368012743902398</v>
      </c>
    </row>
    <row r="6083" spans="1:31" x14ac:dyDescent="0.25">
      <c r="A6083">
        <v>1799191</v>
      </c>
      <c r="B6083">
        <v>1</v>
      </c>
      <c r="C6083" t="s">
        <v>80</v>
      </c>
      <c r="D6083" t="s">
        <v>95</v>
      </c>
      <c r="E6083" t="s">
        <v>267</v>
      </c>
      <c r="F6083" t="s">
        <v>17491</v>
      </c>
      <c r="G6083" t="s">
        <v>177</v>
      </c>
      <c r="H6083" t="s">
        <v>134</v>
      </c>
      <c r="I6083" t="s">
        <v>135</v>
      </c>
      <c r="J6083" t="s">
        <v>136</v>
      </c>
      <c r="K6083" t="s">
        <v>147</v>
      </c>
      <c r="L6083" t="s">
        <v>17492</v>
      </c>
      <c r="M6083" t="s">
        <v>17493</v>
      </c>
      <c r="N6083">
        <v>1.328333333</v>
      </c>
      <c r="O6083">
        <v>0</v>
      </c>
      <c r="P6083">
        <v>385</v>
      </c>
      <c r="Q6083">
        <v>0</v>
      </c>
      <c r="R6083">
        <v>0</v>
      </c>
      <c r="S6083">
        <v>1</v>
      </c>
      <c r="T6083">
        <v>70</v>
      </c>
      <c r="U6083">
        <v>0</v>
      </c>
      <c r="V6083">
        <v>0</v>
      </c>
      <c r="W6083">
        <v>0</v>
      </c>
      <c r="X6083">
        <v>133.08822402427296</v>
      </c>
      <c r="Y6083">
        <v>0</v>
      </c>
      <c r="Z6083">
        <v>0</v>
      </c>
      <c r="AA6083">
        <v>126.886318969729</v>
      </c>
      <c r="AB6083">
        <v>139.50902146509551</v>
      </c>
      <c r="AC6083">
        <v>0</v>
      </c>
      <c r="AD6083">
        <v>0</v>
      </c>
      <c r="AE6083">
        <v>399.48356445909747</v>
      </c>
    </row>
    <row r="6084" spans="1:31" x14ac:dyDescent="0.25">
      <c r="A6084">
        <v>1799629</v>
      </c>
      <c r="B6084">
        <v>1</v>
      </c>
      <c r="C6084" t="s">
        <v>80</v>
      </c>
      <c r="D6084" t="s">
        <v>99</v>
      </c>
      <c r="E6084" t="s">
        <v>131</v>
      </c>
      <c r="F6084" t="s">
        <v>4727</v>
      </c>
      <c r="G6084" t="s">
        <v>177</v>
      </c>
      <c r="H6084" t="s">
        <v>134</v>
      </c>
      <c r="I6084" t="s">
        <v>135</v>
      </c>
      <c r="J6084" t="s">
        <v>136</v>
      </c>
      <c r="K6084" t="s">
        <v>147</v>
      </c>
      <c r="L6084" t="s">
        <v>17494</v>
      </c>
      <c r="M6084" t="s">
        <v>17495</v>
      </c>
      <c r="N6084">
        <v>0.44166666599999999</v>
      </c>
      <c r="O6084">
        <v>4</v>
      </c>
      <c r="P6084">
        <v>806</v>
      </c>
      <c r="Q6084">
        <v>11</v>
      </c>
      <c r="R6084">
        <v>98</v>
      </c>
      <c r="S6084">
        <v>20</v>
      </c>
      <c r="T6084">
        <v>52</v>
      </c>
      <c r="U6084">
        <v>0</v>
      </c>
      <c r="V6084">
        <v>4</v>
      </c>
      <c r="W6084">
        <v>7.8402787785749997</v>
      </c>
      <c r="X6084">
        <v>70.225743373057739</v>
      </c>
      <c r="Y6084">
        <v>4.6955757751525002</v>
      </c>
      <c r="Z6084">
        <v>7.1040430722887526</v>
      </c>
      <c r="AA6084">
        <v>31.130799561602007</v>
      </c>
      <c r="AB6084">
        <v>5.6134633481879996</v>
      </c>
      <c r="AC6084">
        <v>0</v>
      </c>
      <c r="AD6084">
        <v>1.4856444136425002</v>
      </c>
      <c r="AE6084">
        <v>128.09554832250649</v>
      </c>
    </row>
    <row r="6085" spans="1:31" x14ac:dyDescent="0.25">
      <c r="A6085">
        <v>1788663</v>
      </c>
      <c r="B6085">
        <v>1</v>
      </c>
      <c r="C6085" t="s">
        <v>81</v>
      </c>
      <c r="D6085" t="s">
        <v>122</v>
      </c>
      <c r="E6085" t="s">
        <v>188</v>
      </c>
      <c r="F6085" t="s">
        <v>3448</v>
      </c>
      <c r="G6085" t="s">
        <v>177</v>
      </c>
      <c r="H6085" t="s">
        <v>134</v>
      </c>
      <c r="I6085" t="s">
        <v>135</v>
      </c>
      <c r="J6085" t="s">
        <v>136</v>
      </c>
      <c r="K6085" t="s">
        <v>147</v>
      </c>
      <c r="L6085" t="s">
        <v>17496</v>
      </c>
      <c r="M6085" t="s">
        <v>17497</v>
      </c>
      <c r="N6085">
        <v>0.80277777699999997</v>
      </c>
      <c r="O6085">
        <v>1</v>
      </c>
      <c r="P6085">
        <v>462</v>
      </c>
      <c r="Q6085">
        <v>4</v>
      </c>
      <c r="R6085">
        <v>0</v>
      </c>
      <c r="S6085">
        <v>2</v>
      </c>
      <c r="T6085">
        <v>18</v>
      </c>
      <c r="U6085">
        <v>0</v>
      </c>
      <c r="V6085">
        <v>0</v>
      </c>
      <c r="W6085">
        <v>4.1889307589000002E-2</v>
      </c>
      <c r="X6085">
        <v>33.267845718734002</v>
      </c>
      <c r="Y6085">
        <v>1.0266891542030001</v>
      </c>
      <c r="Z6085">
        <v>0</v>
      </c>
      <c r="AA6085">
        <v>3.6584038485662509</v>
      </c>
      <c r="AB6085">
        <v>0.60689943339141672</v>
      </c>
      <c r="AC6085">
        <v>0</v>
      </c>
      <c r="AD6085">
        <v>0</v>
      </c>
      <c r="AE6085">
        <v>38.601727462483673</v>
      </c>
    </row>
    <row r="6086" spans="1:31" x14ac:dyDescent="0.25">
      <c r="A6086">
        <v>1798922</v>
      </c>
      <c r="B6086">
        <v>1</v>
      </c>
      <c r="C6086" t="s">
        <v>81</v>
      </c>
      <c r="D6086" t="s">
        <v>128</v>
      </c>
      <c r="E6086" t="s">
        <v>171</v>
      </c>
      <c r="F6086" t="s">
        <v>17498</v>
      </c>
      <c r="G6086" t="s">
        <v>181</v>
      </c>
      <c r="H6086" t="s">
        <v>146</v>
      </c>
      <c r="I6086" t="s">
        <v>135</v>
      </c>
      <c r="J6086" t="s">
        <v>136</v>
      </c>
      <c r="K6086" t="s">
        <v>147</v>
      </c>
      <c r="L6086" t="s">
        <v>17499</v>
      </c>
      <c r="M6086" t="s">
        <v>17500</v>
      </c>
      <c r="N6086">
        <v>12.836944444</v>
      </c>
      <c r="O6086">
        <v>0</v>
      </c>
      <c r="P6086">
        <v>1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3.3430563142075008E-2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3.3430563142075008E-2</v>
      </c>
    </row>
    <row r="6087" spans="1:31" x14ac:dyDescent="0.25">
      <c r="A6087">
        <v>1799443</v>
      </c>
      <c r="B6087">
        <v>1</v>
      </c>
      <c r="C6087" t="s">
        <v>80</v>
      </c>
      <c r="D6087" t="s">
        <v>98</v>
      </c>
      <c r="E6087" t="s">
        <v>171</v>
      </c>
      <c r="F6087" t="s">
        <v>17501</v>
      </c>
      <c r="G6087" t="s">
        <v>181</v>
      </c>
      <c r="H6087" t="s">
        <v>146</v>
      </c>
      <c r="I6087" t="s">
        <v>135</v>
      </c>
      <c r="J6087" t="s">
        <v>136</v>
      </c>
      <c r="K6087" t="s">
        <v>147</v>
      </c>
      <c r="L6087" t="s">
        <v>17502</v>
      </c>
      <c r="M6087" t="s">
        <v>17503</v>
      </c>
      <c r="N6087">
        <v>1.5036111109999999</v>
      </c>
      <c r="O6087">
        <v>0</v>
      </c>
      <c r="P6087">
        <v>1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0.46151273283593336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0.46151273283593336</v>
      </c>
    </row>
    <row r="6088" spans="1:31" x14ac:dyDescent="0.25">
      <c r="A6088">
        <v>1799277</v>
      </c>
      <c r="B6088">
        <v>1</v>
      </c>
      <c r="C6088" t="s">
        <v>80</v>
      </c>
      <c r="D6088" t="s">
        <v>92</v>
      </c>
      <c r="E6088" t="s">
        <v>158</v>
      </c>
      <c r="F6088" t="s">
        <v>7206</v>
      </c>
      <c r="G6088" t="s">
        <v>160</v>
      </c>
      <c r="H6088" t="s">
        <v>146</v>
      </c>
      <c r="I6088" t="s">
        <v>135</v>
      </c>
      <c r="J6088" t="s">
        <v>136</v>
      </c>
      <c r="K6088" t="s">
        <v>147</v>
      </c>
      <c r="L6088" t="s">
        <v>17504</v>
      </c>
      <c r="M6088" t="s">
        <v>17505</v>
      </c>
      <c r="N6088">
        <v>1.1369444440000001</v>
      </c>
      <c r="O6088">
        <v>0</v>
      </c>
      <c r="P6088">
        <v>80</v>
      </c>
      <c r="Q6088">
        <v>0</v>
      </c>
      <c r="R6088">
        <v>0</v>
      </c>
      <c r="S6088">
        <v>0</v>
      </c>
      <c r="T6088">
        <v>1</v>
      </c>
      <c r="U6088">
        <v>0</v>
      </c>
      <c r="V6088">
        <v>0</v>
      </c>
      <c r="W6088">
        <v>0</v>
      </c>
      <c r="X6088">
        <v>15.285591319449468</v>
      </c>
      <c r="Y6088">
        <v>0</v>
      </c>
      <c r="Z6088">
        <v>0</v>
      </c>
      <c r="AA6088">
        <v>0</v>
      </c>
      <c r="AB6088">
        <v>8.9387479818758345E-2</v>
      </c>
      <c r="AC6088">
        <v>0</v>
      </c>
      <c r="AD6088">
        <v>0</v>
      </c>
      <c r="AE6088">
        <v>15.374978799268225</v>
      </c>
    </row>
    <row r="6089" spans="1:31" x14ac:dyDescent="0.25">
      <c r="A6089">
        <v>1788892</v>
      </c>
      <c r="B6089">
        <v>1</v>
      </c>
      <c r="C6089" t="s">
        <v>80</v>
      </c>
      <c r="D6089" t="s">
        <v>90</v>
      </c>
      <c r="E6089" t="s">
        <v>171</v>
      </c>
      <c r="F6089" t="s">
        <v>17506</v>
      </c>
      <c r="G6089" t="s">
        <v>164</v>
      </c>
      <c r="H6089" t="s">
        <v>146</v>
      </c>
      <c r="I6089" t="s">
        <v>135</v>
      </c>
      <c r="J6089" t="s">
        <v>136</v>
      </c>
      <c r="K6089" t="s">
        <v>147</v>
      </c>
      <c r="L6089" t="s">
        <v>17507</v>
      </c>
      <c r="M6089" t="s">
        <v>17508</v>
      </c>
      <c r="N6089">
        <v>4.2275</v>
      </c>
      <c r="O6089">
        <v>0</v>
      </c>
      <c r="P6089">
        <v>1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0.32651448082605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0.32651448082605</v>
      </c>
    </row>
    <row r="6090" spans="1:31" x14ac:dyDescent="0.25">
      <c r="A6090">
        <v>1799563</v>
      </c>
      <c r="B6090">
        <v>1</v>
      </c>
      <c r="C6090" t="s">
        <v>80</v>
      </c>
      <c r="D6090" t="s">
        <v>106</v>
      </c>
      <c r="E6090" t="s">
        <v>171</v>
      </c>
      <c r="F6090" t="s">
        <v>17509</v>
      </c>
      <c r="G6090" t="s">
        <v>181</v>
      </c>
      <c r="H6090" t="s">
        <v>146</v>
      </c>
      <c r="I6090" t="s">
        <v>135</v>
      </c>
      <c r="J6090" t="s">
        <v>136</v>
      </c>
      <c r="K6090" t="s">
        <v>147</v>
      </c>
      <c r="L6090" t="s">
        <v>17510</v>
      </c>
      <c r="M6090" t="s">
        <v>17511</v>
      </c>
      <c r="N6090">
        <v>2.540277777</v>
      </c>
      <c r="O6090">
        <v>0</v>
      </c>
      <c r="P6090">
        <v>1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0.52141978495079999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0.52141978495079999</v>
      </c>
    </row>
    <row r="6091" spans="1:31" x14ac:dyDescent="0.25">
      <c r="A6091">
        <v>1788866</v>
      </c>
      <c r="B6091">
        <v>1</v>
      </c>
      <c r="C6091" t="s">
        <v>81</v>
      </c>
      <c r="D6091" t="s">
        <v>121</v>
      </c>
      <c r="E6091" t="s">
        <v>184</v>
      </c>
      <c r="F6091" t="s">
        <v>1614</v>
      </c>
      <c r="G6091" t="s">
        <v>177</v>
      </c>
      <c r="H6091" t="s">
        <v>134</v>
      </c>
      <c r="I6091" t="s">
        <v>193</v>
      </c>
      <c r="J6091" t="s">
        <v>136</v>
      </c>
      <c r="K6091" t="s">
        <v>147</v>
      </c>
      <c r="L6091" t="s">
        <v>17512</v>
      </c>
      <c r="M6091" t="s">
        <v>17513</v>
      </c>
      <c r="N6091">
        <v>8.0555550000000007E-3</v>
      </c>
      <c r="O6091">
        <v>0</v>
      </c>
      <c r="P6091">
        <v>1031</v>
      </c>
      <c r="Q6091">
        <v>0</v>
      </c>
      <c r="R6091">
        <v>24</v>
      </c>
      <c r="S6091">
        <v>2</v>
      </c>
      <c r="T6091">
        <v>42</v>
      </c>
      <c r="U6091">
        <v>0</v>
      </c>
      <c r="V6091">
        <v>0</v>
      </c>
      <c r="W6091">
        <v>0</v>
      </c>
      <c r="X6091">
        <v>0.84974078167050049</v>
      </c>
      <c r="Y6091">
        <v>0</v>
      </c>
      <c r="Z6091">
        <v>9.603498042824999E-3</v>
      </c>
      <c r="AA6091">
        <v>6.0220124336641666E-2</v>
      </c>
      <c r="AB6091">
        <v>8.5432231562116642E-2</v>
      </c>
      <c r="AC6091">
        <v>0</v>
      </c>
      <c r="AD6091">
        <v>0</v>
      </c>
      <c r="AE6091">
        <v>1.0049966356120839</v>
      </c>
    </row>
    <row r="6092" spans="1:31" x14ac:dyDescent="0.25">
      <c r="A6092">
        <v>1788680</v>
      </c>
      <c r="B6092">
        <v>1</v>
      </c>
      <c r="C6092" t="s">
        <v>81</v>
      </c>
      <c r="D6092" t="s">
        <v>125</v>
      </c>
      <c r="E6092" t="s">
        <v>188</v>
      </c>
      <c r="F6092" t="s">
        <v>17514</v>
      </c>
      <c r="G6092" t="s">
        <v>177</v>
      </c>
      <c r="H6092" t="s">
        <v>134</v>
      </c>
      <c r="I6092" t="s">
        <v>135</v>
      </c>
      <c r="J6092" t="s">
        <v>136</v>
      </c>
      <c r="K6092" t="s">
        <v>147</v>
      </c>
      <c r="L6092" t="s">
        <v>17515</v>
      </c>
      <c r="M6092" t="s">
        <v>17516</v>
      </c>
      <c r="N6092">
        <v>3.0555555550000002</v>
      </c>
      <c r="O6092">
        <v>0</v>
      </c>
      <c r="P6092">
        <v>394</v>
      </c>
      <c r="Q6092">
        <v>20</v>
      </c>
      <c r="R6092">
        <v>45</v>
      </c>
      <c r="S6092">
        <v>1</v>
      </c>
      <c r="T6092">
        <v>29</v>
      </c>
      <c r="U6092">
        <v>0</v>
      </c>
      <c r="V6092">
        <v>0</v>
      </c>
      <c r="W6092">
        <v>0</v>
      </c>
      <c r="X6092">
        <v>198.86051567963042</v>
      </c>
      <c r="Y6092">
        <v>67.2459698747125</v>
      </c>
      <c r="Z6092">
        <v>60.117986243615285</v>
      </c>
      <c r="AA6092">
        <v>9.0842699161876013</v>
      </c>
      <c r="AB6092">
        <v>17.901263256747168</v>
      </c>
      <c r="AC6092">
        <v>0</v>
      </c>
      <c r="AD6092">
        <v>0</v>
      </c>
      <c r="AE6092">
        <v>353.21000497089301</v>
      </c>
    </row>
    <row r="6093" spans="1:31" x14ac:dyDescent="0.25">
      <c r="A6093">
        <v>1788723</v>
      </c>
      <c r="B6093">
        <v>1</v>
      </c>
      <c r="C6093" t="s">
        <v>80</v>
      </c>
      <c r="D6093" t="s">
        <v>84</v>
      </c>
      <c r="E6093" t="s">
        <v>171</v>
      </c>
      <c r="F6093" t="s">
        <v>17517</v>
      </c>
      <c r="G6093" t="s">
        <v>181</v>
      </c>
      <c r="H6093" t="s">
        <v>146</v>
      </c>
      <c r="I6093" t="s">
        <v>135</v>
      </c>
      <c r="J6093" t="s">
        <v>136</v>
      </c>
      <c r="K6093" t="s">
        <v>147</v>
      </c>
      <c r="L6093" t="s">
        <v>17518</v>
      </c>
      <c r="M6093" t="s">
        <v>17519</v>
      </c>
      <c r="N6093">
        <v>6.0433333329999996</v>
      </c>
      <c r="O6093">
        <v>0</v>
      </c>
      <c r="P6093">
        <v>3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2.3056022962752332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2.3056022962752332</v>
      </c>
    </row>
    <row r="6094" spans="1:31" x14ac:dyDescent="0.25">
      <c r="A6094">
        <v>1799543</v>
      </c>
      <c r="B6094">
        <v>1</v>
      </c>
      <c r="C6094" t="s">
        <v>80</v>
      </c>
      <c r="D6094" t="s">
        <v>97</v>
      </c>
      <c r="E6094" t="s">
        <v>171</v>
      </c>
      <c r="F6094" t="s">
        <v>17520</v>
      </c>
      <c r="G6094" t="s">
        <v>181</v>
      </c>
      <c r="H6094" t="s">
        <v>146</v>
      </c>
      <c r="I6094" t="s">
        <v>135</v>
      </c>
      <c r="J6094" t="s">
        <v>136</v>
      </c>
      <c r="K6094" t="s">
        <v>147</v>
      </c>
      <c r="L6094" t="s">
        <v>17521</v>
      </c>
      <c r="M6094" t="s">
        <v>17522</v>
      </c>
      <c r="N6094">
        <v>2.0447222219999999</v>
      </c>
      <c r="O6094">
        <v>0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1.7610118460610669</v>
      </c>
      <c r="AA6094">
        <v>0</v>
      </c>
      <c r="AB6094">
        <v>0</v>
      </c>
      <c r="AC6094">
        <v>0</v>
      </c>
      <c r="AD6094">
        <v>0</v>
      </c>
      <c r="AE6094">
        <v>1.7610118460610669</v>
      </c>
    </row>
    <row r="6095" spans="1:31" x14ac:dyDescent="0.25">
      <c r="A6095">
        <v>1788872</v>
      </c>
      <c r="B6095">
        <v>1</v>
      </c>
      <c r="C6095" t="s">
        <v>81</v>
      </c>
      <c r="D6095" t="s">
        <v>121</v>
      </c>
      <c r="E6095" t="s">
        <v>188</v>
      </c>
      <c r="F6095" t="s">
        <v>7351</v>
      </c>
      <c r="G6095" t="s">
        <v>177</v>
      </c>
      <c r="H6095" t="s">
        <v>134</v>
      </c>
      <c r="I6095" t="s">
        <v>135</v>
      </c>
      <c r="J6095" t="s">
        <v>136</v>
      </c>
      <c r="K6095" t="s">
        <v>147</v>
      </c>
      <c r="L6095" t="s">
        <v>17523</v>
      </c>
      <c r="M6095" t="s">
        <v>17524</v>
      </c>
      <c r="N6095">
        <v>0.56444444400000005</v>
      </c>
      <c r="O6095">
        <v>0</v>
      </c>
      <c r="P6095">
        <v>442</v>
      </c>
      <c r="Q6095">
        <v>0</v>
      </c>
      <c r="R6095">
        <v>0</v>
      </c>
      <c r="S6095">
        <v>1</v>
      </c>
      <c r="T6095">
        <v>24</v>
      </c>
      <c r="U6095">
        <v>0</v>
      </c>
      <c r="V6095">
        <v>0</v>
      </c>
      <c r="W6095">
        <v>0</v>
      </c>
      <c r="X6095">
        <v>20.341798952002677</v>
      </c>
      <c r="Y6095">
        <v>0</v>
      </c>
      <c r="Z6095">
        <v>0</v>
      </c>
      <c r="AA6095">
        <v>0.32010420851406662</v>
      </c>
      <c r="AB6095">
        <v>3.0852442910583</v>
      </c>
      <c r="AC6095">
        <v>0</v>
      </c>
      <c r="AD6095">
        <v>0</v>
      </c>
      <c r="AE6095">
        <v>23.747147451575042</v>
      </c>
    </row>
    <row r="6096" spans="1:31" x14ac:dyDescent="0.25">
      <c r="A6096">
        <v>1788700</v>
      </c>
      <c r="B6096">
        <v>1</v>
      </c>
      <c r="C6096" t="s">
        <v>80</v>
      </c>
      <c r="D6096" t="s">
        <v>83</v>
      </c>
      <c r="E6096" t="s">
        <v>131</v>
      </c>
      <c r="F6096" t="s">
        <v>16117</v>
      </c>
      <c r="G6096" t="s">
        <v>133</v>
      </c>
      <c r="H6096" t="s">
        <v>134</v>
      </c>
      <c r="I6096" t="s">
        <v>135</v>
      </c>
      <c r="J6096" t="s">
        <v>136</v>
      </c>
      <c r="K6096" t="s">
        <v>147</v>
      </c>
      <c r="L6096" t="s">
        <v>17525</v>
      </c>
      <c r="M6096" t="s">
        <v>17526</v>
      </c>
      <c r="N6096">
        <v>0.1275</v>
      </c>
      <c r="O6096">
        <v>0</v>
      </c>
      <c r="P6096">
        <v>11242</v>
      </c>
      <c r="Q6096">
        <v>0</v>
      </c>
      <c r="R6096">
        <v>0</v>
      </c>
      <c r="S6096">
        <v>5</v>
      </c>
      <c r="T6096">
        <v>1534</v>
      </c>
      <c r="U6096">
        <v>0</v>
      </c>
      <c r="V6096">
        <v>2</v>
      </c>
      <c r="W6096">
        <v>0</v>
      </c>
      <c r="X6096">
        <v>315.99408692073752</v>
      </c>
      <c r="Y6096">
        <v>0</v>
      </c>
      <c r="Z6096">
        <v>0</v>
      </c>
      <c r="AA6096">
        <v>22.7094242679891</v>
      </c>
      <c r="AB6096">
        <v>85.943695150467363</v>
      </c>
      <c r="AC6096">
        <v>0</v>
      </c>
      <c r="AD6096">
        <v>0.66012418521990013</v>
      </c>
      <c r="AE6096">
        <v>425.30733052441389</v>
      </c>
    </row>
    <row r="6097" spans="1:31" x14ac:dyDescent="0.25">
      <c r="A6097">
        <v>1799463</v>
      </c>
      <c r="B6097">
        <v>1</v>
      </c>
      <c r="C6097" t="s">
        <v>80</v>
      </c>
      <c r="D6097" t="s">
        <v>82</v>
      </c>
      <c r="E6097" t="s">
        <v>171</v>
      </c>
      <c r="F6097" t="s">
        <v>17527</v>
      </c>
      <c r="G6097" t="s">
        <v>173</v>
      </c>
      <c r="H6097" t="s">
        <v>146</v>
      </c>
      <c r="I6097" t="s">
        <v>135</v>
      </c>
      <c r="J6097" t="s">
        <v>136</v>
      </c>
      <c r="K6097" t="s">
        <v>147</v>
      </c>
      <c r="L6097" t="s">
        <v>17528</v>
      </c>
      <c r="M6097" t="s">
        <v>17529</v>
      </c>
      <c r="N6097">
        <v>2.344166666</v>
      </c>
      <c r="O6097">
        <v>0</v>
      </c>
      <c r="P6097">
        <v>29</v>
      </c>
      <c r="Q6097">
        <v>0</v>
      </c>
      <c r="R6097">
        <v>0</v>
      </c>
      <c r="S6097">
        <v>0</v>
      </c>
      <c r="T6097">
        <v>4</v>
      </c>
      <c r="U6097">
        <v>0</v>
      </c>
      <c r="V6097">
        <v>0</v>
      </c>
      <c r="W6097">
        <v>0</v>
      </c>
      <c r="X6097">
        <v>23.374501727675078</v>
      </c>
      <c r="Y6097">
        <v>0</v>
      </c>
      <c r="Z6097">
        <v>0</v>
      </c>
      <c r="AA6097">
        <v>0</v>
      </c>
      <c r="AB6097">
        <v>4.8572838431682008</v>
      </c>
      <c r="AC6097">
        <v>0</v>
      </c>
      <c r="AD6097">
        <v>0</v>
      </c>
      <c r="AE6097">
        <v>28.231785570843279</v>
      </c>
    </row>
    <row r="6098" spans="1:31" x14ac:dyDescent="0.25">
      <c r="A6098">
        <v>1788743</v>
      </c>
      <c r="B6098">
        <v>1</v>
      </c>
      <c r="C6098" t="s">
        <v>80</v>
      </c>
      <c r="D6098" t="s">
        <v>82</v>
      </c>
      <c r="E6098" t="s">
        <v>171</v>
      </c>
      <c r="F6098" t="s">
        <v>17530</v>
      </c>
      <c r="G6098" t="s">
        <v>181</v>
      </c>
      <c r="H6098" t="s">
        <v>146</v>
      </c>
      <c r="I6098" t="s">
        <v>135</v>
      </c>
      <c r="J6098" t="s">
        <v>136</v>
      </c>
      <c r="K6098" t="s">
        <v>147</v>
      </c>
      <c r="L6098" t="s">
        <v>17531</v>
      </c>
      <c r="M6098" t="s">
        <v>17532</v>
      </c>
      <c r="N6098">
        <v>2.1825000000000001</v>
      </c>
      <c r="O6098">
        <v>0</v>
      </c>
      <c r="P6098">
        <v>2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1.9402941779500502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1.9402941779500502</v>
      </c>
    </row>
    <row r="6099" spans="1:31" x14ac:dyDescent="0.25">
      <c r="A6099">
        <v>1799506</v>
      </c>
      <c r="B6099">
        <v>1</v>
      </c>
      <c r="C6099" t="s">
        <v>80</v>
      </c>
      <c r="D6099" t="s">
        <v>106</v>
      </c>
      <c r="E6099" t="s">
        <v>131</v>
      </c>
      <c r="F6099" t="s">
        <v>8310</v>
      </c>
      <c r="G6099" t="s">
        <v>133</v>
      </c>
      <c r="H6099" t="s">
        <v>134</v>
      </c>
      <c r="I6099" t="s">
        <v>135</v>
      </c>
      <c r="J6099" t="s">
        <v>136</v>
      </c>
      <c r="K6099" t="s">
        <v>137</v>
      </c>
      <c r="L6099" t="s">
        <v>17533</v>
      </c>
      <c r="M6099" t="s">
        <v>17534</v>
      </c>
      <c r="N6099">
        <v>0.76749999999999996</v>
      </c>
      <c r="O6099">
        <v>0</v>
      </c>
      <c r="P6099">
        <v>3388</v>
      </c>
      <c r="Q6099">
        <v>0</v>
      </c>
      <c r="R6099">
        <v>13</v>
      </c>
      <c r="S6099">
        <v>1</v>
      </c>
      <c r="T6099">
        <v>493</v>
      </c>
      <c r="U6099">
        <v>0</v>
      </c>
      <c r="V6099">
        <v>4</v>
      </c>
      <c r="W6099">
        <v>0</v>
      </c>
      <c r="X6099">
        <v>515.73321393204799</v>
      </c>
      <c r="Y6099">
        <v>0</v>
      </c>
      <c r="Z6099">
        <v>2.8204527443511003</v>
      </c>
      <c r="AA6099">
        <v>2.4776892522226501</v>
      </c>
      <c r="AB6099">
        <v>256.98138086759656</v>
      </c>
      <c r="AC6099">
        <v>0</v>
      </c>
      <c r="AD6099">
        <v>193.31192191585305</v>
      </c>
      <c r="AE6099">
        <v>971.32465871207125</v>
      </c>
    </row>
    <row r="6100" spans="1:31" x14ac:dyDescent="0.25">
      <c r="A6100">
        <v>1788886</v>
      </c>
      <c r="B6100">
        <v>1</v>
      </c>
      <c r="C6100" t="s">
        <v>81</v>
      </c>
      <c r="D6100" t="s">
        <v>120</v>
      </c>
      <c r="E6100" t="s">
        <v>171</v>
      </c>
      <c r="F6100" t="s">
        <v>17535</v>
      </c>
      <c r="G6100" t="s">
        <v>181</v>
      </c>
      <c r="H6100" t="s">
        <v>146</v>
      </c>
      <c r="I6100" t="s">
        <v>135</v>
      </c>
      <c r="J6100" t="s">
        <v>136</v>
      </c>
      <c r="K6100" t="s">
        <v>147</v>
      </c>
      <c r="L6100" t="s">
        <v>17127</v>
      </c>
      <c r="M6100" t="s">
        <v>17536</v>
      </c>
      <c r="N6100">
        <v>1.366666666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0.14514151098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0.14514151098</v>
      </c>
    </row>
    <row r="6101" spans="1:31" x14ac:dyDescent="0.25">
      <c r="A6101">
        <v>1798965</v>
      </c>
      <c r="B6101">
        <v>1</v>
      </c>
      <c r="C6101" t="s">
        <v>80</v>
      </c>
      <c r="D6101" t="s">
        <v>100</v>
      </c>
      <c r="E6101" t="s">
        <v>171</v>
      </c>
      <c r="F6101" t="s">
        <v>17537</v>
      </c>
      <c r="G6101" t="s">
        <v>181</v>
      </c>
      <c r="H6101" t="s">
        <v>146</v>
      </c>
      <c r="I6101" t="s">
        <v>135</v>
      </c>
      <c r="J6101" t="s">
        <v>136</v>
      </c>
      <c r="K6101" t="s">
        <v>147</v>
      </c>
      <c r="L6101" t="s">
        <v>17538</v>
      </c>
      <c r="M6101" t="s">
        <v>17539</v>
      </c>
      <c r="N6101">
        <v>2.4305555550000002</v>
      </c>
      <c r="O6101">
        <v>0</v>
      </c>
      <c r="P6101">
        <v>1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5.6018592895833326E-4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5.6018592895833326E-4</v>
      </c>
    </row>
    <row r="6102" spans="1:31" x14ac:dyDescent="0.25">
      <c r="A6102">
        <v>1799606</v>
      </c>
      <c r="B6102">
        <v>1</v>
      </c>
      <c r="C6102" t="s">
        <v>80</v>
      </c>
      <c r="D6102" t="s">
        <v>94</v>
      </c>
      <c r="E6102" t="s">
        <v>171</v>
      </c>
      <c r="F6102" t="s">
        <v>17540</v>
      </c>
      <c r="G6102" t="s">
        <v>164</v>
      </c>
      <c r="H6102" t="s">
        <v>146</v>
      </c>
      <c r="I6102" t="s">
        <v>135</v>
      </c>
      <c r="J6102" t="s">
        <v>136</v>
      </c>
      <c r="K6102" t="s">
        <v>147</v>
      </c>
      <c r="L6102" t="s">
        <v>17541</v>
      </c>
      <c r="M6102" t="s">
        <v>17542</v>
      </c>
      <c r="N6102">
        <v>1.028611111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0.18165605662530002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0.18165605662530002</v>
      </c>
    </row>
    <row r="6103" spans="1:31" x14ac:dyDescent="0.25">
      <c r="A6103">
        <v>1788786</v>
      </c>
      <c r="B6103">
        <v>1</v>
      </c>
      <c r="C6103" t="s">
        <v>80</v>
      </c>
      <c r="D6103" t="s">
        <v>88</v>
      </c>
      <c r="E6103" t="s">
        <v>171</v>
      </c>
      <c r="F6103" t="s">
        <v>17543</v>
      </c>
      <c r="G6103" t="s">
        <v>282</v>
      </c>
      <c r="H6103" t="s">
        <v>146</v>
      </c>
      <c r="I6103" t="s">
        <v>135</v>
      </c>
      <c r="J6103" t="s">
        <v>136</v>
      </c>
      <c r="K6103" t="s">
        <v>147</v>
      </c>
      <c r="L6103" t="s">
        <v>17544</v>
      </c>
      <c r="M6103" t="s">
        <v>17545</v>
      </c>
      <c r="N6103">
        <v>6.7361111109999996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2.0600320637973004</v>
      </c>
      <c r="AC6103">
        <v>0</v>
      </c>
      <c r="AD6103">
        <v>0</v>
      </c>
      <c r="AE6103">
        <v>2.0600320637973004</v>
      </c>
    </row>
    <row r="6104" spans="1:31" x14ac:dyDescent="0.25">
      <c r="A6104">
        <v>1799503</v>
      </c>
      <c r="B6104">
        <v>1</v>
      </c>
      <c r="C6104" t="s">
        <v>80</v>
      </c>
      <c r="D6104" t="s">
        <v>96</v>
      </c>
      <c r="E6104" t="s">
        <v>171</v>
      </c>
      <c r="F6104" t="s">
        <v>17546</v>
      </c>
      <c r="G6104" t="s">
        <v>173</v>
      </c>
      <c r="H6104" t="s">
        <v>146</v>
      </c>
      <c r="I6104" t="s">
        <v>135</v>
      </c>
      <c r="J6104" t="s">
        <v>136</v>
      </c>
      <c r="K6104" t="s">
        <v>147</v>
      </c>
      <c r="L6104" t="s">
        <v>17547</v>
      </c>
      <c r="M6104" t="s">
        <v>17548</v>
      </c>
      <c r="N6104">
        <v>8.6158333329999994</v>
      </c>
      <c r="O6104">
        <v>0</v>
      </c>
      <c r="P6104">
        <v>1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0.33419692052775002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0.33419692052775002</v>
      </c>
    </row>
    <row r="6105" spans="1:31" x14ac:dyDescent="0.25">
      <c r="A6105">
        <v>1788806</v>
      </c>
      <c r="B6105">
        <v>1</v>
      </c>
      <c r="C6105" t="s">
        <v>80</v>
      </c>
      <c r="D6105" t="s">
        <v>104</v>
      </c>
      <c r="E6105" t="s">
        <v>184</v>
      </c>
      <c r="F6105" t="s">
        <v>17549</v>
      </c>
      <c r="G6105" t="s">
        <v>177</v>
      </c>
      <c r="H6105" t="s">
        <v>134</v>
      </c>
      <c r="I6105" t="s">
        <v>135</v>
      </c>
      <c r="J6105" t="s">
        <v>136</v>
      </c>
      <c r="K6105" t="s">
        <v>147</v>
      </c>
      <c r="L6105" t="s">
        <v>17550</v>
      </c>
      <c r="M6105" t="s">
        <v>17551</v>
      </c>
      <c r="N6105">
        <v>0.96916666600000001</v>
      </c>
      <c r="O6105">
        <v>0</v>
      </c>
      <c r="P6105">
        <v>0</v>
      </c>
      <c r="Q6105">
        <v>0</v>
      </c>
      <c r="R6105">
        <v>0</v>
      </c>
      <c r="S6105">
        <v>1</v>
      </c>
      <c r="T6105">
        <v>0</v>
      </c>
      <c r="U6105">
        <v>1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0.72157764285545833</v>
      </c>
      <c r="AB6105">
        <v>0</v>
      </c>
      <c r="AC6105">
        <v>24.522654527093337</v>
      </c>
      <c r="AD6105">
        <v>0</v>
      </c>
      <c r="AE6105">
        <v>25.244232169948795</v>
      </c>
    </row>
    <row r="6106" spans="1:31" x14ac:dyDescent="0.25">
      <c r="A6106">
        <v>1799194</v>
      </c>
      <c r="B6106">
        <v>1</v>
      </c>
      <c r="C6106" t="s">
        <v>80</v>
      </c>
      <c r="D6106" t="s">
        <v>99</v>
      </c>
      <c r="E6106" t="s">
        <v>131</v>
      </c>
      <c r="F6106" t="s">
        <v>4727</v>
      </c>
      <c r="G6106" t="s">
        <v>177</v>
      </c>
      <c r="H6106" t="s">
        <v>134</v>
      </c>
      <c r="I6106" t="s">
        <v>135</v>
      </c>
      <c r="J6106" t="s">
        <v>136</v>
      </c>
      <c r="K6106" t="s">
        <v>147</v>
      </c>
      <c r="L6106" t="s">
        <v>17552</v>
      </c>
      <c r="M6106" t="s">
        <v>17553</v>
      </c>
      <c r="N6106">
        <v>0.100277777</v>
      </c>
      <c r="O6106">
        <v>4</v>
      </c>
      <c r="P6106">
        <v>806</v>
      </c>
      <c r="Q6106">
        <v>11</v>
      </c>
      <c r="R6106">
        <v>98</v>
      </c>
      <c r="S6106">
        <v>20</v>
      </c>
      <c r="T6106">
        <v>52</v>
      </c>
      <c r="U6106">
        <v>0</v>
      </c>
      <c r="V6106">
        <v>4</v>
      </c>
      <c r="W6106">
        <v>1.5489191825467001</v>
      </c>
      <c r="X6106">
        <v>13.888649073316438</v>
      </c>
      <c r="Y6106">
        <v>1.3706268675656668</v>
      </c>
      <c r="Z6106">
        <v>2.192204086937442</v>
      </c>
      <c r="AA6106">
        <v>9.567723209457851</v>
      </c>
      <c r="AB6106">
        <v>2.0416416853048074</v>
      </c>
      <c r="AC6106">
        <v>0</v>
      </c>
      <c r="AD6106">
        <v>0.80059527347900006</v>
      </c>
      <c r="AE6106">
        <v>31.4103593786079</v>
      </c>
    </row>
    <row r="6107" spans="1:31" x14ac:dyDescent="0.25">
      <c r="A6107">
        <v>1788829</v>
      </c>
      <c r="B6107">
        <v>1</v>
      </c>
      <c r="C6107" t="s">
        <v>81</v>
      </c>
      <c r="D6107" t="s">
        <v>112</v>
      </c>
      <c r="E6107" t="s">
        <v>158</v>
      </c>
      <c r="F6107" t="s">
        <v>17554</v>
      </c>
      <c r="G6107" t="s">
        <v>606</v>
      </c>
      <c r="H6107" t="s">
        <v>146</v>
      </c>
      <c r="I6107" t="s">
        <v>135</v>
      </c>
      <c r="J6107" t="s">
        <v>136</v>
      </c>
      <c r="K6107" t="s">
        <v>147</v>
      </c>
      <c r="L6107" t="s">
        <v>17555</v>
      </c>
      <c r="M6107" t="s">
        <v>17556</v>
      </c>
      <c r="N6107">
        <v>1.606666666</v>
      </c>
      <c r="O6107">
        <v>0</v>
      </c>
      <c r="P6107">
        <v>83</v>
      </c>
      <c r="Q6107">
        <v>0</v>
      </c>
      <c r="R6107">
        <v>0</v>
      </c>
      <c r="S6107">
        <v>0</v>
      </c>
      <c r="T6107">
        <v>18</v>
      </c>
      <c r="U6107">
        <v>0</v>
      </c>
      <c r="V6107">
        <v>0</v>
      </c>
      <c r="W6107">
        <v>0</v>
      </c>
      <c r="X6107">
        <v>19.702514501639051</v>
      </c>
      <c r="Y6107">
        <v>0</v>
      </c>
      <c r="Z6107">
        <v>0</v>
      </c>
      <c r="AA6107">
        <v>0</v>
      </c>
      <c r="AB6107">
        <v>9.8485141799632512</v>
      </c>
      <c r="AC6107">
        <v>0</v>
      </c>
      <c r="AD6107">
        <v>0</v>
      </c>
      <c r="AE6107">
        <v>29.551028681602304</v>
      </c>
    </row>
    <row r="6108" spans="1:31" x14ac:dyDescent="0.25">
      <c r="A6108">
        <v>1799002</v>
      </c>
      <c r="B6108">
        <v>1</v>
      </c>
      <c r="C6108" t="s">
        <v>81</v>
      </c>
      <c r="D6108" t="s">
        <v>113</v>
      </c>
      <c r="E6108" t="s">
        <v>131</v>
      </c>
      <c r="F6108" t="s">
        <v>726</v>
      </c>
      <c r="G6108" t="s">
        <v>177</v>
      </c>
      <c r="H6108" t="s">
        <v>134</v>
      </c>
      <c r="I6108" t="s">
        <v>193</v>
      </c>
      <c r="J6108" t="s">
        <v>136</v>
      </c>
      <c r="K6108" t="s">
        <v>147</v>
      </c>
      <c r="L6108" t="s">
        <v>17557</v>
      </c>
      <c r="M6108" t="s">
        <v>17558</v>
      </c>
      <c r="N6108">
        <v>5.5555550000000002E-3</v>
      </c>
      <c r="O6108">
        <v>0</v>
      </c>
      <c r="P6108">
        <v>1221</v>
      </c>
      <c r="Q6108">
        <v>2</v>
      </c>
      <c r="R6108">
        <v>387</v>
      </c>
      <c r="S6108">
        <v>2</v>
      </c>
      <c r="T6108">
        <v>54</v>
      </c>
      <c r="U6108">
        <v>0</v>
      </c>
      <c r="V6108">
        <v>1</v>
      </c>
      <c r="W6108">
        <v>0</v>
      </c>
      <c r="X6108">
        <v>0.71990745235816622</v>
      </c>
      <c r="Y6108">
        <v>4.6667717600000005E-3</v>
      </c>
      <c r="Z6108">
        <v>0.19054527685000003</v>
      </c>
      <c r="AA6108">
        <v>1.63754535195E-2</v>
      </c>
      <c r="AB6108">
        <v>0.14986650238966667</v>
      </c>
      <c r="AC6108">
        <v>0</v>
      </c>
      <c r="AD6108">
        <v>0</v>
      </c>
      <c r="AE6108">
        <v>1.0813614568773329</v>
      </c>
    </row>
    <row r="6109" spans="1:31" x14ac:dyDescent="0.25">
      <c r="A6109">
        <v>1799025</v>
      </c>
      <c r="B6109">
        <v>1</v>
      </c>
      <c r="C6109" t="s">
        <v>80</v>
      </c>
      <c r="D6109" t="s">
        <v>83</v>
      </c>
      <c r="E6109" t="s">
        <v>158</v>
      </c>
      <c r="F6109" t="s">
        <v>17559</v>
      </c>
      <c r="G6109" t="s">
        <v>221</v>
      </c>
      <c r="H6109" t="s">
        <v>146</v>
      </c>
      <c r="I6109" t="s">
        <v>135</v>
      </c>
      <c r="J6109" t="s">
        <v>136</v>
      </c>
      <c r="K6109" t="s">
        <v>147</v>
      </c>
      <c r="L6109" t="s">
        <v>17560</v>
      </c>
      <c r="M6109" t="s">
        <v>17561</v>
      </c>
      <c r="N6109">
        <v>3.8177777769999999</v>
      </c>
      <c r="O6109">
        <v>0</v>
      </c>
      <c r="P6109">
        <v>1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1.7591553376134004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1.7591553376134004</v>
      </c>
    </row>
    <row r="6110" spans="1:31" x14ac:dyDescent="0.25">
      <c r="A6110">
        <v>1798979</v>
      </c>
      <c r="B6110">
        <v>1</v>
      </c>
      <c r="C6110" t="s">
        <v>81</v>
      </c>
      <c r="D6110" t="s">
        <v>120</v>
      </c>
      <c r="E6110" t="s">
        <v>171</v>
      </c>
      <c r="F6110" t="s">
        <v>17562</v>
      </c>
      <c r="G6110" t="s">
        <v>181</v>
      </c>
      <c r="H6110" t="s">
        <v>146</v>
      </c>
      <c r="I6110" t="s">
        <v>135</v>
      </c>
      <c r="J6110" t="s">
        <v>136</v>
      </c>
      <c r="K6110" t="s">
        <v>147</v>
      </c>
      <c r="L6110" t="s">
        <v>17563</v>
      </c>
      <c r="M6110" t="s">
        <v>17564</v>
      </c>
      <c r="N6110">
        <v>1.4566666660000001</v>
      </c>
      <c r="O6110">
        <v>0</v>
      </c>
      <c r="P6110">
        <v>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0.73173464567021673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0.73173464567021673</v>
      </c>
    </row>
    <row r="6111" spans="1:31" x14ac:dyDescent="0.25">
      <c r="A6111">
        <v>1788766</v>
      </c>
      <c r="B6111">
        <v>1</v>
      </c>
      <c r="C6111" t="s">
        <v>81</v>
      </c>
      <c r="D6111" t="s">
        <v>127</v>
      </c>
      <c r="E6111" t="s">
        <v>143</v>
      </c>
      <c r="F6111" t="s">
        <v>17565</v>
      </c>
      <c r="G6111" t="s">
        <v>145</v>
      </c>
      <c r="H6111" t="s">
        <v>146</v>
      </c>
      <c r="I6111" t="s">
        <v>135</v>
      </c>
      <c r="J6111" t="s">
        <v>136</v>
      </c>
      <c r="K6111" t="s">
        <v>147</v>
      </c>
      <c r="L6111" t="s">
        <v>17566</v>
      </c>
      <c r="M6111" t="s">
        <v>17567</v>
      </c>
      <c r="N6111">
        <v>3.3877777770000002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32</v>
      </c>
      <c r="U6111">
        <v>0</v>
      </c>
      <c r="V6111">
        <v>1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122.45356071319733</v>
      </c>
      <c r="AC6111">
        <v>0</v>
      </c>
      <c r="AD6111">
        <v>31.471960918077897</v>
      </c>
      <c r="AE6111">
        <v>153.92552163127522</v>
      </c>
    </row>
    <row r="6112" spans="1:31" x14ac:dyDescent="0.25">
      <c r="A6112">
        <v>1788720</v>
      </c>
      <c r="B6112">
        <v>1</v>
      </c>
      <c r="C6112" t="s">
        <v>80</v>
      </c>
      <c r="D6112" t="s">
        <v>84</v>
      </c>
      <c r="E6112" t="s">
        <v>184</v>
      </c>
      <c r="F6112" t="s">
        <v>17568</v>
      </c>
      <c r="G6112" t="s">
        <v>232</v>
      </c>
      <c r="H6112" t="s">
        <v>134</v>
      </c>
      <c r="I6112" t="s">
        <v>135</v>
      </c>
      <c r="J6112" t="s">
        <v>136</v>
      </c>
      <c r="K6112" t="s">
        <v>147</v>
      </c>
      <c r="L6112" t="s">
        <v>17569</v>
      </c>
      <c r="M6112" t="s">
        <v>17570</v>
      </c>
      <c r="N6112">
        <v>2.665</v>
      </c>
      <c r="O6112">
        <v>0</v>
      </c>
      <c r="P6112">
        <v>116</v>
      </c>
      <c r="Q6112">
        <v>0</v>
      </c>
      <c r="R6112">
        <v>51</v>
      </c>
      <c r="S6112">
        <v>0</v>
      </c>
      <c r="T6112">
        <v>17</v>
      </c>
      <c r="U6112">
        <v>0</v>
      </c>
      <c r="V6112">
        <v>0</v>
      </c>
      <c r="W6112">
        <v>0</v>
      </c>
      <c r="X6112">
        <v>84.834034108719962</v>
      </c>
      <c r="Y6112">
        <v>0</v>
      </c>
      <c r="Z6112">
        <v>33.62745029218167</v>
      </c>
      <c r="AA6112">
        <v>0</v>
      </c>
      <c r="AB6112">
        <v>7.8701283528935342</v>
      </c>
      <c r="AC6112">
        <v>0</v>
      </c>
      <c r="AD6112">
        <v>0</v>
      </c>
      <c r="AE6112">
        <v>126.33161275379517</v>
      </c>
    </row>
    <row r="6113" spans="1:31" x14ac:dyDescent="0.25">
      <c r="A6113">
        <v>1799048</v>
      </c>
      <c r="B6113">
        <v>1</v>
      </c>
      <c r="C6113" t="s">
        <v>80</v>
      </c>
      <c r="D6113" t="s">
        <v>101</v>
      </c>
      <c r="E6113" t="s">
        <v>158</v>
      </c>
      <c r="F6113" t="s">
        <v>17571</v>
      </c>
      <c r="G6113" t="s">
        <v>164</v>
      </c>
      <c r="H6113" t="s">
        <v>146</v>
      </c>
      <c r="I6113" t="s">
        <v>135</v>
      </c>
      <c r="J6113" t="s">
        <v>136</v>
      </c>
      <c r="K6113" t="s">
        <v>147</v>
      </c>
      <c r="L6113" t="s">
        <v>17572</v>
      </c>
      <c r="M6113" t="s">
        <v>17573</v>
      </c>
      <c r="N6113">
        <v>0.70277777699999999</v>
      </c>
      <c r="O6113">
        <v>0</v>
      </c>
      <c r="P6113">
        <v>21</v>
      </c>
      <c r="Q6113">
        <v>0</v>
      </c>
      <c r="R6113">
        <v>0</v>
      </c>
      <c r="S6113">
        <v>0</v>
      </c>
      <c r="T6113">
        <v>12</v>
      </c>
      <c r="U6113">
        <v>0</v>
      </c>
      <c r="V6113">
        <v>0</v>
      </c>
      <c r="W6113">
        <v>0</v>
      </c>
      <c r="X6113">
        <v>3.1239331905268841</v>
      </c>
      <c r="Y6113">
        <v>0</v>
      </c>
      <c r="Z6113">
        <v>0</v>
      </c>
      <c r="AA6113">
        <v>0</v>
      </c>
      <c r="AB6113">
        <v>7.7272444666728006</v>
      </c>
      <c r="AC6113">
        <v>0</v>
      </c>
      <c r="AD6113">
        <v>0</v>
      </c>
      <c r="AE6113">
        <v>10.851177657199685</v>
      </c>
    </row>
    <row r="6114" spans="1:31" x14ac:dyDescent="0.25">
      <c r="A6114">
        <v>1799131</v>
      </c>
      <c r="B6114">
        <v>1</v>
      </c>
      <c r="C6114" t="s">
        <v>80</v>
      </c>
      <c r="D6114" t="s">
        <v>96</v>
      </c>
      <c r="E6114" t="s">
        <v>171</v>
      </c>
      <c r="F6114" t="s">
        <v>17574</v>
      </c>
      <c r="G6114" t="s">
        <v>282</v>
      </c>
      <c r="H6114" t="s">
        <v>146</v>
      </c>
      <c r="I6114" t="s">
        <v>135</v>
      </c>
      <c r="J6114" t="s">
        <v>136</v>
      </c>
      <c r="K6114" t="s">
        <v>147</v>
      </c>
      <c r="L6114" t="s">
        <v>17575</v>
      </c>
      <c r="M6114" t="s">
        <v>17576</v>
      </c>
      <c r="N6114">
        <v>8.3766666660000002</v>
      </c>
      <c r="O6114">
        <v>0</v>
      </c>
      <c r="P6114">
        <v>4</v>
      </c>
      <c r="Q6114">
        <v>0</v>
      </c>
      <c r="R6114">
        <v>0</v>
      </c>
      <c r="S6114">
        <v>0</v>
      </c>
      <c r="T6114">
        <v>5</v>
      </c>
      <c r="U6114">
        <v>0</v>
      </c>
      <c r="V6114">
        <v>0</v>
      </c>
      <c r="W6114">
        <v>0</v>
      </c>
      <c r="X6114">
        <v>7.4387812702490663</v>
      </c>
      <c r="Y6114">
        <v>0</v>
      </c>
      <c r="Z6114">
        <v>0</v>
      </c>
      <c r="AA6114">
        <v>0</v>
      </c>
      <c r="AB6114">
        <v>4.8431171014842178</v>
      </c>
      <c r="AC6114">
        <v>0</v>
      </c>
      <c r="AD6114">
        <v>0</v>
      </c>
      <c r="AE6114">
        <v>12.281898371733284</v>
      </c>
    </row>
    <row r="6115" spans="1:31" x14ac:dyDescent="0.25">
      <c r="A6115">
        <v>1799440</v>
      </c>
      <c r="B6115">
        <v>1</v>
      </c>
      <c r="C6115" t="s">
        <v>80</v>
      </c>
      <c r="D6115" t="s">
        <v>99</v>
      </c>
      <c r="E6115" t="s">
        <v>171</v>
      </c>
      <c r="F6115" t="s">
        <v>17577</v>
      </c>
      <c r="G6115" t="s">
        <v>181</v>
      </c>
      <c r="H6115" t="s">
        <v>146</v>
      </c>
      <c r="I6115" t="s">
        <v>135</v>
      </c>
      <c r="J6115" t="s">
        <v>136</v>
      </c>
      <c r="K6115" t="s">
        <v>147</v>
      </c>
      <c r="L6115" t="s">
        <v>17578</v>
      </c>
      <c r="M6115" t="s">
        <v>17579</v>
      </c>
      <c r="N6115">
        <v>8.7338888879999992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4.2809942278993329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4.2809942278993329</v>
      </c>
    </row>
    <row r="6116" spans="1:31" x14ac:dyDescent="0.25">
      <c r="A6116">
        <v>1798985</v>
      </c>
      <c r="B6116">
        <v>1</v>
      </c>
      <c r="C6116" t="s">
        <v>80</v>
      </c>
      <c r="D6116" t="s">
        <v>83</v>
      </c>
      <c r="E6116" t="s">
        <v>171</v>
      </c>
      <c r="F6116" t="s">
        <v>17580</v>
      </c>
      <c r="G6116" t="s">
        <v>181</v>
      </c>
      <c r="H6116" t="s">
        <v>146</v>
      </c>
      <c r="I6116" t="s">
        <v>135</v>
      </c>
      <c r="J6116" t="s">
        <v>136</v>
      </c>
      <c r="K6116" t="s">
        <v>147</v>
      </c>
      <c r="L6116" t="s">
        <v>17581</v>
      </c>
      <c r="M6116" t="s">
        <v>17582</v>
      </c>
      <c r="N6116">
        <v>1.628333333</v>
      </c>
      <c r="O6116">
        <v>0</v>
      </c>
      <c r="P6116">
        <v>3</v>
      </c>
      <c r="Q6116">
        <v>0</v>
      </c>
      <c r="R6116">
        <v>0</v>
      </c>
      <c r="S6116">
        <v>0</v>
      </c>
      <c r="T6116">
        <v>1</v>
      </c>
      <c r="U6116">
        <v>0</v>
      </c>
      <c r="V6116">
        <v>0</v>
      </c>
      <c r="W6116">
        <v>0</v>
      </c>
      <c r="X6116">
        <v>0.89019843485883343</v>
      </c>
      <c r="Y6116">
        <v>0</v>
      </c>
      <c r="Z6116">
        <v>0</v>
      </c>
      <c r="AA6116">
        <v>0</v>
      </c>
      <c r="AB6116">
        <v>0.61960198576411674</v>
      </c>
      <c r="AC6116">
        <v>0</v>
      </c>
      <c r="AD6116">
        <v>0</v>
      </c>
      <c r="AE6116">
        <v>1.5098004206229501</v>
      </c>
    </row>
    <row r="6117" spans="1:31" x14ac:dyDescent="0.25">
      <c r="A6117">
        <v>1799085</v>
      </c>
      <c r="B6117">
        <v>1</v>
      </c>
      <c r="C6117" t="s">
        <v>80</v>
      </c>
      <c r="D6117" t="s">
        <v>92</v>
      </c>
      <c r="E6117" t="s">
        <v>171</v>
      </c>
      <c r="F6117" t="s">
        <v>17583</v>
      </c>
      <c r="G6117" t="s">
        <v>181</v>
      </c>
      <c r="H6117" t="s">
        <v>146</v>
      </c>
      <c r="I6117" t="s">
        <v>135</v>
      </c>
      <c r="J6117" t="s">
        <v>136</v>
      </c>
      <c r="K6117" t="s">
        <v>147</v>
      </c>
      <c r="L6117" t="s">
        <v>17584</v>
      </c>
      <c r="M6117" t="s">
        <v>17585</v>
      </c>
      <c r="N6117">
        <v>2.0383333330000002</v>
      </c>
      <c r="O6117">
        <v>0</v>
      </c>
      <c r="P6117">
        <v>1</v>
      </c>
      <c r="Q6117">
        <v>0</v>
      </c>
      <c r="R6117">
        <v>1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0.10022462031025001</v>
      </c>
      <c r="Y6117">
        <v>0</v>
      </c>
      <c r="Z6117">
        <v>2.6927036999309997</v>
      </c>
      <c r="AA6117">
        <v>0</v>
      </c>
      <c r="AB6117">
        <v>0</v>
      </c>
      <c r="AC6117">
        <v>0</v>
      </c>
      <c r="AD6117">
        <v>0</v>
      </c>
      <c r="AE6117">
        <v>2.7929283202412498</v>
      </c>
    </row>
    <row r="6118" spans="1:31" x14ac:dyDescent="0.25">
      <c r="A6118">
        <v>1799042</v>
      </c>
      <c r="B6118">
        <v>1</v>
      </c>
      <c r="C6118" t="s">
        <v>80</v>
      </c>
      <c r="D6118" t="s">
        <v>97</v>
      </c>
      <c r="E6118" t="s">
        <v>143</v>
      </c>
      <c r="F6118" t="s">
        <v>17586</v>
      </c>
      <c r="G6118" t="s">
        <v>145</v>
      </c>
      <c r="H6118" t="s">
        <v>146</v>
      </c>
      <c r="I6118" t="s">
        <v>135</v>
      </c>
      <c r="J6118" t="s">
        <v>136</v>
      </c>
      <c r="K6118" t="s">
        <v>147</v>
      </c>
      <c r="L6118" t="s">
        <v>17587</v>
      </c>
      <c r="M6118" t="s">
        <v>17588</v>
      </c>
      <c r="N6118">
        <v>0.46500000000000002</v>
      </c>
      <c r="O6118">
        <v>0</v>
      </c>
      <c r="P6118">
        <v>165</v>
      </c>
      <c r="Q6118">
        <v>0</v>
      </c>
      <c r="R6118">
        <v>23</v>
      </c>
      <c r="S6118">
        <v>0</v>
      </c>
      <c r="T6118">
        <v>21</v>
      </c>
      <c r="U6118">
        <v>0</v>
      </c>
      <c r="V6118">
        <v>0</v>
      </c>
      <c r="W6118">
        <v>0</v>
      </c>
      <c r="X6118">
        <v>38.922743921958521</v>
      </c>
      <c r="Y6118">
        <v>0</v>
      </c>
      <c r="Z6118">
        <v>1.6477607511261003</v>
      </c>
      <c r="AA6118">
        <v>0</v>
      </c>
      <c r="AB6118">
        <v>5.8647972500938028</v>
      </c>
      <c r="AC6118">
        <v>0</v>
      </c>
      <c r="AD6118">
        <v>0</v>
      </c>
      <c r="AE6118">
        <v>46.435301923178422</v>
      </c>
    </row>
    <row r="6119" spans="1:31" x14ac:dyDescent="0.25">
      <c r="A6119">
        <v>1799589</v>
      </c>
      <c r="B6119">
        <v>1</v>
      </c>
      <c r="C6119" t="s">
        <v>80</v>
      </c>
      <c r="D6119" t="s">
        <v>84</v>
      </c>
      <c r="E6119" t="s">
        <v>153</v>
      </c>
      <c r="F6119" t="s">
        <v>17589</v>
      </c>
      <c r="G6119" t="s">
        <v>155</v>
      </c>
      <c r="H6119" t="s">
        <v>146</v>
      </c>
      <c r="I6119" t="s">
        <v>135</v>
      </c>
      <c r="J6119" t="s">
        <v>136</v>
      </c>
      <c r="K6119" t="s">
        <v>147</v>
      </c>
      <c r="L6119" t="s">
        <v>17590</v>
      </c>
      <c r="M6119" t="s">
        <v>17591</v>
      </c>
      <c r="N6119">
        <v>1.855277777</v>
      </c>
      <c r="O6119">
        <v>0</v>
      </c>
      <c r="P6119">
        <v>26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14.530368812410039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14.530368812410039</v>
      </c>
    </row>
    <row r="6120" spans="1:31" x14ac:dyDescent="0.25">
      <c r="A6120">
        <v>1799566</v>
      </c>
      <c r="B6120">
        <v>1</v>
      </c>
      <c r="C6120" t="s">
        <v>81</v>
      </c>
      <c r="D6120" t="s">
        <v>128</v>
      </c>
      <c r="E6120" t="s">
        <v>171</v>
      </c>
      <c r="F6120" t="s">
        <v>17592</v>
      </c>
      <c r="G6120" t="s">
        <v>181</v>
      </c>
      <c r="H6120" t="s">
        <v>146</v>
      </c>
      <c r="I6120" t="s">
        <v>135</v>
      </c>
      <c r="J6120" t="s">
        <v>136</v>
      </c>
      <c r="K6120" t="s">
        <v>147</v>
      </c>
      <c r="L6120" t="s">
        <v>17593</v>
      </c>
      <c r="M6120" t="s">
        <v>17594</v>
      </c>
      <c r="N6120">
        <v>3.3116666659999998</v>
      </c>
      <c r="O6120">
        <v>0</v>
      </c>
      <c r="P6120">
        <v>2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0.51038799157250003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0.51038799157250003</v>
      </c>
    </row>
    <row r="6121" spans="1:31" x14ac:dyDescent="0.25">
      <c r="A6121">
        <v>1788726</v>
      </c>
      <c r="B6121">
        <v>1</v>
      </c>
      <c r="C6121" t="s">
        <v>80</v>
      </c>
      <c r="D6121" t="s">
        <v>95</v>
      </c>
      <c r="E6121" t="s">
        <v>158</v>
      </c>
      <c r="F6121" t="s">
        <v>16754</v>
      </c>
      <c r="G6121" t="s">
        <v>221</v>
      </c>
      <c r="H6121" t="s">
        <v>146</v>
      </c>
      <c r="I6121" t="s">
        <v>135</v>
      </c>
      <c r="J6121" t="s">
        <v>136</v>
      </c>
      <c r="K6121" t="s">
        <v>147</v>
      </c>
      <c r="L6121" t="s">
        <v>17595</v>
      </c>
      <c r="M6121" t="s">
        <v>17596</v>
      </c>
      <c r="N6121">
        <v>1.3366666659999999</v>
      </c>
      <c r="O6121">
        <v>0</v>
      </c>
      <c r="P6121">
        <v>47</v>
      </c>
      <c r="Q6121">
        <v>0</v>
      </c>
      <c r="R6121">
        <v>0</v>
      </c>
      <c r="S6121">
        <v>0</v>
      </c>
      <c r="T6121">
        <v>3</v>
      </c>
      <c r="U6121">
        <v>0</v>
      </c>
      <c r="V6121">
        <v>0</v>
      </c>
      <c r="W6121">
        <v>0</v>
      </c>
      <c r="X6121">
        <v>11.466448342320403</v>
      </c>
      <c r="Y6121">
        <v>0</v>
      </c>
      <c r="Z6121">
        <v>0</v>
      </c>
      <c r="AA6121">
        <v>0</v>
      </c>
      <c r="AB6121">
        <v>1.1388989820233999</v>
      </c>
      <c r="AC6121">
        <v>0</v>
      </c>
      <c r="AD6121">
        <v>0</v>
      </c>
      <c r="AE6121">
        <v>12.605347324343803</v>
      </c>
    </row>
    <row r="6122" spans="1:31" x14ac:dyDescent="0.25">
      <c r="A6122">
        <v>1799274</v>
      </c>
      <c r="B6122">
        <v>1</v>
      </c>
      <c r="C6122" t="s">
        <v>81</v>
      </c>
      <c r="D6122" t="s">
        <v>112</v>
      </c>
      <c r="E6122" t="s">
        <v>171</v>
      </c>
      <c r="F6122" t="s">
        <v>17597</v>
      </c>
      <c r="G6122" t="s">
        <v>181</v>
      </c>
      <c r="H6122" t="s">
        <v>146</v>
      </c>
      <c r="I6122" t="s">
        <v>135</v>
      </c>
      <c r="J6122" t="s">
        <v>136</v>
      </c>
      <c r="K6122" t="s">
        <v>147</v>
      </c>
      <c r="L6122" t="s">
        <v>17598</v>
      </c>
      <c r="M6122" t="s">
        <v>17599</v>
      </c>
      <c r="N6122">
        <v>1.8883333330000001</v>
      </c>
      <c r="O6122">
        <v>0</v>
      </c>
      <c r="P6122">
        <v>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0.29188009965194167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0.29188009965194167</v>
      </c>
    </row>
    <row r="6123" spans="1:31" x14ac:dyDescent="0.25">
      <c r="A6123">
        <v>1788683</v>
      </c>
      <c r="B6123">
        <v>1</v>
      </c>
      <c r="C6123" t="s">
        <v>80</v>
      </c>
      <c r="D6123" t="s">
        <v>86</v>
      </c>
      <c r="E6123" t="s">
        <v>158</v>
      </c>
      <c r="F6123" t="s">
        <v>17600</v>
      </c>
      <c r="G6123" t="s">
        <v>160</v>
      </c>
      <c r="H6123" t="s">
        <v>146</v>
      </c>
      <c r="I6123" t="s">
        <v>135</v>
      </c>
      <c r="J6123" t="s">
        <v>136</v>
      </c>
      <c r="K6123" t="s">
        <v>147</v>
      </c>
      <c r="L6123" t="s">
        <v>17601</v>
      </c>
      <c r="M6123" t="s">
        <v>17602</v>
      </c>
      <c r="N6123">
        <v>0.77194444399999995</v>
      </c>
      <c r="O6123">
        <v>0</v>
      </c>
      <c r="P6123">
        <v>57</v>
      </c>
      <c r="Q6123">
        <v>0</v>
      </c>
      <c r="R6123">
        <v>0</v>
      </c>
      <c r="S6123">
        <v>0</v>
      </c>
      <c r="T6123">
        <v>3</v>
      </c>
      <c r="U6123">
        <v>0</v>
      </c>
      <c r="V6123">
        <v>0</v>
      </c>
      <c r="W6123">
        <v>0</v>
      </c>
      <c r="X6123">
        <v>11.628831627722402</v>
      </c>
      <c r="Y6123">
        <v>0</v>
      </c>
      <c r="Z6123">
        <v>0</v>
      </c>
      <c r="AA6123">
        <v>0</v>
      </c>
      <c r="AB6123">
        <v>0.58089447896281643</v>
      </c>
      <c r="AC6123">
        <v>0</v>
      </c>
      <c r="AD6123">
        <v>0</v>
      </c>
      <c r="AE6123">
        <v>12.209726106685219</v>
      </c>
    </row>
    <row r="6124" spans="1:31" x14ac:dyDescent="0.25">
      <c r="A6124">
        <v>1799603</v>
      </c>
      <c r="B6124">
        <v>1</v>
      </c>
      <c r="C6124" t="s">
        <v>80</v>
      </c>
      <c r="D6124" t="s">
        <v>82</v>
      </c>
      <c r="E6124" t="s">
        <v>153</v>
      </c>
      <c r="F6124" t="s">
        <v>17603</v>
      </c>
      <c r="G6124" t="s">
        <v>2314</v>
      </c>
      <c r="H6124" t="s">
        <v>146</v>
      </c>
      <c r="I6124" t="s">
        <v>135</v>
      </c>
      <c r="J6124" t="s">
        <v>136</v>
      </c>
      <c r="K6124" t="s">
        <v>147</v>
      </c>
      <c r="L6124" t="s">
        <v>17604</v>
      </c>
      <c r="M6124" t="s">
        <v>17605</v>
      </c>
      <c r="N6124">
        <v>3.7127777769999999</v>
      </c>
      <c r="O6124">
        <v>0</v>
      </c>
      <c r="P6124">
        <v>10</v>
      </c>
      <c r="Q6124">
        <v>0</v>
      </c>
      <c r="R6124">
        <v>0</v>
      </c>
      <c r="S6124">
        <v>0</v>
      </c>
      <c r="T6124">
        <v>4</v>
      </c>
      <c r="U6124">
        <v>0</v>
      </c>
      <c r="V6124">
        <v>0</v>
      </c>
      <c r="W6124">
        <v>0</v>
      </c>
      <c r="X6124">
        <v>13.394617261479997</v>
      </c>
      <c r="Y6124">
        <v>0</v>
      </c>
      <c r="Z6124">
        <v>0</v>
      </c>
      <c r="AA6124">
        <v>0</v>
      </c>
      <c r="AB6124">
        <v>50.271633422852766</v>
      </c>
      <c r="AC6124">
        <v>0</v>
      </c>
      <c r="AD6124">
        <v>0</v>
      </c>
      <c r="AE6124">
        <v>63.666250684332766</v>
      </c>
    </row>
    <row r="6125" spans="1:31" x14ac:dyDescent="0.25">
      <c r="A6125">
        <v>1788789</v>
      </c>
      <c r="B6125">
        <v>1</v>
      </c>
      <c r="C6125" t="s">
        <v>81</v>
      </c>
      <c r="D6125" t="s">
        <v>118</v>
      </c>
      <c r="E6125" t="s">
        <v>158</v>
      </c>
      <c r="F6125" t="s">
        <v>17606</v>
      </c>
      <c r="G6125" t="s">
        <v>160</v>
      </c>
      <c r="H6125" t="s">
        <v>146</v>
      </c>
      <c r="I6125" t="s">
        <v>135</v>
      </c>
      <c r="J6125" t="s">
        <v>136</v>
      </c>
      <c r="K6125" t="s">
        <v>147</v>
      </c>
      <c r="L6125" t="s">
        <v>17607</v>
      </c>
      <c r="M6125" t="s">
        <v>17608</v>
      </c>
      <c r="N6125">
        <v>0.650277777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19</v>
      </c>
      <c r="U6125">
        <v>0</v>
      </c>
      <c r="V6125">
        <v>1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5.3676410151678162</v>
      </c>
      <c r="AC6125">
        <v>0</v>
      </c>
      <c r="AD6125">
        <v>0.26558753704334997</v>
      </c>
      <c r="AE6125">
        <v>5.6332285522111665</v>
      </c>
    </row>
    <row r="6126" spans="1:31" x14ac:dyDescent="0.25">
      <c r="A6126">
        <v>1799062</v>
      </c>
      <c r="B6126">
        <v>1</v>
      </c>
      <c r="C6126" t="s">
        <v>80</v>
      </c>
      <c r="D6126" t="s">
        <v>107</v>
      </c>
      <c r="E6126" t="s">
        <v>131</v>
      </c>
      <c r="F6126" t="s">
        <v>17609</v>
      </c>
      <c r="G6126" t="s">
        <v>177</v>
      </c>
      <c r="H6126" t="s">
        <v>134</v>
      </c>
      <c r="I6126" t="s">
        <v>135</v>
      </c>
      <c r="J6126" t="s">
        <v>136</v>
      </c>
      <c r="K6126" t="s">
        <v>147</v>
      </c>
      <c r="L6126" t="s">
        <v>17610</v>
      </c>
      <c r="M6126" t="s">
        <v>17611</v>
      </c>
      <c r="N6126">
        <v>0.57361111099999995</v>
      </c>
      <c r="O6126">
        <v>0</v>
      </c>
      <c r="P6126">
        <v>1</v>
      </c>
      <c r="Q6126">
        <v>6</v>
      </c>
      <c r="R6126">
        <v>44</v>
      </c>
      <c r="S6126">
        <v>1</v>
      </c>
      <c r="T6126">
        <v>7</v>
      </c>
      <c r="U6126">
        <v>0</v>
      </c>
      <c r="V6126">
        <v>0</v>
      </c>
      <c r="W6126">
        <v>0</v>
      </c>
      <c r="X6126">
        <v>0.2598463316866666</v>
      </c>
      <c r="Y6126">
        <v>17.562036843757873</v>
      </c>
      <c r="Z6126">
        <v>31.992945659182666</v>
      </c>
      <c r="AA6126">
        <v>0.69181585212444441</v>
      </c>
      <c r="AB6126">
        <v>6.9351013173750005</v>
      </c>
      <c r="AC6126">
        <v>0</v>
      </c>
      <c r="AD6126">
        <v>0</v>
      </c>
      <c r="AE6126">
        <v>57.441746004126649</v>
      </c>
    </row>
    <row r="6127" spans="1:31" x14ac:dyDescent="0.25">
      <c r="A6127">
        <v>1799068</v>
      </c>
      <c r="B6127">
        <v>1</v>
      </c>
      <c r="C6127" t="s">
        <v>81</v>
      </c>
      <c r="D6127" t="s">
        <v>116</v>
      </c>
      <c r="E6127" t="s">
        <v>158</v>
      </c>
      <c r="F6127" t="s">
        <v>15174</v>
      </c>
      <c r="G6127" t="s">
        <v>160</v>
      </c>
      <c r="H6127" t="s">
        <v>146</v>
      </c>
      <c r="I6127" t="s">
        <v>135</v>
      </c>
      <c r="J6127" t="s">
        <v>136</v>
      </c>
      <c r="K6127" t="s">
        <v>147</v>
      </c>
      <c r="L6127" t="s">
        <v>17612</v>
      </c>
      <c r="M6127" t="s">
        <v>17613</v>
      </c>
      <c r="N6127">
        <v>3.812777777</v>
      </c>
      <c r="O6127">
        <v>0</v>
      </c>
      <c r="P6127">
        <v>5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1.0104112910302001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1.0104112910302001</v>
      </c>
    </row>
    <row r="6128" spans="1:31" x14ac:dyDescent="0.25">
      <c r="A6128">
        <v>1799460</v>
      </c>
      <c r="B6128">
        <v>1</v>
      </c>
      <c r="C6128" t="s">
        <v>80</v>
      </c>
      <c r="D6128" t="s">
        <v>90</v>
      </c>
      <c r="E6128" t="s">
        <v>171</v>
      </c>
      <c r="F6128" t="s">
        <v>17614</v>
      </c>
      <c r="G6128" t="s">
        <v>181</v>
      </c>
      <c r="H6128" t="s">
        <v>146</v>
      </c>
      <c r="I6128" t="s">
        <v>135</v>
      </c>
      <c r="J6128" t="s">
        <v>136</v>
      </c>
      <c r="K6128" t="s">
        <v>147</v>
      </c>
      <c r="L6128" t="s">
        <v>17615</v>
      </c>
      <c r="M6128" t="s">
        <v>17616</v>
      </c>
      <c r="N6128">
        <v>1.511111111</v>
      </c>
      <c r="O6128">
        <v>0</v>
      </c>
      <c r="P6128">
        <v>2</v>
      </c>
      <c r="Q6128">
        <v>0</v>
      </c>
      <c r="R6128">
        <v>0</v>
      </c>
      <c r="S6128">
        <v>0</v>
      </c>
      <c r="T6128">
        <v>1</v>
      </c>
      <c r="U6128">
        <v>0</v>
      </c>
      <c r="V6128">
        <v>0</v>
      </c>
      <c r="W6128">
        <v>0</v>
      </c>
      <c r="X6128">
        <v>1.4575701707931084</v>
      </c>
      <c r="Y6128">
        <v>0</v>
      </c>
      <c r="Z6128">
        <v>0</v>
      </c>
      <c r="AA6128">
        <v>0</v>
      </c>
      <c r="AB6128">
        <v>2.7968397692685247</v>
      </c>
      <c r="AC6128">
        <v>0</v>
      </c>
      <c r="AD6128">
        <v>0</v>
      </c>
      <c r="AE6128">
        <v>4.2544099400616329</v>
      </c>
    </row>
    <row r="6129" spans="1:31" x14ac:dyDescent="0.25">
      <c r="A6129">
        <v>1788855</v>
      </c>
      <c r="B6129">
        <v>1</v>
      </c>
      <c r="C6129" t="s">
        <v>80</v>
      </c>
      <c r="D6129" t="s">
        <v>90</v>
      </c>
      <c r="E6129" t="s">
        <v>143</v>
      </c>
      <c r="F6129" t="s">
        <v>17617</v>
      </c>
      <c r="G6129" t="s">
        <v>221</v>
      </c>
      <c r="H6129" t="s">
        <v>146</v>
      </c>
      <c r="I6129" t="s">
        <v>135</v>
      </c>
      <c r="J6129" t="s">
        <v>136</v>
      </c>
      <c r="K6129" t="s">
        <v>147</v>
      </c>
      <c r="L6129" t="s">
        <v>17618</v>
      </c>
      <c r="M6129" t="s">
        <v>17619</v>
      </c>
      <c r="N6129">
        <v>0.93166666600000003</v>
      </c>
      <c r="O6129">
        <v>0</v>
      </c>
      <c r="P6129">
        <v>400</v>
      </c>
      <c r="Q6129">
        <v>0</v>
      </c>
      <c r="R6129">
        <v>0</v>
      </c>
      <c r="S6129">
        <v>0</v>
      </c>
      <c r="T6129">
        <v>12</v>
      </c>
      <c r="U6129">
        <v>0</v>
      </c>
      <c r="V6129">
        <v>0</v>
      </c>
      <c r="W6129">
        <v>0</v>
      </c>
      <c r="X6129">
        <v>107.23019897923764</v>
      </c>
      <c r="Y6129">
        <v>0</v>
      </c>
      <c r="Z6129">
        <v>0</v>
      </c>
      <c r="AA6129">
        <v>0</v>
      </c>
      <c r="AB6129">
        <v>8.4085531775639986</v>
      </c>
      <c r="AC6129">
        <v>0</v>
      </c>
      <c r="AD6129">
        <v>0</v>
      </c>
      <c r="AE6129">
        <v>115.63875215680164</v>
      </c>
    </row>
    <row r="6130" spans="1:31" x14ac:dyDescent="0.25">
      <c r="A6130">
        <v>1799220</v>
      </c>
      <c r="B6130">
        <v>1</v>
      </c>
      <c r="C6130" t="s">
        <v>80</v>
      </c>
      <c r="D6130" t="s">
        <v>101</v>
      </c>
      <c r="E6130" t="s">
        <v>171</v>
      </c>
      <c r="F6130" t="s">
        <v>17620</v>
      </c>
      <c r="G6130" t="s">
        <v>181</v>
      </c>
      <c r="H6130" t="s">
        <v>146</v>
      </c>
      <c r="I6130" t="s">
        <v>135</v>
      </c>
      <c r="J6130" t="s">
        <v>136</v>
      </c>
      <c r="K6130" t="s">
        <v>147</v>
      </c>
      <c r="L6130" t="s">
        <v>17621</v>
      </c>
      <c r="M6130" t="s">
        <v>17622</v>
      </c>
      <c r="N6130">
        <v>2.0730555549999998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1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8.3766533554291686E-2</v>
      </c>
      <c r="AC6130">
        <v>0</v>
      </c>
      <c r="AD6130">
        <v>0</v>
      </c>
      <c r="AE6130">
        <v>8.3766533554291686E-2</v>
      </c>
    </row>
    <row r="6131" spans="1:31" x14ac:dyDescent="0.25">
      <c r="A6131">
        <v>1788878</v>
      </c>
      <c r="B6131">
        <v>1</v>
      </c>
      <c r="C6131" t="s">
        <v>80</v>
      </c>
      <c r="D6131" t="s">
        <v>108</v>
      </c>
      <c r="E6131" t="s">
        <v>184</v>
      </c>
      <c r="F6131" t="s">
        <v>17623</v>
      </c>
      <c r="G6131" t="s">
        <v>239</v>
      </c>
      <c r="H6131" t="s">
        <v>134</v>
      </c>
      <c r="I6131" t="s">
        <v>135</v>
      </c>
      <c r="J6131" t="s">
        <v>136</v>
      </c>
      <c r="K6131" t="s">
        <v>137</v>
      </c>
      <c r="L6131" t="s">
        <v>17624</v>
      </c>
      <c r="M6131" t="s">
        <v>17625</v>
      </c>
      <c r="N6131">
        <v>1.659444444</v>
      </c>
      <c r="O6131">
        <v>0</v>
      </c>
      <c r="P6131">
        <v>296</v>
      </c>
      <c r="Q6131">
        <v>0</v>
      </c>
      <c r="R6131">
        <v>46</v>
      </c>
      <c r="S6131">
        <v>2</v>
      </c>
      <c r="T6131">
        <v>30</v>
      </c>
      <c r="U6131">
        <v>1</v>
      </c>
      <c r="V6131">
        <v>0</v>
      </c>
      <c r="W6131">
        <v>0</v>
      </c>
      <c r="X6131">
        <v>112.82796705517325</v>
      </c>
      <c r="Y6131">
        <v>0</v>
      </c>
      <c r="Z6131">
        <v>9.8983560044555308</v>
      </c>
      <c r="AA6131">
        <v>197.16713214720801</v>
      </c>
      <c r="AB6131">
        <v>46.299376751061125</v>
      </c>
      <c r="AC6131">
        <v>92.685610304238423</v>
      </c>
      <c r="AD6131">
        <v>0</v>
      </c>
      <c r="AE6131">
        <v>458.87844226213633</v>
      </c>
    </row>
    <row r="6132" spans="1:31" x14ac:dyDescent="0.25">
      <c r="A6132">
        <v>1799575</v>
      </c>
      <c r="B6132">
        <v>1</v>
      </c>
      <c r="C6132" t="s">
        <v>80</v>
      </c>
      <c r="D6132" t="s">
        <v>99</v>
      </c>
      <c r="E6132" t="s">
        <v>171</v>
      </c>
      <c r="F6132" t="s">
        <v>17626</v>
      </c>
      <c r="G6132" t="s">
        <v>181</v>
      </c>
      <c r="H6132" t="s">
        <v>146</v>
      </c>
      <c r="I6132" t="s">
        <v>135</v>
      </c>
      <c r="J6132" t="s">
        <v>136</v>
      </c>
      <c r="K6132" t="s">
        <v>147</v>
      </c>
      <c r="L6132" t="s">
        <v>17627</v>
      </c>
      <c r="M6132" t="s">
        <v>17628</v>
      </c>
      <c r="N6132">
        <v>0.71444444399999996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0.11457979272630001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0.11457979272630001</v>
      </c>
    </row>
    <row r="6133" spans="1:31" x14ac:dyDescent="0.25">
      <c r="A6133">
        <v>1799097</v>
      </c>
      <c r="B6133">
        <v>1</v>
      </c>
      <c r="C6133" t="s">
        <v>80</v>
      </c>
      <c r="D6133" t="s">
        <v>99</v>
      </c>
      <c r="E6133" t="s">
        <v>158</v>
      </c>
      <c r="F6133" t="s">
        <v>4959</v>
      </c>
      <c r="G6133" t="s">
        <v>221</v>
      </c>
      <c r="H6133" t="s">
        <v>146</v>
      </c>
      <c r="I6133" t="s">
        <v>135</v>
      </c>
      <c r="J6133" t="s">
        <v>136</v>
      </c>
      <c r="K6133" t="s">
        <v>147</v>
      </c>
      <c r="L6133" t="s">
        <v>17629</v>
      </c>
      <c r="M6133" t="s">
        <v>17630</v>
      </c>
      <c r="N6133">
        <v>4.886111111</v>
      </c>
      <c r="O6133">
        <v>0</v>
      </c>
      <c r="P6133">
        <v>21</v>
      </c>
      <c r="Q6133">
        <v>0</v>
      </c>
      <c r="R6133">
        <v>0</v>
      </c>
      <c r="S6133">
        <v>0</v>
      </c>
      <c r="T6133">
        <v>1</v>
      </c>
      <c r="U6133">
        <v>0</v>
      </c>
      <c r="V6133">
        <v>0</v>
      </c>
      <c r="W6133">
        <v>0</v>
      </c>
      <c r="X6133">
        <v>52.284413635218179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52.284413635218179</v>
      </c>
    </row>
    <row r="6134" spans="1:31" x14ac:dyDescent="0.25">
      <c r="A6134">
        <v>1799074</v>
      </c>
      <c r="B6134">
        <v>1</v>
      </c>
      <c r="C6134" t="s">
        <v>80</v>
      </c>
      <c r="D6134" t="s">
        <v>96</v>
      </c>
      <c r="E6134" t="s">
        <v>171</v>
      </c>
      <c r="F6134" t="s">
        <v>17631</v>
      </c>
      <c r="G6134" t="s">
        <v>181</v>
      </c>
      <c r="H6134" t="s">
        <v>146</v>
      </c>
      <c r="I6134" t="s">
        <v>135</v>
      </c>
      <c r="J6134" t="s">
        <v>136</v>
      </c>
      <c r="K6134" t="s">
        <v>147</v>
      </c>
      <c r="L6134" t="s">
        <v>17632</v>
      </c>
      <c r="M6134" t="s">
        <v>17633</v>
      </c>
      <c r="N6134">
        <v>9.4594444440000007</v>
      </c>
      <c r="O6134">
        <v>0</v>
      </c>
      <c r="P6134">
        <v>1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1.1093276165379335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1.1093276165379335</v>
      </c>
    </row>
    <row r="6135" spans="1:31" x14ac:dyDescent="0.25">
      <c r="A6135">
        <v>1799051</v>
      </c>
      <c r="B6135">
        <v>1</v>
      </c>
      <c r="C6135" t="s">
        <v>81</v>
      </c>
      <c r="D6135" t="s">
        <v>122</v>
      </c>
      <c r="E6135" t="s">
        <v>188</v>
      </c>
      <c r="F6135" t="s">
        <v>3085</v>
      </c>
      <c r="G6135" t="s">
        <v>177</v>
      </c>
      <c r="H6135" t="s">
        <v>134</v>
      </c>
      <c r="I6135" t="s">
        <v>135</v>
      </c>
      <c r="J6135" t="s">
        <v>136</v>
      </c>
      <c r="K6135" t="s">
        <v>147</v>
      </c>
      <c r="L6135" t="s">
        <v>17085</v>
      </c>
      <c r="M6135" t="s">
        <v>17634</v>
      </c>
      <c r="N6135">
        <v>0.82444444400000005</v>
      </c>
      <c r="O6135">
        <v>1</v>
      </c>
      <c r="P6135">
        <v>462</v>
      </c>
      <c r="Q6135">
        <v>4</v>
      </c>
      <c r="R6135">
        <v>0</v>
      </c>
      <c r="S6135">
        <v>2</v>
      </c>
      <c r="T6135">
        <v>18</v>
      </c>
      <c r="U6135">
        <v>0</v>
      </c>
      <c r="V6135">
        <v>0</v>
      </c>
      <c r="W6135">
        <v>4.29791140682E-2</v>
      </c>
      <c r="X6135">
        <v>34.069755401775922</v>
      </c>
      <c r="Y6135">
        <v>1.3789877504962003</v>
      </c>
      <c r="Z6135">
        <v>0</v>
      </c>
      <c r="AA6135">
        <v>5.6503023163185677</v>
      </c>
      <c r="AB6135">
        <v>1.2806449023743331</v>
      </c>
      <c r="AC6135">
        <v>0</v>
      </c>
      <c r="AD6135">
        <v>0</v>
      </c>
      <c r="AE6135">
        <v>42.422669485033225</v>
      </c>
    </row>
    <row r="6136" spans="1:31" x14ac:dyDescent="0.25">
      <c r="A6136">
        <v>1799028</v>
      </c>
      <c r="B6136">
        <v>1</v>
      </c>
      <c r="C6136" t="s">
        <v>80</v>
      </c>
      <c r="D6136" t="s">
        <v>83</v>
      </c>
      <c r="E6136" t="s">
        <v>171</v>
      </c>
      <c r="F6136" t="s">
        <v>17635</v>
      </c>
      <c r="G6136" t="s">
        <v>181</v>
      </c>
      <c r="H6136" t="s">
        <v>146</v>
      </c>
      <c r="I6136" t="s">
        <v>135</v>
      </c>
      <c r="J6136" t="s">
        <v>136</v>
      </c>
      <c r="K6136" t="s">
        <v>147</v>
      </c>
      <c r="L6136" t="s">
        <v>17636</v>
      </c>
      <c r="M6136" t="s">
        <v>17637</v>
      </c>
      <c r="N6136">
        <v>5.5613888879999998</v>
      </c>
      <c r="O6136">
        <v>0</v>
      </c>
      <c r="P6136">
        <v>2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4.7830246266080003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4.7830246266080003</v>
      </c>
    </row>
    <row r="6137" spans="1:31" x14ac:dyDescent="0.25">
      <c r="A6137">
        <v>1798988</v>
      </c>
      <c r="B6137">
        <v>1</v>
      </c>
      <c r="C6137" t="s">
        <v>80</v>
      </c>
      <c r="D6137" t="s">
        <v>111</v>
      </c>
      <c r="E6137" t="s">
        <v>153</v>
      </c>
      <c r="F6137" t="s">
        <v>17638</v>
      </c>
      <c r="G6137" t="s">
        <v>155</v>
      </c>
      <c r="H6137" t="s">
        <v>146</v>
      </c>
      <c r="I6137" t="s">
        <v>135</v>
      </c>
      <c r="J6137" t="s">
        <v>136</v>
      </c>
      <c r="K6137" t="s">
        <v>147</v>
      </c>
      <c r="L6137" t="s">
        <v>17639</v>
      </c>
      <c r="M6137" t="s">
        <v>17640</v>
      </c>
      <c r="N6137">
        <v>0.66222222200000003</v>
      </c>
      <c r="O6137">
        <v>0</v>
      </c>
      <c r="P6137">
        <v>82</v>
      </c>
      <c r="Q6137">
        <v>0</v>
      </c>
      <c r="R6137">
        <v>0</v>
      </c>
      <c r="S6137">
        <v>0</v>
      </c>
      <c r="T6137">
        <v>28</v>
      </c>
      <c r="U6137">
        <v>0</v>
      </c>
      <c r="V6137">
        <v>0</v>
      </c>
      <c r="W6137">
        <v>0</v>
      </c>
      <c r="X6137">
        <v>14.082968349784476</v>
      </c>
      <c r="Y6137">
        <v>0</v>
      </c>
      <c r="Z6137">
        <v>0</v>
      </c>
      <c r="AA6137">
        <v>0</v>
      </c>
      <c r="AB6137">
        <v>11.707423633574548</v>
      </c>
      <c r="AC6137">
        <v>0</v>
      </c>
      <c r="AD6137">
        <v>0</v>
      </c>
      <c r="AE6137">
        <v>25.790391983359022</v>
      </c>
    </row>
    <row r="6138" spans="1:31" x14ac:dyDescent="0.25">
      <c r="A6138">
        <v>1798951</v>
      </c>
      <c r="B6138">
        <v>1</v>
      </c>
      <c r="C6138" t="s">
        <v>80</v>
      </c>
      <c r="D6138" t="s">
        <v>96</v>
      </c>
      <c r="E6138" t="s">
        <v>171</v>
      </c>
      <c r="F6138" t="s">
        <v>17641</v>
      </c>
      <c r="G6138" t="s">
        <v>181</v>
      </c>
      <c r="H6138" t="s">
        <v>146</v>
      </c>
      <c r="I6138" t="s">
        <v>135</v>
      </c>
      <c r="J6138" t="s">
        <v>136</v>
      </c>
      <c r="K6138" t="s">
        <v>147</v>
      </c>
      <c r="L6138" t="s">
        <v>17642</v>
      </c>
      <c r="M6138" t="s">
        <v>17643</v>
      </c>
      <c r="N6138">
        <v>11.346666666000001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18.644166921263203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18.644166921263203</v>
      </c>
    </row>
    <row r="6139" spans="1:31" x14ac:dyDescent="0.25">
      <c r="A6139">
        <v>1788755</v>
      </c>
      <c r="B6139">
        <v>1</v>
      </c>
      <c r="C6139" t="s">
        <v>81</v>
      </c>
      <c r="D6139" t="s">
        <v>117</v>
      </c>
      <c r="E6139" t="s">
        <v>171</v>
      </c>
      <c r="F6139" t="s">
        <v>17644</v>
      </c>
      <c r="G6139" t="s">
        <v>181</v>
      </c>
      <c r="H6139" t="s">
        <v>146</v>
      </c>
      <c r="I6139" t="s">
        <v>135</v>
      </c>
      <c r="J6139" t="s">
        <v>136</v>
      </c>
      <c r="K6139" t="s">
        <v>147</v>
      </c>
      <c r="L6139" t="s">
        <v>17645</v>
      </c>
      <c r="M6139" t="s">
        <v>17646</v>
      </c>
      <c r="N6139">
        <v>2.2508333330000001</v>
      </c>
      <c r="O6139">
        <v>0</v>
      </c>
      <c r="P6139">
        <v>1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2.1134879479999999E-4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2.1134879479999999E-4</v>
      </c>
    </row>
    <row r="6140" spans="1:31" x14ac:dyDescent="0.25">
      <c r="A6140">
        <v>1799429</v>
      </c>
      <c r="B6140">
        <v>1</v>
      </c>
      <c r="C6140" t="s">
        <v>80</v>
      </c>
      <c r="D6140" t="s">
        <v>87</v>
      </c>
      <c r="E6140" t="s">
        <v>171</v>
      </c>
      <c r="F6140" t="s">
        <v>17647</v>
      </c>
      <c r="G6140" t="s">
        <v>181</v>
      </c>
      <c r="H6140" t="s">
        <v>146</v>
      </c>
      <c r="I6140" t="s">
        <v>135</v>
      </c>
      <c r="J6140" t="s">
        <v>136</v>
      </c>
      <c r="K6140" t="s">
        <v>147</v>
      </c>
      <c r="L6140" t="s">
        <v>17648</v>
      </c>
      <c r="M6140" t="s">
        <v>17649</v>
      </c>
      <c r="N6140">
        <v>2.0163888879999998</v>
      </c>
      <c r="O6140">
        <v>0</v>
      </c>
      <c r="P6140">
        <v>4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1.1825584020145419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1.1825584020145419</v>
      </c>
    </row>
    <row r="6141" spans="1:31" x14ac:dyDescent="0.25">
      <c r="A6141">
        <v>1788772</v>
      </c>
      <c r="B6141">
        <v>1</v>
      </c>
      <c r="C6141" t="s">
        <v>81</v>
      </c>
      <c r="D6141" t="s">
        <v>126</v>
      </c>
      <c r="E6141" t="s">
        <v>188</v>
      </c>
      <c r="F6141" t="s">
        <v>17650</v>
      </c>
      <c r="G6141" t="s">
        <v>177</v>
      </c>
      <c r="H6141" t="s">
        <v>134</v>
      </c>
      <c r="I6141" t="s">
        <v>193</v>
      </c>
      <c r="J6141" t="s">
        <v>136</v>
      </c>
      <c r="K6141" t="s">
        <v>147</v>
      </c>
      <c r="L6141" t="s">
        <v>17651</v>
      </c>
      <c r="M6141" t="s">
        <v>17652</v>
      </c>
      <c r="N6141">
        <v>5.8333329999999996E-3</v>
      </c>
      <c r="O6141">
        <v>0</v>
      </c>
      <c r="P6141">
        <v>609</v>
      </c>
      <c r="Q6141">
        <v>5</v>
      </c>
      <c r="R6141">
        <v>70</v>
      </c>
      <c r="S6141">
        <v>9</v>
      </c>
      <c r="T6141">
        <v>38</v>
      </c>
      <c r="U6141">
        <v>0</v>
      </c>
      <c r="V6141">
        <v>0</v>
      </c>
      <c r="W6141">
        <v>0</v>
      </c>
      <c r="X6141">
        <v>0.31355318282166655</v>
      </c>
      <c r="Y6141">
        <v>2.2649150218275006E-2</v>
      </c>
      <c r="Z6141">
        <v>0.10036979348480002</v>
      </c>
      <c r="AA6141">
        <v>0.22277828039705003</v>
      </c>
      <c r="AB6141">
        <v>0.12460759206769999</v>
      </c>
      <c r="AC6141">
        <v>0</v>
      </c>
      <c r="AD6141">
        <v>0</v>
      </c>
      <c r="AE6141">
        <v>0.78395799898949159</v>
      </c>
    </row>
    <row r="6142" spans="1:31" x14ac:dyDescent="0.25">
      <c r="A6142">
        <v>1799134</v>
      </c>
      <c r="B6142">
        <v>1</v>
      </c>
      <c r="C6142" t="s">
        <v>80</v>
      </c>
      <c r="D6142" t="s">
        <v>103</v>
      </c>
      <c r="E6142" t="s">
        <v>188</v>
      </c>
      <c r="F6142" t="s">
        <v>4070</v>
      </c>
      <c r="G6142" t="s">
        <v>177</v>
      </c>
      <c r="H6142" t="s">
        <v>134</v>
      </c>
      <c r="I6142" t="s">
        <v>135</v>
      </c>
      <c r="J6142" t="s">
        <v>136</v>
      </c>
      <c r="K6142" t="s">
        <v>147</v>
      </c>
      <c r="L6142" t="s">
        <v>17653</v>
      </c>
      <c r="M6142" t="s">
        <v>17654</v>
      </c>
      <c r="N6142">
        <v>0.68388888800000003</v>
      </c>
      <c r="O6142">
        <v>17</v>
      </c>
      <c r="P6142">
        <v>2356</v>
      </c>
      <c r="Q6142">
        <v>30</v>
      </c>
      <c r="R6142">
        <v>176</v>
      </c>
      <c r="S6142">
        <v>53</v>
      </c>
      <c r="T6142">
        <v>414</v>
      </c>
      <c r="U6142">
        <v>5</v>
      </c>
      <c r="V6142">
        <v>1</v>
      </c>
      <c r="W6142">
        <v>7.7485356871701345</v>
      </c>
      <c r="X6142">
        <v>274.34230625692305</v>
      </c>
      <c r="Y6142">
        <v>83.184955392259354</v>
      </c>
      <c r="Z6142">
        <v>32.370482317140976</v>
      </c>
      <c r="AA6142">
        <v>160.43032546233752</v>
      </c>
      <c r="AB6142">
        <v>126.00078989464595</v>
      </c>
      <c r="AC6142">
        <v>294.00914442374534</v>
      </c>
      <c r="AD6142">
        <v>6.8389111803840006</v>
      </c>
      <c r="AE6142">
        <v>984.92545061460623</v>
      </c>
    </row>
    <row r="6143" spans="1:31" x14ac:dyDescent="0.25">
      <c r="A6143">
        <v>1799157</v>
      </c>
      <c r="B6143">
        <v>1</v>
      </c>
      <c r="C6143" t="s">
        <v>80</v>
      </c>
      <c r="D6143" t="s">
        <v>97</v>
      </c>
      <c r="E6143" t="s">
        <v>171</v>
      </c>
      <c r="F6143" t="s">
        <v>17655</v>
      </c>
      <c r="G6143" t="s">
        <v>181</v>
      </c>
      <c r="H6143" t="s">
        <v>146</v>
      </c>
      <c r="I6143" t="s">
        <v>135</v>
      </c>
      <c r="J6143" t="s">
        <v>136</v>
      </c>
      <c r="K6143" t="s">
        <v>147</v>
      </c>
      <c r="L6143" t="s">
        <v>17656</v>
      </c>
      <c r="M6143" t="s">
        <v>17657</v>
      </c>
      <c r="N6143">
        <v>4.6502777770000003</v>
      </c>
      <c r="O6143">
        <v>0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0.45998528999310007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0.45998528999310007</v>
      </c>
    </row>
    <row r="6144" spans="1:31" x14ac:dyDescent="0.25">
      <c r="A6144">
        <v>1799469</v>
      </c>
      <c r="B6144">
        <v>1</v>
      </c>
      <c r="C6144" t="s">
        <v>80</v>
      </c>
      <c r="D6144" t="s">
        <v>104</v>
      </c>
      <c r="E6144" t="s">
        <v>171</v>
      </c>
      <c r="F6144" t="s">
        <v>17658</v>
      </c>
      <c r="G6144" t="s">
        <v>181</v>
      </c>
      <c r="H6144" t="s">
        <v>146</v>
      </c>
      <c r="I6144" t="s">
        <v>135</v>
      </c>
      <c r="J6144" t="s">
        <v>136</v>
      </c>
      <c r="K6144" t="s">
        <v>147</v>
      </c>
      <c r="L6144" t="s">
        <v>17659</v>
      </c>
      <c r="M6144" t="s">
        <v>17660</v>
      </c>
      <c r="N6144">
        <v>2.8427777769999998</v>
      </c>
      <c r="O6144">
        <v>0</v>
      </c>
      <c r="P6144">
        <v>1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0.71343110857645842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0.71343110857645842</v>
      </c>
    </row>
    <row r="6145" spans="1:31" x14ac:dyDescent="0.25">
      <c r="A6145">
        <v>1788749</v>
      </c>
      <c r="B6145">
        <v>1</v>
      </c>
      <c r="C6145" t="s">
        <v>80</v>
      </c>
      <c r="D6145" t="s">
        <v>85</v>
      </c>
      <c r="E6145" t="s">
        <v>153</v>
      </c>
      <c r="F6145" t="s">
        <v>17097</v>
      </c>
      <c r="G6145" t="s">
        <v>160</v>
      </c>
      <c r="H6145" t="s">
        <v>146</v>
      </c>
      <c r="I6145" t="s">
        <v>135</v>
      </c>
      <c r="J6145" t="s">
        <v>136</v>
      </c>
      <c r="K6145" t="s">
        <v>147</v>
      </c>
      <c r="L6145" t="s">
        <v>17661</v>
      </c>
      <c r="M6145" t="s">
        <v>17662</v>
      </c>
      <c r="N6145">
        <v>2.2341666660000001</v>
      </c>
      <c r="O6145">
        <v>0</v>
      </c>
      <c r="P6145">
        <v>159</v>
      </c>
      <c r="Q6145">
        <v>0</v>
      </c>
      <c r="R6145">
        <v>0</v>
      </c>
      <c r="S6145">
        <v>0</v>
      </c>
      <c r="T6145">
        <v>4</v>
      </c>
      <c r="U6145">
        <v>0</v>
      </c>
      <c r="V6145">
        <v>0</v>
      </c>
      <c r="W6145">
        <v>0</v>
      </c>
      <c r="X6145">
        <v>74.046009669680345</v>
      </c>
      <c r="Y6145">
        <v>0</v>
      </c>
      <c r="Z6145">
        <v>0</v>
      </c>
      <c r="AA6145">
        <v>0</v>
      </c>
      <c r="AB6145">
        <v>1.4820345991946249</v>
      </c>
      <c r="AC6145">
        <v>0</v>
      </c>
      <c r="AD6145">
        <v>0</v>
      </c>
      <c r="AE6145">
        <v>75.528044268874964</v>
      </c>
    </row>
    <row r="6146" spans="1:31" x14ac:dyDescent="0.25">
      <c r="A6146">
        <v>1798928</v>
      </c>
      <c r="B6146">
        <v>1</v>
      </c>
      <c r="C6146" t="s">
        <v>80</v>
      </c>
      <c r="D6146" t="s">
        <v>97</v>
      </c>
      <c r="E6146" t="s">
        <v>171</v>
      </c>
      <c r="F6146" t="s">
        <v>17663</v>
      </c>
      <c r="G6146" t="s">
        <v>282</v>
      </c>
      <c r="H6146" t="s">
        <v>146</v>
      </c>
      <c r="I6146" t="s">
        <v>135</v>
      </c>
      <c r="J6146" t="s">
        <v>136</v>
      </c>
      <c r="K6146" t="s">
        <v>147</v>
      </c>
      <c r="L6146" t="s">
        <v>17664</v>
      </c>
      <c r="M6146" t="s">
        <v>17665</v>
      </c>
      <c r="N6146">
        <v>2.2324999999999999</v>
      </c>
      <c r="O6146">
        <v>0</v>
      </c>
      <c r="P6146">
        <v>2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4.1946496957916664E-3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4.1946496957916664E-3</v>
      </c>
    </row>
    <row r="6147" spans="1:31" x14ac:dyDescent="0.25">
      <c r="A6147">
        <v>1788729</v>
      </c>
      <c r="B6147">
        <v>1</v>
      </c>
      <c r="C6147" t="s">
        <v>80</v>
      </c>
      <c r="D6147" t="s">
        <v>84</v>
      </c>
      <c r="E6147" t="s">
        <v>171</v>
      </c>
      <c r="F6147" t="s">
        <v>17666</v>
      </c>
      <c r="G6147" t="s">
        <v>181</v>
      </c>
      <c r="H6147" t="s">
        <v>146</v>
      </c>
      <c r="I6147" t="s">
        <v>135</v>
      </c>
      <c r="J6147" t="s">
        <v>136</v>
      </c>
      <c r="K6147" t="s">
        <v>147</v>
      </c>
      <c r="L6147" t="s">
        <v>17667</v>
      </c>
      <c r="M6147" t="s">
        <v>17668</v>
      </c>
      <c r="N6147">
        <v>3.2294444439999999</v>
      </c>
      <c r="O6147">
        <v>0</v>
      </c>
      <c r="P6147">
        <v>2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2.3328125600995251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2.3328125600995251</v>
      </c>
    </row>
    <row r="6148" spans="1:31" x14ac:dyDescent="0.25">
      <c r="A6148">
        <v>1799071</v>
      </c>
      <c r="B6148">
        <v>1</v>
      </c>
      <c r="C6148" t="s">
        <v>80</v>
      </c>
      <c r="D6148" t="s">
        <v>96</v>
      </c>
      <c r="E6148" t="s">
        <v>171</v>
      </c>
      <c r="F6148" t="s">
        <v>17669</v>
      </c>
      <c r="G6148" t="s">
        <v>282</v>
      </c>
      <c r="H6148" t="s">
        <v>146</v>
      </c>
      <c r="I6148" t="s">
        <v>135</v>
      </c>
      <c r="J6148" t="s">
        <v>136</v>
      </c>
      <c r="K6148" t="s">
        <v>147</v>
      </c>
      <c r="L6148" t="s">
        <v>17670</v>
      </c>
      <c r="M6148" t="s">
        <v>17671</v>
      </c>
      <c r="N6148">
        <v>2.750555555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0.40447476667091664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0.40447476667091664</v>
      </c>
    </row>
    <row r="6149" spans="1:31" x14ac:dyDescent="0.25">
      <c r="A6149">
        <v>1799263</v>
      </c>
      <c r="B6149">
        <v>1</v>
      </c>
      <c r="C6149" t="s">
        <v>80</v>
      </c>
      <c r="D6149" t="s">
        <v>103</v>
      </c>
      <c r="E6149" t="s">
        <v>267</v>
      </c>
      <c r="F6149" t="s">
        <v>6873</v>
      </c>
      <c r="G6149" t="s">
        <v>177</v>
      </c>
      <c r="H6149" t="s">
        <v>134</v>
      </c>
      <c r="I6149" t="s">
        <v>135</v>
      </c>
      <c r="J6149" t="s">
        <v>136</v>
      </c>
      <c r="K6149" t="s">
        <v>147</v>
      </c>
      <c r="L6149" t="s">
        <v>17672</v>
      </c>
      <c r="M6149" t="s">
        <v>17673</v>
      </c>
      <c r="N6149">
        <v>0.44777777699999999</v>
      </c>
      <c r="O6149">
        <v>0</v>
      </c>
      <c r="P6149">
        <v>536</v>
      </c>
      <c r="Q6149">
        <v>1</v>
      </c>
      <c r="R6149">
        <v>5</v>
      </c>
      <c r="S6149">
        <v>3</v>
      </c>
      <c r="T6149">
        <v>51</v>
      </c>
      <c r="U6149">
        <v>17</v>
      </c>
      <c r="V6149">
        <v>1</v>
      </c>
      <c r="W6149">
        <v>0</v>
      </c>
      <c r="X6149">
        <v>59.688065856717635</v>
      </c>
      <c r="Y6149">
        <v>23.3357571280713</v>
      </c>
      <c r="Z6149">
        <v>0.40527183159199998</v>
      </c>
      <c r="AA6149">
        <v>22.624122664013502</v>
      </c>
      <c r="AB6149">
        <v>36.75601535244386</v>
      </c>
      <c r="AC6149">
        <v>2640.7359832694269</v>
      </c>
      <c r="AD6149">
        <v>59.209529868529714</v>
      </c>
      <c r="AE6149">
        <v>2842.7547459707953</v>
      </c>
    </row>
    <row r="6150" spans="1:31" x14ac:dyDescent="0.25">
      <c r="A6150">
        <v>1799014</v>
      </c>
      <c r="B6150">
        <v>1</v>
      </c>
      <c r="C6150" t="s">
        <v>80</v>
      </c>
      <c r="D6150" t="s">
        <v>92</v>
      </c>
      <c r="E6150" t="s">
        <v>171</v>
      </c>
      <c r="F6150" t="s">
        <v>17674</v>
      </c>
      <c r="G6150" t="s">
        <v>282</v>
      </c>
      <c r="H6150" t="s">
        <v>146</v>
      </c>
      <c r="I6150" t="s">
        <v>135</v>
      </c>
      <c r="J6150" t="s">
        <v>136</v>
      </c>
      <c r="K6150" t="s">
        <v>147</v>
      </c>
      <c r="L6150" t="s">
        <v>17675</v>
      </c>
      <c r="M6150" t="s">
        <v>17676</v>
      </c>
      <c r="N6150">
        <v>0.81055555499999998</v>
      </c>
      <c r="O6150">
        <v>0</v>
      </c>
      <c r="P6150">
        <v>2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0.49376312504230002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0.49376312504230002</v>
      </c>
    </row>
    <row r="6151" spans="1:31" x14ac:dyDescent="0.25">
      <c r="A6151">
        <v>1788692</v>
      </c>
      <c r="B6151">
        <v>1</v>
      </c>
      <c r="C6151" t="s">
        <v>80</v>
      </c>
      <c r="D6151" t="s">
        <v>83</v>
      </c>
      <c r="E6151" t="s">
        <v>131</v>
      </c>
      <c r="F6151" t="s">
        <v>17677</v>
      </c>
      <c r="G6151" t="s">
        <v>133</v>
      </c>
      <c r="H6151" t="s">
        <v>134</v>
      </c>
      <c r="I6151" t="s">
        <v>135</v>
      </c>
      <c r="J6151" t="s">
        <v>136</v>
      </c>
      <c r="K6151" t="s">
        <v>137</v>
      </c>
      <c r="L6151" t="s">
        <v>16727</v>
      </c>
      <c r="M6151" t="s">
        <v>17678</v>
      </c>
      <c r="N6151">
        <v>7.0277777E-2</v>
      </c>
      <c r="O6151">
        <v>0</v>
      </c>
      <c r="P6151">
        <v>1317</v>
      </c>
      <c r="Q6151">
        <v>0</v>
      </c>
      <c r="R6151">
        <v>0</v>
      </c>
      <c r="S6151">
        <v>0</v>
      </c>
      <c r="T6151">
        <v>629</v>
      </c>
      <c r="U6151">
        <v>0</v>
      </c>
      <c r="V6151">
        <v>0</v>
      </c>
      <c r="W6151">
        <v>0</v>
      </c>
      <c r="X6151">
        <v>21.455618629209187</v>
      </c>
      <c r="Y6151">
        <v>0</v>
      </c>
      <c r="Z6151">
        <v>0</v>
      </c>
      <c r="AA6151">
        <v>0</v>
      </c>
      <c r="AB6151">
        <v>17.895555912145458</v>
      </c>
      <c r="AC6151">
        <v>0</v>
      </c>
      <c r="AD6151">
        <v>0</v>
      </c>
      <c r="AE6151">
        <v>39.351174541354645</v>
      </c>
    </row>
    <row r="6152" spans="1:31" x14ac:dyDescent="0.25">
      <c r="A6152">
        <v>1799555</v>
      </c>
      <c r="B6152">
        <v>1</v>
      </c>
      <c r="C6152" t="s">
        <v>81</v>
      </c>
      <c r="D6152" t="s">
        <v>112</v>
      </c>
      <c r="E6152" t="s">
        <v>171</v>
      </c>
      <c r="F6152" t="s">
        <v>17679</v>
      </c>
      <c r="G6152" t="s">
        <v>181</v>
      </c>
      <c r="H6152" t="s">
        <v>146</v>
      </c>
      <c r="I6152" t="s">
        <v>135</v>
      </c>
      <c r="J6152" t="s">
        <v>136</v>
      </c>
      <c r="K6152" t="s">
        <v>147</v>
      </c>
      <c r="L6152" t="s">
        <v>17680</v>
      </c>
      <c r="M6152" t="s">
        <v>17681</v>
      </c>
      <c r="N6152">
        <v>1.7847222220000001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0.32612978898500006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0.32612978898500006</v>
      </c>
    </row>
    <row r="6153" spans="1:31" x14ac:dyDescent="0.25">
      <c r="A6153">
        <v>1799114</v>
      </c>
      <c r="B6153">
        <v>1</v>
      </c>
      <c r="C6153" t="s">
        <v>80</v>
      </c>
      <c r="D6153" t="s">
        <v>82</v>
      </c>
      <c r="E6153" t="s">
        <v>171</v>
      </c>
      <c r="F6153" t="s">
        <v>17682</v>
      </c>
      <c r="G6153" t="s">
        <v>181</v>
      </c>
      <c r="H6153" t="s">
        <v>146</v>
      </c>
      <c r="I6153" t="s">
        <v>135</v>
      </c>
      <c r="J6153" t="s">
        <v>136</v>
      </c>
      <c r="K6153" t="s">
        <v>147</v>
      </c>
      <c r="L6153" t="s">
        <v>17683</v>
      </c>
      <c r="M6153" t="s">
        <v>17684</v>
      </c>
      <c r="N6153">
        <v>4.8063888879999999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0.7691209883098501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0.7691209883098501</v>
      </c>
    </row>
    <row r="6154" spans="1:31" x14ac:dyDescent="0.25">
      <c r="A6154">
        <v>1788689</v>
      </c>
      <c r="B6154">
        <v>1</v>
      </c>
      <c r="C6154" t="s">
        <v>80</v>
      </c>
      <c r="D6154" t="s">
        <v>82</v>
      </c>
      <c r="E6154" t="s">
        <v>171</v>
      </c>
      <c r="F6154" t="s">
        <v>17685</v>
      </c>
      <c r="G6154" t="s">
        <v>181</v>
      </c>
      <c r="H6154" t="s">
        <v>146</v>
      </c>
      <c r="I6154" t="s">
        <v>135</v>
      </c>
      <c r="J6154" t="s">
        <v>136</v>
      </c>
      <c r="K6154" t="s">
        <v>147</v>
      </c>
      <c r="L6154" t="s">
        <v>17686</v>
      </c>
      <c r="M6154" t="s">
        <v>17687</v>
      </c>
      <c r="N6154">
        <v>1.1555555550000001</v>
      </c>
      <c r="O6154">
        <v>0</v>
      </c>
      <c r="P6154">
        <v>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0.23194706299416668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0.23194706299416668</v>
      </c>
    </row>
    <row r="6155" spans="1:31" x14ac:dyDescent="0.25">
      <c r="A6155">
        <v>1799595</v>
      </c>
      <c r="B6155">
        <v>1</v>
      </c>
      <c r="C6155" t="s">
        <v>81</v>
      </c>
      <c r="D6155" t="s">
        <v>127</v>
      </c>
      <c r="E6155" t="s">
        <v>188</v>
      </c>
      <c r="F6155" t="s">
        <v>1353</v>
      </c>
      <c r="G6155" t="s">
        <v>177</v>
      </c>
      <c r="H6155" t="s">
        <v>134</v>
      </c>
      <c r="I6155" t="s">
        <v>135</v>
      </c>
      <c r="J6155" t="s">
        <v>136</v>
      </c>
      <c r="K6155" t="s">
        <v>147</v>
      </c>
      <c r="L6155" t="s">
        <v>17688</v>
      </c>
      <c r="M6155" t="s">
        <v>17689</v>
      </c>
      <c r="N6155">
        <v>5.8333333000000001E-2</v>
      </c>
      <c r="O6155">
        <v>2</v>
      </c>
      <c r="P6155">
        <v>1266</v>
      </c>
      <c r="Q6155">
        <v>25</v>
      </c>
      <c r="R6155">
        <v>68</v>
      </c>
      <c r="S6155">
        <v>6</v>
      </c>
      <c r="T6155">
        <v>88</v>
      </c>
      <c r="U6155">
        <v>2</v>
      </c>
      <c r="V6155">
        <v>0</v>
      </c>
      <c r="W6155">
        <v>2.7907565595000003E-2</v>
      </c>
      <c r="X6155">
        <v>12.887253528572506</v>
      </c>
      <c r="Y6155">
        <v>0.90199773673624994</v>
      </c>
      <c r="Z6155">
        <v>0.38478520053049992</v>
      </c>
      <c r="AA6155">
        <v>1.8158991273150002</v>
      </c>
      <c r="AB6155">
        <v>1.2107754764437506</v>
      </c>
      <c r="AC6155">
        <v>0.11252764910800003</v>
      </c>
      <c r="AD6155">
        <v>0</v>
      </c>
      <c r="AE6155">
        <v>17.341146284301004</v>
      </c>
    </row>
    <row r="6156" spans="1:31" x14ac:dyDescent="0.25">
      <c r="A6156">
        <v>1788875</v>
      </c>
      <c r="B6156">
        <v>1</v>
      </c>
      <c r="C6156" t="s">
        <v>80</v>
      </c>
      <c r="D6156" t="s">
        <v>106</v>
      </c>
      <c r="E6156" t="s">
        <v>184</v>
      </c>
      <c r="F6156" t="s">
        <v>17690</v>
      </c>
      <c r="G6156" t="s">
        <v>246</v>
      </c>
      <c r="H6156" t="s">
        <v>134</v>
      </c>
      <c r="I6156" t="s">
        <v>135</v>
      </c>
      <c r="J6156" t="s">
        <v>136</v>
      </c>
      <c r="K6156" t="s">
        <v>137</v>
      </c>
      <c r="L6156" t="s">
        <v>17691</v>
      </c>
      <c r="M6156" t="s">
        <v>17692</v>
      </c>
      <c r="N6156">
        <v>8.5486111109999996</v>
      </c>
      <c r="O6156">
        <v>0</v>
      </c>
      <c r="P6156">
        <v>2028</v>
      </c>
      <c r="Q6156">
        <v>0</v>
      </c>
      <c r="R6156">
        <v>4</v>
      </c>
      <c r="S6156">
        <v>0</v>
      </c>
      <c r="T6156">
        <v>184</v>
      </c>
      <c r="U6156">
        <v>0</v>
      </c>
      <c r="V6156">
        <v>0</v>
      </c>
      <c r="W6156">
        <v>0</v>
      </c>
      <c r="X6156">
        <v>3252.0174686447563</v>
      </c>
      <c r="Y6156">
        <v>0</v>
      </c>
      <c r="Z6156">
        <v>7.1470488701442259</v>
      </c>
      <c r="AA6156">
        <v>0</v>
      </c>
      <c r="AB6156">
        <v>642.23157146009919</v>
      </c>
      <c r="AC6156">
        <v>0</v>
      </c>
      <c r="AD6156">
        <v>0</v>
      </c>
      <c r="AE6156">
        <v>3901.3960889749997</v>
      </c>
    </row>
    <row r="6157" spans="1:31" x14ac:dyDescent="0.25">
      <c r="A6157">
        <v>1799572</v>
      </c>
      <c r="B6157">
        <v>1</v>
      </c>
      <c r="C6157" t="s">
        <v>80</v>
      </c>
      <c r="D6157" t="s">
        <v>97</v>
      </c>
      <c r="E6157" t="s">
        <v>171</v>
      </c>
      <c r="F6157" t="s">
        <v>17693</v>
      </c>
      <c r="G6157" t="s">
        <v>282</v>
      </c>
      <c r="H6157" t="s">
        <v>146</v>
      </c>
      <c r="I6157" t="s">
        <v>135</v>
      </c>
      <c r="J6157" t="s">
        <v>136</v>
      </c>
      <c r="K6157" t="s">
        <v>147</v>
      </c>
      <c r="L6157" t="s">
        <v>17694</v>
      </c>
      <c r="M6157" t="s">
        <v>17695</v>
      </c>
      <c r="N6157">
        <v>4.8397222219999998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2.1622913216229165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2.1622913216229165</v>
      </c>
    </row>
    <row r="6158" spans="1:31" x14ac:dyDescent="0.25">
      <c r="A6158">
        <v>1798908</v>
      </c>
      <c r="B6158">
        <v>1</v>
      </c>
      <c r="C6158" t="s">
        <v>80</v>
      </c>
      <c r="D6158" t="s">
        <v>103</v>
      </c>
      <c r="E6158" t="s">
        <v>171</v>
      </c>
      <c r="F6158" t="s">
        <v>17696</v>
      </c>
      <c r="G6158" t="s">
        <v>181</v>
      </c>
      <c r="H6158" t="s">
        <v>146</v>
      </c>
      <c r="I6158" t="s">
        <v>135</v>
      </c>
      <c r="J6158" t="s">
        <v>136</v>
      </c>
      <c r="K6158" t="s">
        <v>147</v>
      </c>
      <c r="L6158" t="s">
        <v>17697</v>
      </c>
      <c r="M6158" t="s">
        <v>17698</v>
      </c>
      <c r="N6158">
        <v>2.3358333330000001</v>
      </c>
      <c r="O6158">
        <v>0</v>
      </c>
      <c r="P6158">
        <v>4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2.0926182888261753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2.0926182888261753</v>
      </c>
    </row>
    <row r="6159" spans="1:31" x14ac:dyDescent="0.25">
      <c r="A6159">
        <v>1799031</v>
      </c>
      <c r="B6159">
        <v>1</v>
      </c>
      <c r="C6159" t="s">
        <v>80</v>
      </c>
      <c r="D6159" t="s">
        <v>105</v>
      </c>
      <c r="E6159" t="s">
        <v>171</v>
      </c>
      <c r="F6159" t="s">
        <v>17699</v>
      </c>
      <c r="G6159" t="s">
        <v>181</v>
      </c>
      <c r="H6159" t="s">
        <v>146</v>
      </c>
      <c r="I6159" t="s">
        <v>135</v>
      </c>
      <c r="J6159" t="s">
        <v>136</v>
      </c>
      <c r="K6159" t="s">
        <v>147</v>
      </c>
      <c r="L6159" t="s">
        <v>17700</v>
      </c>
      <c r="M6159" t="s">
        <v>17701</v>
      </c>
      <c r="N6159">
        <v>0.63916666600000005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12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1.7487581173829247</v>
      </c>
      <c r="AC6159">
        <v>0</v>
      </c>
      <c r="AD6159">
        <v>0</v>
      </c>
      <c r="AE6159">
        <v>1.7487581173829247</v>
      </c>
    </row>
    <row r="6160" spans="1:31" x14ac:dyDescent="0.25">
      <c r="A6160">
        <v>1799426</v>
      </c>
      <c r="B6160">
        <v>1</v>
      </c>
      <c r="C6160" t="s">
        <v>80</v>
      </c>
      <c r="D6160" t="s">
        <v>107</v>
      </c>
      <c r="E6160" t="s">
        <v>171</v>
      </c>
      <c r="F6160" t="s">
        <v>17702</v>
      </c>
      <c r="G6160" t="s">
        <v>282</v>
      </c>
      <c r="H6160" t="s">
        <v>146</v>
      </c>
      <c r="I6160" t="s">
        <v>135</v>
      </c>
      <c r="J6160" t="s">
        <v>136</v>
      </c>
      <c r="K6160" t="s">
        <v>147</v>
      </c>
      <c r="L6160" t="s">
        <v>17703</v>
      </c>
      <c r="M6160" t="s">
        <v>17704</v>
      </c>
      <c r="N6160">
        <v>1.116666666</v>
      </c>
      <c r="O6160">
        <v>0</v>
      </c>
      <c r="P6160">
        <v>1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1.8748226468400003E-2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1.8748226468400003E-2</v>
      </c>
    </row>
    <row r="6161" spans="1:31" x14ac:dyDescent="0.25">
      <c r="A6161">
        <v>1788706</v>
      </c>
      <c r="B6161">
        <v>1</v>
      </c>
      <c r="C6161" t="s">
        <v>81</v>
      </c>
      <c r="D6161" t="s">
        <v>123</v>
      </c>
      <c r="E6161" t="s">
        <v>143</v>
      </c>
      <c r="F6161" t="s">
        <v>17705</v>
      </c>
      <c r="G6161" t="s">
        <v>145</v>
      </c>
      <c r="H6161" t="s">
        <v>146</v>
      </c>
      <c r="I6161" t="s">
        <v>135</v>
      </c>
      <c r="J6161" t="s">
        <v>136</v>
      </c>
      <c r="K6161" t="s">
        <v>147</v>
      </c>
      <c r="L6161" t="s">
        <v>17706</v>
      </c>
      <c r="M6161" t="s">
        <v>17707</v>
      </c>
      <c r="N6161">
        <v>1.234722222</v>
      </c>
      <c r="O6161">
        <v>0</v>
      </c>
      <c r="P6161">
        <v>1</v>
      </c>
      <c r="Q6161">
        <v>0</v>
      </c>
      <c r="R6161">
        <v>11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1.6489300795099999</v>
      </c>
      <c r="Y6161">
        <v>0</v>
      </c>
      <c r="Z6161">
        <v>6.1697572803993008</v>
      </c>
      <c r="AA6161">
        <v>0</v>
      </c>
      <c r="AB6161">
        <v>0</v>
      </c>
      <c r="AC6161">
        <v>0</v>
      </c>
      <c r="AD6161">
        <v>0</v>
      </c>
      <c r="AE6161">
        <v>7.8186873599093012</v>
      </c>
    </row>
    <row r="6162" spans="1:31" x14ac:dyDescent="0.25">
      <c r="A6162">
        <v>1799532</v>
      </c>
      <c r="B6162">
        <v>1</v>
      </c>
      <c r="C6162" t="s">
        <v>81</v>
      </c>
      <c r="D6162" t="s">
        <v>127</v>
      </c>
      <c r="E6162" t="s">
        <v>171</v>
      </c>
      <c r="F6162" t="s">
        <v>17708</v>
      </c>
      <c r="G6162" t="s">
        <v>181</v>
      </c>
      <c r="H6162" t="s">
        <v>146</v>
      </c>
      <c r="I6162" t="s">
        <v>135</v>
      </c>
      <c r="J6162" t="s">
        <v>136</v>
      </c>
      <c r="K6162" t="s">
        <v>147</v>
      </c>
      <c r="L6162" t="s">
        <v>17709</v>
      </c>
      <c r="M6162" t="s">
        <v>17710</v>
      </c>
      <c r="N6162">
        <v>1.802777777</v>
      </c>
      <c r="O6162">
        <v>0</v>
      </c>
      <c r="P6162">
        <v>2</v>
      </c>
      <c r="Q6162">
        <v>0</v>
      </c>
      <c r="R6162">
        <v>0</v>
      </c>
      <c r="S6162">
        <v>0</v>
      </c>
      <c r="T6162">
        <v>1</v>
      </c>
      <c r="U6162">
        <v>0</v>
      </c>
      <c r="V6162">
        <v>0</v>
      </c>
      <c r="W6162">
        <v>0</v>
      </c>
      <c r="X6162">
        <v>0.33115528740189998</v>
      </c>
      <c r="Y6162">
        <v>0</v>
      </c>
      <c r="Z6162">
        <v>0</v>
      </c>
      <c r="AA6162">
        <v>0</v>
      </c>
      <c r="AB6162">
        <v>0.70858577181960014</v>
      </c>
      <c r="AC6162">
        <v>0</v>
      </c>
      <c r="AD6162">
        <v>0</v>
      </c>
      <c r="AE6162">
        <v>1.0397410592215002</v>
      </c>
    </row>
    <row r="6163" spans="1:31" x14ac:dyDescent="0.25">
      <c r="A6163">
        <v>1788712</v>
      </c>
      <c r="B6163">
        <v>1</v>
      </c>
      <c r="C6163" t="s">
        <v>80</v>
      </c>
      <c r="D6163" t="s">
        <v>90</v>
      </c>
      <c r="E6163" t="s">
        <v>171</v>
      </c>
      <c r="F6163" t="s">
        <v>17711</v>
      </c>
      <c r="G6163" t="s">
        <v>181</v>
      </c>
      <c r="H6163" t="s">
        <v>146</v>
      </c>
      <c r="I6163" t="s">
        <v>135</v>
      </c>
      <c r="J6163" t="s">
        <v>136</v>
      </c>
      <c r="K6163" t="s">
        <v>147</v>
      </c>
      <c r="L6163" t="s">
        <v>17712</v>
      </c>
      <c r="M6163" t="s">
        <v>17713</v>
      </c>
      <c r="N6163">
        <v>1.1383333330000001</v>
      </c>
      <c r="O6163">
        <v>0</v>
      </c>
      <c r="P6163">
        <v>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0.1556027462448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0.1556027462448</v>
      </c>
    </row>
    <row r="6164" spans="1:31" x14ac:dyDescent="0.25">
      <c r="A6164">
        <v>1788795</v>
      </c>
      <c r="B6164">
        <v>1</v>
      </c>
      <c r="C6164" t="s">
        <v>80</v>
      </c>
      <c r="D6164" t="s">
        <v>105</v>
      </c>
      <c r="E6164" t="s">
        <v>184</v>
      </c>
      <c r="F6164" t="s">
        <v>10700</v>
      </c>
      <c r="G6164" t="s">
        <v>232</v>
      </c>
      <c r="H6164" t="s">
        <v>134</v>
      </c>
      <c r="I6164" t="s">
        <v>135</v>
      </c>
      <c r="J6164" t="s">
        <v>136</v>
      </c>
      <c r="K6164" t="s">
        <v>147</v>
      </c>
      <c r="L6164" t="s">
        <v>17714</v>
      </c>
      <c r="M6164" t="s">
        <v>17715</v>
      </c>
      <c r="N6164">
        <v>0.80555555499999998</v>
      </c>
      <c r="O6164">
        <v>0</v>
      </c>
      <c r="P6164">
        <v>0</v>
      </c>
      <c r="Q6164">
        <v>0</v>
      </c>
      <c r="R6164">
        <v>0</v>
      </c>
      <c r="S6164">
        <v>1</v>
      </c>
      <c r="T6164">
        <v>0</v>
      </c>
      <c r="U6164">
        <v>1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0.54043581440799993</v>
      </c>
      <c r="AB6164">
        <v>0</v>
      </c>
      <c r="AC6164">
        <v>5.2732753135020012</v>
      </c>
      <c r="AD6164">
        <v>0</v>
      </c>
      <c r="AE6164">
        <v>5.8137111279100013</v>
      </c>
    </row>
    <row r="6165" spans="1:31" x14ac:dyDescent="0.25">
      <c r="A6165">
        <v>1799489</v>
      </c>
      <c r="B6165">
        <v>1</v>
      </c>
      <c r="C6165" t="s">
        <v>80</v>
      </c>
      <c r="D6165" t="s">
        <v>101</v>
      </c>
      <c r="E6165" t="s">
        <v>188</v>
      </c>
      <c r="F6165" t="s">
        <v>17716</v>
      </c>
      <c r="G6165" t="s">
        <v>177</v>
      </c>
      <c r="H6165" t="s">
        <v>134</v>
      </c>
      <c r="I6165" t="s">
        <v>135</v>
      </c>
      <c r="J6165" t="s">
        <v>136</v>
      </c>
      <c r="K6165" t="s">
        <v>147</v>
      </c>
      <c r="L6165" t="s">
        <v>17717</v>
      </c>
      <c r="M6165" t="s">
        <v>17718</v>
      </c>
      <c r="N6165">
        <v>0.93805555500000004</v>
      </c>
      <c r="O6165">
        <v>17</v>
      </c>
      <c r="P6165">
        <v>15</v>
      </c>
      <c r="Q6165">
        <v>18</v>
      </c>
      <c r="R6165">
        <v>0</v>
      </c>
      <c r="S6165">
        <v>18</v>
      </c>
      <c r="T6165">
        <v>2</v>
      </c>
      <c r="U6165">
        <v>0</v>
      </c>
      <c r="V6165">
        <v>0</v>
      </c>
      <c r="W6165">
        <v>3.8487724378369497</v>
      </c>
      <c r="X6165">
        <v>7.4101103654352993</v>
      </c>
      <c r="Y6165">
        <v>6.1948981959597322</v>
      </c>
      <c r="Z6165">
        <v>0</v>
      </c>
      <c r="AA6165">
        <v>53.742054982910865</v>
      </c>
      <c r="AB6165">
        <v>6.9598380029544007</v>
      </c>
      <c r="AC6165">
        <v>0</v>
      </c>
      <c r="AD6165">
        <v>0</v>
      </c>
      <c r="AE6165">
        <v>78.155673985097252</v>
      </c>
    </row>
    <row r="6166" spans="1:31" x14ac:dyDescent="0.25">
      <c r="A6166">
        <v>1798948</v>
      </c>
      <c r="B6166">
        <v>1</v>
      </c>
      <c r="C6166" t="s">
        <v>80</v>
      </c>
      <c r="D6166" t="s">
        <v>84</v>
      </c>
      <c r="E6166" t="s">
        <v>153</v>
      </c>
      <c r="F6166" t="s">
        <v>17719</v>
      </c>
      <c r="G6166" t="s">
        <v>160</v>
      </c>
      <c r="H6166" t="s">
        <v>146</v>
      </c>
      <c r="I6166" t="s">
        <v>135</v>
      </c>
      <c r="J6166" t="s">
        <v>136</v>
      </c>
      <c r="K6166" t="s">
        <v>147</v>
      </c>
      <c r="L6166" t="s">
        <v>17720</v>
      </c>
      <c r="M6166" t="s">
        <v>17721</v>
      </c>
      <c r="N6166">
        <v>3.0066666660000001</v>
      </c>
      <c r="O6166">
        <v>0</v>
      </c>
      <c r="P6166">
        <v>245</v>
      </c>
      <c r="Q6166">
        <v>0</v>
      </c>
      <c r="R6166">
        <v>0</v>
      </c>
      <c r="S6166">
        <v>0</v>
      </c>
      <c r="T6166">
        <v>61</v>
      </c>
      <c r="U6166">
        <v>0</v>
      </c>
      <c r="V6166">
        <v>1</v>
      </c>
      <c r="W6166">
        <v>0</v>
      </c>
      <c r="X6166">
        <v>168.93802774272692</v>
      </c>
      <c r="Y6166">
        <v>0</v>
      </c>
      <c r="Z6166">
        <v>0</v>
      </c>
      <c r="AA6166">
        <v>0</v>
      </c>
      <c r="AB6166">
        <v>186.14867911211658</v>
      </c>
      <c r="AC6166">
        <v>0</v>
      </c>
      <c r="AD6166">
        <v>30.411353884653217</v>
      </c>
      <c r="AE6166">
        <v>385.49806073949674</v>
      </c>
    </row>
    <row r="6167" spans="1:31" x14ac:dyDescent="0.25">
      <c r="A6167">
        <v>1788775</v>
      </c>
      <c r="B6167">
        <v>1</v>
      </c>
      <c r="C6167" t="s">
        <v>81</v>
      </c>
      <c r="D6167" t="s">
        <v>113</v>
      </c>
      <c r="E6167" t="s">
        <v>184</v>
      </c>
      <c r="F6167" t="s">
        <v>17722</v>
      </c>
      <c r="G6167" t="s">
        <v>177</v>
      </c>
      <c r="H6167" t="s">
        <v>134</v>
      </c>
      <c r="I6167" t="s">
        <v>193</v>
      </c>
      <c r="J6167" t="s">
        <v>136</v>
      </c>
      <c r="K6167" t="s">
        <v>147</v>
      </c>
      <c r="L6167" t="s">
        <v>17723</v>
      </c>
      <c r="M6167" t="s">
        <v>16960</v>
      </c>
      <c r="N6167">
        <v>5.5555550000000002E-3</v>
      </c>
      <c r="O6167">
        <v>0</v>
      </c>
      <c r="P6167">
        <v>814</v>
      </c>
      <c r="Q6167">
        <v>14</v>
      </c>
      <c r="R6167">
        <v>219</v>
      </c>
      <c r="S6167">
        <v>4</v>
      </c>
      <c r="T6167">
        <v>42</v>
      </c>
      <c r="U6167">
        <v>0</v>
      </c>
      <c r="V6167">
        <v>0</v>
      </c>
      <c r="W6167">
        <v>0</v>
      </c>
      <c r="X6167">
        <v>0.5394008518166663</v>
      </c>
      <c r="Y6167">
        <v>3.9769837555E-2</v>
      </c>
      <c r="Z6167">
        <v>0.2429231104365</v>
      </c>
      <c r="AA6167">
        <v>8.5432093148333346E-2</v>
      </c>
      <c r="AB6167">
        <v>9.3724889182333321E-2</v>
      </c>
      <c r="AC6167">
        <v>0</v>
      </c>
      <c r="AD6167">
        <v>0</v>
      </c>
      <c r="AE6167">
        <v>1.001250782138833</v>
      </c>
    </row>
    <row r="6168" spans="1:31" x14ac:dyDescent="0.25">
      <c r="A6168">
        <v>1788769</v>
      </c>
      <c r="B6168">
        <v>1</v>
      </c>
      <c r="C6168" t="s">
        <v>80</v>
      </c>
      <c r="D6168" t="s">
        <v>101</v>
      </c>
      <c r="E6168" t="s">
        <v>188</v>
      </c>
      <c r="F6168" t="s">
        <v>17724</v>
      </c>
      <c r="G6168" t="s">
        <v>177</v>
      </c>
      <c r="H6168" t="s">
        <v>134</v>
      </c>
      <c r="I6168" t="s">
        <v>193</v>
      </c>
      <c r="J6168" t="s">
        <v>136</v>
      </c>
      <c r="K6168" t="s">
        <v>147</v>
      </c>
      <c r="L6168" t="s">
        <v>17725</v>
      </c>
      <c r="M6168" t="s">
        <v>17726</v>
      </c>
      <c r="N6168">
        <v>1.0833333000000001E-2</v>
      </c>
      <c r="O6168">
        <v>5</v>
      </c>
      <c r="P6168">
        <v>2043</v>
      </c>
      <c r="Q6168">
        <v>2</v>
      </c>
      <c r="R6168">
        <v>69</v>
      </c>
      <c r="S6168">
        <v>11</v>
      </c>
      <c r="T6168">
        <v>224</v>
      </c>
      <c r="U6168">
        <v>2</v>
      </c>
      <c r="V6168">
        <v>0</v>
      </c>
      <c r="W6168">
        <v>2.3784596517500006E-2</v>
      </c>
      <c r="X6168">
        <v>6.4949881019400735</v>
      </c>
      <c r="Y6168">
        <v>4.1560964781375005E-2</v>
      </c>
      <c r="Z6168">
        <v>0.22495105081475</v>
      </c>
      <c r="AA6168">
        <v>0.80798582530087504</v>
      </c>
      <c r="AB6168">
        <v>1.8204363336295468</v>
      </c>
      <c r="AC6168">
        <v>0.128276772117</v>
      </c>
      <c r="AD6168">
        <v>0</v>
      </c>
      <c r="AE6168">
        <v>9.5419836451011193</v>
      </c>
    </row>
    <row r="6169" spans="1:31" x14ac:dyDescent="0.25">
      <c r="A6169">
        <v>1798925</v>
      </c>
      <c r="B6169">
        <v>1</v>
      </c>
      <c r="C6169" t="s">
        <v>80</v>
      </c>
      <c r="D6169" t="s">
        <v>96</v>
      </c>
      <c r="E6169" t="s">
        <v>171</v>
      </c>
      <c r="F6169" t="s">
        <v>17727</v>
      </c>
      <c r="G6169" t="s">
        <v>181</v>
      </c>
      <c r="H6169" t="s">
        <v>146</v>
      </c>
      <c r="I6169" t="s">
        <v>135</v>
      </c>
      <c r="J6169" t="s">
        <v>136</v>
      </c>
      <c r="K6169" t="s">
        <v>147</v>
      </c>
      <c r="L6169" t="s">
        <v>17728</v>
      </c>
      <c r="M6169" t="s">
        <v>17729</v>
      </c>
      <c r="N6169">
        <v>6.0774999999999997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1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4.1004735328151662</v>
      </c>
      <c r="AC6169">
        <v>0</v>
      </c>
      <c r="AD6169">
        <v>0</v>
      </c>
      <c r="AE6169">
        <v>4.1004735328151662</v>
      </c>
    </row>
    <row r="6170" spans="1:31" x14ac:dyDescent="0.25">
      <c r="A6170">
        <v>1788752</v>
      </c>
      <c r="B6170">
        <v>1</v>
      </c>
      <c r="C6170" t="s">
        <v>80</v>
      </c>
      <c r="D6170" t="s">
        <v>95</v>
      </c>
      <c r="E6170" t="s">
        <v>188</v>
      </c>
      <c r="F6170" t="s">
        <v>17730</v>
      </c>
      <c r="G6170" t="s">
        <v>177</v>
      </c>
      <c r="H6170" t="s">
        <v>134</v>
      </c>
      <c r="I6170" t="s">
        <v>135</v>
      </c>
      <c r="J6170" t="s">
        <v>136</v>
      </c>
      <c r="K6170" t="s">
        <v>147</v>
      </c>
      <c r="L6170" t="s">
        <v>17731</v>
      </c>
      <c r="M6170" t="s">
        <v>17732</v>
      </c>
      <c r="N6170">
        <v>1.5491666660000001</v>
      </c>
      <c r="O6170">
        <v>0</v>
      </c>
      <c r="P6170">
        <v>0</v>
      </c>
      <c r="Q6170">
        <v>0</v>
      </c>
      <c r="R6170">
        <v>0</v>
      </c>
      <c r="S6170">
        <v>1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39.598748179342337</v>
      </c>
      <c r="AB6170">
        <v>0</v>
      </c>
      <c r="AC6170">
        <v>0</v>
      </c>
      <c r="AD6170">
        <v>0</v>
      </c>
      <c r="AE6170">
        <v>39.598748179342337</v>
      </c>
    </row>
    <row r="6171" spans="1:31" x14ac:dyDescent="0.25">
      <c r="A6171">
        <v>1799509</v>
      </c>
      <c r="B6171">
        <v>1</v>
      </c>
      <c r="C6171" t="s">
        <v>80</v>
      </c>
      <c r="D6171" t="s">
        <v>84</v>
      </c>
      <c r="E6171" t="s">
        <v>171</v>
      </c>
      <c r="F6171" t="s">
        <v>17733</v>
      </c>
      <c r="G6171" t="s">
        <v>181</v>
      </c>
      <c r="H6171" t="s">
        <v>146</v>
      </c>
      <c r="I6171" t="s">
        <v>135</v>
      </c>
      <c r="J6171" t="s">
        <v>136</v>
      </c>
      <c r="K6171" t="s">
        <v>147</v>
      </c>
      <c r="L6171" t="s">
        <v>17734</v>
      </c>
      <c r="M6171" t="s">
        <v>17735</v>
      </c>
      <c r="N6171">
        <v>6.61</v>
      </c>
      <c r="O6171">
        <v>0</v>
      </c>
      <c r="P6171">
        <v>13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24.585444818358898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24.585444818358898</v>
      </c>
    </row>
    <row r="6172" spans="1:31" x14ac:dyDescent="0.25">
      <c r="A6172">
        <v>1799011</v>
      </c>
      <c r="B6172">
        <v>1</v>
      </c>
      <c r="C6172" t="s">
        <v>80</v>
      </c>
      <c r="D6172" t="s">
        <v>97</v>
      </c>
      <c r="E6172" t="s">
        <v>171</v>
      </c>
      <c r="F6172" t="s">
        <v>17736</v>
      </c>
      <c r="G6172" t="s">
        <v>181</v>
      </c>
      <c r="H6172" t="s">
        <v>146</v>
      </c>
      <c r="I6172" t="s">
        <v>135</v>
      </c>
      <c r="J6172" t="s">
        <v>136</v>
      </c>
      <c r="K6172" t="s">
        <v>147</v>
      </c>
      <c r="L6172" t="s">
        <v>17737</v>
      </c>
      <c r="M6172" t="s">
        <v>17738</v>
      </c>
      <c r="N6172">
        <v>8.2386111110000009</v>
      </c>
      <c r="O6172">
        <v>0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3.2084655076166672E-3</v>
      </c>
      <c r="AA6172">
        <v>0</v>
      </c>
      <c r="AB6172">
        <v>0</v>
      </c>
      <c r="AC6172">
        <v>0</v>
      </c>
      <c r="AD6172">
        <v>0</v>
      </c>
      <c r="AE6172">
        <v>3.2084655076166672E-3</v>
      </c>
    </row>
    <row r="6173" spans="1:31" x14ac:dyDescent="0.25">
      <c r="A6173">
        <v>1788838</v>
      </c>
      <c r="B6173">
        <v>1</v>
      </c>
      <c r="C6173" t="s">
        <v>80</v>
      </c>
      <c r="D6173" t="s">
        <v>83</v>
      </c>
      <c r="E6173" t="s">
        <v>158</v>
      </c>
      <c r="F6173" t="s">
        <v>17739</v>
      </c>
      <c r="G6173" t="s">
        <v>155</v>
      </c>
      <c r="H6173" t="s">
        <v>146</v>
      </c>
      <c r="I6173" t="s">
        <v>135</v>
      </c>
      <c r="J6173" t="s">
        <v>136</v>
      </c>
      <c r="K6173" t="s">
        <v>147</v>
      </c>
      <c r="L6173" t="s">
        <v>17740</v>
      </c>
      <c r="M6173" t="s">
        <v>17741</v>
      </c>
      <c r="N6173">
        <v>2.508888888</v>
      </c>
      <c r="O6173">
        <v>0</v>
      </c>
      <c r="P6173">
        <v>5</v>
      </c>
      <c r="Q6173">
        <v>0</v>
      </c>
      <c r="R6173">
        <v>0</v>
      </c>
      <c r="S6173">
        <v>0</v>
      </c>
      <c r="T6173">
        <v>22</v>
      </c>
      <c r="U6173">
        <v>0</v>
      </c>
      <c r="V6173">
        <v>3</v>
      </c>
      <c r="W6173">
        <v>0</v>
      </c>
      <c r="X6173">
        <v>2.8578179424729249</v>
      </c>
      <c r="Y6173">
        <v>0</v>
      </c>
      <c r="Z6173">
        <v>0</v>
      </c>
      <c r="AA6173">
        <v>0</v>
      </c>
      <c r="AB6173">
        <v>18.00717321043815</v>
      </c>
      <c r="AC6173">
        <v>0</v>
      </c>
      <c r="AD6173">
        <v>17.246547962395425</v>
      </c>
      <c r="AE6173">
        <v>38.111539115306499</v>
      </c>
    </row>
    <row r="6174" spans="1:31" x14ac:dyDescent="0.25">
      <c r="A6174">
        <v>1799117</v>
      </c>
      <c r="B6174">
        <v>1</v>
      </c>
      <c r="C6174" t="s">
        <v>81</v>
      </c>
      <c r="D6174" t="s">
        <v>123</v>
      </c>
      <c r="E6174" t="s">
        <v>171</v>
      </c>
      <c r="F6174" t="s">
        <v>17742</v>
      </c>
      <c r="G6174" t="s">
        <v>181</v>
      </c>
      <c r="H6174" t="s">
        <v>146</v>
      </c>
      <c r="I6174" t="s">
        <v>135</v>
      </c>
      <c r="J6174" t="s">
        <v>136</v>
      </c>
      <c r="K6174" t="s">
        <v>147</v>
      </c>
      <c r="L6174" t="s">
        <v>17743</v>
      </c>
      <c r="M6174" t="s">
        <v>17744</v>
      </c>
      <c r="N6174">
        <v>1.78</v>
      </c>
      <c r="O6174">
        <v>0</v>
      </c>
      <c r="P6174">
        <v>2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0.45249114057529999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0.45249114057529999</v>
      </c>
    </row>
    <row r="6175" spans="1:31" x14ac:dyDescent="0.25">
      <c r="A6175">
        <v>1799615</v>
      </c>
      <c r="B6175">
        <v>1</v>
      </c>
      <c r="C6175" t="s">
        <v>81</v>
      </c>
      <c r="D6175" t="s">
        <v>128</v>
      </c>
      <c r="E6175" t="s">
        <v>158</v>
      </c>
      <c r="F6175" t="s">
        <v>17745</v>
      </c>
      <c r="G6175" t="s">
        <v>160</v>
      </c>
      <c r="H6175" t="s">
        <v>146</v>
      </c>
      <c r="I6175" t="s">
        <v>135</v>
      </c>
      <c r="J6175" t="s">
        <v>136</v>
      </c>
      <c r="K6175" t="s">
        <v>147</v>
      </c>
      <c r="L6175" t="s">
        <v>17746</v>
      </c>
      <c r="M6175" t="s">
        <v>17747</v>
      </c>
      <c r="N6175">
        <v>1.7666666660000001</v>
      </c>
      <c r="O6175">
        <v>0</v>
      </c>
      <c r="P6175">
        <v>24</v>
      </c>
      <c r="Q6175">
        <v>0</v>
      </c>
      <c r="R6175">
        <v>0</v>
      </c>
      <c r="S6175">
        <v>0</v>
      </c>
      <c r="T6175">
        <v>1</v>
      </c>
      <c r="U6175">
        <v>0</v>
      </c>
      <c r="V6175">
        <v>0</v>
      </c>
      <c r="W6175">
        <v>0</v>
      </c>
      <c r="X6175">
        <v>2.5324640655468746</v>
      </c>
      <c r="Y6175">
        <v>0</v>
      </c>
      <c r="Z6175">
        <v>0</v>
      </c>
      <c r="AA6175">
        <v>0</v>
      </c>
      <c r="AB6175">
        <v>8.0165058133333336E-4</v>
      </c>
      <c r="AC6175">
        <v>0</v>
      </c>
      <c r="AD6175">
        <v>0</v>
      </c>
      <c r="AE6175">
        <v>2.5332657161282079</v>
      </c>
    </row>
    <row r="6176" spans="1:31" x14ac:dyDescent="0.25">
      <c r="A6176">
        <v>1788732</v>
      </c>
      <c r="B6176">
        <v>1</v>
      </c>
      <c r="C6176" t="s">
        <v>80</v>
      </c>
      <c r="D6176" t="s">
        <v>90</v>
      </c>
      <c r="E6176" t="s">
        <v>171</v>
      </c>
      <c r="F6176" t="s">
        <v>17748</v>
      </c>
      <c r="G6176" t="s">
        <v>181</v>
      </c>
      <c r="H6176" t="s">
        <v>146</v>
      </c>
      <c r="I6176" t="s">
        <v>135</v>
      </c>
      <c r="J6176" t="s">
        <v>136</v>
      </c>
      <c r="K6176" t="s">
        <v>147</v>
      </c>
      <c r="L6176" t="s">
        <v>17749</v>
      </c>
      <c r="M6176" t="s">
        <v>17750</v>
      </c>
      <c r="N6176">
        <v>2.8933333330000002</v>
      </c>
      <c r="O6176">
        <v>0</v>
      </c>
      <c r="P6176">
        <v>2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0.79126032423985004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0.79126032423985004</v>
      </c>
    </row>
    <row r="6177" spans="1:31" x14ac:dyDescent="0.25">
      <c r="A6177">
        <v>1798968</v>
      </c>
      <c r="B6177">
        <v>1</v>
      </c>
      <c r="C6177" t="s">
        <v>80</v>
      </c>
      <c r="D6177" t="s">
        <v>84</v>
      </c>
      <c r="E6177" t="s">
        <v>171</v>
      </c>
      <c r="F6177" t="s">
        <v>17751</v>
      </c>
      <c r="G6177" t="s">
        <v>181</v>
      </c>
      <c r="H6177" t="s">
        <v>146</v>
      </c>
      <c r="I6177" t="s">
        <v>135</v>
      </c>
      <c r="J6177" t="s">
        <v>136</v>
      </c>
      <c r="K6177" t="s">
        <v>147</v>
      </c>
      <c r="L6177" t="s">
        <v>17752</v>
      </c>
      <c r="M6177" t="s">
        <v>17753</v>
      </c>
      <c r="N6177">
        <v>1.3388888880000001</v>
      </c>
      <c r="O6177">
        <v>0</v>
      </c>
      <c r="P6177">
        <v>4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0.71447780485637513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0.71447780485637513</v>
      </c>
    </row>
    <row r="6178" spans="1:31" x14ac:dyDescent="0.25">
      <c r="A6178">
        <v>1799634</v>
      </c>
      <c r="B6178">
        <v>1</v>
      </c>
      <c r="C6178" t="s">
        <v>80</v>
      </c>
      <c r="D6178" t="s">
        <v>84</v>
      </c>
      <c r="E6178" t="s">
        <v>143</v>
      </c>
      <c r="F6178" t="s">
        <v>17754</v>
      </c>
      <c r="G6178" t="s">
        <v>164</v>
      </c>
      <c r="H6178" t="s">
        <v>146</v>
      </c>
      <c r="I6178" t="s">
        <v>135</v>
      </c>
      <c r="J6178" t="s">
        <v>136</v>
      </c>
      <c r="K6178" t="s">
        <v>147</v>
      </c>
      <c r="L6178" t="s">
        <v>17755</v>
      </c>
      <c r="M6178" t="s">
        <v>17756</v>
      </c>
      <c r="N6178">
        <v>0.34861111099999997</v>
      </c>
      <c r="O6178">
        <v>0</v>
      </c>
      <c r="P6178">
        <v>900</v>
      </c>
      <c r="Q6178">
        <v>0</v>
      </c>
      <c r="R6178">
        <v>0</v>
      </c>
      <c r="S6178">
        <v>0</v>
      </c>
      <c r="T6178">
        <v>65</v>
      </c>
      <c r="U6178">
        <v>0</v>
      </c>
      <c r="V6178">
        <v>0</v>
      </c>
      <c r="W6178">
        <v>0</v>
      </c>
      <c r="X6178">
        <v>71.869187760015805</v>
      </c>
      <c r="Y6178">
        <v>0</v>
      </c>
      <c r="Z6178">
        <v>0</v>
      </c>
      <c r="AA6178">
        <v>0</v>
      </c>
      <c r="AB6178">
        <v>14.470096879646379</v>
      </c>
      <c r="AC6178">
        <v>0</v>
      </c>
      <c r="AD6178">
        <v>0</v>
      </c>
      <c r="AE6178">
        <v>86.339284639662182</v>
      </c>
    </row>
    <row r="6179" spans="1:31" x14ac:dyDescent="0.25">
      <c r="A6179">
        <v>1799635</v>
      </c>
      <c r="B6179">
        <v>1</v>
      </c>
      <c r="C6179" t="s">
        <v>80</v>
      </c>
      <c r="D6179" t="s">
        <v>83</v>
      </c>
      <c r="E6179" t="s">
        <v>171</v>
      </c>
      <c r="F6179" t="s">
        <v>17757</v>
      </c>
      <c r="G6179" t="s">
        <v>181</v>
      </c>
      <c r="H6179" t="s">
        <v>146</v>
      </c>
      <c r="I6179" t="s">
        <v>135</v>
      </c>
      <c r="J6179" t="s">
        <v>136</v>
      </c>
      <c r="K6179" t="s">
        <v>147</v>
      </c>
      <c r="L6179" t="s">
        <v>17758</v>
      </c>
      <c r="M6179" t="s">
        <v>17759</v>
      </c>
      <c r="N6179">
        <v>1.126944444</v>
      </c>
      <c r="O6179">
        <v>0</v>
      </c>
      <c r="P6179">
        <v>2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1.0198583162058668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1.0198583162058668</v>
      </c>
    </row>
    <row r="6180" spans="1:31" x14ac:dyDescent="0.25">
      <c r="A6180">
        <v>1799637</v>
      </c>
      <c r="B6180">
        <v>1</v>
      </c>
      <c r="C6180" t="s">
        <v>80</v>
      </c>
      <c r="D6180" t="s">
        <v>92</v>
      </c>
      <c r="E6180" t="s">
        <v>171</v>
      </c>
      <c r="F6180" t="s">
        <v>17760</v>
      </c>
      <c r="G6180" t="s">
        <v>282</v>
      </c>
      <c r="H6180" t="s">
        <v>146</v>
      </c>
      <c r="I6180" t="s">
        <v>135</v>
      </c>
      <c r="J6180" t="s">
        <v>136</v>
      </c>
      <c r="K6180" t="s">
        <v>147</v>
      </c>
      <c r="L6180" t="s">
        <v>17761</v>
      </c>
      <c r="M6180" t="s">
        <v>17762</v>
      </c>
      <c r="N6180">
        <v>1.1105555549999999</v>
      </c>
      <c r="O6180">
        <v>0</v>
      </c>
      <c r="P6180">
        <v>2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0.22771505878741669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0.22771505878741669</v>
      </c>
    </row>
    <row r="6181" spans="1:31" x14ac:dyDescent="0.25">
      <c r="A6181">
        <v>1799642</v>
      </c>
      <c r="B6181">
        <v>1</v>
      </c>
      <c r="C6181" t="s">
        <v>81</v>
      </c>
      <c r="D6181" t="s">
        <v>113</v>
      </c>
      <c r="E6181" t="s">
        <v>153</v>
      </c>
      <c r="F6181" t="s">
        <v>17763</v>
      </c>
      <c r="G6181" t="s">
        <v>160</v>
      </c>
      <c r="H6181" t="s">
        <v>146</v>
      </c>
      <c r="I6181" t="s">
        <v>135</v>
      </c>
      <c r="J6181" t="s">
        <v>136</v>
      </c>
      <c r="K6181" t="s">
        <v>147</v>
      </c>
      <c r="L6181" t="s">
        <v>17764</v>
      </c>
      <c r="M6181" t="s">
        <v>17765</v>
      </c>
      <c r="N6181">
        <v>1.7483333329999999</v>
      </c>
      <c r="O6181">
        <v>0</v>
      </c>
      <c r="P6181">
        <v>167</v>
      </c>
      <c r="Q6181">
        <v>0</v>
      </c>
      <c r="R6181">
        <v>0</v>
      </c>
      <c r="S6181">
        <v>0</v>
      </c>
      <c r="T6181">
        <v>15</v>
      </c>
      <c r="U6181">
        <v>0</v>
      </c>
      <c r="V6181">
        <v>0</v>
      </c>
      <c r="W6181">
        <v>0</v>
      </c>
      <c r="X6181">
        <v>86.508873173494152</v>
      </c>
      <c r="Y6181">
        <v>0</v>
      </c>
      <c r="Z6181">
        <v>0</v>
      </c>
      <c r="AA6181">
        <v>0</v>
      </c>
      <c r="AB6181">
        <v>22.190645199321693</v>
      </c>
      <c r="AC6181">
        <v>0</v>
      </c>
      <c r="AD6181">
        <v>0</v>
      </c>
      <c r="AE6181">
        <v>108.69951837281585</v>
      </c>
    </row>
    <row r="6182" spans="1:31" x14ac:dyDescent="0.25">
      <c r="A6182">
        <v>1799644</v>
      </c>
      <c r="B6182">
        <v>1</v>
      </c>
      <c r="C6182" t="s">
        <v>80</v>
      </c>
      <c r="D6182" t="s">
        <v>82</v>
      </c>
      <c r="E6182" t="s">
        <v>171</v>
      </c>
      <c r="F6182" t="s">
        <v>17766</v>
      </c>
      <c r="G6182" t="s">
        <v>181</v>
      </c>
      <c r="H6182" t="s">
        <v>146</v>
      </c>
      <c r="I6182" t="s">
        <v>135</v>
      </c>
      <c r="J6182" t="s">
        <v>136</v>
      </c>
      <c r="K6182" t="s">
        <v>147</v>
      </c>
      <c r="L6182" t="s">
        <v>17767</v>
      </c>
      <c r="M6182" t="s">
        <v>17768</v>
      </c>
      <c r="N6182">
        <v>0.71916666600000001</v>
      </c>
      <c r="O6182">
        <v>0</v>
      </c>
      <c r="P6182">
        <v>2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4.5033412947574999E-2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4.5033412947574999E-2</v>
      </c>
    </row>
    <row r="6183" spans="1:31" x14ac:dyDescent="0.25">
      <c r="A6183">
        <v>1799649</v>
      </c>
      <c r="B6183">
        <v>1</v>
      </c>
      <c r="C6183" t="s">
        <v>80</v>
      </c>
      <c r="D6183" t="s">
        <v>93</v>
      </c>
      <c r="E6183" t="s">
        <v>158</v>
      </c>
      <c r="F6183" t="s">
        <v>17769</v>
      </c>
      <c r="G6183" t="s">
        <v>160</v>
      </c>
      <c r="H6183" t="s">
        <v>146</v>
      </c>
      <c r="I6183" t="s">
        <v>135</v>
      </c>
      <c r="J6183" t="s">
        <v>136</v>
      </c>
      <c r="K6183" t="s">
        <v>147</v>
      </c>
      <c r="L6183" t="s">
        <v>17770</v>
      </c>
      <c r="M6183" t="s">
        <v>17771</v>
      </c>
      <c r="N6183">
        <v>1.9727777769999999</v>
      </c>
      <c r="O6183">
        <v>0</v>
      </c>
      <c r="P6183">
        <v>32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10.57487136314373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10.57487136314373</v>
      </c>
    </row>
    <row r="6184" spans="1:31" x14ac:dyDescent="0.25">
      <c r="A6184">
        <v>1799650</v>
      </c>
      <c r="B6184">
        <v>1</v>
      </c>
      <c r="C6184" t="s">
        <v>81</v>
      </c>
      <c r="D6184" t="s">
        <v>113</v>
      </c>
      <c r="E6184" t="s">
        <v>131</v>
      </c>
      <c r="F6184" t="s">
        <v>17772</v>
      </c>
      <c r="G6184" t="s">
        <v>177</v>
      </c>
      <c r="H6184" t="s">
        <v>134</v>
      </c>
      <c r="I6184" t="s">
        <v>135</v>
      </c>
      <c r="J6184" t="s">
        <v>136</v>
      </c>
      <c r="K6184" t="s">
        <v>147</v>
      </c>
      <c r="L6184" t="s">
        <v>17773</v>
      </c>
      <c r="M6184" t="s">
        <v>17774</v>
      </c>
      <c r="N6184">
        <v>0.64416666600000005</v>
      </c>
      <c r="O6184">
        <v>2</v>
      </c>
      <c r="P6184">
        <v>21</v>
      </c>
      <c r="Q6184">
        <v>4</v>
      </c>
      <c r="R6184">
        <v>21</v>
      </c>
      <c r="S6184">
        <v>10</v>
      </c>
      <c r="T6184">
        <v>6</v>
      </c>
      <c r="U6184">
        <v>4</v>
      </c>
      <c r="V6184">
        <v>1</v>
      </c>
      <c r="W6184">
        <v>0.22163132643540001</v>
      </c>
      <c r="X6184">
        <v>0.72857649065343333</v>
      </c>
      <c r="Y6184">
        <v>3.0577332920420002</v>
      </c>
      <c r="Z6184">
        <v>1.2079435402144167</v>
      </c>
      <c r="AA6184">
        <v>121.06482403822106</v>
      </c>
      <c r="AB6184">
        <v>4.0978312079197252</v>
      </c>
      <c r="AC6184">
        <v>357.8988659107099</v>
      </c>
      <c r="AD6184">
        <v>1.1082264141659333</v>
      </c>
      <c r="AE6184">
        <v>489.38563222036186</v>
      </c>
    </row>
    <row r="6185" spans="1:31" x14ac:dyDescent="0.25">
      <c r="A6185">
        <v>1799651</v>
      </c>
      <c r="B6185">
        <v>1</v>
      </c>
      <c r="C6185" t="s">
        <v>81</v>
      </c>
      <c r="D6185" t="s">
        <v>113</v>
      </c>
      <c r="E6185" t="s">
        <v>188</v>
      </c>
      <c r="F6185" t="s">
        <v>16626</v>
      </c>
      <c r="G6185" t="s">
        <v>177</v>
      </c>
      <c r="H6185" t="s">
        <v>134</v>
      </c>
      <c r="I6185" t="s">
        <v>135</v>
      </c>
      <c r="J6185" t="s">
        <v>136</v>
      </c>
      <c r="K6185" t="s">
        <v>147</v>
      </c>
      <c r="L6185" t="s">
        <v>17775</v>
      </c>
      <c r="M6185" t="s">
        <v>17776</v>
      </c>
      <c r="N6185">
        <v>0.56333333299999999</v>
      </c>
      <c r="O6185">
        <v>2</v>
      </c>
      <c r="P6185">
        <v>93</v>
      </c>
      <c r="Q6185">
        <v>4</v>
      </c>
      <c r="R6185">
        <v>3</v>
      </c>
      <c r="S6185">
        <v>8</v>
      </c>
      <c r="T6185">
        <v>9</v>
      </c>
      <c r="U6185">
        <v>2</v>
      </c>
      <c r="V6185">
        <v>0</v>
      </c>
      <c r="W6185">
        <v>0.19281235315529999</v>
      </c>
      <c r="X6185">
        <v>8.2865315402386237</v>
      </c>
      <c r="Y6185">
        <v>2.8137621754718665</v>
      </c>
      <c r="Z6185">
        <v>0.28624569035159164</v>
      </c>
      <c r="AA6185">
        <v>101.53734179132873</v>
      </c>
      <c r="AB6185">
        <v>5.9560892687847664</v>
      </c>
      <c r="AC6185">
        <v>117.2207271051</v>
      </c>
      <c r="AD6185">
        <v>0</v>
      </c>
      <c r="AE6185">
        <v>236.29350992443088</v>
      </c>
    </row>
    <row r="6186" spans="1:31" x14ac:dyDescent="0.25">
      <c r="A6186">
        <v>1799656</v>
      </c>
      <c r="B6186">
        <v>1</v>
      </c>
      <c r="C6186" t="s">
        <v>81</v>
      </c>
      <c r="D6186" t="s">
        <v>121</v>
      </c>
      <c r="E6186" t="s">
        <v>131</v>
      </c>
      <c r="F6186" t="s">
        <v>17777</v>
      </c>
      <c r="G6186" t="s">
        <v>177</v>
      </c>
      <c r="H6186" t="s">
        <v>134</v>
      </c>
      <c r="I6186" t="s">
        <v>193</v>
      </c>
      <c r="J6186" t="s">
        <v>136</v>
      </c>
      <c r="K6186" t="s">
        <v>147</v>
      </c>
      <c r="L6186" t="s">
        <v>17778</v>
      </c>
      <c r="M6186" t="s">
        <v>17779</v>
      </c>
      <c r="N6186">
        <v>8.3333330000000001E-3</v>
      </c>
      <c r="O6186">
        <v>0</v>
      </c>
      <c r="P6186">
        <v>8036</v>
      </c>
      <c r="Q6186">
        <v>9</v>
      </c>
      <c r="R6186">
        <v>594</v>
      </c>
      <c r="S6186">
        <v>31</v>
      </c>
      <c r="T6186">
        <v>790</v>
      </c>
      <c r="U6186">
        <v>0</v>
      </c>
      <c r="V6186">
        <v>0</v>
      </c>
      <c r="W6186">
        <v>0</v>
      </c>
      <c r="X6186">
        <v>7.2462275668251115</v>
      </c>
      <c r="Y6186">
        <v>3.6792911632000005E-2</v>
      </c>
      <c r="Z6186">
        <v>0.45713444689624971</v>
      </c>
      <c r="AA6186">
        <v>1.1672395117647503</v>
      </c>
      <c r="AB6186">
        <v>1.714588645509751</v>
      </c>
      <c r="AC6186">
        <v>0</v>
      </c>
      <c r="AD6186">
        <v>0</v>
      </c>
      <c r="AE6186">
        <v>10.621983082627864</v>
      </c>
    </row>
    <row r="6187" spans="1:31" x14ac:dyDescent="0.25">
      <c r="A6187">
        <v>1799657</v>
      </c>
      <c r="B6187">
        <v>1</v>
      </c>
      <c r="C6187" t="s">
        <v>80</v>
      </c>
      <c r="D6187" t="s">
        <v>92</v>
      </c>
      <c r="E6187" t="s">
        <v>131</v>
      </c>
      <c r="F6187" t="s">
        <v>17780</v>
      </c>
      <c r="G6187" t="s">
        <v>177</v>
      </c>
      <c r="H6187" t="s">
        <v>134</v>
      </c>
      <c r="I6187" t="s">
        <v>135</v>
      </c>
      <c r="J6187" t="s">
        <v>136</v>
      </c>
      <c r="K6187" t="s">
        <v>147</v>
      </c>
      <c r="L6187" t="s">
        <v>17781</v>
      </c>
      <c r="M6187" t="s">
        <v>17782</v>
      </c>
      <c r="N6187">
        <v>0.78722222200000003</v>
      </c>
      <c r="O6187">
        <v>1</v>
      </c>
      <c r="P6187">
        <v>6923</v>
      </c>
      <c r="Q6187">
        <v>0</v>
      </c>
      <c r="R6187">
        <v>72</v>
      </c>
      <c r="S6187">
        <v>8</v>
      </c>
      <c r="T6187">
        <v>605</v>
      </c>
      <c r="U6187">
        <v>0</v>
      </c>
      <c r="V6187">
        <v>0</v>
      </c>
      <c r="W6187">
        <v>7.1610818020631744</v>
      </c>
      <c r="X6187">
        <v>789.05402913158389</v>
      </c>
      <c r="Y6187">
        <v>0</v>
      </c>
      <c r="Z6187">
        <v>12.704481193638543</v>
      </c>
      <c r="AA6187">
        <v>66.903628026071729</v>
      </c>
      <c r="AB6187">
        <v>224.57465579988624</v>
      </c>
      <c r="AC6187">
        <v>0</v>
      </c>
      <c r="AD6187">
        <v>0</v>
      </c>
      <c r="AE6187">
        <v>1100.3978759532436</v>
      </c>
    </row>
    <row r="6188" spans="1:31" x14ac:dyDescent="0.25">
      <c r="A6188">
        <v>1799658</v>
      </c>
      <c r="B6188">
        <v>1</v>
      </c>
      <c r="C6188" t="s">
        <v>80</v>
      </c>
      <c r="D6188" t="s">
        <v>95</v>
      </c>
      <c r="E6188" t="s">
        <v>267</v>
      </c>
      <c r="F6188" t="s">
        <v>268</v>
      </c>
      <c r="G6188" t="s">
        <v>177</v>
      </c>
      <c r="H6188" t="s">
        <v>134</v>
      </c>
      <c r="I6188" t="s">
        <v>135</v>
      </c>
      <c r="J6188" t="s">
        <v>136</v>
      </c>
      <c r="K6188" t="s">
        <v>147</v>
      </c>
      <c r="L6188" t="s">
        <v>17783</v>
      </c>
      <c r="M6188" t="s">
        <v>17784</v>
      </c>
      <c r="N6188">
        <v>0.12416666599999999</v>
      </c>
      <c r="O6188">
        <v>49</v>
      </c>
      <c r="P6188">
        <v>4249</v>
      </c>
      <c r="Q6188">
        <v>77</v>
      </c>
      <c r="R6188">
        <v>155</v>
      </c>
      <c r="S6188">
        <v>73</v>
      </c>
      <c r="T6188">
        <v>516</v>
      </c>
      <c r="U6188">
        <v>14</v>
      </c>
      <c r="V6188">
        <v>0</v>
      </c>
      <c r="W6188">
        <v>3.5842860435593993</v>
      </c>
      <c r="X6188">
        <v>134.79921383789491</v>
      </c>
      <c r="Y6188">
        <v>65.508200668117709</v>
      </c>
      <c r="Z6188">
        <v>4.3125548917029244</v>
      </c>
      <c r="AA6188">
        <v>47.516744790292144</v>
      </c>
      <c r="AB6188">
        <v>36.707004059439868</v>
      </c>
      <c r="AC6188">
        <v>46.948589234595758</v>
      </c>
      <c r="AD6188">
        <v>0</v>
      </c>
      <c r="AE6188">
        <v>339.37659352560269</v>
      </c>
    </row>
    <row r="6189" spans="1:31" x14ac:dyDescent="0.25">
      <c r="A6189">
        <v>1799659</v>
      </c>
      <c r="B6189">
        <v>1</v>
      </c>
      <c r="C6189" t="s">
        <v>81</v>
      </c>
      <c r="D6189" t="s">
        <v>113</v>
      </c>
      <c r="E6189" t="s">
        <v>184</v>
      </c>
      <c r="F6189" t="s">
        <v>859</v>
      </c>
      <c r="G6189" t="s">
        <v>177</v>
      </c>
      <c r="H6189" t="s">
        <v>134</v>
      </c>
      <c r="I6189" t="s">
        <v>135</v>
      </c>
      <c r="J6189" t="s">
        <v>136</v>
      </c>
      <c r="K6189" t="s">
        <v>147</v>
      </c>
      <c r="L6189" t="s">
        <v>17785</v>
      </c>
      <c r="M6189" t="s">
        <v>17786</v>
      </c>
      <c r="N6189">
        <v>0.44083333299999999</v>
      </c>
      <c r="O6189">
        <v>0</v>
      </c>
      <c r="P6189">
        <v>1417</v>
      </c>
      <c r="Q6189">
        <v>6</v>
      </c>
      <c r="R6189">
        <v>31</v>
      </c>
      <c r="S6189">
        <v>1</v>
      </c>
      <c r="T6189">
        <v>268</v>
      </c>
      <c r="U6189">
        <v>0</v>
      </c>
      <c r="V6189">
        <v>0</v>
      </c>
      <c r="W6189">
        <v>0</v>
      </c>
      <c r="X6189">
        <v>106.91493808958786</v>
      </c>
      <c r="Y6189">
        <v>9.5734781497002501</v>
      </c>
      <c r="Z6189">
        <v>32.891868920457604</v>
      </c>
      <c r="AA6189">
        <v>1.36540256566715</v>
      </c>
      <c r="AB6189">
        <v>34.318021168092244</v>
      </c>
      <c r="AC6189">
        <v>0</v>
      </c>
      <c r="AD6189">
        <v>0</v>
      </c>
      <c r="AE6189">
        <v>185.06370889350512</v>
      </c>
    </row>
    <row r="6190" spans="1:31" x14ac:dyDescent="0.25">
      <c r="A6190">
        <v>1799660</v>
      </c>
      <c r="B6190">
        <v>1</v>
      </c>
      <c r="C6190" t="s">
        <v>80</v>
      </c>
      <c r="D6190" t="s">
        <v>82</v>
      </c>
      <c r="E6190" t="s">
        <v>171</v>
      </c>
      <c r="F6190" t="s">
        <v>16854</v>
      </c>
      <c r="G6190" t="s">
        <v>282</v>
      </c>
      <c r="H6190" t="s">
        <v>146</v>
      </c>
      <c r="I6190" t="s">
        <v>135</v>
      </c>
      <c r="J6190" t="s">
        <v>136</v>
      </c>
      <c r="K6190" t="s">
        <v>147</v>
      </c>
      <c r="L6190" t="s">
        <v>17787</v>
      </c>
      <c r="M6190" t="s">
        <v>17788</v>
      </c>
      <c r="N6190">
        <v>4.3597222220000003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1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24.272368079250001</v>
      </c>
      <c r="AC6190">
        <v>0</v>
      </c>
      <c r="AD6190">
        <v>0</v>
      </c>
      <c r="AE6190">
        <v>24.272368079250001</v>
      </c>
    </row>
    <row r="6191" spans="1:31" x14ac:dyDescent="0.25">
      <c r="A6191">
        <v>1799661</v>
      </c>
      <c r="B6191">
        <v>1</v>
      </c>
      <c r="C6191" t="s">
        <v>80</v>
      </c>
      <c r="D6191" t="s">
        <v>93</v>
      </c>
      <c r="E6191" t="s">
        <v>131</v>
      </c>
      <c r="F6191" t="s">
        <v>5435</v>
      </c>
      <c r="G6191" t="s">
        <v>177</v>
      </c>
      <c r="H6191" t="s">
        <v>134</v>
      </c>
      <c r="I6191" t="s">
        <v>135</v>
      </c>
      <c r="J6191" t="s">
        <v>136</v>
      </c>
      <c r="K6191" t="s">
        <v>147</v>
      </c>
      <c r="L6191" t="s">
        <v>17789</v>
      </c>
      <c r="M6191" t="s">
        <v>17790</v>
      </c>
      <c r="N6191">
        <v>1.6125</v>
      </c>
      <c r="O6191">
        <v>0</v>
      </c>
      <c r="P6191">
        <v>8</v>
      </c>
      <c r="Q6191">
        <v>28</v>
      </c>
      <c r="R6191">
        <v>93</v>
      </c>
      <c r="S6191">
        <v>6</v>
      </c>
      <c r="T6191">
        <v>15</v>
      </c>
      <c r="U6191">
        <v>0</v>
      </c>
      <c r="V6191">
        <v>0</v>
      </c>
      <c r="W6191">
        <v>0</v>
      </c>
      <c r="X6191">
        <v>2.4304009010367</v>
      </c>
      <c r="Y6191">
        <v>11.524192161085349</v>
      </c>
      <c r="Z6191">
        <v>77.769769275384178</v>
      </c>
      <c r="AA6191">
        <v>64.804697554704887</v>
      </c>
      <c r="AB6191">
        <v>19.291467637195051</v>
      </c>
      <c r="AC6191">
        <v>0</v>
      </c>
      <c r="AD6191">
        <v>0</v>
      </c>
      <c r="AE6191">
        <v>175.82052752940615</v>
      </c>
    </row>
    <row r="6192" spans="1:31" x14ac:dyDescent="0.25">
      <c r="A6192">
        <v>1799663</v>
      </c>
      <c r="B6192">
        <v>1</v>
      </c>
      <c r="C6192" t="s">
        <v>80</v>
      </c>
      <c r="D6192" t="s">
        <v>111</v>
      </c>
      <c r="E6192" t="s">
        <v>158</v>
      </c>
      <c r="F6192" t="s">
        <v>1936</v>
      </c>
      <c r="G6192" t="s">
        <v>160</v>
      </c>
      <c r="H6192" t="s">
        <v>146</v>
      </c>
      <c r="I6192" t="s">
        <v>135</v>
      </c>
      <c r="J6192" t="s">
        <v>136</v>
      </c>
      <c r="K6192" t="s">
        <v>147</v>
      </c>
      <c r="L6192" t="s">
        <v>17791</v>
      </c>
      <c r="M6192" t="s">
        <v>17792</v>
      </c>
      <c r="N6192">
        <v>1.412222222</v>
      </c>
      <c r="O6192">
        <v>0</v>
      </c>
      <c r="P6192">
        <v>209</v>
      </c>
      <c r="Q6192">
        <v>0</v>
      </c>
      <c r="R6192">
        <v>0</v>
      </c>
      <c r="S6192">
        <v>0</v>
      </c>
      <c r="T6192">
        <v>7</v>
      </c>
      <c r="U6192">
        <v>0</v>
      </c>
      <c r="V6192">
        <v>0</v>
      </c>
      <c r="W6192">
        <v>0</v>
      </c>
      <c r="X6192">
        <v>55.33414235070925</v>
      </c>
      <c r="Y6192">
        <v>0</v>
      </c>
      <c r="Z6192">
        <v>0</v>
      </c>
      <c r="AA6192">
        <v>0</v>
      </c>
      <c r="AB6192">
        <v>11.875191202169935</v>
      </c>
      <c r="AC6192">
        <v>0</v>
      </c>
      <c r="AD6192">
        <v>0</v>
      </c>
      <c r="AE6192">
        <v>67.209333552879187</v>
      </c>
    </row>
    <row r="6193" spans="1:31" x14ac:dyDescent="0.25">
      <c r="A6193">
        <v>1799664</v>
      </c>
      <c r="B6193">
        <v>1</v>
      </c>
      <c r="C6193" t="s">
        <v>81</v>
      </c>
      <c r="D6193" t="s">
        <v>112</v>
      </c>
      <c r="E6193" t="s">
        <v>131</v>
      </c>
      <c r="F6193" t="s">
        <v>17793</v>
      </c>
      <c r="G6193" t="s">
        <v>177</v>
      </c>
      <c r="H6193" t="s">
        <v>134</v>
      </c>
      <c r="I6193" t="s">
        <v>135</v>
      </c>
      <c r="J6193" t="s">
        <v>136</v>
      </c>
      <c r="K6193" t="s">
        <v>147</v>
      </c>
      <c r="L6193" t="s">
        <v>17794</v>
      </c>
      <c r="M6193" t="s">
        <v>17795</v>
      </c>
      <c r="N6193">
        <v>0.58722222199999996</v>
      </c>
      <c r="O6193">
        <v>0</v>
      </c>
      <c r="P6193">
        <v>416</v>
      </c>
      <c r="Q6193">
        <v>0</v>
      </c>
      <c r="R6193">
        <v>41</v>
      </c>
      <c r="S6193">
        <v>5</v>
      </c>
      <c r="T6193">
        <v>54</v>
      </c>
      <c r="U6193">
        <v>2</v>
      </c>
      <c r="V6193">
        <v>1</v>
      </c>
      <c r="W6193">
        <v>0</v>
      </c>
      <c r="X6193">
        <v>64.407244277611113</v>
      </c>
      <c r="Y6193">
        <v>0</v>
      </c>
      <c r="Z6193">
        <v>7.6448849705332993</v>
      </c>
      <c r="AA6193">
        <v>4.5695033838317887</v>
      </c>
      <c r="AB6193">
        <v>8.3293938199741486</v>
      </c>
      <c r="AC6193">
        <v>12.093417267249498</v>
      </c>
      <c r="AD6193">
        <v>1.5792985437759834</v>
      </c>
      <c r="AE6193">
        <v>98.62374226297581</v>
      </c>
    </row>
    <row r="6194" spans="1:31" x14ac:dyDescent="0.25">
      <c r="A6194">
        <v>1799665</v>
      </c>
      <c r="B6194">
        <v>1</v>
      </c>
      <c r="C6194" t="s">
        <v>81</v>
      </c>
      <c r="D6194" t="s">
        <v>118</v>
      </c>
      <c r="E6194" t="s">
        <v>188</v>
      </c>
      <c r="F6194" t="s">
        <v>1562</v>
      </c>
      <c r="G6194" t="s">
        <v>177</v>
      </c>
      <c r="H6194" t="s">
        <v>134</v>
      </c>
      <c r="I6194" t="s">
        <v>193</v>
      </c>
      <c r="J6194" t="s">
        <v>136</v>
      </c>
      <c r="K6194" t="s">
        <v>147</v>
      </c>
      <c r="L6194" t="s">
        <v>17796</v>
      </c>
      <c r="M6194" t="s">
        <v>17797</v>
      </c>
      <c r="N6194">
        <v>8.0555550000000007E-3</v>
      </c>
      <c r="O6194">
        <v>6</v>
      </c>
      <c r="P6194">
        <v>650</v>
      </c>
      <c r="Q6194">
        <v>82</v>
      </c>
      <c r="R6194">
        <v>227</v>
      </c>
      <c r="S6194">
        <v>7</v>
      </c>
      <c r="T6194">
        <v>84</v>
      </c>
      <c r="U6194">
        <v>4</v>
      </c>
      <c r="V6194">
        <v>0</v>
      </c>
      <c r="W6194">
        <v>2.5117674952500002E-2</v>
      </c>
      <c r="X6194">
        <v>0.61019893949262538</v>
      </c>
      <c r="Y6194">
        <v>0.70644237203566673</v>
      </c>
      <c r="Z6194">
        <v>1.0101648761361002</v>
      </c>
      <c r="AA6194">
        <v>0.41116763186863331</v>
      </c>
      <c r="AB6194">
        <v>0.31831984734144997</v>
      </c>
      <c r="AC6194">
        <v>0.59848986628399992</v>
      </c>
      <c r="AD6194">
        <v>0</v>
      </c>
      <c r="AE6194">
        <v>3.6799012081109757</v>
      </c>
    </row>
    <row r="6195" spans="1:31" x14ac:dyDescent="0.25">
      <c r="A6195">
        <v>1799666</v>
      </c>
      <c r="B6195">
        <v>1</v>
      </c>
      <c r="C6195" t="s">
        <v>80</v>
      </c>
      <c r="D6195" t="s">
        <v>100</v>
      </c>
      <c r="E6195" t="s">
        <v>188</v>
      </c>
      <c r="F6195" t="s">
        <v>17798</v>
      </c>
      <c r="G6195" t="s">
        <v>177</v>
      </c>
      <c r="H6195" t="s">
        <v>134</v>
      </c>
      <c r="I6195" t="s">
        <v>135</v>
      </c>
      <c r="J6195" t="s">
        <v>136</v>
      </c>
      <c r="K6195" t="s">
        <v>147</v>
      </c>
      <c r="L6195" t="s">
        <v>17799</v>
      </c>
      <c r="M6195" t="s">
        <v>17800</v>
      </c>
      <c r="N6195">
        <v>0.45861111100000002</v>
      </c>
      <c r="O6195">
        <v>0</v>
      </c>
      <c r="P6195">
        <v>831</v>
      </c>
      <c r="Q6195">
        <v>0</v>
      </c>
      <c r="R6195">
        <v>7</v>
      </c>
      <c r="S6195">
        <v>0</v>
      </c>
      <c r="T6195">
        <v>38</v>
      </c>
      <c r="U6195">
        <v>0</v>
      </c>
      <c r="V6195">
        <v>0</v>
      </c>
      <c r="W6195">
        <v>0</v>
      </c>
      <c r="X6195">
        <v>65.90052650665902</v>
      </c>
      <c r="Y6195">
        <v>0</v>
      </c>
      <c r="Z6195">
        <v>0.96883015636680003</v>
      </c>
      <c r="AA6195">
        <v>0</v>
      </c>
      <c r="AB6195">
        <v>10.228249268857427</v>
      </c>
      <c r="AC6195">
        <v>0</v>
      </c>
      <c r="AD6195">
        <v>0</v>
      </c>
      <c r="AE6195">
        <v>77.097605931883251</v>
      </c>
    </row>
    <row r="6196" spans="1:31" x14ac:dyDescent="0.25">
      <c r="A6196">
        <v>1799667</v>
      </c>
      <c r="B6196">
        <v>1</v>
      </c>
      <c r="C6196" t="s">
        <v>80</v>
      </c>
      <c r="D6196" t="s">
        <v>95</v>
      </c>
      <c r="E6196" t="s">
        <v>131</v>
      </c>
      <c r="F6196" t="s">
        <v>7545</v>
      </c>
      <c r="G6196" t="s">
        <v>177</v>
      </c>
      <c r="H6196" t="s">
        <v>134</v>
      </c>
      <c r="I6196" t="s">
        <v>135</v>
      </c>
      <c r="J6196" t="s">
        <v>136</v>
      </c>
      <c r="K6196" t="s">
        <v>147</v>
      </c>
      <c r="L6196" t="s">
        <v>17801</v>
      </c>
      <c r="M6196" t="s">
        <v>17802</v>
      </c>
      <c r="N6196">
        <v>0.27194444400000001</v>
      </c>
      <c r="O6196">
        <v>5</v>
      </c>
      <c r="P6196">
        <v>2171</v>
      </c>
      <c r="Q6196">
        <v>25</v>
      </c>
      <c r="R6196">
        <v>21</v>
      </c>
      <c r="S6196">
        <v>24</v>
      </c>
      <c r="T6196">
        <v>107</v>
      </c>
      <c r="U6196">
        <v>1</v>
      </c>
      <c r="V6196">
        <v>0</v>
      </c>
      <c r="W6196">
        <v>1.4318108095005002</v>
      </c>
      <c r="X6196">
        <v>93.553365319807071</v>
      </c>
      <c r="Y6196">
        <v>16.993239643606049</v>
      </c>
      <c r="Z6196">
        <v>0.90821557402344988</v>
      </c>
      <c r="AA6196">
        <v>60.8630625015699</v>
      </c>
      <c r="AB6196">
        <v>12.888851993860975</v>
      </c>
      <c r="AC6196">
        <v>0.42780744369000001</v>
      </c>
      <c r="AD6196">
        <v>0</v>
      </c>
      <c r="AE6196">
        <v>187.06635328605796</v>
      </c>
    </row>
    <row r="6197" spans="1:31" x14ac:dyDescent="0.25">
      <c r="A6197">
        <v>1799668</v>
      </c>
      <c r="B6197">
        <v>1</v>
      </c>
      <c r="C6197" t="s">
        <v>80</v>
      </c>
      <c r="D6197" t="s">
        <v>95</v>
      </c>
      <c r="E6197" t="s">
        <v>188</v>
      </c>
      <c r="F6197" t="s">
        <v>17803</v>
      </c>
      <c r="G6197" t="s">
        <v>177</v>
      </c>
      <c r="H6197" t="s">
        <v>134</v>
      </c>
      <c r="I6197" t="s">
        <v>135</v>
      </c>
      <c r="J6197" t="s">
        <v>136</v>
      </c>
      <c r="K6197" t="s">
        <v>147</v>
      </c>
      <c r="L6197" t="s">
        <v>17804</v>
      </c>
      <c r="M6197" t="s">
        <v>17805</v>
      </c>
      <c r="N6197">
        <v>0.19305555499999999</v>
      </c>
      <c r="O6197">
        <v>1</v>
      </c>
      <c r="P6197">
        <v>436</v>
      </c>
      <c r="Q6197">
        <v>0</v>
      </c>
      <c r="R6197">
        <v>1</v>
      </c>
      <c r="S6197">
        <v>15</v>
      </c>
      <c r="T6197">
        <v>33</v>
      </c>
      <c r="U6197">
        <v>3</v>
      </c>
      <c r="V6197">
        <v>0</v>
      </c>
      <c r="W6197">
        <v>4.0400365707000008E-2</v>
      </c>
      <c r="X6197">
        <v>14.535613489862648</v>
      </c>
      <c r="Y6197">
        <v>0</v>
      </c>
      <c r="Z6197">
        <v>0</v>
      </c>
      <c r="AA6197">
        <v>7.9364342381976662</v>
      </c>
      <c r="AB6197">
        <v>4.2307871220634174</v>
      </c>
      <c r="AC6197">
        <v>31.30345303815875</v>
      </c>
      <c r="AD6197">
        <v>0</v>
      </c>
      <c r="AE6197">
        <v>58.046688253989487</v>
      </c>
    </row>
    <row r="6198" spans="1:31" x14ac:dyDescent="0.25">
      <c r="A6198">
        <v>1799670</v>
      </c>
      <c r="B6198">
        <v>1</v>
      </c>
      <c r="C6198" t="s">
        <v>81</v>
      </c>
      <c r="D6198" t="s">
        <v>113</v>
      </c>
      <c r="E6198" t="s">
        <v>188</v>
      </c>
      <c r="F6198" t="s">
        <v>17806</v>
      </c>
      <c r="G6198" t="s">
        <v>177</v>
      </c>
      <c r="H6198" t="s">
        <v>134</v>
      </c>
      <c r="I6198" t="s">
        <v>135</v>
      </c>
      <c r="J6198" t="s">
        <v>136</v>
      </c>
      <c r="K6198" t="s">
        <v>147</v>
      </c>
      <c r="L6198" t="s">
        <v>17807</v>
      </c>
      <c r="M6198" t="s">
        <v>17808</v>
      </c>
      <c r="N6198">
        <v>1.1419444439999999</v>
      </c>
      <c r="O6198">
        <v>0</v>
      </c>
      <c r="P6198">
        <v>668</v>
      </c>
      <c r="Q6198">
        <v>0</v>
      </c>
      <c r="R6198">
        <v>79</v>
      </c>
      <c r="S6198">
        <v>0</v>
      </c>
      <c r="T6198">
        <v>62</v>
      </c>
      <c r="U6198">
        <v>0</v>
      </c>
      <c r="V6198">
        <v>0</v>
      </c>
      <c r="W6198">
        <v>0</v>
      </c>
      <c r="X6198">
        <v>104.20329354881306</v>
      </c>
      <c r="Y6198">
        <v>0</v>
      </c>
      <c r="Z6198">
        <v>29.045204199270355</v>
      </c>
      <c r="AA6198">
        <v>0</v>
      </c>
      <c r="AB6198">
        <v>34.133768082859646</v>
      </c>
      <c r="AC6198">
        <v>0</v>
      </c>
      <c r="AD6198">
        <v>0</v>
      </c>
      <c r="AE6198">
        <v>167.38226583094308</v>
      </c>
    </row>
    <row r="6199" spans="1:31" x14ac:dyDescent="0.25">
      <c r="A6199">
        <v>1799672</v>
      </c>
      <c r="B6199">
        <v>1</v>
      </c>
      <c r="C6199" t="s">
        <v>80</v>
      </c>
      <c r="D6199" t="s">
        <v>109</v>
      </c>
      <c r="E6199" t="s">
        <v>143</v>
      </c>
      <c r="F6199" t="s">
        <v>17809</v>
      </c>
      <c r="G6199" t="s">
        <v>334</v>
      </c>
      <c r="H6199" t="s">
        <v>146</v>
      </c>
      <c r="I6199" t="s">
        <v>135</v>
      </c>
      <c r="J6199" t="s">
        <v>136</v>
      </c>
      <c r="K6199" t="s">
        <v>147</v>
      </c>
      <c r="L6199" t="s">
        <v>17810</v>
      </c>
      <c r="M6199" t="s">
        <v>17811</v>
      </c>
      <c r="N6199">
        <v>3.4211111110000001</v>
      </c>
      <c r="O6199">
        <v>0</v>
      </c>
      <c r="P6199">
        <v>33</v>
      </c>
      <c r="Q6199">
        <v>0</v>
      </c>
      <c r="R6199">
        <v>27</v>
      </c>
      <c r="S6199">
        <v>0</v>
      </c>
      <c r="T6199">
        <v>4</v>
      </c>
      <c r="U6199">
        <v>0</v>
      </c>
      <c r="V6199">
        <v>0</v>
      </c>
      <c r="W6199">
        <v>0</v>
      </c>
      <c r="X6199">
        <v>4.5283870833363329</v>
      </c>
      <c r="Y6199">
        <v>0</v>
      </c>
      <c r="Z6199">
        <v>14.459644759604531</v>
      </c>
      <c r="AA6199">
        <v>0</v>
      </c>
      <c r="AB6199">
        <v>5.0002243859750006</v>
      </c>
      <c r="AC6199">
        <v>0</v>
      </c>
      <c r="AD6199">
        <v>0</v>
      </c>
      <c r="AE6199">
        <v>23.988256228915866</v>
      </c>
    </row>
    <row r="6200" spans="1:31" x14ac:dyDescent="0.25">
      <c r="A6200">
        <v>1799673</v>
      </c>
      <c r="B6200">
        <v>1</v>
      </c>
      <c r="C6200" t="s">
        <v>81</v>
      </c>
      <c r="D6200" t="s">
        <v>123</v>
      </c>
      <c r="E6200" t="s">
        <v>131</v>
      </c>
      <c r="F6200" t="s">
        <v>17812</v>
      </c>
      <c r="G6200" t="s">
        <v>177</v>
      </c>
      <c r="H6200" t="s">
        <v>134</v>
      </c>
      <c r="I6200" t="s">
        <v>135</v>
      </c>
      <c r="J6200" t="s">
        <v>136</v>
      </c>
      <c r="K6200" t="s">
        <v>147</v>
      </c>
      <c r="L6200" t="s">
        <v>17813</v>
      </c>
      <c r="M6200" t="s">
        <v>17814</v>
      </c>
      <c r="N6200">
        <v>0.41083333300000002</v>
      </c>
      <c r="O6200">
        <v>4</v>
      </c>
      <c r="P6200">
        <v>554</v>
      </c>
      <c r="Q6200">
        <v>310</v>
      </c>
      <c r="R6200">
        <v>505</v>
      </c>
      <c r="S6200">
        <v>27</v>
      </c>
      <c r="T6200">
        <v>77</v>
      </c>
      <c r="U6200">
        <v>3</v>
      </c>
      <c r="V6200">
        <v>0</v>
      </c>
      <c r="W6200">
        <v>6.6167873116595999</v>
      </c>
      <c r="X6200">
        <v>35.681447319608097</v>
      </c>
      <c r="Y6200">
        <v>142.58873326797843</v>
      </c>
      <c r="Z6200">
        <v>101.32441194117469</v>
      </c>
      <c r="AA6200">
        <v>24.120802792702726</v>
      </c>
      <c r="AB6200">
        <v>15.144875354623824</v>
      </c>
      <c r="AC6200">
        <v>2.0489058860160001</v>
      </c>
      <c r="AD6200">
        <v>0</v>
      </c>
      <c r="AE6200">
        <v>327.52596387376332</v>
      </c>
    </row>
    <row r="6201" spans="1:31" x14ac:dyDescent="0.25">
      <c r="A6201">
        <v>1799674</v>
      </c>
      <c r="B6201">
        <v>1</v>
      </c>
      <c r="C6201" t="s">
        <v>81</v>
      </c>
      <c r="D6201" t="s">
        <v>118</v>
      </c>
      <c r="E6201" t="s">
        <v>171</v>
      </c>
      <c r="F6201" t="s">
        <v>17815</v>
      </c>
      <c r="G6201" t="s">
        <v>282</v>
      </c>
      <c r="H6201" t="s">
        <v>146</v>
      </c>
      <c r="I6201" t="s">
        <v>135</v>
      </c>
      <c r="J6201" t="s">
        <v>136</v>
      </c>
      <c r="K6201" t="s">
        <v>147</v>
      </c>
      <c r="L6201" t="s">
        <v>17816</v>
      </c>
      <c r="M6201" t="s">
        <v>17817</v>
      </c>
      <c r="N6201">
        <v>5.3613888879999996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22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34.579547194674404</v>
      </c>
      <c r="AC6201">
        <v>0</v>
      </c>
      <c r="AD6201">
        <v>0</v>
      </c>
      <c r="AE6201">
        <v>34.579547194674404</v>
      </c>
    </row>
    <row r="6202" spans="1:31" x14ac:dyDescent="0.25">
      <c r="A6202">
        <v>1799675</v>
      </c>
      <c r="B6202">
        <v>1</v>
      </c>
      <c r="C6202" t="s">
        <v>81</v>
      </c>
      <c r="D6202" t="s">
        <v>127</v>
      </c>
      <c r="E6202" t="s">
        <v>171</v>
      </c>
      <c r="F6202" t="s">
        <v>17818</v>
      </c>
      <c r="G6202" t="s">
        <v>173</v>
      </c>
      <c r="H6202" t="s">
        <v>146</v>
      </c>
      <c r="I6202" t="s">
        <v>135</v>
      </c>
      <c r="J6202" t="s">
        <v>136</v>
      </c>
      <c r="K6202" t="s">
        <v>147</v>
      </c>
      <c r="L6202" t="s">
        <v>17819</v>
      </c>
      <c r="M6202" t="s">
        <v>17820</v>
      </c>
      <c r="N6202">
        <v>0.76611111099999996</v>
      </c>
      <c r="O6202">
        <v>0</v>
      </c>
      <c r="P6202">
        <v>7</v>
      </c>
      <c r="Q6202">
        <v>0</v>
      </c>
      <c r="R6202">
        <v>0</v>
      </c>
      <c r="S6202">
        <v>0</v>
      </c>
      <c r="T6202">
        <v>5</v>
      </c>
      <c r="U6202">
        <v>0</v>
      </c>
      <c r="V6202">
        <v>0</v>
      </c>
      <c r="W6202">
        <v>0</v>
      </c>
      <c r="X6202">
        <v>1.4828903164296665</v>
      </c>
      <c r="Y6202">
        <v>0</v>
      </c>
      <c r="Z6202">
        <v>0</v>
      </c>
      <c r="AA6202">
        <v>0</v>
      </c>
      <c r="AB6202">
        <v>0.85031836871228328</v>
      </c>
      <c r="AC6202">
        <v>0</v>
      </c>
      <c r="AD6202">
        <v>0</v>
      </c>
      <c r="AE6202">
        <v>2.3332086851419498</v>
      </c>
    </row>
    <row r="6203" spans="1:31" x14ac:dyDescent="0.25">
      <c r="A6203">
        <v>1799676</v>
      </c>
      <c r="B6203">
        <v>1</v>
      </c>
      <c r="C6203" t="s">
        <v>80</v>
      </c>
      <c r="D6203" t="s">
        <v>82</v>
      </c>
      <c r="E6203" t="s">
        <v>171</v>
      </c>
      <c r="F6203" t="s">
        <v>17821</v>
      </c>
      <c r="G6203" t="s">
        <v>181</v>
      </c>
      <c r="H6203" t="s">
        <v>146</v>
      </c>
      <c r="I6203" t="s">
        <v>135</v>
      </c>
      <c r="J6203" t="s">
        <v>136</v>
      </c>
      <c r="K6203" t="s">
        <v>147</v>
      </c>
      <c r="L6203" t="s">
        <v>17822</v>
      </c>
      <c r="M6203" t="s">
        <v>17823</v>
      </c>
      <c r="N6203">
        <v>1.969166666</v>
      </c>
      <c r="O6203">
        <v>0</v>
      </c>
      <c r="P6203">
        <v>1</v>
      </c>
      <c r="Q6203">
        <v>0</v>
      </c>
      <c r="R6203">
        <v>0</v>
      </c>
      <c r="S6203">
        <v>0</v>
      </c>
      <c r="T6203">
        <v>1</v>
      </c>
      <c r="U6203">
        <v>0</v>
      </c>
      <c r="V6203">
        <v>0</v>
      </c>
      <c r="W6203">
        <v>0</v>
      </c>
      <c r="X6203">
        <v>0.25248198245386666</v>
      </c>
      <c r="Y6203">
        <v>0</v>
      </c>
      <c r="Z6203">
        <v>0</v>
      </c>
      <c r="AA6203">
        <v>0</v>
      </c>
      <c r="AB6203">
        <v>6.3141692562541665E-2</v>
      </c>
      <c r="AC6203">
        <v>0</v>
      </c>
      <c r="AD6203">
        <v>0</v>
      </c>
      <c r="AE6203">
        <v>0.31562367501640831</v>
      </c>
    </row>
    <row r="6204" spans="1:31" x14ac:dyDescent="0.25">
      <c r="A6204">
        <v>1799678</v>
      </c>
      <c r="B6204">
        <v>1</v>
      </c>
      <c r="C6204" t="s">
        <v>80</v>
      </c>
      <c r="D6204" t="s">
        <v>110</v>
      </c>
      <c r="E6204" t="s">
        <v>158</v>
      </c>
      <c r="F6204" t="s">
        <v>17824</v>
      </c>
      <c r="G6204" t="s">
        <v>164</v>
      </c>
      <c r="H6204" t="s">
        <v>146</v>
      </c>
      <c r="I6204" t="s">
        <v>135</v>
      </c>
      <c r="J6204" t="s">
        <v>136</v>
      </c>
      <c r="K6204" t="s">
        <v>147</v>
      </c>
      <c r="L6204" t="s">
        <v>17825</v>
      </c>
      <c r="M6204" t="s">
        <v>17826</v>
      </c>
      <c r="N6204">
        <v>0.93</v>
      </c>
      <c r="O6204">
        <v>0</v>
      </c>
      <c r="P6204">
        <v>62</v>
      </c>
      <c r="Q6204">
        <v>0</v>
      </c>
      <c r="R6204">
        <v>0</v>
      </c>
      <c r="S6204">
        <v>0</v>
      </c>
      <c r="T6204">
        <v>5</v>
      </c>
      <c r="U6204">
        <v>0</v>
      </c>
      <c r="V6204">
        <v>0</v>
      </c>
      <c r="W6204">
        <v>0</v>
      </c>
      <c r="X6204">
        <v>14.562141342375527</v>
      </c>
      <c r="Y6204">
        <v>0</v>
      </c>
      <c r="Z6204">
        <v>0</v>
      </c>
      <c r="AA6204">
        <v>0</v>
      </c>
      <c r="AB6204">
        <v>1.1982635150022334</v>
      </c>
      <c r="AC6204">
        <v>0</v>
      </c>
      <c r="AD6204">
        <v>0</v>
      </c>
      <c r="AE6204">
        <v>15.760404857377761</v>
      </c>
    </row>
    <row r="6205" spans="1:31" x14ac:dyDescent="0.25">
      <c r="A6205">
        <v>1799679</v>
      </c>
      <c r="B6205">
        <v>1</v>
      </c>
      <c r="C6205" t="s">
        <v>81</v>
      </c>
      <c r="D6205" t="s">
        <v>120</v>
      </c>
      <c r="E6205" t="s">
        <v>184</v>
      </c>
      <c r="F6205" t="s">
        <v>6473</v>
      </c>
      <c r="G6205" t="s">
        <v>177</v>
      </c>
      <c r="H6205" t="s">
        <v>134</v>
      </c>
      <c r="I6205" t="s">
        <v>135</v>
      </c>
      <c r="J6205" t="s">
        <v>136</v>
      </c>
      <c r="K6205" t="s">
        <v>147</v>
      </c>
      <c r="L6205" t="s">
        <v>17827</v>
      </c>
      <c r="M6205" t="s">
        <v>17828</v>
      </c>
      <c r="N6205">
        <v>0.52222222200000001</v>
      </c>
      <c r="O6205">
        <v>0</v>
      </c>
      <c r="P6205">
        <v>745</v>
      </c>
      <c r="Q6205">
        <v>0</v>
      </c>
      <c r="R6205">
        <v>25</v>
      </c>
      <c r="S6205">
        <v>1</v>
      </c>
      <c r="T6205">
        <v>154</v>
      </c>
      <c r="U6205">
        <v>0</v>
      </c>
      <c r="V6205">
        <v>0</v>
      </c>
      <c r="W6205">
        <v>0</v>
      </c>
      <c r="X6205">
        <v>69.007305380250628</v>
      </c>
      <c r="Y6205">
        <v>0</v>
      </c>
      <c r="Z6205">
        <v>2.5112482040440005</v>
      </c>
      <c r="AA6205">
        <v>0.56870118241033341</v>
      </c>
      <c r="AB6205">
        <v>28.886622715916324</v>
      </c>
      <c r="AC6205">
        <v>0</v>
      </c>
      <c r="AD6205">
        <v>0</v>
      </c>
      <c r="AE6205">
        <v>100.97387748262128</v>
      </c>
    </row>
    <row r="6206" spans="1:31" x14ac:dyDescent="0.25">
      <c r="A6206">
        <v>1799680</v>
      </c>
      <c r="B6206">
        <v>1</v>
      </c>
      <c r="C6206" t="s">
        <v>80</v>
      </c>
      <c r="D6206" t="s">
        <v>95</v>
      </c>
      <c r="E6206" t="s">
        <v>184</v>
      </c>
      <c r="F6206" t="s">
        <v>17829</v>
      </c>
      <c r="G6206" t="s">
        <v>2141</v>
      </c>
      <c r="H6206" t="s">
        <v>134</v>
      </c>
      <c r="I6206" t="s">
        <v>135</v>
      </c>
      <c r="J6206" t="s">
        <v>136</v>
      </c>
      <c r="K6206" t="s">
        <v>147</v>
      </c>
      <c r="L6206" t="s">
        <v>17830</v>
      </c>
      <c r="M6206" t="s">
        <v>17831</v>
      </c>
      <c r="N6206">
        <v>0.71055555500000001</v>
      </c>
      <c r="O6206">
        <v>0</v>
      </c>
      <c r="P6206">
        <v>238</v>
      </c>
      <c r="Q6206">
        <v>0</v>
      </c>
      <c r="R6206">
        <v>1</v>
      </c>
      <c r="S6206">
        <v>1</v>
      </c>
      <c r="T6206">
        <v>17</v>
      </c>
      <c r="U6206">
        <v>0</v>
      </c>
      <c r="V6206">
        <v>0</v>
      </c>
      <c r="W6206">
        <v>0</v>
      </c>
      <c r="X6206">
        <v>36.123614185352125</v>
      </c>
      <c r="Y6206">
        <v>0</v>
      </c>
      <c r="Z6206">
        <v>0.53385932769560007</v>
      </c>
      <c r="AA6206">
        <v>6.3953813952419996</v>
      </c>
      <c r="AB6206">
        <v>9.6640728404263339</v>
      </c>
      <c r="AC6206">
        <v>0</v>
      </c>
      <c r="AD6206">
        <v>0</v>
      </c>
      <c r="AE6206">
        <v>52.71692774871606</v>
      </c>
    </row>
    <row r="6207" spans="1:31" x14ac:dyDescent="0.25">
      <c r="A6207">
        <v>1799681</v>
      </c>
      <c r="B6207">
        <v>1</v>
      </c>
      <c r="C6207" t="s">
        <v>81</v>
      </c>
      <c r="D6207" t="s">
        <v>123</v>
      </c>
      <c r="E6207" t="s">
        <v>184</v>
      </c>
      <c r="F6207" t="s">
        <v>17832</v>
      </c>
      <c r="G6207" t="s">
        <v>177</v>
      </c>
      <c r="H6207" t="s">
        <v>134</v>
      </c>
      <c r="I6207" t="s">
        <v>135</v>
      </c>
      <c r="J6207" t="s">
        <v>136</v>
      </c>
      <c r="K6207" t="s">
        <v>147</v>
      </c>
      <c r="L6207" t="s">
        <v>17833</v>
      </c>
      <c r="M6207" t="s">
        <v>17834</v>
      </c>
      <c r="N6207">
        <v>1.721944444</v>
      </c>
      <c r="O6207">
        <v>0</v>
      </c>
      <c r="P6207">
        <v>381</v>
      </c>
      <c r="Q6207">
        <v>0</v>
      </c>
      <c r="R6207">
        <v>0</v>
      </c>
      <c r="S6207">
        <v>1</v>
      </c>
      <c r="T6207">
        <v>53</v>
      </c>
      <c r="U6207">
        <v>0</v>
      </c>
      <c r="V6207">
        <v>0</v>
      </c>
      <c r="W6207">
        <v>0</v>
      </c>
      <c r="X6207">
        <v>135.69237727376014</v>
      </c>
      <c r="Y6207">
        <v>0</v>
      </c>
      <c r="Z6207">
        <v>0</v>
      </c>
      <c r="AA6207">
        <v>16.100948229571308</v>
      </c>
      <c r="AB6207">
        <v>73.218150814464053</v>
      </c>
      <c r="AC6207">
        <v>0</v>
      </c>
      <c r="AD6207">
        <v>0</v>
      </c>
      <c r="AE6207">
        <v>225.01147631779551</v>
      </c>
    </row>
    <row r="6208" spans="1:31" x14ac:dyDescent="0.25">
      <c r="A6208">
        <v>1799682</v>
      </c>
      <c r="B6208">
        <v>1</v>
      </c>
      <c r="C6208" t="s">
        <v>80</v>
      </c>
      <c r="D6208" t="s">
        <v>92</v>
      </c>
      <c r="E6208" t="s">
        <v>171</v>
      </c>
      <c r="F6208" t="s">
        <v>17835</v>
      </c>
      <c r="G6208" t="s">
        <v>181</v>
      </c>
      <c r="H6208" t="s">
        <v>146</v>
      </c>
      <c r="I6208" t="s">
        <v>135</v>
      </c>
      <c r="J6208" t="s">
        <v>136</v>
      </c>
      <c r="K6208" t="s">
        <v>147</v>
      </c>
      <c r="L6208" t="s">
        <v>17836</v>
      </c>
      <c r="M6208" t="s">
        <v>17837</v>
      </c>
      <c r="N6208">
        <v>2.3377777769999999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0.13329407898009998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0.13329407898009998</v>
      </c>
    </row>
    <row r="6209" spans="1:31" x14ac:dyDescent="0.25">
      <c r="A6209">
        <v>1799683</v>
      </c>
      <c r="B6209">
        <v>1</v>
      </c>
      <c r="C6209" t="s">
        <v>81</v>
      </c>
      <c r="D6209" t="s">
        <v>127</v>
      </c>
      <c r="E6209" t="s">
        <v>184</v>
      </c>
      <c r="F6209" t="s">
        <v>17838</v>
      </c>
      <c r="G6209" t="s">
        <v>232</v>
      </c>
      <c r="H6209" t="s">
        <v>134</v>
      </c>
      <c r="I6209" t="s">
        <v>135</v>
      </c>
      <c r="J6209" t="s">
        <v>136</v>
      </c>
      <c r="K6209" t="s">
        <v>147</v>
      </c>
      <c r="L6209" t="s">
        <v>17839</v>
      </c>
      <c r="M6209" t="s">
        <v>17840</v>
      </c>
      <c r="N6209">
        <v>1.266388888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3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111.85496219955209</v>
      </c>
      <c r="AD6209">
        <v>0</v>
      </c>
      <c r="AE6209">
        <v>111.85496219955209</v>
      </c>
    </row>
    <row r="6210" spans="1:31" x14ac:dyDescent="0.25">
      <c r="A6210">
        <v>1799684</v>
      </c>
      <c r="B6210">
        <v>1</v>
      </c>
      <c r="C6210" t="s">
        <v>81</v>
      </c>
      <c r="D6210" t="s">
        <v>122</v>
      </c>
      <c r="E6210" t="s">
        <v>131</v>
      </c>
      <c r="F6210" t="s">
        <v>17841</v>
      </c>
      <c r="G6210" t="s">
        <v>177</v>
      </c>
      <c r="H6210" t="s">
        <v>134</v>
      </c>
      <c r="I6210" t="s">
        <v>135</v>
      </c>
      <c r="J6210" t="s">
        <v>136</v>
      </c>
      <c r="K6210" t="s">
        <v>147</v>
      </c>
      <c r="L6210" t="s">
        <v>17842</v>
      </c>
      <c r="M6210" t="s">
        <v>17843</v>
      </c>
      <c r="N6210">
        <v>0.81861111099999995</v>
      </c>
      <c r="O6210">
        <v>0</v>
      </c>
      <c r="P6210">
        <v>257</v>
      </c>
      <c r="Q6210">
        <v>1</v>
      </c>
      <c r="R6210">
        <v>11</v>
      </c>
      <c r="S6210">
        <v>12</v>
      </c>
      <c r="T6210">
        <v>50</v>
      </c>
      <c r="U6210">
        <v>5</v>
      </c>
      <c r="V6210">
        <v>0</v>
      </c>
      <c r="W6210">
        <v>0</v>
      </c>
      <c r="X6210">
        <v>40.261317733799565</v>
      </c>
      <c r="Y6210">
        <v>0.20228180190339162</v>
      </c>
      <c r="Z6210">
        <v>28.177774451563547</v>
      </c>
      <c r="AA6210">
        <v>42.034275125620212</v>
      </c>
      <c r="AB6210">
        <v>49.566342809898252</v>
      </c>
      <c r="AC6210">
        <v>2685.860022025422</v>
      </c>
      <c r="AD6210">
        <v>0</v>
      </c>
      <c r="AE6210">
        <v>2846.1020139482071</v>
      </c>
    </row>
    <row r="6211" spans="1:31" x14ac:dyDescent="0.25">
      <c r="A6211">
        <v>1799686</v>
      </c>
      <c r="B6211">
        <v>1</v>
      </c>
      <c r="C6211" t="s">
        <v>80</v>
      </c>
      <c r="D6211" t="s">
        <v>96</v>
      </c>
      <c r="E6211" t="s">
        <v>171</v>
      </c>
      <c r="F6211" t="s">
        <v>17844</v>
      </c>
      <c r="G6211" t="s">
        <v>181</v>
      </c>
      <c r="H6211" t="s">
        <v>146</v>
      </c>
      <c r="I6211" t="s">
        <v>135</v>
      </c>
      <c r="J6211" t="s">
        <v>136</v>
      </c>
      <c r="K6211" t="s">
        <v>147</v>
      </c>
      <c r="L6211" t="s">
        <v>17845</v>
      </c>
      <c r="M6211" t="s">
        <v>17846</v>
      </c>
      <c r="N6211">
        <v>1.9794444440000001</v>
      </c>
      <c r="O6211">
        <v>0</v>
      </c>
      <c r="P6211">
        <v>0</v>
      </c>
      <c r="Q6211">
        <v>0</v>
      </c>
      <c r="R6211">
        <v>1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3.0193504340318671</v>
      </c>
      <c r="AA6211">
        <v>0</v>
      </c>
      <c r="AB6211">
        <v>0</v>
      </c>
      <c r="AC6211">
        <v>0</v>
      </c>
      <c r="AD6211">
        <v>0</v>
      </c>
      <c r="AE6211">
        <v>3.0193504340318671</v>
      </c>
    </row>
    <row r="6212" spans="1:31" x14ac:dyDescent="0.25">
      <c r="A6212">
        <v>1799687</v>
      </c>
      <c r="B6212">
        <v>1</v>
      </c>
      <c r="C6212" t="s">
        <v>80</v>
      </c>
      <c r="D6212" t="s">
        <v>88</v>
      </c>
      <c r="E6212" t="s">
        <v>267</v>
      </c>
      <c r="F6212" t="s">
        <v>17847</v>
      </c>
      <c r="G6212" t="s">
        <v>2141</v>
      </c>
      <c r="H6212" t="s">
        <v>134</v>
      </c>
      <c r="I6212" t="s">
        <v>135</v>
      </c>
      <c r="J6212" t="s">
        <v>136</v>
      </c>
      <c r="K6212" t="s">
        <v>147</v>
      </c>
      <c r="L6212" t="s">
        <v>17848</v>
      </c>
      <c r="M6212" t="s">
        <v>17849</v>
      </c>
      <c r="N6212">
        <v>1.9602777769999999</v>
      </c>
      <c r="O6212">
        <v>0</v>
      </c>
      <c r="P6212">
        <v>0</v>
      </c>
      <c r="Q6212">
        <v>0</v>
      </c>
      <c r="R6212">
        <v>0</v>
      </c>
      <c r="S6212">
        <v>1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2.3118203807438418</v>
      </c>
      <c r="AB6212">
        <v>0</v>
      </c>
      <c r="AC6212">
        <v>0</v>
      </c>
      <c r="AD6212">
        <v>0</v>
      </c>
      <c r="AE6212">
        <v>2.3118203807438418</v>
      </c>
    </row>
    <row r="6213" spans="1:31" x14ac:dyDescent="0.25">
      <c r="A6213">
        <v>1799688</v>
      </c>
      <c r="B6213">
        <v>1</v>
      </c>
      <c r="C6213" t="s">
        <v>80</v>
      </c>
      <c r="D6213" t="s">
        <v>111</v>
      </c>
      <c r="E6213" t="s">
        <v>171</v>
      </c>
      <c r="F6213" t="s">
        <v>17850</v>
      </c>
      <c r="G6213" t="s">
        <v>173</v>
      </c>
      <c r="H6213" t="s">
        <v>146</v>
      </c>
      <c r="I6213" t="s">
        <v>135</v>
      </c>
      <c r="J6213" t="s">
        <v>136</v>
      </c>
      <c r="K6213" t="s">
        <v>147</v>
      </c>
      <c r="L6213" t="s">
        <v>17851</v>
      </c>
      <c r="M6213" t="s">
        <v>17852</v>
      </c>
      <c r="N6213">
        <v>1.092222222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1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0.66851331251732504</v>
      </c>
      <c r="AC6213">
        <v>0</v>
      </c>
      <c r="AD6213">
        <v>0</v>
      </c>
      <c r="AE6213">
        <v>0.66851331251732504</v>
      </c>
    </row>
    <row r="6214" spans="1:31" x14ac:dyDescent="0.25">
      <c r="A6214">
        <v>1799689</v>
      </c>
      <c r="B6214">
        <v>1</v>
      </c>
      <c r="C6214" t="s">
        <v>80</v>
      </c>
      <c r="D6214" t="s">
        <v>97</v>
      </c>
      <c r="E6214" t="s">
        <v>131</v>
      </c>
      <c r="F6214" t="s">
        <v>17853</v>
      </c>
      <c r="G6214" t="s">
        <v>177</v>
      </c>
      <c r="H6214" t="s">
        <v>134</v>
      </c>
      <c r="I6214" t="s">
        <v>135</v>
      </c>
      <c r="J6214" t="s">
        <v>136</v>
      </c>
      <c r="K6214" t="s">
        <v>147</v>
      </c>
      <c r="L6214" t="s">
        <v>17854</v>
      </c>
      <c r="M6214" t="s">
        <v>17855</v>
      </c>
      <c r="N6214">
        <v>1.0405555550000001</v>
      </c>
      <c r="O6214">
        <v>0</v>
      </c>
      <c r="P6214">
        <v>68</v>
      </c>
      <c r="Q6214">
        <v>0</v>
      </c>
      <c r="R6214">
        <v>6</v>
      </c>
      <c r="S6214">
        <v>0</v>
      </c>
      <c r="T6214">
        <v>9</v>
      </c>
      <c r="U6214">
        <v>0</v>
      </c>
      <c r="V6214">
        <v>0</v>
      </c>
      <c r="W6214">
        <v>0</v>
      </c>
      <c r="X6214">
        <v>8.0876112375272484</v>
      </c>
      <c r="Y6214">
        <v>0</v>
      </c>
      <c r="Z6214">
        <v>3.8594435490472843</v>
      </c>
      <c r="AA6214">
        <v>0</v>
      </c>
      <c r="AB6214">
        <v>4.6044488851794085</v>
      </c>
      <c r="AC6214">
        <v>0</v>
      </c>
      <c r="AD6214">
        <v>0</v>
      </c>
      <c r="AE6214">
        <v>16.551503671753942</v>
      </c>
    </row>
    <row r="6215" spans="1:31" x14ac:dyDescent="0.25">
      <c r="A6215">
        <v>1799690</v>
      </c>
      <c r="B6215">
        <v>1</v>
      </c>
      <c r="C6215" t="s">
        <v>80</v>
      </c>
      <c r="D6215" t="s">
        <v>93</v>
      </c>
      <c r="E6215" t="s">
        <v>158</v>
      </c>
      <c r="F6215" t="s">
        <v>10240</v>
      </c>
      <c r="G6215" t="s">
        <v>221</v>
      </c>
      <c r="H6215" t="s">
        <v>146</v>
      </c>
      <c r="I6215" t="s">
        <v>135</v>
      </c>
      <c r="J6215" t="s">
        <v>136</v>
      </c>
      <c r="K6215" t="s">
        <v>147</v>
      </c>
      <c r="L6215" t="s">
        <v>17856</v>
      </c>
      <c r="M6215" t="s">
        <v>17857</v>
      </c>
      <c r="N6215">
        <v>2.3061111109999999</v>
      </c>
      <c r="O6215">
        <v>0</v>
      </c>
      <c r="P6215">
        <v>0</v>
      </c>
      <c r="Q6215">
        <v>0</v>
      </c>
      <c r="R6215">
        <v>11</v>
      </c>
      <c r="S6215">
        <v>0</v>
      </c>
      <c r="T6215">
        <v>5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11.783713006208634</v>
      </c>
      <c r="AA6215">
        <v>0</v>
      </c>
      <c r="AB6215">
        <v>0.4640763504995335</v>
      </c>
      <c r="AC6215">
        <v>0</v>
      </c>
      <c r="AD6215">
        <v>0</v>
      </c>
      <c r="AE6215">
        <v>12.247789356708168</v>
      </c>
    </row>
    <row r="6216" spans="1:31" x14ac:dyDescent="0.25">
      <c r="A6216">
        <v>1799691</v>
      </c>
      <c r="B6216">
        <v>1</v>
      </c>
      <c r="C6216" t="s">
        <v>80</v>
      </c>
      <c r="D6216" t="s">
        <v>105</v>
      </c>
      <c r="E6216" t="s">
        <v>184</v>
      </c>
      <c r="F6216" t="s">
        <v>17858</v>
      </c>
      <c r="G6216" t="s">
        <v>2141</v>
      </c>
      <c r="H6216" t="s">
        <v>134</v>
      </c>
      <c r="I6216" t="s">
        <v>135</v>
      </c>
      <c r="J6216" t="s">
        <v>136</v>
      </c>
      <c r="K6216" t="s">
        <v>147</v>
      </c>
      <c r="L6216" t="s">
        <v>17859</v>
      </c>
      <c r="M6216" t="s">
        <v>17860</v>
      </c>
      <c r="N6216">
        <v>2.2763888880000001</v>
      </c>
      <c r="O6216">
        <v>0</v>
      </c>
      <c r="P6216">
        <v>377</v>
      </c>
      <c r="Q6216">
        <v>0</v>
      </c>
      <c r="R6216">
        <v>0</v>
      </c>
      <c r="S6216">
        <v>17</v>
      </c>
      <c r="T6216">
        <v>78</v>
      </c>
      <c r="U6216">
        <v>15</v>
      </c>
      <c r="V6216">
        <v>26</v>
      </c>
      <c r="W6216">
        <v>0</v>
      </c>
      <c r="X6216">
        <v>285.22233536777082</v>
      </c>
      <c r="Y6216">
        <v>0</v>
      </c>
      <c r="Z6216">
        <v>0</v>
      </c>
      <c r="AA6216">
        <v>414.03858768007848</v>
      </c>
      <c r="AB6216">
        <v>375.57759035556268</v>
      </c>
      <c r="AC6216">
        <v>4450.0667589987179</v>
      </c>
      <c r="AD6216">
        <v>2593.2228880610505</v>
      </c>
      <c r="AE6216">
        <v>8118.1281604631804</v>
      </c>
    </row>
    <row r="6217" spans="1:31" x14ac:dyDescent="0.25">
      <c r="A6217">
        <v>1799692</v>
      </c>
      <c r="B6217">
        <v>1</v>
      </c>
      <c r="C6217" t="s">
        <v>81</v>
      </c>
      <c r="D6217" t="s">
        <v>118</v>
      </c>
      <c r="E6217" t="s">
        <v>158</v>
      </c>
      <c r="F6217" t="s">
        <v>17861</v>
      </c>
      <c r="G6217" t="s">
        <v>160</v>
      </c>
      <c r="H6217" t="s">
        <v>146</v>
      </c>
      <c r="I6217" t="s">
        <v>135</v>
      </c>
      <c r="J6217" t="s">
        <v>136</v>
      </c>
      <c r="K6217" t="s">
        <v>147</v>
      </c>
      <c r="L6217" t="s">
        <v>17862</v>
      </c>
      <c r="M6217" t="s">
        <v>17863</v>
      </c>
      <c r="N6217">
        <v>1.4841666659999999</v>
      </c>
      <c r="O6217">
        <v>0</v>
      </c>
      <c r="P6217">
        <v>12</v>
      </c>
      <c r="Q6217">
        <v>0</v>
      </c>
      <c r="R6217">
        <v>0</v>
      </c>
      <c r="S6217">
        <v>0</v>
      </c>
      <c r="T6217">
        <v>2</v>
      </c>
      <c r="U6217">
        <v>0</v>
      </c>
      <c r="V6217">
        <v>0</v>
      </c>
      <c r="W6217">
        <v>0</v>
      </c>
      <c r="X6217">
        <v>3.0118979220332505</v>
      </c>
      <c r="Y6217">
        <v>0</v>
      </c>
      <c r="Z6217">
        <v>0</v>
      </c>
      <c r="AA6217">
        <v>0</v>
      </c>
      <c r="AB6217">
        <v>8.7796270567238501</v>
      </c>
      <c r="AC6217">
        <v>0</v>
      </c>
      <c r="AD6217">
        <v>0</v>
      </c>
      <c r="AE6217">
        <v>11.791524978757101</v>
      </c>
    </row>
    <row r="6218" spans="1:31" x14ac:dyDescent="0.25">
      <c r="A6218">
        <v>1799693</v>
      </c>
      <c r="B6218">
        <v>1</v>
      </c>
      <c r="C6218" t="s">
        <v>81</v>
      </c>
      <c r="D6218" t="s">
        <v>120</v>
      </c>
      <c r="E6218" t="s">
        <v>171</v>
      </c>
      <c r="F6218" t="s">
        <v>17864</v>
      </c>
      <c r="G6218" t="s">
        <v>181</v>
      </c>
      <c r="H6218" t="s">
        <v>146</v>
      </c>
      <c r="I6218" t="s">
        <v>135</v>
      </c>
      <c r="J6218" t="s">
        <v>136</v>
      </c>
      <c r="K6218" t="s">
        <v>147</v>
      </c>
      <c r="L6218" t="s">
        <v>17865</v>
      </c>
      <c r="M6218" t="s">
        <v>17866</v>
      </c>
      <c r="N6218">
        <v>0.97083333299999997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0.38950188983887502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0.38950188983887502</v>
      </c>
    </row>
    <row r="6219" spans="1:31" x14ac:dyDescent="0.25">
      <c r="A6219">
        <v>1799695</v>
      </c>
      <c r="B6219">
        <v>1</v>
      </c>
      <c r="C6219" t="s">
        <v>80</v>
      </c>
      <c r="D6219" t="s">
        <v>83</v>
      </c>
      <c r="E6219" t="s">
        <v>171</v>
      </c>
      <c r="F6219" t="s">
        <v>17867</v>
      </c>
      <c r="G6219" t="s">
        <v>282</v>
      </c>
      <c r="H6219" t="s">
        <v>146</v>
      </c>
      <c r="I6219" t="s">
        <v>135</v>
      </c>
      <c r="J6219" t="s">
        <v>136</v>
      </c>
      <c r="K6219" t="s">
        <v>147</v>
      </c>
      <c r="L6219" t="s">
        <v>17868</v>
      </c>
      <c r="M6219" t="s">
        <v>17869</v>
      </c>
      <c r="N6219">
        <v>7.7675000000000001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1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0.894118351286875</v>
      </c>
      <c r="AC6219">
        <v>0</v>
      </c>
      <c r="AD6219">
        <v>0</v>
      </c>
      <c r="AE6219">
        <v>0.894118351286875</v>
      </c>
    </row>
    <row r="6220" spans="1:31" x14ac:dyDescent="0.25">
      <c r="A6220">
        <v>1799697</v>
      </c>
      <c r="B6220">
        <v>1</v>
      </c>
      <c r="C6220" t="s">
        <v>81</v>
      </c>
      <c r="D6220" t="s">
        <v>127</v>
      </c>
      <c r="E6220" t="s">
        <v>184</v>
      </c>
      <c r="F6220" t="s">
        <v>17870</v>
      </c>
      <c r="G6220" t="s">
        <v>177</v>
      </c>
      <c r="H6220" t="s">
        <v>134</v>
      </c>
      <c r="I6220" t="s">
        <v>193</v>
      </c>
      <c r="J6220" t="s">
        <v>136</v>
      </c>
      <c r="K6220" t="s">
        <v>147</v>
      </c>
      <c r="L6220" t="s">
        <v>17871</v>
      </c>
      <c r="M6220" t="s">
        <v>17872</v>
      </c>
      <c r="N6220">
        <v>1.6666666E-2</v>
      </c>
      <c r="O6220">
        <v>0</v>
      </c>
      <c r="P6220">
        <v>901</v>
      </c>
      <c r="Q6220">
        <v>9</v>
      </c>
      <c r="R6220">
        <v>28</v>
      </c>
      <c r="S6220">
        <v>4</v>
      </c>
      <c r="T6220">
        <v>110</v>
      </c>
      <c r="U6220">
        <v>6</v>
      </c>
      <c r="V6220">
        <v>1</v>
      </c>
      <c r="W6220">
        <v>0</v>
      </c>
      <c r="X6220">
        <v>4.1006489250081666</v>
      </c>
      <c r="Y6220">
        <v>4.4970727362000001E-2</v>
      </c>
      <c r="Z6220">
        <v>5.0536254569499998E-2</v>
      </c>
      <c r="AA6220">
        <v>7.54954531915E-2</v>
      </c>
      <c r="AB6220">
        <v>0.82186629262399991</v>
      </c>
      <c r="AC6220">
        <v>7.5716008141364997</v>
      </c>
      <c r="AD6220">
        <v>0.24414672463999998</v>
      </c>
      <c r="AE6220">
        <v>12.909265191531667</v>
      </c>
    </row>
    <row r="6221" spans="1:31" x14ac:dyDescent="0.25">
      <c r="A6221">
        <v>1799698</v>
      </c>
      <c r="B6221">
        <v>1</v>
      </c>
      <c r="C6221" t="s">
        <v>81</v>
      </c>
      <c r="D6221" t="s">
        <v>122</v>
      </c>
      <c r="E6221" t="s">
        <v>131</v>
      </c>
      <c r="F6221" t="s">
        <v>6524</v>
      </c>
      <c r="G6221" t="s">
        <v>177</v>
      </c>
      <c r="H6221" t="s">
        <v>134</v>
      </c>
      <c r="I6221" t="s">
        <v>135</v>
      </c>
      <c r="J6221" t="s">
        <v>136</v>
      </c>
      <c r="K6221" t="s">
        <v>147</v>
      </c>
      <c r="L6221" t="s">
        <v>17873</v>
      </c>
      <c r="M6221" t="s">
        <v>17874</v>
      </c>
      <c r="N6221">
        <v>1.1911111109999999</v>
      </c>
      <c r="O6221">
        <v>2</v>
      </c>
      <c r="P6221">
        <v>102</v>
      </c>
      <c r="Q6221">
        <v>11</v>
      </c>
      <c r="R6221">
        <v>0</v>
      </c>
      <c r="S6221">
        <v>7</v>
      </c>
      <c r="T6221">
        <v>3</v>
      </c>
      <c r="U6221">
        <v>2</v>
      </c>
      <c r="V6221">
        <v>0</v>
      </c>
      <c r="W6221">
        <v>0.40826452998239166</v>
      </c>
      <c r="X6221">
        <v>10.902218846325958</v>
      </c>
      <c r="Y6221">
        <v>11.258998544576768</v>
      </c>
      <c r="Z6221">
        <v>0</v>
      </c>
      <c r="AA6221">
        <v>61.224048704162527</v>
      </c>
      <c r="AB6221">
        <v>0.23790080415162498</v>
      </c>
      <c r="AC6221">
        <v>212.42030713042425</v>
      </c>
      <c r="AD6221">
        <v>0</v>
      </c>
      <c r="AE6221">
        <v>296.45173855962355</v>
      </c>
    </row>
    <row r="6222" spans="1:31" x14ac:dyDescent="0.25">
      <c r="A6222">
        <v>1799700</v>
      </c>
      <c r="B6222">
        <v>1</v>
      </c>
      <c r="C6222" t="s">
        <v>80</v>
      </c>
      <c r="D6222" t="s">
        <v>84</v>
      </c>
      <c r="E6222" t="s">
        <v>188</v>
      </c>
      <c r="F6222" t="s">
        <v>12424</v>
      </c>
      <c r="G6222" t="s">
        <v>177</v>
      </c>
      <c r="H6222" t="s">
        <v>134</v>
      </c>
      <c r="I6222" t="s">
        <v>135</v>
      </c>
      <c r="J6222" t="s">
        <v>136</v>
      </c>
      <c r="K6222" t="s">
        <v>147</v>
      </c>
      <c r="L6222" t="s">
        <v>17875</v>
      </c>
      <c r="M6222" t="s">
        <v>17876</v>
      </c>
      <c r="N6222">
        <v>0.145277777</v>
      </c>
      <c r="O6222">
        <v>6</v>
      </c>
      <c r="P6222">
        <v>1340</v>
      </c>
      <c r="Q6222">
        <v>13</v>
      </c>
      <c r="R6222">
        <v>280</v>
      </c>
      <c r="S6222">
        <v>25</v>
      </c>
      <c r="T6222">
        <v>190</v>
      </c>
      <c r="U6222">
        <v>1</v>
      </c>
      <c r="V6222">
        <v>0</v>
      </c>
      <c r="W6222">
        <v>0.69052715282662513</v>
      </c>
      <c r="X6222">
        <v>62.141926265410426</v>
      </c>
      <c r="Y6222">
        <v>2.7127085747688171</v>
      </c>
      <c r="Z6222">
        <v>17.241984411626603</v>
      </c>
      <c r="AA6222">
        <v>15.811169052716732</v>
      </c>
      <c r="AB6222">
        <v>21.911056516944942</v>
      </c>
      <c r="AC6222">
        <v>18.349120813932153</v>
      </c>
      <c r="AD6222">
        <v>0</v>
      </c>
      <c r="AE6222">
        <v>138.8584927882263</v>
      </c>
    </row>
    <row r="6223" spans="1:31" x14ac:dyDescent="0.25">
      <c r="A6223">
        <v>1799703</v>
      </c>
      <c r="B6223">
        <v>1</v>
      </c>
      <c r="C6223" t="s">
        <v>80</v>
      </c>
      <c r="D6223" t="s">
        <v>88</v>
      </c>
      <c r="E6223" t="s">
        <v>158</v>
      </c>
      <c r="F6223" t="s">
        <v>17877</v>
      </c>
      <c r="G6223" t="s">
        <v>239</v>
      </c>
      <c r="H6223" t="s">
        <v>146</v>
      </c>
      <c r="I6223" t="s">
        <v>135</v>
      </c>
      <c r="J6223" t="s">
        <v>136</v>
      </c>
      <c r="K6223" t="s">
        <v>137</v>
      </c>
      <c r="L6223" t="s">
        <v>17878</v>
      </c>
      <c r="M6223" t="s">
        <v>17879</v>
      </c>
      <c r="N6223">
        <v>0.47056388799999999</v>
      </c>
      <c r="O6223">
        <v>0</v>
      </c>
      <c r="P6223">
        <v>24</v>
      </c>
      <c r="Q6223">
        <v>0</v>
      </c>
      <c r="R6223">
        <v>0</v>
      </c>
      <c r="S6223">
        <v>0</v>
      </c>
      <c r="T6223">
        <v>2</v>
      </c>
      <c r="U6223">
        <v>0</v>
      </c>
      <c r="V6223">
        <v>0</v>
      </c>
      <c r="W6223">
        <v>0</v>
      </c>
      <c r="X6223">
        <v>2.4914964819290004</v>
      </c>
      <c r="Y6223">
        <v>0</v>
      </c>
      <c r="Z6223">
        <v>0</v>
      </c>
      <c r="AA6223">
        <v>0</v>
      </c>
      <c r="AB6223">
        <v>0.32245413622274999</v>
      </c>
      <c r="AC6223">
        <v>0</v>
      </c>
      <c r="AD6223">
        <v>0</v>
      </c>
      <c r="AE6223">
        <v>2.8139506181517504</v>
      </c>
    </row>
    <row r="6224" spans="1:31" x14ac:dyDescent="0.25">
      <c r="A6224">
        <v>1799704</v>
      </c>
      <c r="B6224">
        <v>1</v>
      </c>
      <c r="C6224" t="s">
        <v>81</v>
      </c>
      <c r="D6224" t="s">
        <v>127</v>
      </c>
      <c r="E6224" t="s">
        <v>158</v>
      </c>
      <c r="F6224" t="s">
        <v>8885</v>
      </c>
      <c r="G6224" t="s">
        <v>160</v>
      </c>
      <c r="H6224" t="s">
        <v>146</v>
      </c>
      <c r="I6224" t="s">
        <v>135</v>
      </c>
      <c r="J6224" t="s">
        <v>136</v>
      </c>
      <c r="K6224" t="s">
        <v>147</v>
      </c>
      <c r="L6224" t="s">
        <v>17880</v>
      </c>
      <c r="M6224" t="s">
        <v>17881</v>
      </c>
      <c r="N6224">
        <v>0.81555555499999999</v>
      </c>
      <c r="O6224">
        <v>0</v>
      </c>
      <c r="P6224">
        <v>26</v>
      </c>
      <c r="Q6224">
        <v>0</v>
      </c>
      <c r="R6224">
        <v>6</v>
      </c>
      <c r="S6224">
        <v>0</v>
      </c>
      <c r="T6224">
        <v>5</v>
      </c>
      <c r="U6224">
        <v>0</v>
      </c>
      <c r="V6224">
        <v>0</v>
      </c>
      <c r="W6224">
        <v>0</v>
      </c>
      <c r="X6224">
        <v>3.2856801208251336</v>
      </c>
      <c r="Y6224">
        <v>0</v>
      </c>
      <c r="Z6224">
        <v>0.22528721972693336</v>
      </c>
      <c r="AA6224">
        <v>0</v>
      </c>
      <c r="AB6224">
        <v>1.5936246282842668</v>
      </c>
      <c r="AC6224">
        <v>0</v>
      </c>
      <c r="AD6224">
        <v>0</v>
      </c>
      <c r="AE6224">
        <v>5.1045919688363339</v>
      </c>
    </row>
    <row r="6225" spans="1:31" x14ac:dyDescent="0.25">
      <c r="A6225">
        <v>1799705</v>
      </c>
      <c r="B6225">
        <v>1</v>
      </c>
      <c r="C6225" t="s">
        <v>80</v>
      </c>
      <c r="D6225" t="s">
        <v>95</v>
      </c>
      <c r="E6225" t="s">
        <v>171</v>
      </c>
      <c r="F6225" t="s">
        <v>17882</v>
      </c>
      <c r="G6225" t="s">
        <v>181</v>
      </c>
      <c r="H6225" t="s">
        <v>146</v>
      </c>
      <c r="I6225" t="s">
        <v>135</v>
      </c>
      <c r="J6225" t="s">
        <v>136</v>
      </c>
      <c r="K6225" t="s">
        <v>147</v>
      </c>
      <c r="L6225" t="s">
        <v>17883</v>
      </c>
      <c r="M6225" t="s">
        <v>17884</v>
      </c>
      <c r="N6225">
        <v>0.59472222200000002</v>
      </c>
      <c r="O6225">
        <v>0</v>
      </c>
      <c r="P6225">
        <v>2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0.31031759128452507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0.31031759128452507</v>
      </c>
    </row>
    <row r="6226" spans="1:31" x14ac:dyDescent="0.25">
      <c r="A6226">
        <v>1799707</v>
      </c>
      <c r="B6226">
        <v>1</v>
      </c>
      <c r="C6226" t="s">
        <v>81</v>
      </c>
      <c r="D6226" t="s">
        <v>120</v>
      </c>
      <c r="E6226" t="s">
        <v>158</v>
      </c>
      <c r="F6226" t="s">
        <v>17885</v>
      </c>
      <c r="G6226" t="s">
        <v>160</v>
      </c>
      <c r="H6226" t="s">
        <v>146</v>
      </c>
      <c r="I6226" t="s">
        <v>135</v>
      </c>
      <c r="J6226" t="s">
        <v>136</v>
      </c>
      <c r="K6226" t="s">
        <v>147</v>
      </c>
      <c r="L6226" t="s">
        <v>17886</v>
      </c>
      <c r="M6226" t="s">
        <v>17887</v>
      </c>
      <c r="N6226">
        <v>2.2791666660000001</v>
      </c>
      <c r="O6226">
        <v>0</v>
      </c>
      <c r="P6226">
        <v>6</v>
      </c>
      <c r="Q6226">
        <v>0</v>
      </c>
      <c r="R6226">
        <v>0</v>
      </c>
      <c r="S6226">
        <v>0</v>
      </c>
      <c r="T6226">
        <v>1</v>
      </c>
      <c r="U6226">
        <v>0</v>
      </c>
      <c r="V6226">
        <v>0</v>
      </c>
      <c r="W6226">
        <v>0</v>
      </c>
      <c r="X6226">
        <v>2.0536286447342249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2.0536286447342249</v>
      </c>
    </row>
    <row r="6227" spans="1:31" x14ac:dyDescent="0.25">
      <c r="A6227">
        <v>1799708</v>
      </c>
      <c r="B6227">
        <v>1</v>
      </c>
      <c r="C6227" t="s">
        <v>80</v>
      </c>
      <c r="D6227" t="s">
        <v>85</v>
      </c>
      <c r="E6227" t="s">
        <v>143</v>
      </c>
      <c r="F6227" t="s">
        <v>17888</v>
      </c>
      <c r="G6227" t="s">
        <v>246</v>
      </c>
      <c r="H6227" t="s">
        <v>146</v>
      </c>
      <c r="I6227" t="s">
        <v>135</v>
      </c>
      <c r="J6227" t="s">
        <v>136</v>
      </c>
      <c r="K6227" t="s">
        <v>137</v>
      </c>
      <c r="L6227" t="s">
        <v>17889</v>
      </c>
      <c r="M6227" t="s">
        <v>17890</v>
      </c>
      <c r="N6227">
        <v>6.6956222219999999</v>
      </c>
      <c r="O6227">
        <v>0</v>
      </c>
      <c r="P6227">
        <v>613</v>
      </c>
      <c r="Q6227">
        <v>0</v>
      </c>
      <c r="R6227">
        <v>0</v>
      </c>
      <c r="S6227">
        <v>0</v>
      </c>
      <c r="T6227">
        <v>82</v>
      </c>
      <c r="U6227">
        <v>0</v>
      </c>
      <c r="V6227">
        <v>0</v>
      </c>
      <c r="W6227">
        <v>0</v>
      </c>
      <c r="X6227">
        <v>987.8466338894558</v>
      </c>
      <c r="Y6227">
        <v>0</v>
      </c>
      <c r="Z6227">
        <v>0</v>
      </c>
      <c r="AA6227">
        <v>0</v>
      </c>
      <c r="AB6227">
        <v>348.9175628790365</v>
      </c>
      <c r="AC6227">
        <v>0</v>
      </c>
      <c r="AD6227">
        <v>0</v>
      </c>
      <c r="AE6227">
        <v>1336.7641967684922</v>
      </c>
    </row>
    <row r="6228" spans="1:31" x14ac:dyDescent="0.25">
      <c r="A6228">
        <v>1799709</v>
      </c>
      <c r="B6228">
        <v>1</v>
      </c>
      <c r="C6228" t="s">
        <v>81</v>
      </c>
      <c r="D6228" t="s">
        <v>116</v>
      </c>
      <c r="E6228" t="s">
        <v>131</v>
      </c>
      <c r="F6228" t="s">
        <v>5716</v>
      </c>
      <c r="G6228" t="s">
        <v>239</v>
      </c>
      <c r="H6228" t="s">
        <v>134</v>
      </c>
      <c r="I6228" t="s">
        <v>135</v>
      </c>
      <c r="J6228" t="s">
        <v>136</v>
      </c>
      <c r="K6228" t="s">
        <v>137</v>
      </c>
      <c r="L6228" t="s">
        <v>17891</v>
      </c>
      <c r="M6228" t="s">
        <v>17892</v>
      </c>
      <c r="N6228">
        <v>6.852222222</v>
      </c>
      <c r="O6228">
        <v>3</v>
      </c>
      <c r="P6228">
        <v>4154</v>
      </c>
      <c r="Q6228">
        <v>481</v>
      </c>
      <c r="R6228">
        <v>396</v>
      </c>
      <c r="S6228">
        <v>37</v>
      </c>
      <c r="T6228">
        <v>447</v>
      </c>
      <c r="U6228">
        <v>3</v>
      </c>
      <c r="V6228">
        <v>0</v>
      </c>
      <c r="W6228">
        <v>5.2700325020000678</v>
      </c>
      <c r="X6228">
        <v>3266.5908058786404</v>
      </c>
      <c r="Y6228">
        <v>1173.5341917366227</v>
      </c>
      <c r="Z6228">
        <v>257.61721742791178</v>
      </c>
      <c r="AA6228">
        <v>1217.7520152577649</v>
      </c>
      <c r="AB6228">
        <v>1012.5091602753703</v>
      </c>
      <c r="AC6228">
        <v>87.054154185007533</v>
      </c>
      <c r="AD6228">
        <v>0</v>
      </c>
      <c r="AE6228">
        <v>7020.3275772633169</v>
      </c>
    </row>
    <row r="6229" spans="1:31" x14ac:dyDescent="0.25">
      <c r="A6229">
        <v>1799710</v>
      </c>
      <c r="B6229">
        <v>1</v>
      </c>
      <c r="C6229" t="s">
        <v>80</v>
      </c>
      <c r="D6229" t="s">
        <v>100</v>
      </c>
      <c r="E6229" t="s">
        <v>171</v>
      </c>
      <c r="F6229" t="s">
        <v>17893</v>
      </c>
      <c r="G6229" t="s">
        <v>181</v>
      </c>
      <c r="H6229" t="s">
        <v>146</v>
      </c>
      <c r="I6229" t="s">
        <v>135</v>
      </c>
      <c r="J6229" t="s">
        <v>136</v>
      </c>
      <c r="K6229" t="s">
        <v>147</v>
      </c>
      <c r="L6229" t="s">
        <v>17894</v>
      </c>
      <c r="M6229" t="s">
        <v>17895</v>
      </c>
      <c r="N6229">
        <v>0.58361111099999996</v>
      </c>
      <c r="O6229">
        <v>0</v>
      </c>
      <c r="P6229">
        <v>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0.11713606311384998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0.11713606311384998</v>
      </c>
    </row>
    <row r="6230" spans="1:31" x14ac:dyDescent="0.25">
      <c r="A6230">
        <v>1799711</v>
      </c>
      <c r="B6230">
        <v>1</v>
      </c>
      <c r="C6230" t="s">
        <v>80</v>
      </c>
      <c r="D6230" t="s">
        <v>95</v>
      </c>
      <c r="E6230" t="s">
        <v>158</v>
      </c>
      <c r="F6230" t="s">
        <v>17896</v>
      </c>
      <c r="G6230" t="s">
        <v>164</v>
      </c>
      <c r="H6230" t="s">
        <v>146</v>
      </c>
      <c r="I6230" t="s">
        <v>135</v>
      </c>
      <c r="J6230" t="s">
        <v>136</v>
      </c>
      <c r="K6230" t="s">
        <v>147</v>
      </c>
      <c r="L6230" t="s">
        <v>17897</v>
      </c>
      <c r="M6230" t="s">
        <v>17898</v>
      </c>
      <c r="N6230">
        <v>0.574722222</v>
      </c>
      <c r="O6230">
        <v>0</v>
      </c>
      <c r="P6230">
        <v>3</v>
      </c>
      <c r="Q6230">
        <v>0</v>
      </c>
      <c r="R6230">
        <v>0</v>
      </c>
      <c r="S6230">
        <v>0</v>
      </c>
      <c r="T6230">
        <v>5</v>
      </c>
      <c r="U6230">
        <v>0</v>
      </c>
      <c r="V6230">
        <v>0</v>
      </c>
      <c r="W6230">
        <v>0</v>
      </c>
      <c r="X6230">
        <v>0.35628300053725004</v>
      </c>
      <c r="Y6230">
        <v>0</v>
      </c>
      <c r="Z6230">
        <v>0</v>
      </c>
      <c r="AA6230">
        <v>0</v>
      </c>
      <c r="AB6230">
        <v>3.6827604701975085</v>
      </c>
      <c r="AC6230">
        <v>0</v>
      </c>
      <c r="AD6230">
        <v>0</v>
      </c>
      <c r="AE6230">
        <v>4.0390434707347582</v>
      </c>
    </row>
    <row r="6231" spans="1:31" x14ac:dyDescent="0.25">
      <c r="A6231">
        <v>1799712</v>
      </c>
      <c r="B6231">
        <v>1</v>
      </c>
      <c r="C6231" t="s">
        <v>81</v>
      </c>
      <c r="D6231" t="s">
        <v>124</v>
      </c>
      <c r="E6231" t="s">
        <v>171</v>
      </c>
      <c r="F6231" t="s">
        <v>17899</v>
      </c>
      <c r="G6231" t="s">
        <v>181</v>
      </c>
      <c r="H6231" t="s">
        <v>146</v>
      </c>
      <c r="I6231" t="s">
        <v>135</v>
      </c>
      <c r="J6231" t="s">
        <v>136</v>
      </c>
      <c r="K6231" t="s">
        <v>147</v>
      </c>
      <c r="L6231" t="s">
        <v>17900</v>
      </c>
      <c r="M6231" t="s">
        <v>17901</v>
      </c>
      <c r="N6231">
        <v>0.818333333</v>
      </c>
      <c r="O6231">
        <v>0</v>
      </c>
      <c r="P6231">
        <v>1</v>
      </c>
      <c r="Q6231">
        <v>0</v>
      </c>
      <c r="R6231">
        <v>12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0.1668230063367</v>
      </c>
      <c r="Y6231">
        <v>0</v>
      </c>
      <c r="Z6231">
        <v>2.676423800711901</v>
      </c>
      <c r="AA6231">
        <v>0</v>
      </c>
      <c r="AB6231">
        <v>0</v>
      </c>
      <c r="AC6231">
        <v>0</v>
      </c>
      <c r="AD6231">
        <v>0</v>
      </c>
      <c r="AE6231">
        <v>2.843246807048601</v>
      </c>
    </row>
    <row r="6232" spans="1:31" x14ac:dyDescent="0.25">
      <c r="A6232">
        <v>1799713</v>
      </c>
      <c r="B6232">
        <v>1</v>
      </c>
      <c r="C6232" t="s">
        <v>80</v>
      </c>
      <c r="D6232" t="s">
        <v>84</v>
      </c>
      <c r="E6232" t="s">
        <v>143</v>
      </c>
      <c r="F6232" t="s">
        <v>17902</v>
      </c>
      <c r="G6232" t="s">
        <v>164</v>
      </c>
      <c r="H6232" t="s">
        <v>146</v>
      </c>
      <c r="I6232" t="s">
        <v>135</v>
      </c>
      <c r="J6232" t="s">
        <v>136</v>
      </c>
      <c r="K6232" t="s">
        <v>147</v>
      </c>
      <c r="L6232" t="s">
        <v>17903</v>
      </c>
      <c r="M6232" t="s">
        <v>17904</v>
      </c>
      <c r="N6232">
        <v>0.45888888799999999</v>
      </c>
      <c r="O6232">
        <v>0</v>
      </c>
      <c r="P6232">
        <v>834</v>
      </c>
      <c r="Q6232">
        <v>0</v>
      </c>
      <c r="R6232">
        <v>0</v>
      </c>
      <c r="S6232">
        <v>0</v>
      </c>
      <c r="T6232">
        <v>75</v>
      </c>
      <c r="U6232">
        <v>0</v>
      </c>
      <c r="V6232">
        <v>1</v>
      </c>
      <c r="W6232">
        <v>0</v>
      </c>
      <c r="X6232">
        <v>89.720956249792607</v>
      </c>
      <c r="Y6232">
        <v>0</v>
      </c>
      <c r="Z6232">
        <v>0</v>
      </c>
      <c r="AA6232">
        <v>0</v>
      </c>
      <c r="AB6232">
        <v>22.942549602472734</v>
      </c>
      <c r="AC6232">
        <v>0</v>
      </c>
      <c r="AD6232">
        <v>5.364627164177401</v>
      </c>
      <c r="AE6232">
        <v>118.02813301644275</v>
      </c>
    </row>
    <row r="6233" spans="1:31" x14ac:dyDescent="0.25">
      <c r="A6233">
        <v>1799717</v>
      </c>
      <c r="B6233">
        <v>1</v>
      </c>
      <c r="C6233" t="s">
        <v>80</v>
      </c>
      <c r="D6233" t="s">
        <v>91</v>
      </c>
      <c r="E6233" t="s">
        <v>184</v>
      </c>
      <c r="F6233" t="s">
        <v>17905</v>
      </c>
      <c r="G6233" t="s">
        <v>246</v>
      </c>
      <c r="H6233" t="s">
        <v>134</v>
      </c>
      <c r="I6233" t="s">
        <v>135</v>
      </c>
      <c r="J6233" t="s">
        <v>136</v>
      </c>
      <c r="K6233" t="s">
        <v>137</v>
      </c>
      <c r="L6233" t="s">
        <v>17906</v>
      </c>
      <c r="M6233" t="s">
        <v>17907</v>
      </c>
      <c r="N6233">
        <v>7.638596111</v>
      </c>
      <c r="O6233">
        <v>0</v>
      </c>
      <c r="P6233">
        <v>177</v>
      </c>
      <c r="Q6233">
        <v>0</v>
      </c>
      <c r="R6233">
        <v>0</v>
      </c>
      <c r="S6233">
        <v>0</v>
      </c>
      <c r="T6233">
        <v>25</v>
      </c>
      <c r="U6233">
        <v>0</v>
      </c>
      <c r="V6233">
        <v>0</v>
      </c>
      <c r="W6233">
        <v>0</v>
      </c>
      <c r="X6233">
        <v>278.81380058174375</v>
      </c>
      <c r="Y6233">
        <v>0</v>
      </c>
      <c r="Z6233">
        <v>0</v>
      </c>
      <c r="AA6233">
        <v>0</v>
      </c>
      <c r="AB6233">
        <v>66.731901448790438</v>
      </c>
      <c r="AC6233">
        <v>0</v>
      </c>
      <c r="AD6233">
        <v>0</v>
      </c>
      <c r="AE6233">
        <v>345.54570203053419</v>
      </c>
    </row>
    <row r="6234" spans="1:31" x14ac:dyDescent="0.25">
      <c r="A6234">
        <v>1799718</v>
      </c>
      <c r="B6234">
        <v>1</v>
      </c>
      <c r="C6234" t="s">
        <v>81</v>
      </c>
      <c r="D6234" t="s">
        <v>118</v>
      </c>
      <c r="E6234" t="s">
        <v>143</v>
      </c>
      <c r="F6234" t="s">
        <v>17908</v>
      </c>
      <c r="G6234" t="s">
        <v>239</v>
      </c>
      <c r="H6234" t="s">
        <v>146</v>
      </c>
      <c r="I6234" t="s">
        <v>135</v>
      </c>
      <c r="J6234" t="s">
        <v>136</v>
      </c>
      <c r="K6234" t="s">
        <v>137</v>
      </c>
      <c r="L6234" t="s">
        <v>17909</v>
      </c>
      <c r="M6234" t="s">
        <v>17910</v>
      </c>
      <c r="N6234">
        <v>6.6517333330000001</v>
      </c>
      <c r="O6234">
        <v>0</v>
      </c>
      <c r="P6234">
        <v>109</v>
      </c>
      <c r="Q6234">
        <v>0</v>
      </c>
      <c r="R6234">
        <v>1</v>
      </c>
      <c r="S6234">
        <v>0</v>
      </c>
      <c r="T6234">
        <v>1</v>
      </c>
      <c r="U6234">
        <v>0</v>
      </c>
      <c r="V6234">
        <v>0</v>
      </c>
      <c r="W6234">
        <v>0</v>
      </c>
      <c r="X6234">
        <v>129.36937871817952</v>
      </c>
      <c r="Y6234">
        <v>0</v>
      </c>
      <c r="Z6234">
        <v>0.10413176436446667</v>
      </c>
      <c r="AA6234">
        <v>0</v>
      </c>
      <c r="AB6234">
        <v>0.91280740448993347</v>
      </c>
      <c r="AC6234">
        <v>0</v>
      </c>
      <c r="AD6234">
        <v>0</v>
      </c>
      <c r="AE6234">
        <v>130.38631788703393</v>
      </c>
    </row>
    <row r="6235" spans="1:31" x14ac:dyDescent="0.25">
      <c r="A6235">
        <v>1799719</v>
      </c>
      <c r="B6235">
        <v>1</v>
      </c>
      <c r="C6235" t="s">
        <v>80</v>
      </c>
      <c r="D6235" t="s">
        <v>110</v>
      </c>
      <c r="E6235" t="s">
        <v>184</v>
      </c>
      <c r="F6235" t="s">
        <v>17911</v>
      </c>
      <c r="G6235" t="s">
        <v>239</v>
      </c>
      <c r="H6235" t="s">
        <v>134</v>
      </c>
      <c r="I6235" t="s">
        <v>135</v>
      </c>
      <c r="J6235" t="s">
        <v>136</v>
      </c>
      <c r="K6235" t="s">
        <v>137</v>
      </c>
      <c r="L6235" t="s">
        <v>17912</v>
      </c>
      <c r="M6235" t="s">
        <v>17913</v>
      </c>
      <c r="N6235">
        <v>3.8191666660000001</v>
      </c>
      <c r="O6235">
        <v>0</v>
      </c>
      <c r="P6235">
        <v>287</v>
      </c>
      <c r="Q6235">
        <v>0</v>
      </c>
      <c r="R6235">
        <v>0</v>
      </c>
      <c r="S6235">
        <v>0</v>
      </c>
      <c r="T6235">
        <v>4</v>
      </c>
      <c r="U6235">
        <v>0</v>
      </c>
      <c r="V6235">
        <v>0</v>
      </c>
      <c r="W6235">
        <v>0</v>
      </c>
      <c r="X6235">
        <v>341.27401963237611</v>
      </c>
      <c r="Y6235">
        <v>0</v>
      </c>
      <c r="Z6235">
        <v>0</v>
      </c>
      <c r="AA6235">
        <v>0</v>
      </c>
      <c r="AB6235">
        <v>6.6206394722160002</v>
      </c>
      <c r="AC6235">
        <v>0</v>
      </c>
      <c r="AD6235">
        <v>0</v>
      </c>
      <c r="AE6235">
        <v>347.89465910459211</v>
      </c>
    </row>
    <row r="6236" spans="1:31" x14ac:dyDescent="0.25">
      <c r="A6236">
        <v>1799720</v>
      </c>
      <c r="B6236">
        <v>1</v>
      </c>
      <c r="C6236" t="s">
        <v>81</v>
      </c>
      <c r="D6236" t="s">
        <v>112</v>
      </c>
      <c r="E6236" t="s">
        <v>158</v>
      </c>
      <c r="F6236" t="s">
        <v>16303</v>
      </c>
      <c r="G6236" t="s">
        <v>206</v>
      </c>
      <c r="H6236" t="s">
        <v>146</v>
      </c>
      <c r="I6236" t="s">
        <v>135</v>
      </c>
      <c r="J6236" t="s">
        <v>136</v>
      </c>
      <c r="K6236" t="s">
        <v>147</v>
      </c>
      <c r="L6236" t="s">
        <v>17914</v>
      </c>
      <c r="M6236" t="s">
        <v>17915</v>
      </c>
      <c r="N6236">
        <v>1.7638888880000001</v>
      </c>
      <c r="O6236">
        <v>0</v>
      </c>
      <c r="P6236">
        <v>20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7.4150648450699181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7.4150648450699181</v>
      </c>
    </row>
    <row r="6237" spans="1:31" x14ac:dyDescent="0.25">
      <c r="A6237">
        <v>1799721</v>
      </c>
      <c r="B6237">
        <v>1</v>
      </c>
      <c r="C6237" t="s">
        <v>80</v>
      </c>
      <c r="D6237" t="s">
        <v>83</v>
      </c>
      <c r="E6237" t="s">
        <v>171</v>
      </c>
      <c r="F6237" t="s">
        <v>17916</v>
      </c>
      <c r="G6237" t="s">
        <v>181</v>
      </c>
      <c r="H6237" t="s">
        <v>146</v>
      </c>
      <c r="I6237" t="s">
        <v>135</v>
      </c>
      <c r="J6237" t="s">
        <v>136</v>
      </c>
      <c r="K6237" t="s">
        <v>147</v>
      </c>
      <c r="L6237" t="s">
        <v>17917</v>
      </c>
      <c r="M6237" t="s">
        <v>17918</v>
      </c>
      <c r="N6237">
        <v>1.8586111110000001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1.058029627000125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1.058029627000125</v>
      </c>
    </row>
    <row r="6238" spans="1:31" x14ac:dyDescent="0.25">
      <c r="A6238">
        <v>1799722</v>
      </c>
      <c r="B6238">
        <v>1</v>
      </c>
      <c r="C6238" t="s">
        <v>81</v>
      </c>
      <c r="D6238" t="s">
        <v>127</v>
      </c>
      <c r="E6238" t="s">
        <v>171</v>
      </c>
      <c r="F6238" t="s">
        <v>17919</v>
      </c>
      <c r="G6238" t="s">
        <v>173</v>
      </c>
      <c r="H6238" t="s">
        <v>146</v>
      </c>
      <c r="I6238" t="s">
        <v>135</v>
      </c>
      <c r="J6238" t="s">
        <v>136</v>
      </c>
      <c r="K6238" t="s">
        <v>147</v>
      </c>
      <c r="L6238" t="s">
        <v>17920</v>
      </c>
      <c r="M6238" t="s">
        <v>17921</v>
      </c>
      <c r="N6238">
        <v>1.352777777</v>
      </c>
      <c r="O6238">
        <v>0</v>
      </c>
      <c r="P6238">
        <v>10</v>
      </c>
      <c r="Q6238">
        <v>0</v>
      </c>
      <c r="R6238">
        <v>0</v>
      </c>
      <c r="S6238">
        <v>0</v>
      </c>
      <c r="T6238">
        <v>2</v>
      </c>
      <c r="U6238">
        <v>0</v>
      </c>
      <c r="V6238">
        <v>0</v>
      </c>
      <c r="W6238">
        <v>0</v>
      </c>
      <c r="X6238">
        <v>2.8633871592621674</v>
      </c>
      <c r="Y6238">
        <v>0</v>
      </c>
      <c r="Z6238">
        <v>0</v>
      </c>
      <c r="AA6238">
        <v>0</v>
      </c>
      <c r="AB6238">
        <v>0.55759668955608332</v>
      </c>
      <c r="AC6238">
        <v>0</v>
      </c>
      <c r="AD6238">
        <v>0</v>
      </c>
      <c r="AE6238">
        <v>3.4209838488182509</v>
      </c>
    </row>
    <row r="6239" spans="1:31" x14ac:dyDescent="0.25">
      <c r="A6239">
        <v>1799723</v>
      </c>
      <c r="B6239">
        <v>1</v>
      </c>
      <c r="C6239" t="s">
        <v>81</v>
      </c>
      <c r="D6239" t="s">
        <v>127</v>
      </c>
      <c r="E6239" t="s">
        <v>184</v>
      </c>
      <c r="F6239" t="s">
        <v>3480</v>
      </c>
      <c r="G6239" t="s">
        <v>177</v>
      </c>
      <c r="H6239" t="s">
        <v>134</v>
      </c>
      <c r="I6239" t="s">
        <v>193</v>
      </c>
      <c r="J6239" t="s">
        <v>136</v>
      </c>
      <c r="K6239" t="s">
        <v>147</v>
      </c>
      <c r="L6239" t="s">
        <v>17922</v>
      </c>
      <c r="M6239" t="s">
        <v>17923</v>
      </c>
      <c r="N6239">
        <v>5.277777E-3</v>
      </c>
      <c r="O6239">
        <v>0</v>
      </c>
      <c r="P6239">
        <v>1063</v>
      </c>
      <c r="Q6239">
        <v>126</v>
      </c>
      <c r="R6239">
        <v>77</v>
      </c>
      <c r="S6239">
        <v>7</v>
      </c>
      <c r="T6239">
        <v>102</v>
      </c>
      <c r="U6239">
        <v>2</v>
      </c>
      <c r="V6239">
        <v>0</v>
      </c>
      <c r="W6239">
        <v>0</v>
      </c>
      <c r="X6239">
        <v>1.1833891382634729</v>
      </c>
      <c r="Y6239">
        <v>0.51245570402079987</v>
      </c>
      <c r="Z6239">
        <v>0.19965769350516674</v>
      </c>
      <c r="AA6239">
        <v>0.2104668021204</v>
      </c>
      <c r="AB6239">
        <v>0.2444791009342</v>
      </c>
      <c r="AC6239">
        <v>0.82897878257583335</v>
      </c>
      <c r="AD6239">
        <v>0</v>
      </c>
      <c r="AE6239">
        <v>3.1794272214198727</v>
      </c>
    </row>
    <row r="6240" spans="1:31" x14ac:dyDescent="0.25">
      <c r="A6240">
        <v>1799724</v>
      </c>
      <c r="B6240">
        <v>1</v>
      </c>
      <c r="C6240" t="s">
        <v>80</v>
      </c>
      <c r="D6240" t="s">
        <v>90</v>
      </c>
      <c r="E6240" t="s">
        <v>143</v>
      </c>
      <c r="F6240" t="s">
        <v>17924</v>
      </c>
      <c r="G6240" t="s">
        <v>239</v>
      </c>
      <c r="H6240" t="s">
        <v>146</v>
      </c>
      <c r="I6240" t="s">
        <v>135</v>
      </c>
      <c r="J6240" t="s">
        <v>136</v>
      </c>
      <c r="K6240" t="s">
        <v>137</v>
      </c>
      <c r="L6240" t="s">
        <v>17925</v>
      </c>
      <c r="M6240" t="s">
        <v>17926</v>
      </c>
      <c r="N6240">
        <v>2.9666666660000001</v>
      </c>
      <c r="O6240">
        <v>0</v>
      </c>
      <c r="P6240">
        <v>238</v>
      </c>
      <c r="Q6240">
        <v>0</v>
      </c>
      <c r="R6240">
        <v>0</v>
      </c>
      <c r="S6240">
        <v>0</v>
      </c>
      <c r="T6240">
        <v>148</v>
      </c>
      <c r="U6240">
        <v>0</v>
      </c>
      <c r="V6240">
        <v>3</v>
      </c>
      <c r="W6240">
        <v>0</v>
      </c>
      <c r="X6240">
        <v>197.82161344141323</v>
      </c>
      <c r="Y6240">
        <v>0</v>
      </c>
      <c r="Z6240">
        <v>0</v>
      </c>
      <c r="AA6240">
        <v>0</v>
      </c>
      <c r="AB6240">
        <v>487.60233779989727</v>
      </c>
      <c r="AC6240">
        <v>0</v>
      </c>
      <c r="AD6240">
        <v>55.417177944140001</v>
      </c>
      <c r="AE6240">
        <v>740.84112918545054</v>
      </c>
    </row>
    <row r="6241" spans="1:31" x14ac:dyDescent="0.25">
      <c r="A6241">
        <v>1799725</v>
      </c>
      <c r="B6241">
        <v>1</v>
      </c>
      <c r="C6241" t="s">
        <v>81</v>
      </c>
      <c r="D6241" t="s">
        <v>123</v>
      </c>
      <c r="E6241" t="s">
        <v>143</v>
      </c>
      <c r="F6241" t="s">
        <v>17927</v>
      </c>
      <c r="G6241" t="s">
        <v>145</v>
      </c>
      <c r="H6241" t="s">
        <v>146</v>
      </c>
      <c r="I6241" t="s">
        <v>135</v>
      </c>
      <c r="J6241" t="s">
        <v>136</v>
      </c>
      <c r="K6241" t="s">
        <v>147</v>
      </c>
      <c r="L6241" t="s">
        <v>17928</v>
      </c>
      <c r="M6241" t="s">
        <v>17929</v>
      </c>
      <c r="N6241">
        <v>1.5963888879999999</v>
      </c>
      <c r="O6241">
        <v>0</v>
      </c>
      <c r="P6241">
        <v>106</v>
      </c>
      <c r="Q6241">
        <v>0</v>
      </c>
      <c r="R6241">
        <v>8</v>
      </c>
      <c r="S6241">
        <v>0</v>
      </c>
      <c r="T6241">
        <v>12</v>
      </c>
      <c r="U6241">
        <v>0</v>
      </c>
      <c r="V6241">
        <v>0</v>
      </c>
      <c r="W6241">
        <v>0</v>
      </c>
      <c r="X6241">
        <v>47.995087694791692</v>
      </c>
      <c r="Y6241">
        <v>0</v>
      </c>
      <c r="Z6241">
        <v>6.2669276827290741</v>
      </c>
      <c r="AA6241">
        <v>0</v>
      </c>
      <c r="AB6241">
        <v>12.003612971706918</v>
      </c>
      <c r="AC6241">
        <v>0</v>
      </c>
      <c r="AD6241">
        <v>0</v>
      </c>
      <c r="AE6241">
        <v>66.265628349227683</v>
      </c>
    </row>
    <row r="6242" spans="1:31" x14ac:dyDescent="0.25">
      <c r="A6242">
        <v>1799726</v>
      </c>
      <c r="B6242">
        <v>1</v>
      </c>
      <c r="C6242" t="s">
        <v>81</v>
      </c>
      <c r="D6242" t="s">
        <v>118</v>
      </c>
      <c r="E6242" t="s">
        <v>158</v>
      </c>
      <c r="F6242" t="s">
        <v>17930</v>
      </c>
      <c r="G6242" t="s">
        <v>239</v>
      </c>
      <c r="H6242" t="s">
        <v>146</v>
      </c>
      <c r="I6242" t="s">
        <v>135</v>
      </c>
      <c r="J6242" t="s">
        <v>136</v>
      </c>
      <c r="K6242" t="s">
        <v>137</v>
      </c>
      <c r="L6242" t="s">
        <v>17931</v>
      </c>
      <c r="M6242" t="s">
        <v>17932</v>
      </c>
      <c r="N6242">
        <v>2.3577405549999999</v>
      </c>
      <c r="O6242">
        <v>0</v>
      </c>
      <c r="P6242">
        <v>238</v>
      </c>
      <c r="Q6242">
        <v>0</v>
      </c>
      <c r="R6242">
        <v>1</v>
      </c>
      <c r="S6242">
        <v>0</v>
      </c>
      <c r="T6242">
        <v>2</v>
      </c>
      <c r="U6242">
        <v>0</v>
      </c>
      <c r="V6242">
        <v>0</v>
      </c>
      <c r="W6242">
        <v>0</v>
      </c>
      <c r="X6242">
        <v>167.92453253151189</v>
      </c>
      <c r="Y6242">
        <v>0</v>
      </c>
      <c r="Z6242">
        <v>0.11428006674683333</v>
      </c>
      <c r="AA6242">
        <v>0</v>
      </c>
      <c r="AB6242">
        <v>2.1939094079551666</v>
      </c>
      <c r="AC6242">
        <v>0</v>
      </c>
      <c r="AD6242">
        <v>0</v>
      </c>
      <c r="AE6242">
        <v>170.23272200621389</v>
      </c>
    </row>
    <row r="6243" spans="1:31" x14ac:dyDescent="0.25">
      <c r="A6243">
        <v>1799727</v>
      </c>
      <c r="B6243">
        <v>1</v>
      </c>
      <c r="C6243" t="s">
        <v>81</v>
      </c>
      <c r="D6243" t="s">
        <v>118</v>
      </c>
      <c r="E6243" t="s">
        <v>143</v>
      </c>
      <c r="F6243" t="s">
        <v>14286</v>
      </c>
      <c r="G6243" t="s">
        <v>246</v>
      </c>
      <c r="H6243" t="s">
        <v>146</v>
      </c>
      <c r="I6243" t="s">
        <v>135</v>
      </c>
      <c r="J6243" t="s">
        <v>136</v>
      </c>
      <c r="K6243" t="s">
        <v>137</v>
      </c>
      <c r="L6243" t="s">
        <v>17933</v>
      </c>
      <c r="M6243" t="s">
        <v>17934</v>
      </c>
      <c r="N6243">
        <v>8.6680294440000001</v>
      </c>
      <c r="O6243">
        <v>0</v>
      </c>
      <c r="P6243">
        <v>90</v>
      </c>
      <c r="Q6243">
        <v>0</v>
      </c>
      <c r="R6243">
        <v>17</v>
      </c>
      <c r="S6243">
        <v>0</v>
      </c>
      <c r="T6243">
        <v>13</v>
      </c>
      <c r="U6243">
        <v>0</v>
      </c>
      <c r="V6243">
        <v>0</v>
      </c>
      <c r="W6243">
        <v>0</v>
      </c>
      <c r="X6243">
        <v>111.77012731748495</v>
      </c>
      <c r="Y6243">
        <v>0</v>
      </c>
      <c r="Z6243">
        <v>14.673851437390892</v>
      </c>
      <c r="AA6243">
        <v>0</v>
      </c>
      <c r="AB6243">
        <v>18.716557200405425</v>
      </c>
      <c r="AC6243">
        <v>0</v>
      </c>
      <c r="AD6243">
        <v>0</v>
      </c>
      <c r="AE6243">
        <v>145.16053595528126</v>
      </c>
    </row>
    <row r="6244" spans="1:31" x14ac:dyDescent="0.25">
      <c r="A6244">
        <v>1799729</v>
      </c>
      <c r="B6244">
        <v>1</v>
      </c>
      <c r="C6244" t="s">
        <v>81</v>
      </c>
      <c r="D6244" t="s">
        <v>117</v>
      </c>
      <c r="E6244" t="s">
        <v>158</v>
      </c>
      <c r="F6244" t="s">
        <v>17935</v>
      </c>
      <c r="G6244" t="s">
        <v>160</v>
      </c>
      <c r="H6244" t="s">
        <v>146</v>
      </c>
      <c r="I6244" t="s">
        <v>135</v>
      </c>
      <c r="J6244" t="s">
        <v>136</v>
      </c>
      <c r="K6244" t="s">
        <v>147</v>
      </c>
      <c r="L6244" t="s">
        <v>17936</v>
      </c>
      <c r="M6244" t="s">
        <v>17937</v>
      </c>
      <c r="N6244">
        <v>0.59861111099999997</v>
      </c>
      <c r="O6244">
        <v>0</v>
      </c>
      <c r="P6244">
        <v>58</v>
      </c>
      <c r="Q6244">
        <v>0</v>
      </c>
      <c r="R6244">
        <v>1</v>
      </c>
      <c r="S6244">
        <v>0</v>
      </c>
      <c r="T6244">
        <v>6</v>
      </c>
      <c r="U6244">
        <v>0</v>
      </c>
      <c r="V6244">
        <v>0</v>
      </c>
      <c r="W6244">
        <v>0</v>
      </c>
      <c r="X6244">
        <v>9.2023860055786777</v>
      </c>
      <c r="Y6244">
        <v>0</v>
      </c>
      <c r="Z6244">
        <v>0.51541988030520003</v>
      </c>
      <c r="AA6244">
        <v>0</v>
      </c>
      <c r="AB6244">
        <v>0.46230013611600007</v>
      </c>
      <c r="AC6244">
        <v>0</v>
      </c>
      <c r="AD6244">
        <v>0</v>
      </c>
      <c r="AE6244">
        <v>10.180106021999878</v>
      </c>
    </row>
    <row r="6245" spans="1:31" x14ac:dyDescent="0.25">
      <c r="A6245">
        <v>1799731</v>
      </c>
      <c r="B6245">
        <v>1</v>
      </c>
      <c r="C6245" t="s">
        <v>80</v>
      </c>
      <c r="D6245" t="s">
        <v>92</v>
      </c>
      <c r="E6245" t="s">
        <v>184</v>
      </c>
      <c r="F6245" t="s">
        <v>6749</v>
      </c>
      <c r="G6245" t="s">
        <v>246</v>
      </c>
      <c r="H6245" t="s">
        <v>134</v>
      </c>
      <c r="I6245" t="s">
        <v>135</v>
      </c>
      <c r="J6245" t="s">
        <v>136</v>
      </c>
      <c r="K6245" t="s">
        <v>147</v>
      </c>
      <c r="L6245" t="s">
        <v>17938</v>
      </c>
      <c r="M6245" t="s">
        <v>17939</v>
      </c>
      <c r="N6245">
        <v>1.8677777769999999</v>
      </c>
      <c r="O6245">
        <v>0</v>
      </c>
      <c r="P6245">
        <v>100</v>
      </c>
      <c r="Q6245">
        <v>0</v>
      </c>
      <c r="R6245">
        <v>4</v>
      </c>
      <c r="S6245">
        <v>0</v>
      </c>
      <c r="T6245">
        <v>8</v>
      </c>
      <c r="U6245">
        <v>0</v>
      </c>
      <c r="V6245">
        <v>0</v>
      </c>
      <c r="W6245">
        <v>0</v>
      </c>
      <c r="X6245">
        <v>57.741847935197924</v>
      </c>
      <c r="Y6245">
        <v>0</v>
      </c>
      <c r="Z6245">
        <v>5.8015466407461007</v>
      </c>
      <c r="AA6245">
        <v>0</v>
      </c>
      <c r="AB6245">
        <v>4.3128324965946669</v>
      </c>
      <c r="AC6245">
        <v>0</v>
      </c>
      <c r="AD6245">
        <v>0</v>
      </c>
      <c r="AE6245">
        <v>67.856227072538701</v>
      </c>
    </row>
    <row r="6246" spans="1:31" x14ac:dyDescent="0.25">
      <c r="A6246">
        <v>1799732</v>
      </c>
      <c r="B6246">
        <v>1</v>
      </c>
      <c r="C6246" t="s">
        <v>80</v>
      </c>
      <c r="D6246" t="s">
        <v>93</v>
      </c>
      <c r="E6246" t="s">
        <v>158</v>
      </c>
      <c r="F6246" t="s">
        <v>17940</v>
      </c>
      <c r="G6246" t="s">
        <v>758</v>
      </c>
      <c r="H6246" t="s">
        <v>146</v>
      </c>
      <c r="I6246" t="s">
        <v>135</v>
      </c>
      <c r="J6246" t="s">
        <v>136</v>
      </c>
      <c r="K6246" t="s">
        <v>147</v>
      </c>
      <c r="L6246" t="s">
        <v>17941</v>
      </c>
      <c r="M6246" t="s">
        <v>17942</v>
      </c>
      <c r="N6246">
        <v>2.1202777770000001</v>
      </c>
      <c r="O6246">
        <v>0</v>
      </c>
      <c r="P6246">
        <v>13</v>
      </c>
      <c r="Q6246">
        <v>0</v>
      </c>
      <c r="R6246">
        <v>5</v>
      </c>
      <c r="S6246">
        <v>0</v>
      </c>
      <c r="T6246">
        <v>5</v>
      </c>
      <c r="U6246">
        <v>0</v>
      </c>
      <c r="V6246">
        <v>0</v>
      </c>
      <c r="W6246">
        <v>0</v>
      </c>
      <c r="X6246">
        <v>3.9299702347527754</v>
      </c>
      <c r="Y6246">
        <v>0</v>
      </c>
      <c r="Z6246">
        <v>2.7041157672314338</v>
      </c>
      <c r="AA6246">
        <v>0</v>
      </c>
      <c r="AB6246">
        <v>5.8704193763278667</v>
      </c>
      <c r="AC6246">
        <v>0</v>
      </c>
      <c r="AD6246">
        <v>0</v>
      </c>
      <c r="AE6246">
        <v>12.504505378312075</v>
      </c>
    </row>
    <row r="6247" spans="1:31" x14ac:dyDescent="0.25">
      <c r="A6247">
        <v>1799733</v>
      </c>
      <c r="B6247">
        <v>1</v>
      </c>
      <c r="C6247" t="s">
        <v>80</v>
      </c>
      <c r="D6247" t="s">
        <v>88</v>
      </c>
      <c r="E6247" t="s">
        <v>158</v>
      </c>
      <c r="F6247" t="s">
        <v>17943</v>
      </c>
      <c r="G6247" t="s">
        <v>239</v>
      </c>
      <c r="H6247" t="s">
        <v>146</v>
      </c>
      <c r="I6247" t="s">
        <v>135</v>
      </c>
      <c r="J6247" t="s">
        <v>136</v>
      </c>
      <c r="K6247" t="s">
        <v>137</v>
      </c>
      <c r="L6247" t="s">
        <v>17944</v>
      </c>
      <c r="M6247" t="s">
        <v>17945</v>
      </c>
      <c r="N6247">
        <v>0.209198888</v>
      </c>
      <c r="O6247">
        <v>0</v>
      </c>
      <c r="P6247">
        <v>38</v>
      </c>
      <c r="Q6247">
        <v>0</v>
      </c>
      <c r="R6247">
        <v>0</v>
      </c>
      <c r="S6247">
        <v>0</v>
      </c>
      <c r="T6247">
        <v>3</v>
      </c>
      <c r="U6247">
        <v>0</v>
      </c>
      <c r="V6247">
        <v>0</v>
      </c>
      <c r="W6247">
        <v>0</v>
      </c>
      <c r="X6247">
        <v>1.8154242372981002</v>
      </c>
      <c r="Y6247">
        <v>0</v>
      </c>
      <c r="Z6247">
        <v>0</v>
      </c>
      <c r="AA6247">
        <v>0</v>
      </c>
      <c r="AB6247">
        <v>7.2643196258966661E-2</v>
      </c>
      <c r="AC6247">
        <v>0</v>
      </c>
      <c r="AD6247">
        <v>0</v>
      </c>
      <c r="AE6247">
        <v>1.8880674335570669</v>
      </c>
    </row>
    <row r="6248" spans="1:31" x14ac:dyDescent="0.25">
      <c r="A6248">
        <v>1799737</v>
      </c>
      <c r="B6248">
        <v>1</v>
      </c>
      <c r="C6248" t="s">
        <v>80</v>
      </c>
      <c r="D6248" t="s">
        <v>105</v>
      </c>
      <c r="E6248" t="s">
        <v>171</v>
      </c>
      <c r="F6248" t="s">
        <v>17946</v>
      </c>
      <c r="G6248" t="s">
        <v>2060</v>
      </c>
      <c r="H6248" t="s">
        <v>146</v>
      </c>
      <c r="I6248" t="s">
        <v>135</v>
      </c>
      <c r="J6248" t="s">
        <v>136</v>
      </c>
      <c r="K6248" t="s">
        <v>147</v>
      </c>
      <c r="L6248" t="s">
        <v>17947</v>
      </c>
      <c r="M6248" t="s">
        <v>17948</v>
      </c>
      <c r="N6248">
        <v>4.085555555</v>
      </c>
      <c r="O6248">
        <v>0</v>
      </c>
      <c r="P6248">
        <v>1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0.43284809386396661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0.43284809386396661</v>
      </c>
    </row>
    <row r="6249" spans="1:31" x14ac:dyDescent="0.25">
      <c r="A6249">
        <v>1799738</v>
      </c>
      <c r="B6249">
        <v>1</v>
      </c>
      <c r="C6249" t="s">
        <v>80</v>
      </c>
      <c r="D6249" t="s">
        <v>103</v>
      </c>
      <c r="E6249" t="s">
        <v>171</v>
      </c>
      <c r="F6249" t="s">
        <v>17949</v>
      </c>
      <c r="G6249" t="s">
        <v>282</v>
      </c>
      <c r="H6249" t="s">
        <v>146</v>
      </c>
      <c r="I6249" t="s">
        <v>135</v>
      </c>
      <c r="J6249" t="s">
        <v>136</v>
      </c>
      <c r="K6249" t="s">
        <v>147</v>
      </c>
      <c r="L6249" t="s">
        <v>17950</v>
      </c>
      <c r="M6249" t="s">
        <v>17951</v>
      </c>
      <c r="N6249">
        <v>2.2011111109999999</v>
      </c>
      <c r="O6249">
        <v>0</v>
      </c>
      <c r="P6249">
        <v>3</v>
      </c>
      <c r="Q6249">
        <v>0</v>
      </c>
      <c r="R6249">
        <v>0</v>
      </c>
      <c r="S6249">
        <v>0</v>
      </c>
      <c r="T6249">
        <v>1</v>
      </c>
      <c r="U6249">
        <v>0</v>
      </c>
      <c r="V6249">
        <v>0</v>
      </c>
      <c r="W6249">
        <v>0</v>
      </c>
      <c r="X6249">
        <v>1.5045808295511001</v>
      </c>
      <c r="Y6249">
        <v>0</v>
      </c>
      <c r="Z6249">
        <v>0</v>
      </c>
      <c r="AA6249">
        <v>0</v>
      </c>
      <c r="AB6249">
        <v>1.2087901984000004E-3</v>
      </c>
      <c r="AC6249">
        <v>0</v>
      </c>
      <c r="AD6249">
        <v>0</v>
      </c>
      <c r="AE6249">
        <v>1.5057896197495</v>
      </c>
    </row>
    <row r="6250" spans="1:31" x14ac:dyDescent="0.25">
      <c r="A6250">
        <v>1799739</v>
      </c>
      <c r="B6250">
        <v>1</v>
      </c>
      <c r="C6250" t="s">
        <v>80</v>
      </c>
      <c r="D6250" t="s">
        <v>100</v>
      </c>
      <c r="E6250" t="s">
        <v>171</v>
      </c>
      <c r="F6250" t="s">
        <v>17952</v>
      </c>
      <c r="G6250" t="s">
        <v>181</v>
      </c>
      <c r="H6250" t="s">
        <v>146</v>
      </c>
      <c r="I6250" t="s">
        <v>135</v>
      </c>
      <c r="J6250" t="s">
        <v>136</v>
      </c>
      <c r="K6250" t="s">
        <v>147</v>
      </c>
      <c r="L6250" t="s">
        <v>17953</v>
      </c>
      <c r="M6250" t="s">
        <v>17954</v>
      </c>
      <c r="N6250">
        <v>1.2308333330000001</v>
      </c>
      <c r="O6250">
        <v>0</v>
      </c>
      <c r="P6250">
        <v>1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0.32222644282262503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0.32222644282262503</v>
      </c>
    </row>
    <row r="6251" spans="1:31" x14ac:dyDescent="0.25">
      <c r="A6251">
        <v>1799740</v>
      </c>
      <c r="B6251">
        <v>1</v>
      </c>
      <c r="C6251" t="s">
        <v>80</v>
      </c>
      <c r="D6251" t="s">
        <v>107</v>
      </c>
      <c r="E6251" t="s">
        <v>171</v>
      </c>
      <c r="F6251" t="s">
        <v>17955</v>
      </c>
      <c r="G6251" t="s">
        <v>282</v>
      </c>
      <c r="H6251" t="s">
        <v>146</v>
      </c>
      <c r="I6251" t="s">
        <v>135</v>
      </c>
      <c r="J6251" t="s">
        <v>136</v>
      </c>
      <c r="K6251" t="s">
        <v>147</v>
      </c>
      <c r="L6251" t="s">
        <v>17956</v>
      </c>
      <c r="M6251" t="s">
        <v>17957</v>
      </c>
      <c r="N6251">
        <v>1.825555555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1.8963320337E-2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1.8963320337E-2</v>
      </c>
    </row>
    <row r="6252" spans="1:31" x14ac:dyDescent="0.25">
      <c r="A6252">
        <v>1799742</v>
      </c>
      <c r="B6252">
        <v>1</v>
      </c>
      <c r="C6252" t="s">
        <v>81</v>
      </c>
      <c r="D6252" t="s">
        <v>120</v>
      </c>
      <c r="E6252" t="s">
        <v>188</v>
      </c>
      <c r="F6252" t="s">
        <v>17958</v>
      </c>
      <c r="G6252" t="s">
        <v>177</v>
      </c>
      <c r="H6252" t="s">
        <v>134</v>
      </c>
      <c r="I6252" t="s">
        <v>135</v>
      </c>
      <c r="J6252" t="s">
        <v>136</v>
      </c>
      <c r="K6252" t="s">
        <v>147</v>
      </c>
      <c r="L6252" t="s">
        <v>17959</v>
      </c>
      <c r="M6252" t="s">
        <v>17960</v>
      </c>
      <c r="N6252">
        <v>0.48194444400000003</v>
      </c>
      <c r="O6252">
        <v>0</v>
      </c>
      <c r="P6252">
        <v>588</v>
      </c>
      <c r="Q6252">
        <v>7</v>
      </c>
      <c r="R6252">
        <v>12</v>
      </c>
      <c r="S6252">
        <v>3</v>
      </c>
      <c r="T6252">
        <v>59</v>
      </c>
      <c r="U6252">
        <v>2</v>
      </c>
      <c r="V6252">
        <v>0</v>
      </c>
      <c r="W6252">
        <v>0</v>
      </c>
      <c r="X6252">
        <v>61.788794291796158</v>
      </c>
      <c r="Y6252">
        <v>0.87122757655512495</v>
      </c>
      <c r="Z6252">
        <v>5.560618784397966</v>
      </c>
      <c r="AA6252">
        <v>2.8997262824965997</v>
      </c>
      <c r="AB6252">
        <v>11.597148283380536</v>
      </c>
      <c r="AC6252">
        <v>201.43549845647706</v>
      </c>
      <c r="AD6252">
        <v>0</v>
      </c>
      <c r="AE6252">
        <v>284.15301367510347</v>
      </c>
    </row>
    <row r="6253" spans="1:31" x14ac:dyDescent="0.25">
      <c r="A6253">
        <v>1799743</v>
      </c>
      <c r="B6253">
        <v>1</v>
      </c>
      <c r="C6253" t="s">
        <v>80</v>
      </c>
      <c r="D6253" t="s">
        <v>92</v>
      </c>
      <c r="E6253" t="s">
        <v>171</v>
      </c>
      <c r="F6253" t="s">
        <v>17961</v>
      </c>
      <c r="G6253" t="s">
        <v>181</v>
      </c>
      <c r="H6253" t="s">
        <v>146</v>
      </c>
      <c r="I6253" t="s">
        <v>135</v>
      </c>
      <c r="J6253" t="s">
        <v>136</v>
      </c>
      <c r="K6253" t="s">
        <v>147</v>
      </c>
      <c r="L6253" t="s">
        <v>17962</v>
      </c>
      <c r="M6253" t="s">
        <v>17963</v>
      </c>
      <c r="N6253">
        <v>1.5830555550000001</v>
      </c>
      <c r="O6253">
        <v>0</v>
      </c>
      <c r="P6253">
        <v>1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0.30730722061409999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0.30730722061409999</v>
      </c>
    </row>
    <row r="6254" spans="1:31" x14ac:dyDescent="0.25">
      <c r="A6254">
        <v>1799744</v>
      </c>
      <c r="B6254">
        <v>1</v>
      </c>
      <c r="C6254" t="s">
        <v>81</v>
      </c>
      <c r="D6254" t="s">
        <v>113</v>
      </c>
      <c r="E6254" t="s">
        <v>171</v>
      </c>
      <c r="F6254" t="s">
        <v>17964</v>
      </c>
      <c r="G6254" t="s">
        <v>282</v>
      </c>
      <c r="H6254" t="s">
        <v>146</v>
      </c>
      <c r="I6254" t="s">
        <v>135</v>
      </c>
      <c r="J6254" t="s">
        <v>136</v>
      </c>
      <c r="K6254" t="s">
        <v>147</v>
      </c>
      <c r="L6254" t="s">
        <v>17944</v>
      </c>
      <c r="M6254" t="s">
        <v>17965</v>
      </c>
      <c r="N6254">
        <v>2.4541666659999999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1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3.1828298302167997</v>
      </c>
      <c r="AC6254">
        <v>0</v>
      </c>
      <c r="AD6254">
        <v>0</v>
      </c>
      <c r="AE6254">
        <v>3.1828298302167997</v>
      </c>
    </row>
    <row r="6255" spans="1:31" x14ac:dyDescent="0.25">
      <c r="A6255">
        <v>1799745</v>
      </c>
      <c r="B6255">
        <v>1</v>
      </c>
      <c r="C6255" t="s">
        <v>81</v>
      </c>
      <c r="D6255" t="s">
        <v>112</v>
      </c>
      <c r="E6255" t="s">
        <v>171</v>
      </c>
      <c r="F6255" t="s">
        <v>17966</v>
      </c>
      <c r="G6255" t="s">
        <v>282</v>
      </c>
      <c r="H6255" t="s">
        <v>146</v>
      </c>
      <c r="I6255" t="s">
        <v>135</v>
      </c>
      <c r="J6255" t="s">
        <v>136</v>
      </c>
      <c r="K6255" t="s">
        <v>147</v>
      </c>
      <c r="L6255" t="s">
        <v>17967</v>
      </c>
      <c r="M6255" t="s">
        <v>17968</v>
      </c>
      <c r="N6255">
        <v>3.3658333329999999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1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4.3614264428746754</v>
      </c>
      <c r="AC6255">
        <v>0</v>
      </c>
      <c r="AD6255">
        <v>0</v>
      </c>
      <c r="AE6255">
        <v>4.3614264428746754</v>
      </c>
    </row>
    <row r="6256" spans="1:31" x14ac:dyDescent="0.25">
      <c r="A6256">
        <v>1799747</v>
      </c>
      <c r="B6256">
        <v>1</v>
      </c>
      <c r="C6256" t="s">
        <v>81</v>
      </c>
      <c r="D6256" t="s">
        <v>117</v>
      </c>
      <c r="E6256" t="s">
        <v>158</v>
      </c>
      <c r="F6256" t="s">
        <v>17969</v>
      </c>
      <c r="G6256" t="s">
        <v>160</v>
      </c>
      <c r="H6256" t="s">
        <v>146</v>
      </c>
      <c r="I6256" t="s">
        <v>135</v>
      </c>
      <c r="J6256" t="s">
        <v>136</v>
      </c>
      <c r="K6256" t="s">
        <v>147</v>
      </c>
      <c r="L6256" t="s">
        <v>17970</v>
      </c>
      <c r="M6256" t="s">
        <v>17971</v>
      </c>
      <c r="N6256">
        <v>0.97861111099999998</v>
      </c>
      <c r="O6256">
        <v>0</v>
      </c>
      <c r="P6256">
        <v>2</v>
      </c>
      <c r="Q6256">
        <v>0</v>
      </c>
      <c r="R6256">
        <v>0</v>
      </c>
      <c r="S6256">
        <v>0</v>
      </c>
      <c r="T6256">
        <v>2</v>
      </c>
      <c r="U6256">
        <v>0</v>
      </c>
      <c r="V6256">
        <v>0</v>
      </c>
      <c r="W6256">
        <v>0</v>
      </c>
      <c r="X6256">
        <v>0.59680984644317514</v>
      </c>
      <c r="Y6256">
        <v>0</v>
      </c>
      <c r="Z6256">
        <v>0</v>
      </c>
      <c r="AA6256">
        <v>0</v>
      </c>
      <c r="AB6256">
        <v>3.0391230219500498</v>
      </c>
      <c r="AC6256">
        <v>0</v>
      </c>
      <c r="AD6256">
        <v>0</v>
      </c>
      <c r="AE6256">
        <v>3.6359328683932248</v>
      </c>
    </row>
    <row r="6257" spans="1:31" x14ac:dyDescent="0.25">
      <c r="A6257">
        <v>1799748</v>
      </c>
      <c r="B6257">
        <v>1</v>
      </c>
      <c r="C6257" t="s">
        <v>81</v>
      </c>
      <c r="D6257" t="s">
        <v>123</v>
      </c>
      <c r="E6257" t="s">
        <v>171</v>
      </c>
      <c r="F6257" t="s">
        <v>17972</v>
      </c>
      <c r="G6257" t="s">
        <v>164</v>
      </c>
      <c r="H6257" t="s">
        <v>146</v>
      </c>
      <c r="I6257" t="s">
        <v>135</v>
      </c>
      <c r="J6257" t="s">
        <v>136</v>
      </c>
      <c r="K6257" t="s">
        <v>147</v>
      </c>
      <c r="L6257" t="s">
        <v>17973</v>
      </c>
      <c r="M6257" t="s">
        <v>17974</v>
      </c>
      <c r="N6257">
        <v>2.0649999999999999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0.54351955414160003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0.54351955414160003</v>
      </c>
    </row>
    <row r="6258" spans="1:31" x14ac:dyDescent="0.25">
      <c r="A6258">
        <v>1799749</v>
      </c>
      <c r="B6258">
        <v>1</v>
      </c>
      <c r="C6258" t="s">
        <v>80</v>
      </c>
      <c r="D6258" t="s">
        <v>107</v>
      </c>
      <c r="E6258" t="s">
        <v>171</v>
      </c>
      <c r="F6258" t="s">
        <v>17975</v>
      </c>
      <c r="G6258" t="s">
        <v>173</v>
      </c>
      <c r="H6258" t="s">
        <v>146</v>
      </c>
      <c r="I6258" t="s">
        <v>135</v>
      </c>
      <c r="J6258" t="s">
        <v>136</v>
      </c>
      <c r="K6258" t="s">
        <v>147</v>
      </c>
      <c r="L6258" t="s">
        <v>17976</v>
      </c>
      <c r="M6258" t="s">
        <v>17977</v>
      </c>
      <c r="N6258">
        <v>3.3194444440000002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1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0.16582318205096666</v>
      </c>
      <c r="AC6258">
        <v>0</v>
      </c>
      <c r="AD6258">
        <v>0</v>
      </c>
      <c r="AE6258">
        <v>0.16582318205096666</v>
      </c>
    </row>
    <row r="6259" spans="1:31" x14ac:dyDescent="0.25">
      <c r="A6259">
        <v>1799752</v>
      </c>
      <c r="B6259">
        <v>1</v>
      </c>
      <c r="C6259" t="s">
        <v>81</v>
      </c>
      <c r="D6259" t="s">
        <v>121</v>
      </c>
      <c r="E6259" t="s">
        <v>188</v>
      </c>
      <c r="F6259" t="s">
        <v>17978</v>
      </c>
      <c r="G6259" t="s">
        <v>177</v>
      </c>
      <c r="H6259" t="s">
        <v>134</v>
      </c>
      <c r="I6259" t="s">
        <v>135</v>
      </c>
      <c r="J6259" t="s">
        <v>136</v>
      </c>
      <c r="K6259" t="s">
        <v>147</v>
      </c>
      <c r="L6259" t="s">
        <v>17979</v>
      </c>
      <c r="M6259" t="s">
        <v>17980</v>
      </c>
      <c r="N6259">
        <v>0.64277777700000005</v>
      </c>
      <c r="O6259">
        <v>0</v>
      </c>
      <c r="P6259">
        <v>442</v>
      </c>
      <c r="Q6259">
        <v>0</v>
      </c>
      <c r="R6259">
        <v>0</v>
      </c>
      <c r="S6259">
        <v>1</v>
      </c>
      <c r="T6259">
        <v>24</v>
      </c>
      <c r="U6259">
        <v>0</v>
      </c>
      <c r="V6259">
        <v>0</v>
      </c>
      <c r="W6259">
        <v>0</v>
      </c>
      <c r="X6259">
        <v>23.535719357500057</v>
      </c>
      <c r="Y6259">
        <v>0</v>
      </c>
      <c r="Z6259">
        <v>0</v>
      </c>
      <c r="AA6259">
        <v>0.37632434202983334</v>
      </c>
      <c r="AB6259">
        <v>3.6468252777256507</v>
      </c>
      <c r="AC6259">
        <v>0</v>
      </c>
      <c r="AD6259">
        <v>0</v>
      </c>
      <c r="AE6259">
        <v>27.558868977255539</v>
      </c>
    </row>
    <row r="6260" spans="1:31" x14ac:dyDescent="0.25">
      <c r="A6260">
        <v>1799754</v>
      </c>
      <c r="B6260">
        <v>1</v>
      </c>
      <c r="C6260" t="s">
        <v>80</v>
      </c>
      <c r="D6260" t="s">
        <v>107</v>
      </c>
      <c r="E6260" t="s">
        <v>171</v>
      </c>
      <c r="F6260" t="s">
        <v>17981</v>
      </c>
      <c r="G6260" t="s">
        <v>181</v>
      </c>
      <c r="H6260" t="s">
        <v>146</v>
      </c>
      <c r="I6260" t="s">
        <v>135</v>
      </c>
      <c r="J6260" t="s">
        <v>136</v>
      </c>
      <c r="K6260" t="s">
        <v>147</v>
      </c>
      <c r="L6260" t="s">
        <v>17982</v>
      </c>
      <c r="M6260" t="s">
        <v>17983</v>
      </c>
      <c r="N6260">
        <v>3.8880555550000002</v>
      </c>
      <c r="O6260">
        <v>0</v>
      </c>
      <c r="P6260">
        <v>1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0.57484998243185004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0.57484998243185004</v>
      </c>
    </row>
    <row r="6261" spans="1:31" x14ac:dyDescent="0.25">
      <c r="A6261">
        <v>1799756</v>
      </c>
      <c r="B6261">
        <v>1</v>
      </c>
      <c r="C6261" t="s">
        <v>80</v>
      </c>
      <c r="D6261" t="s">
        <v>97</v>
      </c>
      <c r="E6261" t="s">
        <v>158</v>
      </c>
      <c r="F6261" t="s">
        <v>17984</v>
      </c>
      <c r="G6261" t="s">
        <v>246</v>
      </c>
      <c r="H6261" t="s">
        <v>146</v>
      </c>
      <c r="I6261" t="s">
        <v>135</v>
      </c>
      <c r="J6261" t="s">
        <v>136</v>
      </c>
      <c r="K6261" t="s">
        <v>137</v>
      </c>
      <c r="L6261" t="s">
        <v>17985</v>
      </c>
      <c r="M6261" t="s">
        <v>17986</v>
      </c>
      <c r="N6261">
        <v>7.8049999999999997</v>
      </c>
      <c r="O6261">
        <v>0</v>
      </c>
      <c r="P6261">
        <v>3</v>
      </c>
      <c r="Q6261">
        <v>0</v>
      </c>
      <c r="R6261">
        <v>6</v>
      </c>
      <c r="S6261">
        <v>0</v>
      </c>
      <c r="T6261">
        <v>3</v>
      </c>
      <c r="U6261">
        <v>0</v>
      </c>
      <c r="V6261">
        <v>0</v>
      </c>
      <c r="W6261">
        <v>0</v>
      </c>
      <c r="X6261">
        <v>3.2553376331692836</v>
      </c>
      <c r="Y6261">
        <v>0</v>
      </c>
      <c r="Z6261">
        <v>94.957443603018234</v>
      </c>
      <c r="AA6261">
        <v>0</v>
      </c>
      <c r="AB6261">
        <v>119.35691638607317</v>
      </c>
      <c r="AC6261">
        <v>0</v>
      </c>
      <c r="AD6261">
        <v>0</v>
      </c>
      <c r="AE6261">
        <v>217.56969762226069</v>
      </c>
    </row>
    <row r="6262" spans="1:31" x14ac:dyDescent="0.25">
      <c r="A6262">
        <v>1799758</v>
      </c>
      <c r="B6262">
        <v>1</v>
      </c>
      <c r="C6262" t="s">
        <v>80</v>
      </c>
      <c r="D6262" t="s">
        <v>94</v>
      </c>
      <c r="E6262" t="s">
        <v>158</v>
      </c>
      <c r="F6262" t="s">
        <v>17987</v>
      </c>
      <c r="G6262" t="s">
        <v>164</v>
      </c>
      <c r="H6262" t="s">
        <v>146</v>
      </c>
      <c r="I6262" t="s">
        <v>135</v>
      </c>
      <c r="J6262" t="s">
        <v>136</v>
      </c>
      <c r="K6262" t="s">
        <v>147</v>
      </c>
      <c r="L6262" t="s">
        <v>17988</v>
      </c>
      <c r="M6262" t="s">
        <v>17989</v>
      </c>
      <c r="N6262">
        <v>1.684722222</v>
      </c>
      <c r="O6262">
        <v>0</v>
      </c>
      <c r="P6262">
        <v>19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4.9524315909976249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4.9524315909976249</v>
      </c>
    </row>
    <row r="6263" spans="1:31" x14ac:dyDescent="0.25">
      <c r="A6263">
        <v>1799762</v>
      </c>
      <c r="B6263">
        <v>1</v>
      </c>
      <c r="C6263" t="s">
        <v>80</v>
      </c>
      <c r="D6263" t="s">
        <v>88</v>
      </c>
      <c r="E6263" t="s">
        <v>158</v>
      </c>
      <c r="F6263" t="s">
        <v>17990</v>
      </c>
      <c r="G6263" t="s">
        <v>239</v>
      </c>
      <c r="H6263" t="s">
        <v>146</v>
      </c>
      <c r="I6263" t="s">
        <v>135</v>
      </c>
      <c r="J6263" t="s">
        <v>136</v>
      </c>
      <c r="K6263" t="s">
        <v>137</v>
      </c>
      <c r="L6263" t="s">
        <v>17991</v>
      </c>
      <c r="M6263" t="s">
        <v>17992</v>
      </c>
      <c r="N6263">
        <v>0.459166666</v>
      </c>
      <c r="O6263">
        <v>0</v>
      </c>
      <c r="P6263">
        <v>87</v>
      </c>
      <c r="Q6263">
        <v>0</v>
      </c>
      <c r="R6263">
        <v>1</v>
      </c>
      <c r="S6263">
        <v>0</v>
      </c>
      <c r="T6263">
        <v>16</v>
      </c>
      <c r="U6263">
        <v>0</v>
      </c>
      <c r="V6263">
        <v>0</v>
      </c>
      <c r="W6263">
        <v>0</v>
      </c>
      <c r="X6263">
        <v>11.590665416750278</v>
      </c>
      <c r="Y6263">
        <v>0</v>
      </c>
      <c r="Z6263">
        <v>1.2160018366350001E-2</v>
      </c>
      <c r="AA6263">
        <v>0</v>
      </c>
      <c r="AB6263">
        <v>1.4444278063745251</v>
      </c>
      <c r="AC6263">
        <v>0</v>
      </c>
      <c r="AD6263">
        <v>0</v>
      </c>
      <c r="AE6263">
        <v>13.047253241491154</v>
      </c>
    </row>
    <row r="6264" spans="1:31" x14ac:dyDescent="0.25">
      <c r="A6264">
        <v>1799764</v>
      </c>
      <c r="B6264">
        <v>1</v>
      </c>
      <c r="C6264" t="s">
        <v>81</v>
      </c>
      <c r="D6264" t="s">
        <v>116</v>
      </c>
      <c r="E6264" t="s">
        <v>131</v>
      </c>
      <c r="F6264" t="s">
        <v>9533</v>
      </c>
      <c r="G6264" t="s">
        <v>239</v>
      </c>
      <c r="H6264" t="s">
        <v>134</v>
      </c>
      <c r="I6264" t="s">
        <v>135</v>
      </c>
      <c r="J6264" t="s">
        <v>136</v>
      </c>
      <c r="K6264" t="s">
        <v>137</v>
      </c>
      <c r="L6264" t="s">
        <v>17993</v>
      </c>
      <c r="M6264" t="s">
        <v>17994</v>
      </c>
      <c r="N6264">
        <v>2.4354266660000001</v>
      </c>
      <c r="O6264">
        <v>11</v>
      </c>
      <c r="P6264">
        <v>15882</v>
      </c>
      <c r="Q6264">
        <v>687</v>
      </c>
      <c r="R6264">
        <v>665</v>
      </c>
      <c r="S6264">
        <v>55</v>
      </c>
      <c r="T6264">
        <v>2157</v>
      </c>
      <c r="U6264">
        <v>6</v>
      </c>
      <c r="V6264">
        <v>2</v>
      </c>
      <c r="W6264">
        <v>4.0318471600251007</v>
      </c>
      <c r="X6264">
        <v>6827.8693433126809</v>
      </c>
      <c r="Y6264">
        <v>497.21333485478391</v>
      </c>
      <c r="Z6264">
        <v>174.90422520374105</v>
      </c>
      <c r="AA6264">
        <v>892.37349281849902</v>
      </c>
      <c r="AB6264">
        <v>2338.2288112125207</v>
      </c>
      <c r="AC6264">
        <v>186.45108721316899</v>
      </c>
      <c r="AD6264">
        <v>12.804831179724001</v>
      </c>
      <c r="AE6264">
        <v>10933.876972955144</v>
      </c>
    </row>
    <row r="6265" spans="1:31" x14ac:dyDescent="0.25">
      <c r="A6265">
        <v>1799766</v>
      </c>
      <c r="B6265">
        <v>1</v>
      </c>
      <c r="C6265" t="s">
        <v>80</v>
      </c>
      <c r="D6265" t="s">
        <v>106</v>
      </c>
      <c r="E6265" t="s">
        <v>158</v>
      </c>
      <c r="F6265" t="s">
        <v>15206</v>
      </c>
      <c r="G6265" t="s">
        <v>160</v>
      </c>
      <c r="H6265" t="s">
        <v>146</v>
      </c>
      <c r="I6265" t="s">
        <v>135</v>
      </c>
      <c r="J6265" t="s">
        <v>136</v>
      </c>
      <c r="K6265" t="s">
        <v>147</v>
      </c>
      <c r="L6265" t="s">
        <v>17995</v>
      </c>
      <c r="M6265" t="s">
        <v>17996</v>
      </c>
      <c r="N6265">
        <v>7.8977777769999999</v>
      </c>
      <c r="O6265">
        <v>0</v>
      </c>
      <c r="P6265">
        <v>0</v>
      </c>
      <c r="Q6265">
        <v>0</v>
      </c>
      <c r="R6265">
        <v>4</v>
      </c>
      <c r="S6265">
        <v>0</v>
      </c>
      <c r="T6265">
        <v>1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57.090223917727009</v>
      </c>
      <c r="AA6265">
        <v>0</v>
      </c>
      <c r="AB6265">
        <v>25.73839773165675</v>
      </c>
      <c r="AC6265">
        <v>0</v>
      </c>
      <c r="AD6265">
        <v>0</v>
      </c>
      <c r="AE6265">
        <v>82.828621649383763</v>
      </c>
    </row>
    <row r="6266" spans="1:31" x14ac:dyDescent="0.25">
      <c r="A6266">
        <v>1799767</v>
      </c>
      <c r="B6266">
        <v>1</v>
      </c>
      <c r="C6266" t="s">
        <v>80</v>
      </c>
      <c r="D6266" t="s">
        <v>103</v>
      </c>
      <c r="E6266" t="s">
        <v>153</v>
      </c>
      <c r="F6266" t="s">
        <v>17997</v>
      </c>
      <c r="G6266" t="s">
        <v>206</v>
      </c>
      <c r="H6266" t="s">
        <v>146</v>
      </c>
      <c r="I6266" t="s">
        <v>135</v>
      </c>
      <c r="J6266" t="s">
        <v>136</v>
      </c>
      <c r="K6266" t="s">
        <v>147</v>
      </c>
      <c r="L6266" t="s">
        <v>17998</v>
      </c>
      <c r="M6266" t="s">
        <v>17999</v>
      </c>
      <c r="N6266">
        <v>3.3491666659999999</v>
      </c>
      <c r="O6266">
        <v>0</v>
      </c>
      <c r="P6266">
        <v>14</v>
      </c>
      <c r="Q6266">
        <v>0</v>
      </c>
      <c r="R6266">
        <v>0</v>
      </c>
      <c r="S6266">
        <v>0</v>
      </c>
      <c r="T6266">
        <v>2</v>
      </c>
      <c r="U6266">
        <v>0</v>
      </c>
      <c r="V6266">
        <v>0</v>
      </c>
      <c r="W6266">
        <v>0</v>
      </c>
      <c r="X6266">
        <v>9.4914173494217273</v>
      </c>
      <c r="Y6266">
        <v>0</v>
      </c>
      <c r="Z6266">
        <v>0</v>
      </c>
      <c r="AA6266">
        <v>0</v>
      </c>
      <c r="AB6266">
        <v>9.5798390911585258</v>
      </c>
      <c r="AC6266">
        <v>0</v>
      </c>
      <c r="AD6266">
        <v>0</v>
      </c>
      <c r="AE6266">
        <v>19.071256440580253</v>
      </c>
    </row>
    <row r="6267" spans="1:31" x14ac:dyDescent="0.25">
      <c r="A6267">
        <v>1799768</v>
      </c>
      <c r="B6267">
        <v>1</v>
      </c>
      <c r="C6267" t="s">
        <v>80</v>
      </c>
      <c r="D6267" t="s">
        <v>83</v>
      </c>
      <c r="E6267" t="s">
        <v>158</v>
      </c>
      <c r="F6267" t="s">
        <v>17559</v>
      </c>
      <c r="G6267" t="s">
        <v>2175</v>
      </c>
      <c r="H6267" t="s">
        <v>146</v>
      </c>
      <c r="I6267" t="s">
        <v>135</v>
      </c>
      <c r="J6267" t="s">
        <v>136</v>
      </c>
      <c r="K6267" t="s">
        <v>147</v>
      </c>
      <c r="L6267" t="s">
        <v>18000</v>
      </c>
      <c r="M6267" t="s">
        <v>18001</v>
      </c>
      <c r="N6267">
        <v>3.9125000000000001</v>
      </c>
      <c r="O6267">
        <v>0</v>
      </c>
      <c r="P6267">
        <v>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1.8088136332918001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1.8088136332918001</v>
      </c>
    </row>
    <row r="6268" spans="1:31" x14ac:dyDescent="0.25">
      <c r="A6268">
        <v>1799770</v>
      </c>
      <c r="B6268">
        <v>1</v>
      </c>
      <c r="C6268" t="s">
        <v>80</v>
      </c>
      <c r="D6268" t="s">
        <v>105</v>
      </c>
      <c r="E6268" t="s">
        <v>143</v>
      </c>
      <c r="F6268" t="s">
        <v>18002</v>
      </c>
      <c r="G6268" t="s">
        <v>145</v>
      </c>
      <c r="H6268" t="s">
        <v>146</v>
      </c>
      <c r="I6268" t="s">
        <v>135</v>
      </c>
      <c r="J6268" t="s">
        <v>136</v>
      </c>
      <c r="K6268" t="s">
        <v>147</v>
      </c>
      <c r="L6268" t="s">
        <v>18003</v>
      </c>
      <c r="M6268" t="s">
        <v>18004</v>
      </c>
      <c r="N6268">
        <v>1.304444444</v>
      </c>
      <c r="O6268">
        <v>0</v>
      </c>
      <c r="P6268">
        <v>257</v>
      </c>
      <c r="Q6268">
        <v>0</v>
      </c>
      <c r="R6268">
        <v>7</v>
      </c>
      <c r="S6268">
        <v>0</v>
      </c>
      <c r="T6268">
        <v>27</v>
      </c>
      <c r="U6268">
        <v>0</v>
      </c>
      <c r="V6268">
        <v>0</v>
      </c>
      <c r="W6268">
        <v>0</v>
      </c>
      <c r="X6268">
        <v>96.384785742823738</v>
      </c>
      <c r="Y6268">
        <v>0</v>
      </c>
      <c r="Z6268">
        <v>0.93482745320548333</v>
      </c>
      <c r="AA6268">
        <v>0</v>
      </c>
      <c r="AB6268">
        <v>24.921316359510378</v>
      </c>
      <c r="AC6268">
        <v>0</v>
      </c>
      <c r="AD6268">
        <v>0</v>
      </c>
      <c r="AE6268">
        <v>122.24092955553959</v>
      </c>
    </row>
    <row r="6269" spans="1:31" x14ac:dyDescent="0.25">
      <c r="A6269">
        <v>1799771</v>
      </c>
      <c r="B6269">
        <v>1</v>
      </c>
      <c r="C6269" t="s">
        <v>80</v>
      </c>
      <c r="D6269" t="s">
        <v>93</v>
      </c>
      <c r="E6269" t="s">
        <v>131</v>
      </c>
      <c r="F6269" t="s">
        <v>18005</v>
      </c>
      <c r="G6269" t="s">
        <v>239</v>
      </c>
      <c r="H6269" t="s">
        <v>134</v>
      </c>
      <c r="I6269" t="s">
        <v>135</v>
      </c>
      <c r="J6269" t="s">
        <v>136</v>
      </c>
      <c r="K6269" t="s">
        <v>137</v>
      </c>
      <c r="L6269" t="s">
        <v>18006</v>
      </c>
      <c r="M6269" t="s">
        <v>18007</v>
      </c>
      <c r="N6269">
        <v>1.6161111109999999</v>
      </c>
      <c r="O6269">
        <v>0</v>
      </c>
      <c r="P6269">
        <v>572</v>
      </c>
      <c r="Q6269">
        <v>12</v>
      </c>
      <c r="R6269">
        <v>94</v>
      </c>
      <c r="S6269">
        <v>5</v>
      </c>
      <c r="T6269">
        <v>120</v>
      </c>
      <c r="U6269">
        <v>0</v>
      </c>
      <c r="V6269">
        <v>1</v>
      </c>
      <c r="W6269">
        <v>0</v>
      </c>
      <c r="X6269">
        <v>97.129020516395585</v>
      </c>
      <c r="Y6269">
        <v>60.584489582896325</v>
      </c>
      <c r="Z6269">
        <v>61.224745075427876</v>
      </c>
      <c r="AA6269">
        <v>73.010732612598275</v>
      </c>
      <c r="AB6269">
        <v>136.03949518628986</v>
      </c>
      <c r="AC6269">
        <v>0</v>
      </c>
      <c r="AD6269">
        <v>13.383121110703167</v>
      </c>
      <c r="AE6269">
        <v>441.37160408431106</v>
      </c>
    </row>
    <row r="6270" spans="1:31" x14ac:dyDescent="0.25">
      <c r="A6270">
        <v>1799773</v>
      </c>
      <c r="B6270">
        <v>1</v>
      </c>
      <c r="C6270" t="s">
        <v>80</v>
      </c>
      <c r="D6270" t="s">
        <v>110</v>
      </c>
      <c r="E6270" t="s">
        <v>158</v>
      </c>
      <c r="F6270" t="s">
        <v>18008</v>
      </c>
      <c r="G6270" t="s">
        <v>321</v>
      </c>
      <c r="H6270" t="s">
        <v>146</v>
      </c>
      <c r="I6270" t="s">
        <v>135</v>
      </c>
      <c r="J6270" t="s">
        <v>136</v>
      </c>
      <c r="K6270" t="s">
        <v>147</v>
      </c>
      <c r="L6270" t="s">
        <v>18009</v>
      </c>
      <c r="M6270" t="s">
        <v>18010</v>
      </c>
      <c r="N6270">
        <v>0.79277777699999996</v>
      </c>
      <c r="O6270">
        <v>0</v>
      </c>
      <c r="P6270">
        <v>215</v>
      </c>
      <c r="Q6270">
        <v>0</v>
      </c>
      <c r="R6270">
        <v>0</v>
      </c>
      <c r="S6270">
        <v>0</v>
      </c>
      <c r="T6270">
        <v>11</v>
      </c>
      <c r="U6270">
        <v>0</v>
      </c>
      <c r="V6270">
        <v>0</v>
      </c>
      <c r="W6270">
        <v>0</v>
      </c>
      <c r="X6270">
        <v>43.466863933540125</v>
      </c>
      <c r="Y6270">
        <v>0</v>
      </c>
      <c r="Z6270">
        <v>0</v>
      </c>
      <c r="AA6270">
        <v>0</v>
      </c>
      <c r="AB6270">
        <v>0.84159235196470006</v>
      </c>
      <c r="AC6270">
        <v>0</v>
      </c>
      <c r="AD6270">
        <v>0</v>
      </c>
      <c r="AE6270">
        <v>44.308456285504825</v>
      </c>
    </row>
    <row r="6271" spans="1:31" x14ac:dyDescent="0.25">
      <c r="A6271">
        <v>1799774</v>
      </c>
      <c r="B6271">
        <v>1</v>
      </c>
      <c r="C6271" t="s">
        <v>80</v>
      </c>
      <c r="D6271" t="s">
        <v>93</v>
      </c>
      <c r="E6271" t="s">
        <v>171</v>
      </c>
      <c r="F6271" t="s">
        <v>18011</v>
      </c>
      <c r="G6271" t="s">
        <v>181</v>
      </c>
      <c r="H6271" t="s">
        <v>146</v>
      </c>
      <c r="I6271" t="s">
        <v>135</v>
      </c>
      <c r="J6271" t="s">
        <v>136</v>
      </c>
      <c r="K6271" t="s">
        <v>147</v>
      </c>
      <c r="L6271" t="s">
        <v>18012</v>
      </c>
      <c r="M6271" t="s">
        <v>18013</v>
      </c>
      <c r="N6271">
        <v>1.065833333</v>
      </c>
      <c r="O6271">
        <v>0</v>
      </c>
      <c r="P6271">
        <v>2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3.0001637712500002E-4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3.0001637712500002E-4</v>
      </c>
    </row>
    <row r="6272" spans="1:31" x14ac:dyDescent="0.25">
      <c r="A6272">
        <v>1799775</v>
      </c>
      <c r="B6272">
        <v>1</v>
      </c>
      <c r="C6272" t="s">
        <v>80</v>
      </c>
      <c r="D6272" t="s">
        <v>107</v>
      </c>
      <c r="E6272" t="s">
        <v>143</v>
      </c>
      <c r="F6272" t="s">
        <v>18014</v>
      </c>
      <c r="G6272" t="s">
        <v>145</v>
      </c>
      <c r="H6272" t="s">
        <v>146</v>
      </c>
      <c r="I6272" t="s">
        <v>135</v>
      </c>
      <c r="J6272" t="s">
        <v>136</v>
      </c>
      <c r="K6272" t="s">
        <v>147</v>
      </c>
      <c r="L6272" t="s">
        <v>18015</v>
      </c>
      <c r="M6272" t="s">
        <v>18016</v>
      </c>
      <c r="N6272">
        <v>0.91638888799999996</v>
      </c>
      <c r="O6272">
        <v>0</v>
      </c>
      <c r="P6272">
        <v>0</v>
      </c>
      <c r="Q6272">
        <v>0</v>
      </c>
      <c r="R6272">
        <v>5</v>
      </c>
      <c r="S6272">
        <v>0</v>
      </c>
      <c r="T6272">
        <v>1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1.4008286991791332</v>
      </c>
      <c r="AA6272">
        <v>0</v>
      </c>
      <c r="AB6272">
        <v>0.27736119794716668</v>
      </c>
      <c r="AC6272">
        <v>0</v>
      </c>
      <c r="AD6272">
        <v>0</v>
      </c>
      <c r="AE6272">
        <v>1.6781898971262998</v>
      </c>
    </row>
    <row r="6273" spans="1:31" x14ac:dyDescent="0.25">
      <c r="A6273">
        <v>1799778</v>
      </c>
      <c r="B6273">
        <v>1</v>
      </c>
      <c r="C6273" t="s">
        <v>81</v>
      </c>
      <c r="D6273" t="s">
        <v>122</v>
      </c>
      <c r="E6273" t="s">
        <v>131</v>
      </c>
      <c r="F6273" t="s">
        <v>13696</v>
      </c>
      <c r="G6273" t="s">
        <v>177</v>
      </c>
      <c r="H6273" t="s">
        <v>134</v>
      </c>
      <c r="I6273" t="s">
        <v>193</v>
      </c>
      <c r="J6273" t="s">
        <v>136</v>
      </c>
      <c r="K6273" t="s">
        <v>147</v>
      </c>
      <c r="L6273" t="s">
        <v>18017</v>
      </c>
      <c r="M6273" t="s">
        <v>18018</v>
      </c>
      <c r="N6273">
        <v>4.3055555000000002E-2</v>
      </c>
      <c r="O6273">
        <v>5</v>
      </c>
      <c r="P6273">
        <v>3722</v>
      </c>
      <c r="Q6273">
        <v>61</v>
      </c>
      <c r="R6273">
        <v>133</v>
      </c>
      <c r="S6273">
        <v>40</v>
      </c>
      <c r="T6273">
        <v>321</v>
      </c>
      <c r="U6273">
        <v>3</v>
      </c>
      <c r="V6273">
        <v>1</v>
      </c>
      <c r="W6273">
        <v>8.4234861018749996E-2</v>
      </c>
      <c r="X6273">
        <v>25.039949403626515</v>
      </c>
      <c r="Y6273">
        <v>5.1361992012581261</v>
      </c>
      <c r="Z6273">
        <v>0.95201693076945859</v>
      </c>
      <c r="AA6273">
        <v>6.8434942689019991</v>
      </c>
      <c r="AB6273">
        <v>5.4710257299137091</v>
      </c>
      <c r="AC6273">
        <v>2.6726301305360831</v>
      </c>
      <c r="AD6273">
        <v>1.4264260543125001E-2</v>
      </c>
      <c r="AE6273">
        <v>46.213814786567767</v>
      </c>
    </row>
    <row r="6274" spans="1:31" x14ac:dyDescent="0.25">
      <c r="A6274">
        <v>1799783</v>
      </c>
      <c r="B6274">
        <v>1</v>
      </c>
      <c r="C6274" t="s">
        <v>81</v>
      </c>
      <c r="D6274" t="s">
        <v>123</v>
      </c>
      <c r="E6274" t="s">
        <v>171</v>
      </c>
      <c r="F6274" t="s">
        <v>18019</v>
      </c>
      <c r="G6274" t="s">
        <v>181</v>
      </c>
      <c r="H6274" t="s">
        <v>146</v>
      </c>
      <c r="I6274" t="s">
        <v>135</v>
      </c>
      <c r="J6274" t="s">
        <v>136</v>
      </c>
      <c r="K6274" t="s">
        <v>147</v>
      </c>
      <c r="L6274" t="s">
        <v>18020</v>
      </c>
      <c r="M6274" t="s">
        <v>18021</v>
      </c>
      <c r="N6274">
        <v>2.8672222220000001</v>
      </c>
      <c r="O6274">
        <v>0</v>
      </c>
      <c r="P6274">
        <v>1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0.98946379402043327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0.98946379402043327</v>
      </c>
    </row>
    <row r="6275" spans="1:31" x14ac:dyDescent="0.25">
      <c r="A6275">
        <v>1799784</v>
      </c>
      <c r="B6275">
        <v>1</v>
      </c>
      <c r="C6275" t="s">
        <v>80</v>
      </c>
      <c r="D6275" t="s">
        <v>107</v>
      </c>
      <c r="E6275" t="s">
        <v>171</v>
      </c>
      <c r="F6275" t="s">
        <v>18022</v>
      </c>
      <c r="G6275" t="s">
        <v>181</v>
      </c>
      <c r="H6275" t="s">
        <v>146</v>
      </c>
      <c r="I6275" t="s">
        <v>135</v>
      </c>
      <c r="J6275" t="s">
        <v>136</v>
      </c>
      <c r="K6275" t="s">
        <v>147</v>
      </c>
      <c r="L6275" t="s">
        <v>18023</v>
      </c>
      <c r="M6275" t="s">
        <v>18024</v>
      </c>
      <c r="N6275">
        <v>11.842222222</v>
      </c>
      <c r="O6275">
        <v>0</v>
      </c>
      <c r="P6275">
        <v>1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3.1041476543561504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3.1041476543561504</v>
      </c>
    </row>
    <row r="6276" spans="1:31" x14ac:dyDescent="0.25">
      <c r="A6276">
        <v>1799785</v>
      </c>
      <c r="B6276">
        <v>1</v>
      </c>
      <c r="C6276" t="s">
        <v>80</v>
      </c>
      <c r="D6276" t="s">
        <v>92</v>
      </c>
      <c r="E6276" t="s">
        <v>171</v>
      </c>
      <c r="F6276" t="s">
        <v>18025</v>
      </c>
      <c r="G6276" t="s">
        <v>181</v>
      </c>
      <c r="H6276" t="s">
        <v>146</v>
      </c>
      <c r="I6276" t="s">
        <v>135</v>
      </c>
      <c r="J6276" t="s">
        <v>136</v>
      </c>
      <c r="K6276" t="s">
        <v>147</v>
      </c>
      <c r="L6276" t="s">
        <v>18026</v>
      </c>
      <c r="M6276" t="s">
        <v>18027</v>
      </c>
      <c r="N6276">
        <v>1.3605555549999999</v>
      </c>
      <c r="O6276">
        <v>0</v>
      </c>
      <c r="P6276">
        <v>1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0.34834904497989999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0.34834904497989999</v>
      </c>
    </row>
    <row r="6277" spans="1:31" x14ac:dyDescent="0.25">
      <c r="A6277">
        <v>1799786</v>
      </c>
      <c r="B6277">
        <v>1</v>
      </c>
      <c r="C6277" t="s">
        <v>80</v>
      </c>
      <c r="D6277" t="s">
        <v>100</v>
      </c>
      <c r="E6277" t="s">
        <v>143</v>
      </c>
      <c r="F6277" t="s">
        <v>18028</v>
      </c>
      <c r="G6277" t="s">
        <v>2060</v>
      </c>
      <c r="H6277" t="s">
        <v>146</v>
      </c>
      <c r="I6277" t="s">
        <v>135</v>
      </c>
      <c r="J6277" t="s">
        <v>136</v>
      </c>
      <c r="K6277" t="s">
        <v>147</v>
      </c>
      <c r="L6277" t="s">
        <v>18029</v>
      </c>
      <c r="M6277" t="s">
        <v>18030</v>
      </c>
      <c r="N6277">
        <v>4.3816666660000001</v>
      </c>
      <c r="O6277">
        <v>0</v>
      </c>
      <c r="P6277">
        <v>0</v>
      </c>
      <c r="Q6277">
        <v>0</v>
      </c>
      <c r="R6277">
        <v>7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5.4475139547166993</v>
      </c>
      <c r="AA6277">
        <v>0</v>
      </c>
      <c r="AB6277">
        <v>0</v>
      </c>
      <c r="AC6277">
        <v>0</v>
      </c>
      <c r="AD6277">
        <v>0</v>
      </c>
      <c r="AE6277">
        <v>5.4475139547166993</v>
      </c>
    </row>
    <row r="6278" spans="1:31" x14ac:dyDescent="0.25">
      <c r="A6278">
        <v>1799787</v>
      </c>
      <c r="B6278">
        <v>1</v>
      </c>
      <c r="C6278" t="s">
        <v>80</v>
      </c>
      <c r="D6278" t="s">
        <v>105</v>
      </c>
      <c r="E6278" t="s">
        <v>131</v>
      </c>
      <c r="F6278" t="s">
        <v>18031</v>
      </c>
      <c r="G6278" t="s">
        <v>177</v>
      </c>
      <c r="H6278" t="s">
        <v>134</v>
      </c>
      <c r="I6278" t="s">
        <v>135</v>
      </c>
      <c r="J6278" t="s">
        <v>136</v>
      </c>
      <c r="K6278" t="s">
        <v>147</v>
      </c>
      <c r="L6278" t="s">
        <v>18032</v>
      </c>
      <c r="M6278" t="s">
        <v>18033</v>
      </c>
      <c r="N6278">
        <v>0.17972222199999999</v>
      </c>
      <c r="O6278">
        <v>0</v>
      </c>
      <c r="P6278">
        <v>4224</v>
      </c>
      <c r="Q6278">
        <v>0</v>
      </c>
      <c r="R6278">
        <v>1</v>
      </c>
      <c r="S6278">
        <v>1</v>
      </c>
      <c r="T6278">
        <v>263</v>
      </c>
      <c r="U6278">
        <v>0</v>
      </c>
      <c r="V6278">
        <v>2</v>
      </c>
      <c r="W6278">
        <v>0</v>
      </c>
      <c r="X6278">
        <v>178.38788828234101</v>
      </c>
      <c r="Y6278">
        <v>0</v>
      </c>
      <c r="Z6278">
        <v>3.1912193340008332E-2</v>
      </c>
      <c r="AA6278">
        <v>3.9549873820233339</v>
      </c>
      <c r="AB6278">
        <v>35.652143308990716</v>
      </c>
      <c r="AC6278">
        <v>0</v>
      </c>
      <c r="AD6278">
        <v>28.057936539552333</v>
      </c>
      <c r="AE6278">
        <v>246.08486770624742</v>
      </c>
    </row>
    <row r="6279" spans="1:31" x14ac:dyDescent="0.25">
      <c r="A6279">
        <v>1799789</v>
      </c>
      <c r="B6279">
        <v>1</v>
      </c>
      <c r="C6279" t="s">
        <v>80</v>
      </c>
      <c r="D6279" t="s">
        <v>99</v>
      </c>
      <c r="E6279" t="s">
        <v>158</v>
      </c>
      <c r="F6279" t="s">
        <v>18034</v>
      </c>
      <c r="G6279" t="s">
        <v>758</v>
      </c>
      <c r="H6279" t="s">
        <v>146</v>
      </c>
      <c r="I6279" t="s">
        <v>135</v>
      </c>
      <c r="J6279" t="s">
        <v>136</v>
      </c>
      <c r="K6279" t="s">
        <v>147</v>
      </c>
      <c r="L6279" t="s">
        <v>18035</v>
      </c>
      <c r="M6279" t="s">
        <v>18036</v>
      </c>
      <c r="N6279">
        <v>5.2997222219999998</v>
      </c>
      <c r="O6279">
        <v>0</v>
      </c>
      <c r="P6279">
        <v>27</v>
      </c>
      <c r="Q6279">
        <v>0</v>
      </c>
      <c r="R6279">
        <v>1</v>
      </c>
      <c r="S6279">
        <v>0</v>
      </c>
      <c r="T6279">
        <v>3</v>
      </c>
      <c r="U6279">
        <v>0</v>
      </c>
      <c r="V6279">
        <v>0</v>
      </c>
      <c r="W6279">
        <v>0</v>
      </c>
      <c r="X6279">
        <v>27.943602135819177</v>
      </c>
      <c r="Y6279">
        <v>0</v>
      </c>
      <c r="Z6279">
        <v>0.21449599167471667</v>
      </c>
      <c r="AA6279">
        <v>0</v>
      </c>
      <c r="AB6279">
        <v>26.225320202831867</v>
      </c>
      <c r="AC6279">
        <v>0</v>
      </c>
      <c r="AD6279">
        <v>0</v>
      </c>
      <c r="AE6279">
        <v>54.38341833032576</v>
      </c>
    </row>
    <row r="6280" spans="1:31" x14ac:dyDescent="0.25">
      <c r="A6280">
        <v>1799791</v>
      </c>
      <c r="B6280">
        <v>1</v>
      </c>
      <c r="C6280" t="s">
        <v>80</v>
      </c>
      <c r="D6280" t="s">
        <v>83</v>
      </c>
      <c r="E6280" t="s">
        <v>171</v>
      </c>
      <c r="F6280" t="s">
        <v>18037</v>
      </c>
      <c r="G6280" t="s">
        <v>181</v>
      </c>
      <c r="H6280" t="s">
        <v>146</v>
      </c>
      <c r="I6280" t="s">
        <v>135</v>
      </c>
      <c r="J6280" t="s">
        <v>136</v>
      </c>
      <c r="K6280" t="s">
        <v>147</v>
      </c>
      <c r="L6280" t="s">
        <v>18038</v>
      </c>
      <c r="M6280" t="s">
        <v>18039</v>
      </c>
      <c r="N6280">
        <v>1.4694444440000001</v>
      </c>
      <c r="O6280">
        <v>0</v>
      </c>
      <c r="P6280">
        <v>2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0.79522276547921678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0.79522276547921678</v>
      </c>
    </row>
    <row r="6281" spans="1:31" x14ac:dyDescent="0.25">
      <c r="A6281">
        <v>1799792</v>
      </c>
      <c r="B6281">
        <v>1</v>
      </c>
      <c r="C6281" t="s">
        <v>80</v>
      </c>
      <c r="D6281" t="s">
        <v>88</v>
      </c>
      <c r="E6281" t="s">
        <v>158</v>
      </c>
      <c r="F6281" t="s">
        <v>18040</v>
      </c>
      <c r="G6281" t="s">
        <v>239</v>
      </c>
      <c r="H6281" t="s">
        <v>146</v>
      </c>
      <c r="I6281" t="s">
        <v>135</v>
      </c>
      <c r="J6281" t="s">
        <v>136</v>
      </c>
      <c r="K6281" t="s">
        <v>137</v>
      </c>
      <c r="L6281" t="s">
        <v>18041</v>
      </c>
      <c r="M6281" t="s">
        <v>18042</v>
      </c>
      <c r="N6281">
        <v>0.82972222200000001</v>
      </c>
      <c r="O6281">
        <v>0</v>
      </c>
      <c r="P6281">
        <v>105</v>
      </c>
      <c r="Q6281">
        <v>0</v>
      </c>
      <c r="R6281">
        <v>0</v>
      </c>
      <c r="S6281">
        <v>0</v>
      </c>
      <c r="T6281">
        <v>3</v>
      </c>
      <c r="U6281">
        <v>0</v>
      </c>
      <c r="V6281">
        <v>0</v>
      </c>
      <c r="W6281">
        <v>0</v>
      </c>
      <c r="X6281">
        <v>24.163234627429745</v>
      </c>
      <c r="Y6281">
        <v>0</v>
      </c>
      <c r="Z6281">
        <v>0</v>
      </c>
      <c r="AA6281">
        <v>0</v>
      </c>
      <c r="AB6281">
        <v>2.3609539323533331</v>
      </c>
      <c r="AC6281">
        <v>0</v>
      </c>
      <c r="AD6281">
        <v>0</v>
      </c>
      <c r="AE6281">
        <v>26.524188559783077</v>
      </c>
    </row>
    <row r="6282" spans="1:31" x14ac:dyDescent="0.25">
      <c r="A6282">
        <v>1799793</v>
      </c>
      <c r="B6282">
        <v>1</v>
      </c>
      <c r="C6282" t="s">
        <v>81</v>
      </c>
      <c r="D6282" t="s">
        <v>127</v>
      </c>
      <c r="E6282" t="s">
        <v>143</v>
      </c>
      <c r="F6282" t="s">
        <v>18043</v>
      </c>
      <c r="G6282" t="s">
        <v>2314</v>
      </c>
      <c r="H6282" t="s">
        <v>146</v>
      </c>
      <c r="I6282" t="s">
        <v>135</v>
      </c>
      <c r="J6282" t="s">
        <v>136</v>
      </c>
      <c r="K6282" t="s">
        <v>147</v>
      </c>
      <c r="L6282" t="s">
        <v>18044</v>
      </c>
      <c r="M6282" t="s">
        <v>18045</v>
      </c>
      <c r="N6282">
        <v>2.0888888880000001</v>
      </c>
      <c r="O6282">
        <v>0</v>
      </c>
      <c r="P6282">
        <v>868</v>
      </c>
      <c r="Q6282">
        <v>0</v>
      </c>
      <c r="R6282">
        <v>0</v>
      </c>
      <c r="S6282">
        <v>0</v>
      </c>
      <c r="T6282">
        <v>37</v>
      </c>
      <c r="U6282">
        <v>0</v>
      </c>
      <c r="V6282">
        <v>0</v>
      </c>
      <c r="W6282">
        <v>0</v>
      </c>
      <c r="X6282">
        <v>355.41746091880168</v>
      </c>
      <c r="Y6282">
        <v>0</v>
      </c>
      <c r="Z6282">
        <v>0</v>
      </c>
      <c r="AA6282">
        <v>0</v>
      </c>
      <c r="AB6282">
        <v>32.690375956125777</v>
      </c>
      <c r="AC6282">
        <v>0</v>
      </c>
      <c r="AD6282">
        <v>0</v>
      </c>
      <c r="AE6282">
        <v>388.10783687492744</v>
      </c>
    </row>
    <row r="6283" spans="1:31" x14ac:dyDescent="0.25">
      <c r="A6283">
        <v>1799795</v>
      </c>
      <c r="B6283">
        <v>1</v>
      </c>
      <c r="C6283" t="s">
        <v>81</v>
      </c>
      <c r="D6283" t="s">
        <v>112</v>
      </c>
      <c r="E6283" t="s">
        <v>171</v>
      </c>
      <c r="F6283" t="s">
        <v>18046</v>
      </c>
      <c r="G6283" t="s">
        <v>282</v>
      </c>
      <c r="H6283" t="s">
        <v>146</v>
      </c>
      <c r="I6283" t="s">
        <v>135</v>
      </c>
      <c r="J6283" t="s">
        <v>136</v>
      </c>
      <c r="K6283" t="s">
        <v>147</v>
      </c>
      <c r="L6283" t="s">
        <v>18047</v>
      </c>
      <c r="M6283" t="s">
        <v>18048</v>
      </c>
      <c r="N6283">
        <v>10.320833332999999</v>
      </c>
      <c r="O6283">
        <v>0</v>
      </c>
      <c r="P6283">
        <v>2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3.3255374895921004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3.3255374895921004</v>
      </c>
    </row>
    <row r="6284" spans="1:31" x14ac:dyDescent="0.25">
      <c r="A6284">
        <v>1799797</v>
      </c>
      <c r="B6284">
        <v>1</v>
      </c>
      <c r="C6284" t="s">
        <v>80</v>
      </c>
      <c r="D6284" t="s">
        <v>93</v>
      </c>
      <c r="E6284" t="s">
        <v>171</v>
      </c>
      <c r="F6284" t="s">
        <v>18049</v>
      </c>
      <c r="G6284" t="s">
        <v>173</v>
      </c>
      <c r="H6284" t="s">
        <v>146</v>
      </c>
      <c r="I6284" t="s">
        <v>135</v>
      </c>
      <c r="J6284" t="s">
        <v>136</v>
      </c>
      <c r="K6284" t="s">
        <v>147</v>
      </c>
      <c r="L6284" t="s">
        <v>18050</v>
      </c>
      <c r="M6284" t="s">
        <v>18051</v>
      </c>
      <c r="N6284">
        <v>2.7413888879999999</v>
      </c>
      <c r="O6284">
        <v>0</v>
      </c>
      <c r="P6284">
        <v>4</v>
      </c>
      <c r="Q6284">
        <v>0</v>
      </c>
      <c r="R6284">
        <v>0</v>
      </c>
      <c r="S6284">
        <v>0</v>
      </c>
      <c r="T6284">
        <v>4</v>
      </c>
      <c r="U6284">
        <v>0</v>
      </c>
      <c r="V6284">
        <v>0</v>
      </c>
      <c r="W6284">
        <v>0</v>
      </c>
      <c r="X6284">
        <v>2.6773306356621163</v>
      </c>
      <c r="Y6284">
        <v>0</v>
      </c>
      <c r="Z6284">
        <v>0</v>
      </c>
      <c r="AA6284">
        <v>0</v>
      </c>
      <c r="AB6284">
        <v>6.4016313495364665</v>
      </c>
      <c r="AC6284">
        <v>0</v>
      </c>
      <c r="AD6284">
        <v>0</v>
      </c>
      <c r="AE6284">
        <v>9.0789619851985819</v>
      </c>
    </row>
    <row r="6285" spans="1:31" x14ac:dyDescent="0.25">
      <c r="A6285">
        <v>1799798</v>
      </c>
      <c r="B6285">
        <v>1</v>
      </c>
      <c r="C6285" t="s">
        <v>81</v>
      </c>
      <c r="D6285" t="s">
        <v>122</v>
      </c>
      <c r="E6285" t="s">
        <v>158</v>
      </c>
      <c r="F6285" t="s">
        <v>18052</v>
      </c>
      <c r="G6285" t="s">
        <v>160</v>
      </c>
      <c r="H6285" t="s">
        <v>146</v>
      </c>
      <c r="I6285" t="s">
        <v>135</v>
      </c>
      <c r="J6285" t="s">
        <v>136</v>
      </c>
      <c r="K6285" t="s">
        <v>147</v>
      </c>
      <c r="L6285" t="s">
        <v>18053</v>
      </c>
      <c r="M6285" t="s">
        <v>18054</v>
      </c>
      <c r="N6285">
        <v>3.2797222220000002</v>
      </c>
      <c r="O6285">
        <v>0</v>
      </c>
      <c r="P6285">
        <v>41</v>
      </c>
      <c r="Q6285">
        <v>0</v>
      </c>
      <c r="R6285">
        <v>0</v>
      </c>
      <c r="S6285">
        <v>0</v>
      </c>
      <c r="T6285">
        <v>2</v>
      </c>
      <c r="U6285">
        <v>0</v>
      </c>
      <c r="V6285">
        <v>0</v>
      </c>
      <c r="W6285">
        <v>0</v>
      </c>
      <c r="X6285">
        <v>17.88701677333632</v>
      </c>
      <c r="Y6285">
        <v>0</v>
      </c>
      <c r="Z6285">
        <v>0</v>
      </c>
      <c r="AA6285">
        <v>0</v>
      </c>
      <c r="AB6285">
        <v>0.30512855490737506</v>
      </c>
      <c r="AC6285">
        <v>0</v>
      </c>
      <c r="AD6285">
        <v>0</v>
      </c>
      <c r="AE6285">
        <v>18.192145328243697</v>
      </c>
    </row>
    <row r="6286" spans="1:31" x14ac:dyDescent="0.25">
      <c r="A6286">
        <v>1799799</v>
      </c>
      <c r="B6286">
        <v>1</v>
      </c>
      <c r="C6286" t="s">
        <v>80</v>
      </c>
      <c r="D6286" t="s">
        <v>100</v>
      </c>
      <c r="E6286" t="s">
        <v>171</v>
      </c>
      <c r="F6286" t="s">
        <v>18055</v>
      </c>
      <c r="G6286" t="s">
        <v>181</v>
      </c>
      <c r="H6286" t="s">
        <v>146</v>
      </c>
      <c r="I6286" t="s">
        <v>135</v>
      </c>
      <c r="J6286" t="s">
        <v>136</v>
      </c>
      <c r="K6286" t="s">
        <v>147</v>
      </c>
      <c r="L6286" t="s">
        <v>18056</v>
      </c>
      <c r="M6286" t="s">
        <v>18057</v>
      </c>
      <c r="N6286">
        <v>0.92444444400000003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1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0.57629994071346669</v>
      </c>
      <c r="AC6286">
        <v>0</v>
      </c>
      <c r="AD6286">
        <v>0</v>
      </c>
      <c r="AE6286">
        <v>0.57629994071346669</v>
      </c>
    </row>
    <row r="6287" spans="1:31" x14ac:dyDescent="0.25">
      <c r="A6287">
        <v>1799800</v>
      </c>
      <c r="B6287">
        <v>1</v>
      </c>
      <c r="C6287" t="s">
        <v>80</v>
      </c>
      <c r="D6287" t="s">
        <v>83</v>
      </c>
      <c r="E6287" t="s">
        <v>171</v>
      </c>
      <c r="F6287" t="s">
        <v>18058</v>
      </c>
      <c r="G6287" t="s">
        <v>282</v>
      </c>
      <c r="H6287" t="s">
        <v>146</v>
      </c>
      <c r="I6287" t="s">
        <v>135</v>
      </c>
      <c r="J6287" t="s">
        <v>136</v>
      </c>
      <c r="K6287" t="s">
        <v>147</v>
      </c>
      <c r="L6287" t="s">
        <v>18059</v>
      </c>
      <c r="M6287" t="s">
        <v>18060</v>
      </c>
      <c r="N6287">
        <v>1.51</v>
      </c>
      <c r="O6287">
        <v>0</v>
      </c>
      <c r="P6287">
        <v>2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0.85840814555333322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0.85840814555333322</v>
      </c>
    </row>
    <row r="6288" spans="1:31" x14ac:dyDescent="0.25">
      <c r="A6288">
        <v>1799802</v>
      </c>
      <c r="B6288">
        <v>1</v>
      </c>
      <c r="C6288" t="s">
        <v>81</v>
      </c>
      <c r="D6288" t="s">
        <v>117</v>
      </c>
      <c r="E6288" t="s">
        <v>158</v>
      </c>
      <c r="F6288" t="s">
        <v>16342</v>
      </c>
      <c r="G6288" t="s">
        <v>606</v>
      </c>
      <c r="H6288" t="s">
        <v>146</v>
      </c>
      <c r="I6288" t="s">
        <v>135</v>
      </c>
      <c r="J6288" t="s">
        <v>136</v>
      </c>
      <c r="K6288" t="s">
        <v>147</v>
      </c>
      <c r="L6288" t="s">
        <v>18061</v>
      </c>
      <c r="M6288" t="s">
        <v>18062</v>
      </c>
      <c r="N6288">
        <v>2.7549999999999999</v>
      </c>
      <c r="O6288">
        <v>0</v>
      </c>
      <c r="P6288">
        <v>23</v>
      </c>
      <c r="Q6288">
        <v>0</v>
      </c>
      <c r="R6288">
        <v>11</v>
      </c>
      <c r="S6288">
        <v>0</v>
      </c>
      <c r="T6288">
        <v>1</v>
      </c>
      <c r="U6288">
        <v>0</v>
      </c>
      <c r="V6288">
        <v>0</v>
      </c>
      <c r="W6288">
        <v>0</v>
      </c>
      <c r="X6288">
        <v>4.4375999343339005</v>
      </c>
      <c r="Y6288">
        <v>0</v>
      </c>
      <c r="Z6288">
        <v>0.3028153084179</v>
      </c>
      <c r="AA6288">
        <v>0</v>
      </c>
      <c r="AB6288">
        <v>4.0424237952000003E-3</v>
      </c>
      <c r="AC6288">
        <v>0</v>
      </c>
      <c r="AD6288">
        <v>0</v>
      </c>
      <c r="AE6288">
        <v>4.7444576665470004</v>
      </c>
    </row>
    <row r="6289" spans="1:31" x14ac:dyDescent="0.25">
      <c r="A6289">
        <v>1799806</v>
      </c>
      <c r="B6289">
        <v>1</v>
      </c>
      <c r="C6289" t="s">
        <v>80</v>
      </c>
      <c r="D6289" t="s">
        <v>105</v>
      </c>
      <c r="E6289" t="s">
        <v>153</v>
      </c>
      <c r="F6289" t="s">
        <v>18063</v>
      </c>
      <c r="G6289" t="s">
        <v>2314</v>
      </c>
      <c r="H6289" t="s">
        <v>146</v>
      </c>
      <c r="I6289" t="s">
        <v>135</v>
      </c>
      <c r="J6289" t="s">
        <v>136</v>
      </c>
      <c r="K6289" t="s">
        <v>147</v>
      </c>
      <c r="L6289" t="s">
        <v>18064</v>
      </c>
      <c r="M6289" t="s">
        <v>18065</v>
      </c>
      <c r="N6289">
        <v>0.67111111099999998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30</v>
      </c>
      <c r="U6289">
        <v>0</v>
      </c>
      <c r="V6289">
        <v>4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72.055608504454383</v>
      </c>
      <c r="AC6289">
        <v>0</v>
      </c>
      <c r="AD6289">
        <v>24.157812328972398</v>
      </c>
      <c r="AE6289">
        <v>96.213420833426781</v>
      </c>
    </row>
    <row r="6290" spans="1:31" x14ac:dyDescent="0.25">
      <c r="A6290">
        <v>1799807</v>
      </c>
      <c r="B6290">
        <v>1</v>
      </c>
      <c r="C6290" t="s">
        <v>80</v>
      </c>
      <c r="D6290" t="s">
        <v>84</v>
      </c>
      <c r="E6290" t="s">
        <v>171</v>
      </c>
      <c r="F6290" t="s">
        <v>18066</v>
      </c>
      <c r="G6290" t="s">
        <v>181</v>
      </c>
      <c r="H6290" t="s">
        <v>146</v>
      </c>
      <c r="I6290" t="s">
        <v>135</v>
      </c>
      <c r="J6290" t="s">
        <v>136</v>
      </c>
      <c r="K6290" t="s">
        <v>147</v>
      </c>
      <c r="L6290" t="s">
        <v>18067</v>
      </c>
      <c r="M6290" t="s">
        <v>18068</v>
      </c>
      <c r="N6290">
        <v>1.8572222220000001</v>
      </c>
      <c r="O6290">
        <v>0</v>
      </c>
      <c r="P6290">
        <v>2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1.4155804800222751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1.4155804800222751</v>
      </c>
    </row>
    <row r="6291" spans="1:31" x14ac:dyDescent="0.25">
      <c r="A6291">
        <v>1799808</v>
      </c>
      <c r="B6291">
        <v>1</v>
      </c>
      <c r="C6291" t="s">
        <v>80</v>
      </c>
      <c r="D6291" t="s">
        <v>84</v>
      </c>
      <c r="E6291" t="s">
        <v>171</v>
      </c>
      <c r="F6291" t="s">
        <v>18069</v>
      </c>
      <c r="G6291" t="s">
        <v>173</v>
      </c>
      <c r="H6291" t="s">
        <v>146</v>
      </c>
      <c r="I6291" t="s">
        <v>135</v>
      </c>
      <c r="J6291" t="s">
        <v>136</v>
      </c>
      <c r="K6291" t="s">
        <v>147</v>
      </c>
      <c r="L6291" t="s">
        <v>18070</v>
      </c>
      <c r="M6291" t="s">
        <v>18071</v>
      </c>
      <c r="N6291">
        <v>3.4791666659999998</v>
      </c>
      <c r="O6291">
        <v>0</v>
      </c>
      <c r="P6291">
        <v>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1.1255868629961083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1.1255868629961083</v>
      </c>
    </row>
    <row r="6292" spans="1:31" x14ac:dyDescent="0.25">
      <c r="A6292">
        <v>1799809</v>
      </c>
      <c r="B6292">
        <v>1</v>
      </c>
      <c r="C6292" t="s">
        <v>80</v>
      </c>
      <c r="D6292" t="s">
        <v>103</v>
      </c>
      <c r="E6292" t="s">
        <v>184</v>
      </c>
      <c r="F6292" t="s">
        <v>18072</v>
      </c>
      <c r="G6292" t="s">
        <v>232</v>
      </c>
      <c r="H6292" t="s">
        <v>134</v>
      </c>
      <c r="I6292" t="s">
        <v>135</v>
      </c>
      <c r="J6292" t="s">
        <v>136</v>
      </c>
      <c r="K6292" t="s">
        <v>147</v>
      </c>
      <c r="L6292" t="s">
        <v>18073</v>
      </c>
      <c r="M6292" t="s">
        <v>18074</v>
      </c>
      <c r="N6292">
        <v>0.54916666599999997</v>
      </c>
      <c r="O6292">
        <v>3</v>
      </c>
      <c r="P6292">
        <v>151</v>
      </c>
      <c r="Q6292">
        <v>0</v>
      </c>
      <c r="R6292">
        <v>27</v>
      </c>
      <c r="S6292">
        <v>1</v>
      </c>
      <c r="T6292">
        <v>14</v>
      </c>
      <c r="U6292">
        <v>0</v>
      </c>
      <c r="V6292">
        <v>0</v>
      </c>
      <c r="W6292">
        <v>1.6014971452194</v>
      </c>
      <c r="X6292">
        <v>15.650805448929832</v>
      </c>
      <c r="Y6292">
        <v>0</v>
      </c>
      <c r="Z6292">
        <v>1.7951878085610495</v>
      </c>
      <c r="AA6292">
        <v>0.46590340657455009</v>
      </c>
      <c r="AB6292">
        <v>2.4503067299754</v>
      </c>
      <c r="AC6292">
        <v>0</v>
      </c>
      <c r="AD6292">
        <v>0</v>
      </c>
      <c r="AE6292">
        <v>21.96370053926023</v>
      </c>
    </row>
    <row r="6293" spans="1:31" x14ac:dyDescent="0.25">
      <c r="A6293">
        <v>1799810</v>
      </c>
      <c r="B6293">
        <v>1</v>
      </c>
      <c r="C6293" t="s">
        <v>80</v>
      </c>
      <c r="D6293" t="s">
        <v>104</v>
      </c>
      <c r="E6293" t="s">
        <v>184</v>
      </c>
      <c r="F6293" t="s">
        <v>18075</v>
      </c>
      <c r="G6293" t="s">
        <v>232</v>
      </c>
      <c r="H6293" t="s">
        <v>134</v>
      </c>
      <c r="I6293" t="s">
        <v>135</v>
      </c>
      <c r="J6293" t="s">
        <v>136</v>
      </c>
      <c r="K6293" t="s">
        <v>147</v>
      </c>
      <c r="L6293" t="s">
        <v>17857</v>
      </c>
      <c r="M6293" t="s">
        <v>18076</v>
      </c>
      <c r="N6293">
        <v>1.8519444439999999</v>
      </c>
      <c r="O6293">
        <v>0</v>
      </c>
      <c r="P6293">
        <v>11</v>
      </c>
      <c r="Q6293">
        <v>0</v>
      </c>
      <c r="R6293">
        <v>2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1.9440970500625332</v>
      </c>
      <c r="Y6293">
        <v>0</v>
      </c>
      <c r="Z6293">
        <v>1.3143093164811501</v>
      </c>
      <c r="AA6293">
        <v>0</v>
      </c>
      <c r="AB6293">
        <v>0</v>
      </c>
      <c r="AC6293">
        <v>0</v>
      </c>
      <c r="AD6293">
        <v>0</v>
      </c>
      <c r="AE6293">
        <v>3.2584063665436833</v>
      </c>
    </row>
    <row r="6294" spans="1:31" x14ac:dyDescent="0.25">
      <c r="A6294">
        <v>1799811</v>
      </c>
      <c r="B6294">
        <v>1</v>
      </c>
      <c r="C6294" t="s">
        <v>81</v>
      </c>
      <c r="D6294" t="s">
        <v>114</v>
      </c>
      <c r="E6294" t="s">
        <v>171</v>
      </c>
      <c r="F6294" t="s">
        <v>18077</v>
      </c>
      <c r="G6294" t="s">
        <v>181</v>
      </c>
      <c r="H6294" t="s">
        <v>146</v>
      </c>
      <c r="I6294" t="s">
        <v>135</v>
      </c>
      <c r="J6294" t="s">
        <v>136</v>
      </c>
      <c r="K6294" t="s">
        <v>147</v>
      </c>
      <c r="L6294" t="s">
        <v>18078</v>
      </c>
      <c r="M6294" t="s">
        <v>18079</v>
      </c>
      <c r="N6294">
        <v>3.281111111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1</v>
      </c>
      <c r="U6294">
        <v>0</v>
      </c>
      <c r="V6294">
        <v>0</v>
      </c>
      <c r="W6294">
        <v>0</v>
      </c>
      <c r="X6294">
        <v>7.5037727501100007E-2</v>
      </c>
      <c r="Y6294">
        <v>0</v>
      </c>
      <c r="Z6294">
        <v>0</v>
      </c>
      <c r="AA6294">
        <v>0</v>
      </c>
      <c r="AB6294">
        <v>5.5533326837333332E-3</v>
      </c>
      <c r="AC6294">
        <v>0</v>
      </c>
      <c r="AD6294">
        <v>0</v>
      </c>
      <c r="AE6294">
        <v>8.0591060184833335E-2</v>
      </c>
    </row>
    <row r="6295" spans="1:31" x14ac:dyDescent="0.25">
      <c r="A6295">
        <v>1799813</v>
      </c>
      <c r="B6295">
        <v>1</v>
      </c>
      <c r="C6295" t="s">
        <v>81</v>
      </c>
      <c r="D6295" t="s">
        <v>122</v>
      </c>
      <c r="E6295" t="s">
        <v>184</v>
      </c>
      <c r="F6295" t="s">
        <v>18080</v>
      </c>
      <c r="G6295" t="s">
        <v>232</v>
      </c>
      <c r="H6295" t="s">
        <v>134</v>
      </c>
      <c r="I6295" t="s">
        <v>135</v>
      </c>
      <c r="J6295" t="s">
        <v>136</v>
      </c>
      <c r="K6295" t="s">
        <v>147</v>
      </c>
      <c r="L6295" t="s">
        <v>18081</v>
      </c>
      <c r="M6295" t="s">
        <v>18082</v>
      </c>
      <c r="N6295">
        <v>1.873888888</v>
      </c>
      <c r="O6295">
        <v>0</v>
      </c>
      <c r="P6295">
        <v>61</v>
      </c>
      <c r="Q6295">
        <v>0</v>
      </c>
      <c r="R6295">
        <v>7</v>
      </c>
      <c r="S6295">
        <v>0</v>
      </c>
      <c r="T6295">
        <v>3</v>
      </c>
      <c r="U6295">
        <v>0</v>
      </c>
      <c r="V6295">
        <v>0</v>
      </c>
      <c r="W6295">
        <v>0</v>
      </c>
      <c r="X6295">
        <v>12.363299211958484</v>
      </c>
      <c r="Y6295">
        <v>0</v>
      </c>
      <c r="Z6295">
        <v>2.6837600535621666</v>
      </c>
      <c r="AA6295">
        <v>0</v>
      </c>
      <c r="AB6295">
        <v>0.64848452737646678</v>
      </c>
      <c r="AC6295">
        <v>0</v>
      </c>
      <c r="AD6295">
        <v>0</v>
      </c>
      <c r="AE6295">
        <v>15.695543792897119</v>
      </c>
    </row>
    <row r="6296" spans="1:31" x14ac:dyDescent="0.25">
      <c r="A6296">
        <v>1799816</v>
      </c>
      <c r="B6296">
        <v>1</v>
      </c>
      <c r="C6296" t="s">
        <v>80</v>
      </c>
      <c r="D6296" t="s">
        <v>110</v>
      </c>
      <c r="E6296" t="s">
        <v>171</v>
      </c>
      <c r="F6296" t="s">
        <v>18083</v>
      </c>
      <c r="G6296" t="s">
        <v>225</v>
      </c>
      <c r="H6296" t="s">
        <v>146</v>
      </c>
      <c r="I6296" t="s">
        <v>135</v>
      </c>
      <c r="J6296" t="s">
        <v>3</v>
      </c>
      <c r="K6296" t="s">
        <v>147</v>
      </c>
      <c r="L6296" t="s">
        <v>18084</v>
      </c>
      <c r="M6296" t="s">
        <v>18085</v>
      </c>
      <c r="N6296">
        <v>6.0483333330000004</v>
      </c>
      <c r="O6296">
        <v>0</v>
      </c>
      <c r="P6296">
        <v>3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4.8846818715084588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4.8846818715084588</v>
      </c>
    </row>
    <row r="6297" spans="1:31" x14ac:dyDescent="0.25">
      <c r="A6297">
        <v>1799817</v>
      </c>
      <c r="B6297">
        <v>1</v>
      </c>
      <c r="C6297" t="s">
        <v>80</v>
      </c>
      <c r="D6297" t="s">
        <v>111</v>
      </c>
      <c r="E6297" t="s">
        <v>171</v>
      </c>
      <c r="F6297" t="s">
        <v>18086</v>
      </c>
      <c r="G6297" t="s">
        <v>282</v>
      </c>
      <c r="H6297" t="s">
        <v>146</v>
      </c>
      <c r="I6297" t="s">
        <v>135</v>
      </c>
      <c r="J6297" t="s">
        <v>136</v>
      </c>
      <c r="K6297" t="s">
        <v>147</v>
      </c>
      <c r="L6297" t="s">
        <v>18087</v>
      </c>
      <c r="M6297" t="s">
        <v>18088</v>
      </c>
      <c r="N6297">
        <v>16.819166666000001</v>
      </c>
      <c r="O6297">
        <v>0</v>
      </c>
      <c r="P6297">
        <v>7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43.261677196347776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43.261677196347776</v>
      </c>
    </row>
    <row r="6298" spans="1:31" x14ac:dyDescent="0.25">
      <c r="A6298">
        <v>1799818</v>
      </c>
      <c r="B6298">
        <v>1</v>
      </c>
      <c r="C6298" t="s">
        <v>80</v>
      </c>
      <c r="D6298" t="s">
        <v>93</v>
      </c>
      <c r="E6298" t="s">
        <v>158</v>
      </c>
      <c r="F6298" t="s">
        <v>18089</v>
      </c>
      <c r="G6298" t="s">
        <v>160</v>
      </c>
      <c r="H6298" t="s">
        <v>146</v>
      </c>
      <c r="I6298" t="s">
        <v>135</v>
      </c>
      <c r="J6298" t="s">
        <v>136</v>
      </c>
      <c r="K6298" t="s">
        <v>147</v>
      </c>
      <c r="L6298" t="s">
        <v>18090</v>
      </c>
      <c r="M6298" t="s">
        <v>18091</v>
      </c>
      <c r="N6298">
        <v>0.81444444400000005</v>
      </c>
      <c r="O6298">
        <v>0</v>
      </c>
      <c r="P6298">
        <v>0</v>
      </c>
      <c r="Q6298">
        <v>0</v>
      </c>
      <c r="R6298">
        <v>3</v>
      </c>
      <c r="S6298">
        <v>0</v>
      </c>
      <c r="T6298">
        <v>1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0.3612554880842333</v>
      </c>
      <c r="AA6298">
        <v>0</v>
      </c>
      <c r="AB6298">
        <v>1.1592985113866666E-2</v>
      </c>
      <c r="AC6298">
        <v>0</v>
      </c>
      <c r="AD6298">
        <v>0</v>
      </c>
      <c r="AE6298">
        <v>0.37284847319809999</v>
      </c>
    </row>
    <row r="6299" spans="1:31" x14ac:dyDescent="0.25">
      <c r="A6299">
        <v>1799821</v>
      </c>
      <c r="B6299">
        <v>1</v>
      </c>
      <c r="C6299" t="s">
        <v>81</v>
      </c>
      <c r="D6299" t="s">
        <v>112</v>
      </c>
      <c r="E6299" t="s">
        <v>171</v>
      </c>
      <c r="F6299" t="s">
        <v>18092</v>
      </c>
      <c r="G6299" t="s">
        <v>282</v>
      </c>
      <c r="H6299" t="s">
        <v>146</v>
      </c>
      <c r="I6299" t="s">
        <v>135</v>
      </c>
      <c r="J6299" t="s">
        <v>136</v>
      </c>
      <c r="K6299" t="s">
        <v>147</v>
      </c>
      <c r="L6299" t="s">
        <v>18093</v>
      </c>
      <c r="M6299" t="s">
        <v>18094</v>
      </c>
      <c r="N6299">
        <v>0.59694444400000002</v>
      </c>
      <c r="O6299">
        <v>0</v>
      </c>
      <c r="P6299">
        <v>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4.0343124671850007E-2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4.0343124671850007E-2</v>
      </c>
    </row>
    <row r="6300" spans="1:31" x14ac:dyDescent="0.25">
      <c r="A6300">
        <v>1799822</v>
      </c>
      <c r="B6300">
        <v>1</v>
      </c>
      <c r="C6300" t="s">
        <v>80</v>
      </c>
      <c r="D6300" t="s">
        <v>103</v>
      </c>
      <c r="E6300" t="s">
        <v>171</v>
      </c>
      <c r="F6300" t="s">
        <v>18095</v>
      </c>
      <c r="G6300" t="s">
        <v>282</v>
      </c>
      <c r="H6300" t="s">
        <v>146</v>
      </c>
      <c r="I6300" t="s">
        <v>135</v>
      </c>
      <c r="J6300" t="s">
        <v>136</v>
      </c>
      <c r="K6300" t="s">
        <v>147</v>
      </c>
      <c r="L6300" t="s">
        <v>18096</v>
      </c>
      <c r="M6300" t="s">
        <v>18097</v>
      </c>
      <c r="N6300">
        <v>0.65277777699999995</v>
      </c>
      <c r="O6300">
        <v>0</v>
      </c>
      <c r="P6300">
        <v>6</v>
      </c>
      <c r="Q6300">
        <v>0</v>
      </c>
      <c r="R6300">
        <v>0</v>
      </c>
      <c r="S6300">
        <v>0</v>
      </c>
      <c r="T6300">
        <v>1</v>
      </c>
      <c r="U6300">
        <v>0</v>
      </c>
      <c r="V6300">
        <v>0</v>
      </c>
      <c r="W6300">
        <v>0</v>
      </c>
      <c r="X6300">
        <v>0.98964431329500013</v>
      </c>
      <c r="Y6300">
        <v>0</v>
      </c>
      <c r="Z6300">
        <v>0</v>
      </c>
      <c r="AA6300">
        <v>0</v>
      </c>
      <c r="AB6300">
        <v>0.86282444727666663</v>
      </c>
      <c r="AC6300">
        <v>0</v>
      </c>
      <c r="AD6300">
        <v>0</v>
      </c>
      <c r="AE6300">
        <v>1.8524687605716668</v>
      </c>
    </row>
    <row r="6301" spans="1:31" x14ac:dyDescent="0.25">
      <c r="A6301">
        <v>1799824</v>
      </c>
      <c r="B6301">
        <v>1</v>
      </c>
      <c r="C6301" t="s">
        <v>81</v>
      </c>
      <c r="D6301" t="s">
        <v>127</v>
      </c>
      <c r="E6301" t="s">
        <v>184</v>
      </c>
      <c r="F6301" t="s">
        <v>15966</v>
      </c>
      <c r="G6301" t="s">
        <v>359</v>
      </c>
      <c r="H6301" t="s">
        <v>134</v>
      </c>
      <c r="I6301" t="s">
        <v>135</v>
      </c>
      <c r="J6301" t="s">
        <v>136</v>
      </c>
      <c r="K6301" t="s">
        <v>147</v>
      </c>
      <c r="L6301" t="s">
        <v>18098</v>
      </c>
      <c r="M6301" t="s">
        <v>18099</v>
      </c>
      <c r="N6301">
        <v>2.4163888880000002</v>
      </c>
      <c r="O6301">
        <v>0</v>
      </c>
      <c r="P6301">
        <v>74</v>
      </c>
      <c r="Q6301">
        <v>0</v>
      </c>
      <c r="R6301">
        <v>22</v>
      </c>
      <c r="S6301">
        <v>1</v>
      </c>
      <c r="T6301">
        <v>8</v>
      </c>
      <c r="U6301">
        <v>0</v>
      </c>
      <c r="V6301">
        <v>1</v>
      </c>
      <c r="W6301">
        <v>0</v>
      </c>
      <c r="X6301">
        <v>31.077908117377948</v>
      </c>
      <c r="Y6301">
        <v>0</v>
      </c>
      <c r="Z6301">
        <v>19.054023732681774</v>
      </c>
      <c r="AA6301">
        <v>20.558467134450002</v>
      </c>
      <c r="AB6301">
        <v>23.400835388809085</v>
      </c>
      <c r="AC6301">
        <v>0</v>
      </c>
      <c r="AD6301">
        <v>2.5585351359746751</v>
      </c>
      <c r="AE6301">
        <v>96.649769509293492</v>
      </c>
    </row>
    <row r="6302" spans="1:31" x14ac:dyDescent="0.25">
      <c r="A6302">
        <v>1799826</v>
      </c>
      <c r="B6302">
        <v>1</v>
      </c>
      <c r="C6302" t="s">
        <v>80</v>
      </c>
      <c r="D6302" t="s">
        <v>106</v>
      </c>
      <c r="E6302" t="s">
        <v>171</v>
      </c>
      <c r="F6302" t="s">
        <v>18100</v>
      </c>
      <c r="G6302" t="s">
        <v>181</v>
      </c>
      <c r="H6302" t="s">
        <v>146</v>
      </c>
      <c r="I6302" t="s">
        <v>135</v>
      </c>
      <c r="J6302" t="s">
        <v>136</v>
      </c>
      <c r="K6302" t="s">
        <v>147</v>
      </c>
      <c r="L6302" t="s">
        <v>18101</v>
      </c>
      <c r="M6302" t="s">
        <v>18102</v>
      </c>
      <c r="N6302">
        <v>4.4063888880000004</v>
      </c>
      <c r="O6302">
        <v>0</v>
      </c>
      <c r="P6302">
        <v>0</v>
      </c>
      <c r="Q6302">
        <v>0</v>
      </c>
      <c r="R6302">
        <v>1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1.5294867592300001E-2</v>
      </c>
      <c r="AA6302">
        <v>0</v>
      </c>
      <c r="AB6302">
        <v>0</v>
      </c>
      <c r="AC6302">
        <v>0</v>
      </c>
      <c r="AD6302">
        <v>0</v>
      </c>
      <c r="AE6302">
        <v>1.5294867592300001E-2</v>
      </c>
    </row>
    <row r="6303" spans="1:31" x14ac:dyDescent="0.25">
      <c r="A6303">
        <v>1799829</v>
      </c>
      <c r="B6303">
        <v>1</v>
      </c>
      <c r="C6303" t="s">
        <v>81</v>
      </c>
      <c r="D6303" t="s">
        <v>118</v>
      </c>
      <c r="E6303" t="s">
        <v>158</v>
      </c>
      <c r="F6303" t="s">
        <v>18103</v>
      </c>
      <c r="G6303" t="s">
        <v>160</v>
      </c>
      <c r="H6303" t="s">
        <v>146</v>
      </c>
      <c r="I6303" t="s">
        <v>135</v>
      </c>
      <c r="J6303" t="s">
        <v>136</v>
      </c>
      <c r="K6303" t="s">
        <v>147</v>
      </c>
      <c r="L6303" t="s">
        <v>18104</v>
      </c>
      <c r="M6303" t="s">
        <v>18105</v>
      </c>
      <c r="N6303">
        <v>5.3677777769999997</v>
      </c>
      <c r="O6303">
        <v>0</v>
      </c>
      <c r="P6303">
        <v>1</v>
      </c>
      <c r="Q6303">
        <v>0</v>
      </c>
      <c r="R6303">
        <v>1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0.26837829696960003</v>
      </c>
      <c r="Y6303">
        <v>0</v>
      </c>
      <c r="Z6303">
        <v>7.8884071066200004E-2</v>
      </c>
      <c r="AA6303">
        <v>0</v>
      </c>
      <c r="AB6303">
        <v>0</v>
      </c>
      <c r="AC6303">
        <v>0</v>
      </c>
      <c r="AD6303">
        <v>0</v>
      </c>
      <c r="AE6303">
        <v>0.34726236803580002</v>
      </c>
    </row>
    <row r="6304" spans="1:31" x14ac:dyDescent="0.25">
      <c r="A6304">
        <v>1799831</v>
      </c>
      <c r="B6304">
        <v>1</v>
      </c>
      <c r="C6304" t="s">
        <v>80</v>
      </c>
      <c r="D6304" t="s">
        <v>100</v>
      </c>
      <c r="E6304" t="s">
        <v>184</v>
      </c>
      <c r="F6304" t="s">
        <v>18106</v>
      </c>
      <c r="G6304" t="s">
        <v>177</v>
      </c>
      <c r="H6304" t="s">
        <v>134</v>
      </c>
      <c r="I6304" t="s">
        <v>135</v>
      </c>
      <c r="J6304" t="s">
        <v>136</v>
      </c>
      <c r="K6304" t="s">
        <v>147</v>
      </c>
      <c r="L6304" t="s">
        <v>18107</v>
      </c>
      <c r="M6304" t="s">
        <v>18108</v>
      </c>
      <c r="N6304">
        <v>0.72555555500000002</v>
      </c>
      <c r="O6304">
        <v>0</v>
      </c>
      <c r="P6304">
        <v>1461</v>
      </c>
      <c r="Q6304">
        <v>0</v>
      </c>
      <c r="R6304">
        <v>5</v>
      </c>
      <c r="S6304">
        <v>0</v>
      </c>
      <c r="T6304">
        <v>75</v>
      </c>
      <c r="U6304">
        <v>0</v>
      </c>
      <c r="V6304">
        <v>0</v>
      </c>
      <c r="W6304">
        <v>0</v>
      </c>
      <c r="X6304">
        <v>264.20827778115495</v>
      </c>
      <c r="Y6304">
        <v>0</v>
      </c>
      <c r="Z6304">
        <v>0.35198669879006678</v>
      </c>
      <c r="AA6304">
        <v>0</v>
      </c>
      <c r="AB6304">
        <v>21.581732579992202</v>
      </c>
      <c r="AC6304">
        <v>0</v>
      </c>
      <c r="AD6304">
        <v>0</v>
      </c>
      <c r="AE6304">
        <v>286.14199705993724</v>
      </c>
    </row>
    <row r="6305" spans="1:31" x14ac:dyDescent="0.25">
      <c r="A6305">
        <v>1799835</v>
      </c>
      <c r="B6305">
        <v>1</v>
      </c>
      <c r="C6305" t="s">
        <v>80</v>
      </c>
      <c r="D6305" t="s">
        <v>94</v>
      </c>
      <c r="E6305" t="s">
        <v>171</v>
      </c>
      <c r="F6305" t="s">
        <v>18109</v>
      </c>
      <c r="G6305" t="s">
        <v>181</v>
      </c>
      <c r="H6305" t="s">
        <v>146</v>
      </c>
      <c r="I6305" t="s">
        <v>135</v>
      </c>
      <c r="J6305" t="s">
        <v>136</v>
      </c>
      <c r="K6305" t="s">
        <v>147</v>
      </c>
      <c r="L6305" t="s">
        <v>18110</v>
      </c>
      <c r="M6305" t="s">
        <v>18111</v>
      </c>
      <c r="N6305">
        <v>2.1127777769999998</v>
      </c>
      <c r="O6305">
        <v>0</v>
      </c>
      <c r="P6305">
        <v>1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0.33163921388645001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0.33163921388645001</v>
      </c>
    </row>
    <row r="6306" spans="1:31" x14ac:dyDescent="0.25">
      <c r="A6306">
        <v>1799836</v>
      </c>
      <c r="B6306">
        <v>1</v>
      </c>
      <c r="C6306" t="s">
        <v>80</v>
      </c>
      <c r="D6306" t="s">
        <v>103</v>
      </c>
      <c r="E6306" t="s">
        <v>171</v>
      </c>
      <c r="F6306" t="s">
        <v>18112</v>
      </c>
      <c r="G6306" t="s">
        <v>181</v>
      </c>
      <c r="H6306" t="s">
        <v>146</v>
      </c>
      <c r="I6306" t="s">
        <v>135</v>
      </c>
      <c r="J6306" t="s">
        <v>136</v>
      </c>
      <c r="K6306" t="s">
        <v>147</v>
      </c>
      <c r="L6306" t="s">
        <v>18113</v>
      </c>
      <c r="M6306" t="s">
        <v>18114</v>
      </c>
      <c r="N6306">
        <v>0.38388888799999998</v>
      </c>
      <c r="O6306">
        <v>0</v>
      </c>
      <c r="P6306">
        <v>3</v>
      </c>
      <c r="Q6306">
        <v>0</v>
      </c>
      <c r="R6306">
        <v>0</v>
      </c>
      <c r="S6306">
        <v>0</v>
      </c>
      <c r="T6306">
        <v>2</v>
      </c>
      <c r="U6306">
        <v>0</v>
      </c>
      <c r="V6306">
        <v>0</v>
      </c>
      <c r="W6306">
        <v>0</v>
      </c>
      <c r="X6306">
        <v>0.45074388774478336</v>
      </c>
      <c r="Y6306">
        <v>0</v>
      </c>
      <c r="Z6306">
        <v>0</v>
      </c>
      <c r="AA6306">
        <v>0</v>
      </c>
      <c r="AB6306">
        <v>0.83133621452266671</v>
      </c>
      <c r="AC6306">
        <v>0</v>
      </c>
      <c r="AD6306">
        <v>0</v>
      </c>
      <c r="AE6306">
        <v>1.2820801022674502</v>
      </c>
    </row>
    <row r="6307" spans="1:31" x14ac:dyDescent="0.25">
      <c r="A6307">
        <v>1799839</v>
      </c>
      <c r="B6307">
        <v>1</v>
      </c>
      <c r="C6307" t="s">
        <v>80</v>
      </c>
      <c r="D6307" t="s">
        <v>97</v>
      </c>
      <c r="E6307" t="s">
        <v>171</v>
      </c>
      <c r="F6307" t="s">
        <v>18115</v>
      </c>
      <c r="G6307" t="s">
        <v>181</v>
      </c>
      <c r="H6307" t="s">
        <v>146</v>
      </c>
      <c r="I6307" t="s">
        <v>135</v>
      </c>
      <c r="J6307" t="s">
        <v>136</v>
      </c>
      <c r="K6307" t="s">
        <v>147</v>
      </c>
      <c r="L6307" t="s">
        <v>18116</v>
      </c>
      <c r="M6307" t="s">
        <v>18117</v>
      </c>
      <c r="N6307">
        <v>1.2116666659999999</v>
      </c>
      <c r="O6307">
        <v>0</v>
      </c>
      <c r="P6307">
        <v>2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0.63066843086939994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0.63066843086939994</v>
      </c>
    </row>
    <row r="6308" spans="1:31" x14ac:dyDescent="0.25">
      <c r="A6308">
        <v>1799841</v>
      </c>
      <c r="B6308">
        <v>1</v>
      </c>
      <c r="C6308" t="s">
        <v>80</v>
      </c>
      <c r="D6308" t="s">
        <v>88</v>
      </c>
      <c r="E6308" t="s">
        <v>158</v>
      </c>
      <c r="F6308" t="s">
        <v>18118</v>
      </c>
      <c r="G6308" t="s">
        <v>321</v>
      </c>
      <c r="H6308" t="s">
        <v>146</v>
      </c>
      <c r="I6308" t="s">
        <v>135</v>
      </c>
      <c r="J6308" t="s">
        <v>136</v>
      </c>
      <c r="K6308" t="s">
        <v>147</v>
      </c>
      <c r="L6308" t="s">
        <v>18119</v>
      </c>
      <c r="M6308" t="s">
        <v>18120</v>
      </c>
      <c r="N6308">
        <v>0.70944444399999995</v>
      </c>
      <c r="O6308">
        <v>0</v>
      </c>
      <c r="P6308">
        <v>113</v>
      </c>
      <c r="Q6308">
        <v>0</v>
      </c>
      <c r="R6308">
        <v>0</v>
      </c>
      <c r="S6308">
        <v>0</v>
      </c>
      <c r="T6308">
        <v>5</v>
      </c>
      <c r="U6308">
        <v>0</v>
      </c>
      <c r="V6308">
        <v>0</v>
      </c>
      <c r="W6308">
        <v>0</v>
      </c>
      <c r="X6308">
        <v>18.694597383623123</v>
      </c>
      <c r="Y6308">
        <v>0</v>
      </c>
      <c r="Z6308">
        <v>0</v>
      </c>
      <c r="AA6308">
        <v>0</v>
      </c>
      <c r="AB6308">
        <v>2.1635911842709334</v>
      </c>
      <c r="AC6308">
        <v>0</v>
      </c>
      <c r="AD6308">
        <v>0</v>
      </c>
      <c r="AE6308">
        <v>20.858188567894057</v>
      </c>
    </row>
    <row r="6309" spans="1:31" x14ac:dyDescent="0.25">
      <c r="A6309">
        <v>1799842</v>
      </c>
      <c r="B6309">
        <v>1</v>
      </c>
      <c r="C6309" t="s">
        <v>80</v>
      </c>
      <c r="D6309" t="s">
        <v>87</v>
      </c>
      <c r="E6309" t="s">
        <v>171</v>
      </c>
      <c r="F6309" t="s">
        <v>18121</v>
      </c>
      <c r="G6309" t="s">
        <v>181</v>
      </c>
      <c r="H6309" t="s">
        <v>146</v>
      </c>
      <c r="I6309" t="s">
        <v>135</v>
      </c>
      <c r="J6309" t="s">
        <v>136</v>
      </c>
      <c r="K6309" t="s">
        <v>147</v>
      </c>
      <c r="L6309" t="s">
        <v>18122</v>
      </c>
      <c r="M6309" t="s">
        <v>18123</v>
      </c>
      <c r="N6309">
        <v>1.3266666659999999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0.19510004943879999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0.19510004943879999</v>
      </c>
    </row>
    <row r="6310" spans="1:31" x14ac:dyDescent="0.25">
      <c r="A6310">
        <v>1799843</v>
      </c>
      <c r="B6310">
        <v>1</v>
      </c>
      <c r="C6310" t="s">
        <v>80</v>
      </c>
      <c r="D6310" t="s">
        <v>107</v>
      </c>
      <c r="E6310" t="s">
        <v>171</v>
      </c>
      <c r="F6310" t="s">
        <v>18124</v>
      </c>
      <c r="G6310" t="s">
        <v>282</v>
      </c>
      <c r="H6310" t="s">
        <v>146</v>
      </c>
      <c r="I6310" t="s">
        <v>135</v>
      </c>
      <c r="J6310" t="s">
        <v>136</v>
      </c>
      <c r="K6310" t="s">
        <v>147</v>
      </c>
      <c r="L6310" t="s">
        <v>18125</v>
      </c>
      <c r="M6310" t="s">
        <v>18126</v>
      </c>
      <c r="N6310">
        <v>4.1772222220000002</v>
      </c>
      <c r="O6310">
        <v>0</v>
      </c>
      <c r="P6310">
        <v>1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0.16858620546459999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0.16858620546459999</v>
      </c>
    </row>
    <row r="6311" spans="1:31" x14ac:dyDescent="0.25">
      <c r="A6311">
        <v>1799845</v>
      </c>
      <c r="B6311">
        <v>1</v>
      </c>
      <c r="C6311" t="s">
        <v>80</v>
      </c>
      <c r="D6311" t="s">
        <v>99</v>
      </c>
      <c r="E6311" t="s">
        <v>171</v>
      </c>
      <c r="F6311" t="s">
        <v>18127</v>
      </c>
      <c r="G6311" t="s">
        <v>282</v>
      </c>
      <c r="H6311" t="s">
        <v>146</v>
      </c>
      <c r="I6311" t="s">
        <v>135</v>
      </c>
      <c r="J6311" t="s">
        <v>136</v>
      </c>
      <c r="K6311" t="s">
        <v>147</v>
      </c>
      <c r="L6311" t="s">
        <v>18128</v>
      </c>
      <c r="M6311" t="s">
        <v>18129</v>
      </c>
      <c r="N6311">
        <v>4.1916666659999997</v>
      </c>
      <c r="O6311">
        <v>0</v>
      </c>
      <c r="P6311">
        <v>1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0.33438135694138338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0.33438135694138338</v>
      </c>
    </row>
    <row r="6312" spans="1:31" x14ac:dyDescent="0.25">
      <c r="A6312">
        <v>1799846</v>
      </c>
      <c r="B6312">
        <v>1</v>
      </c>
      <c r="C6312" t="s">
        <v>80</v>
      </c>
      <c r="D6312" t="s">
        <v>99</v>
      </c>
      <c r="E6312" t="s">
        <v>171</v>
      </c>
      <c r="F6312" t="s">
        <v>18130</v>
      </c>
      <c r="G6312" t="s">
        <v>181</v>
      </c>
      <c r="H6312" t="s">
        <v>146</v>
      </c>
      <c r="I6312" t="s">
        <v>135</v>
      </c>
      <c r="J6312" t="s">
        <v>136</v>
      </c>
      <c r="K6312" t="s">
        <v>147</v>
      </c>
      <c r="L6312" t="s">
        <v>18131</v>
      </c>
      <c r="M6312" t="s">
        <v>18132</v>
      </c>
      <c r="N6312">
        <v>8.4022222220000007</v>
      </c>
      <c r="O6312">
        <v>0</v>
      </c>
      <c r="P6312">
        <v>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0.18017727646304998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0.18017727646304998</v>
      </c>
    </row>
    <row r="6313" spans="1:31" x14ac:dyDescent="0.25">
      <c r="A6313">
        <v>1799848</v>
      </c>
      <c r="B6313">
        <v>1</v>
      </c>
      <c r="C6313" t="s">
        <v>80</v>
      </c>
      <c r="D6313" t="s">
        <v>97</v>
      </c>
      <c r="E6313" t="s">
        <v>171</v>
      </c>
      <c r="F6313" t="s">
        <v>18133</v>
      </c>
      <c r="G6313" t="s">
        <v>225</v>
      </c>
      <c r="H6313" t="s">
        <v>146</v>
      </c>
      <c r="I6313" t="s">
        <v>135</v>
      </c>
      <c r="J6313" t="s">
        <v>136</v>
      </c>
      <c r="K6313" t="s">
        <v>147</v>
      </c>
      <c r="L6313" t="s">
        <v>18134</v>
      </c>
      <c r="M6313" t="s">
        <v>18135</v>
      </c>
      <c r="N6313">
        <v>5.2494444439999999</v>
      </c>
      <c r="O6313">
        <v>0</v>
      </c>
      <c r="P6313">
        <v>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1.2559489539297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1.2559489539297</v>
      </c>
    </row>
    <row r="6314" spans="1:31" x14ac:dyDescent="0.25">
      <c r="A6314">
        <v>1799850</v>
      </c>
      <c r="B6314">
        <v>1</v>
      </c>
      <c r="C6314" t="s">
        <v>81</v>
      </c>
      <c r="D6314" t="s">
        <v>121</v>
      </c>
      <c r="E6314" t="s">
        <v>184</v>
      </c>
      <c r="F6314" t="s">
        <v>1614</v>
      </c>
      <c r="G6314" t="s">
        <v>177</v>
      </c>
      <c r="H6314" t="s">
        <v>134</v>
      </c>
      <c r="I6314" t="s">
        <v>193</v>
      </c>
      <c r="J6314" t="s">
        <v>136</v>
      </c>
      <c r="K6314" t="s">
        <v>147</v>
      </c>
      <c r="L6314" t="s">
        <v>18136</v>
      </c>
      <c r="M6314" t="s">
        <v>18137</v>
      </c>
      <c r="N6314">
        <v>8.3333330000000001E-3</v>
      </c>
      <c r="O6314">
        <v>0</v>
      </c>
      <c r="P6314">
        <v>1031</v>
      </c>
      <c r="Q6314">
        <v>0</v>
      </c>
      <c r="R6314">
        <v>24</v>
      </c>
      <c r="S6314">
        <v>2</v>
      </c>
      <c r="T6314">
        <v>42</v>
      </c>
      <c r="U6314">
        <v>0</v>
      </c>
      <c r="V6314">
        <v>0</v>
      </c>
      <c r="W6314">
        <v>0</v>
      </c>
      <c r="X6314">
        <v>0.88194511072049986</v>
      </c>
      <c r="Y6314">
        <v>0</v>
      </c>
      <c r="Z6314">
        <v>9.2967851934999991E-3</v>
      </c>
      <c r="AA6314">
        <v>6.5295538521499996E-2</v>
      </c>
      <c r="AB6314">
        <v>9.5026810743499987E-2</v>
      </c>
      <c r="AC6314">
        <v>0</v>
      </c>
      <c r="AD6314">
        <v>0</v>
      </c>
      <c r="AE6314">
        <v>1.0515642451789997</v>
      </c>
    </row>
    <row r="6315" spans="1:31" x14ac:dyDescent="0.25">
      <c r="A6315">
        <v>1799852</v>
      </c>
      <c r="B6315">
        <v>1</v>
      </c>
      <c r="C6315" t="s">
        <v>80</v>
      </c>
      <c r="D6315" t="s">
        <v>95</v>
      </c>
      <c r="E6315" t="s">
        <v>158</v>
      </c>
      <c r="F6315" t="s">
        <v>2405</v>
      </c>
      <c r="G6315" t="s">
        <v>164</v>
      </c>
      <c r="H6315" t="s">
        <v>146</v>
      </c>
      <c r="I6315" t="s">
        <v>135</v>
      </c>
      <c r="J6315" t="s">
        <v>136</v>
      </c>
      <c r="K6315" t="s">
        <v>147</v>
      </c>
      <c r="L6315" t="s">
        <v>18138</v>
      </c>
      <c r="M6315" t="s">
        <v>18139</v>
      </c>
      <c r="N6315">
        <v>0.27555555500000001</v>
      </c>
      <c r="O6315">
        <v>0</v>
      </c>
      <c r="P6315">
        <v>109</v>
      </c>
      <c r="Q6315">
        <v>0</v>
      </c>
      <c r="R6315">
        <v>2</v>
      </c>
      <c r="S6315">
        <v>0</v>
      </c>
      <c r="T6315">
        <v>1</v>
      </c>
      <c r="U6315">
        <v>0</v>
      </c>
      <c r="V6315">
        <v>0</v>
      </c>
      <c r="W6315">
        <v>0</v>
      </c>
      <c r="X6315">
        <v>5.6711936913099974</v>
      </c>
      <c r="Y6315">
        <v>0</v>
      </c>
      <c r="Z6315">
        <v>0.13098895013600001</v>
      </c>
      <c r="AA6315">
        <v>0</v>
      </c>
      <c r="AB6315">
        <v>0.19606299260973334</v>
      </c>
      <c r="AC6315">
        <v>0</v>
      </c>
      <c r="AD6315">
        <v>0</v>
      </c>
      <c r="AE6315">
        <v>5.9982456340557313</v>
      </c>
    </row>
    <row r="6316" spans="1:31" x14ac:dyDescent="0.25">
      <c r="A6316">
        <v>1799854</v>
      </c>
      <c r="B6316">
        <v>1</v>
      </c>
      <c r="C6316" t="s">
        <v>80</v>
      </c>
      <c r="D6316" t="s">
        <v>88</v>
      </c>
      <c r="E6316" t="s">
        <v>267</v>
      </c>
      <c r="F6316" t="s">
        <v>18140</v>
      </c>
      <c r="G6316" t="s">
        <v>4436</v>
      </c>
      <c r="H6316" t="s">
        <v>134</v>
      </c>
      <c r="I6316" t="s">
        <v>135</v>
      </c>
      <c r="J6316" t="s">
        <v>136</v>
      </c>
      <c r="K6316" t="s">
        <v>147</v>
      </c>
      <c r="L6316" t="s">
        <v>18141</v>
      </c>
      <c r="M6316" t="s">
        <v>18142</v>
      </c>
      <c r="N6316">
        <v>1.9516666659999999</v>
      </c>
      <c r="O6316">
        <v>0</v>
      </c>
      <c r="P6316">
        <v>0</v>
      </c>
      <c r="Q6316">
        <v>0</v>
      </c>
      <c r="R6316">
        <v>0</v>
      </c>
      <c r="S6316">
        <v>1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2.3558921872884997</v>
      </c>
      <c r="AB6316">
        <v>0</v>
      </c>
      <c r="AC6316">
        <v>0</v>
      </c>
      <c r="AD6316">
        <v>0</v>
      </c>
      <c r="AE6316">
        <v>2.3558921872884997</v>
      </c>
    </row>
    <row r="6317" spans="1:31" x14ac:dyDescent="0.25">
      <c r="A6317">
        <v>1800500</v>
      </c>
      <c r="B6317">
        <v>1</v>
      </c>
      <c r="C6317" t="s">
        <v>81</v>
      </c>
      <c r="D6317" t="s">
        <v>112</v>
      </c>
      <c r="E6317" t="s">
        <v>171</v>
      </c>
      <c r="F6317" t="s">
        <v>18143</v>
      </c>
      <c r="G6317" t="s">
        <v>181</v>
      </c>
      <c r="H6317" t="s">
        <v>146</v>
      </c>
      <c r="I6317" t="s">
        <v>135</v>
      </c>
      <c r="J6317" t="s">
        <v>136</v>
      </c>
      <c r="K6317" t="s">
        <v>147</v>
      </c>
      <c r="L6317" t="s">
        <v>18144</v>
      </c>
      <c r="M6317" t="s">
        <v>18145</v>
      </c>
      <c r="N6317">
        <v>3.5905555549999999</v>
      </c>
      <c r="O6317">
        <v>0</v>
      </c>
      <c r="P6317">
        <v>0</v>
      </c>
      <c r="Q6317">
        <v>0</v>
      </c>
      <c r="R6317">
        <v>2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0.37042512754274998</v>
      </c>
      <c r="AA6317">
        <v>0</v>
      </c>
      <c r="AB6317">
        <v>0</v>
      </c>
      <c r="AC6317">
        <v>0</v>
      </c>
      <c r="AD6317">
        <v>0</v>
      </c>
      <c r="AE6317">
        <v>0.37042512754274998</v>
      </c>
    </row>
    <row r="6318" spans="1:31" x14ac:dyDescent="0.25">
      <c r="A6318">
        <v>1800431</v>
      </c>
      <c r="B6318">
        <v>1</v>
      </c>
      <c r="C6318" t="s">
        <v>80</v>
      </c>
      <c r="D6318" t="s">
        <v>94</v>
      </c>
      <c r="E6318" t="s">
        <v>158</v>
      </c>
      <c r="F6318" t="s">
        <v>18146</v>
      </c>
      <c r="G6318" t="s">
        <v>160</v>
      </c>
      <c r="H6318" t="s">
        <v>146</v>
      </c>
      <c r="I6318" t="s">
        <v>135</v>
      </c>
      <c r="J6318" t="s">
        <v>136</v>
      </c>
      <c r="K6318" t="s">
        <v>147</v>
      </c>
      <c r="L6318" t="s">
        <v>18147</v>
      </c>
      <c r="M6318" t="s">
        <v>18148</v>
      </c>
      <c r="N6318">
        <v>4.4249999999999998</v>
      </c>
      <c r="O6318">
        <v>0</v>
      </c>
      <c r="P6318">
        <v>74</v>
      </c>
      <c r="Q6318">
        <v>0</v>
      </c>
      <c r="R6318">
        <v>0</v>
      </c>
      <c r="S6318">
        <v>0</v>
      </c>
      <c r="T6318">
        <v>3</v>
      </c>
      <c r="U6318">
        <v>0</v>
      </c>
      <c r="V6318">
        <v>0</v>
      </c>
      <c r="W6318">
        <v>0</v>
      </c>
      <c r="X6318">
        <v>31.348564562823018</v>
      </c>
      <c r="Y6318">
        <v>0</v>
      </c>
      <c r="Z6318">
        <v>0</v>
      </c>
      <c r="AA6318">
        <v>0</v>
      </c>
      <c r="AB6318">
        <v>1.8621282843041249</v>
      </c>
      <c r="AC6318">
        <v>0</v>
      </c>
      <c r="AD6318">
        <v>0</v>
      </c>
      <c r="AE6318">
        <v>33.210692847127142</v>
      </c>
    </row>
    <row r="6319" spans="1:31" x14ac:dyDescent="0.25">
      <c r="A6319">
        <v>1800268</v>
      </c>
      <c r="B6319">
        <v>1</v>
      </c>
      <c r="C6319" t="s">
        <v>81</v>
      </c>
      <c r="D6319" t="s">
        <v>113</v>
      </c>
      <c r="E6319" t="s">
        <v>158</v>
      </c>
      <c r="F6319" t="s">
        <v>15525</v>
      </c>
      <c r="G6319" t="s">
        <v>160</v>
      </c>
      <c r="H6319" t="s">
        <v>146</v>
      </c>
      <c r="I6319" t="s">
        <v>135</v>
      </c>
      <c r="J6319" t="s">
        <v>136</v>
      </c>
      <c r="K6319" t="s">
        <v>147</v>
      </c>
      <c r="L6319" t="s">
        <v>18149</v>
      </c>
      <c r="M6319" t="s">
        <v>18150</v>
      </c>
      <c r="N6319">
        <v>3.0669444440000002</v>
      </c>
      <c r="O6319">
        <v>0</v>
      </c>
      <c r="P6319">
        <v>135</v>
      </c>
      <c r="Q6319">
        <v>0</v>
      </c>
      <c r="R6319">
        <v>0</v>
      </c>
      <c r="S6319">
        <v>0</v>
      </c>
      <c r="T6319">
        <v>5</v>
      </c>
      <c r="U6319">
        <v>0</v>
      </c>
      <c r="V6319">
        <v>0</v>
      </c>
      <c r="W6319">
        <v>0</v>
      </c>
      <c r="X6319">
        <v>85.816639258316826</v>
      </c>
      <c r="Y6319">
        <v>0</v>
      </c>
      <c r="Z6319">
        <v>0</v>
      </c>
      <c r="AA6319">
        <v>0</v>
      </c>
      <c r="AB6319">
        <v>3.8750222108193757</v>
      </c>
      <c r="AC6319">
        <v>0</v>
      </c>
      <c r="AD6319">
        <v>0</v>
      </c>
      <c r="AE6319">
        <v>89.691661469136207</v>
      </c>
    </row>
    <row r="6320" spans="1:31" x14ac:dyDescent="0.25">
      <c r="A6320">
        <v>1800371</v>
      </c>
      <c r="B6320">
        <v>1</v>
      </c>
      <c r="C6320" t="s">
        <v>80</v>
      </c>
      <c r="D6320" t="s">
        <v>107</v>
      </c>
      <c r="E6320" t="s">
        <v>158</v>
      </c>
      <c r="F6320" t="s">
        <v>18151</v>
      </c>
      <c r="G6320" t="s">
        <v>2175</v>
      </c>
      <c r="H6320" t="s">
        <v>146</v>
      </c>
      <c r="I6320" t="s">
        <v>135</v>
      </c>
      <c r="J6320" t="s">
        <v>136</v>
      </c>
      <c r="K6320" t="s">
        <v>147</v>
      </c>
      <c r="L6320" t="s">
        <v>18152</v>
      </c>
      <c r="M6320" t="s">
        <v>18153</v>
      </c>
      <c r="N6320">
        <v>1.2480555550000001</v>
      </c>
      <c r="O6320">
        <v>0</v>
      </c>
      <c r="P6320">
        <v>78</v>
      </c>
      <c r="Q6320">
        <v>0</v>
      </c>
      <c r="R6320">
        <v>0</v>
      </c>
      <c r="S6320">
        <v>0</v>
      </c>
      <c r="T6320">
        <v>1</v>
      </c>
      <c r="U6320">
        <v>0</v>
      </c>
      <c r="V6320">
        <v>0</v>
      </c>
      <c r="W6320">
        <v>0</v>
      </c>
      <c r="X6320">
        <v>11.130303218168375</v>
      </c>
      <c r="Y6320">
        <v>0</v>
      </c>
      <c r="Z6320">
        <v>0</v>
      </c>
      <c r="AA6320">
        <v>0</v>
      </c>
      <c r="AB6320">
        <v>1.6227168554895834</v>
      </c>
      <c r="AC6320">
        <v>0</v>
      </c>
      <c r="AD6320">
        <v>0</v>
      </c>
      <c r="AE6320">
        <v>12.753020073657959</v>
      </c>
    </row>
    <row r="6321" spans="1:31" x14ac:dyDescent="0.25">
      <c r="A6321">
        <v>1800517</v>
      </c>
      <c r="B6321">
        <v>1</v>
      </c>
      <c r="C6321" t="s">
        <v>81</v>
      </c>
      <c r="D6321" t="s">
        <v>118</v>
      </c>
      <c r="E6321" t="s">
        <v>188</v>
      </c>
      <c r="F6321" t="s">
        <v>1505</v>
      </c>
      <c r="G6321" t="s">
        <v>133</v>
      </c>
      <c r="H6321" t="s">
        <v>134</v>
      </c>
      <c r="I6321" t="s">
        <v>193</v>
      </c>
      <c r="J6321" t="s">
        <v>136</v>
      </c>
      <c r="K6321" t="s">
        <v>147</v>
      </c>
      <c r="L6321" t="s">
        <v>18154</v>
      </c>
      <c r="M6321" t="s">
        <v>18155</v>
      </c>
      <c r="N6321">
        <v>1.1111111E-2</v>
      </c>
      <c r="O6321">
        <v>1</v>
      </c>
      <c r="P6321">
        <v>367</v>
      </c>
      <c r="Q6321">
        <v>111</v>
      </c>
      <c r="R6321">
        <v>83</v>
      </c>
      <c r="S6321">
        <v>14</v>
      </c>
      <c r="T6321">
        <v>38</v>
      </c>
      <c r="U6321">
        <v>2</v>
      </c>
      <c r="V6321">
        <v>0</v>
      </c>
      <c r="W6321">
        <v>3.0494725079999998E-3</v>
      </c>
      <c r="X6321">
        <v>0.55358816614799977</v>
      </c>
      <c r="Y6321">
        <v>1.777832873425333</v>
      </c>
      <c r="Z6321">
        <v>0.85288954493833302</v>
      </c>
      <c r="AA6321">
        <v>0.70697650953733349</v>
      </c>
      <c r="AB6321">
        <v>0.18941513377600003</v>
      </c>
      <c r="AC6321">
        <v>2.1496750466711116</v>
      </c>
      <c r="AD6321">
        <v>0</v>
      </c>
      <c r="AE6321">
        <v>6.2334267470041116</v>
      </c>
    </row>
    <row r="6322" spans="1:31" x14ac:dyDescent="0.25">
      <c r="A6322">
        <v>1800222</v>
      </c>
      <c r="B6322">
        <v>1</v>
      </c>
      <c r="C6322" t="s">
        <v>80</v>
      </c>
      <c r="D6322" t="s">
        <v>96</v>
      </c>
      <c r="E6322" t="s">
        <v>158</v>
      </c>
      <c r="F6322" t="s">
        <v>18156</v>
      </c>
      <c r="G6322" t="s">
        <v>225</v>
      </c>
      <c r="H6322" t="s">
        <v>146</v>
      </c>
      <c r="I6322" t="s">
        <v>135</v>
      </c>
      <c r="J6322" t="s">
        <v>136</v>
      </c>
      <c r="K6322" t="s">
        <v>147</v>
      </c>
      <c r="L6322" t="s">
        <v>18157</v>
      </c>
      <c r="M6322" t="s">
        <v>18158</v>
      </c>
      <c r="N6322">
        <v>5.6941666660000001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2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8.2832681286302492</v>
      </c>
      <c r="AC6322">
        <v>0</v>
      </c>
      <c r="AD6322">
        <v>0</v>
      </c>
      <c r="AE6322">
        <v>8.2832681286302492</v>
      </c>
    </row>
    <row r="6323" spans="1:31" x14ac:dyDescent="0.25">
      <c r="A6323">
        <v>1800225</v>
      </c>
      <c r="B6323">
        <v>1</v>
      </c>
      <c r="C6323" t="s">
        <v>80</v>
      </c>
      <c r="D6323" t="s">
        <v>83</v>
      </c>
      <c r="E6323" t="s">
        <v>267</v>
      </c>
      <c r="F6323" t="s">
        <v>18159</v>
      </c>
      <c r="G6323" t="s">
        <v>1002</v>
      </c>
      <c r="H6323" t="s">
        <v>134</v>
      </c>
      <c r="I6323" t="s">
        <v>135</v>
      </c>
      <c r="J6323" t="s">
        <v>136</v>
      </c>
      <c r="K6323" t="s">
        <v>147</v>
      </c>
      <c r="L6323" t="s">
        <v>18160</v>
      </c>
      <c r="M6323" t="s">
        <v>18161</v>
      </c>
      <c r="N6323">
        <v>0.20144805499999999</v>
      </c>
      <c r="O6323">
        <v>0</v>
      </c>
      <c r="P6323">
        <v>243</v>
      </c>
      <c r="Q6323">
        <v>0</v>
      </c>
      <c r="R6323">
        <v>0</v>
      </c>
      <c r="S6323">
        <v>0</v>
      </c>
      <c r="T6323">
        <v>33</v>
      </c>
      <c r="U6323">
        <v>0</v>
      </c>
      <c r="V6323">
        <v>0</v>
      </c>
      <c r="W6323">
        <v>0</v>
      </c>
      <c r="X6323">
        <v>17.956707091304377</v>
      </c>
      <c r="Y6323">
        <v>0</v>
      </c>
      <c r="Z6323">
        <v>0</v>
      </c>
      <c r="AA6323">
        <v>0</v>
      </c>
      <c r="AB6323">
        <v>38.859113557314188</v>
      </c>
      <c r="AC6323">
        <v>0</v>
      </c>
      <c r="AD6323">
        <v>0</v>
      </c>
      <c r="AE6323">
        <v>56.815820648618569</v>
      </c>
    </row>
    <row r="6324" spans="1:31" x14ac:dyDescent="0.25">
      <c r="A6324">
        <v>1800437</v>
      </c>
      <c r="B6324">
        <v>1</v>
      </c>
      <c r="C6324" t="s">
        <v>80</v>
      </c>
      <c r="D6324" t="s">
        <v>96</v>
      </c>
      <c r="E6324" t="s">
        <v>171</v>
      </c>
      <c r="F6324" t="s">
        <v>18162</v>
      </c>
      <c r="G6324" t="s">
        <v>181</v>
      </c>
      <c r="H6324" t="s">
        <v>146</v>
      </c>
      <c r="I6324" t="s">
        <v>135</v>
      </c>
      <c r="J6324" t="s">
        <v>136</v>
      </c>
      <c r="K6324" t="s">
        <v>147</v>
      </c>
      <c r="L6324" t="s">
        <v>18163</v>
      </c>
      <c r="M6324" t="s">
        <v>18164</v>
      </c>
      <c r="N6324">
        <v>3.531111111</v>
      </c>
      <c r="O6324">
        <v>0</v>
      </c>
      <c r="P6324">
        <v>1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0.14628168710026668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0.14628168710026668</v>
      </c>
    </row>
    <row r="6325" spans="1:31" x14ac:dyDescent="0.25">
      <c r="A6325">
        <v>1800580</v>
      </c>
      <c r="B6325">
        <v>1</v>
      </c>
      <c r="C6325" t="s">
        <v>80</v>
      </c>
      <c r="D6325" t="s">
        <v>96</v>
      </c>
      <c r="E6325" t="s">
        <v>171</v>
      </c>
      <c r="F6325" t="s">
        <v>18165</v>
      </c>
      <c r="G6325" t="s">
        <v>181</v>
      </c>
      <c r="H6325" t="s">
        <v>146</v>
      </c>
      <c r="I6325" t="s">
        <v>135</v>
      </c>
      <c r="J6325" t="s">
        <v>136</v>
      </c>
      <c r="K6325" t="s">
        <v>147</v>
      </c>
      <c r="L6325" t="s">
        <v>18166</v>
      </c>
      <c r="M6325" t="s">
        <v>18167</v>
      </c>
      <c r="N6325">
        <v>1.691944444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1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19.023047896063748</v>
      </c>
      <c r="AC6325">
        <v>0</v>
      </c>
      <c r="AD6325">
        <v>0</v>
      </c>
      <c r="AE6325">
        <v>19.023047896063748</v>
      </c>
    </row>
    <row r="6326" spans="1:31" x14ac:dyDescent="0.25">
      <c r="A6326">
        <v>1800245</v>
      </c>
      <c r="B6326">
        <v>1</v>
      </c>
      <c r="C6326" t="s">
        <v>80</v>
      </c>
      <c r="D6326" t="s">
        <v>104</v>
      </c>
      <c r="E6326" t="s">
        <v>171</v>
      </c>
      <c r="F6326" t="s">
        <v>18168</v>
      </c>
      <c r="G6326" t="s">
        <v>181</v>
      </c>
      <c r="H6326" t="s">
        <v>146</v>
      </c>
      <c r="I6326" t="s">
        <v>135</v>
      </c>
      <c r="J6326" t="s">
        <v>136</v>
      </c>
      <c r="K6326" t="s">
        <v>147</v>
      </c>
      <c r="L6326" t="s">
        <v>18169</v>
      </c>
      <c r="M6326" t="s">
        <v>18170</v>
      </c>
      <c r="N6326">
        <v>2.0413888880000002</v>
      </c>
      <c r="O6326">
        <v>0</v>
      </c>
      <c r="P6326">
        <v>1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0.58578955371850017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0.58578955371850017</v>
      </c>
    </row>
    <row r="6327" spans="1:31" x14ac:dyDescent="0.25">
      <c r="A6327">
        <v>1800451</v>
      </c>
      <c r="B6327">
        <v>1</v>
      </c>
      <c r="C6327" t="s">
        <v>80</v>
      </c>
      <c r="D6327" t="s">
        <v>92</v>
      </c>
      <c r="E6327" t="s">
        <v>171</v>
      </c>
      <c r="F6327" t="s">
        <v>18171</v>
      </c>
      <c r="G6327" t="s">
        <v>181</v>
      </c>
      <c r="H6327" t="s">
        <v>146</v>
      </c>
      <c r="I6327" t="s">
        <v>135</v>
      </c>
      <c r="J6327" t="s">
        <v>136</v>
      </c>
      <c r="K6327" t="s">
        <v>147</v>
      </c>
      <c r="L6327" t="s">
        <v>18172</v>
      </c>
      <c r="M6327" t="s">
        <v>18173</v>
      </c>
      <c r="N6327">
        <v>0.59916666600000001</v>
      </c>
      <c r="O6327">
        <v>0</v>
      </c>
      <c r="P6327">
        <v>1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0.14275189724215001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0.14275189724215001</v>
      </c>
    </row>
    <row r="6328" spans="1:31" x14ac:dyDescent="0.25">
      <c r="A6328">
        <v>1800497</v>
      </c>
      <c r="B6328">
        <v>1</v>
      </c>
      <c r="C6328" t="s">
        <v>80</v>
      </c>
      <c r="D6328" t="s">
        <v>94</v>
      </c>
      <c r="E6328" t="s">
        <v>184</v>
      </c>
      <c r="F6328" t="s">
        <v>18174</v>
      </c>
      <c r="G6328" t="s">
        <v>232</v>
      </c>
      <c r="H6328" t="s">
        <v>134</v>
      </c>
      <c r="I6328" t="s">
        <v>135</v>
      </c>
      <c r="J6328" t="s">
        <v>136</v>
      </c>
      <c r="K6328" t="s">
        <v>147</v>
      </c>
      <c r="L6328" t="s">
        <v>18175</v>
      </c>
      <c r="M6328" t="s">
        <v>18176</v>
      </c>
      <c r="N6328">
        <v>1.6305555549999999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24</v>
      </c>
      <c r="U6328">
        <v>0</v>
      </c>
      <c r="V6328">
        <v>3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96.953289910659038</v>
      </c>
      <c r="AC6328">
        <v>0</v>
      </c>
      <c r="AD6328">
        <v>267.43928922800313</v>
      </c>
      <c r="AE6328">
        <v>364.3925791386622</v>
      </c>
    </row>
    <row r="6329" spans="1:31" x14ac:dyDescent="0.25">
      <c r="A6329">
        <v>1800474</v>
      </c>
      <c r="B6329">
        <v>1</v>
      </c>
      <c r="C6329" t="s">
        <v>80</v>
      </c>
      <c r="D6329" t="s">
        <v>99</v>
      </c>
      <c r="E6329" t="s">
        <v>171</v>
      </c>
      <c r="F6329" t="s">
        <v>18177</v>
      </c>
      <c r="G6329" t="s">
        <v>181</v>
      </c>
      <c r="H6329" t="s">
        <v>146</v>
      </c>
      <c r="I6329" t="s">
        <v>135</v>
      </c>
      <c r="J6329" t="s">
        <v>136</v>
      </c>
      <c r="K6329" t="s">
        <v>147</v>
      </c>
      <c r="L6329" t="s">
        <v>18178</v>
      </c>
      <c r="M6329" t="s">
        <v>18179</v>
      </c>
      <c r="N6329">
        <v>2.869722222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3.4747842759499825</v>
      </c>
      <c r="AC6329">
        <v>0</v>
      </c>
      <c r="AD6329">
        <v>0</v>
      </c>
      <c r="AE6329">
        <v>3.4747842759499825</v>
      </c>
    </row>
    <row r="6330" spans="1:31" x14ac:dyDescent="0.25">
      <c r="A6330">
        <v>1800311</v>
      </c>
      <c r="B6330">
        <v>1</v>
      </c>
      <c r="C6330" t="s">
        <v>81</v>
      </c>
      <c r="D6330" t="s">
        <v>122</v>
      </c>
      <c r="E6330" t="s">
        <v>171</v>
      </c>
      <c r="F6330" t="s">
        <v>18180</v>
      </c>
      <c r="G6330" t="s">
        <v>282</v>
      </c>
      <c r="H6330" t="s">
        <v>146</v>
      </c>
      <c r="I6330" t="s">
        <v>135</v>
      </c>
      <c r="J6330" t="s">
        <v>136</v>
      </c>
      <c r="K6330" t="s">
        <v>147</v>
      </c>
      <c r="L6330" t="s">
        <v>18181</v>
      </c>
      <c r="M6330" t="s">
        <v>18182</v>
      </c>
      <c r="N6330">
        <v>1.386111111</v>
      </c>
      <c r="O6330">
        <v>0</v>
      </c>
      <c r="P6330">
        <v>5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0.52575213350551664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0.52575213350551664</v>
      </c>
    </row>
    <row r="6331" spans="1:31" x14ac:dyDescent="0.25">
      <c r="A6331">
        <v>1800457</v>
      </c>
      <c r="B6331">
        <v>1</v>
      </c>
      <c r="C6331" t="s">
        <v>80</v>
      </c>
      <c r="D6331" t="s">
        <v>93</v>
      </c>
      <c r="E6331" t="s">
        <v>158</v>
      </c>
      <c r="F6331" t="s">
        <v>11304</v>
      </c>
      <c r="G6331" t="s">
        <v>160</v>
      </c>
      <c r="H6331" t="s">
        <v>146</v>
      </c>
      <c r="I6331" t="s">
        <v>135</v>
      </c>
      <c r="J6331" t="s">
        <v>136</v>
      </c>
      <c r="K6331" t="s">
        <v>147</v>
      </c>
      <c r="L6331" t="s">
        <v>18183</v>
      </c>
      <c r="M6331" t="s">
        <v>18184</v>
      </c>
      <c r="N6331">
        <v>0.55777777699999997</v>
      </c>
      <c r="O6331">
        <v>0</v>
      </c>
      <c r="P6331">
        <v>0</v>
      </c>
      <c r="Q6331">
        <v>0</v>
      </c>
      <c r="R6331">
        <v>3</v>
      </c>
      <c r="S6331">
        <v>0</v>
      </c>
      <c r="T6331">
        <v>2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0.41254509883200002</v>
      </c>
      <c r="AA6331">
        <v>0</v>
      </c>
      <c r="AB6331">
        <v>1.4313667955943166</v>
      </c>
      <c r="AC6331">
        <v>0</v>
      </c>
      <c r="AD6331">
        <v>0</v>
      </c>
      <c r="AE6331">
        <v>1.8439118944263166</v>
      </c>
    </row>
    <row r="6332" spans="1:31" x14ac:dyDescent="0.25">
      <c r="A6332">
        <v>1800374</v>
      </c>
      <c r="B6332">
        <v>1</v>
      </c>
      <c r="C6332" t="s">
        <v>80</v>
      </c>
      <c r="D6332" t="s">
        <v>83</v>
      </c>
      <c r="E6332" t="s">
        <v>171</v>
      </c>
      <c r="F6332" t="s">
        <v>18185</v>
      </c>
      <c r="G6332" t="s">
        <v>173</v>
      </c>
      <c r="H6332" t="s">
        <v>146</v>
      </c>
      <c r="I6332" t="s">
        <v>135</v>
      </c>
      <c r="J6332" t="s">
        <v>136</v>
      </c>
      <c r="K6332" t="s">
        <v>147</v>
      </c>
      <c r="L6332" t="s">
        <v>18186</v>
      </c>
      <c r="M6332" t="s">
        <v>18187</v>
      </c>
      <c r="N6332">
        <v>0.82583333299999995</v>
      </c>
      <c r="O6332">
        <v>0</v>
      </c>
      <c r="P6332">
        <v>7</v>
      </c>
      <c r="Q6332">
        <v>0</v>
      </c>
      <c r="R6332">
        <v>0</v>
      </c>
      <c r="S6332">
        <v>0</v>
      </c>
      <c r="T6332">
        <v>2</v>
      </c>
      <c r="U6332">
        <v>0</v>
      </c>
      <c r="V6332">
        <v>0</v>
      </c>
      <c r="W6332">
        <v>0</v>
      </c>
      <c r="X6332">
        <v>1.5688757347496505</v>
      </c>
      <c r="Y6332">
        <v>0</v>
      </c>
      <c r="Z6332">
        <v>0</v>
      </c>
      <c r="AA6332">
        <v>0</v>
      </c>
      <c r="AB6332">
        <v>8.0195946599750005</v>
      </c>
      <c r="AC6332">
        <v>0</v>
      </c>
      <c r="AD6332">
        <v>0</v>
      </c>
      <c r="AE6332">
        <v>9.5884703947246503</v>
      </c>
    </row>
    <row r="6333" spans="1:31" x14ac:dyDescent="0.25">
      <c r="A6333">
        <v>1800328</v>
      </c>
      <c r="B6333">
        <v>1</v>
      </c>
      <c r="C6333" t="s">
        <v>81</v>
      </c>
      <c r="D6333" t="s">
        <v>116</v>
      </c>
      <c r="E6333" t="s">
        <v>171</v>
      </c>
      <c r="F6333" t="s">
        <v>18188</v>
      </c>
      <c r="G6333" t="s">
        <v>181</v>
      </c>
      <c r="H6333" t="s">
        <v>146</v>
      </c>
      <c r="I6333" t="s">
        <v>135</v>
      </c>
      <c r="J6333" t="s">
        <v>136</v>
      </c>
      <c r="K6333" t="s">
        <v>147</v>
      </c>
      <c r="L6333" t="s">
        <v>18189</v>
      </c>
      <c r="M6333" t="s">
        <v>18190</v>
      </c>
      <c r="N6333">
        <v>6.1088888880000001</v>
      </c>
      <c r="O6333">
        <v>0</v>
      </c>
      <c r="P6333">
        <v>1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0.84097603232519991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0.84097603232519991</v>
      </c>
    </row>
    <row r="6334" spans="1:31" x14ac:dyDescent="0.25">
      <c r="A6334">
        <v>1800660</v>
      </c>
      <c r="B6334">
        <v>1</v>
      </c>
      <c r="C6334" t="s">
        <v>81</v>
      </c>
      <c r="D6334" t="s">
        <v>118</v>
      </c>
      <c r="E6334" t="s">
        <v>153</v>
      </c>
      <c r="F6334" t="s">
        <v>18191</v>
      </c>
      <c r="G6334" t="s">
        <v>926</v>
      </c>
      <c r="H6334" t="s">
        <v>146</v>
      </c>
      <c r="I6334" t="s">
        <v>135</v>
      </c>
      <c r="J6334" t="s">
        <v>136</v>
      </c>
      <c r="K6334" t="s">
        <v>147</v>
      </c>
      <c r="L6334" t="s">
        <v>18192</v>
      </c>
      <c r="M6334" t="s">
        <v>18193</v>
      </c>
      <c r="N6334">
        <v>1.230555555</v>
      </c>
      <c r="O6334">
        <v>0</v>
      </c>
      <c r="P6334">
        <v>20</v>
      </c>
      <c r="Q6334">
        <v>0</v>
      </c>
      <c r="R6334">
        <v>0</v>
      </c>
      <c r="S6334">
        <v>0</v>
      </c>
      <c r="T6334">
        <v>6</v>
      </c>
      <c r="U6334">
        <v>0</v>
      </c>
      <c r="V6334">
        <v>0</v>
      </c>
      <c r="W6334">
        <v>0</v>
      </c>
      <c r="X6334">
        <v>8.224555237399084</v>
      </c>
      <c r="Y6334">
        <v>0</v>
      </c>
      <c r="Z6334">
        <v>0</v>
      </c>
      <c r="AA6334">
        <v>0</v>
      </c>
      <c r="AB6334">
        <v>3.9863827622190002</v>
      </c>
      <c r="AC6334">
        <v>0</v>
      </c>
      <c r="AD6334">
        <v>0</v>
      </c>
      <c r="AE6334">
        <v>12.210937999618084</v>
      </c>
    </row>
    <row r="6335" spans="1:31" x14ac:dyDescent="0.25">
      <c r="A6335">
        <v>1800514</v>
      </c>
      <c r="B6335">
        <v>1</v>
      </c>
      <c r="C6335" t="s">
        <v>80</v>
      </c>
      <c r="D6335" t="s">
        <v>96</v>
      </c>
      <c r="E6335" t="s">
        <v>171</v>
      </c>
      <c r="F6335" t="s">
        <v>18194</v>
      </c>
      <c r="G6335" t="s">
        <v>282</v>
      </c>
      <c r="H6335" t="s">
        <v>146</v>
      </c>
      <c r="I6335" t="s">
        <v>135</v>
      </c>
      <c r="J6335" t="s">
        <v>136</v>
      </c>
      <c r="K6335" t="s">
        <v>147</v>
      </c>
      <c r="L6335" t="s">
        <v>18195</v>
      </c>
      <c r="M6335" t="s">
        <v>18196</v>
      </c>
      <c r="N6335">
        <v>4.9133333329999997</v>
      </c>
      <c r="O6335">
        <v>0</v>
      </c>
      <c r="P6335">
        <v>1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1.6884618327333165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1.6884618327333165</v>
      </c>
    </row>
    <row r="6336" spans="1:31" x14ac:dyDescent="0.25">
      <c r="A6336">
        <v>1800391</v>
      </c>
      <c r="B6336">
        <v>1</v>
      </c>
      <c r="C6336" t="s">
        <v>80</v>
      </c>
      <c r="D6336" t="s">
        <v>103</v>
      </c>
      <c r="E6336" t="s">
        <v>184</v>
      </c>
      <c r="F6336" t="s">
        <v>18197</v>
      </c>
      <c r="G6336" t="s">
        <v>232</v>
      </c>
      <c r="H6336" t="s">
        <v>134</v>
      </c>
      <c r="I6336" t="s">
        <v>135</v>
      </c>
      <c r="J6336" t="s">
        <v>136</v>
      </c>
      <c r="K6336" t="s">
        <v>147</v>
      </c>
      <c r="L6336" t="s">
        <v>18198</v>
      </c>
      <c r="M6336" t="s">
        <v>18199</v>
      </c>
      <c r="N6336">
        <v>1.2116666659999999</v>
      </c>
      <c r="O6336">
        <v>0</v>
      </c>
      <c r="P6336">
        <v>17</v>
      </c>
      <c r="Q6336">
        <v>0</v>
      </c>
      <c r="R6336">
        <v>15</v>
      </c>
      <c r="S6336">
        <v>0</v>
      </c>
      <c r="T6336">
        <v>21</v>
      </c>
      <c r="U6336">
        <v>0</v>
      </c>
      <c r="V6336">
        <v>0</v>
      </c>
      <c r="W6336">
        <v>0</v>
      </c>
      <c r="X6336">
        <v>3.9836911335008245</v>
      </c>
      <c r="Y6336">
        <v>0</v>
      </c>
      <c r="Z6336">
        <v>6.0660512888377509</v>
      </c>
      <c r="AA6336">
        <v>0</v>
      </c>
      <c r="AB6336">
        <v>5.7256305433379993</v>
      </c>
      <c r="AC6336">
        <v>0</v>
      </c>
      <c r="AD6336">
        <v>0</v>
      </c>
      <c r="AE6336">
        <v>15.775372965676574</v>
      </c>
    </row>
    <row r="6337" spans="1:31" x14ac:dyDescent="0.25">
      <c r="A6337">
        <v>1800583</v>
      </c>
      <c r="B6337">
        <v>1</v>
      </c>
      <c r="C6337" t="s">
        <v>80</v>
      </c>
      <c r="D6337" t="s">
        <v>93</v>
      </c>
      <c r="E6337" t="s">
        <v>171</v>
      </c>
      <c r="F6337" t="s">
        <v>18200</v>
      </c>
      <c r="G6337" t="s">
        <v>181</v>
      </c>
      <c r="H6337" t="s">
        <v>146</v>
      </c>
      <c r="I6337" t="s">
        <v>135</v>
      </c>
      <c r="J6337" t="s">
        <v>136</v>
      </c>
      <c r="K6337" t="s">
        <v>147</v>
      </c>
      <c r="L6337" t="s">
        <v>18201</v>
      </c>
      <c r="M6337" t="s">
        <v>18202</v>
      </c>
      <c r="N6337">
        <v>3.114166666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0.4020947855525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0.4020947855525</v>
      </c>
    </row>
    <row r="6338" spans="1:31" x14ac:dyDescent="0.25">
      <c r="A6338">
        <v>1800228</v>
      </c>
      <c r="B6338">
        <v>1</v>
      </c>
      <c r="C6338" t="s">
        <v>80</v>
      </c>
      <c r="D6338" t="s">
        <v>96</v>
      </c>
      <c r="E6338" t="s">
        <v>171</v>
      </c>
      <c r="F6338" t="s">
        <v>2074</v>
      </c>
      <c r="G6338" t="s">
        <v>282</v>
      </c>
      <c r="H6338" t="s">
        <v>146</v>
      </c>
      <c r="I6338" t="s">
        <v>135</v>
      </c>
      <c r="J6338" t="s">
        <v>136</v>
      </c>
      <c r="K6338" t="s">
        <v>147</v>
      </c>
      <c r="L6338" t="s">
        <v>18203</v>
      </c>
      <c r="M6338" t="s">
        <v>18204</v>
      </c>
      <c r="N6338">
        <v>3.7961111110000001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1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76.558792921112442</v>
      </c>
      <c r="AC6338">
        <v>0</v>
      </c>
      <c r="AD6338">
        <v>0</v>
      </c>
      <c r="AE6338">
        <v>76.558792921112442</v>
      </c>
    </row>
    <row r="6339" spans="1:31" x14ac:dyDescent="0.25">
      <c r="A6339">
        <v>1800205</v>
      </c>
      <c r="B6339">
        <v>1</v>
      </c>
      <c r="C6339" t="s">
        <v>80</v>
      </c>
      <c r="D6339" t="s">
        <v>84</v>
      </c>
      <c r="E6339" t="s">
        <v>184</v>
      </c>
      <c r="F6339" t="s">
        <v>17325</v>
      </c>
      <c r="G6339" t="s">
        <v>177</v>
      </c>
      <c r="H6339" t="s">
        <v>134</v>
      </c>
      <c r="I6339" t="s">
        <v>135</v>
      </c>
      <c r="J6339" t="s">
        <v>136</v>
      </c>
      <c r="K6339" t="s">
        <v>147</v>
      </c>
      <c r="L6339" t="s">
        <v>18205</v>
      </c>
      <c r="M6339" t="s">
        <v>18206</v>
      </c>
      <c r="N6339">
        <v>6.488888888</v>
      </c>
      <c r="O6339">
        <v>0</v>
      </c>
      <c r="P6339">
        <v>351</v>
      </c>
      <c r="Q6339">
        <v>0</v>
      </c>
      <c r="R6339">
        <v>8</v>
      </c>
      <c r="S6339">
        <v>0</v>
      </c>
      <c r="T6339">
        <v>34</v>
      </c>
      <c r="U6339">
        <v>0</v>
      </c>
      <c r="V6339">
        <v>0</v>
      </c>
      <c r="W6339">
        <v>0</v>
      </c>
      <c r="X6339">
        <v>440.23115042670179</v>
      </c>
      <c r="Y6339">
        <v>0</v>
      </c>
      <c r="Z6339">
        <v>12.165633738318268</v>
      </c>
      <c r="AA6339">
        <v>0</v>
      </c>
      <c r="AB6339">
        <v>81.745947648100937</v>
      </c>
      <c r="AC6339">
        <v>0</v>
      </c>
      <c r="AD6339">
        <v>0</v>
      </c>
      <c r="AE6339">
        <v>534.14273181312103</v>
      </c>
    </row>
    <row r="6340" spans="1:31" x14ac:dyDescent="0.25">
      <c r="A6340">
        <v>1800603</v>
      </c>
      <c r="B6340">
        <v>1</v>
      </c>
      <c r="C6340" t="s">
        <v>80</v>
      </c>
      <c r="D6340" t="s">
        <v>105</v>
      </c>
      <c r="E6340" t="s">
        <v>153</v>
      </c>
      <c r="F6340" t="s">
        <v>18207</v>
      </c>
      <c r="G6340" t="s">
        <v>206</v>
      </c>
      <c r="H6340" t="s">
        <v>146</v>
      </c>
      <c r="I6340" t="s">
        <v>135</v>
      </c>
      <c r="J6340" t="s">
        <v>136</v>
      </c>
      <c r="K6340" t="s">
        <v>147</v>
      </c>
      <c r="L6340" t="s">
        <v>18208</v>
      </c>
      <c r="M6340" t="s">
        <v>18209</v>
      </c>
      <c r="N6340">
        <v>5.7961111110000001</v>
      </c>
      <c r="O6340">
        <v>0</v>
      </c>
      <c r="P6340">
        <v>22</v>
      </c>
      <c r="Q6340">
        <v>0</v>
      </c>
      <c r="R6340">
        <v>0</v>
      </c>
      <c r="S6340">
        <v>0</v>
      </c>
      <c r="T6340">
        <v>3</v>
      </c>
      <c r="U6340">
        <v>0</v>
      </c>
      <c r="V6340">
        <v>0</v>
      </c>
      <c r="W6340">
        <v>0</v>
      </c>
      <c r="X6340">
        <v>39.587333724092076</v>
      </c>
      <c r="Y6340">
        <v>0</v>
      </c>
      <c r="Z6340">
        <v>0</v>
      </c>
      <c r="AA6340">
        <v>0</v>
      </c>
      <c r="AB6340">
        <v>3.6400507883658331</v>
      </c>
      <c r="AC6340">
        <v>0</v>
      </c>
      <c r="AD6340">
        <v>0</v>
      </c>
      <c r="AE6340">
        <v>43.22738451245791</v>
      </c>
    </row>
    <row r="6341" spans="1:31" x14ac:dyDescent="0.25">
      <c r="A6341">
        <v>1800640</v>
      </c>
      <c r="B6341">
        <v>1</v>
      </c>
      <c r="C6341" t="s">
        <v>80</v>
      </c>
      <c r="D6341" t="s">
        <v>101</v>
      </c>
      <c r="E6341" t="s">
        <v>143</v>
      </c>
      <c r="F6341" t="s">
        <v>18210</v>
      </c>
      <c r="G6341" t="s">
        <v>145</v>
      </c>
      <c r="H6341" t="s">
        <v>146</v>
      </c>
      <c r="I6341" t="s">
        <v>135</v>
      </c>
      <c r="J6341" t="s">
        <v>136</v>
      </c>
      <c r="K6341" t="s">
        <v>147</v>
      </c>
      <c r="L6341" t="s">
        <v>18211</v>
      </c>
      <c r="M6341" t="s">
        <v>18212</v>
      </c>
      <c r="N6341">
        <v>1.0625</v>
      </c>
      <c r="O6341">
        <v>0</v>
      </c>
      <c r="P6341">
        <v>439</v>
      </c>
      <c r="Q6341">
        <v>0</v>
      </c>
      <c r="R6341">
        <v>1</v>
      </c>
      <c r="S6341">
        <v>0</v>
      </c>
      <c r="T6341">
        <v>9</v>
      </c>
      <c r="U6341">
        <v>0</v>
      </c>
      <c r="V6341">
        <v>0</v>
      </c>
      <c r="W6341">
        <v>0</v>
      </c>
      <c r="X6341">
        <v>166.12429311169114</v>
      </c>
      <c r="Y6341">
        <v>0</v>
      </c>
      <c r="Z6341">
        <v>5.8885797503750005E-3</v>
      </c>
      <c r="AA6341">
        <v>0</v>
      </c>
      <c r="AB6341">
        <v>3.7950349343692484</v>
      </c>
      <c r="AC6341">
        <v>0</v>
      </c>
      <c r="AD6341">
        <v>0</v>
      </c>
      <c r="AE6341">
        <v>169.92521662581078</v>
      </c>
    </row>
    <row r="6342" spans="1:31" x14ac:dyDescent="0.25">
      <c r="A6342">
        <v>1800214</v>
      </c>
      <c r="B6342">
        <v>1</v>
      </c>
      <c r="C6342" t="s">
        <v>80</v>
      </c>
      <c r="D6342" t="s">
        <v>100</v>
      </c>
      <c r="E6342" t="s">
        <v>131</v>
      </c>
      <c r="F6342" t="s">
        <v>8322</v>
      </c>
      <c r="G6342" t="s">
        <v>177</v>
      </c>
      <c r="H6342" t="s">
        <v>134</v>
      </c>
      <c r="I6342" t="s">
        <v>135</v>
      </c>
      <c r="J6342" t="s">
        <v>136</v>
      </c>
      <c r="K6342" t="s">
        <v>147</v>
      </c>
      <c r="L6342" t="s">
        <v>18213</v>
      </c>
      <c r="M6342" t="s">
        <v>18214</v>
      </c>
      <c r="N6342">
        <v>8.5277776999999999E-2</v>
      </c>
      <c r="O6342">
        <v>0</v>
      </c>
      <c r="P6342">
        <v>4082</v>
      </c>
      <c r="Q6342">
        <v>2</v>
      </c>
      <c r="R6342">
        <v>154</v>
      </c>
      <c r="S6342">
        <v>9</v>
      </c>
      <c r="T6342">
        <v>353</v>
      </c>
      <c r="U6342">
        <v>4</v>
      </c>
      <c r="V6342">
        <v>6</v>
      </c>
      <c r="W6342">
        <v>0</v>
      </c>
      <c r="X6342">
        <v>85.245350318289553</v>
      </c>
      <c r="Y6342">
        <v>0.10967335047009165</v>
      </c>
      <c r="Z6342">
        <v>7.269155456989175</v>
      </c>
      <c r="AA6342">
        <v>10.262894656492751</v>
      </c>
      <c r="AB6342">
        <v>15.601326625193327</v>
      </c>
      <c r="AC6342">
        <v>2.2163272698759999</v>
      </c>
      <c r="AD6342">
        <v>10.394791894909226</v>
      </c>
      <c r="AE6342">
        <v>131.09951957222012</v>
      </c>
    </row>
    <row r="6343" spans="1:31" x14ac:dyDescent="0.25">
      <c r="A6343">
        <v>1800546</v>
      </c>
      <c r="B6343">
        <v>1</v>
      </c>
      <c r="C6343" t="s">
        <v>80</v>
      </c>
      <c r="D6343" t="s">
        <v>96</v>
      </c>
      <c r="E6343" t="s">
        <v>171</v>
      </c>
      <c r="F6343" t="s">
        <v>18215</v>
      </c>
      <c r="G6343" t="s">
        <v>282</v>
      </c>
      <c r="H6343" t="s">
        <v>146</v>
      </c>
      <c r="I6343" t="s">
        <v>135</v>
      </c>
      <c r="J6343" t="s">
        <v>136</v>
      </c>
      <c r="K6343" t="s">
        <v>147</v>
      </c>
      <c r="L6343" t="s">
        <v>18216</v>
      </c>
      <c r="M6343" t="s">
        <v>18217</v>
      </c>
      <c r="N6343">
        <v>6.2716666659999998</v>
      </c>
      <c r="O6343">
        <v>0</v>
      </c>
      <c r="P6343">
        <v>2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1.6490744014294667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1.6490744014294667</v>
      </c>
    </row>
    <row r="6344" spans="1:31" x14ac:dyDescent="0.25">
      <c r="A6344">
        <v>1800523</v>
      </c>
      <c r="B6344">
        <v>1</v>
      </c>
      <c r="C6344" t="s">
        <v>80</v>
      </c>
      <c r="D6344" t="s">
        <v>101</v>
      </c>
      <c r="E6344" t="s">
        <v>158</v>
      </c>
      <c r="F6344" t="s">
        <v>18218</v>
      </c>
      <c r="G6344" t="s">
        <v>160</v>
      </c>
      <c r="H6344" t="s">
        <v>146</v>
      </c>
      <c r="I6344" t="s">
        <v>135</v>
      </c>
      <c r="J6344" t="s">
        <v>136</v>
      </c>
      <c r="K6344" t="s">
        <v>147</v>
      </c>
      <c r="L6344" t="s">
        <v>18219</v>
      </c>
      <c r="M6344" t="s">
        <v>18220</v>
      </c>
      <c r="N6344">
        <v>5.0311111110000004</v>
      </c>
      <c r="O6344">
        <v>0</v>
      </c>
      <c r="P6344">
        <v>41</v>
      </c>
      <c r="Q6344">
        <v>0</v>
      </c>
      <c r="R6344">
        <v>0</v>
      </c>
      <c r="S6344">
        <v>0</v>
      </c>
      <c r="T6344">
        <v>4</v>
      </c>
      <c r="U6344">
        <v>0</v>
      </c>
      <c r="V6344">
        <v>0</v>
      </c>
      <c r="W6344">
        <v>0</v>
      </c>
      <c r="X6344">
        <v>55.648236751580093</v>
      </c>
      <c r="Y6344">
        <v>0</v>
      </c>
      <c r="Z6344">
        <v>0</v>
      </c>
      <c r="AA6344">
        <v>0</v>
      </c>
      <c r="AB6344">
        <v>7.6879896617333339</v>
      </c>
      <c r="AC6344">
        <v>0</v>
      </c>
      <c r="AD6344">
        <v>0</v>
      </c>
      <c r="AE6344">
        <v>63.336226413313426</v>
      </c>
    </row>
    <row r="6345" spans="1:31" x14ac:dyDescent="0.25">
      <c r="A6345">
        <v>1800191</v>
      </c>
      <c r="B6345">
        <v>1</v>
      </c>
      <c r="C6345" t="s">
        <v>80</v>
      </c>
      <c r="D6345" t="s">
        <v>96</v>
      </c>
      <c r="E6345" t="s">
        <v>171</v>
      </c>
      <c r="F6345" t="s">
        <v>18221</v>
      </c>
      <c r="G6345" t="s">
        <v>282</v>
      </c>
      <c r="H6345" t="s">
        <v>146</v>
      </c>
      <c r="I6345" t="s">
        <v>135</v>
      </c>
      <c r="J6345" t="s">
        <v>136</v>
      </c>
      <c r="K6345" t="s">
        <v>147</v>
      </c>
      <c r="L6345" t="s">
        <v>18222</v>
      </c>
      <c r="M6345" t="s">
        <v>18223</v>
      </c>
      <c r="N6345">
        <v>2.7111111110000001</v>
      </c>
      <c r="O6345">
        <v>0</v>
      </c>
      <c r="P6345">
        <v>2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6.789150663525001E-2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6.789150663525001E-2</v>
      </c>
    </row>
    <row r="6346" spans="1:31" x14ac:dyDescent="0.25">
      <c r="A6346">
        <v>1800377</v>
      </c>
      <c r="B6346">
        <v>1</v>
      </c>
      <c r="C6346" t="s">
        <v>80</v>
      </c>
      <c r="D6346" t="s">
        <v>92</v>
      </c>
      <c r="E6346" t="s">
        <v>171</v>
      </c>
      <c r="F6346" t="s">
        <v>18224</v>
      </c>
      <c r="G6346" t="s">
        <v>181</v>
      </c>
      <c r="H6346" t="s">
        <v>146</v>
      </c>
      <c r="I6346" t="s">
        <v>135</v>
      </c>
      <c r="J6346" t="s">
        <v>136</v>
      </c>
      <c r="K6346" t="s">
        <v>147</v>
      </c>
      <c r="L6346" t="s">
        <v>18225</v>
      </c>
      <c r="M6346" t="s">
        <v>18226</v>
      </c>
      <c r="N6346">
        <v>1.875277777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0.46763687943477505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0.46763687943477505</v>
      </c>
    </row>
    <row r="6347" spans="1:31" x14ac:dyDescent="0.25">
      <c r="A6347">
        <v>1800563</v>
      </c>
      <c r="B6347">
        <v>1</v>
      </c>
      <c r="C6347" t="s">
        <v>80</v>
      </c>
      <c r="D6347" t="s">
        <v>93</v>
      </c>
      <c r="E6347" t="s">
        <v>158</v>
      </c>
      <c r="F6347" t="s">
        <v>15449</v>
      </c>
      <c r="G6347" t="s">
        <v>160</v>
      </c>
      <c r="H6347" t="s">
        <v>146</v>
      </c>
      <c r="I6347" t="s">
        <v>135</v>
      </c>
      <c r="J6347" t="s">
        <v>136</v>
      </c>
      <c r="K6347" t="s">
        <v>147</v>
      </c>
      <c r="L6347" t="s">
        <v>18227</v>
      </c>
      <c r="M6347" t="s">
        <v>18228</v>
      </c>
      <c r="N6347">
        <v>0.694722222</v>
      </c>
      <c r="O6347">
        <v>0</v>
      </c>
      <c r="P6347">
        <v>0</v>
      </c>
      <c r="Q6347">
        <v>0</v>
      </c>
      <c r="R6347">
        <v>12</v>
      </c>
      <c r="S6347">
        <v>0</v>
      </c>
      <c r="T6347">
        <v>1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3.9937816944698836</v>
      </c>
      <c r="AA6347">
        <v>0</v>
      </c>
      <c r="AB6347">
        <v>3.9933729229850008E-2</v>
      </c>
      <c r="AC6347">
        <v>0</v>
      </c>
      <c r="AD6347">
        <v>0</v>
      </c>
      <c r="AE6347">
        <v>4.0337154236997339</v>
      </c>
    </row>
    <row r="6348" spans="1:31" x14ac:dyDescent="0.25">
      <c r="A6348">
        <v>1800423</v>
      </c>
      <c r="B6348">
        <v>1</v>
      </c>
      <c r="C6348" t="s">
        <v>80</v>
      </c>
      <c r="D6348" t="s">
        <v>91</v>
      </c>
      <c r="E6348" t="s">
        <v>158</v>
      </c>
      <c r="F6348" t="s">
        <v>18229</v>
      </c>
      <c r="G6348" t="s">
        <v>160</v>
      </c>
      <c r="H6348" t="s">
        <v>146</v>
      </c>
      <c r="I6348" t="s">
        <v>135</v>
      </c>
      <c r="J6348" t="s">
        <v>136</v>
      </c>
      <c r="K6348" t="s">
        <v>147</v>
      </c>
      <c r="L6348" t="s">
        <v>18230</v>
      </c>
      <c r="M6348" t="s">
        <v>18231</v>
      </c>
      <c r="N6348">
        <v>1.328333333</v>
      </c>
      <c r="O6348">
        <v>0</v>
      </c>
      <c r="P6348">
        <v>95</v>
      </c>
      <c r="Q6348">
        <v>0</v>
      </c>
      <c r="R6348">
        <v>0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35.11461782206937</v>
      </c>
      <c r="Y6348">
        <v>0</v>
      </c>
      <c r="Z6348">
        <v>0</v>
      </c>
      <c r="AA6348">
        <v>0</v>
      </c>
      <c r="AB6348">
        <v>0.18681131637625004</v>
      </c>
      <c r="AC6348">
        <v>0</v>
      </c>
      <c r="AD6348">
        <v>0</v>
      </c>
      <c r="AE6348">
        <v>35.30142913844562</v>
      </c>
    </row>
    <row r="6349" spans="1:31" x14ac:dyDescent="0.25">
      <c r="A6349">
        <v>1800314</v>
      </c>
      <c r="B6349">
        <v>1</v>
      </c>
      <c r="C6349" t="s">
        <v>80</v>
      </c>
      <c r="D6349" t="s">
        <v>95</v>
      </c>
      <c r="E6349" t="s">
        <v>171</v>
      </c>
      <c r="F6349" t="s">
        <v>18232</v>
      </c>
      <c r="G6349" t="s">
        <v>181</v>
      </c>
      <c r="H6349" t="s">
        <v>146</v>
      </c>
      <c r="I6349" t="s">
        <v>135</v>
      </c>
      <c r="J6349" t="s">
        <v>136</v>
      </c>
      <c r="K6349" t="s">
        <v>147</v>
      </c>
      <c r="L6349" t="s">
        <v>18233</v>
      </c>
      <c r="M6349" t="s">
        <v>18234</v>
      </c>
      <c r="N6349">
        <v>3.8927777770000001</v>
      </c>
      <c r="O6349">
        <v>0</v>
      </c>
      <c r="P6349">
        <v>4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2.4564223676078996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2.4564223676078996</v>
      </c>
    </row>
    <row r="6350" spans="1:31" x14ac:dyDescent="0.25">
      <c r="A6350">
        <v>1800463</v>
      </c>
      <c r="B6350">
        <v>1</v>
      </c>
      <c r="C6350" t="s">
        <v>80</v>
      </c>
      <c r="D6350" t="s">
        <v>85</v>
      </c>
      <c r="E6350" t="s">
        <v>171</v>
      </c>
      <c r="F6350" t="s">
        <v>18235</v>
      </c>
      <c r="G6350" t="s">
        <v>282</v>
      </c>
      <c r="H6350" t="s">
        <v>146</v>
      </c>
      <c r="I6350" t="s">
        <v>135</v>
      </c>
      <c r="J6350" t="s">
        <v>136</v>
      </c>
      <c r="K6350" t="s">
        <v>147</v>
      </c>
      <c r="L6350" t="s">
        <v>18236</v>
      </c>
      <c r="M6350" t="s">
        <v>18237</v>
      </c>
      <c r="N6350">
        <v>2.1855555550000001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1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0.32196394176310839</v>
      </c>
      <c r="AC6350">
        <v>0</v>
      </c>
      <c r="AD6350">
        <v>0</v>
      </c>
      <c r="AE6350">
        <v>0.32196394176310839</v>
      </c>
    </row>
    <row r="6351" spans="1:31" x14ac:dyDescent="0.25">
      <c r="A6351">
        <v>1800629</v>
      </c>
      <c r="B6351">
        <v>1</v>
      </c>
      <c r="C6351" t="s">
        <v>80</v>
      </c>
      <c r="D6351" t="s">
        <v>97</v>
      </c>
      <c r="E6351" t="s">
        <v>171</v>
      </c>
      <c r="F6351" t="s">
        <v>18238</v>
      </c>
      <c r="G6351" t="s">
        <v>181</v>
      </c>
      <c r="H6351" t="s">
        <v>146</v>
      </c>
      <c r="I6351" t="s">
        <v>135</v>
      </c>
      <c r="J6351" t="s">
        <v>136</v>
      </c>
      <c r="K6351" t="s">
        <v>147</v>
      </c>
      <c r="L6351" t="s">
        <v>18239</v>
      </c>
      <c r="M6351" t="s">
        <v>18240</v>
      </c>
      <c r="N6351">
        <v>0.30638888800000003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1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1.6546791455833334E-4</v>
      </c>
      <c r="AC6351">
        <v>0</v>
      </c>
      <c r="AD6351">
        <v>0</v>
      </c>
      <c r="AE6351">
        <v>1.6546791455833334E-4</v>
      </c>
    </row>
    <row r="6352" spans="1:31" x14ac:dyDescent="0.25">
      <c r="A6352">
        <v>1800274</v>
      </c>
      <c r="B6352">
        <v>1</v>
      </c>
      <c r="C6352" t="s">
        <v>80</v>
      </c>
      <c r="D6352" t="s">
        <v>94</v>
      </c>
      <c r="E6352" t="s">
        <v>131</v>
      </c>
      <c r="F6352" t="s">
        <v>2598</v>
      </c>
      <c r="G6352" t="s">
        <v>133</v>
      </c>
      <c r="H6352" t="s">
        <v>134</v>
      </c>
      <c r="I6352" t="s">
        <v>135</v>
      </c>
      <c r="J6352" t="s">
        <v>136</v>
      </c>
      <c r="K6352" t="s">
        <v>147</v>
      </c>
      <c r="L6352" t="s">
        <v>18241</v>
      </c>
      <c r="M6352" t="s">
        <v>18242</v>
      </c>
      <c r="N6352">
        <v>0.32750000000000001</v>
      </c>
      <c r="O6352">
        <v>0</v>
      </c>
      <c r="P6352">
        <v>2700</v>
      </c>
      <c r="Q6352">
        <v>0</v>
      </c>
      <c r="R6352">
        <v>13</v>
      </c>
      <c r="S6352">
        <v>1</v>
      </c>
      <c r="T6352">
        <v>855</v>
      </c>
      <c r="U6352">
        <v>0</v>
      </c>
      <c r="V6352">
        <v>0</v>
      </c>
      <c r="W6352">
        <v>0</v>
      </c>
      <c r="X6352">
        <v>214.82330703750159</v>
      </c>
      <c r="Y6352">
        <v>0</v>
      </c>
      <c r="Z6352">
        <v>1.8041874008232004</v>
      </c>
      <c r="AA6352">
        <v>20.822754847864502</v>
      </c>
      <c r="AB6352">
        <v>129.26986918414499</v>
      </c>
      <c r="AC6352">
        <v>0</v>
      </c>
      <c r="AD6352">
        <v>0</v>
      </c>
      <c r="AE6352">
        <v>366.72011847033428</v>
      </c>
    </row>
    <row r="6353" spans="1:31" x14ac:dyDescent="0.25">
      <c r="A6353">
        <v>1800486</v>
      </c>
      <c r="B6353">
        <v>1</v>
      </c>
      <c r="C6353" t="s">
        <v>80</v>
      </c>
      <c r="D6353" t="s">
        <v>106</v>
      </c>
      <c r="E6353" t="s">
        <v>188</v>
      </c>
      <c r="F6353" t="s">
        <v>18243</v>
      </c>
      <c r="G6353" t="s">
        <v>177</v>
      </c>
      <c r="H6353" t="s">
        <v>134</v>
      </c>
      <c r="I6353" t="s">
        <v>193</v>
      </c>
      <c r="J6353" t="s">
        <v>136</v>
      </c>
      <c r="K6353" t="s">
        <v>147</v>
      </c>
      <c r="L6353" t="s">
        <v>18244</v>
      </c>
      <c r="M6353" t="s">
        <v>18245</v>
      </c>
      <c r="N6353">
        <v>8.3333330000000001E-3</v>
      </c>
      <c r="O6353">
        <v>2</v>
      </c>
      <c r="P6353">
        <v>518</v>
      </c>
      <c r="Q6353">
        <v>86</v>
      </c>
      <c r="R6353">
        <v>139</v>
      </c>
      <c r="S6353">
        <v>7</v>
      </c>
      <c r="T6353">
        <v>130</v>
      </c>
      <c r="U6353">
        <v>0</v>
      </c>
      <c r="V6353">
        <v>0</v>
      </c>
      <c r="W6353">
        <v>4.0817704185000005E-3</v>
      </c>
      <c r="X6353">
        <v>1.1417296085230004</v>
      </c>
      <c r="Y6353">
        <v>0.63989795606300004</v>
      </c>
      <c r="Z6353">
        <v>1.0299978106850005</v>
      </c>
      <c r="AA6353">
        <v>0.45267298620074997</v>
      </c>
      <c r="AB6353">
        <v>0.61108956638499978</v>
      </c>
      <c r="AC6353">
        <v>0</v>
      </c>
      <c r="AD6353">
        <v>0</v>
      </c>
      <c r="AE6353">
        <v>3.8794696982752512</v>
      </c>
    </row>
    <row r="6354" spans="1:31" x14ac:dyDescent="0.25">
      <c r="A6354">
        <v>1800649</v>
      </c>
      <c r="B6354">
        <v>1</v>
      </c>
      <c r="C6354" t="s">
        <v>81</v>
      </c>
      <c r="D6354" t="s">
        <v>118</v>
      </c>
      <c r="E6354" t="s">
        <v>171</v>
      </c>
      <c r="F6354" t="s">
        <v>18246</v>
      </c>
      <c r="G6354" t="s">
        <v>181</v>
      </c>
      <c r="H6354" t="s">
        <v>146</v>
      </c>
      <c r="I6354" t="s">
        <v>135</v>
      </c>
      <c r="J6354" t="s">
        <v>136</v>
      </c>
      <c r="K6354" t="s">
        <v>147</v>
      </c>
      <c r="L6354" t="s">
        <v>18247</v>
      </c>
      <c r="M6354" t="s">
        <v>18248</v>
      </c>
      <c r="N6354">
        <v>1.376666666</v>
      </c>
      <c r="O6354">
        <v>0</v>
      </c>
      <c r="P6354">
        <v>0</v>
      </c>
      <c r="Q6354">
        <v>0</v>
      </c>
      <c r="R6354">
        <v>1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0.71395269363525005</v>
      </c>
      <c r="AA6354">
        <v>0</v>
      </c>
      <c r="AB6354">
        <v>0</v>
      </c>
      <c r="AC6354">
        <v>0</v>
      </c>
      <c r="AD6354">
        <v>0</v>
      </c>
      <c r="AE6354">
        <v>0.71395269363525005</v>
      </c>
    </row>
    <row r="6355" spans="1:31" x14ac:dyDescent="0.25">
      <c r="A6355">
        <v>1800506</v>
      </c>
      <c r="B6355">
        <v>1</v>
      </c>
      <c r="C6355" t="s">
        <v>80</v>
      </c>
      <c r="D6355" t="s">
        <v>98</v>
      </c>
      <c r="E6355" t="s">
        <v>171</v>
      </c>
      <c r="F6355" t="s">
        <v>18249</v>
      </c>
      <c r="G6355" t="s">
        <v>181</v>
      </c>
      <c r="H6355" t="s">
        <v>146</v>
      </c>
      <c r="I6355" t="s">
        <v>135</v>
      </c>
      <c r="J6355" t="s">
        <v>136</v>
      </c>
      <c r="K6355" t="s">
        <v>147</v>
      </c>
      <c r="L6355" t="s">
        <v>18250</v>
      </c>
      <c r="M6355" t="s">
        <v>18251</v>
      </c>
      <c r="N6355">
        <v>2.17</v>
      </c>
      <c r="O6355">
        <v>0</v>
      </c>
      <c r="P6355">
        <v>1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5.6510723875500008E-3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5.6510723875500008E-3</v>
      </c>
    </row>
    <row r="6356" spans="1:31" x14ac:dyDescent="0.25">
      <c r="A6356">
        <v>1800337</v>
      </c>
      <c r="B6356">
        <v>1</v>
      </c>
      <c r="C6356" t="s">
        <v>80</v>
      </c>
      <c r="D6356" t="s">
        <v>93</v>
      </c>
      <c r="E6356" t="s">
        <v>171</v>
      </c>
      <c r="F6356" t="s">
        <v>18252</v>
      </c>
      <c r="G6356" t="s">
        <v>282</v>
      </c>
      <c r="H6356" t="s">
        <v>146</v>
      </c>
      <c r="I6356" t="s">
        <v>135</v>
      </c>
      <c r="J6356" t="s">
        <v>136</v>
      </c>
      <c r="K6356" t="s">
        <v>147</v>
      </c>
      <c r="L6356" t="s">
        <v>18253</v>
      </c>
      <c r="M6356" t="s">
        <v>18254</v>
      </c>
      <c r="N6356">
        <v>2.2266666659999999</v>
      </c>
      <c r="O6356">
        <v>0</v>
      </c>
      <c r="P6356">
        <v>1</v>
      </c>
      <c r="Q6356">
        <v>0</v>
      </c>
      <c r="R6356">
        <v>1</v>
      </c>
      <c r="S6356">
        <v>0</v>
      </c>
      <c r="T6356">
        <v>1</v>
      </c>
      <c r="U6356">
        <v>0</v>
      </c>
      <c r="V6356">
        <v>0</v>
      </c>
      <c r="W6356">
        <v>0</v>
      </c>
      <c r="X6356">
        <v>0.38124267604720002</v>
      </c>
      <c r="Y6356">
        <v>0</v>
      </c>
      <c r="Z6356">
        <v>6.2704404090346664</v>
      </c>
      <c r="AA6356">
        <v>0</v>
      </c>
      <c r="AB6356">
        <v>0.90934743752539993</v>
      </c>
      <c r="AC6356">
        <v>0</v>
      </c>
      <c r="AD6356">
        <v>0</v>
      </c>
      <c r="AE6356">
        <v>7.5610305226072665</v>
      </c>
    </row>
    <row r="6357" spans="1:31" x14ac:dyDescent="0.25">
      <c r="A6357">
        <v>1800294</v>
      </c>
      <c r="B6357">
        <v>1</v>
      </c>
      <c r="C6357" t="s">
        <v>81</v>
      </c>
      <c r="D6357" t="s">
        <v>120</v>
      </c>
      <c r="E6357" t="s">
        <v>188</v>
      </c>
      <c r="F6357" t="s">
        <v>4233</v>
      </c>
      <c r="G6357" t="s">
        <v>177</v>
      </c>
      <c r="H6357" t="s">
        <v>134</v>
      </c>
      <c r="I6357" t="s">
        <v>135</v>
      </c>
      <c r="J6357" t="s">
        <v>136</v>
      </c>
      <c r="K6357" t="s">
        <v>147</v>
      </c>
      <c r="L6357" t="s">
        <v>18255</v>
      </c>
      <c r="M6357" t="s">
        <v>18256</v>
      </c>
      <c r="N6357">
        <v>0.47944444400000003</v>
      </c>
      <c r="O6357">
        <v>0</v>
      </c>
      <c r="P6357">
        <v>473</v>
      </c>
      <c r="Q6357">
        <v>23</v>
      </c>
      <c r="R6357">
        <v>43</v>
      </c>
      <c r="S6357">
        <v>3</v>
      </c>
      <c r="T6357">
        <v>24</v>
      </c>
      <c r="U6357">
        <v>0</v>
      </c>
      <c r="V6357">
        <v>0</v>
      </c>
      <c r="W6357">
        <v>0</v>
      </c>
      <c r="X6357">
        <v>57.435147938929617</v>
      </c>
      <c r="Y6357">
        <v>5.5986582104535341</v>
      </c>
      <c r="Z6357">
        <v>5.347683391650901</v>
      </c>
      <c r="AA6357">
        <v>9.6590107864416677</v>
      </c>
      <c r="AB6357">
        <v>3.7983209404446829</v>
      </c>
      <c r="AC6357">
        <v>0</v>
      </c>
      <c r="AD6357">
        <v>0</v>
      </c>
      <c r="AE6357">
        <v>81.838821267920409</v>
      </c>
    </row>
    <row r="6358" spans="1:31" x14ac:dyDescent="0.25">
      <c r="A6358">
        <v>1800300</v>
      </c>
      <c r="B6358">
        <v>1</v>
      </c>
      <c r="C6358" t="s">
        <v>80</v>
      </c>
      <c r="D6358" t="s">
        <v>103</v>
      </c>
      <c r="E6358" t="s">
        <v>188</v>
      </c>
      <c r="F6358" t="s">
        <v>18257</v>
      </c>
      <c r="G6358" t="s">
        <v>246</v>
      </c>
      <c r="H6358" t="s">
        <v>134</v>
      </c>
      <c r="I6358" t="s">
        <v>135</v>
      </c>
      <c r="J6358" t="s">
        <v>136</v>
      </c>
      <c r="K6358" t="s">
        <v>137</v>
      </c>
      <c r="L6358" t="s">
        <v>18258</v>
      </c>
      <c r="M6358" t="s">
        <v>18259</v>
      </c>
      <c r="N6358">
        <v>4.5174583330000004</v>
      </c>
      <c r="O6358">
        <v>0</v>
      </c>
      <c r="P6358">
        <v>0</v>
      </c>
      <c r="Q6358">
        <v>4</v>
      </c>
      <c r="R6358">
        <v>5</v>
      </c>
      <c r="S6358">
        <v>0</v>
      </c>
      <c r="T6358">
        <v>0</v>
      </c>
      <c r="U6358">
        <v>1</v>
      </c>
      <c r="V6358">
        <v>0</v>
      </c>
      <c r="W6358">
        <v>0</v>
      </c>
      <c r="X6358">
        <v>0</v>
      </c>
      <c r="Y6358">
        <v>107.70070963619246</v>
      </c>
      <c r="Z6358">
        <v>94.243256909616292</v>
      </c>
      <c r="AA6358">
        <v>0</v>
      </c>
      <c r="AB6358">
        <v>0</v>
      </c>
      <c r="AC6358">
        <v>476.84064453325306</v>
      </c>
      <c r="AD6358">
        <v>0</v>
      </c>
      <c r="AE6358">
        <v>678.78461107906173</v>
      </c>
    </row>
    <row r="6359" spans="1:31" x14ac:dyDescent="0.25">
      <c r="A6359">
        <v>1800403</v>
      </c>
      <c r="B6359">
        <v>1</v>
      </c>
      <c r="C6359" t="s">
        <v>80</v>
      </c>
      <c r="D6359" t="s">
        <v>98</v>
      </c>
      <c r="E6359" t="s">
        <v>171</v>
      </c>
      <c r="F6359" t="s">
        <v>18260</v>
      </c>
      <c r="G6359" t="s">
        <v>181</v>
      </c>
      <c r="H6359" t="s">
        <v>146</v>
      </c>
      <c r="I6359" t="s">
        <v>135</v>
      </c>
      <c r="J6359" t="s">
        <v>136</v>
      </c>
      <c r="K6359" t="s">
        <v>147</v>
      </c>
      <c r="L6359" t="s">
        <v>18261</v>
      </c>
      <c r="M6359" t="s">
        <v>18262</v>
      </c>
      <c r="N6359">
        <v>9.5425000000000004</v>
      </c>
      <c r="O6359">
        <v>0</v>
      </c>
      <c r="P6359">
        <v>1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1.416576559770375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1.416576559770375</v>
      </c>
    </row>
    <row r="6360" spans="1:31" x14ac:dyDescent="0.25">
      <c r="A6360">
        <v>1800549</v>
      </c>
      <c r="B6360">
        <v>1</v>
      </c>
      <c r="C6360" t="s">
        <v>80</v>
      </c>
      <c r="D6360" t="s">
        <v>106</v>
      </c>
      <c r="E6360" t="s">
        <v>158</v>
      </c>
      <c r="F6360" t="s">
        <v>18263</v>
      </c>
      <c r="G6360" t="s">
        <v>160</v>
      </c>
      <c r="H6360" t="s">
        <v>146</v>
      </c>
      <c r="I6360" t="s">
        <v>135</v>
      </c>
      <c r="J6360" t="s">
        <v>136</v>
      </c>
      <c r="K6360" t="s">
        <v>147</v>
      </c>
      <c r="L6360" t="s">
        <v>18264</v>
      </c>
      <c r="M6360" t="s">
        <v>18265</v>
      </c>
      <c r="N6360">
        <v>0.84555555500000001</v>
      </c>
      <c r="O6360">
        <v>0</v>
      </c>
      <c r="P6360">
        <v>0</v>
      </c>
      <c r="Q6360">
        <v>0</v>
      </c>
      <c r="R6360">
        <v>5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2.6370451709614002</v>
      </c>
      <c r="AA6360">
        <v>0</v>
      </c>
      <c r="AB6360">
        <v>0</v>
      </c>
      <c r="AC6360">
        <v>0</v>
      </c>
      <c r="AD6360">
        <v>0</v>
      </c>
      <c r="AE6360">
        <v>2.6370451709614002</v>
      </c>
    </row>
    <row r="6361" spans="1:31" x14ac:dyDescent="0.25">
      <c r="A6361">
        <v>1800257</v>
      </c>
      <c r="B6361">
        <v>1</v>
      </c>
      <c r="C6361" t="s">
        <v>81</v>
      </c>
      <c r="D6361" t="s">
        <v>127</v>
      </c>
      <c r="E6361" t="s">
        <v>131</v>
      </c>
      <c r="F6361" t="s">
        <v>18266</v>
      </c>
      <c r="G6361" t="s">
        <v>1002</v>
      </c>
      <c r="H6361" t="s">
        <v>134</v>
      </c>
      <c r="I6361" t="s">
        <v>135</v>
      </c>
      <c r="J6361" t="s">
        <v>136</v>
      </c>
      <c r="K6361" t="s">
        <v>147</v>
      </c>
      <c r="L6361" t="s">
        <v>18267</v>
      </c>
      <c r="M6361" t="s">
        <v>18268</v>
      </c>
      <c r="N6361">
        <v>3.2380555549999999</v>
      </c>
      <c r="O6361">
        <v>0</v>
      </c>
      <c r="P6361">
        <v>942</v>
      </c>
      <c r="Q6361">
        <v>0</v>
      </c>
      <c r="R6361">
        <v>0</v>
      </c>
      <c r="S6361">
        <v>0</v>
      </c>
      <c r="T6361">
        <v>82</v>
      </c>
      <c r="U6361">
        <v>0</v>
      </c>
      <c r="V6361">
        <v>1</v>
      </c>
      <c r="W6361">
        <v>0</v>
      </c>
      <c r="X6361">
        <v>665.28528259575273</v>
      </c>
      <c r="Y6361">
        <v>0</v>
      </c>
      <c r="Z6361">
        <v>0</v>
      </c>
      <c r="AA6361">
        <v>0</v>
      </c>
      <c r="AB6361">
        <v>165.28230568991012</v>
      </c>
      <c r="AC6361">
        <v>0</v>
      </c>
      <c r="AD6361">
        <v>6.13519197014715</v>
      </c>
      <c r="AE6361">
        <v>836.70278025581001</v>
      </c>
    </row>
    <row r="6362" spans="1:31" x14ac:dyDescent="0.25">
      <c r="A6362">
        <v>1800503</v>
      </c>
      <c r="B6362">
        <v>1</v>
      </c>
      <c r="C6362" t="s">
        <v>80</v>
      </c>
      <c r="D6362" t="s">
        <v>106</v>
      </c>
      <c r="E6362" t="s">
        <v>171</v>
      </c>
      <c r="F6362" t="s">
        <v>18269</v>
      </c>
      <c r="G6362" t="s">
        <v>282</v>
      </c>
      <c r="H6362" t="s">
        <v>146</v>
      </c>
      <c r="I6362" t="s">
        <v>135</v>
      </c>
      <c r="J6362" t="s">
        <v>136</v>
      </c>
      <c r="K6362" t="s">
        <v>147</v>
      </c>
      <c r="L6362" t="s">
        <v>18270</v>
      </c>
      <c r="M6362" t="s">
        <v>18271</v>
      </c>
      <c r="N6362">
        <v>0.76888888799999999</v>
      </c>
      <c r="O6362">
        <v>0</v>
      </c>
      <c r="P6362">
        <v>1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0.24949562714146667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0.24949562714146667</v>
      </c>
    </row>
    <row r="6363" spans="1:31" x14ac:dyDescent="0.25">
      <c r="A6363">
        <v>1800234</v>
      </c>
      <c r="B6363">
        <v>1</v>
      </c>
      <c r="C6363" t="s">
        <v>80</v>
      </c>
      <c r="D6363" t="s">
        <v>82</v>
      </c>
      <c r="E6363" t="s">
        <v>171</v>
      </c>
      <c r="F6363" t="s">
        <v>18272</v>
      </c>
      <c r="G6363" t="s">
        <v>181</v>
      </c>
      <c r="H6363" t="s">
        <v>146</v>
      </c>
      <c r="I6363" t="s">
        <v>135</v>
      </c>
      <c r="J6363" t="s">
        <v>136</v>
      </c>
      <c r="K6363" t="s">
        <v>147</v>
      </c>
      <c r="L6363" t="s">
        <v>18273</v>
      </c>
      <c r="M6363" t="s">
        <v>18274</v>
      </c>
      <c r="N6363">
        <v>1.27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3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0.62332486867725001</v>
      </c>
      <c r="AC6363">
        <v>0</v>
      </c>
      <c r="AD6363">
        <v>0</v>
      </c>
      <c r="AE6363">
        <v>0.62332486867725001</v>
      </c>
    </row>
    <row r="6364" spans="1:31" x14ac:dyDescent="0.25">
      <c r="A6364">
        <v>1800480</v>
      </c>
      <c r="B6364">
        <v>1</v>
      </c>
      <c r="C6364" t="s">
        <v>80</v>
      </c>
      <c r="D6364" t="s">
        <v>95</v>
      </c>
      <c r="E6364" t="s">
        <v>267</v>
      </c>
      <c r="F6364" t="s">
        <v>16743</v>
      </c>
      <c r="G6364" t="s">
        <v>177</v>
      </c>
      <c r="H6364" t="s">
        <v>134</v>
      </c>
      <c r="I6364" t="s">
        <v>135</v>
      </c>
      <c r="J6364" t="s">
        <v>136</v>
      </c>
      <c r="K6364" t="s">
        <v>147</v>
      </c>
      <c r="L6364" t="s">
        <v>18275</v>
      </c>
      <c r="M6364" t="s">
        <v>18276</v>
      </c>
      <c r="N6364">
        <v>0.94666666600000005</v>
      </c>
      <c r="O6364">
        <v>0</v>
      </c>
      <c r="P6364">
        <v>13</v>
      </c>
      <c r="Q6364">
        <v>0</v>
      </c>
      <c r="R6364">
        <v>0</v>
      </c>
      <c r="S6364">
        <v>5</v>
      </c>
      <c r="T6364">
        <v>0</v>
      </c>
      <c r="U6364">
        <v>2</v>
      </c>
      <c r="V6364">
        <v>0</v>
      </c>
      <c r="W6364">
        <v>0</v>
      </c>
      <c r="X6364">
        <v>2.7603729397512002</v>
      </c>
      <c r="Y6364">
        <v>0</v>
      </c>
      <c r="Z6364">
        <v>0</v>
      </c>
      <c r="AA6364">
        <v>610.97465943091208</v>
      </c>
      <c r="AB6364">
        <v>0</v>
      </c>
      <c r="AC6364">
        <v>616.08763540942005</v>
      </c>
      <c r="AD6364">
        <v>0</v>
      </c>
      <c r="AE6364">
        <v>1229.8226677800833</v>
      </c>
    </row>
    <row r="6365" spans="1:31" x14ac:dyDescent="0.25">
      <c r="A6365">
        <v>1800566</v>
      </c>
      <c r="B6365">
        <v>1</v>
      </c>
      <c r="C6365" t="s">
        <v>80</v>
      </c>
      <c r="D6365" t="s">
        <v>100</v>
      </c>
      <c r="E6365" t="s">
        <v>171</v>
      </c>
      <c r="F6365" t="s">
        <v>18277</v>
      </c>
      <c r="G6365" t="s">
        <v>181</v>
      </c>
      <c r="H6365" t="s">
        <v>146</v>
      </c>
      <c r="I6365" t="s">
        <v>135</v>
      </c>
      <c r="J6365" t="s">
        <v>136</v>
      </c>
      <c r="K6365" t="s">
        <v>147</v>
      </c>
      <c r="L6365" t="s">
        <v>18278</v>
      </c>
      <c r="M6365" t="s">
        <v>18279</v>
      </c>
      <c r="N6365">
        <v>4.2552777769999999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3.0971230177901168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3.0971230177901168</v>
      </c>
    </row>
    <row r="6366" spans="1:31" x14ac:dyDescent="0.25">
      <c r="A6366">
        <v>1800460</v>
      </c>
      <c r="B6366">
        <v>1</v>
      </c>
      <c r="C6366" t="s">
        <v>80</v>
      </c>
      <c r="D6366" t="s">
        <v>96</v>
      </c>
      <c r="E6366" t="s">
        <v>171</v>
      </c>
      <c r="F6366" t="s">
        <v>18280</v>
      </c>
      <c r="G6366" t="s">
        <v>282</v>
      </c>
      <c r="H6366" t="s">
        <v>146</v>
      </c>
      <c r="I6366" t="s">
        <v>135</v>
      </c>
      <c r="J6366" t="s">
        <v>136</v>
      </c>
      <c r="K6366" t="s">
        <v>147</v>
      </c>
      <c r="L6366" t="s">
        <v>18281</v>
      </c>
      <c r="M6366" t="s">
        <v>18282</v>
      </c>
      <c r="N6366">
        <v>2.4922222220000001</v>
      </c>
      <c r="O6366">
        <v>0</v>
      </c>
      <c r="P6366">
        <v>2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0.5994209160342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0.5994209160342</v>
      </c>
    </row>
    <row r="6367" spans="1:31" x14ac:dyDescent="0.25">
      <c r="A6367">
        <v>1800626</v>
      </c>
      <c r="B6367">
        <v>1</v>
      </c>
      <c r="C6367" t="s">
        <v>81</v>
      </c>
      <c r="D6367" t="s">
        <v>128</v>
      </c>
      <c r="E6367" t="s">
        <v>171</v>
      </c>
      <c r="F6367" t="s">
        <v>18283</v>
      </c>
      <c r="G6367" t="s">
        <v>181</v>
      </c>
      <c r="H6367" t="s">
        <v>146</v>
      </c>
      <c r="I6367" t="s">
        <v>135</v>
      </c>
      <c r="J6367" t="s">
        <v>136</v>
      </c>
      <c r="K6367" t="s">
        <v>147</v>
      </c>
      <c r="L6367" t="s">
        <v>18284</v>
      </c>
      <c r="M6367" t="s">
        <v>18285</v>
      </c>
      <c r="N6367">
        <v>0.86361111099999999</v>
      </c>
      <c r="O6367">
        <v>0</v>
      </c>
      <c r="P6367">
        <v>11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2.5931302299477754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2.5931302299477754</v>
      </c>
    </row>
    <row r="6368" spans="1:31" x14ac:dyDescent="0.25">
      <c r="A6368">
        <v>1800632</v>
      </c>
      <c r="B6368">
        <v>1</v>
      </c>
      <c r="C6368" t="s">
        <v>80</v>
      </c>
      <c r="D6368" t="s">
        <v>97</v>
      </c>
      <c r="E6368" t="s">
        <v>171</v>
      </c>
      <c r="F6368" t="s">
        <v>18286</v>
      </c>
      <c r="G6368" t="s">
        <v>282</v>
      </c>
      <c r="H6368" t="s">
        <v>146</v>
      </c>
      <c r="I6368" t="s">
        <v>135</v>
      </c>
      <c r="J6368" t="s">
        <v>136</v>
      </c>
      <c r="K6368" t="s">
        <v>147</v>
      </c>
      <c r="L6368" t="s">
        <v>18287</v>
      </c>
      <c r="M6368" t="s">
        <v>18288</v>
      </c>
      <c r="N6368">
        <v>3.4027777769999998</v>
      </c>
      <c r="O6368">
        <v>0</v>
      </c>
      <c r="P6368">
        <v>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0.15192368057790001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0.15192368057790001</v>
      </c>
    </row>
    <row r="6369" spans="1:31" x14ac:dyDescent="0.25">
      <c r="A6369">
        <v>1800397</v>
      </c>
      <c r="B6369">
        <v>1</v>
      </c>
      <c r="C6369" t="s">
        <v>80</v>
      </c>
      <c r="D6369" t="s">
        <v>93</v>
      </c>
      <c r="E6369" t="s">
        <v>171</v>
      </c>
      <c r="F6369" t="s">
        <v>18289</v>
      </c>
      <c r="G6369" t="s">
        <v>164</v>
      </c>
      <c r="H6369" t="s">
        <v>146</v>
      </c>
      <c r="I6369" t="s">
        <v>135</v>
      </c>
      <c r="J6369" t="s">
        <v>136</v>
      </c>
      <c r="K6369" t="s">
        <v>147</v>
      </c>
      <c r="L6369" t="s">
        <v>18290</v>
      </c>
      <c r="M6369" t="s">
        <v>18291</v>
      </c>
      <c r="N6369">
        <v>0.79888888800000002</v>
      </c>
      <c r="O6369">
        <v>0</v>
      </c>
      <c r="P6369">
        <v>1</v>
      </c>
      <c r="Q6369">
        <v>0</v>
      </c>
      <c r="R6369">
        <v>0</v>
      </c>
      <c r="S6369">
        <v>0</v>
      </c>
      <c r="T6369">
        <v>1</v>
      </c>
      <c r="U6369">
        <v>0</v>
      </c>
      <c r="V6369">
        <v>0</v>
      </c>
      <c r="W6369">
        <v>0</v>
      </c>
      <c r="X6369">
        <v>0.7304961361704001</v>
      </c>
      <c r="Y6369">
        <v>0</v>
      </c>
      <c r="Z6369">
        <v>0</v>
      </c>
      <c r="AA6369">
        <v>0</v>
      </c>
      <c r="AB6369">
        <v>2.5875696474303336</v>
      </c>
      <c r="AC6369">
        <v>0</v>
      </c>
      <c r="AD6369">
        <v>0</v>
      </c>
      <c r="AE6369">
        <v>3.3180657836007335</v>
      </c>
    </row>
    <row r="6370" spans="1:31" x14ac:dyDescent="0.25">
      <c r="A6370">
        <v>1800254</v>
      </c>
      <c r="B6370">
        <v>1</v>
      </c>
      <c r="C6370" t="s">
        <v>80</v>
      </c>
      <c r="D6370" t="s">
        <v>93</v>
      </c>
      <c r="E6370" t="s">
        <v>131</v>
      </c>
      <c r="F6370" t="s">
        <v>5766</v>
      </c>
      <c r="G6370" t="s">
        <v>239</v>
      </c>
      <c r="H6370" t="s">
        <v>134</v>
      </c>
      <c r="I6370" t="s">
        <v>135</v>
      </c>
      <c r="J6370" t="s">
        <v>136</v>
      </c>
      <c r="K6370" t="s">
        <v>137</v>
      </c>
      <c r="L6370" t="s">
        <v>18292</v>
      </c>
      <c r="M6370" t="s">
        <v>18293</v>
      </c>
      <c r="N6370">
        <v>2.0411111110000002</v>
      </c>
      <c r="O6370">
        <v>0</v>
      </c>
      <c r="P6370">
        <v>109</v>
      </c>
      <c r="Q6370">
        <v>2</v>
      </c>
      <c r="R6370">
        <v>6</v>
      </c>
      <c r="S6370">
        <v>0</v>
      </c>
      <c r="T6370">
        <v>24</v>
      </c>
      <c r="U6370">
        <v>0</v>
      </c>
      <c r="V6370">
        <v>0</v>
      </c>
      <c r="W6370">
        <v>0</v>
      </c>
      <c r="X6370">
        <v>50.556442310868334</v>
      </c>
      <c r="Y6370">
        <v>15.110973036077784</v>
      </c>
      <c r="Z6370">
        <v>53.036439151456797</v>
      </c>
      <c r="AA6370">
        <v>0</v>
      </c>
      <c r="AB6370">
        <v>25.509225585091723</v>
      </c>
      <c r="AC6370">
        <v>0</v>
      </c>
      <c r="AD6370">
        <v>0</v>
      </c>
      <c r="AE6370">
        <v>144.21308008349462</v>
      </c>
    </row>
    <row r="6371" spans="1:31" x14ac:dyDescent="0.25">
      <c r="A6371">
        <v>1800589</v>
      </c>
      <c r="B6371">
        <v>1</v>
      </c>
      <c r="C6371" t="s">
        <v>81</v>
      </c>
      <c r="D6371" t="s">
        <v>114</v>
      </c>
      <c r="E6371" t="s">
        <v>158</v>
      </c>
      <c r="F6371" t="s">
        <v>18294</v>
      </c>
      <c r="G6371" t="s">
        <v>160</v>
      </c>
      <c r="H6371" t="s">
        <v>146</v>
      </c>
      <c r="I6371" t="s">
        <v>135</v>
      </c>
      <c r="J6371" t="s">
        <v>136</v>
      </c>
      <c r="K6371" t="s">
        <v>147</v>
      </c>
      <c r="L6371" t="s">
        <v>18295</v>
      </c>
      <c r="M6371" t="s">
        <v>18296</v>
      </c>
      <c r="N6371">
        <v>0.87611111100000005</v>
      </c>
      <c r="O6371">
        <v>0</v>
      </c>
      <c r="P6371">
        <v>24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1.6390606712915998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1.6390606712915998</v>
      </c>
    </row>
    <row r="6372" spans="1:31" x14ac:dyDescent="0.25">
      <c r="A6372">
        <v>1800452</v>
      </c>
      <c r="B6372">
        <v>1</v>
      </c>
      <c r="C6372" t="s">
        <v>80</v>
      </c>
      <c r="D6372" t="s">
        <v>85</v>
      </c>
      <c r="E6372" t="s">
        <v>143</v>
      </c>
      <c r="F6372" t="s">
        <v>18297</v>
      </c>
      <c r="G6372" t="s">
        <v>145</v>
      </c>
      <c r="H6372" t="s">
        <v>146</v>
      </c>
      <c r="I6372" t="s">
        <v>135</v>
      </c>
      <c r="J6372" t="s">
        <v>136</v>
      </c>
      <c r="K6372" t="s">
        <v>147</v>
      </c>
      <c r="L6372" t="s">
        <v>18298</v>
      </c>
      <c r="M6372" t="s">
        <v>18299</v>
      </c>
      <c r="N6372">
        <v>1.907777777</v>
      </c>
      <c r="O6372">
        <v>0</v>
      </c>
      <c r="P6372">
        <v>376</v>
      </c>
      <c r="Q6372">
        <v>0</v>
      </c>
      <c r="R6372">
        <v>0</v>
      </c>
      <c r="S6372">
        <v>0</v>
      </c>
      <c r="T6372">
        <v>14</v>
      </c>
      <c r="U6372">
        <v>0</v>
      </c>
      <c r="V6372">
        <v>0</v>
      </c>
      <c r="W6372">
        <v>0</v>
      </c>
      <c r="X6372">
        <v>178.02768338796105</v>
      </c>
      <c r="Y6372">
        <v>0</v>
      </c>
      <c r="Z6372">
        <v>0</v>
      </c>
      <c r="AA6372">
        <v>0</v>
      </c>
      <c r="AB6372">
        <v>66.477945733822722</v>
      </c>
      <c r="AC6372">
        <v>0</v>
      </c>
      <c r="AD6372">
        <v>0</v>
      </c>
      <c r="AE6372">
        <v>244.50562912178378</v>
      </c>
    </row>
    <row r="6373" spans="1:31" x14ac:dyDescent="0.25">
      <c r="A6373">
        <v>1800306</v>
      </c>
      <c r="B6373">
        <v>1</v>
      </c>
      <c r="C6373" t="s">
        <v>81</v>
      </c>
      <c r="D6373" t="s">
        <v>123</v>
      </c>
      <c r="E6373" t="s">
        <v>188</v>
      </c>
      <c r="F6373" t="s">
        <v>18300</v>
      </c>
      <c r="G6373" t="s">
        <v>177</v>
      </c>
      <c r="H6373" t="s">
        <v>134</v>
      </c>
      <c r="I6373" t="s">
        <v>135</v>
      </c>
      <c r="J6373" t="s">
        <v>136</v>
      </c>
      <c r="K6373" t="s">
        <v>147</v>
      </c>
      <c r="L6373" t="s">
        <v>18301</v>
      </c>
      <c r="M6373" t="s">
        <v>18302</v>
      </c>
      <c r="N6373">
        <v>0.62388888799999997</v>
      </c>
      <c r="O6373">
        <v>0</v>
      </c>
      <c r="P6373">
        <v>0</v>
      </c>
      <c r="Q6373">
        <v>11</v>
      </c>
      <c r="R6373">
        <v>0</v>
      </c>
      <c r="S6373">
        <v>2</v>
      </c>
      <c r="T6373">
        <v>0</v>
      </c>
      <c r="U6373">
        <v>2</v>
      </c>
      <c r="V6373">
        <v>0</v>
      </c>
      <c r="W6373">
        <v>0</v>
      </c>
      <c r="X6373">
        <v>0</v>
      </c>
      <c r="Y6373">
        <v>53.326893351659436</v>
      </c>
      <c r="Z6373">
        <v>0</v>
      </c>
      <c r="AA6373">
        <v>7.8546834288000014</v>
      </c>
      <c r="AB6373">
        <v>0</v>
      </c>
      <c r="AC6373">
        <v>3.5454120387626675</v>
      </c>
      <c r="AD6373">
        <v>0</v>
      </c>
      <c r="AE6373">
        <v>64.7269888192221</v>
      </c>
    </row>
    <row r="6374" spans="1:31" x14ac:dyDescent="0.25">
      <c r="A6374">
        <v>1800429</v>
      </c>
      <c r="B6374">
        <v>1</v>
      </c>
      <c r="C6374" t="s">
        <v>80</v>
      </c>
      <c r="D6374" t="s">
        <v>110</v>
      </c>
      <c r="E6374" t="s">
        <v>171</v>
      </c>
      <c r="F6374" t="s">
        <v>18303</v>
      </c>
      <c r="G6374" t="s">
        <v>181</v>
      </c>
      <c r="H6374" t="s">
        <v>146</v>
      </c>
      <c r="I6374" t="s">
        <v>135</v>
      </c>
      <c r="J6374" t="s">
        <v>136</v>
      </c>
      <c r="K6374" t="s">
        <v>147</v>
      </c>
      <c r="L6374" t="s">
        <v>18304</v>
      </c>
      <c r="M6374" t="s">
        <v>18305</v>
      </c>
      <c r="N6374">
        <v>4.0774999999999997</v>
      </c>
      <c r="O6374">
        <v>0</v>
      </c>
      <c r="P6374">
        <v>3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3.1323885522462001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3.1323885522462001</v>
      </c>
    </row>
    <row r="6375" spans="1:31" x14ac:dyDescent="0.25">
      <c r="A6375">
        <v>1800469</v>
      </c>
      <c r="B6375">
        <v>1</v>
      </c>
      <c r="C6375" t="s">
        <v>80</v>
      </c>
      <c r="D6375" t="s">
        <v>100</v>
      </c>
      <c r="E6375" t="s">
        <v>171</v>
      </c>
      <c r="F6375" t="s">
        <v>18306</v>
      </c>
      <c r="G6375" t="s">
        <v>181</v>
      </c>
      <c r="H6375" t="s">
        <v>146</v>
      </c>
      <c r="I6375" t="s">
        <v>135</v>
      </c>
      <c r="J6375" t="s">
        <v>136</v>
      </c>
      <c r="K6375" t="s">
        <v>147</v>
      </c>
      <c r="L6375" t="s">
        <v>18307</v>
      </c>
      <c r="M6375" t="s">
        <v>18308</v>
      </c>
      <c r="N6375">
        <v>0.79666666600000002</v>
      </c>
      <c r="O6375">
        <v>0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1.3023161221763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1.3023161221763</v>
      </c>
    </row>
    <row r="6376" spans="1:31" x14ac:dyDescent="0.25">
      <c r="A6376">
        <v>1800575</v>
      </c>
      <c r="B6376">
        <v>1</v>
      </c>
      <c r="C6376" t="s">
        <v>80</v>
      </c>
      <c r="D6376" t="s">
        <v>95</v>
      </c>
      <c r="E6376" t="s">
        <v>131</v>
      </c>
      <c r="F6376" t="s">
        <v>5361</v>
      </c>
      <c r="G6376" t="s">
        <v>177</v>
      </c>
      <c r="H6376" t="s">
        <v>134</v>
      </c>
      <c r="I6376" t="s">
        <v>135</v>
      </c>
      <c r="J6376" t="s">
        <v>136</v>
      </c>
      <c r="K6376" t="s">
        <v>147</v>
      </c>
      <c r="L6376" t="s">
        <v>18309</v>
      </c>
      <c r="M6376" t="s">
        <v>18310</v>
      </c>
      <c r="N6376">
        <v>0.2225</v>
      </c>
      <c r="O6376">
        <v>0</v>
      </c>
      <c r="P6376">
        <v>4016</v>
      </c>
      <c r="Q6376">
        <v>0</v>
      </c>
      <c r="R6376">
        <v>0</v>
      </c>
      <c r="S6376">
        <v>0</v>
      </c>
      <c r="T6376">
        <v>177</v>
      </c>
      <c r="U6376">
        <v>0</v>
      </c>
      <c r="V6376">
        <v>0</v>
      </c>
      <c r="W6376">
        <v>0</v>
      </c>
      <c r="X6376">
        <v>239.70901224512411</v>
      </c>
      <c r="Y6376">
        <v>0</v>
      </c>
      <c r="Z6376">
        <v>0</v>
      </c>
      <c r="AA6376">
        <v>0</v>
      </c>
      <c r="AB6376">
        <v>50.856198259398994</v>
      </c>
      <c r="AC6376">
        <v>0</v>
      </c>
      <c r="AD6376">
        <v>0</v>
      </c>
      <c r="AE6376">
        <v>290.56521050452312</v>
      </c>
    </row>
    <row r="6377" spans="1:31" x14ac:dyDescent="0.25">
      <c r="A6377">
        <v>1800266</v>
      </c>
      <c r="B6377">
        <v>1</v>
      </c>
      <c r="C6377" t="s">
        <v>81</v>
      </c>
      <c r="D6377" t="s">
        <v>115</v>
      </c>
      <c r="E6377" t="s">
        <v>158</v>
      </c>
      <c r="F6377" t="s">
        <v>18311</v>
      </c>
      <c r="G6377" t="s">
        <v>160</v>
      </c>
      <c r="H6377" t="s">
        <v>146</v>
      </c>
      <c r="I6377" t="s">
        <v>135</v>
      </c>
      <c r="J6377" t="s">
        <v>136</v>
      </c>
      <c r="K6377" t="s">
        <v>147</v>
      </c>
      <c r="L6377" t="s">
        <v>18312</v>
      </c>
      <c r="M6377" t="s">
        <v>18313</v>
      </c>
      <c r="N6377">
        <v>2.8058333329999998</v>
      </c>
      <c r="O6377">
        <v>0</v>
      </c>
      <c r="P6377">
        <v>12</v>
      </c>
      <c r="Q6377">
        <v>0</v>
      </c>
      <c r="R6377">
        <v>3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2.8448157471183335</v>
      </c>
      <c r="Y6377">
        <v>0</v>
      </c>
      <c r="Z6377">
        <v>0.87248107754165005</v>
      </c>
      <c r="AA6377">
        <v>0</v>
      </c>
      <c r="AB6377">
        <v>0</v>
      </c>
      <c r="AC6377">
        <v>0</v>
      </c>
      <c r="AD6377">
        <v>0</v>
      </c>
      <c r="AE6377">
        <v>3.7172968246599836</v>
      </c>
    </row>
    <row r="6378" spans="1:31" x14ac:dyDescent="0.25">
      <c r="A6378">
        <v>1800661</v>
      </c>
      <c r="B6378">
        <v>1</v>
      </c>
      <c r="C6378" t="s">
        <v>80</v>
      </c>
      <c r="D6378" t="s">
        <v>96</v>
      </c>
      <c r="E6378" t="s">
        <v>171</v>
      </c>
      <c r="F6378" t="s">
        <v>18314</v>
      </c>
      <c r="G6378" t="s">
        <v>181</v>
      </c>
      <c r="H6378" t="s">
        <v>146</v>
      </c>
      <c r="I6378" t="s">
        <v>135</v>
      </c>
      <c r="J6378" t="s">
        <v>136</v>
      </c>
      <c r="K6378" t="s">
        <v>147</v>
      </c>
      <c r="L6378" t="s">
        <v>18315</v>
      </c>
      <c r="M6378" t="s">
        <v>18316</v>
      </c>
      <c r="N6378">
        <v>1.22</v>
      </c>
      <c r="O6378">
        <v>0</v>
      </c>
      <c r="P6378">
        <v>6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1.8994542999012003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1.8994542999012003</v>
      </c>
    </row>
    <row r="6379" spans="1:31" x14ac:dyDescent="0.25">
      <c r="A6379">
        <v>1800369</v>
      </c>
      <c r="B6379">
        <v>1</v>
      </c>
      <c r="C6379" t="s">
        <v>81</v>
      </c>
      <c r="D6379" t="s">
        <v>123</v>
      </c>
      <c r="E6379" t="s">
        <v>171</v>
      </c>
      <c r="F6379" t="s">
        <v>18317</v>
      </c>
      <c r="G6379" t="s">
        <v>181</v>
      </c>
      <c r="H6379" t="s">
        <v>146</v>
      </c>
      <c r="I6379" t="s">
        <v>135</v>
      </c>
      <c r="J6379" t="s">
        <v>136</v>
      </c>
      <c r="K6379" t="s">
        <v>147</v>
      </c>
      <c r="L6379" t="s">
        <v>18318</v>
      </c>
      <c r="M6379" t="s">
        <v>18319</v>
      </c>
      <c r="N6379">
        <v>3.2466666659999999</v>
      </c>
      <c r="O6379">
        <v>0</v>
      </c>
      <c r="P6379">
        <v>1</v>
      </c>
      <c r="Q6379">
        <v>0</v>
      </c>
      <c r="R6379">
        <v>0</v>
      </c>
      <c r="S6379">
        <v>0</v>
      </c>
      <c r="T6379">
        <v>2</v>
      </c>
      <c r="U6379">
        <v>0</v>
      </c>
      <c r="V6379">
        <v>0</v>
      </c>
      <c r="W6379">
        <v>0</v>
      </c>
      <c r="X6379">
        <v>0.56662495488950004</v>
      </c>
      <c r="Y6379">
        <v>0</v>
      </c>
      <c r="Z6379">
        <v>0</v>
      </c>
      <c r="AA6379">
        <v>0</v>
      </c>
      <c r="AB6379">
        <v>1.5902794410714169</v>
      </c>
      <c r="AC6379">
        <v>0</v>
      </c>
      <c r="AD6379">
        <v>0</v>
      </c>
      <c r="AE6379">
        <v>2.1569043959609169</v>
      </c>
    </row>
    <row r="6380" spans="1:31" x14ac:dyDescent="0.25">
      <c r="A6380">
        <v>1800180</v>
      </c>
      <c r="B6380">
        <v>1</v>
      </c>
      <c r="C6380" t="s">
        <v>80</v>
      </c>
      <c r="D6380" t="s">
        <v>101</v>
      </c>
      <c r="E6380" t="s">
        <v>131</v>
      </c>
      <c r="F6380" t="s">
        <v>18320</v>
      </c>
      <c r="G6380" t="s">
        <v>177</v>
      </c>
      <c r="H6380" t="s">
        <v>134</v>
      </c>
      <c r="I6380" t="s">
        <v>135</v>
      </c>
      <c r="J6380" t="s">
        <v>136</v>
      </c>
      <c r="K6380" t="s">
        <v>147</v>
      </c>
      <c r="L6380" t="s">
        <v>18321</v>
      </c>
      <c r="M6380" t="s">
        <v>18322</v>
      </c>
      <c r="N6380">
        <v>0.521666666</v>
      </c>
      <c r="O6380">
        <v>0</v>
      </c>
      <c r="P6380">
        <v>3652</v>
      </c>
      <c r="Q6380">
        <v>0</v>
      </c>
      <c r="R6380">
        <v>1</v>
      </c>
      <c r="S6380">
        <v>7</v>
      </c>
      <c r="T6380">
        <v>640</v>
      </c>
      <c r="U6380">
        <v>0</v>
      </c>
      <c r="V6380">
        <v>0</v>
      </c>
      <c r="W6380">
        <v>0</v>
      </c>
      <c r="X6380">
        <v>504.68623048849474</v>
      </c>
      <c r="Y6380">
        <v>0</v>
      </c>
      <c r="Z6380">
        <v>5.3693361517999994E-3</v>
      </c>
      <c r="AA6380">
        <v>31.2710429183686</v>
      </c>
      <c r="AB6380">
        <v>191.96107057146517</v>
      </c>
      <c r="AC6380">
        <v>0</v>
      </c>
      <c r="AD6380">
        <v>0</v>
      </c>
      <c r="AE6380">
        <v>727.92371331448021</v>
      </c>
    </row>
    <row r="6381" spans="1:31" x14ac:dyDescent="0.25">
      <c r="A6381">
        <v>1800512</v>
      </c>
      <c r="B6381">
        <v>1</v>
      </c>
      <c r="C6381" t="s">
        <v>80</v>
      </c>
      <c r="D6381" t="s">
        <v>97</v>
      </c>
      <c r="E6381" t="s">
        <v>171</v>
      </c>
      <c r="F6381" t="s">
        <v>18323</v>
      </c>
      <c r="G6381" t="s">
        <v>181</v>
      </c>
      <c r="H6381" t="s">
        <v>146</v>
      </c>
      <c r="I6381" t="s">
        <v>135</v>
      </c>
      <c r="J6381" t="s">
        <v>136</v>
      </c>
      <c r="K6381" t="s">
        <v>147</v>
      </c>
      <c r="L6381" t="s">
        <v>18324</v>
      </c>
      <c r="M6381" t="s">
        <v>18325</v>
      </c>
      <c r="N6381">
        <v>1.1744444439999999</v>
      </c>
      <c r="O6381">
        <v>0</v>
      </c>
      <c r="P6381">
        <v>3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1.0381304687733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1.0381304687733</v>
      </c>
    </row>
    <row r="6382" spans="1:31" x14ac:dyDescent="0.25">
      <c r="A6382">
        <v>1800535</v>
      </c>
      <c r="B6382">
        <v>1</v>
      </c>
      <c r="C6382" t="s">
        <v>81</v>
      </c>
      <c r="D6382" t="s">
        <v>128</v>
      </c>
      <c r="E6382" t="s">
        <v>171</v>
      </c>
      <c r="F6382" t="s">
        <v>18326</v>
      </c>
      <c r="G6382" t="s">
        <v>181</v>
      </c>
      <c r="H6382" t="s">
        <v>146</v>
      </c>
      <c r="I6382" t="s">
        <v>135</v>
      </c>
      <c r="J6382" t="s">
        <v>136</v>
      </c>
      <c r="K6382" t="s">
        <v>147</v>
      </c>
      <c r="L6382" t="s">
        <v>18327</v>
      </c>
      <c r="M6382" t="s">
        <v>18328</v>
      </c>
      <c r="N6382">
        <v>2.153611111</v>
      </c>
      <c r="O6382">
        <v>0</v>
      </c>
      <c r="P6382">
        <v>11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5.05506670857645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5.05506670857645</v>
      </c>
    </row>
    <row r="6383" spans="1:31" x14ac:dyDescent="0.25">
      <c r="A6383">
        <v>1800555</v>
      </c>
      <c r="B6383">
        <v>1</v>
      </c>
      <c r="C6383" t="s">
        <v>80</v>
      </c>
      <c r="D6383" t="s">
        <v>90</v>
      </c>
      <c r="E6383" t="s">
        <v>171</v>
      </c>
      <c r="F6383" t="s">
        <v>18329</v>
      </c>
      <c r="G6383" t="s">
        <v>181</v>
      </c>
      <c r="H6383" t="s">
        <v>146</v>
      </c>
      <c r="I6383" t="s">
        <v>135</v>
      </c>
      <c r="J6383" t="s">
        <v>136</v>
      </c>
      <c r="K6383" t="s">
        <v>147</v>
      </c>
      <c r="L6383" t="s">
        <v>18330</v>
      </c>
      <c r="M6383" t="s">
        <v>18331</v>
      </c>
      <c r="N6383">
        <v>2.1558333329999999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2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8.3768978971723502</v>
      </c>
      <c r="AC6383">
        <v>0</v>
      </c>
      <c r="AD6383">
        <v>0</v>
      </c>
      <c r="AE6383">
        <v>8.3768978971723502</v>
      </c>
    </row>
    <row r="6384" spans="1:31" x14ac:dyDescent="0.25">
      <c r="A6384">
        <v>1800635</v>
      </c>
      <c r="B6384">
        <v>1</v>
      </c>
      <c r="C6384" t="s">
        <v>80</v>
      </c>
      <c r="D6384" t="s">
        <v>95</v>
      </c>
      <c r="E6384" t="s">
        <v>158</v>
      </c>
      <c r="F6384" t="s">
        <v>7857</v>
      </c>
      <c r="G6384" t="s">
        <v>164</v>
      </c>
      <c r="H6384" t="s">
        <v>146</v>
      </c>
      <c r="I6384" t="s">
        <v>135</v>
      </c>
      <c r="J6384" t="s">
        <v>136</v>
      </c>
      <c r="K6384" t="s">
        <v>147</v>
      </c>
      <c r="L6384" t="s">
        <v>18332</v>
      </c>
      <c r="M6384" t="s">
        <v>18333</v>
      </c>
      <c r="N6384">
        <v>1.5774999999999999</v>
      </c>
      <c r="O6384">
        <v>0</v>
      </c>
      <c r="P6384">
        <v>106</v>
      </c>
      <c r="Q6384">
        <v>0</v>
      </c>
      <c r="R6384">
        <v>0</v>
      </c>
      <c r="S6384">
        <v>0</v>
      </c>
      <c r="T6384">
        <v>14</v>
      </c>
      <c r="U6384">
        <v>0</v>
      </c>
      <c r="V6384">
        <v>1</v>
      </c>
      <c r="W6384">
        <v>0</v>
      </c>
      <c r="X6384">
        <v>64.939242685369777</v>
      </c>
      <c r="Y6384">
        <v>0</v>
      </c>
      <c r="Z6384">
        <v>0</v>
      </c>
      <c r="AA6384">
        <v>0</v>
      </c>
      <c r="AB6384">
        <v>23.26577180346942</v>
      </c>
      <c r="AC6384">
        <v>0</v>
      </c>
      <c r="AD6384">
        <v>0.14896057021390002</v>
      </c>
      <c r="AE6384">
        <v>88.353975059053099</v>
      </c>
    </row>
    <row r="6385" spans="1:31" x14ac:dyDescent="0.25">
      <c r="A6385">
        <v>1800343</v>
      </c>
      <c r="B6385">
        <v>1</v>
      </c>
      <c r="C6385" t="s">
        <v>80</v>
      </c>
      <c r="D6385" t="s">
        <v>84</v>
      </c>
      <c r="E6385" t="s">
        <v>171</v>
      </c>
      <c r="F6385" t="s">
        <v>18334</v>
      </c>
      <c r="G6385" t="s">
        <v>282</v>
      </c>
      <c r="H6385" t="s">
        <v>146</v>
      </c>
      <c r="I6385" t="s">
        <v>135</v>
      </c>
      <c r="J6385" t="s">
        <v>136</v>
      </c>
      <c r="K6385" t="s">
        <v>147</v>
      </c>
      <c r="L6385" t="s">
        <v>18335</v>
      </c>
      <c r="M6385" t="s">
        <v>18336</v>
      </c>
      <c r="N6385">
        <v>3.5352777770000001</v>
      </c>
      <c r="O6385">
        <v>0</v>
      </c>
      <c r="P6385">
        <v>1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1.2724359229532916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1.2724359229532916</v>
      </c>
    </row>
    <row r="6386" spans="1:31" x14ac:dyDescent="0.25">
      <c r="A6386">
        <v>1800286</v>
      </c>
      <c r="B6386">
        <v>1</v>
      </c>
      <c r="C6386" t="s">
        <v>80</v>
      </c>
      <c r="D6386" t="s">
        <v>93</v>
      </c>
      <c r="E6386" t="s">
        <v>171</v>
      </c>
      <c r="F6386" t="s">
        <v>18337</v>
      </c>
      <c r="G6386" t="s">
        <v>181</v>
      </c>
      <c r="H6386" t="s">
        <v>146</v>
      </c>
      <c r="I6386" t="s">
        <v>135</v>
      </c>
      <c r="J6386" t="s">
        <v>136</v>
      </c>
      <c r="K6386" t="s">
        <v>147</v>
      </c>
      <c r="L6386" t="s">
        <v>18338</v>
      </c>
      <c r="M6386" t="s">
        <v>18339</v>
      </c>
      <c r="N6386">
        <v>5.9972222220000004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1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</row>
    <row r="6387" spans="1:31" x14ac:dyDescent="0.25">
      <c r="A6387">
        <v>1800426</v>
      </c>
      <c r="B6387">
        <v>1</v>
      </c>
      <c r="C6387" t="s">
        <v>81</v>
      </c>
      <c r="D6387" t="s">
        <v>117</v>
      </c>
      <c r="E6387" t="s">
        <v>158</v>
      </c>
      <c r="F6387" t="s">
        <v>18340</v>
      </c>
      <c r="G6387" t="s">
        <v>221</v>
      </c>
      <c r="H6387" t="s">
        <v>146</v>
      </c>
      <c r="I6387" t="s">
        <v>135</v>
      </c>
      <c r="J6387" t="s">
        <v>136</v>
      </c>
      <c r="K6387" t="s">
        <v>147</v>
      </c>
      <c r="L6387" t="s">
        <v>18341</v>
      </c>
      <c r="M6387" t="s">
        <v>18342</v>
      </c>
      <c r="N6387">
        <v>2.4227777769999999</v>
      </c>
      <c r="O6387">
        <v>0</v>
      </c>
      <c r="P6387">
        <v>28</v>
      </c>
      <c r="Q6387">
        <v>0</v>
      </c>
      <c r="R6387">
        <v>5</v>
      </c>
      <c r="S6387">
        <v>0</v>
      </c>
      <c r="T6387">
        <v>3</v>
      </c>
      <c r="U6387">
        <v>0</v>
      </c>
      <c r="V6387">
        <v>0</v>
      </c>
      <c r="W6387">
        <v>0</v>
      </c>
      <c r="X6387">
        <v>11.574697595450818</v>
      </c>
      <c r="Y6387">
        <v>0</v>
      </c>
      <c r="Z6387">
        <v>1.3775289505272337</v>
      </c>
      <c r="AA6387">
        <v>0</v>
      </c>
      <c r="AB6387">
        <v>8.9071069807600001</v>
      </c>
      <c r="AC6387">
        <v>0</v>
      </c>
      <c r="AD6387">
        <v>0</v>
      </c>
      <c r="AE6387">
        <v>21.859333526738052</v>
      </c>
    </row>
    <row r="6388" spans="1:31" x14ac:dyDescent="0.25">
      <c r="A6388">
        <v>1800263</v>
      </c>
      <c r="B6388">
        <v>1</v>
      </c>
      <c r="C6388" t="s">
        <v>80</v>
      </c>
      <c r="D6388" t="s">
        <v>111</v>
      </c>
      <c r="E6388" t="s">
        <v>171</v>
      </c>
      <c r="F6388" t="s">
        <v>18086</v>
      </c>
      <c r="G6388" t="s">
        <v>282</v>
      </c>
      <c r="H6388" t="s">
        <v>146</v>
      </c>
      <c r="I6388" t="s">
        <v>135</v>
      </c>
      <c r="J6388" t="s">
        <v>136</v>
      </c>
      <c r="K6388" t="s">
        <v>147</v>
      </c>
      <c r="L6388" t="s">
        <v>18343</v>
      </c>
      <c r="M6388" t="s">
        <v>18344</v>
      </c>
      <c r="N6388">
        <v>2.0605555550000001</v>
      </c>
      <c r="O6388">
        <v>0</v>
      </c>
      <c r="P6388">
        <v>7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5.5068177023847493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5.5068177023847493</v>
      </c>
    </row>
    <row r="6389" spans="1:31" x14ac:dyDescent="0.25">
      <c r="A6389">
        <v>1800449</v>
      </c>
      <c r="B6389">
        <v>1</v>
      </c>
      <c r="C6389" t="s">
        <v>80</v>
      </c>
      <c r="D6389" t="s">
        <v>83</v>
      </c>
      <c r="E6389" t="s">
        <v>158</v>
      </c>
      <c r="F6389" t="s">
        <v>18345</v>
      </c>
      <c r="G6389" t="s">
        <v>606</v>
      </c>
      <c r="H6389" t="s">
        <v>146</v>
      </c>
      <c r="I6389" t="s">
        <v>135</v>
      </c>
      <c r="J6389" t="s">
        <v>136</v>
      </c>
      <c r="K6389" t="s">
        <v>147</v>
      </c>
      <c r="L6389" t="s">
        <v>18346</v>
      </c>
      <c r="M6389" t="s">
        <v>18347</v>
      </c>
      <c r="N6389">
        <v>2.4961111109999998</v>
      </c>
      <c r="O6389">
        <v>0</v>
      </c>
      <c r="P6389">
        <v>79</v>
      </c>
      <c r="Q6389">
        <v>0</v>
      </c>
      <c r="R6389">
        <v>0</v>
      </c>
      <c r="S6389">
        <v>0</v>
      </c>
      <c r="T6389">
        <v>12</v>
      </c>
      <c r="U6389">
        <v>0</v>
      </c>
      <c r="V6389">
        <v>1</v>
      </c>
      <c r="W6389">
        <v>0</v>
      </c>
      <c r="X6389">
        <v>58.910688865511226</v>
      </c>
      <c r="Y6389">
        <v>0</v>
      </c>
      <c r="Z6389">
        <v>0</v>
      </c>
      <c r="AA6389">
        <v>0</v>
      </c>
      <c r="AB6389">
        <v>70.008759434536429</v>
      </c>
      <c r="AC6389">
        <v>0</v>
      </c>
      <c r="AD6389">
        <v>19.48381187257155</v>
      </c>
      <c r="AE6389">
        <v>148.40326017261921</v>
      </c>
    </row>
    <row r="6390" spans="1:31" x14ac:dyDescent="0.25">
      <c r="A6390">
        <v>1800409</v>
      </c>
      <c r="B6390">
        <v>1</v>
      </c>
      <c r="C6390" t="s">
        <v>81</v>
      </c>
      <c r="D6390" t="s">
        <v>119</v>
      </c>
      <c r="E6390" t="s">
        <v>188</v>
      </c>
      <c r="F6390" t="s">
        <v>5064</v>
      </c>
      <c r="G6390" t="s">
        <v>177</v>
      </c>
      <c r="H6390" t="s">
        <v>134</v>
      </c>
      <c r="I6390" t="s">
        <v>135</v>
      </c>
      <c r="J6390" t="s">
        <v>136</v>
      </c>
      <c r="K6390" t="s">
        <v>147</v>
      </c>
      <c r="L6390" t="s">
        <v>18348</v>
      </c>
      <c r="M6390" t="s">
        <v>18349</v>
      </c>
      <c r="N6390">
        <v>0.78194444399999996</v>
      </c>
      <c r="O6390">
        <v>0</v>
      </c>
      <c r="P6390">
        <v>897</v>
      </c>
      <c r="Q6390">
        <v>55</v>
      </c>
      <c r="R6390">
        <v>55</v>
      </c>
      <c r="S6390">
        <v>1</v>
      </c>
      <c r="T6390">
        <v>60</v>
      </c>
      <c r="U6390">
        <v>0</v>
      </c>
      <c r="V6390">
        <v>0</v>
      </c>
      <c r="W6390">
        <v>0</v>
      </c>
      <c r="X6390">
        <v>95.596805062084002</v>
      </c>
      <c r="Y6390">
        <v>94.255800103093875</v>
      </c>
      <c r="Z6390">
        <v>42.582268978409132</v>
      </c>
      <c r="AA6390">
        <v>5.5637003080801675</v>
      </c>
      <c r="AB6390">
        <v>11.028411821577581</v>
      </c>
      <c r="AC6390">
        <v>0</v>
      </c>
      <c r="AD6390">
        <v>0</v>
      </c>
      <c r="AE6390">
        <v>249.02698627324475</v>
      </c>
    </row>
    <row r="6391" spans="1:31" x14ac:dyDescent="0.25">
      <c r="A6391">
        <v>1800363</v>
      </c>
      <c r="B6391">
        <v>1</v>
      </c>
      <c r="C6391" t="s">
        <v>80</v>
      </c>
      <c r="D6391" t="s">
        <v>83</v>
      </c>
      <c r="E6391" t="s">
        <v>184</v>
      </c>
      <c r="F6391" t="s">
        <v>18350</v>
      </c>
      <c r="G6391" t="s">
        <v>177</v>
      </c>
      <c r="H6391" t="s">
        <v>134</v>
      </c>
      <c r="I6391" t="s">
        <v>135</v>
      </c>
      <c r="J6391" t="s">
        <v>136</v>
      </c>
      <c r="K6391" t="s">
        <v>147</v>
      </c>
      <c r="L6391" t="s">
        <v>18351</v>
      </c>
      <c r="M6391" t="s">
        <v>18352</v>
      </c>
      <c r="N6391">
        <v>0.262222222</v>
      </c>
      <c r="O6391">
        <v>0</v>
      </c>
      <c r="P6391">
        <v>129</v>
      </c>
      <c r="Q6391">
        <v>0</v>
      </c>
      <c r="R6391">
        <v>1</v>
      </c>
      <c r="S6391">
        <v>33</v>
      </c>
      <c r="T6391">
        <v>12</v>
      </c>
      <c r="U6391">
        <v>20</v>
      </c>
      <c r="V6391">
        <v>2</v>
      </c>
      <c r="W6391">
        <v>0</v>
      </c>
      <c r="X6391">
        <v>10.30707515841827</v>
      </c>
      <c r="Y6391">
        <v>0</v>
      </c>
      <c r="Z6391">
        <v>1.1086758597333336E-2</v>
      </c>
      <c r="AA6391">
        <v>83.392663197156679</v>
      </c>
      <c r="AB6391">
        <v>2.5969708795346667</v>
      </c>
      <c r="AC6391">
        <v>269.79935913754599</v>
      </c>
      <c r="AD6391">
        <v>38.196297279653336</v>
      </c>
      <c r="AE6391">
        <v>404.30345241090629</v>
      </c>
    </row>
    <row r="6392" spans="1:31" x14ac:dyDescent="0.25">
      <c r="A6392">
        <v>1800658</v>
      </c>
      <c r="B6392">
        <v>1</v>
      </c>
      <c r="C6392" t="s">
        <v>80</v>
      </c>
      <c r="D6392" t="s">
        <v>83</v>
      </c>
      <c r="E6392" t="s">
        <v>171</v>
      </c>
      <c r="F6392" t="s">
        <v>18353</v>
      </c>
      <c r="G6392" t="s">
        <v>181</v>
      </c>
      <c r="H6392" t="s">
        <v>146</v>
      </c>
      <c r="I6392" t="s">
        <v>135</v>
      </c>
      <c r="J6392" t="s">
        <v>136</v>
      </c>
      <c r="K6392" t="s">
        <v>147</v>
      </c>
      <c r="L6392" t="s">
        <v>18354</v>
      </c>
      <c r="M6392" t="s">
        <v>18355</v>
      </c>
      <c r="N6392">
        <v>0.91222222200000003</v>
      </c>
      <c r="O6392">
        <v>0</v>
      </c>
      <c r="P6392">
        <v>7</v>
      </c>
      <c r="Q6392">
        <v>0</v>
      </c>
      <c r="R6392">
        <v>0</v>
      </c>
      <c r="S6392">
        <v>0</v>
      </c>
      <c r="T6392">
        <v>1</v>
      </c>
      <c r="U6392">
        <v>0</v>
      </c>
      <c r="V6392">
        <v>0</v>
      </c>
      <c r="W6392">
        <v>0</v>
      </c>
      <c r="X6392">
        <v>1.6577394880422001</v>
      </c>
      <c r="Y6392">
        <v>0</v>
      </c>
      <c r="Z6392">
        <v>0</v>
      </c>
      <c r="AA6392">
        <v>0</v>
      </c>
      <c r="AB6392">
        <v>0.77139967333300008</v>
      </c>
      <c r="AC6392">
        <v>0</v>
      </c>
      <c r="AD6392">
        <v>0</v>
      </c>
      <c r="AE6392">
        <v>2.4291391613752</v>
      </c>
    </row>
    <row r="6393" spans="1:31" x14ac:dyDescent="0.25">
      <c r="A6393">
        <v>1800217</v>
      </c>
      <c r="B6393">
        <v>1</v>
      </c>
      <c r="C6393" t="s">
        <v>80</v>
      </c>
      <c r="D6393" t="s">
        <v>97</v>
      </c>
      <c r="E6393" t="s">
        <v>184</v>
      </c>
      <c r="F6393" t="s">
        <v>18356</v>
      </c>
      <c r="G6393" t="s">
        <v>232</v>
      </c>
      <c r="H6393" t="s">
        <v>134</v>
      </c>
      <c r="I6393" t="s">
        <v>135</v>
      </c>
      <c r="J6393" t="s">
        <v>136</v>
      </c>
      <c r="K6393" t="s">
        <v>147</v>
      </c>
      <c r="L6393" t="s">
        <v>18357</v>
      </c>
      <c r="M6393" t="s">
        <v>18358</v>
      </c>
      <c r="N6393">
        <v>1.925</v>
      </c>
      <c r="O6393">
        <v>0</v>
      </c>
      <c r="P6393">
        <v>123</v>
      </c>
      <c r="Q6393">
        <v>0</v>
      </c>
      <c r="R6393">
        <v>4</v>
      </c>
      <c r="S6393">
        <v>0</v>
      </c>
      <c r="T6393">
        <v>19</v>
      </c>
      <c r="U6393">
        <v>0</v>
      </c>
      <c r="V6393">
        <v>0</v>
      </c>
      <c r="W6393">
        <v>0</v>
      </c>
      <c r="X6393">
        <v>73.506737446130856</v>
      </c>
      <c r="Y6393">
        <v>0</v>
      </c>
      <c r="Z6393">
        <v>1.3110547179079166</v>
      </c>
      <c r="AA6393">
        <v>0</v>
      </c>
      <c r="AB6393">
        <v>10.754713799756388</v>
      </c>
      <c r="AC6393">
        <v>0</v>
      </c>
      <c r="AD6393">
        <v>0</v>
      </c>
      <c r="AE6393">
        <v>85.572505963795166</v>
      </c>
    </row>
    <row r="6394" spans="1:31" x14ac:dyDescent="0.25">
      <c r="A6394">
        <v>1800472</v>
      </c>
      <c r="B6394">
        <v>1</v>
      </c>
      <c r="C6394" t="s">
        <v>81</v>
      </c>
      <c r="D6394" t="s">
        <v>125</v>
      </c>
      <c r="E6394" t="s">
        <v>184</v>
      </c>
      <c r="F6394" t="s">
        <v>18359</v>
      </c>
      <c r="G6394" t="s">
        <v>232</v>
      </c>
      <c r="H6394" t="s">
        <v>134</v>
      </c>
      <c r="I6394" t="s">
        <v>135</v>
      </c>
      <c r="J6394" t="s">
        <v>136</v>
      </c>
      <c r="K6394" t="s">
        <v>147</v>
      </c>
      <c r="L6394" t="s">
        <v>18360</v>
      </c>
      <c r="M6394" t="s">
        <v>18361</v>
      </c>
      <c r="N6394">
        <v>1.568333333</v>
      </c>
      <c r="O6394">
        <v>0</v>
      </c>
      <c r="P6394">
        <v>0</v>
      </c>
      <c r="Q6394">
        <v>0</v>
      </c>
      <c r="R6394">
        <v>3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0.52929078788170003</v>
      </c>
      <c r="AA6394">
        <v>0</v>
      </c>
      <c r="AB6394">
        <v>0</v>
      </c>
      <c r="AC6394">
        <v>0</v>
      </c>
      <c r="AD6394">
        <v>0</v>
      </c>
      <c r="AE6394">
        <v>0.52929078788170003</v>
      </c>
    </row>
    <row r="6395" spans="1:31" x14ac:dyDescent="0.25">
      <c r="A6395">
        <v>1800532</v>
      </c>
      <c r="B6395">
        <v>1</v>
      </c>
      <c r="C6395" t="s">
        <v>80</v>
      </c>
      <c r="D6395" t="s">
        <v>96</v>
      </c>
      <c r="E6395" t="s">
        <v>171</v>
      </c>
      <c r="F6395" t="s">
        <v>18362</v>
      </c>
      <c r="G6395" t="s">
        <v>282</v>
      </c>
      <c r="H6395" t="s">
        <v>146</v>
      </c>
      <c r="I6395" t="s">
        <v>135</v>
      </c>
      <c r="J6395" t="s">
        <v>136</v>
      </c>
      <c r="K6395" t="s">
        <v>147</v>
      </c>
      <c r="L6395" t="s">
        <v>18363</v>
      </c>
      <c r="M6395" t="s">
        <v>18364</v>
      </c>
      <c r="N6395">
        <v>1.953888888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1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1.1245448449695834</v>
      </c>
      <c r="AC6395">
        <v>0</v>
      </c>
      <c r="AD6395">
        <v>0</v>
      </c>
      <c r="AE6395">
        <v>1.1245448449695834</v>
      </c>
    </row>
    <row r="6396" spans="1:31" x14ac:dyDescent="0.25">
      <c r="A6396">
        <v>1800552</v>
      </c>
      <c r="B6396">
        <v>1</v>
      </c>
      <c r="C6396" t="s">
        <v>80</v>
      </c>
      <c r="D6396" t="s">
        <v>103</v>
      </c>
      <c r="E6396" t="s">
        <v>171</v>
      </c>
      <c r="F6396" t="s">
        <v>18365</v>
      </c>
      <c r="G6396" t="s">
        <v>181</v>
      </c>
      <c r="H6396" t="s">
        <v>146</v>
      </c>
      <c r="I6396" t="s">
        <v>135</v>
      </c>
      <c r="J6396" t="s">
        <v>136</v>
      </c>
      <c r="K6396" t="s">
        <v>147</v>
      </c>
      <c r="L6396" t="s">
        <v>18366</v>
      </c>
      <c r="M6396" t="s">
        <v>18367</v>
      </c>
      <c r="N6396">
        <v>1.670555555</v>
      </c>
      <c r="O6396">
        <v>0</v>
      </c>
      <c r="P6396">
        <v>1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0.41848551491110003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0.41848551491110003</v>
      </c>
    </row>
    <row r="6397" spans="1:31" x14ac:dyDescent="0.25">
      <c r="A6397">
        <v>1800303</v>
      </c>
      <c r="B6397">
        <v>1</v>
      </c>
      <c r="C6397" t="s">
        <v>80</v>
      </c>
      <c r="D6397" t="s">
        <v>92</v>
      </c>
      <c r="E6397" t="s">
        <v>171</v>
      </c>
      <c r="F6397" t="s">
        <v>18368</v>
      </c>
      <c r="G6397" t="s">
        <v>181</v>
      </c>
      <c r="H6397" t="s">
        <v>146</v>
      </c>
      <c r="I6397" t="s">
        <v>135</v>
      </c>
      <c r="J6397" t="s">
        <v>136</v>
      </c>
      <c r="K6397" t="s">
        <v>147</v>
      </c>
      <c r="L6397" t="s">
        <v>18369</v>
      </c>
      <c r="M6397" t="s">
        <v>18370</v>
      </c>
      <c r="N6397">
        <v>2.1833333330000002</v>
      </c>
      <c r="O6397">
        <v>0</v>
      </c>
      <c r="P6397">
        <v>1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1.2796848551441165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1.2796848551441165</v>
      </c>
    </row>
    <row r="6398" spans="1:31" x14ac:dyDescent="0.25">
      <c r="A6398">
        <v>1800446</v>
      </c>
      <c r="B6398">
        <v>1</v>
      </c>
      <c r="C6398" t="s">
        <v>81</v>
      </c>
      <c r="D6398" t="s">
        <v>117</v>
      </c>
      <c r="E6398" t="s">
        <v>171</v>
      </c>
      <c r="F6398" t="s">
        <v>18371</v>
      </c>
      <c r="G6398" t="s">
        <v>181</v>
      </c>
      <c r="H6398" t="s">
        <v>146</v>
      </c>
      <c r="I6398" t="s">
        <v>135</v>
      </c>
      <c r="J6398" t="s">
        <v>136</v>
      </c>
      <c r="K6398" t="s">
        <v>147</v>
      </c>
      <c r="L6398" t="s">
        <v>18372</v>
      </c>
      <c r="M6398" t="s">
        <v>18373</v>
      </c>
      <c r="N6398">
        <v>2.0330555549999998</v>
      </c>
      <c r="O6398">
        <v>0</v>
      </c>
      <c r="P6398">
        <v>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0.35474549927069166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0.35474549927069166</v>
      </c>
    </row>
    <row r="6399" spans="1:31" x14ac:dyDescent="0.25">
      <c r="A6399">
        <v>1800389</v>
      </c>
      <c r="B6399">
        <v>1</v>
      </c>
      <c r="C6399" t="s">
        <v>80</v>
      </c>
      <c r="D6399" t="s">
        <v>97</v>
      </c>
      <c r="E6399" t="s">
        <v>171</v>
      </c>
      <c r="F6399" t="s">
        <v>18374</v>
      </c>
      <c r="G6399" t="s">
        <v>181</v>
      </c>
      <c r="H6399" t="s">
        <v>146</v>
      </c>
      <c r="I6399" t="s">
        <v>135</v>
      </c>
      <c r="J6399" t="s">
        <v>136</v>
      </c>
      <c r="K6399" t="s">
        <v>147</v>
      </c>
      <c r="L6399" t="s">
        <v>18375</v>
      </c>
      <c r="M6399" t="s">
        <v>18376</v>
      </c>
      <c r="N6399">
        <v>0.771666666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9.3407266266500019E-2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9.3407266266500019E-2</v>
      </c>
    </row>
    <row r="6400" spans="1:31" x14ac:dyDescent="0.25">
      <c r="A6400">
        <v>1800638</v>
      </c>
      <c r="B6400">
        <v>1</v>
      </c>
      <c r="C6400" t="s">
        <v>80</v>
      </c>
      <c r="D6400" t="s">
        <v>92</v>
      </c>
      <c r="E6400" t="s">
        <v>171</v>
      </c>
      <c r="F6400" t="s">
        <v>18377</v>
      </c>
      <c r="G6400" t="s">
        <v>181</v>
      </c>
      <c r="H6400" t="s">
        <v>146</v>
      </c>
      <c r="I6400" t="s">
        <v>135</v>
      </c>
      <c r="J6400" t="s">
        <v>136</v>
      </c>
      <c r="K6400" t="s">
        <v>147</v>
      </c>
      <c r="L6400" t="s">
        <v>18378</v>
      </c>
      <c r="M6400" t="s">
        <v>18379</v>
      </c>
      <c r="N6400">
        <v>1.6258333330000001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0.153372600483725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0.153372600483725</v>
      </c>
    </row>
    <row r="6401" spans="1:31" x14ac:dyDescent="0.25">
      <c r="A6401">
        <v>1800498</v>
      </c>
      <c r="B6401">
        <v>1</v>
      </c>
      <c r="C6401" t="s">
        <v>80</v>
      </c>
      <c r="D6401" t="s">
        <v>92</v>
      </c>
      <c r="E6401" t="s">
        <v>171</v>
      </c>
      <c r="F6401" t="s">
        <v>18380</v>
      </c>
      <c r="G6401" t="s">
        <v>181</v>
      </c>
      <c r="H6401" t="s">
        <v>146</v>
      </c>
      <c r="I6401" t="s">
        <v>135</v>
      </c>
      <c r="J6401" t="s">
        <v>136</v>
      </c>
      <c r="K6401" t="s">
        <v>147</v>
      </c>
      <c r="L6401" t="s">
        <v>18381</v>
      </c>
      <c r="M6401" t="s">
        <v>18382</v>
      </c>
      <c r="N6401">
        <v>2.483333333</v>
      </c>
      <c r="O6401">
        <v>0</v>
      </c>
      <c r="P6401">
        <v>1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1.0836672939015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1.0836672939015</v>
      </c>
    </row>
    <row r="6402" spans="1:31" x14ac:dyDescent="0.25">
      <c r="A6402">
        <v>1800621</v>
      </c>
      <c r="B6402">
        <v>1</v>
      </c>
      <c r="C6402" t="s">
        <v>80</v>
      </c>
      <c r="D6402" t="s">
        <v>111</v>
      </c>
      <c r="E6402" t="s">
        <v>188</v>
      </c>
      <c r="F6402" t="s">
        <v>18383</v>
      </c>
      <c r="G6402" t="s">
        <v>177</v>
      </c>
      <c r="H6402" t="s">
        <v>134</v>
      </c>
      <c r="I6402" t="s">
        <v>135</v>
      </c>
      <c r="J6402" t="s">
        <v>136</v>
      </c>
      <c r="K6402" t="s">
        <v>147</v>
      </c>
      <c r="L6402" t="s">
        <v>18384</v>
      </c>
      <c r="M6402" t="s">
        <v>18385</v>
      </c>
      <c r="N6402">
        <v>0.92638888799999997</v>
      </c>
      <c r="O6402">
        <v>0</v>
      </c>
      <c r="P6402">
        <v>20454</v>
      </c>
      <c r="Q6402">
        <v>0</v>
      </c>
      <c r="R6402">
        <v>6</v>
      </c>
      <c r="S6402">
        <v>9</v>
      </c>
      <c r="T6402">
        <v>2338</v>
      </c>
      <c r="U6402">
        <v>3</v>
      </c>
      <c r="V6402">
        <v>13</v>
      </c>
      <c r="W6402">
        <v>0</v>
      </c>
      <c r="X6402">
        <v>7667.3726478451654</v>
      </c>
      <c r="Y6402">
        <v>0</v>
      </c>
      <c r="Z6402">
        <v>4.1500612435751671</v>
      </c>
      <c r="AA6402">
        <v>499.91737442976654</v>
      </c>
      <c r="AB6402">
        <v>1235.8785647585194</v>
      </c>
      <c r="AC6402">
        <v>137.71840585082708</v>
      </c>
      <c r="AD6402">
        <v>175.41280260381004</v>
      </c>
      <c r="AE6402">
        <v>9720.4498567316641</v>
      </c>
    </row>
    <row r="6403" spans="1:31" x14ac:dyDescent="0.25">
      <c r="A6403">
        <v>1800561</v>
      </c>
      <c r="B6403">
        <v>1</v>
      </c>
      <c r="C6403" t="s">
        <v>81</v>
      </c>
      <c r="D6403" t="s">
        <v>118</v>
      </c>
      <c r="E6403" t="s">
        <v>171</v>
      </c>
      <c r="F6403" t="s">
        <v>18386</v>
      </c>
      <c r="G6403" t="s">
        <v>282</v>
      </c>
      <c r="H6403" t="s">
        <v>146</v>
      </c>
      <c r="I6403" t="s">
        <v>135</v>
      </c>
      <c r="J6403" t="s">
        <v>136</v>
      </c>
      <c r="K6403" t="s">
        <v>147</v>
      </c>
      <c r="L6403" t="s">
        <v>18387</v>
      </c>
      <c r="M6403" t="s">
        <v>18388</v>
      </c>
      <c r="N6403">
        <v>1.172222222</v>
      </c>
      <c r="O6403">
        <v>0</v>
      </c>
      <c r="P6403">
        <v>6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1.646516820732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1.646516820732</v>
      </c>
    </row>
    <row r="6404" spans="1:31" x14ac:dyDescent="0.25">
      <c r="A6404">
        <v>1800272</v>
      </c>
      <c r="B6404">
        <v>1</v>
      </c>
      <c r="C6404" t="s">
        <v>80</v>
      </c>
      <c r="D6404" t="s">
        <v>90</v>
      </c>
      <c r="E6404" t="s">
        <v>153</v>
      </c>
      <c r="F6404" t="s">
        <v>1995</v>
      </c>
      <c r="G6404" t="s">
        <v>155</v>
      </c>
      <c r="H6404" t="s">
        <v>146</v>
      </c>
      <c r="I6404" t="s">
        <v>135</v>
      </c>
      <c r="J6404" t="s">
        <v>136</v>
      </c>
      <c r="K6404" t="s">
        <v>147</v>
      </c>
      <c r="L6404" t="s">
        <v>18389</v>
      </c>
      <c r="M6404" t="s">
        <v>18390</v>
      </c>
      <c r="N6404">
        <v>1.5838888879999999</v>
      </c>
      <c r="O6404">
        <v>0</v>
      </c>
      <c r="P6404">
        <v>174</v>
      </c>
      <c r="Q6404">
        <v>0</v>
      </c>
      <c r="R6404">
        <v>0</v>
      </c>
      <c r="S6404">
        <v>0</v>
      </c>
      <c r="T6404">
        <v>34</v>
      </c>
      <c r="U6404">
        <v>0</v>
      </c>
      <c r="V6404">
        <v>0</v>
      </c>
      <c r="W6404">
        <v>0</v>
      </c>
      <c r="X6404">
        <v>71.397801991360794</v>
      </c>
      <c r="Y6404">
        <v>0</v>
      </c>
      <c r="Z6404">
        <v>0</v>
      </c>
      <c r="AA6404">
        <v>0</v>
      </c>
      <c r="AB6404">
        <v>15.478504775926243</v>
      </c>
      <c r="AC6404">
        <v>0</v>
      </c>
      <c r="AD6404">
        <v>0</v>
      </c>
      <c r="AE6404">
        <v>86.876306767287033</v>
      </c>
    </row>
    <row r="6405" spans="1:31" x14ac:dyDescent="0.25">
      <c r="A6405">
        <v>1800392</v>
      </c>
      <c r="B6405">
        <v>1</v>
      </c>
      <c r="C6405" t="s">
        <v>80</v>
      </c>
      <c r="D6405" t="s">
        <v>97</v>
      </c>
      <c r="E6405" t="s">
        <v>171</v>
      </c>
      <c r="F6405" t="s">
        <v>18391</v>
      </c>
      <c r="G6405" t="s">
        <v>282</v>
      </c>
      <c r="H6405" t="s">
        <v>146</v>
      </c>
      <c r="I6405" t="s">
        <v>135</v>
      </c>
      <c r="J6405" t="s">
        <v>136</v>
      </c>
      <c r="K6405" t="s">
        <v>147</v>
      </c>
      <c r="L6405" t="s">
        <v>18392</v>
      </c>
      <c r="M6405" t="s">
        <v>18393</v>
      </c>
      <c r="N6405">
        <v>8.0566666659999999</v>
      </c>
      <c r="O6405">
        <v>0</v>
      </c>
      <c r="P6405">
        <v>1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2.9546760679262998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2.9546760679262998</v>
      </c>
    </row>
    <row r="6406" spans="1:31" x14ac:dyDescent="0.25">
      <c r="A6406">
        <v>1800249</v>
      </c>
      <c r="B6406">
        <v>1</v>
      </c>
      <c r="C6406" t="s">
        <v>81</v>
      </c>
      <c r="D6406" t="s">
        <v>119</v>
      </c>
      <c r="E6406" t="s">
        <v>158</v>
      </c>
      <c r="F6406" t="s">
        <v>18394</v>
      </c>
      <c r="G6406" t="s">
        <v>1568</v>
      </c>
      <c r="H6406" t="s">
        <v>146</v>
      </c>
      <c r="I6406" t="s">
        <v>135</v>
      </c>
      <c r="J6406" t="s">
        <v>136</v>
      </c>
      <c r="K6406" t="s">
        <v>147</v>
      </c>
      <c r="L6406" t="s">
        <v>18395</v>
      </c>
      <c r="M6406" t="s">
        <v>18396</v>
      </c>
      <c r="N6406">
        <v>6.7761111109999996</v>
      </c>
      <c r="O6406">
        <v>0</v>
      </c>
      <c r="P6406">
        <v>10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2.6235364351689494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2.6235364351689494</v>
      </c>
    </row>
    <row r="6407" spans="1:31" x14ac:dyDescent="0.25">
      <c r="A6407">
        <v>1800584</v>
      </c>
      <c r="B6407">
        <v>1</v>
      </c>
      <c r="C6407" t="s">
        <v>81</v>
      </c>
      <c r="D6407" t="s">
        <v>120</v>
      </c>
      <c r="E6407" t="s">
        <v>188</v>
      </c>
      <c r="F6407" t="s">
        <v>2354</v>
      </c>
      <c r="G6407" t="s">
        <v>177</v>
      </c>
      <c r="H6407" t="s">
        <v>134</v>
      </c>
      <c r="I6407" t="s">
        <v>135</v>
      </c>
      <c r="J6407" t="s">
        <v>136</v>
      </c>
      <c r="K6407" t="s">
        <v>147</v>
      </c>
      <c r="L6407" t="s">
        <v>18397</v>
      </c>
      <c r="M6407" t="s">
        <v>18398</v>
      </c>
      <c r="N6407">
        <v>0.66500000000000004</v>
      </c>
      <c r="O6407">
        <v>0</v>
      </c>
      <c r="P6407">
        <v>279</v>
      </c>
      <c r="Q6407">
        <v>4</v>
      </c>
      <c r="R6407">
        <v>17</v>
      </c>
      <c r="S6407">
        <v>0</v>
      </c>
      <c r="T6407">
        <v>25</v>
      </c>
      <c r="U6407">
        <v>0</v>
      </c>
      <c r="V6407">
        <v>0</v>
      </c>
      <c r="W6407">
        <v>0</v>
      </c>
      <c r="X6407">
        <v>47.91075699486332</v>
      </c>
      <c r="Y6407">
        <v>0.77639607690255008</v>
      </c>
      <c r="Z6407">
        <v>8.1611303002983036</v>
      </c>
      <c r="AA6407">
        <v>0</v>
      </c>
      <c r="AB6407">
        <v>6.0643085140295989</v>
      </c>
      <c r="AC6407">
        <v>0</v>
      </c>
      <c r="AD6407">
        <v>0</v>
      </c>
      <c r="AE6407">
        <v>62.912591886093772</v>
      </c>
    </row>
    <row r="6408" spans="1:31" x14ac:dyDescent="0.25">
      <c r="A6408">
        <v>1800461</v>
      </c>
      <c r="B6408">
        <v>1</v>
      </c>
      <c r="C6408" t="s">
        <v>80</v>
      </c>
      <c r="D6408" t="s">
        <v>90</v>
      </c>
      <c r="E6408" t="s">
        <v>171</v>
      </c>
      <c r="F6408" t="s">
        <v>18399</v>
      </c>
      <c r="G6408" t="s">
        <v>181</v>
      </c>
      <c r="H6408" t="s">
        <v>146</v>
      </c>
      <c r="I6408" t="s">
        <v>135</v>
      </c>
      <c r="J6408" t="s">
        <v>136</v>
      </c>
      <c r="K6408" t="s">
        <v>147</v>
      </c>
      <c r="L6408" t="s">
        <v>18400</v>
      </c>
      <c r="M6408" t="s">
        <v>18401</v>
      </c>
      <c r="N6408">
        <v>8.1008333330000006</v>
      </c>
      <c r="O6408">
        <v>0</v>
      </c>
      <c r="P6408">
        <v>1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2.8651627347355499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2.8651627347355499</v>
      </c>
    </row>
    <row r="6409" spans="1:31" x14ac:dyDescent="0.25">
      <c r="A6409">
        <v>1800229</v>
      </c>
      <c r="B6409">
        <v>1</v>
      </c>
      <c r="C6409" t="s">
        <v>81</v>
      </c>
      <c r="D6409" t="s">
        <v>112</v>
      </c>
      <c r="E6409" t="s">
        <v>131</v>
      </c>
      <c r="F6409" t="s">
        <v>5398</v>
      </c>
      <c r="G6409" t="s">
        <v>177</v>
      </c>
      <c r="H6409" t="s">
        <v>134</v>
      </c>
      <c r="I6409" t="s">
        <v>135</v>
      </c>
      <c r="J6409" t="s">
        <v>136</v>
      </c>
      <c r="K6409" t="s">
        <v>147</v>
      </c>
      <c r="L6409" t="s">
        <v>18402</v>
      </c>
      <c r="M6409" t="s">
        <v>18403</v>
      </c>
      <c r="N6409">
        <v>1.6427777770000001</v>
      </c>
      <c r="O6409">
        <v>0</v>
      </c>
      <c r="P6409">
        <v>829</v>
      </c>
      <c r="Q6409">
        <v>2</v>
      </c>
      <c r="R6409">
        <v>57</v>
      </c>
      <c r="S6409">
        <v>4</v>
      </c>
      <c r="T6409">
        <v>28</v>
      </c>
      <c r="U6409">
        <v>0</v>
      </c>
      <c r="V6409">
        <v>0</v>
      </c>
      <c r="W6409">
        <v>0</v>
      </c>
      <c r="X6409">
        <v>95.073531658433623</v>
      </c>
      <c r="Y6409">
        <v>11.327507384524917</v>
      </c>
      <c r="Z6409">
        <v>8.2942173476883472</v>
      </c>
      <c r="AA6409">
        <v>27.909643602581326</v>
      </c>
      <c r="AB6409">
        <v>11.978260965198592</v>
      </c>
      <c r="AC6409">
        <v>0</v>
      </c>
      <c r="AD6409">
        <v>0</v>
      </c>
      <c r="AE6409">
        <v>154.58316095842682</v>
      </c>
    </row>
    <row r="6410" spans="1:31" x14ac:dyDescent="0.25">
      <c r="A6410">
        <v>1800604</v>
      </c>
      <c r="B6410">
        <v>1</v>
      </c>
      <c r="C6410" t="s">
        <v>80</v>
      </c>
      <c r="D6410" t="s">
        <v>93</v>
      </c>
      <c r="E6410" t="s">
        <v>158</v>
      </c>
      <c r="F6410" t="s">
        <v>18404</v>
      </c>
      <c r="G6410" t="s">
        <v>160</v>
      </c>
      <c r="H6410" t="s">
        <v>146</v>
      </c>
      <c r="I6410" t="s">
        <v>135</v>
      </c>
      <c r="J6410" t="s">
        <v>136</v>
      </c>
      <c r="K6410" t="s">
        <v>147</v>
      </c>
      <c r="L6410" t="s">
        <v>18405</v>
      </c>
      <c r="M6410" t="s">
        <v>18406</v>
      </c>
      <c r="N6410">
        <v>3.3149999999999999</v>
      </c>
      <c r="O6410">
        <v>0</v>
      </c>
      <c r="P6410">
        <v>2</v>
      </c>
      <c r="Q6410">
        <v>0</v>
      </c>
      <c r="R6410">
        <v>4</v>
      </c>
      <c r="S6410">
        <v>0</v>
      </c>
      <c r="T6410">
        <v>1</v>
      </c>
      <c r="U6410">
        <v>0</v>
      </c>
      <c r="V6410">
        <v>0</v>
      </c>
      <c r="W6410">
        <v>0</v>
      </c>
      <c r="X6410">
        <v>1.45110486575425</v>
      </c>
      <c r="Y6410">
        <v>0</v>
      </c>
      <c r="Z6410">
        <v>5.5305794392922003</v>
      </c>
      <c r="AA6410">
        <v>0</v>
      </c>
      <c r="AB6410">
        <v>2.9099710947534163</v>
      </c>
      <c r="AC6410">
        <v>0</v>
      </c>
      <c r="AD6410">
        <v>0</v>
      </c>
      <c r="AE6410">
        <v>9.8916553997998662</v>
      </c>
    </row>
    <row r="6411" spans="1:31" x14ac:dyDescent="0.25">
      <c r="A6411">
        <v>1800647</v>
      </c>
      <c r="B6411">
        <v>1</v>
      </c>
      <c r="C6411" t="s">
        <v>81</v>
      </c>
      <c r="D6411" t="s">
        <v>113</v>
      </c>
      <c r="E6411" t="s">
        <v>158</v>
      </c>
      <c r="F6411" t="s">
        <v>1852</v>
      </c>
      <c r="G6411" t="s">
        <v>160</v>
      </c>
      <c r="H6411" t="s">
        <v>146</v>
      </c>
      <c r="I6411" t="s">
        <v>135</v>
      </c>
      <c r="J6411" t="s">
        <v>136</v>
      </c>
      <c r="K6411" t="s">
        <v>147</v>
      </c>
      <c r="L6411" t="s">
        <v>18407</v>
      </c>
      <c r="M6411" t="s">
        <v>18408</v>
      </c>
      <c r="N6411">
        <v>1.0902777770000001</v>
      </c>
      <c r="O6411">
        <v>0</v>
      </c>
      <c r="P6411">
        <v>2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0.223016239349625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0.223016239349625</v>
      </c>
    </row>
    <row r="6412" spans="1:31" x14ac:dyDescent="0.25">
      <c r="A6412">
        <v>1800292</v>
      </c>
      <c r="B6412">
        <v>1</v>
      </c>
      <c r="C6412" t="s">
        <v>81</v>
      </c>
      <c r="D6412" t="s">
        <v>116</v>
      </c>
      <c r="E6412" t="s">
        <v>188</v>
      </c>
      <c r="F6412" t="s">
        <v>18409</v>
      </c>
      <c r="G6412" t="s">
        <v>246</v>
      </c>
      <c r="H6412" t="s">
        <v>134</v>
      </c>
      <c r="I6412" t="s">
        <v>135</v>
      </c>
      <c r="J6412" t="s">
        <v>136</v>
      </c>
      <c r="K6412" t="s">
        <v>137</v>
      </c>
      <c r="L6412" t="s">
        <v>18410</v>
      </c>
      <c r="M6412" t="s">
        <v>18411</v>
      </c>
      <c r="N6412">
        <v>2.8341666659999998</v>
      </c>
      <c r="O6412">
        <v>0</v>
      </c>
      <c r="P6412">
        <v>710</v>
      </c>
      <c r="Q6412">
        <v>1</v>
      </c>
      <c r="R6412">
        <v>34</v>
      </c>
      <c r="S6412">
        <v>0</v>
      </c>
      <c r="T6412">
        <v>102</v>
      </c>
      <c r="U6412">
        <v>0</v>
      </c>
      <c r="V6412">
        <v>0</v>
      </c>
      <c r="W6412">
        <v>0</v>
      </c>
      <c r="X6412">
        <v>344.69828998926073</v>
      </c>
      <c r="Y6412">
        <v>0.22697887267640002</v>
      </c>
      <c r="Z6412">
        <v>4.2684997852412252</v>
      </c>
      <c r="AA6412">
        <v>0</v>
      </c>
      <c r="AB6412">
        <v>61.938173323149798</v>
      </c>
      <c r="AC6412">
        <v>0</v>
      </c>
      <c r="AD6412">
        <v>0</v>
      </c>
      <c r="AE6412">
        <v>411.13194197032811</v>
      </c>
    </row>
    <row r="6413" spans="1:31" x14ac:dyDescent="0.25">
      <c r="A6413">
        <v>1800541</v>
      </c>
      <c r="B6413">
        <v>1</v>
      </c>
      <c r="C6413" t="s">
        <v>80</v>
      </c>
      <c r="D6413" t="s">
        <v>103</v>
      </c>
      <c r="E6413" t="s">
        <v>188</v>
      </c>
      <c r="F6413" t="s">
        <v>18412</v>
      </c>
      <c r="G6413" t="s">
        <v>177</v>
      </c>
      <c r="H6413" t="s">
        <v>134</v>
      </c>
      <c r="I6413" t="s">
        <v>135</v>
      </c>
      <c r="J6413" t="s">
        <v>136</v>
      </c>
      <c r="K6413" t="s">
        <v>147</v>
      </c>
      <c r="L6413" t="s">
        <v>18413</v>
      </c>
      <c r="M6413" t="s">
        <v>18414</v>
      </c>
      <c r="N6413">
        <v>0.53722222200000003</v>
      </c>
      <c r="O6413">
        <v>0</v>
      </c>
      <c r="P6413">
        <v>2</v>
      </c>
      <c r="Q6413">
        <v>0</v>
      </c>
      <c r="R6413">
        <v>4</v>
      </c>
      <c r="S6413">
        <v>10</v>
      </c>
      <c r="T6413">
        <v>4</v>
      </c>
      <c r="U6413">
        <v>11</v>
      </c>
      <c r="V6413">
        <v>0</v>
      </c>
      <c r="W6413">
        <v>0</v>
      </c>
      <c r="X6413">
        <v>0.3454978402681167</v>
      </c>
      <c r="Y6413">
        <v>0</v>
      </c>
      <c r="Z6413">
        <v>2.047268076046417</v>
      </c>
      <c r="AA6413">
        <v>24.074520921468121</v>
      </c>
      <c r="AB6413">
        <v>20.933618545982068</v>
      </c>
      <c r="AC6413">
        <v>260.64089808287565</v>
      </c>
      <c r="AD6413">
        <v>0</v>
      </c>
      <c r="AE6413">
        <v>308.04180346664037</v>
      </c>
    </row>
    <row r="6414" spans="1:31" x14ac:dyDescent="0.25">
      <c r="A6414">
        <v>1800309</v>
      </c>
      <c r="B6414">
        <v>1</v>
      </c>
      <c r="C6414" t="s">
        <v>80</v>
      </c>
      <c r="D6414" t="s">
        <v>90</v>
      </c>
      <c r="E6414" t="s">
        <v>171</v>
      </c>
      <c r="F6414" t="s">
        <v>18415</v>
      </c>
      <c r="G6414" t="s">
        <v>181</v>
      </c>
      <c r="H6414" t="s">
        <v>146</v>
      </c>
      <c r="I6414" t="s">
        <v>135</v>
      </c>
      <c r="J6414" t="s">
        <v>136</v>
      </c>
      <c r="K6414" t="s">
        <v>147</v>
      </c>
      <c r="L6414" t="s">
        <v>18416</v>
      </c>
      <c r="M6414" t="s">
        <v>18417</v>
      </c>
      <c r="N6414">
        <v>1.7213888879999999</v>
      </c>
      <c r="O6414">
        <v>0</v>
      </c>
      <c r="P6414">
        <v>2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1.2402025267751999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1.2402025267751999</v>
      </c>
    </row>
    <row r="6415" spans="1:31" x14ac:dyDescent="0.25">
      <c r="A6415">
        <v>1800501</v>
      </c>
      <c r="B6415">
        <v>1</v>
      </c>
      <c r="C6415" t="s">
        <v>80</v>
      </c>
      <c r="D6415" t="s">
        <v>96</v>
      </c>
      <c r="E6415" t="s">
        <v>171</v>
      </c>
      <c r="F6415" t="s">
        <v>18418</v>
      </c>
      <c r="G6415" t="s">
        <v>282</v>
      </c>
      <c r="H6415" t="s">
        <v>146</v>
      </c>
      <c r="I6415" t="s">
        <v>135</v>
      </c>
      <c r="J6415" t="s">
        <v>136</v>
      </c>
      <c r="K6415" t="s">
        <v>147</v>
      </c>
      <c r="L6415" t="s">
        <v>18419</v>
      </c>
      <c r="M6415" t="s">
        <v>18420</v>
      </c>
      <c r="N6415">
        <v>1.225833333</v>
      </c>
      <c r="O6415">
        <v>0</v>
      </c>
      <c r="P6415">
        <v>2</v>
      </c>
      <c r="Q6415">
        <v>0</v>
      </c>
      <c r="R6415">
        <v>0</v>
      </c>
      <c r="S6415">
        <v>0</v>
      </c>
      <c r="T6415">
        <v>1</v>
      </c>
      <c r="U6415">
        <v>0</v>
      </c>
      <c r="V6415">
        <v>0</v>
      </c>
      <c r="W6415">
        <v>0</v>
      </c>
      <c r="X6415">
        <v>0.26226017412632496</v>
      </c>
      <c r="Y6415">
        <v>0</v>
      </c>
      <c r="Z6415">
        <v>0</v>
      </c>
      <c r="AA6415">
        <v>0</v>
      </c>
      <c r="AB6415">
        <v>4.8581257841704506</v>
      </c>
      <c r="AC6415">
        <v>0</v>
      </c>
      <c r="AD6415">
        <v>0</v>
      </c>
      <c r="AE6415">
        <v>5.1203859582967759</v>
      </c>
    </row>
    <row r="6416" spans="1:31" x14ac:dyDescent="0.25">
      <c r="A6416">
        <v>1800378</v>
      </c>
      <c r="B6416">
        <v>1</v>
      </c>
      <c r="C6416" t="s">
        <v>80</v>
      </c>
      <c r="D6416" t="s">
        <v>98</v>
      </c>
      <c r="E6416" t="s">
        <v>171</v>
      </c>
      <c r="F6416" t="s">
        <v>18421</v>
      </c>
      <c r="G6416" t="s">
        <v>181</v>
      </c>
      <c r="H6416" t="s">
        <v>146</v>
      </c>
      <c r="I6416" t="s">
        <v>135</v>
      </c>
      <c r="J6416" t="s">
        <v>136</v>
      </c>
      <c r="K6416" t="s">
        <v>147</v>
      </c>
      <c r="L6416" t="s">
        <v>18422</v>
      </c>
      <c r="M6416" t="s">
        <v>18423</v>
      </c>
      <c r="N6416">
        <v>2.8683333329999998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0.24301276277546668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0.24301276277546668</v>
      </c>
    </row>
    <row r="6417" spans="1:31" x14ac:dyDescent="0.25">
      <c r="A6417">
        <v>1800332</v>
      </c>
      <c r="B6417">
        <v>1</v>
      </c>
      <c r="C6417" t="s">
        <v>80</v>
      </c>
      <c r="D6417" t="s">
        <v>103</v>
      </c>
      <c r="E6417" t="s">
        <v>153</v>
      </c>
      <c r="F6417" t="s">
        <v>18424</v>
      </c>
      <c r="G6417" t="s">
        <v>160</v>
      </c>
      <c r="H6417" t="s">
        <v>146</v>
      </c>
      <c r="I6417" t="s">
        <v>135</v>
      </c>
      <c r="J6417" t="s">
        <v>136</v>
      </c>
      <c r="K6417" t="s">
        <v>147</v>
      </c>
      <c r="L6417" t="s">
        <v>18425</v>
      </c>
      <c r="M6417" t="s">
        <v>18426</v>
      </c>
      <c r="N6417">
        <v>1.1297222220000001</v>
      </c>
      <c r="O6417">
        <v>0</v>
      </c>
      <c r="P6417">
        <v>38</v>
      </c>
      <c r="Q6417">
        <v>0</v>
      </c>
      <c r="R6417">
        <v>0</v>
      </c>
      <c r="S6417">
        <v>0</v>
      </c>
      <c r="T6417">
        <v>1</v>
      </c>
      <c r="U6417">
        <v>0</v>
      </c>
      <c r="V6417">
        <v>0</v>
      </c>
      <c r="W6417">
        <v>0</v>
      </c>
      <c r="X6417">
        <v>8.9448688139001753</v>
      </c>
      <c r="Y6417">
        <v>0</v>
      </c>
      <c r="Z6417">
        <v>0</v>
      </c>
      <c r="AA6417">
        <v>0</v>
      </c>
      <c r="AB6417">
        <v>5.6685318560600002E-2</v>
      </c>
      <c r="AC6417">
        <v>0</v>
      </c>
      <c r="AD6417">
        <v>0</v>
      </c>
      <c r="AE6417">
        <v>9.0015541324607753</v>
      </c>
    </row>
    <row r="6418" spans="1:31" x14ac:dyDescent="0.25">
      <c r="A6418">
        <v>1800209</v>
      </c>
      <c r="B6418">
        <v>1</v>
      </c>
      <c r="C6418" t="s">
        <v>80</v>
      </c>
      <c r="D6418" t="s">
        <v>103</v>
      </c>
      <c r="E6418" t="s">
        <v>184</v>
      </c>
      <c r="F6418" t="s">
        <v>18197</v>
      </c>
      <c r="G6418" t="s">
        <v>232</v>
      </c>
      <c r="H6418" t="s">
        <v>134</v>
      </c>
      <c r="I6418" t="s">
        <v>135</v>
      </c>
      <c r="J6418" t="s">
        <v>136</v>
      </c>
      <c r="K6418" t="s">
        <v>147</v>
      </c>
      <c r="L6418" t="s">
        <v>18427</v>
      </c>
      <c r="M6418" t="s">
        <v>18428</v>
      </c>
      <c r="N6418">
        <v>1.081388888</v>
      </c>
      <c r="O6418">
        <v>0</v>
      </c>
      <c r="P6418">
        <v>17</v>
      </c>
      <c r="Q6418">
        <v>0</v>
      </c>
      <c r="R6418">
        <v>15</v>
      </c>
      <c r="S6418">
        <v>0</v>
      </c>
      <c r="T6418">
        <v>21</v>
      </c>
      <c r="U6418">
        <v>0</v>
      </c>
      <c r="V6418">
        <v>0</v>
      </c>
      <c r="W6418">
        <v>0</v>
      </c>
      <c r="X6418">
        <v>3.3700589126123757</v>
      </c>
      <c r="Y6418">
        <v>0</v>
      </c>
      <c r="Z6418">
        <v>5.5135314308643322</v>
      </c>
      <c r="AA6418">
        <v>0</v>
      </c>
      <c r="AB6418">
        <v>3.7928827934617511</v>
      </c>
      <c r="AC6418">
        <v>0</v>
      </c>
      <c r="AD6418">
        <v>0</v>
      </c>
      <c r="AE6418">
        <v>12.676473136938458</v>
      </c>
    </row>
    <row r="6419" spans="1:31" x14ac:dyDescent="0.25">
      <c r="A6419">
        <v>1800315</v>
      </c>
      <c r="B6419">
        <v>1</v>
      </c>
      <c r="C6419" t="s">
        <v>80</v>
      </c>
      <c r="D6419" t="s">
        <v>96</v>
      </c>
      <c r="E6419" t="s">
        <v>184</v>
      </c>
      <c r="F6419" t="s">
        <v>14366</v>
      </c>
      <c r="G6419" t="s">
        <v>177</v>
      </c>
      <c r="H6419" t="s">
        <v>134</v>
      </c>
      <c r="I6419" t="s">
        <v>135</v>
      </c>
      <c r="J6419" t="s">
        <v>136</v>
      </c>
      <c r="K6419" t="s">
        <v>147</v>
      </c>
      <c r="L6419" t="s">
        <v>18429</v>
      </c>
      <c r="M6419" t="s">
        <v>18430</v>
      </c>
      <c r="N6419">
        <v>0.47888888800000001</v>
      </c>
      <c r="O6419">
        <v>1</v>
      </c>
      <c r="P6419">
        <v>114</v>
      </c>
      <c r="Q6419">
        <v>2</v>
      </c>
      <c r="R6419">
        <v>15</v>
      </c>
      <c r="S6419">
        <v>4</v>
      </c>
      <c r="T6419">
        <v>43</v>
      </c>
      <c r="U6419">
        <v>0</v>
      </c>
      <c r="V6419">
        <v>0</v>
      </c>
      <c r="W6419">
        <v>0.18796656788653332</v>
      </c>
      <c r="X6419">
        <v>34.297658855865407</v>
      </c>
      <c r="Y6419">
        <v>95.70209619966667</v>
      </c>
      <c r="Z6419">
        <v>5.9038782593891987</v>
      </c>
      <c r="AA6419">
        <v>10.992214978923251</v>
      </c>
      <c r="AB6419">
        <v>35.671831370484107</v>
      </c>
      <c r="AC6419">
        <v>0</v>
      </c>
      <c r="AD6419">
        <v>0</v>
      </c>
      <c r="AE6419">
        <v>182.75564623221516</v>
      </c>
    </row>
    <row r="6420" spans="1:31" x14ac:dyDescent="0.25">
      <c r="A6420">
        <v>1800564</v>
      </c>
      <c r="B6420">
        <v>1</v>
      </c>
      <c r="C6420" t="s">
        <v>80</v>
      </c>
      <c r="D6420" t="s">
        <v>87</v>
      </c>
      <c r="E6420" t="s">
        <v>131</v>
      </c>
      <c r="F6420" t="s">
        <v>8743</v>
      </c>
      <c r="G6420" t="s">
        <v>177</v>
      </c>
      <c r="H6420" t="s">
        <v>134</v>
      </c>
      <c r="I6420" t="s">
        <v>135</v>
      </c>
      <c r="J6420" t="s">
        <v>136</v>
      </c>
      <c r="K6420" t="s">
        <v>147</v>
      </c>
      <c r="L6420" t="s">
        <v>18431</v>
      </c>
      <c r="M6420" t="s">
        <v>18432</v>
      </c>
      <c r="N6420">
        <v>0.13277777700000001</v>
      </c>
      <c r="O6420">
        <v>0</v>
      </c>
      <c r="P6420">
        <v>1442</v>
      </c>
      <c r="Q6420">
        <v>0</v>
      </c>
      <c r="R6420">
        <v>0</v>
      </c>
      <c r="S6420">
        <v>30</v>
      </c>
      <c r="T6420">
        <v>299</v>
      </c>
      <c r="U6420">
        <v>29</v>
      </c>
      <c r="V6420">
        <v>47</v>
      </c>
      <c r="W6420">
        <v>0</v>
      </c>
      <c r="X6420">
        <v>60.319965125583494</v>
      </c>
      <c r="Y6420">
        <v>0</v>
      </c>
      <c r="Z6420">
        <v>0</v>
      </c>
      <c r="AA6420">
        <v>123.16242762272735</v>
      </c>
      <c r="AB6420">
        <v>89.059450908637857</v>
      </c>
      <c r="AC6420">
        <v>126.02426979835886</v>
      </c>
      <c r="AD6420">
        <v>179.53013523192823</v>
      </c>
      <c r="AE6420">
        <v>578.09624868723586</v>
      </c>
    </row>
    <row r="6421" spans="1:31" x14ac:dyDescent="0.25">
      <c r="A6421">
        <v>1800624</v>
      </c>
      <c r="B6421">
        <v>1</v>
      </c>
      <c r="C6421" t="s">
        <v>80</v>
      </c>
      <c r="D6421" t="s">
        <v>90</v>
      </c>
      <c r="E6421" t="s">
        <v>131</v>
      </c>
      <c r="F6421" t="s">
        <v>18433</v>
      </c>
      <c r="G6421" t="s">
        <v>177</v>
      </c>
      <c r="H6421" t="s">
        <v>134</v>
      </c>
      <c r="I6421" t="s">
        <v>135</v>
      </c>
      <c r="J6421" t="s">
        <v>136</v>
      </c>
      <c r="K6421" t="s">
        <v>147</v>
      </c>
      <c r="L6421" t="s">
        <v>18434</v>
      </c>
      <c r="M6421" t="s">
        <v>18435</v>
      </c>
      <c r="N6421">
        <v>1.8730555550000001</v>
      </c>
      <c r="O6421">
        <v>0</v>
      </c>
      <c r="P6421">
        <v>22781</v>
      </c>
      <c r="Q6421">
        <v>0</v>
      </c>
      <c r="R6421">
        <v>6</v>
      </c>
      <c r="S6421">
        <v>11</v>
      </c>
      <c r="T6421">
        <v>2489</v>
      </c>
      <c r="U6421">
        <v>3</v>
      </c>
      <c r="V6421">
        <v>13</v>
      </c>
      <c r="W6421">
        <v>0</v>
      </c>
      <c r="X6421">
        <v>16779.622582435222</v>
      </c>
      <c r="Y6421">
        <v>0</v>
      </c>
      <c r="Z6421">
        <v>8.3114157740057664</v>
      </c>
      <c r="AA6421">
        <v>1270.8664067817945</v>
      </c>
      <c r="AB6421">
        <v>2664.9361492641538</v>
      </c>
      <c r="AC6421">
        <v>278.29736994788209</v>
      </c>
      <c r="AD6421">
        <v>351.85114920189898</v>
      </c>
      <c r="AE6421">
        <v>21353.885073404959</v>
      </c>
    </row>
    <row r="6422" spans="1:31" x14ac:dyDescent="0.25">
      <c r="A6422">
        <v>1800372</v>
      </c>
      <c r="B6422">
        <v>1</v>
      </c>
      <c r="C6422" t="s">
        <v>80</v>
      </c>
      <c r="D6422" t="s">
        <v>83</v>
      </c>
      <c r="E6422" t="s">
        <v>171</v>
      </c>
      <c r="F6422" t="s">
        <v>18436</v>
      </c>
      <c r="G6422" t="s">
        <v>181</v>
      </c>
      <c r="H6422" t="s">
        <v>146</v>
      </c>
      <c r="I6422" t="s">
        <v>135</v>
      </c>
      <c r="J6422" t="s">
        <v>136</v>
      </c>
      <c r="K6422" t="s">
        <v>147</v>
      </c>
      <c r="L6422" t="s">
        <v>18437</v>
      </c>
      <c r="M6422" t="s">
        <v>18438</v>
      </c>
      <c r="N6422">
        <v>2.1741666660000001</v>
      </c>
      <c r="O6422">
        <v>0</v>
      </c>
      <c r="P6422">
        <v>5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3.225459825346976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3.225459825346976</v>
      </c>
    </row>
    <row r="6423" spans="1:31" x14ac:dyDescent="0.25">
      <c r="A6423">
        <v>1800518</v>
      </c>
      <c r="B6423">
        <v>1</v>
      </c>
      <c r="C6423" t="s">
        <v>80</v>
      </c>
      <c r="D6423" t="s">
        <v>98</v>
      </c>
      <c r="E6423" t="s">
        <v>143</v>
      </c>
      <c r="F6423" t="s">
        <v>18439</v>
      </c>
      <c r="G6423" t="s">
        <v>145</v>
      </c>
      <c r="H6423" t="s">
        <v>146</v>
      </c>
      <c r="I6423" t="s">
        <v>135</v>
      </c>
      <c r="J6423" t="s">
        <v>136</v>
      </c>
      <c r="K6423" t="s">
        <v>147</v>
      </c>
      <c r="L6423" t="s">
        <v>18440</v>
      </c>
      <c r="M6423" t="s">
        <v>18441</v>
      </c>
      <c r="N6423">
        <v>1.2030555549999999</v>
      </c>
      <c r="O6423">
        <v>0</v>
      </c>
      <c r="P6423">
        <v>0</v>
      </c>
      <c r="Q6423">
        <v>0</v>
      </c>
      <c r="R6423">
        <v>9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2.0010264965436497</v>
      </c>
      <c r="AA6423">
        <v>0</v>
      </c>
      <c r="AB6423">
        <v>0</v>
      </c>
      <c r="AC6423">
        <v>0</v>
      </c>
      <c r="AD6423">
        <v>0</v>
      </c>
      <c r="AE6423">
        <v>2.0010264965436497</v>
      </c>
    </row>
    <row r="6424" spans="1:31" x14ac:dyDescent="0.25">
      <c r="A6424">
        <v>1800558</v>
      </c>
      <c r="B6424">
        <v>1</v>
      </c>
      <c r="C6424" t="s">
        <v>81</v>
      </c>
      <c r="D6424" t="s">
        <v>119</v>
      </c>
      <c r="E6424" t="s">
        <v>184</v>
      </c>
      <c r="F6424" t="s">
        <v>18442</v>
      </c>
      <c r="G6424" t="s">
        <v>2390</v>
      </c>
      <c r="H6424" t="s">
        <v>134</v>
      </c>
      <c r="I6424" t="s">
        <v>135</v>
      </c>
      <c r="J6424" t="s">
        <v>136</v>
      </c>
      <c r="K6424" t="s">
        <v>147</v>
      </c>
      <c r="L6424" t="s">
        <v>18443</v>
      </c>
      <c r="M6424" t="s">
        <v>18444</v>
      </c>
      <c r="N6424">
        <v>0.93361111100000005</v>
      </c>
      <c r="O6424">
        <v>0</v>
      </c>
      <c r="P6424">
        <v>1354</v>
      </c>
      <c r="Q6424">
        <v>0</v>
      </c>
      <c r="R6424">
        <v>122</v>
      </c>
      <c r="S6424">
        <v>0</v>
      </c>
      <c r="T6424">
        <v>52</v>
      </c>
      <c r="U6424">
        <v>0</v>
      </c>
      <c r="V6424">
        <v>0</v>
      </c>
      <c r="W6424">
        <v>0</v>
      </c>
      <c r="X6424">
        <v>276.68034243685082</v>
      </c>
      <c r="Y6424">
        <v>0</v>
      </c>
      <c r="Z6424">
        <v>30.63796182161709</v>
      </c>
      <c r="AA6424">
        <v>0</v>
      </c>
      <c r="AB6424">
        <v>38.219118091095353</v>
      </c>
      <c r="AC6424">
        <v>0</v>
      </c>
      <c r="AD6424">
        <v>0</v>
      </c>
      <c r="AE6424">
        <v>345.53742234956326</v>
      </c>
    </row>
    <row r="6425" spans="1:31" x14ac:dyDescent="0.25">
      <c r="A6425">
        <v>1800226</v>
      </c>
      <c r="B6425">
        <v>1</v>
      </c>
      <c r="C6425" t="s">
        <v>80</v>
      </c>
      <c r="D6425" t="s">
        <v>86</v>
      </c>
      <c r="E6425" t="s">
        <v>158</v>
      </c>
      <c r="F6425" t="s">
        <v>18445</v>
      </c>
      <c r="G6425" t="s">
        <v>160</v>
      </c>
      <c r="H6425" t="s">
        <v>146</v>
      </c>
      <c r="I6425" t="s">
        <v>135</v>
      </c>
      <c r="J6425" t="s">
        <v>136</v>
      </c>
      <c r="K6425" t="s">
        <v>147</v>
      </c>
      <c r="L6425" t="s">
        <v>18446</v>
      </c>
      <c r="M6425" t="s">
        <v>18447</v>
      </c>
      <c r="N6425">
        <v>4.7519444440000003</v>
      </c>
      <c r="O6425">
        <v>0</v>
      </c>
      <c r="P6425">
        <v>167</v>
      </c>
      <c r="Q6425">
        <v>0</v>
      </c>
      <c r="R6425">
        <v>0</v>
      </c>
      <c r="S6425">
        <v>0</v>
      </c>
      <c r="T6425">
        <v>12</v>
      </c>
      <c r="U6425">
        <v>0</v>
      </c>
      <c r="V6425">
        <v>0</v>
      </c>
      <c r="W6425">
        <v>0</v>
      </c>
      <c r="X6425">
        <v>241.68639435545268</v>
      </c>
      <c r="Y6425">
        <v>0</v>
      </c>
      <c r="Z6425">
        <v>0</v>
      </c>
      <c r="AA6425">
        <v>0</v>
      </c>
      <c r="AB6425">
        <v>29.52782693735201</v>
      </c>
      <c r="AC6425">
        <v>0</v>
      </c>
      <c r="AD6425">
        <v>0</v>
      </c>
      <c r="AE6425">
        <v>271.21422129280467</v>
      </c>
    </row>
    <row r="6426" spans="1:31" x14ac:dyDescent="0.25">
      <c r="A6426">
        <v>1800581</v>
      </c>
      <c r="B6426">
        <v>1</v>
      </c>
      <c r="C6426" t="s">
        <v>80</v>
      </c>
      <c r="D6426" t="s">
        <v>104</v>
      </c>
      <c r="E6426" t="s">
        <v>158</v>
      </c>
      <c r="F6426" t="s">
        <v>18448</v>
      </c>
      <c r="G6426" t="s">
        <v>164</v>
      </c>
      <c r="H6426" t="s">
        <v>146</v>
      </c>
      <c r="I6426" t="s">
        <v>135</v>
      </c>
      <c r="J6426" t="s">
        <v>136</v>
      </c>
      <c r="K6426" t="s">
        <v>147</v>
      </c>
      <c r="L6426" t="s">
        <v>18449</v>
      </c>
      <c r="M6426" t="s">
        <v>18450</v>
      </c>
      <c r="N6426">
        <v>1.1816666659999999</v>
      </c>
      <c r="O6426">
        <v>0</v>
      </c>
      <c r="P6426">
        <v>23</v>
      </c>
      <c r="Q6426">
        <v>0</v>
      </c>
      <c r="R6426">
        <v>4</v>
      </c>
      <c r="S6426">
        <v>0</v>
      </c>
      <c r="T6426">
        <v>4</v>
      </c>
      <c r="U6426">
        <v>0</v>
      </c>
      <c r="V6426">
        <v>0</v>
      </c>
      <c r="W6426">
        <v>0</v>
      </c>
      <c r="X6426">
        <v>7.6667307346686018</v>
      </c>
      <c r="Y6426">
        <v>0</v>
      </c>
      <c r="Z6426">
        <v>0.78084381910160006</v>
      </c>
      <c r="AA6426">
        <v>0</v>
      </c>
      <c r="AB6426">
        <v>0.59174607637460008</v>
      </c>
      <c r="AC6426">
        <v>0</v>
      </c>
      <c r="AD6426">
        <v>0</v>
      </c>
      <c r="AE6426">
        <v>9.0393206301448021</v>
      </c>
    </row>
    <row r="6427" spans="1:31" x14ac:dyDescent="0.25">
      <c r="A6427">
        <v>1800252</v>
      </c>
      <c r="B6427">
        <v>1</v>
      </c>
      <c r="C6427" t="s">
        <v>80</v>
      </c>
      <c r="D6427" t="s">
        <v>106</v>
      </c>
      <c r="E6427" t="s">
        <v>131</v>
      </c>
      <c r="F6427" t="s">
        <v>18451</v>
      </c>
      <c r="G6427" t="s">
        <v>239</v>
      </c>
      <c r="H6427" t="s">
        <v>134</v>
      </c>
      <c r="I6427" t="s">
        <v>135</v>
      </c>
      <c r="J6427" t="s">
        <v>136</v>
      </c>
      <c r="K6427" t="s">
        <v>137</v>
      </c>
      <c r="L6427" t="s">
        <v>18452</v>
      </c>
      <c r="M6427" t="s">
        <v>18453</v>
      </c>
      <c r="N6427">
        <v>6.1542305549999998</v>
      </c>
      <c r="O6427">
        <v>0</v>
      </c>
      <c r="P6427">
        <v>2</v>
      </c>
      <c r="Q6427">
        <v>50</v>
      </c>
      <c r="R6427">
        <v>204</v>
      </c>
      <c r="S6427">
        <v>14</v>
      </c>
      <c r="T6427">
        <v>30</v>
      </c>
      <c r="U6427">
        <v>0</v>
      </c>
      <c r="V6427">
        <v>0</v>
      </c>
      <c r="W6427">
        <v>0</v>
      </c>
      <c r="X6427">
        <v>5.8607427760633009</v>
      </c>
      <c r="Y6427">
        <v>859.83757388571382</v>
      </c>
      <c r="Z6427">
        <v>603.89882328617023</v>
      </c>
      <c r="AA6427">
        <v>277.30566549112302</v>
      </c>
      <c r="AB6427">
        <v>416.63285525633421</v>
      </c>
      <c r="AC6427">
        <v>0</v>
      </c>
      <c r="AD6427">
        <v>0</v>
      </c>
      <c r="AE6427">
        <v>2163.5356606954042</v>
      </c>
    </row>
    <row r="6428" spans="1:31" x14ac:dyDescent="0.25">
      <c r="A6428">
        <v>1800183</v>
      </c>
      <c r="B6428">
        <v>1</v>
      </c>
      <c r="C6428" t="s">
        <v>81</v>
      </c>
      <c r="D6428" t="s">
        <v>112</v>
      </c>
      <c r="E6428" t="s">
        <v>158</v>
      </c>
      <c r="F6428" t="s">
        <v>18454</v>
      </c>
      <c r="G6428" t="s">
        <v>758</v>
      </c>
      <c r="H6428" t="s">
        <v>146</v>
      </c>
      <c r="I6428" t="s">
        <v>135</v>
      </c>
      <c r="J6428" t="s">
        <v>136</v>
      </c>
      <c r="K6428" t="s">
        <v>147</v>
      </c>
      <c r="L6428" t="s">
        <v>18455</v>
      </c>
      <c r="M6428" t="s">
        <v>18456</v>
      </c>
      <c r="N6428">
        <v>1.9697222219999999</v>
      </c>
      <c r="O6428">
        <v>0</v>
      </c>
      <c r="P6428">
        <v>58</v>
      </c>
      <c r="Q6428">
        <v>0</v>
      </c>
      <c r="R6428">
        <v>0</v>
      </c>
      <c r="S6428">
        <v>0</v>
      </c>
      <c r="T6428">
        <v>6</v>
      </c>
      <c r="U6428">
        <v>0</v>
      </c>
      <c r="V6428">
        <v>0</v>
      </c>
      <c r="W6428">
        <v>0</v>
      </c>
      <c r="X6428">
        <v>20.476723918112096</v>
      </c>
      <c r="Y6428">
        <v>0</v>
      </c>
      <c r="Z6428">
        <v>0</v>
      </c>
      <c r="AA6428">
        <v>0</v>
      </c>
      <c r="AB6428">
        <v>1.5524133412601335</v>
      </c>
      <c r="AC6428">
        <v>0</v>
      </c>
      <c r="AD6428">
        <v>0</v>
      </c>
      <c r="AE6428">
        <v>22.029137259372231</v>
      </c>
    </row>
    <row r="6429" spans="1:31" x14ac:dyDescent="0.25">
      <c r="A6429">
        <v>1800352</v>
      </c>
      <c r="B6429">
        <v>1</v>
      </c>
      <c r="C6429" t="s">
        <v>80</v>
      </c>
      <c r="D6429" t="s">
        <v>100</v>
      </c>
      <c r="E6429" t="s">
        <v>171</v>
      </c>
      <c r="F6429" t="s">
        <v>18457</v>
      </c>
      <c r="G6429" t="s">
        <v>181</v>
      </c>
      <c r="H6429" t="s">
        <v>146</v>
      </c>
      <c r="I6429" t="s">
        <v>135</v>
      </c>
      <c r="J6429" t="s">
        <v>136</v>
      </c>
      <c r="K6429" t="s">
        <v>147</v>
      </c>
      <c r="L6429" t="s">
        <v>18458</v>
      </c>
      <c r="M6429" t="s">
        <v>18459</v>
      </c>
      <c r="N6429">
        <v>3.2380555549999999</v>
      </c>
      <c r="O6429">
        <v>0</v>
      </c>
      <c r="P6429">
        <v>1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9.4689311400324994E-2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9.4689311400324994E-2</v>
      </c>
    </row>
    <row r="6430" spans="1:31" x14ac:dyDescent="0.25">
      <c r="A6430">
        <v>1800644</v>
      </c>
      <c r="B6430">
        <v>1</v>
      </c>
      <c r="C6430" t="s">
        <v>80</v>
      </c>
      <c r="D6430" t="s">
        <v>89</v>
      </c>
      <c r="E6430" t="s">
        <v>143</v>
      </c>
      <c r="F6430" t="s">
        <v>18460</v>
      </c>
      <c r="G6430" t="s">
        <v>164</v>
      </c>
      <c r="H6430" t="s">
        <v>146</v>
      </c>
      <c r="I6430" t="s">
        <v>135</v>
      </c>
      <c r="J6430" t="s">
        <v>136</v>
      </c>
      <c r="K6430" t="s">
        <v>147</v>
      </c>
      <c r="L6430" t="s">
        <v>18461</v>
      </c>
      <c r="M6430" t="s">
        <v>18462</v>
      </c>
      <c r="N6430">
        <v>0.77611111099999996</v>
      </c>
      <c r="O6430">
        <v>0</v>
      </c>
      <c r="P6430">
        <v>326</v>
      </c>
      <c r="Q6430">
        <v>0</v>
      </c>
      <c r="R6430">
        <v>0</v>
      </c>
      <c r="S6430">
        <v>0</v>
      </c>
      <c r="T6430">
        <v>27</v>
      </c>
      <c r="U6430">
        <v>0</v>
      </c>
      <c r="V6430">
        <v>0</v>
      </c>
      <c r="W6430">
        <v>0</v>
      </c>
      <c r="X6430">
        <v>134.42955757644506</v>
      </c>
      <c r="Y6430">
        <v>0</v>
      </c>
      <c r="Z6430">
        <v>0</v>
      </c>
      <c r="AA6430">
        <v>0</v>
      </c>
      <c r="AB6430">
        <v>16.361269025361402</v>
      </c>
      <c r="AC6430">
        <v>0</v>
      </c>
      <c r="AD6430">
        <v>0</v>
      </c>
      <c r="AE6430">
        <v>150.79082660180646</v>
      </c>
    </row>
    <row r="6431" spans="1:31" x14ac:dyDescent="0.25">
      <c r="A6431">
        <v>1800538</v>
      </c>
      <c r="B6431">
        <v>1</v>
      </c>
      <c r="C6431" t="s">
        <v>80</v>
      </c>
      <c r="D6431" t="s">
        <v>84</v>
      </c>
      <c r="E6431" t="s">
        <v>171</v>
      </c>
      <c r="F6431" t="s">
        <v>18463</v>
      </c>
      <c r="G6431" t="s">
        <v>181</v>
      </c>
      <c r="H6431" t="s">
        <v>146</v>
      </c>
      <c r="I6431" t="s">
        <v>135</v>
      </c>
      <c r="J6431" t="s">
        <v>136</v>
      </c>
      <c r="K6431" t="s">
        <v>147</v>
      </c>
      <c r="L6431" t="s">
        <v>18464</v>
      </c>
      <c r="M6431" t="s">
        <v>18465</v>
      </c>
      <c r="N6431">
        <v>2.1358333329999999</v>
      </c>
      <c r="O6431">
        <v>0</v>
      </c>
      <c r="P6431">
        <v>2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1.3080313680469751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1.3080313680469751</v>
      </c>
    </row>
    <row r="6432" spans="1:31" x14ac:dyDescent="0.25">
      <c r="A6432">
        <v>1800404</v>
      </c>
      <c r="B6432">
        <v>1</v>
      </c>
      <c r="C6432" t="s">
        <v>80</v>
      </c>
      <c r="D6432" t="s">
        <v>104</v>
      </c>
      <c r="E6432" t="s">
        <v>171</v>
      </c>
      <c r="F6432" t="s">
        <v>18466</v>
      </c>
      <c r="G6432" t="s">
        <v>282</v>
      </c>
      <c r="H6432" t="s">
        <v>146</v>
      </c>
      <c r="I6432" t="s">
        <v>135</v>
      </c>
      <c r="J6432" t="s">
        <v>136</v>
      </c>
      <c r="K6432" t="s">
        <v>147</v>
      </c>
      <c r="L6432" t="s">
        <v>18467</v>
      </c>
      <c r="M6432" t="s">
        <v>18468</v>
      </c>
      <c r="N6432">
        <v>2.0872222219999998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1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4.5593302393916672E-2</v>
      </c>
      <c r="AC6432">
        <v>0</v>
      </c>
      <c r="AD6432">
        <v>0</v>
      </c>
      <c r="AE6432">
        <v>4.5593302393916672E-2</v>
      </c>
    </row>
    <row r="6433" spans="1:31" x14ac:dyDescent="0.25">
      <c r="A6433">
        <v>1800235</v>
      </c>
      <c r="B6433">
        <v>1</v>
      </c>
      <c r="C6433" t="s">
        <v>81</v>
      </c>
      <c r="D6433" t="s">
        <v>119</v>
      </c>
      <c r="E6433" t="s">
        <v>188</v>
      </c>
      <c r="F6433" t="s">
        <v>419</v>
      </c>
      <c r="G6433" t="s">
        <v>177</v>
      </c>
      <c r="H6433" t="s">
        <v>134</v>
      </c>
      <c r="I6433" t="s">
        <v>193</v>
      </c>
      <c r="J6433" t="s">
        <v>136</v>
      </c>
      <c r="K6433" t="s">
        <v>147</v>
      </c>
      <c r="L6433" t="s">
        <v>18469</v>
      </c>
      <c r="M6433" t="s">
        <v>18470</v>
      </c>
      <c r="N6433">
        <v>5.5555550000000002E-3</v>
      </c>
      <c r="O6433">
        <v>0</v>
      </c>
      <c r="P6433">
        <v>920</v>
      </c>
      <c r="Q6433">
        <v>49</v>
      </c>
      <c r="R6433">
        <v>96</v>
      </c>
      <c r="S6433">
        <v>1</v>
      </c>
      <c r="T6433">
        <v>64</v>
      </c>
      <c r="U6433">
        <v>0</v>
      </c>
      <c r="V6433">
        <v>0</v>
      </c>
      <c r="W6433">
        <v>0</v>
      </c>
      <c r="X6433">
        <v>0.93217062669233253</v>
      </c>
      <c r="Y6433">
        <v>1.7321776224383334</v>
      </c>
      <c r="Z6433">
        <v>0.92252987072799986</v>
      </c>
      <c r="AA6433">
        <v>2.8016075584500002E-2</v>
      </c>
      <c r="AB6433">
        <v>9.9286238690666676E-2</v>
      </c>
      <c r="AC6433">
        <v>0</v>
      </c>
      <c r="AD6433">
        <v>0</v>
      </c>
      <c r="AE6433">
        <v>3.7141804341338323</v>
      </c>
    </row>
    <row r="6434" spans="1:31" x14ac:dyDescent="0.25">
      <c r="A6434">
        <v>1800550</v>
      </c>
      <c r="B6434">
        <v>1</v>
      </c>
      <c r="C6434" t="s">
        <v>81</v>
      </c>
      <c r="D6434" t="s">
        <v>122</v>
      </c>
      <c r="E6434" t="s">
        <v>143</v>
      </c>
      <c r="F6434" t="s">
        <v>18471</v>
      </c>
      <c r="G6434" t="s">
        <v>164</v>
      </c>
      <c r="H6434" t="s">
        <v>146</v>
      </c>
      <c r="I6434" t="s">
        <v>135</v>
      </c>
      <c r="J6434" t="s">
        <v>136</v>
      </c>
      <c r="K6434" t="s">
        <v>147</v>
      </c>
      <c r="L6434" t="s">
        <v>18472</v>
      </c>
      <c r="M6434" t="s">
        <v>18473</v>
      </c>
      <c r="N6434">
        <v>1.5638888879999999</v>
      </c>
      <c r="O6434">
        <v>0</v>
      </c>
      <c r="P6434">
        <v>62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6.3778136460219166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6.3778136460219166</v>
      </c>
    </row>
    <row r="6435" spans="1:31" x14ac:dyDescent="0.25">
      <c r="A6435">
        <v>1800281</v>
      </c>
      <c r="B6435">
        <v>1</v>
      </c>
      <c r="C6435" t="s">
        <v>80</v>
      </c>
      <c r="D6435" t="s">
        <v>100</v>
      </c>
      <c r="E6435" t="s">
        <v>171</v>
      </c>
      <c r="F6435" t="s">
        <v>18474</v>
      </c>
      <c r="G6435" t="s">
        <v>181</v>
      </c>
      <c r="H6435" t="s">
        <v>146</v>
      </c>
      <c r="I6435" t="s">
        <v>135</v>
      </c>
      <c r="J6435" t="s">
        <v>136</v>
      </c>
      <c r="K6435" t="s">
        <v>147</v>
      </c>
      <c r="L6435" t="s">
        <v>18475</v>
      </c>
      <c r="M6435" t="s">
        <v>18476</v>
      </c>
      <c r="N6435">
        <v>2.6994444440000001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0.75648237958312503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0.75648237958312503</v>
      </c>
    </row>
    <row r="6436" spans="1:31" x14ac:dyDescent="0.25">
      <c r="A6436">
        <v>1800364</v>
      </c>
      <c r="B6436">
        <v>1</v>
      </c>
      <c r="C6436" t="s">
        <v>80</v>
      </c>
      <c r="D6436" t="s">
        <v>86</v>
      </c>
      <c r="E6436" t="s">
        <v>171</v>
      </c>
      <c r="F6436" t="s">
        <v>18477</v>
      </c>
      <c r="G6436" t="s">
        <v>282</v>
      </c>
      <c r="H6436" t="s">
        <v>146</v>
      </c>
      <c r="I6436" t="s">
        <v>135</v>
      </c>
      <c r="J6436" t="s">
        <v>136</v>
      </c>
      <c r="K6436" t="s">
        <v>147</v>
      </c>
      <c r="L6436" t="s">
        <v>18478</v>
      </c>
      <c r="M6436" t="s">
        <v>18479</v>
      </c>
      <c r="N6436">
        <v>6.5302777770000002</v>
      </c>
      <c r="O6436">
        <v>0</v>
      </c>
      <c r="P6436">
        <v>13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16.601377912335128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16.601377912335128</v>
      </c>
    </row>
    <row r="6437" spans="1:31" x14ac:dyDescent="0.25">
      <c r="A6437">
        <v>1800510</v>
      </c>
      <c r="B6437">
        <v>1</v>
      </c>
      <c r="C6437" t="s">
        <v>81</v>
      </c>
      <c r="D6437" t="s">
        <v>123</v>
      </c>
      <c r="E6437" t="s">
        <v>131</v>
      </c>
      <c r="F6437" t="s">
        <v>10053</v>
      </c>
      <c r="G6437" t="s">
        <v>177</v>
      </c>
      <c r="H6437" t="s">
        <v>134</v>
      </c>
      <c r="I6437" t="s">
        <v>135</v>
      </c>
      <c r="J6437" t="s">
        <v>136</v>
      </c>
      <c r="K6437" t="s">
        <v>147</v>
      </c>
      <c r="L6437" t="s">
        <v>18480</v>
      </c>
      <c r="M6437" t="s">
        <v>18481</v>
      </c>
      <c r="N6437">
        <v>0.333055555</v>
      </c>
      <c r="O6437">
        <v>7</v>
      </c>
      <c r="P6437">
        <v>1284</v>
      </c>
      <c r="Q6437">
        <v>100</v>
      </c>
      <c r="R6437">
        <v>70</v>
      </c>
      <c r="S6437">
        <v>25</v>
      </c>
      <c r="T6437">
        <v>110</v>
      </c>
      <c r="U6437">
        <v>7</v>
      </c>
      <c r="V6437">
        <v>0</v>
      </c>
      <c r="W6437">
        <v>0.30808839314366665</v>
      </c>
      <c r="X6437">
        <v>78.598475421574307</v>
      </c>
      <c r="Y6437">
        <v>10.459735551144</v>
      </c>
      <c r="Z6437">
        <v>5.1204320580436828</v>
      </c>
      <c r="AA6437">
        <v>23.415519725096214</v>
      </c>
      <c r="AB6437">
        <v>18.69084082230869</v>
      </c>
      <c r="AC6437">
        <v>137.59612129130812</v>
      </c>
      <c r="AD6437">
        <v>0</v>
      </c>
      <c r="AE6437">
        <v>274.18921326261869</v>
      </c>
    </row>
    <row r="6438" spans="1:31" x14ac:dyDescent="0.25">
      <c r="A6438">
        <v>1800484</v>
      </c>
      <c r="B6438">
        <v>1</v>
      </c>
      <c r="C6438" t="s">
        <v>80</v>
      </c>
      <c r="D6438" t="s">
        <v>83</v>
      </c>
      <c r="E6438" t="s">
        <v>171</v>
      </c>
      <c r="F6438" t="s">
        <v>18482</v>
      </c>
      <c r="G6438" t="s">
        <v>181</v>
      </c>
      <c r="H6438" t="s">
        <v>146</v>
      </c>
      <c r="I6438" t="s">
        <v>135</v>
      </c>
      <c r="J6438" t="s">
        <v>136</v>
      </c>
      <c r="K6438" t="s">
        <v>147</v>
      </c>
      <c r="L6438" t="s">
        <v>18483</v>
      </c>
      <c r="M6438" t="s">
        <v>18484</v>
      </c>
      <c r="N6438">
        <v>1.530277777</v>
      </c>
      <c r="O6438">
        <v>0</v>
      </c>
      <c r="P6438">
        <v>4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0.72226300848644176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0.72226300848644176</v>
      </c>
    </row>
    <row r="6439" spans="1:31" x14ac:dyDescent="0.25">
      <c r="A6439">
        <v>1800255</v>
      </c>
      <c r="B6439">
        <v>1</v>
      </c>
      <c r="C6439" t="s">
        <v>81</v>
      </c>
      <c r="D6439" t="s">
        <v>112</v>
      </c>
      <c r="E6439" t="s">
        <v>158</v>
      </c>
      <c r="F6439" t="s">
        <v>18485</v>
      </c>
      <c r="G6439" t="s">
        <v>160</v>
      </c>
      <c r="H6439" t="s">
        <v>146</v>
      </c>
      <c r="I6439" t="s">
        <v>135</v>
      </c>
      <c r="J6439" t="s">
        <v>136</v>
      </c>
      <c r="K6439" t="s">
        <v>147</v>
      </c>
      <c r="L6439" t="s">
        <v>18486</v>
      </c>
      <c r="M6439" t="s">
        <v>18487</v>
      </c>
      <c r="N6439">
        <v>2.3730555550000001</v>
      </c>
      <c r="O6439">
        <v>0</v>
      </c>
      <c r="P6439">
        <v>366</v>
      </c>
      <c r="Q6439">
        <v>0</v>
      </c>
      <c r="R6439">
        <v>0</v>
      </c>
      <c r="S6439">
        <v>0</v>
      </c>
      <c r="T6439">
        <v>7</v>
      </c>
      <c r="U6439">
        <v>0</v>
      </c>
      <c r="V6439">
        <v>0</v>
      </c>
      <c r="W6439">
        <v>0</v>
      </c>
      <c r="X6439">
        <v>166.20367757571452</v>
      </c>
      <c r="Y6439">
        <v>0</v>
      </c>
      <c r="Z6439">
        <v>0</v>
      </c>
      <c r="AA6439">
        <v>0</v>
      </c>
      <c r="AB6439">
        <v>9.1933011399111759</v>
      </c>
      <c r="AC6439">
        <v>0</v>
      </c>
      <c r="AD6439">
        <v>0</v>
      </c>
      <c r="AE6439">
        <v>175.39697871562569</v>
      </c>
    </row>
    <row r="6440" spans="1:31" x14ac:dyDescent="0.25">
      <c r="A6440">
        <v>1800447</v>
      </c>
      <c r="B6440">
        <v>1</v>
      </c>
      <c r="C6440" t="s">
        <v>81</v>
      </c>
      <c r="D6440" t="s">
        <v>127</v>
      </c>
      <c r="E6440" t="s">
        <v>171</v>
      </c>
      <c r="F6440" t="s">
        <v>18488</v>
      </c>
      <c r="G6440" t="s">
        <v>181</v>
      </c>
      <c r="H6440" t="s">
        <v>146</v>
      </c>
      <c r="I6440" t="s">
        <v>135</v>
      </c>
      <c r="J6440" t="s">
        <v>136</v>
      </c>
      <c r="K6440" t="s">
        <v>147</v>
      </c>
      <c r="L6440" t="s">
        <v>18489</v>
      </c>
      <c r="M6440" t="s">
        <v>18490</v>
      </c>
      <c r="N6440">
        <v>7.750277777</v>
      </c>
      <c r="O6440">
        <v>0</v>
      </c>
      <c r="P6440">
        <v>1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0.16169101211737502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0.16169101211737502</v>
      </c>
    </row>
    <row r="6441" spans="1:31" x14ac:dyDescent="0.25">
      <c r="A6441">
        <v>1800441</v>
      </c>
      <c r="B6441">
        <v>1</v>
      </c>
      <c r="C6441" t="s">
        <v>81</v>
      </c>
      <c r="D6441" t="s">
        <v>128</v>
      </c>
      <c r="E6441" t="s">
        <v>171</v>
      </c>
      <c r="F6441" t="s">
        <v>18491</v>
      </c>
      <c r="G6441" t="s">
        <v>282</v>
      </c>
      <c r="H6441" t="s">
        <v>146</v>
      </c>
      <c r="I6441" t="s">
        <v>135</v>
      </c>
      <c r="J6441" t="s">
        <v>136</v>
      </c>
      <c r="K6441" t="s">
        <v>147</v>
      </c>
      <c r="L6441" t="s">
        <v>18492</v>
      </c>
      <c r="M6441" t="s">
        <v>18493</v>
      </c>
      <c r="N6441">
        <v>2.3713888879999998</v>
      </c>
      <c r="O6441">
        <v>0</v>
      </c>
      <c r="P6441">
        <v>10</v>
      </c>
      <c r="Q6441">
        <v>0</v>
      </c>
      <c r="R6441">
        <v>0</v>
      </c>
      <c r="S6441">
        <v>0</v>
      </c>
      <c r="T6441">
        <v>1</v>
      </c>
      <c r="U6441">
        <v>0</v>
      </c>
      <c r="V6441">
        <v>0</v>
      </c>
      <c r="W6441">
        <v>0</v>
      </c>
      <c r="X6441">
        <v>5.5963591837639983</v>
      </c>
      <c r="Y6441">
        <v>0</v>
      </c>
      <c r="Z6441">
        <v>0</v>
      </c>
      <c r="AA6441">
        <v>0</v>
      </c>
      <c r="AB6441">
        <v>2.9887034927222418</v>
      </c>
      <c r="AC6441">
        <v>0</v>
      </c>
      <c r="AD6441">
        <v>0</v>
      </c>
      <c r="AE6441">
        <v>8.5850626764862401</v>
      </c>
    </row>
    <row r="6442" spans="1:31" x14ac:dyDescent="0.25">
      <c r="A6442">
        <v>1800590</v>
      </c>
      <c r="B6442">
        <v>1</v>
      </c>
      <c r="C6442" t="s">
        <v>81</v>
      </c>
      <c r="D6442" t="s">
        <v>121</v>
      </c>
      <c r="E6442" t="s">
        <v>188</v>
      </c>
      <c r="F6442" t="s">
        <v>18494</v>
      </c>
      <c r="G6442" t="s">
        <v>177</v>
      </c>
      <c r="H6442" t="s">
        <v>134</v>
      </c>
      <c r="I6442" t="s">
        <v>135</v>
      </c>
      <c r="J6442" t="s">
        <v>136</v>
      </c>
      <c r="K6442" t="s">
        <v>147</v>
      </c>
      <c r="L6442" t="s">
        <v>18495</v>
      </c>
      <c r="M6442" t="s">
        <v>18496</v>
      </c>
      <c r="N6442">
        <v>0.60444444399999997</v>
      </c>
      <c r="O6442">
        <v>0</v>
      </c>
      <c r="P6442">
        <v>324</v>
      </c>
      <c r="Q6442">
        <v>1</v>
      </c>
      <c r="R6442">
        <v>29</v>
      </c>
      <c r="S6442">
        <v>0</v>
      </c>
      <c r="T6442">
        <v>26</v>
      </c>
      <c r="U6442">
        <v>0</v>
      </c>
      <c r="V6442">
        <v>0</v>
      </c>
      <c r="W6442">
        <v>0</v>
      </c>
      <c r="X6442">
        <v>22.885374350666513</v>
      </c>
      <c r="Y6442">
        <v>0.89602082797600002</v>
      </c>
      <c r="Z6442">
        <v>2.4661627583689003</v>
      </c>
      <c r="AA6442">
        <v>0</v>
      </c>
      <c r="AB6442">
        <v>11.766674369758938</v>
      </c>
      <c r="AC6442">
        <v>0</v>
      </c>
      <c r="AD6442">
        <v>0</v>
      </c>
      <c r="AE6442">
        <v>38.014232306770353</v>
      </c>
    </row>
    <row r="6443" spans="1:31" x14ac:dyDescent="0.25">
      <c r="A6443">
        <v>1800238</v>
      </c>
      <c r="B6443">
        <v>1</v>
      </c>
      <c r="C6443" t="s">
        <v>80</v>
      </c>
      <c r="D6443" t="s">
        <v>88</v>
      </c>
      <c r="E6443" t="s">
        <v>171</v>
      </c>
      <c r="F6443" t="s">
        <v>18497</v>
      </c>
      <c r="G6443" t="s">
        <v>181</v>
      </c>
      <c r="H6443" t="s">
        <v>146</v>
      </c>
      <c r="I6443" t="s">
        <v>135</v>
      </c>
      <c r="J6443" t="s">
        <v>136</v>
      </c>
      <c r="K6443" t="s">
        <v>147</v>
      </c>
      <c r="L6443" t="s">
        <v>18498</v>
      </c>
      <c r="M6443" t="s">
        <v>18499</v>
      </c>
      <c r="N6443">
        <v>2.35</v>
      </c>
      <c r="O6443">
        <v>0</v>
      </c>
      <c r="P6443">
        <v>4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1.4043388987347001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1.4043388987347001</v>
      </c>
    </row>
    <row r="6444" spans="1:31" x14ac:dyDescent="0.25">
      <c r="A6444">
        <v>1800610</v>
      </c>
      <c r="B6444">
        <v>1</v>
      </c>
      <c r="C6444" t="s">
        <v>80</v>
      </c>
      <c r="D6444" t="s">
        <v>87</v>
      </c>
      <c r="E6444" t="s">
        <v>267</v>
      </c>
      <c r="F6444" t="s">
        <v>18500</v>
      </c>
      <c r="G6444" t="s">
        <v>1032</v>
      </c>
      <c r="H6444" t="s">
        <v>134</v>
      </c>
      <c r="I6444" t="s">
        <v>135</v>
      </c>
      <c r="J6444" t="s">
        <v>136</v>
      </c>
      <c r="K6444" t="s">
        <v>147</v>
      </c>
      <c r="L6444" t="s">
        <v>18501</v>
      </c>
      <c r="M6444" t="s">
        <v>18502</v>
      </c>
      <c r="N6444">
        <v>1.3661111109999999</v>
      </c>
      <c r="O6444">
        <v>0</v>
      </c>
      <c r="P6444">
        <v>13930</v>
      </c>
      <c r="Q6444">
        <v>0</v>
      </c>
      <c r="R6444">
        <v>0</v>
      </c>
      <c r="S6444">
        <v>33</v>
      </c>
      <c r="T6444">
        <v>1443</v>
      </c>
      <c r="U6444">
        <v>29</v>
      </c>
      <c r="V6444">
        <v>49</v>
      </c>
      <c r="W6444">
        <v>0</v>
      </c>
      <c r="X6444">
        <v>7067.070864932567</v>
      </c>
      <c r="Y6444">
        <v>0</v>
      </c>
      <c r="Z6444">
        <v>0</v>
      </c>
      <c r="AA6444">
        <v>1316.0720371474506</v>
      </c>
      <c r="AB6444">
        <v>1824.0224107719423</v>
      </c>
      <c r="AC6444">
        <v>1136.5226941447941</v>
      </c>
      <c r="AD6444">
        <v>1486.6881588480715</v>
      </c>
      <c r="AE6444">
        <v>12830.376165844826</v>
      </c>
    </row>
    <row r="6445" spans="1:31" x14ac:dyDescent="0.25">
      <c r="A6445">
        <v>1800175</v>
      </c>
      <c r="B6445">
        <v>1</v>
      </c>
      <c r="C6445" t="s">
        <v>81</v>
      </c>
      <c r="D6445" t="s">
        <v>113</v>
      </c>
      <c r="E6445" t="s">
        <v>131</v>
      </c>
      <c r="F6445" t="s">
        <v>726</v>
      </c>
      <c r="G6445" t="s">
        <v>177</v>
      </c>
      <c r="H6445" t="s">
        <v>134</v>
      </c>
      <c r="I6445" t="s">
        <v>193</v>
      </c>
      <c r="J6445" t="s">
        <v>136</v>
      </c>
      <c r="K6445" t="s">
        <v>147</v>
      </c>
      <c r="L6445" t="s">
        <v>18503</v>
      </c>
      <c r="M6445" t="s">
        <v>18504</v>
      </c>
      <c r="N6445">
        <v>5.5555550000000002E-3</v>
      </c>
      <c r="O6445">
        <v>0</v>
      </c>
      <c r="P6445">
        <v>1221</v>
      </c>
      <c r="Q6445">
        <v>2</v>
      </c>
      <c r="R6445">
        <v>387</v>
      </c>
      <c r="S6445">
        <v>2</v>
      </c>
      <c r="T6445">
        <v>54</v>
      </c>
      <c r="U6445">
        <v>0</v>
      </c>
      <c r="V6445">
        <v>1</v>
      </c>
      <c r="W6445">
        <v>0</v>
      </c>
      <c r="X6445">
        <v>0.70318530805938939</v>
      </c>
      <c r="Y6445">
        <v>3.3997134133333332E-3</v>
      </c>
      <c r="Z6445">
        <v>0.11979219564616671</v>
      </c>
      <c r="AA6445">
        <v>1.3654707701166668E-2</v>
      </c>
      <c r="AB6445">
        <v>8.4732432363833335E-2</v>
      </c>
      <c r="AC6445">
        <v>0</v>
      </c>
      <c r="AD6445">
        <v>0</v>
      </c>
      <c r="AE6445">
        <v>0.92476435718388939</v>
      </c>
    </row>
    <row r="6446" spans="1:31" x14ac:dyDescent="0.25">
      <c r="A6446">
        <v>1800487</v>
      </c>
      <c r="B6446">
        <v>1</v>
      </c>
      <c r="C6446" t="s">
        <v>80</v>
      </c>
      <c r="D6446" t="s">
        <v>92</v>
      </c>
      <c r="E6446" t="s">
        <v>171</v>
      </c>
      <c r="F6446" t="s">
        <v>18505</v>
      </c>
      <c r="G6446" t="s">
        <v>181</v>
      </c>
      <c r="H6446" t="s">
        <v>146</v>
      </c>
      <c r="I6446" t="s">
        <v>135</v>
      </c>
      <c r="J6446" t="s">
        <v>136</v>
      </c>
      <c r="K6446" t="s">
        <v>147</v>
      </c>
      <c r="L6446" t="s">
        <v>18506</v>
      </c>
      <c r="M6446" t="s">
        <v>18507</v>
      </c>
      <c r="N6446">
        <v>2.0102777770000002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6.4458659735574991E-2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6.4458659735574991E-2</v>
      </c>
    </row>
    <row r="6447" spans="1:31" x14ac:dyDescent="0.25">
      <c r="A6447">
        <v>1800464</v>
      </c>
      <c r="B6447">
        <v>1</v>
      </c>
      <c r="C6447" t="s">
        <v>80</v>
      </c>
      <c r="D6447" t="s">
        <v>85</v>
      </c>
      <c r="E6447" t="s">
        <v>143</v>
      </c>
      <c r="F6447" t="s">
        <v>18508</v>
      </c>
      <c r="G6447" t="s">
        <v>145</v>
      </c>
      <c r="H6447" t="s">
        <v>146</v>
      </c>
      <c r="I6447" t="s">
        <v>135</v>
      </c>
      <c r="J6447" t="s">
        <v>136</v>
      </c>
      <c r="K6447" t="s">
        <v>147</v>
      </c>
      <c r="L6447" t="s">
        <v>18509</v>
      </c>
      <c r="M6447" t="s">
        <v>18510</v>
      </c>
      <c r="N6447">
        <v>1.3052777769999999</v>
      </c>
      <c r="O6447">
        <v>0</v>
      </c>
      <c r="P6447">
        <v>248</v>
      </c>
      <c r="Q6447">
        <v>0</v>
      </c>
      <c r="R6447">
        <v>0</v>
      </c>
      <c r="S6447">
        <v>0</v>
      </c>
      <c r="T6447">
        <v>11</v>
      </c>
      <c r="U6447">
        <v>0</v>
      </c>
      <c r="V6447">
        <v>0</v>
      </c>
      <c r="W6447">
        <v>0</v>
      </c>
      <c r="X6447">
        <v>81.361167460653476</v>
      </c>
      <c r="Y6447">
        <v>0</v>
      </c>
      <c r="Z6447">
        <v>0</v>
      </c>
      <c r="AA6447">
        <v>0</v>
      </c>
      <c r="AB6447">
        <v>4.1995825239580835</v>
      </c>
      <c r="AC6447">
        <v>0</v>
      </c>
      <c r="AD6447">
        <v>0</v>
      </c>
      <c r="AE6447">
        <v>85.560749984611562</v>
      </c>
    </row>
    <row r="6448" spans="1:31" x14ac:dyDescent="0.25">
      <c r="A6448">
        <v>1800607</v>
      </c>
      <c r="B6448">
        <v>1</v>
      </c>
      <c r="C6448" t="s">
        <v>80</v>
      </c>
      <c r="D6448" t="s">
        <v>96</v>
      </c>
      <c r="E6448" t="s">
        <v>171</v>
      </c>
      <c r="F6448" t="s">
        <v>18511</v>
      </c>
      <c r="G6448" t="s">
        <v>181</v>
      </c>
      <c r="H6448" t="s">
        <v>146</v>
      </c>
      <c r="I6448" t="s">
        <v>135</v>
      </c>
      <c r="J6448" t="s">
        <v>136</v>
      </c>
      <c r="K6448" t="s">
        <v>147</v>
      </c>
      <c r="L6448" t="s">
        <v>18512</v>
      </c>
      <c r="M6448" t="s">
        <v>18513</v>
      </c>
      <c r="N6448">
        <v>1.7561111110000001</v>
      </c>
      <c r="O6448">
        <v>0</v>
      </c>
      <c r="P6448">
        <v>1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3.4690814984333334E-3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3.4690814984333334E-3</v>
      </c>
    </row>
    <row r="6449" spans="1:31" x14ac:dyDescent="0.25">
      <c r="A6449">
        <v>1800275</v>
      </c>
      <c r="B6449">
        <v>1</v>
      </c>
      <c r="C6449" t="s">
        <v>80</v>
      </c>
      <c r="D6449" t="s">
        <v>93</v>
      </c>
      <c r="E6449" t="s">
        <v>171</v>
      </c>
      <c r="F6449" t="s">
        <v>18514</v>
      </c>
      <c r="G6449" t="s">
        <v>282</v>
      </c>
      <c r="H6449" t="s">
        <v>146</v>
      </c>
      <c r="I6449" t="s">
        <v>135</v>
      </c>
      <c r="J6449" t="s">
        <v>136</v>
      </c>
      <c r="K6449" t="s">
        <v>147</v>
      </c>
      <c r="L6449" t="s">
        <v>18515</v>
      </c>
      <c r="M6449" t="s">
        <v>18516</v>
      </c>
      <c r="N6449">
        <v>1.6772222219999999</v>
      </c>
      <c r="O6449">
        <v>0</v>
      </c>
      <c r="P6449">
        <v>2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0.28017925278483335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0.28017925278483335</v>
      </c>
    </row>
    <row r="6450" spans="1:31" x14ac:dyDescent="0.25">
      <c r="A6450">
        <v>1800650</v>
      </c>
      <c r="B6450">
        <v>1</v>
      </c>
      <c r="C6450" t="s">
        <v>80</v>
      </c>
      <c r="D6450" t="s">
        <v>94</v>
      </c>
      <c r="E6450" t="s">
        <v>143</v>
      </c>
      <c r="F6450" t="s">
        <v>18517</v>
      </c>
      <c r="G6450" t="s">
        <v>2314</v>
      </c>
      <c r="H6450" t="s">
        <v>146</v>
      </c>
      <c r="I6450" t="s">
        <v>135</v>
      </c>
      <c r="J6450" t="s">
        <v>136</v>
      </c>
      <c r="K6450" t="s">
        <v>147</v>
      </c>
      <c r="L6450" t="s">
        <v>18518</v>
      </c>
      <c r="M6450" t="s">
        <v>18519</v>
      </c>
      <c r="N6450">
        <v>1.164722222</v>
      </c>
      <c r="O6450">
        <v>0</v>
      </c>
      <c r="P6450">
        <v>107</v>
      </c>
      <c r="Q6450">
        <v>0</v>
      </c>
      <c r="R6450">
        <v>14</v>
      </c>
      <c r="S6450">
        <v>0</v>
      </c>
      <c r="T6450">
        <v>31</v>
      </c>
      <c r="U6450">
        <v>0</v>
      </c>
      <c r="V6450">
        <v>0</v>
      </c>
      <c r="W6450">
        <v>0</v>
      </c>
      <c r="X6450">
        <v>29.0274505091996</v>
      </c>
      <c r="Y6450">
        <v>0</v>
      </c>
      <c r="Z6450">
        <v>3.1295035269322002</v>
      </c>
      <c r="AA6450">
        <v>0</v>
      </c>
      <c r="AB6450">
        <v>26.224685599908632</v>
      </c>
      <c r="AC6450">
        <v>0</v>
      </c>
      <c r="AD6450">
        <v>0</v>
      </c>
      <c r="AE6450">
        <v>58.381639636040433</v>
      </c>
    </row>
    <row r="6451" spans="1:31" x14ac:dyDescent="0.25">
      <c r="A6451">
        <v>1800507</v>
      </c>
      <c r="B6451">
        <v>1</v>
      </c>
      <c r="C6451" t="s">
        <v>81</v>
      </c>
      <c r="D6451" t="s">
        <v>113</v>
      </c>
      <c r="E6451" t="s">
        <v>158</v>
      </c>
      <c r="F6451" t="s">
        <v>18520</v>
      </c>
      <c r="G6451" t="s">
        <v>160</v>
      </c>
      <c r="H6451" t="s">
        <v>146</v>
      </c>
      <c r="I6451" t="s">
        <v>135</v>
      </c>
      <c r="J6451" t="s">
        <v>136</v>
      </c>
      <c r="K6451" t="s">
        <v>147</v>
      </c>
      <c r="L6451" t="s">
        <v>18521</v>
      </c>
      <c r="M6451" t="s">
        <v>18522</v>
      </c>
      <c r="N6451">
        <v>2.6158333329999999</v>
      </c>
      <c r="O6451">
        <v>0</v>
      </c>
      <c r="P6451">
        <v>0</v>
      </c>
      <c r="Q6451">
        <v>0</v>
      </c>
      <c r="R6451">
        <v>1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2.11600946603025</v>
      </c>
      <c r="AA6451">
        <v>0</v>
      </c>
      <c r="AB6451">
        <v>0</v>
      </c>
      <c r="AC6451">
        <v>0</v>
      </c>
      <c r="AD6451">
        <v>0</v>
      </c>
      <c r="AE6451">
        <v>2.11600946603025</v>
      </c>
    </row>
    <row r="6452" spans="1:31" x14ac:dyDescent="0.25">
      <c r="A6452">
        <v>1800530</v>
      </c>
      <c r="B6452">
        <v>1</v>
      </c>
      <c r="C6452" t="s">
        <v>80</v>
      </c>
      <c r="D6452" t="s">
        <v>107</v>
      </c>
      <c r="E6452" t="s">
        <v>158</v>
      </c>
      <c r="F6452" t="s">
        <v>18523</v>
      </c>
      <c r="G6452" t="s">
        <v>155</v>
      </c>
      <c r="H6452" t="s">
        <v>146</v>
      </c>
      <c r="I6452" t="s">
        <v>135</v>
      </c>
      <c r="J6452" t="s">
        <v>136</v>
      </c>
      <c r="K6452" t="s">
        <v>147</v>
      </c>
      <c r="L6452" t="s">
        <v>18524</v>
      </c>
      <c r="M6452" t="s">
        <v>18525</v>
      </c>
      <c r="N6452">
        <v>2.8141666660000002</v>
      </c>
      <c r="O6452">
        <v>0</v>
      </c>
      <c r="P6452">
        <v>191</v>
      </c>
      <c r="Q6452">
        <v>0</v>
      </c>
      <c r="R6452">
        <v>0</v>
      </c>
      <c r="S6452">
        <v>0</v>
      </c>
      <c r="T6452">
        <v>4</v>
      </c>
      <c r="U6452">
        <v>0</v>
      </c>
      <c r="V6452">
        <v>0</v>
      </c>
      <c r="W6452">
        <v>0</v>
      </c>
      <c r="X6452">
        <v>158.6083915312569</v>
      </c>
      <c r="Y6452">
        <v>0</v>
      </c>
      <c r="Z6452">
        <v>0</v>
      </c>
      <c r="AA6452">
        <v>0</v>
      </c>
      <c r="AB6452">
        <v>4.819131700277751</v>
      </c>
      <c r="AC6452">
        <v>0</v>
      </c>
      <c r="AD6452">
        <v>0</v>
      </c>
      <c r="AE6452">
        <v>163.42752323153465</v>
      </c>
    </row>
    <row r="6453" spans="1:31" x14ac:dyDescent="0.25">
      <c r="A6453">
        <v>1800587</v>
      </c>
      <c r="B6453">
        <v>1</v>
      </c>
      <c r="C6453" t="s">
        <v>80</v>
      </c>
      <c r="D6453" t="s">
        <v>95</v>
      </c>
      <c r="E6453" t="s">
        <v>158</v>
      </c>
      <c r="F6453" t="s">
        <v>18526</v>
      </c>
      <c r="G6453" t="s">
        <v>164</v>
      </c>
      <c r="H6453" t="s">
        <v>146</v>
      </c>
      <c r="I6453" t="s">
        <v>135</v>
      </c>
      <c r="J6453" t="s">
        <v>136</v>
      </c>
      <c r="K6453" t="s">
        <v>147</v>
      </c>
      <c r="L6453" t="s">
        <v>18527</v>
      </c>
      <c r="M6453" t="s">
        <v>18528</v>
      </c>
      <c r="N6453">
        <v>0.42722222199999998</v>
      </c>
      <c r="O6453">
        <v>0</v>
      </c>
      <c r="P6453">
        <v>19</v>
      </c>
      <c r="Q6453">
        <v>0</v>
      </c>
      <c r="R6453">
        <v>12</v>
      </c>
      <c r="S6453">
        <v>0</v>
      </c>
      <c r="T6453">
        <v>13</v>
      </c>
      <c r="U6453">
        <v>0</v>
      </c>
      <c r="V6453">
        <v>0</v>
      </c>
      <c r="W6453">
        <v>0</v>
      </c>
      <c r="X6453">
        <v>1.5101152726593501</v>
      </c>
      <c r="Y6453">
        <v>0</v>
      </c>
      <c r="Z6453">
        <v>0.49398402912705008</v>
      </c>
      <c r="AA6453">
        <v>0</v>
      </c>
      <c r="AB6453">
        <v>7.6674753664178983</v>
      </c>
      <c r="AC6453">
        <v>0</v>
      </c>
      <c r="AD6453">
        <v>0</v>
      </c>
      <c r="AE6453">
        <v>9.6715746682042987</v>
      </c>
    </row>
    <row r="6454" spans="1:31" x14ac:dyDescent="0.25">
      <c r="A6454">
        <v>1800338</v>
      </c>
      <c r="B6454">
        <v>1</v>
      </c>
      <c r="C6454" t="s">
        <v>81</v>
      </c>
      <c r="D6454" t="s">
        <v>112</v>
      </c>
      <c r="E6454" t="s">
        <v>158</v>
      </c>
      <c r="F6454" t="s">
        <v>12883</v>
      </c>
      <c r="G6454" t="s">
        <v>221</v>
      </c>
      <c r="H6454" t="s">
        <v>146</v>
      </c>
      <c r="I6454" t="s">
        <v>135</v>
      </c>
      <c r="J6454" t="s">
        <v>136</v>
      </c>
      <c r="K6454" t="s">
        <v>147</v>
      </c>
      <c r="L6454" t="s">
        <v>18529</v>
      </c>
      <c r="M6454" t="s">
        <v>18530</v>
      </c>
      <c r="N6454">
        <v>2.6744444440000001</v>
      </c>
      <c r="O6454">
        <v>0</v>
      </c>
      <c r="P6454">
        <v>19</v>
      </c>
      <c r="Q6454">
        <v>0</v>
      </c>
      <c r="R6454">
        <v>5</v>
      </c>
      <c r="S6454">
        <v>0</v>
      </c>
      <c r="T6454">
        <v>1</v>
      </c>
      <c r="U6454">
        <v>0</v>
      </c>
      <c r="V6454">
        <v>0</v>
      </c>
      <c r="W6454">
        <v>0</v>
      </c>
      <c r="X6454">
        <v>2.6012136226386167</v>
      </c>
      <c r="Y6454">
        <v>0</v>
      </c>
      <c r="Z6454">
        <v>0.35451589621576668</v>
      </c>
      <c r="AA6454">
        <v>0</v>
      </c>
      <c r="AB6454">
        <v>0</v>
      </c>
      <c r="AC6454">
        <v>0</v>
      </c>
      <c r="AD6454">
        <v>0</v>
      </c>
      <c r="AE6454">
        <v>2.9557295188543833</v>
      </c>
    </row>
    <row r="6455" spans="1:31" x14ac:dyDescent="0.25">
      <c r="A6455">
        <v>1800642</v>
      </c>
      <c r="B6455">
        <v>1</v>
      </c>
      <c r="C6455" t="s">
        <v>80</v>
      </c>
      <c r="D6455" t="s">
        <v>104</v>
      </c>
      <c r="E6455" t="s">
        <v>171</v>
      </c>
      <c r="F6455" t="s">
        <v>18531</v>
      </c>
      <c r="G6455" t="s">
        <v>181</v>
      </c>
      <c r="H6455" t="s">
        <v>146</v>
      </c>
      <c r="I6455" t="s">
        <v>135</v>
      </c>
      <c r="J6455" t="s">
        <v>136</v>
      </c>
      <c r="K6455" t="s">
        <v>147</v>
      </c>
      <c r="L6455" t="s">
        <v>18532</v>
      </c>
      <c r="M6455" t="s">
        <v>18533</v>
      </c>
      <c r="N6455">
        <v>3.7705555550000001</v>
      </c>
      <c r="O6455">
        <v>0</v>
      </c>
      <c r="P6455">
        <v>2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1.3261881493005001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1.3261881493005001</v>
      </c>
    </row>
    <row r="6456" spans="1:31" x14ac:dyDescent="0.25">
      <c r="A6456">
        <v>1800264</v>
      </c>
      <c r="B6456">
        <v>1</v>
      </c>
      <c r="C6456" t="s">
        <v>80</v>
      </c>
      <c r="D6456" t="s">
        <v>84</v>
      </c>
      <c r="E6456" t="s">
        <v>158</v>
      </c>
      <c r="F6456" t="s">
        <v>18534</v>
      </c>
      <c r="G6456" t="s">
        <v>221</v>
      </c>
      <c r="H6456" t="s">
        <v>146</v>
      </c>
      <c r="I6456" t="s">
        <v>135</v>
      </c>
      <c r="J6456" t="s">
        <v>136</v>
      </c>
      <c r="K6456" t="s">
        <v>147</v>
      </c>
      <c r="L6456" t="s">
        <v>18535</v>
      </c>
      <c r="M6456" t="s">
        <v>18536</v>
      </c>
      <c r="N6456">
        <v>2.9330555550000001</v>
      </c>
      <c r="O6456">
        <v>0</v>
      </c>
      <c r="P6456">
        <v>165</v>
      </c>
      <c r="Q6456">
        <v>0</v>
      </c>
      <c r="R6456">
        <v>0</v>
      </c>
      <c r="S6456">
        <v>0</v>
      </c>
      <c r="T6456">
        <v>12</v>
      </c>
      <c r="U6456">
        <v>0</v>
      </c>
      <c r="V6456">
        <v>0</v>
      </c>
      <c r="W6456">
        <v>0</v>
      </c>
      <c r="X6456">
        <v>127.25792400249803</v>
      </c>
      <c r="Y6456">
        <v>0</v>
      </c>
      <c r="Z6456">
        <v>0</v>
      </c>
      <c r="AA6456">
        <v>0</v>
      </c>
      <c r="AB6456">
        <v>36.331278093917923</v>
      </c>
      <c r="AC6456">
        <v>0</v>
      </c>
      <c r="AD6456">
        <v>0</v>
      </c>
      <c r="AE6456">
        <v>163.58920209641596</v>
      </c>
    </row>
    <row r="6457" spans="1:31" x14ac:dyDescent="0.25">
      <c r="A6457">
        <v>1800327</v>
      </c>
      <c r="B6457">
        <v>1</v>
      </c>
      <c r="C6457" t="s">
        <v>81</v>
      </c>
      <c r="D6457" t="s">
        <v>113</v>
      </c>
      <c r="E6457" t="s">
        <v>171</v>
      </c>
      <c r="F6457" t="s">
        <v>18537</v>
      </c>
      <c r="G6457" t="s">
        <v>181</v>
      </c>
      <c r="H6457" t="s">
        <v>146</v>
      </c>
      <c r="I6457" t="s">
        <v>135</v>
      </c>
      <c r="J6457" t="s">
        <v>136</v>
      </c>
      <c r="K6457" t="s">
        <v>147</v>
      </c>
      <c r="L6457" t="s">
        <v>18538</v>
      </c>
      <c r="M6457" t="s">
        <v>18539</v>
      </c>
      <c r="N6457">
        <v>3.6144444440000001</v>
      </c>
      <c r="O6457">
        <v>0</v>
      </c>
      <c r="P6457">
        <v>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1.2021343728467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1.2021343728467</v>
      </c>
    </row>
    <row r="6458" spans="1:31" x14ac:dyDescent="0.25">
      <c r="A6458">
        <v>1800410</v>
      </c>
      <c r="B6458">
        <v>1</v>
      </c>
      <c r="C6458" t="s">
        <v>80</v>
      </c>
      <c r="D6458" t="s">
        <v>99</v>
      </c>
      <c r="E6458" t="s">
        <v>171</v>
      </c>
      <c r="F6458" t="s">
        <v>18540</v>
      </c>
      <c r="G6458" t="s">
        <v>181</v>
      </c>
      <c r="H6458" t="s">
        <v>146</v>
      </c>
      <c r="I6458" t="s">
        <v>135</v>
      </c>
      <c r="J6458" t="s">
        <v>136</v>
      </c>
      <c r="K6458" t="s">
        <v>147</v>
      </c>
      <c r="L6458" t="s">
        <v>18541</v>
      </c>
      <c r="M6458" t="s">
        <v>18542</v>
      </c>
      <c r="N6458">
        <v>3.014444444</v>
      </c>
      <c r="O6458">
        <v>0</v>
      </c>
      <c r="P6458">
        <v>1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0.68097193727970007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0.68097193727970007</v>
      </c>
    </row>
    <row r="6459" spans="1:31" x14ac:dyDescent="0.25">
      <c r="A6459">
        <v>1800513</v>
      </c>
      <c r="B6459">
        <v>1</v>
      </c>
      <c r="C6459" t="s">
        <v>80</v>
      </c>
      <c r="D6459" t="s">
        <v>98</v>
      </c>
      <c r="E6459" t="s">
        <v>171</v>
      </c>
      <c r="F6459" t="s">
        <v>18543</v>
      </c>
      <c r="G6459" t="s">
        <v>181</v>
      </c>
      <c r="H6459" t="s">
        <v>146</v>
      </c>
      <c r="I6459" t="s">
        <v>135</v>
      </c>
      <c r="J6459" t="s">
        <v>136</v>
      </c>
      <c r="K6459" t="s">
        <v>147</v>
      </c>
      <c r="L6459" t="s">
        <v>18544</v>
      </c>
      <c r="M6459" t="s">
        <v>18545</v>
      </c>
      <c r="N6459">
        <v>5.1111111109999996</v>
      </c>
      <c r="O6459">
        <v>0</v>
      </c>
      <c r="P6459">
        <v>0</v>
      </c>
      <c r="Q6459">
        <v>0</v>
      </c>
      <c r="R6459">
        <v>1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</row>
    <row r="6460" spans="1:31" x14ac:dyDescent="0.25">
      <c r="A6460">
        <v>1800533</v>
      </c>
      <c r="B6460">
        <v>1</v>
      </c>
      <c r="C6460" t="s">
        <v>80</v>
      </c>
      <c r="D6460" t="s">
        <v>100</v>
      </c>
      <c r="E6460" t="s">
        <v>171</v>
      </c>
      <c r="F6460" t="s">
        <v>18546</v>
      </c>
      <c r="G6460" t="s">
        <v>181</v>
      </c>
      <c r="H6460" t="s">
        <v>146</v>
      </c>
      <c r="I6460" t="s">
        <v>135</v>
      </c>
      <c r="J6460" t="s">
        <v>136</v>
      </c>
      <c r="K6460" t="s">
        <v>147</v>
      </c>
      <c r="L6460" t="s">
        <v>18547</v>
      </c>
      <c r="M6460" t="s">
        <v>18548</v>
      </c>
      <c r="N6460">
        <v>0.5625</v>
      </c>
      <c r="O6460">
        <v>0</v>
      </c>
      <c r="P6460">
        <v>2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0.34746699956399996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0.34746699956399996</v>
      </c>
    </row>
    <row r="6461" spans="1:31" x14ac:dyDescent="0.25">
      <c r="A6461">
        <v>1800184</v>
      </c>
      <c r="B6461">
        <v>1</v>
      </c>
      <c r="C6461" t="s">
        <v>80</v>
      </c>
      <c r="D6461" t="s">
        <v>96</v>
      </c>
      <c r="E6461" t="s">
        <v>171</v>
      </c>
      <c r="F6461" t="s">
        <v>18549</v>
      </c>
      <c r="G6461" t="s">
        <v>282</v>
      </c>
      <c r="H6461" t="s">
        <v>146</v>
      </c>
      <c r="I6461" t="s">
        <v>135</v>
      </c>
      <c r="J6461" t="s">
        <v>136</v>
      </c>
      <c r="K6461" t="s">
        <v>147</v>
      </c>
      <c r="L6461" t="s">
        <v>18550</v>
      </c>
      <c r="M6461" t="s">
        <v>18551</v>
      </c>
      <c r="N6461">
        <v>1.2836111109999999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12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1.52939726978445</v>
      </c>
      <c r="AC6461">
        <v>0</v>
      </c>
      <c r="AD6461">
        <v>0</v>
      </c>
      <c r="AE6461">
        <v>1.52939726978445</v>
      </c>
    </row>
    <row r="6462" spans="1:31" x14ac:dyDescent="0.25">
      <c r="A6462">
        <v>1800304</v>
      </c>
      <c r="B6462">
        <v>1</v>
      </c>
      <c r="C6462" t="s">
        <v>80</v>
      </c>
      <c r="D6462" t="s">
        <v>97</v>
      </c>
      <c r="E6462" t="s">
        <v>158</v>
      </c>
      <c r="F6462" t="s">
        <v>18552</v>
      </c>
      <c r="G6462" t="s">
        <v>246</v>
      </c>
      <c r="H6462" t="s">
        <v>146</v>
      </c>
      <c r="I6462" t="s">
        <v>135</v>
      </c>
      <c r="J6462" t="s">
        <v>136</v>
      </c>
      <c r="K6462" t="s">
        <v>137</v>
      </c>
      <c r="L6462" t="s">
        <v>18553</v>
      </c>
      <c r="M6462" t="s">
        <v>18554</v>
      </c>
      <c r="N6462">
        <v>7.6649711109999998</v>
      </c>
      <c r="O6462">
        <v>0</v>
      </c>
      <c r="P6462">
        <v>31</v>
      </c>
      <c r="Q6462">
        <v>0</v>
      </c>
      <c r="R6462">
        <v>13</v>
      </c>
      <c r="S6462">
        <v>0</v>
      </c>
      <c r="T6462">
        <v>10</v>
      </c>
      <c r="U6462">
        <v>0</v>
      </c>
      <c r="V6462">
        <v>0</v>
      </c>
      <c r="W6462">
        <v>0</v>
      </c>
      <c r="X6462">
        <v>74.361210993528189</v>
      </c>
      <c r="Y6462">
        <v>0</v>
      </c>
      <c r="Z6462">
        <v>58.523718093232972</v>
      </c>
      <c r="AA6462">
        <v>0</v>
      </c>
      <c r="AB6462">
        <v>67.724828844095839</v>
      </c>
      <c r="AC6462">
        <v>0</v>
      </c>
      <c r="AD6462">
        <v>0</v>
      </c>
      <c r="AE6462">
        <v>200.609757930857</v>
      </c>
    </row>
    <row r="6463" spans="1:31" x14ac:dyDescent="0.25">
      <c r="A6463">
        <v>1800496</v>
      </c>
      <c r="B6463">
        <v>1</v>
      </c>
      <c r="C6463" t="s">
        <v>80</v>
      </c>
      <c r="D6463" t="s">
        <v>104</v>
      </c>
      <c r="E6463" t="s">
        <v>171</v>
      </c>
      <c r="F6463" t="s">
        <v>18555</v>
      </c>
      <c r="G6463" t="s">
        <v>225</v>
      </c>
      <c r="H6463" t="s">
        <v>146</v>
      </c>
      <c r="I6463" t="s">
        <v>135</v>
      </c>
      <c r="J6463" t="s">
        <v>136</v>
      </c>
      <c r="K6463" t="s">
        <v>147</v>
      </c>
      <c r="L6463" t="s">
        <v>18556</v>
      </c>
      <c r="M6463" t="s">
        <v>18557</v>
      </c>
      <c r="N6463">
        <v>1.748611111</v>
      </c>
      <c r="O6463">
        <v>0</v>
      </c>
      <c r="P6463">
        <v>5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2.9979514440746331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2.9979514440746331</v>
      </c>
    </row>
    <row r="6464" spans="1:31" x14ac:dyDescent="0.25">
      <c r="A6464">
        <v>1800490</v>
      </c>
      <c r="B6464">
        <v>1</v>
      </c>
      <c r="C6464" t="s">
        <v>80</v>
      </c>
      <c r="D6464" t="s">
        <v>98</v>
      </c>
      <c r="E6464" t="s">
        <v>158</v>
      </c>
      <c r="F6464" t="s">
        <v>18558</v>
      </c>
      <c r="G6464" t="s">
        <v>160</v>
      </c>
      <c r="H6464" t="s">
        <v>146</v>
      </c>
      <c r="I6464" t="s">
        <v>135</v>
      </c>
      <c r="J6464" t="s">
        <v>136</v>
      </c>
      <c r="K6464" t="s">
        <v>147</v>
      </c>
      <c r="L6464" t="s">
        <v>18559</v>
      </c>
      <c r="M6464" t="s">
        <v>18560</v>
      </c>
      <c r="N6464">
        <v>7.0897222219999998</v>
      </c>
      <c r="O6464">
        <v>0</v>
      </c>
      <c r="P6464">
        <v>63</v>
      </c>
      <c r="Q6464">
        <v>0</v>
      </c>
      <c r="R6464">
        <v>0</v>
      </c>
      <c r="S6464">
        <v>0</v>
      </c>
      <c r="T6464">
        <v>5</v>
      </c>
      <c r="U6464">
        <v>0</v>
      </c>
      <c r="V6464">
        <v>0</v>
      </c>
      <c r="W6464">
        <v>0</v>
      </c>
      <c r="X6464">
        <v>89.125061566004703</v>
      </c>
      <c r="Y6464">
        <v>0</v>
      </c>
      <c r="Z6464">
        <v>0</v>
      </c>
      <c r="AA6464">
        <v>0</v>
      </c>
      <c r="AB6464">
        <v>1.6307458799731667</v>
      </c>
      <c r="AC6464">
        <v>0</v>
      </c>
      <c r="AD6464">
        <v>0</v>
      </c>
      <c r="AE6464">
        <v>90.755807445977865</v>
      </c>
    </row>
    <row r="6465" spans="1:31" x14ac:dyDescent="0.25">
      <c r="A6465">
        <v>1800539</v>
      </c>
      <c r="B6465">
        <v>1</v>
      </c>
      <c r="C6465" t="s">
        <v>80</v>
      </c>
      <c r="D6465" t="s">
        <v>104</v>
      </c>
      <c r="E6465" t="s">
        <v>171</v>
      </c>
      <c r="F6465" t="s">
        <v>18561</v>
      </c>
      <c r="G6465" t="s">
        <v>181</v>
      </c>
      <c r="H6465" t="s">
        <v>146</v>
      </c>
      <c r="I6465" t="s">
        <v>135</v>
      </c>
      <c r="J6465" t="s">
        <v>136</v>
      </c>
      <c r="K6465" t="s">
        <v>147</v>
      </c>
      <c r="L6465" t="s">
        <v>18562</v>
      </c>
      <c r="M6465" t="s">
        <v>18563</v>
      </c>
      <c r="N6465">
        <v>1.048333333</v>
      </c>
      <c r="O6465">
        <v>0</v>
      </c>
      <c r="P6465">
        <v>0</v>
      </c>
      <c r="Q6465">
        <v>0</v>
      </c>
      <c r="R6465">
        <v>1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0.34575534514404999</v>
      </c>
      <c r="AA6465">
        <v>0</v>
      </c>
      <c r="AB6465">
        <v>0</v>
      </c>
      <c r="AC6465">
        <v>0</v>
      </c>
      <c r="AD6465">
        <v>0</v>
      </c>
      <c r="AE6465">
        <v>0.34575534514404999</v>
      </c>
    </row>
    <row r="6466" spans="1:31" x14ac:dyDescent="0.25">
      <c r="A6466">
        <v>1800639</v>
      </c>
      <c r="B6466">
        <v>1</v>
      </c>
      <c r="C6466" t="s">
        <v>80</v>
      </c>
      <c r="D6466" t="s">
        <v>89</v>
      </c>
      <c r="E6466" t="s">
        <v>171</v>
      </c>
      <c r="F6466" t="s">
        <v>18564</v>
      </c>
      <c r="G6466" t="s">
        <v>181</v>
      </c>
      <c r="H6466" t="s">
        <v>146</v>
      </c>
      <c r="I6466" t="s">
        <v>135</v>
      </c>
      <c r="J6466" t="s">
        <v>136</v>
      </c>
      <c r="K6466" t="s">
        <v>147</v>
      </c>
      <c r="L6466" t="s">
        <v>18565</v>
      </c>
      <c r="M6466" t="s">
        <v>18566</v>
      </c>
      <c r="N6466">
        <v>1.151944444</v>
      </c>
      <c r="O6466">
        <v>0</v>
      </c>
      <c r="P6466">
        <v>1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0.27479882019835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0.27479882019835</v>
      </c>
    </row>
    <row r="6467" spans="1:31" x14ac:dyDescent="0.25">
      <c r="A6467">
        <v>1800284</v>
      </c>
      <c r="B6467">
        <v>1</v>
      </c>
      <c r="C6467" t="s">
        <v>81</v>
      </c>
      <c r="D6467" t="s">
        <v>127</v>
      </c>
      <c r="E6467" t="s">
        <v>158</v>
      </c>
      <c r="F6467" t="s">
        <v>15026</v>
      </c>
      <c r="G6467" t="s">
        <v>221</v>
      </c>
      <c r="H6467" t="s">
        <v>146</v>
      </c>
      <c r="I6467" t="s">
        <v>135</v>
      </c>
      <c r="J6467" t="s">
        <v>136</v>
      </c>
      <c r="K6467" t="s">
        <v>147</v>
      </c>
      <c r="L6467" t="s">
        <v>18567</v>
      </c>
      <c r="M6467" t="s">
        <v>18568</v>
      </c>
      <c r="N6467">
        <v>5.8869444440000001</v>
      </c>
      <c r="O6467">
        <v>0</v>
      </c>
      <c r="P6467">
        <v>10</v>
      </c>
      <c r="Q6467">
        <v>0</v>
      </c>
      <c r="R6467">
        <v>4</v>
      </c>
      <c r="S6467">
        <v>0</v>
      </c>
      <c r="T6467">
        <v>1</v>
      </c>
      <c r="U6467">
        <v>0</v>
      </c>
      <c r="V6467">
        <v>0</v>
      </c>
      <c r="W6467">
        <v>0</v>
      </c>
      <c r="X6467">
        <v>8.5867759558290757</v>
      </c>
      <c r="Y6467">
        <v>0</v>
      </c>
      <c r="Z6467">
        <v>3.2248668597187837</v>
      </c>
      <c r="AA6467">
        <v>0</v>
      </c>
      <c r="AB6467">
        <v>7.7805358787083334E-3</v>
      </c>
      <c r="AC6467">
        <v>0</v>
      </c>
      <c r="AD6467">
        <v>0</v>
      </c>
      <c r="AE6467">
        <v>11.819423351426568</v>
      </c>
    </row>
    <row r="6468" spans="1:31" x14ac:dyDescent="0.25">
      <c r="A6468">
        <v>1800576</v>
      </c>
      <c r="B6468">
        <v>1</v>
      </c>
      <c r="C6468" t="s">
        <v>80</v>
      </c>
      <c r="D6468" t="s">
        <v>96</v>
      </c>
      <c r="E6468" t="s">
        <v>143</v>
      </c>
      <c r="F6468" t="s">
        <v>18569</v>
      </c>
      <c r="G6468" t="s">
        <v>164</v>
      </c>
      <c r="H6468" t="s">
        <v>146</v>
      </c>
      <c r="I6468" t="s">
        <v>135</v>
      </c>
      <c r="J6468" t="s">
        <v>136</v>
      </c>
      <c r="K6468" t="s">
        <v>147</v>
      </c>
      <c r="L6468" t="s">
        <v>18309</v>
      </c>
      <c r="M6468" t="s">
        <v>18570</v>
      </c>
      <c r="N6468">
        <v>1.091111111</v>
      </c>
      <c r="O6468">
        <v>0</v>
      </c>
      <c r="P6468">
        <v>100</v>
      </c>
      <c r="Q6468">
        <v>0</v>
      </c>
      <c r="R6468">
        <v>0</v>
      </c>
      <c r="S6468">
        <v>0</v>
      </c>
      <c r="T6468">
        <v>3</v>
      </c>
      <c r="U6468">
        <v>0</v>
      </c>
      <c r="V6468">
        <v>0</v>
      </c>
      <c r="W6468">
        <v>0</v>
      </c>
      <c r="X6468">
        <v>9.6262471236798675</v>
      </c>
      <c r="Y6468">
        <v>0</v>
      </c>
      <c r="Z6468">
        <v>0</v>
      </c>
      <c r="AA6468">
        <v>0</v>
      </c>
      <c r="AB6468">
        <v>1.0462482444792001</v>
      </c>
      <c r="AC6468">
        <v>0</v>
      </c>
      <c r="AD6468">
        <v>0</v>
      </c>
      <c r="AE6468">
        <v>10.672495368159067</v>
      </c>
    </row>
    <row r="6469" spans="1:31" x14ac:dyDescent="0.25">
      <c r="A6469">
        <v>1800267</v>
      </c>
      <c r="B6469">
        <v>1</v>
      </c>
      <c r="C6469" t="s">
        <v>80</v>
      </c>
      <c r="D6469" t="s">
        <v>104</v>
      </c>
      <c r="E6469" t="s">
        <v>143</v>
      </c>
      <c r="F6469" t="s">
        <v>18571</v>
      </c>
      <c r="G6469" t="s">
        <v>225</v>
      </c>
      <c r="H6469" t="s">
        <v>146</v>
      </c>
      <c r="I6469" t="s">
        <v>135</v>
      </c>
      <c r="J6469" t="s">
        <v>136</v>
      </c>
      <c r="K6469" t="s">
        <v>147</v>
      </c>
      <c r="L6469" t="s">
        <v>18572</v>
      </c>
      <c r="M6469" t="s">
        <v>18573</v>
      </c>
      <c r="N6469">
        <v>3.6272222219999999</v>
      </c>
      <c r="O6469">
        <v>0</v>
      </c>
      <c r="P6469">
        <v>565</v>
      </c>
      <c r="Q6469">
        <v>0</v>
      </c>
      <c r="R6469">
        <v>6</v>
      </c>
      <c r="S6469">
        <v>0</v>
      </c>
      <c r="T6469">
        <v>44</v>
      </c>
      <c r="U6469">
        <v>0</v>
      </c>
      <c r="V6469">
        <v>0</v>
      </c>
      <c r="W6469">
        <v>0</v>
      </c>
      <c r="X6469">
        <v>405.57938574092969</v>
      </c>
      <c r="Y6469">
        <v>0</v>
      </c>
      <c r="Z6469">
        <v>4.3058992961938003</v>
      </c>
      <c r="AA6469">
        <v>0</v>
      </c>
      <c r="AB6469">
        <v>78.89187937809001</v>
      </c>
      <c r="AC6469">
        <v>0</v>
      </c>
      <c r="AD6469">
        <v>0</v>
      </c>
      <c r="AE6469">
        <v>488.77716441521352</v>
      </c>
    </row>
    <row r="6470" spans="1:31" x14ac:dyDescent="0.25">
      <c r="A6470">
        <v>1800622</v>
      </c>
      <c r="B6470">
        <v>1</v>
      </c>
      <c r="C6470" t="s">
        <v>80</v>
      </c>
      <c r="D6470" t="s">
        <v>107</v>
      </c>
      <c r="E6470" t="s">
        <v>171</v>
      </c>
      <c r="F6470" t="s">
        <v>18574</v>
      </c>
      <c r="G6470" t="s">
        <v>173</v>
      </c>
      <c r="H6470" t="s">
        <v>146</v>
      </c>
      <c r="I6470" t="s">
        <v>135</v>
      </c>
      <c r="J6470" t="s">
        <v>136</v>
      </c>
      <c r="K6470" t="s">
        <v>147</v>
      </c>
      <c r="L6470" t="s">
        <v>18575</v>
      </c>
      <c r="M6470" t="s">
        <v>18576</v>
      </c>
      <c r="N6470">
        <v>3.2366666660000001</v>
      </c>
      <c r="O6470">
        <v>0</v>
      </c>
      <c r="P6470">
        <v>3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1.9146494898312001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1.9146494898312001</v>
      </c>
    </row>
    <row r="6471" spans="1:31" x14ac:dyDescent="0.25">
      <c r="A6471">
        <v>1800413</v>
      </c>
      <c r="B6471">
        <v>1</v>
      </c>
      <c r="C6471" t="s">
        <v>80</v>
      </c>
      <c r="D6471" t="s">
        <v>101</v>
      </c>
      <c r="E6471" t="s">
        <v>171</v>
      </c>
      <c r="F6471" t="s">
        <v>18577</v>
      </c>
      <c r="G6471" t="s">
        <v>181</v>
      </c>
      <c r="H6471" t="s">
        <v>146</v>
      </c>
      <c r="I6471" t="s">
        <v>135</v>
      </c>
      <c r="J6471" t="s">
        <v>136</v>
      </c>
      <c r="K6471" t="s">
        <v>147</v>
      </c>
      <c r="L6471" t="s">
        <v>18578</v>
      </c>
      <c r="M6471" t="s">
        <v>18579</v>
      </c>
      <c r="N6471">
        <v>3.9672222220000002</v>
      </c>
      <c r="O6471">
        <v>0</v>
      </c>
      <c r="P6471">
        <v>2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1.9330377650991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1.9330377650991</v>
      </c>
    </row>
    <row r="6472" spans="1:31" x14ac:dyDescent="0.25">
      <c r="A6472">
        <v>1800324</v>
      </c>
      <c r="B6472">
        <v>1</v>
      </c>
      <c r="C6472" t="s">
        <v>80</v>
      </c>
      <c r="D6472" t="s">
        <v>107</v>
      </c>
      <c r="E6472" t="s">
        <v>171</v>
      </c>
      <c r="F6472" t="s">
        <v>18580</v>
      </c>
      <c r="G6472" t="s">
        <v>282</v>
      </c>
      <c r="H6472" t="s">
        <v>146</v>
      </c>
      <c r="I6472" t="s">
        <v>135</v>
      </c>
      <c r="J6472" t="s">
        <v>136</v>
      </c>
      <c r="K6472" t="s">
        <v>147</v>
      </c>
      <c r="L6472" t="s">
        <v>18581</v>
      </c>
      <c r="M6472" t="s">
        <v>18582</v>
      </c>
      <c r="N6472">
        <v>5.4597222219999999</v>
      </c>
      <c r="O6472">
        <v>0</v>
      </c>
      <c r="P6472">
        <v>1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1.4804603634625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1.4804603634625</v>
      </c>
    </row>
    <row r="6473" spans="1:31" x14ac:dyDescent="0.25">
      <c r="A6473">
        <v>1800370</v>
      </c>
      <c r="B6473">
        <v>1</v>
      </c>
      <c r="C6473" t="s">
        <v>80</v>
      </c>
      <c r="D6473" t="s">
        <v>97</v>
      </c>
      <c r="E6473" t="s">
        <v>171</v>
      </c>
      <c r="F6473" t="s">
        <v>18583</v>
      </c>
      <c r="G6473" t="s">
        <v>173</v>
      </c>
      <c r="H6473" t="s">
        <v>146</v>
      </c>
      <c r="I6473" t="s">
        <v>135</v>
      </c>
      <c r="J6473" t="s">
        <v>136</v>
      </c>
      <c r="K6473" t="s">
        <v>147</v>
      </c>
      <c r="L6473" t="s">
        <v>18584</v>
      </c>
      <c r="M6473" t="s">
        <v>18585</v>
      </c>
      <c r="N6473">
        <v>4.6347222219999997</v>
      </c>
      <c r="O6473">
        <v>0</v>
      </c>
      <c r="P6473">
        <v>1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2.5006950876356169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2.5006950876356169</v>
      </c>
    </row>
    <row r="6474" spans="1:31" x14ac:dyDescent="0.25">
      <c r="A6474">
        <v>1800516</v>
      </c>
      <c r="B6474">
        <v>1</v>
      </c>
      <c r="C6474" t="s">
        <v>81</v>
      </c>
      <c r="D6474" t="s">
        <v>113</v>
      </c>
      <c r="E6474" t="s">
        <v>171</v>
      </c>
      <c r="F6474" t="s">
        <v>18586</v>
      </c>
      <c r="G6474" t="s">
        <v>181</v>
      </c>
      <c r="H6474" t="s">
        <v>146</v>
      </c>
      <c r="I6474" t="s">
        <v>135</v>
      </c>
      <c r="J6474" t="s">
        <v>136</v>
      </c>
      <c r="K6474" t="s">
        <v>147</v>
      </c>
      <c r="L6474" t="s">
        <v>18587</v>
      </c>
      <c r="M6474" t="s">
        <v>18588</v>
      </c>
      <c r="N6474">
        <v>2.792777777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1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4.2686940731828331</v>
      </c>
      <c r="AC6474">
        <v>0</v>
      </c>
      <c r="AD6474">
        <v>0</v>
      </c>
      <c r="AE6474">
        <v>4.2686940731828331</v>
      </c>
    </row>
    <row r="6475" spans="1:31" x14ac:dyDescent="0.25">
      <c r="A6475">
        <v>1800536</v>
      </c>
      <c r="B6475">
        <v>1</v>
      </c>
      <c r="C6475" t="s">
        <v>81</v>
      </c>
      <c r="D6475" t="s">
        <v>112</v>
      </c>
      <c r="E6475" t="s">
        <v>171</v>
      </c>
      <c r="F6475" t="s">
        <v>18589</v>
      </c>
      <c r="G6475" t="s">
        <v>181</v>
      </c>
      <c r="H6475" t="s">
        <v>146</v>
      </c>
      <c r="I6475" t="s">
        <v>135</v>
      </c>
      <c r="J6475" t="s">
        <v>136</v>
      </c>
      <c r="K6475" t="s">
        <v>147</v>
      </c>
      <c r="L6475" t="s">
        <v>18590</v>
      </c>
      <c r="M6475" t="s">
        <v>18591</v>
      </c>
      <c r="N6475">
        <v>1.916388888</v>
      </c>
      <c r="O6475">
        <v>0</v>
      </c>
      <c r="P6475">
        <v>1</v>
      </c>
      <c r="Q6475">
        <v>0</v>
      </c>
      <c r="R6475">
        <v>1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0.2966632070533084</v>
      </c>
      <c r="Y6475">
        <v>0</v>
      </c>
      <c r="Z6475">
        <v>0.3562615981135</v>
      </c>
      <c r="AA6475">
        <v>0</v>
      </c>
      <c r="AB6475">
        <v>0</v>
      </c>
      <c r="AC6475">
        <v>0</v>
      </c>
      <c r="AD6475">
        <v>0</v>
      </c>
      <c r="AE6475">
        <v>0.6529248051668084</v>
      </c>
    </row>
    <row r="6476" spans="1:31" x14ac:dyDescent="0.25">
      <c r="A6476">
        <v>1800201</v>
      </c>
      <c r="B6476">
        <v>1</v>
      </c>
      <c r="C6476" t="s">
        <v>80</v>
      </c>
      <c r="D6476" t="s">
        <v>88</v>
      </c>
      <c r="E6476" t="s">
        <v>267</v>
      </c>
      <c r="F6476" t="s">
        <v>18140</v>
      </c>
      <c r="G6476" t="s">
        <v>177</v>
      </c>
      <c r="H6476" t="s">
        <v>134</v>
      </c>
      <c r="I6476" t="s">
        <v>135</v>
      </c>
      <c r="J6476" t="s">
        <v>136</v>
      </c>
      <c r="K6476" t="s">
        <v>147</v>
      </c>
      <c r="L6476" t="s">
        <v>18592</v>
      </c>
      <c r="M6476" t="s">
        <v>18593</v>
      </c>
      <c r="N6476">
        <v>0.25694444399999999</v>
      </c>
      <c r="O6476">
        <v>0</v>
      </c>
      <c r="P6476">
        <v>0</v>
      </c>
      <c r="Q6476">
        <v>0</v>
      </c>
      <c r="R6476">
        <v>0</v>
      </c>
      <c r="S6476">
        <v>1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0.21251518268354164</v>
      </c>
      <c r="AB6476">
        <v>0</v>
      </c>
      <c r="AC6476">
        <v>0</v>
      </c>
      <c r="AD6476">
        <v>0</v>
      </c>
      <c r="AE6476">
        <v>0.21251518268354164</v>
      </c>
    </row>
    <row r="6477" spans="1:31" x14ac:dyDescent="0.25">
      <c r="A6477">
        <v>1800579</v>
      </c>
      <c r="B6477">
        <v>1</v>
      </c>
      <c r="C6477" t="s">
        <v>80</v>
      </c>
      <c r="D6477" t="s">
        <v>93</v>
      </c>
      <c r="E6477" t="s">
        <v>171</v>
      </c>
      <c r="F6477" t="s">
        <v>18594</v>
      </c>
      <c r="G6477" t="s">
        <v>173</v>
      </c>
      <c r="H6477" t="s">
        <v>146</v>
      </c>
      <c r="I6477" t="s">
        <v>135</v>
      </c>
      <c r="J6477" t="s">
        <v>136</v>
      </c>
      <c r="K6477" t="s">
        <v>147</v>
      </c>
      <c r="L6477" t="s">
        <v>18595</v>
      </c>
      <c r="M6477" t="s">
        <v>18596</v>
      </c>
      <c r="N6477">
        <v>2.3811111110000001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19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8.1598739577659991</v>
      </c>
      <c r="AC6477">
        <v>0</v>
      </c>
      <c r="AD6477">
        <v>0</v>
      </c>
      <c r="AE6477">
        <v>8.1598739577659991</v>
      </c>
    </row>
    <row r="6478" spans="1:31" x14ac:dyDescent="0.25">
      <c r="A6478">
        <v>1800244</v>
      </c>
      <c r="B6478">
        <v>1</v>
      </c>
      <c r="C6478" t="s">
        <v>80</v>
      </c>
      <c r="D6478" t="s">
        <v>102</v>
      </c>
      <c r="E6478" t="s">
        <v>143</v>
      </c>
      <c r="F6478" t="s">
        <v>11283</v>
      </c>
      <c r="G6478" t="s">
        <v>145</v>
      </c>
      <c r="H6478" t="s">
        <v>146</v>
      </c>
      <c r="I6478" t="s">
        <v>135</v>
      </c>
      <c r="J6478" t="s">
        <v>136</v>
      </c>
      <c r="K6478" t="s">
        <v>147</v>
      </c>
      <c r="L6478" t="s">
        <v>18597</v>
      </c>
      <c r="M6478" t="s">
        <v>18598</v>
      </c>
      <c r="N6478">
        <v>2.1888888880000001</v>
      </c>
      <c r="O6478">
        <v>0</v>
      </c>
      <c r="P6478">
        <v>1</v>
      </c>
      <c r="Q6478">
        <v>0</v>
      </c>
      <c r="R6478">
        <v>11</v>
      </c>
      <c r="S6478">
        <v>0</v>
      </c>
      <c r="T6478">
        <v>6</v>
      </c>
      <c r="U6478">
        <v>0</v>
      </c>
      <c r="V6478">
        <v>0</v>
      </c>
      <c r="W6478">
        <v>0</v>
      </c>
      <c r="X6478">
        <v>0.52156695878366666</v>
      </c>
      <c r="Y6478">
        <v>0</v>
      </c>
      <c r="Z6478">
        <v>2.0529409771776006</v>
      </c>
      <c r="AA6478">
        <v>0</v>
      </c>
      <c r="AB6478">
        <v>3.0623123995736665</v>
      </c>
      <c r="AC6478">
        <v>0</v>
      </c>
      <c r="AD6478">
        <v>0</v>
      </c>
      <c r="AE6478">
        <v>5.6368203355349333</v>
      </c>
    </row>
    <row r="6479" spans="1:31" x14ac:dyDescent="0.25">
      <c r="A6479">
        <v>1800493</v>
      </c>
      <c r="B6479">
        <v>1</v>
      </c>
      <c r="C6479" t="s">
        <v>80</v>
      </c>
      <c r="D6479" t="s">
        <v>105</v>
      </c>
      <c r="E6479" t="s">
        <v>171</v>
      </c>
      <c r="F6479" t="s">
        <v>18599</v>
      </c>
      <c r="G6479" t="s">
        <v>181</v>
      </c>
      <c r="H6479" t="s">
        <v>146</v>
      </c>
      <c r="I6479" t="s">
        <v>135</v>
      </c>
      <c r="J6479" t="s">
        <v>136</v>
      </c>
      <c r="K6479" t="s">
        <v>147</v>
      </c>
      <c r="L6479" t="s">
        <v>18600</v>
      </c>
      <c r="M6479" t="s">
        <v>18601</v>
      </c>
      <c r="N6479">
        <v>2.8736111110000002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1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1.9366791914166668E-4</v>
      </c>
      <c r="AC6479">
        <v>0</v>
      </c>
      <c r="AD6479">
        <v>0</v>
      </c>
      <c r="AE6479">
        <v>1.9366791914166668E-4</v>
      </c>
    </row>
    <row r="6480" spans="1:31" x14ac:dyDescent="0.25">
      <c r="A6480">
        <v>1800636</v>
      </c>
      <c r="B6480">
        <v>1</v>
      </c>
      <c r="C6480" t="s">
        <v>80</v>
      </c>
      <c r="D6480" t="s">
        <v>90</v>
      </c>
      <c r="E6480" t="s">
        <v>267</v>
      </c>
      <c r="F6480" t="s">
        <v>18602</v>
      </c>
      <c r="G6480" t="s">
        <v>1032</v>
      </c>
      <c r="H6480" t="s">
        <v>134</v>
      </c>
      <c r="I6480" t="s">
        <v>135</v>
      </c>
      <c r="J6480" t="s">
        <v>136</v>
      </c>
      <c r="K6480" t="s">
        <v>147</v>
      </c>
      <c r="L6480" t="s">
        <v>18603</v>
      </c>
      <c r="M6480" t="s">
        <v>18604</v>
      </c>
      <c r="N6480">
        <v>1.436388888</v>
      </c>
      <c r="O6480">
        <v>0</v>
      </c>
      <c r="P6480">
        <v>7954</v>
      </c>
      <c r="Q6480">
        <v>0</v>
      </c>
      <c r="R6480">
        <v>0</v>
      </c>
      <c r="S6480">
        <v>12</v>
      </c>
      <c r="T6480">
        <v>1680</v>
      </c>
      <c r="U6480">
        <v>5</v>
      </c>
      <c r="V6480">
        <v>15</v>
      </c>
      <c r="W6480">
        <v>0</v>
      </c>
      <c r="X6480">
        <v>4384.8366027950096</v>
      </c>
      <c r="Y6480">
        <v>0</v>
      </c>
      <c r="Z6480">
        <v>0</v>
      </c>
      <c r="AA6480">
        <v>2624.0131748888853</v>
      </c>
      <c r="AB6480">
        <v>1296.6644949298445</v>
      </c>
      <c r="AC6480">
        <v>199.7813630615058</v>
      </c>
      <c r="AD6480">
        <v>338.32620832587094</v>
      </c>
      <c r="AE6480">
        <v>8843.6218440011162</v>
      </c>
    </row>
    <row r="6481" spans="1:31" x14ac:dyDescent="0.25">
      <c r="A6481">
        <v>1800350</v>
      </c>
      <c r="B6481">
        <v>1</v>
      </c>
      <c r="C6481" t="s">
        <v>81</v>
      </c>
      <c r="D6481" t="s">
        <v>113</v>
      </c>
      <c r="E6481" t="s">
        <v>171</v>
      </c>
      <c r="F6481" t="s">
        <v>18605</v>
      </c>
      <c r="G6481" t="s">
        <v>181</v>
      </c>
      <c r="H6481" t="s">
        <v>146</v>
      </c>
      <c r="I6481" t="s">
        <v>135</v>
      </c>
      <c r="J6481" t="s">
        <v>136</v>
      </c>
      <c r="K6481" t="s">
        <v>147</v>
      </c>
      <c r="L6481" t="s">
        <v>18606</v>
      </c>
      <c r="M6481" t="s">
        <v>18607</v>
      </c>
      <c r="N6481">
        <v>3.738888888</v>
      </c>
      <c r="O6481">
        <v>0</v>
      </c>
      <c r="P6481">
        <v>1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0.17254192577440003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0.17254192577440003</v>
      </c>
    </row>
    <row r="6482" spans="1:31" x14ac:dyDescent="0.25">
      <c r="A6482">
        <v>1800387</v>
      </c>
      <c r="B6482">
        <v>1</v>
      </c>
      <c r="C6482" t="s">
        <v>80</v>
      </c>
      <c r="D6482" t="s">
        <v>105</v>
      </c>
      <c r="E6482" t="s">
        <v>171</v>
      </c>
      <c r="F6482" t="s">
        <v>18608</v>
      </c>
      <c r="G6482" t="s">
        <v>181</v>
      </c>
      <c r="H6482" t="s">
        <v>146</v>
      </c>
      <c r="I6482" t="s">
        <v>135</v>
      </c>
      <c r="J6482" t="s">
        <v>136</v>
      </c>
      <c r="K6482" t="s">
        <v>147</v>
      </c>
      <c r="L6482" t="s">
        <v>18609</v>
      </c>
      <c r="M6482" t="s">
        <v>18610</v>
      </c>
      <c r="N6482">
        <v>1.791666666</v>
      </c>
      <c r="O6482">
        <v>0</v>
      </c>
      <c r="P6482">
        <v>1</v>
      </c>
      <c r="Q6482">
        <v>0</v>
      </c>
      <c r="R6482">
        <v>0</v>
      </c>
      <c r="S6482">
        <v>0</v>
      </c>
      <c r="T6482">
        <v>1</v>
      </c>
      <c r="U6482">
        <v>0</v>
      </c>
      <c r="V6482">
        <v>0</v>
      </c>
      <c r="W6482">
        <v>0</v>
      </c>
      <c r="X6482">
        <v>0.61281168864280011</v>
      </c>
      <c r="Y6482">
        <v>0</v>
      </c>
      <c r="Z6482">
        <v>0</v>
      </c>
      <c r="AA6482">
        <v>0</v>
      </c>
      <c r="AB6482">
        <v>1.0511827430794669</v>
      </c>
      <c r="AC6482">
        <v>0</v>
      </c>
      <c r="AD6482">
        <v>0</v>
      </c>
      <c r="AE6482">
        <v>1.663994431722267</v>
      </c>
    </row>
    <row r="6483" spans="1:31" x14ac:dyDescent="0.25">
      <c r="A6483">
        <v>1800333</v>
      </c>
      <c r="B6483">
        <v>1</v>
      </c>
      <c r="C6483" t="s">
        <v>80</v>
      </c>
      <c r="D6483" t="s">
        <v>90</v>
      </c>
      <c r="E6483" t="s">
        <v>171</v>
      </c>
      <c r="F6483" t="s">
        <v>18611</v>
      </c>
      <c r="G6483" t="s">
        <v>181</v>
      </c>
      <c r="H6483" t="s">
        <v>146</v>
      </c>
      <c r="I6483" t="s">
        <v>135</v>
      </c>
      <c r="J6483" t="s">
        <v>136</v>
      </c>
      <c r="K6483" t="s">
        <v>147</v>
      </c>
      <c r="L6483" t="s">
        <v>18612</v>
      </c>
      <c r="M6483" t="s">
        <v>18613</v>
      </c>
      <c r="N6483">
        <v>1.885</v>
      </c>
      <c r="O6483">
        <v>0</v>
      </c>
      <c r="P6483">
        <v>1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0.31077708477636673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0.31077708477636673</v>
      </c>
    </row>
    <row r="6484" spans="1:31" x14ac:dyDescent="0.25">
      <c r="A6484">
        <v>1800502</v>
      </c>
      <c r="B6484">
        <v>1</v>
      </c>
      <c r="C6484" t="s">
        <v>80</v>
      </c>
      <c r="D6484" t="s">
        <v>97</v>
      </c>
      <c r="E6484" t="s">
        <v>171</v>
      </c>
      <c r="F6484" t="s">
        <v>18614</v>
      </c>
      <c r="G6484" t="s">
        <v>173</v>
      </c>
      <c r="H6484" t="s">
        <v>146</v>
      </c>
      <c r="I6484" t="s">
        <v>135</v>
      </c>
      <c r="J6484" t="s">
        <v>136</v>
      </c>
      <c r="K6484" t="s">
        <v>147</v>
      </c>
      <c r="L6484" t="s">
        <v>18615</v>
      </c>
      <c r="M6484" t="s">
        <v>18616</v>
      </c>
      <c r="N6484">
        <v>1.3205555550000001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0.10835105460882499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0.10835105460882499</v>
      </c>
    </row>
    <row r="6485" spans="1:31" x14ac:dyDescent="0.25">
      <c r="A6485">
        <v>1800210</v>
      </c>
      <c r="B6485">
        <v>1</v>
      </c>
      <c r="C6485" t="s">
        <v>81</v>
      </c>
      <c r="D6485" t="s">
        <v>120</v>
      </c>
      <c r="E6485" t="s">
        <v>184</v>
      </c>
      <c r="F6485" t="s">
        <v>1299</v>
      </c>
      <c r="G6485" t="s">
        <v>177</v>
      </c>
      <c r="H6485" t="s">
        <v>134</v>
      </c>
      <c r="I6485" t="s">
        <v>193</v>
      </c>
      <c r="J6485" t="s">
        <v>136</v>
      </c>
      <c r="K6485" t="s">
        <v>147</v>
      </c>
      <c r="L6485" t="s">
        <v>18617</v>
      </c>
      <c r="M6485" t="s">
        <v>18618</v>
      </c>
      <c r="N6485">
        <v>1.1111111E-2</v>
      </c>
      <c r="O6485">
        <v>1</v>
      </c>
      <c r="P6485">
        <v>1112</v>
      </c>
      <c r="Q6485">
        <v>72</v>
      </c>
      <c r="R6485">
        <v>45</v>
      </c>
      <c r="S6485">
        <v>15</v>
      </c>
      <c r="T6485">
        <v>49</v>
      </c>
      <c r="U6485">
        <v>2</v>
      </c>
      <c r="V6485">
        <v>0</v>
      </c>
      <c r="W6485">
        <v>1.0429818970000002E-3</v>
      </c>
      <c r="X6485">
        <v>1.7034747815329989</v>
      </c>
      <c r="Y6485">
        <v>0.34638410158366684</v>
      </c>
      <c r="Z6485">
        <v>7.6116266542666663E-2</v>
      </c>
      <c r="AA6485">
        <v>0.18851003707266667</v>
      </c>
      <c r="AB6485">
        <v>0.10649076680433335</v>
      </c>
      <c r="AC6485">
        <v>0.31830374000000006</v>
      </c>
      <c r="AD6485">
        <v>0</v>
      </c>
      <c r="AE6485">
        <v>2.7403226754333323</v>
      </c>
    </row>
    <row r="6486" spans="1:31" x14ac:dyDescent="0.25">
      <c r="A6486">
        <v>1800379</v>
      </c>
      <c r="B6486">
        <v>1</v>
      </c>
      <c r="C6486" t="s">
        <v>80</v>
      </c>
      <c r="D6486" t="s">
        <v>96</v>
      </c>
      <c r="E6486" t="s">
        <v>171</v>
      </c>
      <c r="F6486" t="s">
        <v>18619</v>
      </c>
      <c r="G6486" t="s">
        <v>181</v>
      </c>
      <c r="H6486" t="s">
        <v>146</v>
      </c>
      <c r="I6486" t="s">
        <v>135</v>
      </c>
      <c r="J6486" t="s">
        <v>136</v>
      </c>
      <c r="K6486" t="s">
        <v>147</v>
      </c>
      <c r="L6486" t="s">
        <v>18620</v>
      </c>
      <c r="M6486" t="s">
        <v>18621</v>
      </c>
      <c r="N6486">
        <v>2.1294444440000002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8.2408692450000008E-3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8.2408692450000008E-3</v>
      </c>
    </row>
    <row r="6487" spans="1:31" x14ac:dyDescent="0.25">
      <c r="A6487">
        <v>1800479</v>
      </c>
      <c r="B6487">
        <v>1</v>
      </c>
      <c r="C6487" t="s">
        <v>80</v>
      </c>
      <c r="D6487" t="s">
        <v>85</v>
      </c>
      <c r="E6487" t="s">
        <v>143</v>
      </c>
      <c r="F6487" t="s">
        <v>18622</v>
      </c>
      <c r="G6487" t="s">
        <v>145</v>
      </c>
      <c r="H6487" t="s">
        <v>146</v>
      </c>
      <c r="I6487" t="s">
        <v>135</v>
      </c>
      <c r="J6487" t="s">
        <v>136</v>
      </c>
      <c r="K6487" t="s">
        <v>147</v>
      </c>
      <c r="L6487" t="s">
        <v>18623</v>
      </c>
      <c r="M6487" t="s">
        <v>18624</v>
      </c>
      <c r="N6487">
        <v>0.80055555499999997</v>
      </c>
      <c r="O6487">
        <v>0</v>
      </c>
      <c r="P6487">
        <v>367</v>
      </c>
      <c r="Q6487">
        <v>0</v>
      </c>
      <c r="R6487">
        <v>0</v>
      </c>
      <c r="S6487">
        <v>0</v>
      </c>
      <c r="T6487">
        <v>2</v>
      </c>
      <c r="U6487">
        <v>0</v>
      </c>
      <c r="V6487">
        <v>0</v>
      </c>
      <c r="W6487">
        <v>0</v>
      </c>
      <c r="X6487">
        <v>75.260748988535767</v>
      </c>
      <c r="Y6487">
        <v>0</v>
      </c>
      <c r="Z6487">
        <v>0</v>
      </c>
      <c r="AA6487">
        <v>0</v>
      </c>
      <c r="AB6487">
        <v>5.4727661248882837</v>
      </c>
      <c r="AC6487">
        <v>0</v>
      </c>
      <c r="AD6487">
        <v>0</v>
      </c>
      <c r="AE6487">
        <v>80.733515113424048</v>
      </c>
    </row>
    <row r="6488" spans="1:31" x14ac:dyDescent="0.25">
      <c r="A6488">
        <v>1800356</v>
      </c>
      <c r="B6488">
        <v>1</v>
      </c>
      <c r="C6488" t="s">
        <v>81</v>
      </c>
      <c r="D6488" t="s">
        <v>113</v>
      </c>
      <c r="E6488" t="s">
        <v>131</v>
      </c>
      <c r="F6488" t="s">
        <v>726</v>
      </c>
      <c r="G6488" t="s">
        <v>177</v>
      </c>
      <c r="H6488" t="s">
        <v>134</v>
      </c>
      <c r="I6488" t="s">
        <v>193</v>
      </c>
      <c r="J6488" t="s">
        <v>136</v>
      </c>
      <c r="K6488" t="s">
        <v>147</v>
      </c>
      <c r="L6488" t="s">
        <v>18625</v>
      </c>
      <c r="M6488" t="s">
        <v>18626</v>
      </c>
      <c r="N6488">
        <v>8.3333330000000001E-3</v>
      </c>
      <c r="O6488">
        <v>0</v>
      </c>
      <c r="P6488">
        <v>1221</v>
      </c>
      <c r="Q6488">
        <v>2</v>
      </c>
      <c r="R6488">
        <v>387</v>
      </c>
      <c r="S6488">
        <v>2</v>
      </c>
      <c r="T6488">
        <v>54</v>
      </c>
      <c r="U6488">
        <v>0</v>
      </c>
      <c r="V6488">
        <v>1</v>
      </c>
      <c r="W6488">
        <v>0</v>
      </c>
      <c r="X6488">
        <v>1.0477537350534158</v>
      </c>
      <c r="Y6488">
        <v>6.3205605400000007E-3</v>
      </c>
      <c r="Z6488">
        <v>0.2557216930372499</v>
      </c>
      <c r="AA6488">
        <v>2.3539923467750003E-2</v>
      </c>
      <c r="AB6488">
        <v>0.22310797572599997</v>
      </c>
      <c r="AC6488">
        <v>0</v>
      </c>
      <c r="AD6488">
        <v>0</v>
      </c>
      <c r="AE6488">
        <v>1.5564438878244158</v>
      </c>
    </row>
    <row r="6489" spans="1:31" x14ac:dyDescent="0.25">
      <c r="A6489">
        <v>1800316</v>
      </c>
      <c r="B6489">
        <v>1</v>
      </c>
      <c r="C6489" t="s">
        <v>80</v>
      </c>
      <c r="D6489" t="s">
        <v>93</v>
      </c>
      <c r="E6489" t="s">
        <v>131</v>
      </c>
      <c r="F6489" t="s">
        <v>18627</v>
      </c>
      <c r="G6489" t="s">
        <v>177</v>
      </c>
      <c r="H6489" t="s">
        <v>134</v>
      </c>
      <c r="I6489" t="s">
        <v>135</v>
      </c>
      <c r="J6489" t="s">
        <v>136</v>
      </c>
      <c r="K6489" t="s">
        <v>147</v>
      </c>
      <c r="L6489" t="s">
        <v>18628</v>
      </c>
      <c r="M6489" t="s">
        <v>18629</v>
      </c>
      <c r="N6489">
        <v>0.72416666600000001</v>
      </c>
      <c r="O6489">
        <v>0</v>
      </c>
      <c r="P6489">
        <v>480</v>
      </c>
      <c r="Q6489">
        <v>1</v>
      </c>
      <c r="R6489">
        <v>90</v>
      </c>
      <c r="S6489">
        <v>6</v>
      </c>
      <c r="T6489">
        <v>76</v>
      </c>
      <c r="U6489">
        <v>1</v>
      </c>
      <c r="V6489">
        <v>0</v>
      </c>
      <c r="W6489">
        <v>0</v>
      </c>
      <c r="X6489">
        <v>53.132798611410252</v>
      </c>
      <c r="Y6489">
        <v>0.49708628415390005</v>
      </c>
      <c r="Z6489">
        <v>19.266019618877511</v>
      </c>
      <c r="AA6489">
        <v>14.345727238980077</v>
      </c>
      <c r="AB6489">
        <v>25.750615142354775</v>
      </c>
      <c r="AC6489">
        <v>7.037873122005001</v>
      </c>
      <c r="AD6489">
        <v>0</v>
      </c>
      <c r="AE6489">
        <v>120.03012001778151</v>
      </c>
    </row>
    <row r="6490" spans="1:31" x14ac:dyDescent="0.25">
      <c r="A6490">
        <v>1800373</v>
      </c>
      <c r="B6490">
        <v>1</v>
      </c>
      <c r="C6490" t="s">
        <v>80</v>
      </c>
      <c r="D6490" t="s">
        <v>90</v>
      </c>
      <c r="E6490" t="s">
        <v>153</v>
      </c>
      <c r="F6490" t="s">
        <v>18630</v>
      </c>
      <c r="G6490" t="s">
        <v>160</v>
      </c>
      <c r="H6490" t="s">
        <v>146</v>
      </c>
      <c r="I6490" t="s">
        <v>135</v>
      </c>
      <c r="J6490" t="s">
        <v>136</v>
      </c>
      <c r="K6490" t="s">
        <v>147</v>
      </c>
      <c r="L6490" t="s">
        <v>18631</v>
      </c>
      <c r="M6490" t="s">
        <v>18632</v>
      </c>
      <c r="N6490">
        <v>1.6244444440000001</v>
      </c>
      <c r="O6490">
        <v>0</v>
      </c>
      <c r="P6490">
        <v>133</v>
      </c>
      <c r="Q6490">
        <v>0</v>
      </c>
      <c r="R6490">
        <v>0</v>
      </c>
      <c r="S6490">
        <v>0</v>
      </c>
      <c r="T6490">
        <v>21</v>
      </c>
      <c r="U6490">
        <v>0</v>
      </c>
      <c r="V6490">
        <v>0</v>
      </c>
      <c r="W6490">
        <v>0</v>
      </c>
      <c r="X6490">
        <v>52.374385849176328</v>
      </c>
      <c r="Y6490">
        <v>0</v>
      </c>
      <c r="Z6490">
        <v>0</v>
      </c>
      <c r="AA6490">
        <v>0</v>
      </c>
      <c r="AB6490">
        <v>11.872283608866637</v>
      </c>
      <c r="AC6490">
        <v>0</v>
      </c>
      <c r="AD6490">
        <v>0</v>
      </c>
      <c r="AE6490">
        <v>64.246669458042959</v>
      </c>
    </row>
    <row r="6491" spans="1:31" x14ac:dyDescent="0.25">
      <c r="A6491">
        <v>1800565</v>
      </c>
      <c r="B6491">
        <v>1</v>
      </c>
      <c r="C6491" t="s">
        <v>81</v>
      </c>
      <c r="D6491" t="s">
        <v>112</v>
      </c>
      <c r="E6491" t="s">
        <v>158</v>
      </c>
      <c r="F6491" t="s">
        <v>18633</v>
      </c>
      <c r="G6491" t="s">
        <v>160</v>
      </c>
      <c r="H6491" t="s">
        <v>146</v>
      </c>
      <c r="I6491" t="s">
        <v>135</v>
      </c>
      <c r="J6491" t="s">
        <v>136</v>
      </c>
      <c r="K6491" t="s">
        <v>147</v>
      </c>
      <c r="L6491" t="s">
        <v>18634</v>
      </c>
      <c r="M6491" t="s">
        <v>18635</v>
      </c>
      <c r="N6491">
        <v>2.2352777769999999</v>
      </c>
      <c r="O6491">
        <v>0</v>
      </c>
      <c r="P6491">
        <v>17</v>
      </c>
      <c r="Q6491">
        <v>0</v>
      </c>
      <c r="R6491">
        <v>0</v>
      </c>
      <c r="S6491">
        <v>0</v>
      </c>
      <c r="T6491">
        <v>3</v>
      </c>
      <c r="U6491">
        <v>0</v>
      </c>
      <c r="V6491">
        <v>0</v>
      </c>
      <c r="W6491">
        <v>0</v>
      </c>
      <c r="X6491">
        <v>3.9282885101523761</v>
      </c>
      <c r="Y6491">
        <v>0</v>
      </c>
      <c r="Z6491">
        <v>0</v>
      </c>
      <c r="AA6491">
        <v>0</v>
      </c>
      <c r="AB6491">
        <v>0.31426245123560004</v>
      </c>
      <c r="AC6491">
        <v>0</v>
      </c>
      <c r="AD6491">
        <v>0</v>
      </c>
      <c r="AE6491">
        <v>4.2425509613879759</v>
      </c>
    </row>
    <row r="6492" spans="1:31" x14ac:dyDescent="0.25">
      <c r="A6492">
        <v>1800416</v>
      </c>
      <c r="B6492">
        <v>1</v>
      </c>
      <c r="C6492" t="s">
        <v>80</v>
      </c>
      <c r="D6492" t="s">
        <v>103</v>
      </c>
      <c r="E6492" t="s">
        <v>184</v>
      </c>
      <c r="F6492" t="s">
        <v>18636</v>
      </c>
      <c r="G6492" t="s">
        <v>232</v>
      </c>
      <c r="H6492" t="s">
        <v>134</v>
      </c>
      <c r="I6492" t="s">
        <v>135</v>
      </c>
      <c r="J6492" t="s">
        <v>136</v>
      </c>
      <c r="K6492" t="s">
        <v>147</v>
      </c>
      <c r="L6492" t="s">
        <v>18637</v>
      </c>
      <c r="M6492" t="s">
        <v>18638</v>
      </c>
      <c r="N6492">
        <v>1.733055555</v>
      </c>
      <c r="O6492">
        <v>0</v>
      </c>
      <c r="P6492">
        <v>0</v>
      </c>
      <c r="Q6492">
        <v>0</v>
      </c>
      <c r="R6492">
        <v>0</v>
      </c>
      <c r="S6492">
        <v>1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1.1147083477004669</v>
      </c>
      <c r="AB6492">
        <v>0</v>
      </c>
      <c r="AC6492">
        <v>0</v>
      </c>
      <c r="AD6492">
        <v>0</v>
      </c>
      <c r="AE6492">
        <v>1.1147083477004669</v>
      </c>
    </row>
    <row r="6493" spans="1:31" x14ac:dyDescent="0.25">
      <c r="A6493">
        <v>1800253</v>
      </c>
      <c r="B6493">
        <v>1</v>
      </c>
      <c r="C6493" t="s">
        <v>81</v>
      </c>
      <c r="D6493" t="s">
        <v>120</v>
      </c>
      <c r="E6493" t="s">
        <v>184</v>
      </c>
      <c r="F6493" t="s">
        <v>407</v>
      </c>
      <c r="G6493" t="s">
        <v>177</v>
      </c>
      <c r="H6493" t="s">
        <v>134</v>
      </c>
      <c r="I6493" t="s">
        <v>193</v>
      </c>
      <c r="J6493" t="s">
        <v>136</v>
      </c>
      <c r="K6493" t="s">
        <v>147</v>
      </c>
      <c r="L6493" t="s">
        <v>18639</v>
      </c>
      <c r="M6493" t="s">
        <v>18640</v>
      </c>
      <c r="N6493">
        <v>8.3333330000000001E-3</v>
      </c>
      <c r="O6493">
        <v>3</v>
      </c>
      <c r="P6493">
        <v>738</v>
      </c>
      <c r="Q6493">
        <v>27</v>
      </c>
      <c r="R6493">
        <v>12</v>
      </c>
      <c r="S6493">
        <v>9</v>
      </c>
      <c r="T6493">
        <v>43</v>
      </c>
      <c r="U6493">
        <v>4</v>
      </c>
      <c r="V6493">
        <v>0</v>
      </c>
      <c r="W6493">
        <v>5.5581299175000006E-3</v>
      </c>
      <c r="X6493">
        <v>0.60679361832474998</v>
      </c>
      <c r="Y6493">
        <v>1.3913023240607505</v>
      </c>
      <c r="Z6493">
        <v>6.3053854532500002E-3</v>
      </c>
      <c r="AA6493">
        <v>0.29596582123350001</v>
      </c>
      <c r="AB6493">
        <v>8.4343803737250006E-2</v>
      </c>
      <c r="AC6493">
        <v>1.0563133941537501</v>
      </c>
      <c r="AD6493">
        <v>0</v>
      </c>
      <c r="AE6493">
        <v>3.4465824768807511</v>
      </c>
    </row>
    <row r="6494" spans="1:31" x14ac:dyDescent="0.25">
      <c r="A6494">
        <v>1800625</v>
      </c>
      <c r="B6494">
        <v>1</v>
      </c>
      <c r="C6494" t="s">
        <v>80</v>
      </c>
      <c r="D6494" t="s">
        <v>87</v>
      </c>
      <c r="E6494" t="s">
        <v>131</v>
      </c>
      <c r="F6494" t="s">
        <v>18641</v>
      </c>
      <c r="G6494" t="s">
        <v>177</v>
      </c>
      <c r="H6494" t="s">
        <v>134</v>
      </c>
      <c r="I6494" t="s">
        <v>135</v>
      </c>
      <c r="J6494" t="s">
        <v>136</v>
      </c>
      <c r="K6494" t="s">
        <v>147</v>
      </c>
      <c r="L6494" t="s">
        <v>18642</v>
      </c>
      <c r="M6494" t="s">
        <v>18643</v>
      </c>
      <c r="N6494">
        <v>0.53777777699999996</v>
      </c>
      <c r="O6494">
        <v>0</v>
      </c>
      <c r="P6494">
        <v>0</v>
      </c>
      <c r="Q6494">
        <v>0</v>
      </c>
      <c r="R6494">
        <v>0</v>
      </c>
      <c r="S6494">
        <v>1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0.50286744754253332</v>
      </c>
      <c r="AB6494">
        <v>0</v>
      </c>
      <c r="AC6494">
        <v>0</v>
      </c>
      <c r="AD6494">
        <v>0</v>
      </c>
      <c r="AE6494">
        <v>0.50286744754253332</v>
      </c>
    </row>
    <row r="6495" spans="1:31" x14ac:dyDescent="0.25">
      <c r="A6495">
        <v>1800588</v>
      </c>
      <c r="B6495">
        <v>1</v>
      </c>
      <c r="C6495" t="s">
        <v>80</v>
      </c>
      <c r="D6495" t="s">
        <v>96</v>
      </c>
      <c r="E6495" t="s">
        <v>171</v>
      </c>
      <c r="F6495" t="s">
        <v>18644</v>
      </c>
      <c r="G6495" t="s">
        <v>173</v>
      </c>
      <c r="H6495" t="s">
        <v>146</v>
      </c>
      <c r="I6495" t="s">
        <v>135</v>
      </c>
      <c r="J6495" t="s">
        <v>136</v>
      </c>
      <c r="K6495" t="s">
        <v>147</v>
      </c>
      <c r="L6495" t="s">
        <v>18645</v>
      </c>
      <c r="M6495" t="s">
        <v>18646</v>
      </c>
      <c r="N6495">
        <v>1.5208333329999999</v>
      </c>
      <c r="O6495">
        <v>0</v>
      </c>
      <c r="P6495">
        <v>2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6.4349450103375005E-2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6.4349450103375005E-2</v>
      </c>
    </row>
    <row r="6496" spans="1:31" x14ac:dyDescent="0.25">
      <c r="A6496">
        <v>1800482</v>
      </c>
      <c r="B6496">
        <v>1</v>
      </c>
      <c r="C6496" t="s">
        <v>81</v>
      </c>
      <c r="D6496" t="s">
        <v>113</v>
      </c>
      <c r="E6496" t="s">
        <v>184</v>
      </c>
      <c r="F6496" t="s">
        <v>18647</v>
      </c>
      <c r="G6496" t="s">
        <v>168</v>
      </c>
      <c r="H6496" t="s">
        <v>134</v>
      </c>
      <c r="I6496" t="s">
        <v>135</v>
      </c>
      <c r="J6496" t="s">
        <v>136</v>
      </c>
      <c r="K6496" t="s">
        <v>147</v>
      </c>
      <c r="L6496" t="s">
        <v>18648</v>
      </c>
      <c r="M6496" t="s">
        <v>18649</v>
      </c>
      <c r="N6496">
        <v>2.784444444</v>
      </c>
      <c r="O6496">
        <v>0</v>
      </c>
      <c r="P6496">
        <v>55</v>
      </c>
      <c r="Q6496">
        <v>0</v>
      </c>
      <c r="R6496">
        <v>39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13.10981115881674</v>
      </c>
      <c r="Y6496">
        <v>0</v>
      </c>
      <c r="Z6496">
        <v>8.1348345188503295</v>
      </c>
      <c r="AA6496">
        <v>0</v>
      </c>
      <c r="AB6496">
        <v>0</v>
      </c>
      <c r="AC6496">
        <v>0</v>
      </c>
      <c r="AD6496">
        <v>0</v>
      </c>
      <c r="AE6496">
        <v>21.244645677667069</v>
      </c>
    </row>
    <row r="6497" spans="1:31" x14ac:dyDescent="0.25">
      <c r="A6497">
        <v>1800296</v>
      </c>
      <c r="B6497">
        <v>1</v>
      </c>
      <c r="C6497" t="s">
        <v>80</v>
      </c>
      <c r="D6497" t="s">
        <v>94</v>
      </c>
      <c r="E6497" t="s">
        <v>184</v>
      </c>
      <c r="F6497" t="s">
        <v>18650</v>
      </c>
      <c r="G6497" t="s">
        <v>232</v>
      </c>
      <c r="H6497" t="s">
        <v>134</v>
      </c>
      <c r="I6497" t="s">
        <v>135</v>
      </c>
      <c r="J6497" t="s">
        <v>136</v>
      </c>
      <c r="K6497" t="s">
        <v>147</v>
      </c>
      <c r="L6497" t="s">
        <v>18651</v>
      </c>
      <c r="M6497" t="s">
        <v>18652</v>
      </c>
      <c r="N6497">
        <v>2.3186111110000001</v>
      </c>
      <c r="O6497">
        <v>0</v>
      </c>
      <c r="P6497">
        <v>203</v>
      </c>
      <c r="Q6497">
        <v>0</v>
      </c>
      <c r="R6497">
        <v>5</v>
      </c>
      <c r="S6497">
        <v>0</v>
      </c>
      <c r="T6497">
        <v>27</v>
      </c>
      <c r="U6497">
        <v>0</v>
      </c>
      <c r="V6497">
        <v>0</v>
      </c>
      <c r="W6497">
        <v>0</v>
      </c>
      <c r="X6497">
        <v>193.41984932650095</v>
      </c>
      <c r="Y6497">
        <v>0</v>
      </c>
      <c r="Z6497">
        <v>11.649437059089708</v>
      </c>
      <c r="AA6497">
        <v>0</v>
      </c>
      <c r="AB6497">
        <v>29.052957705104994</v>
      </c>
      <c r="AC6497">
        <v>0</v>
      </c>
      <c r="AD6497">
        <v>0</v>
      </c>
      <c r="AE6497">
        <v>234.12224409069566</v>
      </c>
    </row>
    <row r="6498" spans="1:31" x14ac:dyDescent="0.25">
      <c r="A6498">
        <v>1800499</v>
      </c>
      <c r="B6498">
        <v>1</v>
      </c>
      <c r="C6498" t="s">
        <v>80</v>
      </c>
      <c r="D6498" t="s">
        <v>107</v>
      </c>
      <c r="E6498" t="s">
        <v>171</v>
      </c>
      <c r="F6498" t="s">
        <v>18653</v>
      </c>
      <c r="G6498" t="s">
        <v>181</v>
      </c>
      <c r="H6498" t="s">
        <v>146</v>
      </c>
      <c r="I6498" t="s">
        <v>135</v>
      </c>
      <c r="J6498" t="s">
        <v>136</v>
      </c>
      <c r="K6498" t="s">
        <v>147</v>
      </c>
      <c r="L6498" t="s">
        <v>18654</v>
      </c>
      <c r="M6498" t="s">
        <v>18655</v>
      </c>
      <c r="N6498">
        <v>2.7727777769999999</v>
      </c>
      <c r="O6498">
        <v>0</v>
      </c>
      <c r="P6498">
        <v>3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3.2357977568984171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3.2357977568984171</v>
      </c>
    </row>
    <row r="6499" spans="1:31" x14ac:dyDescent="0.25">
      <c r="A6499">
        <v>1800545</v>
      </c>
      <c r="B6499">
        <v>1</v>
      </c>
      <c r="C6499" t="s">
        <v>80</v>
      </c>
      <c r="D6499" t="s">
        <v>96</v>
      </c>
      <c r="E6499" t="s">
        <v>171</v>
      </c>
      <c r="F6499" t="s">
        <v>18656</v>
      </c>
      <c r="G6499" t="s">
        <v>282</v>
      </c>
      <c r="H6499" t="s">
        <v>146</v>
      </c>
      <c r="I6499" t="s">
        <v>135</v>
      </c>
      <c r="J6499" t="s">
        <v>136</v>
      </c>
      <c r="K6499" t="s">
        <v>147</v>
      </c>
      <c r="L6499" t="s">
        <v>18657</v>
      </c>
      <c r="M6499" t="s">
        <v>18658</v>
      </c>
      <c r="N6499">
        <v>0.71333333300000001</v>
      </c>
      <c r="O6499">
        <v>0</v>
      </c>
      <c r="P6499">
        <v>1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2.8853186817000007E-3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2.8853186817000007E-3</v>
      </c>
    </row>
    <row r="6500" spans="1:31" x14ac:dyDescent="0.25">
      <c r="A6500">
        <v>1800190</v>
      </c>
      <c r="B6500">
        <v>1</v>
      </c>
      <c r="C6500" t="s">
        <v>81</v>
      </c>
      <c r="D6500" t="s">
        <v>118</v>
      </c>
      <c r="E6500" t="s">
        <v>158</v>
      </c>
      <c r="F6500" t="s">
        <v>18659</v>
      </c>
      <c r="G6500" t="s">
        <v>160</v>
      </c>
      <c r="H6500" t="s">
        <v>146</v>
      </c>
      <c r="I6500" t="s">
        <v>135</v>
      </c>
      <c r="J6500" t="s">
        <v>136</v>
      </c>
      <c r="K6500" t="s">
        <v>147</v>
      </c>
      <c r="L6500" t="s">
        <v>18660</v>
      </c>
      <c r="M6500" t="s">
        <v>18661</v>
      </c>
      <c r="N6500">
        <v>0.92222222200000004</v>
      </c>
      <c r="O6500">
        <v>0</v>
      </c>
      <c r="P6500">
        <v>32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3.834276558845418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3.834276558845418</v>
      </c>
    </row>
    <row r="6501" spans="1:31" x14ac:dyDescent="0.25">
      <c r="A6501">
        <v>1800522</v>
      </c>
      <c r="B6501">
        <v>1</v>
      </c>
      <c r="C6501" t="s">
        <v>80</v>
      </c>
      <c r="D6501" t="s">
        <v>98</v>
      </c>
      <c r="E6501" t="s">
        <v>143</v>
      </c>
      <c r="F6501" t="s">
        <v>18662</v>
      </c>
      <c r="G6501" t="s">
        <v>758</v>
      </c>
      <c r="H6501" t="s">
        <v>146</v>
      </c>
      <c r="I6501" t="s">
        <v>135</v>
      </c>
      <c r="J6501" t="s">
        <v>136</v>
      </c>
      <c r="K6501" t="s">
        <v>147</v>
      </c>
      <c r="L6501" t="s">
        <v>18663</v>
      </c>
      <c r="M6501" t="s">
        <v>18664</v>
      </c>
      <c r="N6501">
        <v>2.3488888879999998</v>
      </c>
      <c r="O6501">
        <v>0</v>
      </c>
      <c r="P6501">
        <v>1</v>
      </c>
      <c r="Q6501">
        <v>0</v>
      </c>
      <c r="R6501">
        <v>12</v>
      </c>
      <c r="S6501">
        <v>0</v>
      </c>
      <c r="T6501">
        <v>3</v>
      </c>
      <c r="U6501">
        <v>0</v>
      </c>
      <c r="V6501">
        <v>0</v>
      </c>
      <c r="W6501">
        <v>0</v>
      </c>
      <c r="X6501">
        <v>0.14326668464966666</v>
      </c>
      <c r="Y6501">
        <v>0</v>
      </c>
      <c r="Z6501">
        <v>9.6649547357557335</v>
      </c>
      <c r="AA6501">
        <v>0</v>
      </c>
      <c r="AB6501">
        <v>5.2256463649277327</v>
      </c>
      <c r="AC6501">
        <v>0</v>
      </c>
      <c r="AD6501">
        <v>0</v>
      </c>
      <c r="AE6501">
        <v>15.033867785333133</v>
      </c>
    </row>
    <row r="6502" spans="1:31" x14ac:dyDescent="0.25">
      <c r="A6502">
        <v>1800353</v>
      </c>
      <c r="B6502">
        <v>1</v>
      </c>
      <c r="C6502" t="s">
        <v>80</v>
      </c>
      <c r="D6502" t="s">
        <v>100</v>
      </c>
      <c r="E6502" t="s">
        <v>184</v>
      </c>
      <c r="F6502" t="s">
        <v>18665</v>
      </c>
      <c r="G6502" t="s">
        <v>232</v>
      </c>
      <c r="H6502" t="s">
        <v>134</v>
      </c>
      <c r="I6502" t="s">
        <v>135</v>
      </c>
      <c r="J6502" t="s">
        <v>136</v>
      </c>
      <c r="K6502" t="s">
        <v>147</v>
      </c>
      <c r="L6502" t="s">
        <v>18666</v>
      </c>
      <c r="M6502" t="s">
        <v>18667</v>
      </c>
      <c r="N6502">
        <v>2.5472222219999998</v>
      </c>
      <c r="O6502">
        <v>0</v>
      </c>
      <c r="P6502">
        <v>38</v>
      </c>
      <c r="Q6502">
        <v>0</v>
      </c>
      <c r="R6502">
        <v>16</v>
      </c>
      <c r="S6502">
        <v>0</v>
      </c>
      <c r="T6502">
        <v>12</v>
      </c>
      <c r="U6502">
        <v>0</v>
      </c>
      <c r="V6502">
        <v>0</v>
      </c>
      <c r="W6502">
        <v>0</v>
      </c>
      <c r="X6502">
        <v>21.00492767182509</v>
      </c>
      <c r="Y6502">
        <v>0</v>
      </c>
      <c r="Z6502">
        <v>16.229334365337497</v>
      </c>
      <c r="AA6502">
        <v>0</v>
      </c>
      <c r="AB6502">
        <v>29.92407765522832</v>
      </c>
      <c r="AC6502">
        <v>0</v>
      </c>
      <c r="AD6502">
        <v>0</v>
      </c>
      <c r="AE6502">
        <v>67.158339692390911</v>
      </c>
    </row>
    <row r="6503" spans="1:31" x14ac:dyDescent="0.25">
      <c r="A6503">
        <v>1800422</v>
      </c>
      <c r="B6503">
        <v>1</v>
      </c>
      <c r="C6503" t="s">
        <v>81</v>
      </c>
      <c r="D6503" t="s">
        <v>112</v>
      </c>
      <c r="E6503" t="s">
        <v>171</v>
      </c>
      <c r="F6503" t="s">
        <v>18668</v>
      </c>
      <c r="G6503" t="s">
        <v>181</v>
      </c>
      <c r="H6503" t="s">
        <v>146</v>
      </c>
      <c r="I6503" t="s">
        <v>135</v>
      </c>
      <c r="J6503" t="s">
        <v>136</v>
      </c>
      <c r="K6503" t="s">
        <v>147</v>
      </c>
      <c r="L6503" t="s">
        <v>18669</v>
      </c>
      <c r="M6503" t="s">
        <v>18670</v>
      </c>
      <c r="N6503">
        <v>1.8152777769999999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4.6244465506875006E-2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4.6244465506875006E-2</v>
      </c>
    </row>
    <row r="6504" spans="1:31" x14ac:dyDescent="0.25">
      <c r="A6504">
        <v>1800459</v>
      </c>
      <c r="B6504">
        <v>1</v>
      </c>
      <c r="C6504" t="s">
        <v>81</v>
      </c>
      <c r="D6504" t="s">
        <v>112</v>
      </c>
      <c r="E6504" t="s">
        <v>171</v>
      </c>
      <c r="F6504" t="s">
        <v>18671</v>
      </c>
      <c r="G6504" t="s">
        <v>181</v>
      </c>
      <c r="H6504" t="s">
        <v>146</v>
      </c>
      <c r="I6504" t="s">
        <v>135</v>
      </c>
      <c r="J6504" t="s">
        <v>136</v>
      </c>
      <c r="K6504" t="s">
        <v>147</v>
      </c>
      <c r="L6504" t="s">
        <v>18672</v>
      </c>
      <c r="M6504" t="s">
        <v>18673</v>
      </c>
      <c r="N6504">
        <v>2.2088888880000002</v>
      </c>
      <c r="O6504">
        <v>0</v>
      </c>
      <c r="P6504">
        <v>2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0.78099985982129994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0.78099985982129994</v>
      </c>
    </row>
    <row r="6505" spans="1:31" x14ac:dyDescent="0.25">
      <c r="A6505">
        <v>1800376</v>
      </c>
      <c r="B6505">
        <v>1</v>
      </c>
      <c r="C6505" t="s">
        <v>80</v>
      </c>
      <c r="D6505" t="s">
        <v>88</v>
      </c>
      <c r="E6505" t="s">
        <v>267</v>
      </c>
      <c r="F6505" t="s">
        <v>18140</v>
      </c>
      <c r="G6505" t="s">
        <v>177</v>
      </c>
      <c r="H6505" t="s">
        <v>134</v>
      </c>
      <c r="I6505" t="s">
        <v>135</v>
      </c>
      <c r="J6505" t="s">
        <v>136</v>
      </c>
      <c r="K6505" t="s">
        <v>147</v>
      </c>
      <c r="L6505" t="s">
        <v>18674</v>
      </c>
      <c r="M6505" t="s">
        <v>18675</v>
      </c>
      <c r="N6505">
        <v>1.898055555</v>
      </c>
      <c r="O6505">
        <v>0</v>
      </c>
      <c r="P6505">
        <v>0</v>
      </c>
      <c r="Q6505">
        <v>0</v>
      </c>
      <c r="R6505">
        <v>0</v>
      </c>
      <c r="S6505">
        <v>1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2.2314898431880827</v>
      </c>
      <c r="AB6505">
        <v>0</v>
      </c>
      <c r="AC6505">
        <v>0</v>
      </c>
      <c r="AD6505">
        <v>0</v>
      </c>
      <c r="AE6505">
        <v>2.2314898431880827</v>
      </c>
    </row>
    <row r="6506" spans="1:31" x14ac:dyDescent="0.25">
      <c r="A6506">
        <v>1800313</v>
      </c>
      <c r="B6506">
        <v>1</v>
      </c>
      <c r="C6506" t="s">
        <v>80</v>
      </c>
      <c r="D6506" t="s">
        <v>104</v>
      </c>
      <c r="E6506" t="s">
        <v>171</v>
      </c>
      <c r="F6506" t="s">
        <v>18676</v>
      </c>
      <c r="G6506" t="s">
        <v>225</v>
      </c>
      <c r="H6506" t="s">
        <v>146</v>
      </c>
      <c r="I6506" t="s">
        <v>135</v>
      </c>
      <c r="J6506" t="s">
        <v>136</v>
      </c>
      <c r="K6506" t="s">
        <v>147</v>
      </c>
      <c r="L6506" t="s">
        <v>18677</v>
      </c>
      <c r="M6506" t="s">
        <v>18678</v>
      </c>
      <c r="N6506">
        <v>1.8661111109999999</v>
      </c>
      <c r="O6506">
        <v>0</v>
      </c>
      <c r="P6506">
        <v>7</v>
      </c>
      <c r="Q6506">
        <v>0</v>
      </c>
      <c r="R6506">
        <v>0</v>
      </c>
      <c r="S6506">
        <v>0</v>
      </c>
      <c r="T6506">
        <v>1</v>
      </c>
      <c r="U6506">
        <v>0</v>
      </c>
      <c r="V6506">
        <v>0</v>
      </c>
      <c r="W6506">
        <v>0</v>
      </c>
      <c r="X6506">
        <v>5.2958030994956165</v>
      </c>
      <c r="Y6506">
        <v>0</v>
      </c>
      <c r="Z6506">
        <v>0</v>
      </c>
      <c r="AA6506">
        <v>0</v>
      </c>
      <c r="AB6506">
        <v>0.48666799442499997</v>
      </c>
      <c r="AC6506">
        <v>0</v>
      </c>
      <c r="AD6506">
        <v>0</v>
      </c>
      <c r="AE6506">
        <v>5.7824710939206163</v>
      </c>
    </row>
    <row r="6507" spans="1:31" x14ac:dyDescent="0.25">
      <c r="A6507">
        <v>1800605</v>
      </c>
      <c r="B6507">
        <v>1</v>
      </c>
      <c r="C6507" t="s">
        <v>81</v>
      </c>
      <c r="D6507" t="s">
        <v>120</v>
      </c>
      <c r="E6507" t="s">
        <v>171</v>
      </c>
      <c r="F6507" t="s">
        <v>18679</v>
      </c>
      <c r="G6507" t="s">
        <v>181</v>
      </c>
      <c r="H6507" t="s">
        <v>146</v>
      </c>
      <c r="I6507" t="s">
        <v>135</v>
      </c>
      <c r="J6507" t="s">
        <v>136</v>
      </c>
      <c r="K6507" t="s">
        <v>147</v>
      </c>
      <c r="L6507" t="s">
        <v>18680</v>
      </c>
      <c r="M6507" t="s">
        <v>18681</v>
      </c>
      <c r="N6507">
        <v>2.6238888880000002</v>
      </c>
      <c r="O6507">
        <v>0</v>
      </c>
      <c r="P6507">
        <v>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0.12347465672475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0.12347465672475</v>
      </c>
    </row>
    <row r="6508" spans="1:31" x14ac:dyDescent="0.25">
      <c r="A6508">
        <v>1800462</v>
      </c>
      <c r="B6508">
        <v>1</v>
      </c>
      <c r="C6508" t="s">
        <v>80</v>
      </c>
      <c r="D6508" t="s">
        <v>90</v>
      </c>
      <c r="E6508" t="s">
        <v>171</v>
      </c>
      <c r="F6508" t="s">
        <v>16262</v>
      </c>
      <c r="G6508" t="s">
        <v>181</v>
      </c>
      <c r="H6508" t="s">
        <v>146</v>
      </c>
      <c r="I6508" t="s">
        <v>135</v>
      </c>
      <c r="J6508" t="s">
        <v>136</v>
      </c>
      <c r="K6508" t="s">
        <v>147</v>
      </c>
      <c r="L6508" t="s">
        <v>18682</v>
      </c>
      <c r="M6508" t="s">
        <v>18683</v>
      </c>
      <c r="N6508">
        <v>2.755833333</v>
      </c>
      <c r="O6508">
        <v>0</v>
      </c>
      <c r="P6508">
        <v>5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9.3592045583629258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9.3592045583629258</v>
      </c>
    </row>
    <row r="6509" spans="1:31" x14ac:dyDescent="0.25">
      <c r="A6509">
        <v>1800648</v>
      </c>
      <c r="B6509">
        <v>1</v>
      </c>
      <c r="C6509" t="s">
        <v>80</v>
      </c>
      <c r="D6509" t="s">
        <v>90</v>
      </c>
      <c r="E6509" t="s">
        <v>153</v>
      </c>
      <c r="F6509" t="s">
        <v>1995</v>
      </c>
      <c r="G6509" t="s">
        <v>1996</v>
      </c>
      <c r="H6509" t="s">
        <v>146</v>
      </c>
      <c r="I6509" t="s">
        <v>135</v>
      </c>
      <c r="J6509" t="s">
        <v>136</v>
      </c>
      <c r="K6509" t="s">
        <v>147</v>
      </c>
      <c r="L6509" t="s">
        <v>18684</v>
      </c>
      <c r="M6509" t="s">
        <v>18685</v>
      </c>
      <c r="N6509">
        <v>1.660833333</v>
      </c>
      <c r="O6509">
        <v>0</v>
      </c>
      <c r="P6509">
        <v>174</v>
      </c>
      <c r="Q6509">
        <v>0</v>
      </c>
      <c r="R6509">
        <v>0</v>
      </c>
      <c r="S6509">
        <v>0</v>
      </c>
      <c r="T6509">
        <v>34</v>
      </c>
      <c r="U6509">
        <v>0</v>
      </c>
      <c r="V6509">
        <v>0</v>
      </c>
      <c r="W6509">
        <v>0</v>
      </c>
      <c r="X6509">
        <v>81.79086499394252</v>
      </c>
      <c r="Y6509">
        <v>0</v>
      </c>
      <c r="Z6509">
        <v>0</v>
      </c>
      <c r="AA6509">
        <v>0</v>
      </c>
      <c r="AB6509">
        <v>9.8333379902380305</v>
      </c>
      <c r="AC6509">
        <v>0</v>
      </c>
      <c r="AD6509">
        <v>0</v>
      </c>
      <c r="AE6509">
        <v>91.624202984180556</v>
      </c>
    </row>
    <row r="6510" spans="1:31" x14ac:dyDescent="0.25">
      <c r="A6510">
        <v>1800399</v>
      </c>
      <c r="B6510">
        <v>1</v>
      </c>
      <c r="C6510" t="s">
        <v>81</v>
      </c>
      <c r="D6510" t="s">
        <v>128</v>
      </c>
      <c r="E6510" t="s">
        <v>158</v>
      </c>
      <c r="F6510" t="s">
        <v>18686</v>
      </c>
      <c r="G6510" t="s">
        <v>221</v>
      </c>
      <c r="H6510" t="s">
        <v>146</v>
      </c>
      <c r="I6510" t="s">
        <v>135</v>
      </c>
      <c r="J6510" t="s">
        <v>136</v>
      </c>
      <c r="K6510" t="s">
        <v>147</v>
      </c>
      <c r="L6510" t="s">
        <v>18687</v>
      </c>
      <c r="M6510" t="s">
        <v>18688</v>
      </c>
      <c r="N6510">
        <v>2.4925000000000002</v>
      </c>
      <c r="O6510">
        <v>0</v>
      </c>
      <c r="P6510">
        <v>143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68.210872579871534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68.210872579871534</v>
      </c>
    </row>
    <row r="6511" spans="1:31" x14ac:dyDescent="0.25">
      <c r="A6511">
        <v>1800542</v>
      </c>
      <c r="B6511">
        <v>1</v>
      </c>
      <c r="C6511" t="s">
        <v>81</v>
      </c>
      <c r="D6511" t="s">
        <v>112</v>
      </c>
      <c r="E6511" t="s">
        <v>171</v>
      </c>
      <c r="F6511" t="s">
        <v>18689</v>
      </c>
      <c r="G6511" t="s">
        <v>282</v>
      </c>
      <c r="H6511" t="s">
        <v>146</v>
      </c>
      <c r="I6511" t="s">
        <v>135</v>
      </c>
      <c r="J6511" t="s">
        <v>136</v>
      </c>
      <c r="K6511" t="s">
        <v>147</v>
      </c>
      <c r="L6511" t="s">
        <v>18690</v>
      </c>
      <c r="M6511" t="s">
        <v>18691</v>
      </c>
      <c r="N6511">
        <v>0.71444444399999996</v>
      </c>
      <c r="O6511">
        <v>0</v>
      </c>
      <c r="P6511">
        <v>7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1.0451123130816666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1.0451123130816666</v>
      </c>
    </row>
    <row r="6512" spans="1:31" x14ac:dyDescent="0.25">
      <c r="A6512">
        <v>1800617</v>
      </c>
      <c r="B6512">
        <v>1</v>
      </c>
      <c r="C6512" t="s">
        <v>80</v>
      </c>
      <c r="D6512" t="s">
        <v>90</v>
      </c>
      <c r="E6512" t="s">
        <v>267</v>
      </c>
      <c r="F6512" t="s">
        <v>18692</v>
      </c>
      <c r="G6512" t="s">
        <v>177</v>
      </c>
      <c r="H6512" t="s">
        <v>134</v>
      </c>
      <c r="I6512" t="s">
        <v>135</v>
      </c>
      <c r="J6512" t="s">
        <v>136</v>
      </c>
      <c r="K6512" t="s">
        <v>147</v>
      </c>
      <c r="L6512" t="s">
        <v>18693</v>
      </c>
      <c r="M6512" t="s">
        <v>18694</v>
      </c>
      <c r="N6512">
        <v>6.5277776999999995E-2</v>
      </c>
      <c r="O6512">
        <v>0</v>
      </c>
      <c r="P6512">
        <v>6015</v>
      </c>
      <c r="Q6512">
        <v>0</v>
      </c>
      <c r="R6512">
        <v>1</v>
      </c>
      <c r="S6512">
        <v>15</v>
      </c>
      <c r="T6512">
        <v>385</v>
      </c>
      <c r="U6512">
        <v>0</v>
      </c>
      <c r="V6512">
        <v>3</v>
      </c>
      <c r="W6512">
        <v>0</v>
      </c>
      <c r="X6512">
        <v>150.71292240209422</v>
      </c>
      <c r="Y6512">
        <v>0</v>
      </c>
      <c r="Z6512">
        <v>3.1446125288500007E-2</v>
      </c>
      <c r="AA6512">
        <v>89.065055649617577</v>
      </c>
      <c r="AB6512">
        <v>14.787602734136822</v>
      </c>
      <c r="AC6512">
        <v>0</v>
      </c>
      <c r="AD6512">
        <v>0.19648689083066673</v>
      </c>
      <c r="AE6512">
        <v>254.7935138019678</v>
      </c>
    </row>
    <row r="6513" spans="1:31" x14ac:dyDescent="0.25">
      <c r="A6513">
        <v>1800571</v>
      </c>
      <c r="B6513">
        <v>1</v>
      </c>
      <c r="C6513" t="s">
        <v>80</v>
      </c>
      <c r="D6513" t="s">
        <v>87</v>
      </c>
      <c r="E6513" t="s">
        <v>131</v>
      </c>
      <c r="F6513" t="s">
        <v>18695</v>
      </c>
      <c r="G6513" t="s">
        <v>133</v>
      </c>
      <c r="H6513" t="s">
        <v>134</v>
      </c>
      <c r="I6513" t="s">
        <v>193</v>
      </c>
      <c r="J6513" t="s">
        <v>136</v>
      </c>
      <c r="K6513" t="s">
        <v>147</v>
      </c>
      <c r="L6513" t="s">
        <v>18696</v>
      </c>
      <c r="M6513" t="s">
        <v>18697</v>
      </c>
      <c r="N6513">
        <v>1.9166665999999999E-2</v>
      </c>
      <c r="O6513">
        <v>0</v>
      </c>
      <c r="P6513">
        <v>248</v>
      </c>
      <c r="Q6513">
        <v>0</v>
      </c>
      <c r="R6513">
        <v>0</v>
      </c>
      <c r="S6513">
        <v>9</v>
      </c>
      <c r="T6513">
        <v>86</v>
      </c>
      <c r="U6513">
        <v>15</v>
      </c>
      <c r="V6513">
        <v>19</v>
      </c>
      <c r="W6513">
        <v>0</v>
      </c>
      <c r="X6513">
        <v>1.9965919031196999</v>
      </c>
      <c r="Y6513">
        <v>0</v>
      </c>
      <c r="Z6513">
        <v>0</v>
      </c>
      <c r="AA6513">
        <v>1.4027704943251997</v>
      </c>
      <c r="AB6513">
        <v>5.4639342044841008</v>
      </c>
      <c r="AC6513">
        <v>8.1671087429686988</v>
      </c>
      <c r="AD6513">
        <v>7.2448444407535</v>
      </c>
      <c r="AE6513">
        <v>24.275249785651202</v>
      </c>
    </row>
    <row r="6514" spans="1:31" x14ac:dyDescent="0.25">
      <c r="A6514">
        <v>1800239</v>
      </c>
      <c r="B6514">
        <v>1</v>
      </c>
      <c r="C6514" t="s">
        <v>80</v>
      </c>
      <c r="D6514" t="s">
        <v>108</v>
      </c>
      <c r="E6514" t="s">
        <v>158</v>
      </c>
      <c r="F6514" t="s">
        <v>18698</v>
      </c>
      <c r="G6514" t="s">
        <v>164</v>
      </c>
      <c r="H6514" t="s">
        <v>146</v>
      </c>
      <c r="I6514" t="s">
        <v>135</v>
      </c>
      <c r="J6514" t="s">
        <v>136</v>
      </c>
      <c r="K6514" t="s">
        <v>147</v>
      </c>
      <c r="L6514" t="s">
        <v>18699</v>
      </c>
      <c r="M6514" t="s">
        <v>18700</v>
      </c>
      <c r="N6514">
        <v>7.4247222219999998</v>
      </c>
      <c r="O6514">
        <v>0</v>
      </c>
      <c r="P6514">
        <v>57</v>
      </c>
      <c r="Q6514">
        <v>0</v>
      </c>
      <c r="R6514">
        <v>5</v>
      </c>
      <c r="S6514">
        <v>0</v>
      </c>
      <c r="T6514">
        <v>7</v>
      </c>
      <c r="U6514">
        <v>0</v>
      </c>
      <c r="V6514">
        <v>0</v>
      </c>
      <c r="W6514">
        <v>0</v>
      </c>
      <c r="X6514">
        <v>74.516993766732909</v>
      </c>
      <c r="Y6514">
        <v>0</v>
      </c>
      <c r="Z6514">
        <v>6.3418350848225273</v>
      </c>
      <c r="AA6514">
        <v>0</v>
      </c>
      <c r="AB6514">
        <v>17.843505166079531</v>
      </c>
      <c r="AC6514">
        <v>0</v>
      </c>
      <c r="AD6514">
        <v>0</v>
      </c>
      <c r="AE6514">
        <v>98.702334017634968</v>
      </c>
    </row>
    <row r="6515" spans="1:31" x14ac:dyDescent="0.25">
      <c r="A6515">
        <v>1800425</v>
      </c>
      <c r="B6515">
        <v>1</v>
      </c>
      <c r="C6515" t="s">
        <v>80</v>
      </c>
      <c r="D6515" t="s">
        <v>96</v>
      </c>
      <c r="E6515" t="s">
        <v>171</v>
      </c>
      <c r="F6515" t="s">
        <v>18701</v>
      </c>
      <c r="G6515" t="s">
        <v>181</v>
      </c>
      <c r="H6515" t="s">
        <v>146</v>
      </c>
      <c r="I6515" t="s">
        <v>135</v>
      </c>
      <c r="J6515" t="s">
        <v>136</v>
      </c>
      <c r="K6515" t="s">
        <v>147</v>
      </c>
      <c r="L6515" t="s">
        <v>18702</v>
      </c>
      <c r="M6515" t="s">
        <v>18703</v>
      </c>
      <c r="N6515">
        <v>2.0338888879999999</v>
      </c>
      <c r="O6515">
        <v>0</v>
      </c>
      <c r="P6515">
        <v>1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5.6952280938893995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5.6952280938893995</v>
      </c>
    </row>
    <row r="6516" spans="1:31" x14ac:dyDescent="0.25">
      <c r="A6516">
        <v>1800408</v>
      </c>
      <c r="B6516">
        <v>1</v>
      </c>
      <c r="C6516" t="s">
        <v>80</v>
      </c>
      <c r="D6516" t="s">
        <v>96</v>
      </c>
      <c r="E6516" t="s">
        <v>131</v>
      </c>
      <c r="F6516" t="s">
        <v>18704</v>
      </c>
      <c r="G6516" t="s">
        <v>177</v>
      </c>
      <c r="H6516" t="s">
        <v>134</v>
      </c>
      <c r="I6516" t="s">
        <v>135</v>
      </c>
      <c r="J6516" t="s">
        <v>136</v>
      </c>
      <c r="K6516" t="s">
        <v>147</v>
      </c>
      <c r="L6516" t="s">
        <v>18705</v>
      </c>
      <c r="M6516" t="s">
        <v>18706</v>
      </c>
      <c r="N6516">
        <v>0.61861111099999999</v>
      </c>
      <c r="O6516">
        <v>0</v>
      </c>
      <c r="P6516">
        <v>717</v>
      </c>
      <c r="Q6516">
        <v>0</v>
      </c>
      <c r="R6516">
        <v>1</v>
      </c>
      <c r="S6516">
        <v>0</v>
      </c>
      <c r="T6516">
        <v>63</v>
      </c>
      <c r="U6516">
        <v>0</v>
      </c>
      <c r="V6516">
        <v>0</v>
      </c>
      <c r="W6516">
        <v>0</v>
      </c>
      <c r="X6516">
        <v>174.97561142682804</v>
      </c>
      <c r="Y6516">
        <v>0</v>
      </c>
      <c r="Z6516">
        <v>9.1543611465833333E-4</v>
      </c>
      <c r="AA6516">
        <v>0</v>
      </c>
      <c r="AB6516">
        <v>47.71328269222851</v>
      </c>
      <c r="AC6516">
        <v>0</v>
      </c>
      <c r="AD6516">
        <v>0</v>
      </c>
      <c r="AE6516">
        <v>222.68980955517122</v>
      </c>
    </row>
    <row r="6517" spans="1:31" x14ac:dyDescent="0.25">
      <c r="A6517">
        <v>1800657</v>
      </c>
      <c r="B6517">
        <v>1</v>
      </c>
      <c r="C6517" t="s">
        <v>80</v>
      </c>
      <c r="D6517" t="s">
        <v>83</v>
      </c>
      <c r="E6517" t="s">
        <v>171</v>
      </c>
      <c r="F6517" t="s">
        <v>18707</v>
      </c>
      <c r="G6517" t="s">
        <v>181</v>
      </c>
      <c r="H6517" t="s">
        <v>146</v>
      </c>
      <c r="I6517" t="s">
        <v>135</v>
      </c>
      <c r="J6517" t="s">
        <v>136</v>
      </c>
      <c r="K6517" t="s">
        <v>147</v>
      </c>
      <c r="L6517" t="s">
        <v>18708</v>
      </c>
      <c r="M6517" t="s">
        <v>18709</v>
      </c>
      <c r="N6517">
        <v>1.5761111109999999</v>
      </c>
      <c r="O6517">
        <v>0</v>
      </c>
      <c r="P6517">
        <v>1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0.27927198956240001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0.27927198956240001</v>
      </c>
    </row>
    <row r="6518" spans="1:31" x14ac:dyDescent="0.25">
      <c r="A6518">
        <v>1800325</v>
      </c>
      <c r="B6518">
        <v>1</v>
      </c>
      <c r="C6518" t="s">
        <v>80</v>
      </c>
      <c r="D6518" t="s">
        <v>110</v>
      </c>
      <c r="E6518" t="s">
        <v>158</v>
      </c>
      <c r="F6518" t="s">
        <v>18710</v>
      </c>
      <c r="G6518" t="s">
        <v>206</v>
      </c>
      <c r="H6518" t="s">
        <v>146</v>
      </c>
      <c r="I6518" t="s">
        <v>135</v>
      </c>
      <c r="J6518" t="s">
        <v>136</v>
      </c>
      <c r="K6518" t="s">
        <v>147</v>
      </c>
      <c r="L6518" t="s">
        <v>18711</v>
      </c>
      <c r="M6518" t="s">
        <v>18712</v>
      </c>
      <c r="N6518">
        <v>10.666388888</v>
      </c>
      <c r="O6518">
        <v>0</v>
      </c>
      <c r="P6518">
        <v>76</v>
      </c>
      <c r="Q6518">
        <v>0</v>
      </c>
      <c r="R6518">
        <v>0</v>
      </c>
      <c r="S6518">
        <v>0</v>
      </c>
      <c r="T6518">
        <v>4</v>
      </c>
      <c r="U6518">
        <v>0</v>
      </c>
      <c r="V6518">
        <v>0</v>
      </c>
      <c r="W6518">
        <v>0</v>
      </c>
      <c r="X6518">
        <v>243.14275187698468</v>
      </c>
      <c r="Y6518">
        <v>0</v>
      </c>
      <c r="Z6518">
        <v>0</v>
      </c>
      <c r="AA6518">
        <v>0</v>
      </c>
      <c r="AB6518">
        <v>4.44272383557706</v>
      </c>
      <c r="AC6518">
        <v>0</v>
      </c>
      <c r="AD6518">
        <v>0</v>
      </c>
      <c r="AE6518">
        <v>247.58547571256173</v>
      </c>
    </row>
    <row r="6519" spans="1:31" x14ac:dyDescent="0.25">
      <c r="A6519">
        <v>1800488</v>
      </c>
      <c r="B6519">
        <v>1</v>
      </c>
      <c r="C6519" t="s">
        <v>80</v>
      </c>
      <c r="D6519" t="s">
        <v>99</v>
      </c>
      <c r="E6519" t="s">
        <v>171</v>
      </c>
      <c r="F6519" t="s">
        <v>18713</v>
      </c>
      <c r="G6519" t="s">
        <v>181</v>
      </c>
      <c r="H6519" t="s">
        <v>146</v>
      </c>
      <c r="I6519" t="s">
        <v>135</v>
      </c>
      <c r="J6519" t="s">
        <v>136</v>
      </c>
      <c r="K6519" t="s">
        <v>147</v>
      </c>
      <c r="L6519" t="s">
        <v>18714</v>
      </c>
      <c r="M6519" t="s">
        <v>18715</v>
      </c>
      <c r="N6519">
        <v>2.9327777770000001</v>
      </c>
      <c r="O6519">
        <v>0</v>
      </c>
      <c r="P6519">
        <v>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3.5717307871666666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3.5717307871666666</v>
      </c>
    </row>
    <row r="6520" spans="1:31" x14ac:dyDescent="0.25">
      <c r="A6520">
        <v>1800508</v>
      </c>
      <c r="B6520">
        <v>1</v>
      </c>
      <c r="C6520" t="s">
        <v>80</v>
      </c>
      <c r="D6520" t="s">
        <v>100</v>
      </c>
      <c r="E6520" t="s">
        <v>158</v>
      </c>
      <c r="F6520" t="s">
        <v>18716</v>
      </c>
      <c r="G6520" t="s">
        <v>160</v>
      </c>
      <c r="H6520" t="s">
        <v>146</v>
      </c>
      <c r="I6520" t="s">
        <v>135</v>
      </c>
      <c r="J6520" t="s">
        <v>136</v>
      </c>
      <c r="K6520" t="s">
        <v>147</v>
      </c>
      <c r="L6520" t="s">
        <v>18717</v>
      </c>
      <c r="M6520" t="s">
        <v>18718</v>
      </c>
      <c r="N6520">
        <v>1.1299999999999999</v>
      </c>
      <c r="O6520">
        <v>0</v>
      </c>
      <c r="P6520">
        <v>66</v>
      </c>
      <c r="Q6520">
        <v>0</v>
      </c>
      <c r="R6520">
        <v>4</v>
      </c>
      <c r="S6520">
        <v>0</v>
      </c>
      <c r="T6520">
        <v>4</v>
      </c>
      <c r="U6520">
        <v>0</v>
      </c>
      <c r="V6520">
        <v>0</v>
      </c>
      <c r="W6520">
        <v>0</v>
      </c>
      <c r="X6520">
        <v>30.031275648789737</v>
      </c>
      <c r="Y6520">
        <v>0</v>
      </c>
      <c r="Z6520">
        <v>0.31790154677159999</v>
      </c>
      <c r="AA6520">
        <v>0</v>
      </c>
      <c r="AB6520">
        <v>2.2226133454335</v>
      </c>
      <c r="AC6520">
        <v>0</v>
      </c>
      <c r="AD6520">
        <v>0</v>
      </c>
      <c r="AE6520">
        <v>32.57179054099484</v>
      </c>
    </row>
    <row r="6521" spans="1:31" x14ac:dyDescent="0.25">
      <c r="A6521">
        <v>1800302</v>
      </c>
      <c r="B6521">
        <v>1</v>
      </c>
      <c r="C6521" t="s">
        <v>80</v>
      </c>
      <c r="D6521" t="s">
        <v>101</v>
      </c>
      <c r="E6521" t="s">
        <v>171</v>
      </c>
      <c r="F6521" t="s">
        <v>18719</v>
      </c>
      <c r="G6521" t="s">
        <v>282</v>
      </c>
      <c r="H6521" t="s">
        <v>146</v>
      </c>
      <c r="I6521" t="s">
        <v>135</v>
      </c>
      <c r="J6521" t="s">
        <v>136</v>
      </c>
      <c r="K6521" t="s">
        <v>147</v>
      </c>
      <c r="L6521" t="s">
        <v>18720</v>
      </c>
      <c r="M6521" t="s">
        <v>18721</v>
      </c>
      <c r="N6521">
        <v>12.128888888000001</v>
      </c>
      <c r="O6521">
        <v>0</v>
      </c>
      <c r="P6521">
        <v>1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0.37650645246933334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0.37650645246933334</v>
      </c>
    </row>
    <row r="6522" spans="1:31" x14ac:dyDescent="0.25">
      <c r="A6522">
        <v>1800574</v>
      </c>
      <c r="B6522">
        <v>1</v>
      </c>
      <c r="C6522" t="s">
        <v>80</v>
      </c>
      <c r="D6522" t="s">
        <v>94</v>
      </c>
      <c r="E6522" t="s">
        <v>171</v>
      </c>
      <c r="F6522" t="s">
        <v>18722</v>
      </c>
      <c r="G6522" t="s">
        <v>282</v>
      </c>
      <c r="H6522" t="s">
        <v>146</v>
      </c>
      <c r="I6522" t="s">
        <v>135</v>
      </c>
      <c r="J6522" t="s">
        <v>136</v>
      </c>
      <c r="K6522" t="s">
        <v>147</v>
      </c>
      <c r="L6522" t="s">
        <v>18723</v>
      </c>
      <c r="M6522" t="s">
        <v>18724</v>
      </c>
      <c r="N6522">
        <v>2.3769444439999998</v>
      </c>
      <c r="O6522">
        <v>0</v>
      </c>
      <c r="P6522">
        <v>21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18.092758703873653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18.092758703873653</v>
      </c>
    </row>
    <row r="6523" spans="1:31" x14ac:dyDescent="0.25">
      <c r="A6523">
        <v>1800305</v>
      </c>
      <c r="B6523">
        <v>1</v>
      </c>
      <c r="C6523" t="s">
        <v>80</v>
      </c>
      <c r="D6523" t="s">
        <v>92</v>
      </c>
      <c r="E6523" t="s">
        <v>171</v>
      </c>
      <c r="F6523" t="s">
        <v>18725</v>
      </c>
      <c r="G6523" t="s">
        <v>282</v>
      </c>
      <c r="H6523" t="s">
        <v>146</v>
      </c>
      <c r="I6523" t="s">
        <v>135</v>
      </c>
      <c r="J6523" t="s">
        <v>136</v>
      </c>
      <c r="K6523" t="s">
        <v>147</v>
      </c>
      <c r="L6523" t="s">
        <v>18726</v>
      </c>
      <c r="M6523" t="s">
        <v>18727</v>
      </c>
      <c r="N6523">
        <v>7.2180555550000003</v>
      </c>
      <c r="O6523">
        <v>0</v>
      </c>
      <c r="P6523">
        <v>1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0.89992082072695845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0.89992082072695845</v>
      </c>
    </row>
    <row r="6524" spans="1:31" x14ac:dyDescent="0.25">
      <c r="A6524">
        <v>1800551</v>
      </c>
      <c r="B6524">
        <v>1</v>
      </c>
      <c r="C6524" t="s">
        <v>80</v>
      </c>
      <c r="D6524" t="s">
        <v>94</v>
      </c>
      <c r="E6524" t="s">
        <v>171</v>
      </c>
      <c r="F6524" t="s">
        <v>18728</v>
      </c>
      <c r="G6524" t="s">
        <v>282</v>
      </c>
      <c r="H6524" t="s">
        <v>146</v>
      </c>
      <c r="I6524" t="s">
        <v>135</v>
      </c>
      <c r="J6524" t="s">
        <v>136</v>
      </c>
      <c r="K6524" t="s">
        <v>147</v>
      </c>
      <c r="L6524" t="s">
        <v>18729</v>
      </c>
      <c r="M6524" t="s">
        <v>18730</v>
      </c>
      <c r="N6524">
        <v>1.990277777</v>
      </c>
      <c r="O6524">
        <v>0</v>
      </c>
      <c r="P6524">
        <v>1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1.2823486265476252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1.2823486265476252</v>
      </c>
    </row>
    <row r="6525" spans="1:31" x14ac:dyDescent="0.25">
      <c r="A6525">
        <v>1800382</v>
      </c>
      <c r="B6525">
        <v>1</v>
      </c>
      <c r="C6525" t="s">
        <v>80</v>
      </c>
      <c r="D6525" t="s">
        <v>104</v>
      </c>
      <c r="E6525" t="s">
        <v>171</v>
      </c>
      <c r="F6525" t="s">
        <v>18731</v>
      </c>
      <c r="G6525" t="s">
        <v>181</v>
      </c>
      <c r="H6525" t="s">
        <v>146</v>
      </c>
      <c r="I6525" t="s">
        <v>135</v>
      </c>
      <c r="J6525" t="s">
        <v>136</v>
      </c>
      <c r="K6525" t="s">
        <v>147</v>
      </c>
      <c r="L6525" t="s">
        <v>18732</v>
      </c>
      <c r="M6525" t="s">
        <v>18733</v>
      </c>
      <c r="N6525">
        <v>1.109444444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1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1.4419994846026667</v>
      </c>
      <c r="AC6525">
        <v>0</v>
      </c>
      <c r="AD6525">
        <v>0</v>
      </c>
      <c r="AE6525">
        <v>1.4419994846026667</v>
      </c>
    </row>
    <row r="6526" spans="1:31" x14ac:dyDescent="0.25">
      <c r="A6526">
        <v>1800405</v>
      </c>
      <c r="B6526">
        <v>1</v>
      </c>
      <c r="C6526" t="s">
        <v>80</v>
      </c>
      <c r="D6526" t="s">
        <v>101</v>
      </c>
      <c r="E6526" t="s">
        <v>171</v>
      </c>
      <c r="F6526" t="s">
        <v>18734</v>
      </c>
      <c r="G6526" t="s">
        <v>181</v>
      </c>
      <c r="H6526" t="s">
        <v>146</v>
      </c>
      <c r="I6526" t="s">
        <v>135</v>
      </c>
      <c r="J6526" t="s">
        <v>136</v>
      </c>
      <c r="K6526" t="s">
        <v>147</v>
      </c>
      <c r="L6526" t="s">
        <v>18735</v>
      </c>
      <c r="M6526" t="s">
        <v>18736</v>
      </c>
      <c r="N6526">
        <v>1.5149999999999999</v>
      </c>
      <c r="O6526">
        <v>0</v>
      </c>
      <c r="P6526">
        <v>1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0.33864377172930005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0.33864377172930005</v>
      </c>
    </row>
    <row r="6527" spans="1:31" x14ac:dyDescent="0.25">
      <c r="A6527">
        <v>1800173</v>
      </c>
      <c r="B6527">
        <v>1</v>
      </c>
      <c r="C6527" t="s">
        <v>80</v>
      </c>
      <c r="D6527" t="s">
        <v>85</v>
      </c>
      <c r="E6527" t="s">
        <v>171</v>
      </c>
      <c r="F6527" t="s">
        <v>18737</v>
      </c>
      <c r="G6527" t="s">
        <v>181</v>
      </c>
      <c r="H6527" t="s">
        <v>146</v>
      </c>
      <c r="I6527" t="s">
        <v>135</v>
      </c>
      <c r="J6527" t="s">
        <v>136</v>
      </c>
      <c r="K6527" t="s">
        <v>147</v>
      </c>
      <c r="L6527" t="s">
        <v>18738</v>
      </c>
      <c r="M6527" t="s">
        <v>18739</v>
      </c>
      <c r="N6527">
        <v>4.96</v>
      </c>
      <c r="O6527">
        <v>0</v>
      </c>
      <c r="P6527">
        <v>15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15.885972103997995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15.885972103997995</v>
      </c>
    </row>
    <row r="6528" spans="1:31" x14ac:dyDescent="0.25">
      <c r="A6528">
        <v>1800568</v>
      </c>
      <c r="B6528">
        <v>1</v>
      </c>
      <c r="C6528" t="s">
        <v>80</v>
      </c>
      <c r="D6528" t="s">
        <v>104</v>
      </c>
      <c r="E6528" t="s">
        <v>158</v>
      </c>
      <c r="F6528" t="s">
        <v>18740</v>
      </c>
      <c r="G6528" t="s">
        <v>758</v>
      </c>
      <c r="H6528" t="s">
        <v>146</v>
      </c>
      <c r="I6528" t="s">
        <v>135</v>
      </c>
      <c r="J6528" t="s">
        <v>136</v>
      </c>
      <c r="K6528" t="s">
        <v>147</v>
      </c>
      <c r="L6528" t="s">
        <v>18741</v>
      </c>
      <c r="M6528" t="s">
        <v>18742</v>
      </c>
      <c r="N6528">
        <v>2.795833333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1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2.2760489750825001E-2</v>
      </c>
      <c r="AC6528">
        <v>0</v>
      </c>
      <c r="AD6528">
        <v>0</v>
      </c>
      <c r="AE6528">
        <v>2.2760489750825001E-2</v>
      </c>
    </row>
    <row r="6529" spans="1:31" x14ac:dyDescent="0.25">
      <c r="A6529">
        <v>1800219</v>
      </c>
      <c r="B6529">
        <v>1</v>
      </c>
      <c r="C6529" t="s">
        <v>81</v>
      </c>
      <c r="D6529" t="s">
        <v>113</v>
      </c>
      <c r="E6529" t="s">
        <v>158</v>
      </c>
      <c r="F6529" t="s">
        <v>18743</v>
      </c>
      <c r="G6529" t="s">
        <v>160</v>
      </c>
      <c r="H6529" t="s">
        <v>146</v>
      </c>
      <c r="I6529" t="s">
        <v>135</v>
      </c>
      <c r="J6529" t="s">
        <v>136</v>
      </c>
      <c r="K6529" t="s">
        <v>147</v>
      </c>
      <c r="L6529" t="s">
        <v>18744</v>
      </c>
      <c r="M6529" t="s">
        <v>18745</v>
      </c>
      <c r="N6529">
        <v>4.0902777769999998</v>
      </c>
      <c r="O6529">
        <v>0</v>
      </c>
      <c r="P6529">
        <v>43</v>
      </c>
      <c r="Q6529">
        <v>0</v>
      </c>
      <c r="R6529">
        <v>4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17.818074008786507</v>
      </c>
      <c r="Y6529">
        <v>0</v>
      </c>
      <c r="Z6529">
        <v>3.1551271876356832</v>
      </c>
      <c r="AA6529">
        <v>0</v>
      </c>
      <c r="AB6529">
        <v>0</v>
      </c>
      <c r="AC6529">
        <v>0</v>
      </c>
      <c r="AD6529">
        <v>0</v>
      </c>
      <c r="AE6529">
        <v>20.973201196422188</v>
      </c>
    </row>
    <row r="6530" spans="1:31" x14ac:dyDescent="0.25">
      <c r="A6530">
        <v>1800468</v>
      </c>
      <c r="B6530">
        <v>1</v>
      </c>
      <c r="C6530" t="s">
        <v>80</v>
      </c>
      <c r="D6530" t="s">
        <v>94</v>
      </c>
      <c r="E6530" t="s">
        <v>171</v>
      </c>
      <c r="F6530" t="s">
        <v>18746</v>
      </c>
      <c r="G6530" t="s">
        <v>181</v>
      </c>
      <c r="H6530" t="s">
        <v>146</v>
      </c>
      <c r="I6530" t="s">
        <v>135</v>
      </c>
      <c r="J6530" t="s">
        <v>136</v>
      </c>
      <c r="K6530" t="s">
        <v>147</v>
      </c>
      <c r="L6530" t="s">
        <v>18747</v>
      </c>
      <c r="M6530" t="s">
        <v>18748</v>
      </c>
      <c r="N6530">
        <v>1.8052777769999999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0.84436497926549992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0.84436497926549992</v>
      </c>
    </row>
    <row r="6531" spans="1:31" x14ac:dyDescent="0.25">
      <c r="A6531">
        <v>1800179</v>
      </c>
      <c r="B6531">
        <v>1</v>
      </c>
      <c r="C6531" t="s">
        <v>80</v>
      </c>
      <c r="D6531" t="s">
        <v>101</v>
      </c>
      <c r="E6531" t="s">
        <v>131</v>
      </c>
      <c r="F6531" t="s">
        <v>18749</v>
      </c>
      <c r="G6531" t="s">
        <v>177</v>
      </c>
      <c r="H6531" t="s">
        <v>134</v>
      </c>
      <c r="I6531" t="s">
        <v>135</v>
      </c>
      <c r="J6531" t="s">
        <v>136</v>
      </c>
      <c r="K6531" t="s">
        <v>147</v>
      </c>
      <c r="L6531" t="s">
        <v>18321</v>
      </c>
      <c r="M6531" t="s">
        <v>18750</v>
      </c>
      <c r="N6531">
        <v>0.33222222200000001</v>
      </c>
      <c r="O6531">
        <v>0</v>
      </c>
      <c r="P6531">
        <v>3788</v>
      </c>
      <c r="Q6531">
        <v>0</v>
      </c>
      <c r="R6531">
        <v>2</v>
      </c>
      <c r="S6531">
        <v>7</v>
      </c>
      <c r="T6531">
        <v>166</v>
      </c>
      <c r="U6531">
        <v>0</v>
      </c>
      <c r="V6531">
        <v>0</v>
      </c>
      <c r="W6531">
        <v>0</v>
      </c>
      <c r="X6531">
        <v>351.24838401415849</v>
      </c>
      <c r="Y6531">
        <v>0</v>
      </c>
      <c r="Z6531">
        <v>3.5259259654666663E-3</v>
      </c>
      <c r="AA6531">
        <v>79.278338457446253</v>
      </c>
      <c r="AB6531">
        <v>39.649448071960968</v>
      </c>
      <c r="AC6531">
        <v>0</v>
      </c>
      <c r="AD6531">
        <v>0</v>
      </c>
      <c r="AE6531">
        <v>470.17969646953117</v>
      </c>
    </row>
    <row r="6532" spans="1:31" x14ac:dyDescent="0.25">
      <c r="A6532">
        <v>1800654</v>
      </c>
      <c r="B6532">
        <v>1</v>
      </c>
      <c r="C6532" t="s">
        <v>80</v>
      </c>
      <c r="D6532" t="s">
        <v>95</v>
      </c>
      <c r="E6532" t="s">
        <v>158</v>
      </c>
      <c r="F6532" t="s">
        <v>18751</v>
      </c>
      <c r="G6532" t="s">
        <v>164</v>
      </c>
      <c r="H6532" t="s">
        <v>146</v>
      </c>
      <c r="I6532" t="s">
        <v>135</v>
      </c>
      <c r="J6532" t="s">
        <v>136</v>
      </c>
      <c r="K6532" t="s">
        <v>147</v>
      </c>
      <c r="L6532" t="s">
        <v>18752</v>
      </c>
      <c r="M6532" t="s">
        <v>18753</v>
      </c>
      <c r="N6532">
        <v>0.44277777699999998</v>
      </c>
      <c r="O6532">
        <v>0</v>
      </c>
      <c r="P6532">
        <v>83</v>
      </c>
      <c r="Q6532">
        <v>0</v>
      </c>
      <c r="R6532">
        <v>0</v>
      </c>
      <c r="S6532">
        <v>0</v>
      </c>
      <c r="T6532">
        <v>3</v>
      </c>
      <c r="U6532">
        <v>0</v>
      </c>
      <c r="V6532">
        <v>0</v>
      </c>
      <c r="W6532">
        <v>0</v>
      </c>
      <c r="X6532">
        <v>7.1621977378815487</v>
      </c>
      <c r="Y6532">
        <v>0</v>
      </c>
      <c r="Z6532">
        <v>0</v>
      </c>
      <c r="AA6532">
        <v>0</v>
      </c>
      <c r="AB6532">
        <v>8.0614111060450008E-2</v>
      </c>
      <c r="AC6532">
        <v>0</v>
      </c>
      <c r="AD6532">
        <v>0</v>
      </c>
      <c r="AE6532">
        <v>7.242811848941999</v>
      </c>
    </row>
    <row r="6533" spans="1:31" x14ac:dyDescent="0.25">
      <c r="A6533">
        <v>1800322</v>
      </c>
      <c r="B6533">
        <v>1</v>
      </c>
      <c r="C6533" t="s">
        <v>80</v>
      </c>
      <c r="D6533" t="s">
        <v>100</v>
      </c>
      <c r="E6533" t="s">
        <v>131</v>
      </c>
      <c r="F6533" t="s">
        <v>18754</v>
      </c>
      <c r="G6533" t="s">
        <v>177</v>
      </c>
      <c r="H6533" t="s">
        <v>134</v>
      </c>
      <c r="I6533" t="s">
        <v>193</v>
      </c>
      <c r="J6533" t="s">
        <v>136</v>
      </c>
      <c r="K6533" t="s">
        <v>147</v>
      </c>
      <c r="L6533" t="s">
        <v>18755</v>
      </c>
      <c r="M6533" t="s">
        <v>18756</v>
      </c>
      <c r="N6533">
        <v>4.1944443999999997E-2</v>
      </c>
      <c r="O6533">
        <v>4</v>
      </c>
      <c r="P6533">
        <v>841</v>
      </c>
      <c r="Q6533">
        <v>23</v>
      </c>
      <c r="R6533">
        <v>361</v>
      </c>
      <c r="S6533">
        <v>11</v>
      </c>
      <c r="T6533">
        <v>136</v>
      </c>
      <c r="U6533">
        <v>1</v>
      </c>
      <c r="V6533">
        <v>1</v>
      </c>
      <c r="W6533">
        <v>8.7322004661600006E-2</v>
      </c>
      <c r="X6533">
        <v>8.2090591570264841</v>
      </c>
      <c r="Y6533">
        <v>1.1399838080477003</v>
      </c>
      <c r="Z6533">
        <v>4.4323430024279888</v>
      </c>
      <c r="AA6533">
        <v>4.3304203551791254</v>
      </c>
      <c r="AB6533">
        <v>5.0196583222082491</v>
      </c>
      <c r="AC6533">
        <v>0</v>
      </c>
      <c r="AD6533">
        <v>5.5602500925450007E-2</v>
      </c>
      <c r="AE6533">
        <v>23.274389150476598</v>
      </c>
    </row>
    <row r="6534" spans="1:31" x14ac:dyDescent="0.25">
      <c r="A6534">
        <v>1800299</v>
      </c>
      <c r="B6534">
        <v>1</v>
      </c>
      <c r="C6534" t="s">
        <v>80</v>
      </c>
      <c r="D6534" t="s">
        <v>89</v>
      </c>
      <c r="E6534" t="s">
        <v>171</v>
      </c>
      <c r="F6534" t="s">
        <v>18757</v>
      </c>
      <c r="G6534" t="s">
        <v>181</v>
      </c>
      <c r="H6534" t="s">
        <v>146</v>
      </c>
      <c r="I6534" t="s">
        <v>135</v>
      </c>
      <c r="J6534" t="s">
        <v>136</v>
      </c>
      <c r="K6534" t="s">
        <v>147</v>
      </c>
      <c r="L6534" t="s">
        <v>18758</v>
      </c>
      <c r="M6534" t="s">
        <v>18759</v>
      </c>
      <c r="N6534">
        <v>3.2119444439999998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1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0.21449541399671665</v>
      </c>
      <c r="AC6534">
        <v>0</v>
      </c>
      <c r="AD6534">
        <v>0</v>
      </c>
      <c r="AE6534">
        <v>0.21449541399671665</v>
      </c>
    </row>
    <row r="6535" spans="1:31" x14ac:dyDescent="0.25">
      <c r="A6535">
        <v>1800534</v>
      </c>
      <c r="B6535">
        <v>1</v>
      </c>
      <c r="C6535" t="s">
        <v>81</v>
      </c>
      <c r="D6535" t="s">
        <v>128</v>
      </c>
      <c r="E6535" t="s">
        <v>158</v>
      </c>
      <c r="F6535" t="s">
        <v>18760</v>
      </c>
      <c r="G6535" t="s">
        <v>593</v>
      </c>
      <c r="H6535" t="s">
        <v>146</v>
      </c>
      <c r="I6535" t="s">
        <v>135</v>
      </c>
      <c r="J6535" t="s">
        <v>136</v>
      </c>
      <c r="K6535" t="s">
        <v>147</v>
      </c>
      <c r="L6535" t="s">
        <v>18761</v>
      </c>
      <c r="M6535" t="s">
        <v>18762</v>
      </c>
      <c r="N6535">
        <v>1.5886111110000001</v>
      </c>
      <c r="O6535">
        <v>0</v>
      </c>
      <c r="P6535">
        <v>181</v>
      </c>
      <c r="Q6535">
        <v>0</v>
      </c>
      <c r="R6535">
        <v>0</v>
      </c>
      <c r="S6535">
        <v>0</v>
      </c>
      <c r="T6535">
        <v>26</v>
      </c>
      <c r="U6535">
        <v>0</v>
      </c>
      <c r="V6535">
        <v>0</v>
      </c>
      <c r="W6535">
        <v>0</v>
      </c>
      <c r="X6535">
        <v>59.951055919658231</v>
      </c>
      <c r="Y6535">
        <v>0</v>
      </c>
      <c r="Z6535">
        <v>0</v>
      </c>
      <c r="AA6535">
        <v>0</v>
      </c>
      <c r="AB6535">
        <v>24.3095269026173</v>
      </c>
      <c r="AC6535">
        <v>0</v>
      </c>
      <c r="AD6535">
        <v>0</v>
      </c>
      <c r="AE6535">
        <v>84.260582822275524</v>
      </c>
    </row>
    <row r="6536" spans="1:31" x14ac:dyDescent="0.25">
      <c r="A6536">
        <v>1800554</v>
      </c>
      <c r="B6536">
        <v>1</v>
      </c>
      <c r="C6536" t="s">
        <v>80</v>
      </c>
      <c r="D6536" t="s">
        <v>90</v>
      </c>
      <c r="E6536" t="s">
        <v>171</v>
      </c>
      <c r="F6536" t="s">
        <v>18763</v>
      </c>
      <c r="G6536" t="s">
        <v>181</v>
      </c>
      <c r="H6536" t="s">
        <v>146</v>
      </c>
      <c r="I6536" t="s">
        <v>135</v>
      </c>
      <c r="J6536" t="s">
        <v>136</v>
      </c>
      <c r="K6536" t="s">
        <v>147</v>
      </c>
      <c r="L6536" t="s">
        <v>18764</v>
      </c>
      <c r="M6536" t="s">
        <v>18765</v>
      </c>
      <c r="N6536">
        <v>6.8358333330000001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3.6977745826196755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3.6977745826196755</v>
      </c>
    </row>
    <row r="6537" spans="1:31" x14ac:dyDescent="0.25">
      <c r="A6537">
        <v>1800634</v>
      </c>
      <c r="B6537">
        <v>1</v>
      </c>
      <c r="C6537" t="s">
        <v>80</v>
      </c>
      <c r="D6537" t="s">
        <v>99</v>
      </c>
      <c r="E6537" t="s">
        <v>171</v>
      </c>
      <c r="F6537" t="s">
        <v>18766</v>
      </c>
      <c r="G6537" t="s">
        <v>181</v>
      </c>
      <c r="H6537" t="s">
        <v>146</v>
      </c>
      <c r="I6537" t="s">
        <v>135</v>
      </c>
      <c r="J6537" t="s">
        <v>136</v>
      </c>
      <c r="K6537" t="s">
        <v>147</v>
      </c>
      <c r="L6537" t="s">
        <v>18767</v>
      </c>
      <c r="M6537" t="s">
        <v>18768</v>
      </c>
      <c r="N6537">
        <v>2.4647222219999998</v>
      </c>
      <c r="O6537">
        <v>0</v>
      </c>
      <c r="P6537">
        <v>0</v>
      </c>
      <c r="Q6537">
        <v>0</v>
      </c>
      <c r="R6537">
        <v>1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9.1611960436083339E-3</v>
      </c>
      <c r="AA6537">
        <v>0</v>
      </c>
      <c r="AB6537">
        <v>0</v>
      </c>
      <c r="AC6537">
        <v>0</v>
      </c>
      <c r="AD6537">
        <v>0</v>
      </c>
      <c r="AE6537">
        <v>9.1611960436083339E-3</v>
      </c>
    </row>
    <row r="6538" spans="1:31" x14ac:dyDescent="0.25">
      <c r="A6538">
        <v>1800448</v>
      </c>
      <c r="B6538">
        <v>1</v>
      </c>
      <c r="C6538" t="s">
        <v>80</v>
      </c>
      <c r="D6538" t="s">
        <v>94</v>
      </c>
      <c r="E6538" t="s">
        <v>171</v>
      </c>
      <c r="F6538" t="s">
        <v>18769</v>
      </c>
      <c r="G6538" t="s">
        <v>173</v>
      </c>
      <c r="H6538" t="s">
        <v>146</v>
      </c>
      <c r="I6538" t="s">
        <v>135</v>
      </c>
      <c r="J6538" t="s">
        <v>136</v>
      </c>
      <c r="K6538" t="s">
        <v>147</v>
      </c>
      <c r="L6538" t="s">
        <v>18770</v>
      </c>
      <c r="M6538" t="s">
        <v>18771</v>
      </c>
      <c r="N6538">
        <v>0.63916666600000005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1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3.3147244877555759</v>
      </c>
      <c r="AC6538">
        <v>0</v>
      </c>
      <c r="AD6538">
        <v>0</v>
      </c>
      <c r="AE6538">
        <v>3.3147244877555759</v>
      </c>
    </row>
    <row r="6539" spans="1:31" x14ac:dyDescent="0.25">
      <c r="A6539">
        <v>1800342</v>
      </c>
      <c r="B6539">
        <v>1</v>
      </c>
      <c r="C6539" t="s">
        <v>80</v>
      </c>
      <c r="D6539" t="s">
        <v>87</v>
      </c>
      <c r="E6539" t="s">
        <v>171</v>
      </c>
      <c r="F6539" t="s">
        <v>18772</v>
      </c>
      <c r="G6539" t="s">
        <v>181</v>
      </c>
      <c r="H6539" t="s">
        <v>146</v>
      </c>
      <c r="I6539" t="s">
        <v>135</v>
      </c>
      <c r="J6539" t="s">
        <v>136</v>
      </c>
      <c r="K6539" t="s">
        <v>147</v>
      </c>
      <c r="L6539" t="s">
        <v>18773</v>
      </c>
      <c r="M6539" t="s">
        <v>18774</v>
      </c>
      <c r="N6539">
        <v>2.9927777770000001</v>
      </c>
      <c r="O6539">
        <v>0</v>
      </c>
      <c r="P6539">
        <v>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2.0728630038350002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2.0728630038350002</v>
      </c>
    </row>
    <row r="6540" spans="1:31" x14ac:dyDescent="0.25">
      <c r="A6540">
        <v>1800199</v>
      </c>
      <c r="B6540">
        <v>1</v>
      </c>
      <c r="C6540" t="s">
        <v>80</v>
      </c>
      <c r="D6540" t="s">
        <v>105</v>
      </c>
      <c r="E6540" t="s">
        <v>131</v>
      </c>
      <c r="F6540" t="s">
        <v>18775</v>
      </c>
      <c r="G6540" t="s">
        <v>177</v>
      </c>
      <c r="H6540" t="s">
        <v>134</v>
      </c>
      <c r="I6540" t="s">
        <v>135</v>
      </c>
      <c r="J6540" t="s">
        <v>136</v>
      </c>
      <c r="K6540" t="s">
        <v>147</v>
      </c>
      <c r="L6540" t="s">
        <v>18776</v>
      </c>
      <c r="M6540" t="s">
        <v>18777</v>
      </c>
      <c r="N6540">
        <v>0.41277777700000001</v>
      </c>
      <c r="O6540">
        <v>0</v>
      </c>
      <c r="P6540">
        <v>414</v>
      </c>
      <c r="Q6540">
        <v>1</v>
      </c>
      <c r="R6540">
        <v>6</v>
      </c>
      <c r="S6540">
        <v>4</v>
      </c>
      <c r="T6540">
        <v>53</v>
      </c>
      <c r="U6540">
        <v>6</v>
      </c>
      <c r="V6540">
        <v>0</v>
      </c>
      <c r="W6540">
        <v>0</v>
      </c>
      <c r="X6540">
        <v>40.590371592938297</v>
      </c>
      <c r="Y6540">
        <v>3.1256187294690001</v>
      </c>
      <c r="Z6540">
        <v>3.2524158996470836</v>
      </c>
      <c r="AA6540">
        <v>19.293320003614632</v>
      </c>
      <c r="AB6540">
        <v>10.892541117531517</v>
      </c>
      <c r="AC6540">
        <v>48.234311191258271</v>
      </c>
      <c r="AD6540">
        <v>0</v>
      </c>
      <c r="AE6540">
        <v>125.3885785344588</v>
      </c>
    </row>
    <row r="6541" spans="1:31" x14ac:dyDescent="0.25">
      <c r="A6541">
        <v>1800242</v>
      </c>
      <c r="B6541">
        <v>1</v>
      </c>
      <c r="C6541" t="s">
        <v>80</v>
      </c>
      <c r="D6541" t="s">
        <v>86</v>
      </c>
      <c r="E6541" t="s">
        <v>158</v>
      </c>
      <c r="F6541" t="s">
        <v>18778</v>
      </c>
      <c r="G6541" t="s">
        <v>239</v>
      </c>
      <c r="H6541" t="s">
        <v>146</v>
      </c>
      <c r="I6541" t="s">
        <v>135</v>
      </c>
      <c r="J6541" t="s">
        <v>136</v>
      </c>
      <c r="K6541" t="s">
        <v>137</v>
      </c>
      <c r="L6541" t="s">
        <v>18779</v>
      </c>
      <c r="M6541" t="s">
        <v>18780</v>
      </c>
      <c r="N6541">
        <v>1.473541666</v>
      </c>
      <c r="O6541">
        <v>0</v>
      </c>
      <c r="P6541">
        <v>68</v>
      </c>
      <c r="Q6541">
        <v>0</v>
      </c>
      <c r="R6541">
        <v>0</v>
      </c>
      <c r="S6541">
        <v>0</v>
      </c>
      <c r="T6541">
        <v>2</v>
      </c>
      <c r="U6541">
        <v>0</v>
      </c>
      <c r="V6541">
        <v>0</v>
      </c>
      <c r="W6541">
        <v>0</v>
      </c>
      <c r="X6541">
        <v>104.36311013307619</v>
      </c>
      <c r="Y6541">
        <v>0</v>
      </c>
      <c r="Z6541">
        <v>0</v>
      </c>
      <c r="AA6541">
        <v>0</v>
      </c>
      <c r="AB6541">
        <v>1.1932782557715</v>
      </c>
      <c r="AC6541">
        <v>0</v>
      </c>
      <c r="AD6541">
        <v>0</v>
      </c>
      <c r="AE6541">
        <v>105.55638838884769</v>
      </c>
    </row>
    <row r="6542" spans="1:31" x14ac:dyDescent="0.25">
      <c r="A6542">
        <v>1800832</v>
      </c>
      <c r="B6542">
        <v>1</v>
      </c>
      <c r="C6542" t="s">
        <v>80</v>
      </c>
      <c r="D6542" t="s">
        <v>98</v>
      </c>
      <c r="E6542" t="s">
        <v>131</v>
      </c>
      <c r="F6542" t="s">
        <v>18781</v>
      </c>
      <c r="G6542" t="s">
        <v>177</v>
      </c>
      <c r="H6542" t="s">
        <v>134</v>
      </c>
      <c r="I6542" t="s">
        <v>135</v>
      </c>
      <c r="J6542" t="s">
        <v>136</v>
      </c>
      <c r="K6542" t="s">
        <v>147</v>
      </c>
      <c r="L6542" t="s">
        <v>18782</v>
      </c>
      <c r="M6542" t="s">
        <v>18783</v>
      </c>
      <c r="N6542">
        <v>0.28055555500000001</v>
      </c>
      <c r="O6542">
        <v>0</v>
      </c>
      <c r="P6542">
        <v>201</v>
      </c>
      <c r="Q6542">
        <v>34</v>
      </c>
      <c r="R6542">
        <v>31</v>
      </c>
      <c r="S6542">
        <v>4</v>
      </c>
      <c r="T6542">
        <v>45</v>
      </c>
      <c r="U6542">
        <v>0</v>
      </c>
      <c r="V6542">
        <v>0</v>
      </c>
      <c r="W6542">
        <v>0</v>
      </c>
      <c r="X6542">
        <v>19.262916174202161</v>
      </c>
      <c r="Y6542">
        <v>16.161961269812998</v>
      </c>
      <c r="Z6542">
        <v>5.8036159213170837</v>
      </c>
      <c r="AA6542">
        <v>2.1037819918720002</v>
      </c>
      <c r="AB6542">
        <v>18.677632186147999</v>
      </c>
      <c r="AC6542">
        <v>0</v>
      </c>
      <c r="AD6542">
        <v>0</v>
      </c>
      <c r="AE6542">
        <v>62.009907543352242</v>
      </c>
    </row>
    <row r="6543" spans="1:31" x14ac:dyDescent="0.25">
      <c r="A6543">
        <v>1801164</v>
      </c>
      <c r="B6543">
        <v>1</v>
      </c>
      <c r="C6543" t="s">
        <v>81</v>
      </c>
      <c r="D6543" t="s">
        <v>112</v>
      </c>
      <c r="E6543" t="s">
        <v>171</v>
      </c>
      <c r="F6543" t="s">
        <v>18784</v>
      </c>
      <c r="G6543" t="s">
        <v>181</v>
      </c>
      <c r="H6543" t="s">
        <v>146</v>
      </c>
      <c r="I6543" t="s">
        <v>135</v>
      </c>
      <c r="J6543" t="s">
        <v>136</v>
      </c>
      <c r="K6543" t="s">
        <v>147</v>
      </c>
      <c r="L6543" t="s">
        <v>18785</v>
      </c>
      <c r="M6543" t="s">
        <v>18786</v>
      </c>
      <c r="N6543">
        <v>2.4730555550000002</v>
      </c>
      <c r="O6543">
        <v>0</v>
      </c>
      <c r="P6543">
        <v>0</v>
      </c>
      <c r="Q6543">
        <v>0</v>
      </c>
      <c r="R6543">
        <v>1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1.4425688330246498</v>
      </c>
      <c r="AA6543">
        <v>0</v>
      </c>
      <c r="AB6543">
        <v>0</v>
      </c>
      <c r="AC6543">
        <v>0</v>
      </c>
      <c r="AD6543">
        <v>0</v>
      </c>
      <c r="AE6543">
        <v>1.4425688330246498</v>
      </c>
    </row>
    <row r="6544" spans="1:31" x14ac:dyDescent="0.25">
      <c r="A6544">
        <v>1801041</v>
      </c>
      <c r="B6544">
        <v>1</v>
      </c>
      <c r="C6544" t="s">
        <v>81</v>
      </c>
      <c r="D6544" t="s">
        <v>125</v>
      </c>
      <c r="E6544" t="s">
        <v>184</v>
      </c>
      <c r="F6544" t="s">
        <v>18787</v>
      </c>
      <c r="G6544" t="s">
        <v>232</v>
      </c>
      <c r="H6544" t="s">
        <v>134</v>
      </c>
      <c r="I6544" t="s">
        <v>135</v>
      </c>
      <c r="J6544" t="s">
        <v>136</v>
      </c>
      <c r="K6544" t="s">
        <v>147</v>
      </c>
      <c r="L6544" t="s">
        <v>18788</v>
      </c>
      <c r="M6544" t="s">
        <v>18789</v>
      </c>
      <c r="N6544">
        <v>1.8174999999999999</v>
      </c>
      <c r="O6544">
        <v>0</v>
      </c>
      <c r="P6544">
        <v>0</v>
      </c>
      <c r="Q6544">
        <v>0</v>
      </c>
      <c r="R6544">
        <v>3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1.1861099426107085</v>
      </c>
      <c r="AA6544">
        <v>0</v>
      </c>
      <c r="AB6544">
        <v>0</v>
      </c>
      <c r="AC6544">
        <v>0</v>
      </c>
      <c r="AD6544">
        <v>0</v>
      </c>
      <c r="AE6544">
        <v>1.1861099426107085</v>
      </c>
    </row>
    <row r="6545" spans="1:31" x14ac:dyDescent="0.25">
      <c r="A6545">
        <v>1801141</v>
      </c>
      <c r="B6545">
        <v>1</v>
      </c>
      <c r="C6545" t="s">
        <v>81</v>
      </c>
      <c r="D6545" t="s">
        <v>128</v>
      </c>
      <c r="E6545" t="s">
        <v>184</v>
      </c>
      <c r="F6545" t="s">
        <v>2940</v>
      </c>
      <c r="G6545" t="s">
        <v>177</v>
      </c>
      <c r="H6545" t="s">
        <v>134</v>
      </c>
      <c r="I6545" t="s">
        <v>135</v>
      </c>
      <c r="J6545" t="s">
        <v>136</v>
      </c>
      <c r="K6545" t="s">
        <v>147</v>
      </c>
      <c r="L6545" t="s">
        <v>18790</v>
      </c>
      <c r="M6545" t="s">
        <v>18791</v>
      </c>
      <c r="N6545">
        <v>2.0175000000000001</v>
      </c>
      <c r="O6545">
        <v>0</v>
      </c>
      <c r="P6545">
        <v>496</v>
      </c>
      <c r="Q6545">
        <v>3</v>
      </c>
      <c r="R6545">
        <v>26</v>
      </c>
      <c r="S6545">
        <v>2</v>
      </c>
      <c r="T6545">
        <v>56</v>
      </c>
      <c r="U6545">
        <v>0</v>
      </c>
      <c r="V6545">
        <v>0</v>
      </c>
      <c r="W6545">
        <v>0</v>
      </c>
      <c r="X6545">
        <v>183.5936729824233</v>
      </c>
      <c r="Y6545">
        <v>1.8191152628565004</v>
      </c>
      <c r="Z6545">
        <v>9.49153043820405</v>
      </c>
      <c r="AA6545">
        <v>1.1499777508602833</v>
      </c>
      <c r="AB6545">
        <v>36.805784398867928</v>
      </c>
      <c r="AC6545">
        <v>0</v>
      </c>
      <c r="AD6545">
        <v>0</v>
      </c>
      <c r="AE6545">
        <v>232.86008083321207</v>
      </c>
    </row>
    <row r="6546" spans="1:31" x14ac:dyDescent="0.25">
      <c r="A6546">
        <v>1800826</v>
      </c>
      <c r="B6546">
        <v>1</v>
      </c>
      <c r="C6546" t="s">
        <v>80</v>
      </c>
      <c r="D6546" t="s">
        <v>93</v>
      </c>
      <c r="E6546" t="s">
        <v>131</v>
      </c>
      <c r="F6546" t="s">
        <v>18792</v>
      </c>
      <c r="G6546" t="s">
        <v>239</v>
      </c>
      <c r="H6546" t="s">
        <v>134</v>
      </c>
      <c r="I6546" t="s">
        <v>135</v>
      </c>
      <c r="J6546" t="s">
        <v>136</v>
      </c>
      <c r="K6546" t="s">
        <v>137</v>
      </c>
      <c r="L6546" t="s">
        <v>18793</v>
      </c>
      <c r="M6546" t="s">
        <v>18794</v>
      </c>
      <c r="N6546">
        <v>7.9403619440000002</v>
      </c>
      <c r="O6546">
        <v>0</v>
      </c>
      <c r="P6546">
        <v>1560</v>
      </c>
      <c r="Q6546">
        <v>0</v>
      </c>
      <c r="R6546">
        <v>96</v>
      </c>
      <c r="S6546">
        <v>0</v>
      </c>
      <c r="T6546">
        <v>320</v>
      </c>
      <c r="U6546">
        <v>0</v>
      </c>
      <c r="V6546">
        <v>1</v>
      </c>
      <c r="W6546">
        <v>0</v>
      </c>
      <c r="X6546">
        <v>2176.1965993743192</v>
      </c>
      <c r="Y6546">
        <v>0</v>
      </c>
      <c r="Z6546">
        <v>367.6466906277829</v>
      </c>
      <c r="AA6546">
        <v>0</v>
      </c>
      <c r="AB6546">
        <v>1382.8277809920282</v>
      </c>
      <c r="AC6546">
        <v>0</v>
      </c>
      <c r="AD6546">
        <v>172.25459476525319</v>
      </c>
      <c r="AE6546">
        <v>4098.9256657593833</v>
      </c>
    </row>
    <row r="6547" spans="1:31" x14ac:dyDescent="0.25">
      <c r="A6547">
        <v>1800972</v>
      </c>
      <c r="B6547">
        <v>1</v>
      </c>
      <c r="C6547" t="s">
        <v>80</v>
      </c>
      <c r="D6547" t="s">
        <v>98</v>
      </c>
      <c r="E6547" t="s">
        <v>171</v>
      </c>
      <c r="F6547" t="s">
        <v>18795</v>
      </c>
      <c r="G6547" t="s">
        <v>181</v>
      </c>
      <c r="H6547" t="s">
        <v>146</v>
      </c>
      <c r="I6547" t="s">
        <v>135</v>
      </c>
      <c r="J6547" t="s">
        <v>136</v>
      </c>
      <c r="K6547" t="s">
        <v>147</v>
      </c>
      <c r="L6547" t="s">
        <v>18796</v>
      </c>
      <c r="M6547" t="s">
        <v>18797</v>
      </c>
      <c r="N6547">
        <v>8.2074999999999996</v>
      </c>
      <c r="O6547">
        <v>0</v>
      </c>
      <c r="P6547">
        <v>1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2.3718901264824503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2.3718901264824503</v>
      </c>
    </row>
    <row r="6548" spans="1:31" x14ac:dyDescent="0.25">
      <c r="A6548">
        <v>1800849</v>
      </c>
      <c r="B6548">
        <v>1</v>
      </c>
      <c r="C6548" t="s">
        <v>80</v>
      </c>
      <c r="D6548" t="s">
        <v>83</v>
      </c>
      <c r="E6548" t="s">
        <v>171</v>
      </c>
      <c r="F6548" t="s">
        <v>18798</v>
      </c>
      <c r="G6548" t="s">
        <v>173</v>
      </c>
      <c r="H6548" t="s">
        <v>146</v>
      </c>
      <c r="I6548" t="s">
        <v>135</v>
      </c>
      <c r="J6548" t="s">
        <v>136</v>
      </c>
      <c r="K6548" t="s">
        <v>147</v>
      </c>
      <c r="L6548" t="s">
        <v>18799</v>
      </c>
      <c r="M6548" t="s">
        <v>18800</v>
      </c>
      <c r="N6548">
        <v>1.1569444440000001</v>
      </c>
      <c r="O6548">
        <v>0</v>
      </c>
      <c r="P6548">
        <v>4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1.3352291724943499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1.3352291724943499</v>
      </c>
    </row>
    <row r="6549" spans="1:31" x14ac:dyDescent="0.25">
      <c r="A6549">
        <v>1801204</v>
      </c>
      <c r="B6549">
        <v>1</v>
      </c>
      <c r="C6549" t="s">
        <v>80</v>
      </c>
      <c r="D6549" t="s">
        <v>97</v>
      </c>
      <c r="E6549" t="s">
        <v>171</v>
      </c>
      <c r="F6549" t="s">
        <v>18801</v>
      </c>
      <c r="G6549" t="s">
        <v>181</v>
      </c>
      <c r="H6549" t="s">
        <v>146</v>
      </c>
      <c r="I6549" t="s">
        <v>135</v>
      </c>
      <c r="J6549" t="s">
        <v>136</v>
      </c>
      <c r="K6549" t="s">
        <v>147</v>
      </c>
      <c r="L6549" t="s">
        <v>18802</v>
      </c>
      <c r="M6549" t="s">
        <v>18803</v>
      </c>
      <c r="N6549">
        <v>1.0933333329999999</v>
      </c>
      <c r="O6549">
        <v>0</v>
      </c>
      <c r="P6549">
        <v>1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0.35804199280506666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0.35804199280506666</v>
      </c>
    </row>
    <row r="6550" spans="1:31" x14ac:dyDescent="0.25">
      <c r="A6550">
        <v>1800955</v>
      </c>
      <c r="B6550">
        <v>1</v>
      </c>
      <c r="C6550" t="s">
        <v>80</v>
      </c>
      <c r="D6550" t="s">
        <v>95</v>
      </c>
      <c r="E6550" t="s">
        <v>158</v>
      </c>
      <c r="F6550" t="s">
        <v>18804</v>
      </c>
      <c r="G6550" t="s">
        <v>321</v>
      </c>
      <c r="H6550" t="s">
        <v>146</v>
      </c>
      <c r="I6550" t="s">
        <v>135</v>
      </c>
      <c r="J6550" t="s">
        <v>136</v>
      </c>
      <c r="K6550" t="s">
        <v>147</v>
      </c>
      <c r="L6550" t="s">
        <v>18805</v>
      </c>
      <c r="M6550" t="s">
        <v>18806</v>
      </c>
      <c r="N6550">
        <v>0.67527777700000002</v>
      </c>
      <c r="O6550">
        <v>0</v>
      </c>
      <c r="P6550">
        <v>37</v>
      </c>
      <c r="Q6550">
        <v>0</v>
      </c>
      <c r="R6550">
        <v>0</v>
      </c>
      <c r="S6550">
        <v>0</v>
      </c>
      <c r="T6550">
        <v>1</v>
      </c>
      <c r="U6550">
        <v>0</v>
      </c>
      <c r="V6550">
        <v>0</v>
      </c>
      <c r="W6550">
        <v>0</v>
      </c>
      <c r="X6550">
        <v>6.0257661658753268</v>
      </c>
      <c r="Y6550">
        <v>0</v>
      </c>
      <c r="Z6550">
        <v>0</v>
      </c>
      <c r="AA6550">
        <v>0</v>
      </c>
      <c r="AB6550">
        <v>0.16627425588750003</v>
      </c>
      <c r="AC6550">
        <v>0</v>
      </c>
      <c r="AD6550">
        <v>0</v>
      </c>
      <c r="AE6550">
        <v>6.1920404217628269</v>
      </c>
    </row>
    <row r="6551" spans="1:31" x14ac:dyDescent="0.25">
      <c r="A6551">
        <v>1800663</v>
      </c>
      <c r="B6551">
        <v>1</v>
      </c>
      <c r="C6551" t="s">
        <v>81</v>
      </c>
      <c r="D6551" t="s">
        <v>112</v>
      </c>
      <c r="E6551" t="s">
        <v>158</v>
      </c>
      <c r="F6551" t="s">
        <v>4949</v>
      </c>
      <c r="G6551" t="s">
        <v>758</v>
      </c>
      <c r="H6551" t="s">
        <v>146</v>
      </c>
      <c r="I6551" t="s">
        <v>135</v>
      </c>
      <c r="J6551" t="s">
        <v>136</v>
      </c>
      <c r="K6551" t="s">
        <v>147</v>
      </c>
      <c r="L6551" t="s">
        <v>18807</v>
      </c>
      <c r="M6551" t="s">
        <v>18808</v>
      </c>
      <c r="N6551">
        <v>2.4827777769999999</v>
      </c>
      <c r="O6551">
        <v>0</v>
      </c>
      <c r="P6551">
        <v>65</v>
      </c>
      <c r="Q6551">
        <v>0</v>
      </c>
      <c r="R6551">
        <v>0</v>
      </c>
      <c r="S6551">
        <v>0</v>
      </c>
      <c r="T6551">
        <v>3</v>
      </c>
      <c r="U6551">
        <v>0</v>
      </c>
      <c r="V6551">
        <v>0</v>
      </c>
      <c r="W6551">
        <v>0</v>
      </c>
      <c r="X6551">
        <v>35.695807178298189</v>
      </c>
      <c r="Y6551">
        <v>0</v>
      </c>
      <c r="Z6551">
        <v>0</v>
      </c>
      <c r="AA6551">
        <v>0</v>
      </c>
      <c r="AB6551">
        <v>4.8036958104648342</v>
      </c>
      <c r="AC6551">
        <v>0</v>
      </c>
      <c r="AD6551">
        <v>0</v>
      </c>
      <c r="AE6551">
        <v>40.499502988763027</v>
      </c>
    </row>
    <row r="6552" spans="1:31" x14ac:dyDescent="0.25">
      <c r="A6552">
        <v>1801058</v>
      </c>
      <c r="B6552">
        <v>1</v>
      </c>
      <c r="C6552" t="s">
        <v>80</v>
      </c>
      <c r="D6552" t="s">
        <v>88</v>
      </c>
      <c r="E6552" t="s">
        <v>171</v>
      </c>
      <c r="F6552" t="s">
        <v>18809</v>
      </c>
      <c r="G6552" t="s">
        <v>225</v>
      </c>
      <c r="H6552" t="s">
        <v>146</v>
      </c>
      <c r="I6552" t="s">
        <v>135</v>
      </c>
      <c r="J6552" t="s">
        <v>136</v>
      </c>
      <c r="K6552" t="s">
        <v>147</v>
      </c>
      <c r="L6552" t="s">
        <v>18810</v>
      </c>
      <c r="M6552" t="s">
        <v>18811</v>
      </c>
      <c r="N6552">
        <v>4.0722222219999997</v>
      </c>
      <c r="O6552">
        <v>0</v>
      </c>
      <c r="P6552">
        <v>7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12.302565773215498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12.302565773215498</v>
      </c>
    </row>
    <row r="6553" spans="1:31" x14ac:dyDescent="0.25">
      <c r="A6553">
        <v>1801055</v>
      </c>
      <c r="B6553">
        <v>1</v>
      </c>
      <c r="C6553" t="s">
        <v>80</v>
      </c>
      <c r="D6553" t="s">
        <v>86</v>
      </c>
      <c r="E6553" t="s">
        <v>171</v>
      </c>
      <c r="F6553" t="s">
        <v>18812</v>
      </c>
      <c r="G6553" t="s">
        <v>225</v>
      </c>
      <c r="H6553" t="s">
        <v>146</v>
      </c>
      <c r="I6553" t="s">
        <v>135</v>
      </c>
      <c r="J6553" t="s">
        <v>3</v>
      </c>
      <c r="K6553" t="s">
        <v>147</v>
      </c>
      <c r="L6553" t="s">
        <v>18813</v>
      </c>
      <c r="M6553" t="s">
        <v>18814</v>
      </c>
      <c r="N6553">
        <v>3.1547222220000002</v>
      </c>
      <c r="O6553">
        <v>0</v>
      </c>
      <c r="P6553">
        <v>16</v>
      </c>
      <c r="Q6553">
        <v>0</v>
      </c>
      <c r="R6553">
        <v>0</v>
      </c>
      <c r="S6553">
        <v>0</v>
      </c>
      <c r="T6553">
        <v>3</v>
      </c>
      <c r="U6553">
        <v>0</v>
      </c>
      <c r="V6553">
        <v>0</v>
      </c>
      <c r="W6553">
        <v>0</v>
      </c>
      <c r="X6553">
        <v>9.0224289706766001</v>
      </c>
      <c r="Y6553">
        <v>0</v>
      </c>
      <c r="Z6553">
        <v>0</v>
      </c>
      <c r="AA6553">
        <v>0</v>
      </c>
      <c r="AB6553">
        <v>0.638561409006</v>
      </c>
      <c r="AC6553">
        <v>0</v>
      </c>
      <c r="AD6553">
        <v>0</v>
      </c>
      <c r="AE6553">
        <v>9.6609903796826</v>
      </c>
    </row>
    <row r="6554" spans="1:31" x14ac:dyDescent="0.25">
      <c r="A6554">
        <v>1801221</v>
      </c>
      <c r="B6554">
        <v>1</v>
      </c>
      <c r="C6554" t="s">
        <v>80</v>
      </c>
      <c r="D6554" t="s">
        <v>90</v>
      </c>
      <c r="E6554" t="s">
        <v>171</v>
      </c>
      <c r="F6554" t="s">
        <v>18815</v>
      </c>
      <c r="G6554" t="s">
        <v>181</v>
      </c>
      <c r="H6554" t="s">
        <v>146</v>
      </c>
      <c r="I6554" t="s">
        <v>135</v>
      </c>
      <c r="J6554" t="s">
        <v>136</v>
      </c>
      <c r="K6554" t="s">
        <v>147</v>
      </c>
      <c r="L6554" t="s">
        <v>18816</v>
      </c>
      <c r="M6554" t="s">
        <v>18817</v>
      </c>
      <c r="N6554">
        <v>3.1575000000000002</v>
      </c>
      <c r="O6554">
        <v>0</v>
      </c>
      <c r="P6554">
        <v>2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2.1253560637281503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2.1253560637281503</v>
      </c>
    </row>
    <row r="6555" spans="1:31" x14ac:dyDescent="0.25">
      <c r="A6555">
        <v>1800892</v>
      </c>
      <c r="B6555">
        <v>1</v>
      </c>
      <c r="C6555" t="s">
        <v>80</v>
      </c>
      <c r="D6555" t="s">
        <v>96</v>
      </c>
      <c r="E6555" t="s">
        <v>171</v>
      </c>
      <c r="F6555" t="s">
        <v>18818</v>
      </c>
      <c r="G6555" t="s">
        <v>173</v>
      </c>
      <c r="H6555" t="s">
        <v>146</v>
      </c>
      <c r="I6555" t="s">
        <v>135</v>
      </c>
      <c r="J6555" t="s">
        <v>136</v>
      </c>
      <c r="K6555" t="s">
        <v>147</v>
      </c>
      <c r="L6555" t="s">
        <v>18819</v>
      </c>
      <c r="M6555" t="s">
        <v>18820</v>
      </c>
      <c r="N6555">
        <v>3.295833333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9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12.302349473525</v>
      </c>
      <c r="AC6555">
        <v>0</v>
      </c>
      <c r="AD6555">
        <v>0</v>
      </c>
      <c r="AE6555">
        <v>12.302349473525</v>
      </c>
    </row>
    <row r="6556" spans="1:31" x14ac:dyDescent="0.25">
      <c r="A6556">
        <v>1800729</v>
      </c>
      <c r="B6556">
        <v>1</v>
      </c>
      <c r="C6556" t="s">
        <v>80</v>
      </c>
      <c r="D6556" t="s">
        <v>94</v>
      </c>
      <c r="E6556" t="s">
        <v>184</v>
      </c>
      <c r="F6556" t="s">
        <v>16968</v>
      </c>
      <c r="G6556" t="s">
        <v>177</v>
      </c>
      <c r="H6556" t="s">
        <v>134</v>
      </c>
      <c r="I6556" t="s">
        <v>135</v>
      </c>
      <c r="J6556" t="s">
        <v>136</v>
      </c>
      <c r="K6556" t="s">
        <v>147</v>
      </c>
      <c r="L6556" t="s">
        <v>18821</v>
      </c>
      <c r="M6556" t="s">
        <v>18822</v>
      </c>
      <c r="N6556">
        <v>0.49722222199999999</v>
      </c>
      <c r="O6556">
        <v>0</v>
      </c>
      <c r="P6556">
        <v>26</v>
      </c>
      <c r="Q6556">
        <v>0</v>
      </c>
      <c r="R6556">
        <v>0</v>
      </c>
      <c r="S6556">
        <v>0</v>
      </c>
      <c r="T6556">
        <v>6</v>
      </c>
      <c r="U6556">
        <v>0</v>
      </c>
      <c r="V6556">
        <v>0</v>
      </c>
      <c r="W6556">
        <v>0</v>
      </c>
      <c r="X6556">
        <v>8.0575392415352987</v>
      </c>
      <c r="Y6556">
        <v>0</v>
      </c>
      <c r="Z6556">
        <v>0</v>
      </c>
      <c r="AA6556">
        <v>0</v>
      </c>
      <c r="AB6556">
        <v>0.67874288554756657</v>
      </c>
      <c r="AC6556">
        <v>0</v>
      </c>
      <c r="AD6556">
        <v>0</v>
      </c>
      <c r="AE6556">
        <v>8.7362821270828661</v>
      </c>
    </row>
    <row r="6557" spans="1:31" x14ac:dyDescent="0.25">
      <c r="A6557">
        <v>1801227</v>
      </c>
      <c r="B6557">
        <v>1</v>
      </c>
      <c r="C6557" t="s">
        <v>80</v>
      </c>
      <c r="D6557" t="s">
        <v>110</v>
      </c>
      <c r="E6557" t="s">
        <v>153</v>
      </c>
      <c r="F6557" t="s">
        <v>18823</v>
      </c>
      <c r="G6557" t="s">
        <v>160</v>
      </c>
      <c r="H6557" t="s">
        <v>146</v>
      </c>
      <c r="I6557" t="s">
        <v>135</v>
      </c>
      <c r="J6557" t="s">
        <v>136</v>
      </c>
      <c r="K6557" t="s">
        <v>147</v>
      </c>
      <c r="L6557" t="s">
        <v>18824</v>
      </c>
      <c r="M6557" t="s">
        <v>18825</v>
      </c>
      <c r="N6557">
        <v>2.39</v>
      </c>
      <c r="O6557">
        <v>0</v>
      </c>
      <c r="P6557">
        <v>45</v>
      </c>
      <c r="Q6557">
        <v>0</v>
      </c>
      <c r="R6557">
        <v>0</v>
      </c>
      <c r="S6557">
        <v>0</v>
      </c>
      <c r="T6557">
        <v>2</v>
      </c>
      <c r="U6557">
        <v>0</v>
      </c>
      <c r="V6557">
        <v>0</v>
      </c>
      <c r="W6557">
        <v>0</v>
      </c>
      <c r="X6557">
        <v>46.855005619215319</v>
      </c>
      <c r="Y6557">
        <v>0</v>
      </c>
      <c r="Z6557">
        <v>0</v>
      </c>
      <c r="AA6557">
        <v>0</v>
      </c>
      <c r="AB6557">
        <v>0.22043876726083336</v>
      </c>
      <c r="AC6557">
        <v>0</v>
      </c>
      <c r="AD6557">
        <v>0</v>
      </c>
      <c r="AE6557">
        <v>47.07544438647615</v>
      </c>
    </row>
    <row r="6558" spans="1:31" x14ac:dyDescent="0.25">
      <c r="A6558">
        <v>1800992</v>
      </c>
      <c r="B6558">
        <v>1</v>
      </c>
      <c r="C6558" t="s">
        <v>80</v>
      </c>
      <c r="D6558" t="s">
        <v>93</v>
      </c>
      <c r="E6558" t="s">
        <v>158</v>
      </c>
      <c r="F6558" t="s">
        <v>14922</v>
      </c>
      <c r="G6558" t="s">
        <v>221</v>
      </c>
      <c r="H6558" t="s">
        <v>146</v>
      </c>
      <c r="I6558" t="s">
        <v>135</v>
      </c>
      <c r="J6558" t="s">
        <v>136</v>
      </c>
      <c r="K6558" t="s">
        <v>147</v>
      </c>
      <c r="L6558" t="s">
        <v>18826</v>
      </c>
      <c r="M6558" t="s">
        <v>18827</v>
      </c>
      <c r="N6558">
        <v>5.2705555549999996</v>
      </c>
      <c r="O6558">
        <v>0</v>
      </c>
      <c r="P6558">
        <v>20</v>
      </c>
      <c r="Q6558">
        <v>0</v>
      </c>
      <c r="R6558">
        <v>17</v>
      </c>
      <c r="S6558">
        <v>0</v>
      </c>
      <c r="T6558">
        <v>2</v>
      </c>
      <c r="U6558">
        <v>0</v>
      </c>
      <c r="V6558">
        <v>0</v>
      </c>
      <c r="W6558">
        <v>0</v>
      </c>
      <c r="X6558">
        <v>13.474167673226226</v>
      </c>
      <c r="Y6558">
        <v>0</v>
      </c>
      <c r="Z6558">
        <v>6.7582805876737506</v>
      </c>
      <c r="AA6558">
        <v>0</v>
      </c>
      <c r="AB6558">
        <v>6.2912764804484995</v>
      </c>
      <c r="AC6558">
        <v>0</v>
      </c>
      <c r="AD6558">
        <v>0</v>
      </c>
      <c r="AE6558">
        <v>26.523724741348477</v>
      </c>
    </row>
    <row r="6559" spans="1:31" x14ac:dyDescent="0.25">
      <c r="A6559">
        <v>1800978</v>
      </c>
      <c r="B6559">
        <v>1</v>
      </c>
      <c r="C6559" t="s">
        <v>81</v>
      </c>
      <c r="D6559" t="s">
        <v>120</v>
      </c>
      <c r="E6559" t="s">
        <v>188</v>
      </c>
      <c r="F6559" t="s">
        <v>18828</v>
      </c>
      <c r="G6559" t="s">
        <v>177</v>
      </c>
      <c r="H6559" t="s">
        <v>134</v>
      </c>
      <c r="I6559" t="s">
        <v>135</v>
      </c>
      <c r="J6559" t="s">
        <v>136</v>
      </c>
      <c r="K6559" t="s">
        <v>147</v>
      </c>
      <c r="L6559" t="s">
        <v>18829</v>
      </c>
      <c r="M6559" t="s">
        <v>18830</v>
      </c>
      <c r="N6559">
        <v>0.77694444399999996</v>
      </c>
      <c r="O6559">
        <v>0</v>
      </c>
      <c r="P6559">
        <v>538</v>
      </c>
      <c r="Q6559">
        <v>24</v>
      </c>
      <c r="R6559">
        <v>6</v>
      </c>
      <c r="S6559">
        <v>2</v>
      </c>
      <c r="T6559">
        <v>73</v>
      </c>
      <c r="U6559">
        <v>0</v>
      </c>
      <c r="V6559">
        <v>0</v>
      </c>
      <c r="W6559">
        <v>0</v>
      </c>
      <c r="X6559">
        <v>87.535668553071389</v>
      </c>
      <c r="Y6559">
        <v>46.077420794011203</v>
      </c>
      <c r="Z6559">
        <v>1.2331007453923251</v>
      </c>
      <c r="AA6559">
        <v>52.546604936392534</v>
      </c>
      <c r="AB6559">
        <v>21.066694231317665</v>
      </c>
      <c r="AC6559">
        <v>0</v>
      </c>
      <c r="AD6559">
        <v>0</v>
      </c>
      <c r="AE6559">
        <v>208.45948926018511</v>
      </c>
    </row>
    <row r="6560" spans="1:31" x14ac:dyDescent="0.25">
      <c r="A6560">
        <v>1800786</v>
      </c>
      <c r="B6560">
        <v>1</v>
      </c>
      <c r="C6560" t="s">
        <v>80</v>
      </c>
      <c r="D6560" t="s">
        <v>108</v>
      </c>
      <c r="E6560" t="s">
        <v>171</v>
      </c>
      <c r="F6560" t="s">
        <v>18831</v>
      </c>
      <c r="G6560" t="s">
        <v>181</v>
      </c>
      <c r="H6560" t="s">
        <v>146</v>
      </c>
      <c r="I6560" t="s">
        <v>135</v>
      </c>
      <c r="J6560" t="s">
        <v>136</v>
      </c>
      <c r="K6560" t="s">
        <v>147</v>
      </c>
      <c r="L6560" t="s">
        <v>18832</v>
      </c>
      <c r="M6560" t="s">
        <v>18833</v>
      </c>
      <c r="N6560">
        <v>1.57</v>
      </c>
      <c r="O6560">
        <v>0</v>
      </c>
      <c r="P6560">
        <v>3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0.61450534373219989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0.61450534373219989</v>
      </c>
    </row>
    <row r="6561" spans="1:31" x14ac:dyDescent="0.25">
      <c r="A6561">
        <v>1800686</v>
      </c>
      <c r="B6561">
        <v>1</v>
      </c>
      <c r="C6561" t="s">
        <v>80</v>
      </c>
      <c r="D6561" t="s">
        <v>82</v>
      </c>
      <c r="E6561" t="s">
        <v>158</v>
      </c>
      <c r="F6561" t="s">
        <v>18834</v>
      </c>
      <c r="G6561" t="s">
        <v>221</v>
      </c>
      <c r="H6561" t="s">
        <v>146</v>
      </c>
      <c r="I6561" t="s">
        <v>135</v>
      </c>
      <c r="J6561" t="s">
        <v>136</v>
      </c>
      <c r="K6561" t="s">
        <v>147</v>
      </c>
      <c r="L6561" t="s">
        <v>18835</v>
      </c>
      <c r="M6561" t="s">
        <v>18836</v>
      </c>
      <c r="N6561">
        <v>3.6244444439999999</v>
      </c>
      <c r="O6561">
        <v>0</v>
      </c>
      <c r="P6561">
        <v>180</v>
      </c>
      <c r="Q6561">
        <v>0</v>
      </c>
      <c r="R6561">
        <v>0</v>
      </c>
      <c r="S6561">
        <v>0</v>
      </c>
      <c r="T6561">
        <v>19</v>
      </c>
      <c r="U6561">
        <v>0</v>
      </c>
      <c r="V6561">
        <v>0</v>
      </c>
      <c r="W6561">
        <v>0</v>
      </c>
      <c r="X6561">
        <v>177.33111899063033</v>
      </c>
      <c r="Y6561">
        <v>0</v>
      </c>
      <c r="Z6561">
        <v>0</v>
      </c>
      <c r="AA6561">
        <v>0</v>
      </c>
      <c r="AB6561">
        <v>25.58513420387284</v>
      </c>
      <c r="AC6561">
        <v>0</v>
      </c>
      <c r="AD6561">
        <v>0</v>
      </c>
      <c r="AE6561">
        <v>202.91625319450316</v>
      </c>
    </row>
    <row r="6562" spans="1:31" x14ac:dyDescent="0.25">
      <c r="A6562">
        <v>1801184</v>
      </c>
      <c r="B6562">
        <v>1</v>
      </c>
      <c r="C6562" t="s">
        <v>80</v>
      </c>
      <c r="D6562" t="s">
        <v>84</v>
      </c>
      <c r="E6562" t="s">
        <v>171</v>
      </c>
      <c r="F6562" t="s">
        <v>18837</v>
      </c>
      <c r="G6562" t="s">
        <v>173</v>
      </c>
      <c r="H6562" t="s">
        <v>146</v>
      </c>
      <c r="I6562" t="s">
        <v>135</v>
      </c>
      <c r="J6562" t="s">
        <v>136</v>
      </c>
      <c r="K6562" t="s">
        <v>147</v>
      </c>
      <c r="L6562" t="s">
        <v>18838</v>
      </c>
      <c r="M6562" t="s">
        <v>18824</v>
      </c>
      <c r="N6562">
        <v>2.5863888880000001</v>
      </c>
      <c r="O6562">
        <v>0</v>
      </c>
      <c r="P6562">
        <v>11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6.5475710058542589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6.5475710058542589</v>
      </c>
    </row>
    <row r="6563" spans="1:31" x14ac:dyDescent="0.25">
      <c r="A6563">
        <v>1800952</v>
      </c>
      <c r="B6563">
        <v>1</v>
      </c>
      <c r="C6563" t="s">
        <v>81</v>
      </c>
      <c r="D6563" t="s">
        <v>123</v>
      </c>
      <c r="E6563" t="s">
        <v>158</v>
      </c>
      <c r="F6563" t="s">
        <v>11416</v>
      </c>
      <c r="G6563" t="s">
        <v>160</v>
      </c>
      <c r="H6563" t="s">
        <v>146</v>
      </c>
      <c r="I6563" t="s">
        <v>135</v>
      </c>
      <c r="J6563" t="s">
        <v>136</v>
      </c>
      <c r="K6563" t="s">
        <v>147</v>
      </c>
      <c r="L6563" t="s">
        <v>18839</v>
      </c>
      <c r="M6563" t="s">
        <v>18840</v>
      </c>
      <c r="N6563">
        <v>3.4474999999999998</v>
      </c>
      <c r="O6563">
        <v>0</v>
      </c>
      <c r="P6563">
        <v>0</v>
      </c>
      <c r="Q6563">
        <v>0</v>
      </c>
      <c r="R6563">
        <v>5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2.4815130143998334</v>
      </c>
      <c r="AA6563">
        <v>0</v>
      </c>
      <c r="AB6563">
        <v>0</v>
      </c>
      <c r="AC6563">
        <v>0</v>
      </c>
      <c r="AD6563">
        <v>0</v>
      </c>
      <c r="AE6563">
        <v>2.4815130143998334</v>
      </c>
    </row>
    <row r="6564" spans="1:31" x14ac:dyDescent="0.25">
      <c r="A6564">
        <v>1800975</v>
      </c>
      <c r="B6564">
        <v>1</v>
      </c>
      <c r="C6564" t="s">
        <v>80</v>
      </c>
      <c r="D6564" t="s">
        <v>93</v>
      </c>
      <c r="E6564" t="s">
        <v>158</v>
      </c>
      <c r="F6564" t="s">
        <v>18841</v>
      </c>
      <c r="G6564" t="s">
        <v>292</v>
      </c>
      <c r="H6564" t="s">
        <v>146</v>
      </c>
      <c r="I6564" t="s">
        <v>135</v>
      </c>
      <c r="J6564" t="s">
        <v>136</v>
      </c>
      <c r="K6564" t="s">
        <v>147</v>
      </c>
      <c r="L6564" t="s">
        <v>18842</v>
      </c>
      <c r="M6564" t="s">
        <v>18843</v>
      </c>
      <c r="N6564">
        <v>2.0975000000000001</v>
      </c>
      <c r="O6564">
        <v>0</v>
      </c>
      <c r="P6564">
        <v>5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0.67829344495397503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0.67829344495397503</v>
      </c>
    </row>
    <row r="6565" spans="1:31" x14ac:dyDescent="0.25">
      <c r="A6565">
        <v>1800998</v>
      </c>
      <c r="B6565">
        <v>1</v>
      </c>
      <c r="C6565" t="s">
        <v>80</v>
      </c>
      <c r="D6565" t="s">
        <v>90</v>
      </c>
      <c r="E6565" t="s">
        <v>267</v>
      </c>
      <c r="F6565" t="s">
        <v>18844</v>
      </c>
      <c r="G6565" t="s">
        <v>1032</v>
      </c>
      <c r="H6565" t="s">
        <v>134</v>
      </c>
      <c r="I6565" t="s">
        <v>135</v>
      </c>
      <c r="J6565" t="s">
        <v>136</v>
      </c>
      <c r="K6565" t="s">
        <v>147</v>
      </c>
      <c r="L6565" t="s">
        <v>18845</v>
      </c>
      <c r="M6565" t="s">
        <v>18846</v>
      </c>
      <c r="N6565">
        <v>0.457777777</v>
      </c>
      <c r="O6565">
        <v>0</v>
      </c>
      <c r="P6565">
        <v>7954</v>
      </c>
      <c r="Q6565">
        <v>0</v>
      </c>
      <c r="R6565">
        <v>0</v>
      </c>
      <c r="S6565">
        <v>12</v>
      </c>
      <c r="T6565">
        <v>1680</v>
      </c>
      <c r="U6565">
        <v>5</v>
      </c>
      <c r="V6565">
        <v>15</v>
      </c>
      <c r="W6565">
        <v>0</v>
      </c>
      <c r="X6565">
        <v>1002.0942207863644</v>
      </c>
      <c r="Y6565">
        <v>0</v>
      </c>
      <c r="Z6565">
        <v>0</v>
      </c>
      <c r="AA6565">
        <v>969.48754461796489</v>
      </c>
      <c r="AB6565">
        <v>571.20758727313546</v>
      </c>
      <c r="AC6565">
        <v>116.3153978888266</v>
      </c>
      <c r="AD6565">
        <v>245.30742822347733</v>
      </c>
      <c r="AE6565">
        <v>2904.4121787897693</v>
      </c>
    </row>
    <row r="6566" spans="1:31" x14ac:dyDescent="0.25">
      <c r="A6566">
        <v>1801061</v>
      </c>
      <c r="B6566">
        <v>1</v>
      </c>
      <c r="C6566" t="s">
        <v>80</v>
      </c>
      <c r="D6566" t="s">
        <v>82</v>
      </c>
      <c r="E6566" t="s">
        <v>158</v>
      </c>
      <c r="F6566" t="s">
        <v>18847</v>
      </c>
      <c r="G6566" t="s">
        <v>160</v>
      </c>
      <c r="H6566" t="s">
        <v>146</v>
      </c>
      <c r="I6566" t="s">
        <v>135</v>
      </c>
      <c r="J6566" t="s">
        <v>136</v>
      </c>
      <c r="K6566" t="s">
        <v>147</v>
      </c>
      <c r="L6566" t="s">
        <v>18848</v>
      </c>
      <c r="M6566" t="s">
        <v>18849</v>
      </c>
      <c r="N6566">
        <v>1.336944444</v>
      </c>
      <c r="O6566">
        <v>0</v>
      </c>
      <c r="P6566">
        <v>129</v>
      </c>
      <c r="Q6566">
        <v>0</v>
      </c>
      <c r="R6566">
        <v>0</v>
      </c>
      <c r="S6566">
        <v>0</v>
      </c>
      <c r="T6566">
        <v>27</v>
      </c>
      <c r="U6566">
        <v>0</v>
      </c>
      <c r="V6566">
        <v>0</v>
      </c>
      <c r="W6566">
        <v>0</v>
      </c>
      <c r="X6566">
        <v>47.830528461477705</v>
      </c>
      <c r="Y6566">
        <v>0</v>
      </c>
      <c r="Z6566">
        <v>0</v>
      </c>
      <c r="AA6566">
        <v>0</v>
      </c>
      <c r="AB6566">
        <v>11.155425749503134</v>
      </c>
      <c r="AC6566">
        <v>0</v>
      </c>
      <c r="AD6566">
        <v>0</v>
      </c>
      <c r="AE6566">
        <v>58.985954210980836</v>
      </c>
    </row>
    <row r="6567" spans="1:31" x14ac:dyDescent="0.25">
      <c r="A6567">
        <v>1800766</v>
      </c>
      <c r="B6567">
        <v>1</v>
      </c>
      <c r="C6567" t="s">
        <v>80</v>
      </c>
      <c r="D6567" t="s">
        <v>88</v>
      </c>
      <c r="E6567" t="s">
        <v>171</v>
      </c>
      <c r="F6567" t="s">
        <v>18850</v>
      </c>
      <c r="G6567" t="s">
        <v>282</v>
      </c>
      <c r="H6567" t="s">
        <v>146</v>
      </c>
      <c r="I6567" t="s">
        <v>135</v>
      </c>
      <c r="J6567" t="s">
        <v>136</v>
      </c>
      <c r="K6567" t="s">
        <v>147</v>
      </c>
      <c r="L6567" t="s">
        <v>18851</v>
      </c>
      <c r="M6567" t="s">
        <v>18852</v>
      </c>
      <c r="N6567">
        <v>4.1936111110000001</v>
      </c>
      <c r="O6567">
        <v>0</v>
      </c>
      <c r="P6567">
        <v>2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2.5565958011172834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2.5565958011172834</v>
      </c>
    </row>
    <row r="6568" spans="1:31" x14ac:dyDescent="0.25">
      <c r="A6568">
        <v>1801098</v>
      </c>
      <c r="B6568">
        <v>1</v>
      </c>
      <c r="C6568" t="s">
        <v>80</v>
      </c>
      <c r="D6568" t="s">
        <v>96</v>
      </c>
      <c r="E6568" t="s">
        <v>171</v>
      </c>
      <c r="F6568" t="s">
        <v>18853</v>
      </c>
      <c r="G6568" t="s">
        <v>173</v>
      </c>
      <c r="H6568" t="s">
        <v>146</v>
      </c>
      <c r="I6568" t="s">
        <v>135</v>
      </c>
      <c r="J6568" t="s">
        <v>136</v>
      </c>
      <c r="K6568" t="s">
        <v>147</v>
      </c>
      <c r="L6568" t="s">
        <v>18854</v>
      </c>
      <c r="M6568" t="s">
        <v>18855</v>
      </c>
      <c r="N6568">
        <v>7.5972222220000001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1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4.5584669988058995</v>
      </c>
      <c r="AC6568">
        <v>0</v>
      </c>
      <c r="AD6568">
        <v>0</v>
      </c>
      <c r="AE6568">
        <v>4.5584669988058995</v>
      </c>
    </row>
    <row r="6569" spans="1:31" x14ac:dyDescent="0.25">
      <c r="A6569">
        <v>1801201</v>
      </c>
      <c r="B6569">
        <v>1</v>
      </c>
      <c r="C6569" t="s">
        <v>80</v>
      </c>
      <c r="D6569" t="s">
        <v>106</v>
      </c>
      <c r="E6569" t="s">
        <v>171</v>
      </c>
      <c r="F6569" t="s">
        <v>18856</v>
      </c>
      <c r="G6569" t="s">
        <v>181</v>
      </c>
      <c r="H6569" t="s">
        <v>146</v>
      </c>
      <c r="I6569" t="s">
        <v>135</v>
      </c>
      <c r="J6569" t="s">
        <v>136</v>
      </c>
      <c r="K6569" t="s">
        <v>147</v>
      </c>
      <c r="L6569" t="s">
        <v>18857</v>
      </c>
      <c r="M6569" t="s">
        <v>18858</v>
      </c>
      <c r="N6569">
        <v>2.4183333330000001</v>
      </c>
      <c r="O6569">
        <v>0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0.18134621840356668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0.18134621840356668</v>
      </c>
    </row>
    <row r="6570" spans="1:31" x14ac:dyDescent="0.25">
      <c r="A6570">
        <v>1800889</v>
      </c>
      <c r="B6570">
        <v>1</v>
      </c>
      <c r="C6570" t="s">
        <v>80</v>
      </c>
      <c r="D6570" t="s">
        <v>102</v>
      </c>
      <c r="E6570" t="s">
        <v>131</v>
      </c>
      <c r="F6570" t="s">
        <v>18859</v>
      </c>
      <c r="G6570" t="s">
        <v>177</v>
      </c>
      <c r="H6570" t="s">
        <v>134</v>
      </c>
      <c r="I6570" t="s">
        <v>135</v>
      </c>
      <c r="J6570" t="s">
        <v>136</v>
      </c>
      <c r="K6570" t="s">
        <v>147</v>
      </c>
      <c r="L6570" t="s">
        <v>18860</v>
      </c>
      <c r="M6570" t="s">
        <v>18861</v>
      </c>
      <c r="N6570">
        <v>0.22444444399999999</v>
      </c>
      <c r="O6570">
        <v>1</v>
      </c>
      <c r="P6570">
        <v>442</v>
      </c>
      <c r="Q6570">
        <v>34</v>
      </c>
      <c r="R6570">
        <v>100</v>
      </c>
      <c r="S6570">
        <v>10</v>
      </c>
      <c r="T6570">
        <v>57</v>
      </c>
      <c r="U6570">
        <v>0</v>
      </c>
      <c r="V6570">
        <v>0</v>
      </c>
      <c r="W6570">
        <v>6.1674163279999999E-2</v>
      </c>
      <c r="X6570">
        <v>19.437433519695315</v>
      </c>
      <c r="Y6570">
        <v>31.324993252268932</v>
      </c>
      <c r="Z6570">
        <v>8.8525751288212025</v>
      </c>
      <c r="AA6570">
        <v>16.238534849298667</v>
      </c>
      <c r="AB6570">
        <v>8.716080288841999</v>
      </c>
      <c r="AC6570">
        <v>0</v>
      </c>
      <c r="AD6570">
        <v>0</v>
      </c>
      <c r="AE6570">
        <v>84.631291202206114</v>
      </c>
    </row>
    <row r="6571" spans="1:31" x14ac:dyDescent="0.25">
      <c r="A6571">
        <v>1801101</v>
      </c>
      <c r="B6571">
        <v>1</v>
      </c>
      <c r="C6571" t="s">
        <v>80</v>
      </c>
      <c r="D6571" t="s">
        <v>93</v>
      </c>
      <c r="E6571" t="s">
        <v>171</v>
      </c>
      <c r="F6571" t="s">
        <v>18862</v>
      </c>
      <c r="G6571" t="s">
        <v>181</v>
      </c>
      <c r="H6571" t="s">
        <v>146</v>
      </c>
      <c r="I6571" t="s">
        <v>135</v>
      </c>
      <c r="J6571" t="s">
        <v>136</v>
      </c>
      <c r="K6571" t="s">
        <v>147</v>
      </c>
      <c r="L6571" t="s">
        <v>18863</v>
      </c>
      <c r="M6571" t="s">
        <v>18864</v>
      </c>
      <c r="N6571">
        <v>6.32</v>
      </c>
      <c r="O6571">
        <v>0</v>
      </c>
      <c r="P6571">
        <v>0</v>
      </c>
      <c r="Q6571">
        <v>0</v>
      </c>
      <c r="R6571">
        <v>1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4.2011063110408005</v>
      </c>
      <c r="AA6571">
        <v>0</v>
      </c>
      <c r="AB6571">
        <v>0</v>
      </c>
      <c r="AC6571">
        <v>0</v>
      </c>
      <c r="AD6571">
        <v>0</v>
      </c>
      <c r="AE6571">
        <v>4.2011063110408005</v>
      </c>
    </row>
    <row r="6572" spans="1:31" x14ac:dyDescent="0.25">
      <c r="A6572">
        <v>1800869</v>
      </c>
      <c r="B6572">
        <v>1</v>
      </c>
      <c r="C6572" t="s">
        <v>81</v>
      </c>
      <c r="D6572" t="s">
        <v>120</v>
      </c>
      <c r="E6572" t="s">
        <v>171</v>
      </c>
      <c r="F6572" t="s">
        <v>18865</v>
      </c>
      <c r="G6572" t="s">
        <v>181</v>
      </c>
      <c r="H6572" t="s">
        <v>146</v>
      </c>
      <c r="I6572" t="s">
        <v>135</v>
      </c>
      <c r="J6572" t="s">
        <v>136</v>
      </c>
      <c r="K6572" t="s">
        <v>147</v>
      </c>
      <c r="L6572" t="s">
        <v>18866</v>
      </c>
      <c r="M6572" t="s">
        <v>18867</v>
      </c>
      <c r="N6572">
        <v>1.801388888</v>
      </c>
      <c r="O6572">
        <v>0</v>
      </c>
      <c r="P6572">
        <v>1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0.41527648968454167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0.41527648968454167</v>
      </c>
    </row>
    <row r="6573" spans="1:31" x14ac:dyDescent="0.25">
      <c r="A6573">
        <v>1800703</v>
      </c>
      <c r="B6573">
        <v>1</v>
      </c>
      <c r="C6573" t="s">
        <v>80</v>
      </c>
      <c r="D6573" t="s">
        <v>90</v>
      </c>
      <c r="E6573" t="s">
        <v>153</v>
      </c>
      <c r="F6573" t="s">
        <v>18630</v>
      </c>
      <c r="G6573" t="s">
        <v>206</v>
      </c>
      <c r="H6573" t="s">
        <v>146</v>
      </c>
      <c r="I6573" t="s">
        <v>135</v>
      </c>
      <c r="J6573" t="s">
        <v>136</v>
      </c>
      <c r="K6573" t="s">
        <v>147</v>
      </c>
      <c r="L6573" t="s">
        <v>18868</v>
      </c>
      <c r="M6573" t="s">
        <v>18869</v>
      </c>
      <c r="N6573">
        <v>4.0319444439999996</v>
      </c>
      <c r="O6573">
        <v>0</v>
      </c>
      <c r="P6573">
        <v>133</v>
      </c>
      <c r="Q6573">
        <v>0</v>
      </c>
      <c r="R6573">
        <v>0</v>
      </c>
      <c r="S6573">
        <v>0</v>
      </c>
      <c r="T6573">
        <v>21</v>
      </c>
      <c r="U6573">
        <v>0</v>
      </c>
      <c r="V6573">
        <v>0</v>
      </c>
      <c r="W6573">
        <v>0</v>
      </c>
      <c r="X6573">
        <v>137.85089062328535</v>
      </c>
      <c r="Y6573">
        <v>0</v>
      </c>
      <c r="Z6573">
        <v>0</v>
      </c>
      <c r="AA6573">
        <v>0</v>
      </c>
      <c r="AB6573">
        <v>28.305571660627081</v>
      </c>
      <c r="AC6573">
        <v>0</v>
      </c>
      <c r="AD6573">
        <v>0</v>
      </c>
      <c r="AE6573">
        <v>166.15646228391245</v>
      </c>
    </row>
    <row r="6574" spans="1:31" x14ac:dyDescent="0.25">
      <c r="A6574">
        <v>1800726</v>
      </c>
      <c r="B6574">
        <v>1</v>
      </c>
      <c r="C6574" t="s">
        <v>81</v>
      </c>
      <c r="D6574" t="s">
        <v>115</v>
      </c>
      <c r="E6574" t="s">
        <v>188</v>
      </c>
      <c r="F6574" t="s">
        <v>10461</v>
      </c>
      <c r="G6574" t="s">
        <v>246</v>
      </c>
      <c r="H6574" t="s">
        <v>134</v>
      </c>
      <c r="I6574" t="s">
        <v>135</v>
      </c>
      <c r="J6574" t="s">
        <v>136</v>
      </c>
      <c r="K6574" t="s">
        <v>137</v>
      </c>
      <c r="L6574" t="s">
        <v>18870</v>
      </c>
      <c r="M6574" t="s">
        <v>18871</v>
      </c>
      <c r="N6574">
        <v>9.5602777769999996</v>
      </c>
      <c r="O6574">
        <v>0</v>
      </c>
      <c r="P6574">
        <v>1233</v>
      </c>
      <c r="Q6574">
        <v>1</v>
      </c>
      <c r="R6574">
        <v>42</v>
      </c>
      <c r="S6574">
        <v>6</v>
      </c>
      <c r="T6574">
        <v>98</v>
      </c>
      <c r="U6574">
        <v>0</v>
      </c>
      <c r="V6574">
        <v>0</v>
      </c>
      <c r="W6574">
        <v>0</v>
      </c>
      <c r="X6574">
        <v>1023.2178918960368</v>
      </c>
      <c r="Y6574">
        <v>27.02941028985882</v>
      </c>
      <c r="Z6574">
        <v>70.404080436764659</v>
      </c>
      <c r="AA6574">
        <v>125.86710751860082</v>
      </c>
      <c r="AB6574">
        <v>297.95826828633051</v>
      </c>
      <c r="AC6574">
        <v>0</v>
      </c>
      <c r="AD6574">
        <v>0</v>
      </c>
      <c r="AE6574">
        <v>1544.4767584275914</v>
      </c>
    </row>
    <row r="6575" spans="1:31" x14ac:dyDescent="0.25">
      <c r="A6575">
        <v>1800789</v>
      </c>
      <c r="B6575">
        <v>1</v>
      </c>
      <c r="C6575" t="s">
        <v>81</v>
      </c>
      <c r="D6575" t="s">
        <v>113</v>
      </c>
      <c r="E6575" t="s">
        <v>171</v>
      </c>
      <c r="F6575" t="s">
        <v>18872</v>
      </c>
      <c r="G6575" t="s">
        <v>282</v>
      </c>
      <c r="H6575" t="s">
        <v>146</v>
      </c>
      <c r="I6575" t="s">
        <v>135</v>
      </c>
      <c r="J6575" t="s">
        <v>136</v>
      </c>
      <c r="K6575" t="s">
        <v>147</v>
      </c>
      <c r="L6575" t="s">
        <v>18873</v>
      </c>
      <c r="M6575" t="s">
        <v>18874</v>
      </c>
      <c r="N6575">
        <v>2.1205555550000001</v>
      </c>
      <c r="O6575">
        <v>0</v>
      </c>
      <c r="P6575">
        <v>1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1.6590019245338667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1.6590019245338667</v>
      </c>
    </row>
    <row r="6576" spans="1:31" x14ac:dyDescent="0.25">
      <c r="A6576">
        <v>1800895</v>
      </c>
      <c r="B6576">
        <v>1</v>
      </c>
      <c r="C6576" t="s">
        <v>80</v>
      </c>
      <c r="D6576" t="s">
        <v>95</v>
      </c>
      <c r="E6576" t="s">
        <v>188</v>
      </c>
      <c r="F6576" t="s">
        <v>18875</v>
      </c>
      <c r="G6576" t="s">
        <v>177</v>
      </c>
      <c r="H6576" t="s">
        <v>134</v>
      </c>
      <c r="I6576" t="s">
        <v>135</v>
      </c>
      <c r="J6576" t="s">
        <v>136</v>
      </c>
      <c r="K6576" t="s">
        <v>147</v>
      </c>
      <c r="L6576" t="s">
        <v>18876</v>
      </c>
      <c r="M6576" t="s">
        <v>18877</v>
      </c>
      <c r="N6576">
        <v>1.0147222220000001</v>
      </c>
      <c r="O6576">
        <v>0</v>
      </c>
      <c r="P6576">
        <v>112</v>
      </c>
      <c r="Q6576">
        <v>0</v>
      </c>
      <c r="R6576">
        <v>0</v>
      </c>
      <c r="S6576">
        <v>8</v>
      </c>
      <c r="T6576">
        <v>7</v>
      </c>
      <c r="U6576">
        <v>1</v>
      </c>
      <c r="V6576">
        <v>0</v>
      </c>
      <c r="W6576">
        <v>0</v>
      </c>
      <c r="X6576">
        <v>26.790787044090532</v>
      </c>
      <c r="Y6576">
        <v>0</v>
      </c>
      <c r="Z6576">
        <v>0</v>
      </c>
      <c r="AA6576">
        <v>73.071718777562623</v>
      </c>
      <c r="AB6576">
        <v>3.8208731845973332</v>
      </c>
      <c r="AC6576">
        <v>16.872130151565003</v>
      </c>
      <c r="AD6576">
        <v>0</v>
      </c>
      <c r="AE6576">
        <v>120.55550915781549</v>
      </c>
    </row>
    <row r="6577" spans="1:31" x14ac:dyDescent="0.25">
      <c r="A6577">
        <v>1800683</v>
      </c>
      <c r="B6577">
        <v>1</v>
      </c>
      <c r="C6577" t="s">
        <v>81</v>
      </c>
      <c r="D6577" t="s">
        <v>126</v>
      </c>
      <c r="E6577" t="s">
        <v>188</v>
      </c>
      <c r="F6577" t="s">
        <v>18878</v>
      </c>
      <c r="G6577" t="s">
        <v>177</v>
      </c>
      <c r="H6577" t="s">
        <v>134</v>
      </c>
      <c r="I6577" t="s">
        <v>193</v>
      </c>
      <c r="J6577" t="s">
        <v>136</v>
      </c>
      <c r="K6577" t="s">
        <v>147</v>
      </c>
      <c r="L6577" t="s">
        <v>18879</v>
      </c>
      <c r="M6577" t="s">
        <v>18880</v>
      </c>
      <c r="N6577">
        <v>8.3333330000000001E-3</v>
      </c>
      <c r="O6577">
        <v>0</v>
      </c>
      <c r="P6577">
        <v>742</v>
      </c>
      <c r="Q6577">
        <v>36</v>
      </c>
      <c r="R6577">
        <v>100</v>
      </c>
      <c r="S6577">
        <v>9</v>
      </c>
      <c r="T6577">
        <v>45</v>
      </c>
      <c r="U6577">
        <v>0</v>
      </c>
      <c r="V6577">
        <v>0</v>
      </c>
      <c r="W6577">
        <v>0</v>
      </c>
      <c r="X6577">
        <v>0.55407323183400026</v>
      </c>
      <c r="Y6577">
        <v>0.51560282625699982</v>
      </c>
      <c r="Z6577">
        <v>0.10513126067700003</v>
      </c>
      <c r="AA6577">
        <v>0.20366966520199997</v>
      </c>
      <c r="AB6577">
        <v>0.10859197813574999</v>
      </c>
      <c r="AC6577">
        <v>0</v>
      </c>
      <c r="AD6577">
        <v>0</v>
      </c>
      <c r="AE6577">
        <v>1.4870689621057502</v>
      </c>
    </row>
    <row r="6578" spans="1:31" x14ac:dyDescent="0.25">
      <c r="A6578">
        <v>1801081</v>
      </c>
      <c r="B6578">
        <v>1</v>
      </c>
      <c r="C6578" t="s">
        <v>80</v>
      </c>
      <c r="D6578" t="s">
        <v>107</v>
      </c>
      <c r="E6578" t="s">
        <v>171</v>
      </c>
      <c r="F6578" t="s">
        <v>18881</v>
      </c>
      <c r="G6578" t="s">
        <v>181</v>
      </c>
      <c r="H6578" t="s">
        <v>146</v>
      </c>
      <c r="I6578" t="s">
        <v>135</v>
      </c>
      <c r="J6578" t="s">
        <v>136</v>
      </c>
      <c r="K6578" t="s">
        <v>147</v>
      </c>
      <c r="L6578" t="s">
        <v>18882</v>
      </c>
      <c r="M6578" t="s">
        <v>18883</v>
      </c>
      <c r="N6578">
        <v>1.788611111</v>
      </c>
      <c r="O6578">
        <v>0</v>
      </c>
      <c r="P6578">
        <v>1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0.56269281132802507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0.56269281132802507</v>
      </c>
    </row>
    <row r="6579" spans="1:31" x14ac:dyDescent="0.25">
      <c r="A6579">
        <v>1801181</v>
      </c>
      <c r="B6579">
        <v>1</v>
      </c>
      <c r="C6579" t="s">
        <v>80</v>
      </c>
      <c r="D6579" t="s">
        <v>111</v>
      </c>
      <c r="E6579" t="s">
        <v>153</v>
      </c>
      <c r="F6579" t="s">
        <v>18884</v>
      </c>
      <c r="G6579" t="s">
        <v>160</v>
      </c>
      <c r="H6579" t="s">
        <v>146</v>
      </c>
      <c r="I6579" t="s">
        <v>135</v>
      </c>
      <c r="J6579" t="s">
        <v>136</v>
      </c>
      <c r="K6579" t="s">
        <v>147</v>
      </c>
      <c r="L6579" t="s">
        <v>18885</v>
      </c>
      <c r="M6579" t="s">
        <v>18886</v>
      </c>
      <c r="N6579">
        <v>2.4327777770000001</v>
      </c>
      <c r="O6579">
        <v>0</v>
      </c>
      <c r="P6579">
        <v>149</v>
      </c>
      <c r="Q6579">
        <v>0</v>
      </c>
      <c r="R6579">
        <v>0</v>
      </c>
      <c r="S6579">
        <v>0</v>
      </c>
      <c r="T6579">
        <v>4</v>
      </c>
      <c r="U6579">
        <v>0</v>
      </c>
      <c r="V6579">
        <v>0</v>
      </c>
      <c r="W6579">
        <v>0</v>
      </c>
      <c r="X6579">
        <v>122.73503220369919</v>
      </c>
      <c r="Y6579">
        <v>0</v>
      </c>
      <c r="Z6579">
        <v>0</v>
      </c>
      <c r="AA6579">
        <v>0</v>
      </c>
      <c r="AB6579">
        <v>1.2383899977929334</v>
      </c>
      <c r="AC6579">
        <v>0</v>
      </c>
      <c r="AD6579">
        <v>0</v>
      </c>
      <c r="AE6579">
        <v>123.97342220149213</v>
      </c>
    </row>
    <row r="6580" spans="1:31" x14ac:dyDescent="0.25">
      <c r="A6580">
        <v>1800878</v>
      </c>
      <c r="B6580">
        <v>1</v>
      </c>
      <c r="C6580" t="s">
        <v>80</v>
      </c>
      <c r="D6580" t="s">
        <v>100</v>
      </c>
      <c r="E6580" t="s">
        <v>143</v>
      </c>
      <c r="F6580" t="s">
        <v>18887</v>
      </c>
      <c r="G6580" t="s">
        <v>145</v>
      </c>
      <c r="H6580" t="s">
        <v>146</v>
      </c>
      <c r="I6580" t="s">
        <v>135</v>
      </c>
      <c r="J6580" t="s">
        <v>136</v>
      </c>
      <c r="K6580" t="s">
        <v>147</v>
      </c>
      <c r="L6580" t="s">
        <v>18888</v>
      </c>
      <c r="M6580" t="s">
        <v>18889</v>
      </c>
      <c r="N6580">
        <v>2.611111111</v>
      </c>
      <c r="O6580">
        <v>0</v>
      </c>
      <c r="P6580">
        <v>439</v>
      </c>
      <c r="Q6580">
        <v>0</v>
      </c>
      <c r="R6580">
        <v>1</v>
      </c>
      <c r="S6580">
        <v>0</v>
      </c>
      <c r="T6580">
        <v>31</v>
      </c>
      <c r="U6580">
        <v>0</v>
      </c>
      <c r="V6580">
        <v>0</v>
      </c>
      <c r="W6580">
        <v>0</v>
      </c>
      <c r="X6580">
        <v>185.28025366399157</v>
      </c>
      <c r="Y6580">
        <v>0</v>
      </c>
      <c r="Z6580">
        <v>0.50821987852799999</v>
      </c>
      <c r="AA6580">
        <v>0</v>
      </c>
      <c r="AB6580">
        <v>63.350744951505497</v>
      </c>
      <c r="AC6580">
        <v>0</v>
      </c>
      <c r="AD6580">
        <v>0</v>
      </c>
      <c r="AE6580">
        <v>249.13921849402507</v>
      </c>
    </row>
    <row r="6581" spans="1:31" x14ac:dyDescent="0.25">
      <c r="A6581">
        <v>1801047</v>
      </c>
      <c r="B6581">
        <v>1</v>
      </c>
      <c r="C6581" t="s">
        <v>81</v>
      </c>
      <c r="D6581" t="s">
        <v>113</v>
      </c>
      <c r="E6581" t="s">
        <v>143</v>
      </c>
      <c r="F6581" t="s">
        <v>18890</v>
      </c>
      <c r="G6581" t="s">
        <v>160</v>
      </c>
      <c r="H6581" t="s">
        <v>146</v>
      </c>
      <c r="I6581" t="s">
        <v>135</v>
      </c>
      <c r="J6581" t="s">
        <v>136</v>
      </c>
      <c r="K6581" t="s">
        <v>147</v>
      </c>
      <c r="L6581" t="s">
        <v>18891</v>
      </c>
      <c r="M6581" t="s">
        <v>18892</v>
      </c>
      <c r="N6581">
        <v>3.3538888880000002</v>
      </c>
      <c r="O6581">
        <v>0</v>
      </c>
      <c r="P6581">
        <v>50</v>
      </c>
      <c r="Q6581">
        <v>0</v>
      </c>
      <c r="R6581">
        <v>0</v>
      </c>
      <c r="S6581">
        <v>0</v>
      </c>
      <c r="T6581">
        <v>3</v>
      </c>
      <c r="U6581">
        <v>0</v>
      </c>
      <c r="V6581">
        <v>0</v>
      </c>
      <c r="W6581">
        <v>0</v>
      </c>
      <c r="X6581">
        <v>25.192141955348262</v>
      </c>
      <c r="Y6581">
        <v>0</v>
      </c>
      <c r="Z6581">
        <v>0</v>
      </c>
      <c r="AA6581">
        <v>0</v>
      </c>
      <c r="AB6581">
        <v>4.5377831115399996</v>
      </c>
      <c r="AC6581">
        <v>0</v>
      </c>
      <c r="AD6581">
        <v>0</v>
      </c>
      <c r="AE6581">
        <v>29.729925066888264</v>
      </c>
    </row>
    <row r="6582" spans="1:31" x14ac:dyDescent="0.25">
      <c r="A6582">
        <v>1800924</v>
      </c>
      <c r="B6582">
        <v>1</v>
      </c>
      <c r="C6582" t="s">
        <v>80</v>
      </c>
      <c r="D6582" t="s">
        <v>105</v>
      </c>
      <c r="E6582" t="s">
        <v>188</v>
      </c>
      <c r="F6582" t="s">
        <v>18893</v>
      </c>
      <c r="G6582" t="s">
        <v>4436</v>
      </c>
      <c r="H6582" t="s">
        <v>134</v>
      </c>
      <c r="I6582" t="s">
        <v>135</v>
      </c>
      <c r="J6582" t="s">
        <v>136</v>
      </c>
      <c r="K6582" t="s">
        <v>147</v>
      </c>
      <c r="L6582" t="s">
        <v>18894</v>
      </c>
      <c r="M6582" t="s">
        <v>18895</v>
      </c>
      <c r="N6582">
        <v>1.2847222220000001</v>
      </c>
      <c r="O6582">
        <v>1</v>
      </c>
      <c r="P6582">
        <v>94</v>
      </c>
      <c r="Q6582">
        <v>5</v>
      </c>
      <c r="R6582">
        <v>4</v>
      </c>
      <c r="S6582">
        <v>12</v>
      </c>
      <c r="T6582">
        <v>8</v>
      </c>
      <c r="U6582">
        <v>1</v>
      </c>
      <c r="V6582">
        <v>0</v>
      </c>
      <c r="W6582">
        <v>0.57947866042137508</v>
      </c>
      <c r="X6582">
        <v>33.137122218307084</v>
      </c>
      <c r="Y6582">
        <v>4.4101256494259999</v>
      </c>
      <c r="Z6582">
        <v>2.2891567062667502</v>
      </c>
      <c r="AA6582">
        <v>98.899216285178511</v>
      </c>
      <c r="AB6582">
        <v>31.538777395107505</v>
      </c>
      <c r="AC6582">
        <v>72.662978172678336</v>
      </c>
      <c r="AD6582">
        <v>0</v>
      </c>
      <c r="AE6582">
        <v>243.51685508738558</v>
      </c>
    </row>
    <row r="6583" spans="1:31" x14ac:dyDescent="0.25">
      <c r="A6583">
        <v>1801110</v>
      </c>
      <c r="B6583">
        <v>1</v>
      </c>
      <c r="C6583" t="s">
        <v>80</v>
      </c>
      <c r="D6583" t="s">
        <v>97</v>
      </c>
      <c r="E6583" t="s">
        <v>171</v>
      </c>
      <c r="F6583" t="s">
        <v>18896</v>
      </c>
      <c r="G6583" t="s">
        <v>181</v>
      </c>
      <c r="H6583" t="s">
        <v>146</v>
      </c>
      <c r="I6583" t="s">
        <v>135</v>
      </c>
      <c r="J6583" t="s">
        <v>136</v>
      </c>
      <c r="K6583" t="s">
        <v>147</v>
      </c>
      <c r="L6583" t="s">
        <v>18897</v>
      </c>
      <c r="M6583" t="s">
        <v>18898</v>
      </c>
      <c r="N6583">
        <v>4.5294444440000001</v>
      </c>
      <c r="O6583">
        <v>0</v>
      </c>
      <c r="P6583">
        <v>2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4.9083923164779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4.9083923164779</v>
      </c>
    </row>
    <row r="6584" spans="1:31" x14ac:dyDescent="0.25">
      <c r="A6584">
        <v>1800669</v>
      </c>
      <c r="B6584">
        <v>1</v>
      </c>
      <c r="C6584" t="s">
        <v>80</v>
      </c>
      <c r="D6584" t="s">
        <v>92</v>
      </c>
      <c r="E6584" t="s">
        <v>171</v>
      </c>
      <c r="F6584" t="s">
        <v>18899</v>
      </c>
      <c r="G6584" t="s">
        <v>181</v>
      </c>
      <c r="H6584" t="s">
        <v>146</v>
      </c>
      <c r="I6584" t="s">
        <v>135</v>
      </c>
      <c r="J6584" t="s">
        <v>136</v>
      </c>
      <c r="K6584" t="s">
        <v>147</v>
      </c>
      <c r="L6584" t="s">
        <v>18900</v>
      </c>
      <c r="M6584" t="s">
        <v>18901</v>
      </c>
      <c r="N6584">
        <v>1.3797222220000001</v>
      </c>
      <c r="O6584">
        <v>0</v>
      </c>
      <c r="P6584">
        <v>1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8.9627437613250018E-3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8.9627437613250018E-3</v>
      </c>
    </row>
    <row r="6585" spans="1:31" x14ac:dyDescent="0.25">
      <c r="A6585">
        <v>1800918</v>
      </c>
      <c r="B6585">
        <v>1</v>
      </c>
      <c r="C6585" t="s">
        <v>80</v>
      </c>
      <c r="D6585" t="s">
        <v>105</v>
      </c>
      <c r="E6585" t="s">
        <v>158</v>
      </c>
      <c r="F6585" t="s">
        <v>8978</v>
      </c>
      <c r="G6585" t="s">
        <v>758</v>
      </c>
      <c r="H6585" t="s">
        <v>146</v>
      </c>
      <c r="I6585" t="s">
        <v>135</v>
      </c>
      <c r="J6585" t="s">
        <v>136</v>
      </c>
      <c r="K6585" t="s">
        <v>147</v>
      </c>
      <c r="L6585" t="s">
        <v>18902</v>
      </c>
      <c r="M6585" t="s">
        <v>18903</v>
      </c>
      <c r="N6585">
        <v>3.4763888879999998</v>
      </c>
      <c r="O6585">
        <v>0</v>
      </c>
      <c r="P6585">
        <v>9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4.4033360944528663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4.4033360944528663</v>
      </c>
    </row>
    <row r="6586" spans="1:31" x14ac:dyDescent="0.25">
      <c r="A6586">
        <v>1801064</v>
      </c>
      <c r="B6586">
        <v>1</v>
      </c>
      <c r="C6586" t="s">
        <v>80</v>
      </c>
      <c r="D6586" t="s">
        <v>98</v>
      </c>
      <c r="E6586" t="s">
        <v>184</v>
      </c>
      <c r="F6586" t="s">
        <v>18904</v>
      </c>
      <c r="G6586" t="s">
        <v>359</v>
      </c>
      <c r="H6586" t="s">
        <v>134</v>
      </c>
      <c r="I6586" t="s">
        <v>135</v>
      </c>
      <c r="J6586" t="s">
        <v>136</v>
      </c>
      <c r="K6586" t="s">
        <v>147</v>
      </c>
      <c r="L6586" t="s">
        <v>18905</v>
      </c>
      <c r="M6586" t="s">
        <v>18906</v>
      </c>
      <c r="N6586">
        <v>2.417777777</v>
      </c>
      <c r="O6586">
        <v>0</v>
      </c>
      <c r="P6586">
        <v>0</v>
      </c>
      <c r="Q6586">
        <v>0</v>
      </c>
      <c r="R6586">
        <v>13</v>
      </c>
      <c r="S6586">
        <v>0</v>
      </c>
      <c r="T6586">
        <v>1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34.944255205683731</v>
      </c>
      <c r="AA6586">
        <v>0</v>
      </c>
      <c r="AB6586">
        <v>2.9003575569142663</v>
      </c>
      <c r="AC6586">
        <v>0</v>
      </c>
      <c r="AD6586">
        <v>0</v>
      </c>
      <c r="AE6586">
        <v>37.844612762597997</v>
      </c>
    </row>
    <row r="6587" spans="1:31" x14ac:dyDescent="0.25">
      <c r="A6587">
        <v>1800715</v>
      </c>
      <c r="B6587">
        <v>1</v>
      </c>
      <c r="C6587" t="s">
        <v>81</v>
      </c>
      <c r="D6587" t="s">
        <v>112</v>
      </c>
      <c r="E6587" t="s">
        <v>184</v>
      </c>
      <c r="F6587" t="s">
        <v>18907</v>
      </c>
      <c r="G6587" t="s">
        <v>133</v>
      </c>
      <c r="H6587" t="s">
        <v>134</v>
      </c>
      <c r="I6587" t="s">
        <v>135</v>
      </c>
      <c r="J6587" t="s">
        <v>136</v>
      </c>
      <c r="K6587" t="s">
        <v>137</v>
      </c>
      <c r="L6587" t="s">
        <v>18908</v>
      </c>
      <c r="M6587" t="s">
        <v>18909</v>
      </c>
      <c r="N6587">
        <v>0.1125</v>
      </c>
      <c r="O6587">
        <v>0</v>
      </c>
      <c r="P6587">
        <v>3931</v>
      </c>
      <c r="Q6587">
        <v>0</v>
      </c>
      <c r="R6587">
        <v>109</v>
      </c>
      <c r="S6587">
        <v>59</v>
      </c>
      <c r="T6587">
        <v>835</v>
      </c>
      <c r="U6587">
        <v>9</v>
      </c>
      <c r="V6587">
        <v>14</v>
      </c>
      <c r="W6587">
        <v>0</v>
      </c>
      <c r="X6587">
        <v>85.285528566344283</v>
      </c>
      <c r="Y6587">
        <v>0</v>
      </c>
      <c r="Z6587">
        <v>2.2023990787938756</v>
      </c>
      <c r="AA6587">
        <v>19.822859633238746</v>
      </c>
      <c r="AB6587">
        <v>49.145817113178687</v>
      </c>
      <c r="AC6587">
        <v>49.951376209631249</v>
      </c>
      <c r="AD6587">
        <v>26.408418459898506</v>
      </c>
      <c r="AE6587">
        <v>232.81639906108538</v>
      </c>
    </row>
    <row r="6588" spans="1:31" x14ac:dyDescent="0.25">
      <c r="A6588">
        <v>1800709</v>
      </c>
      <c r="B6588">
        <v>1</v>
      </c>
      <c r="C6588" t="s">
        <v>80</v>
      </c>
      <c r="D6588" t="s">
        <v>101</v>
      </c>
      <c r="E6588" t="s">
        <v>171</v>
      </c>
      <c r="F6588" t="s">
        <v>18910</v>
      </c>
      <c r="G6588" t="s">
        <v>181</v>
      </c>
      <c r="H6588" t="s">
        <v>146</v>
      </c>
      <c r="I6588" t="s">
        <v>135</v>
      </c>
      <c r="J6588" t="s">
        <v>136</v>
      </c>
      <c r="K6588" t="s">
        <v>147</v>
      </c>
      <c r="L6588" t="s">
        <v>18911</v>
      </c>
      <c r="M6588" t="s">
        <v>18912</v>
      </c>
      <c r="N6588">
        <v>0.62222222199999999</v>
      </c>
      <c r="O6588">
        <v>0</v>
      </c>
      <c r="P6588">
        <v>1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0.42022787100479997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0.42022787100479997</v>
      </c>
    </row>
    <row r="6589" spans="1:31" x14ac:dyDescent="0.25">
      <c r="A6589">
        <v>1801007</v>
      </c>
      <c r="B6589">
        <v>1</v>
      </c>
      <c r="C6589" t="s">
        <v>80</v>
      </c>
      <c r="D6589" t="s">
        <v>87</v>
      </c>
      <c r="E6589" t="s">
        <v>131</v>
      </c>
      <c r="F6589" t="s">
        <v>18913</v>
      </c>
      <c r="G6589" t="s">
        <v>1032</v>
      </c>
      <c r="H6589" t="s">
        <v>134</v>
      </c>
      <c r="I6589" t="s">
        <v>135</v>
      </c>
      <c r="J6589" t="s">
        <v>136</v>
      </c>
      <c r="K6589" t="s">
        <v>147</v>
      </c>
      <c r="L6589" t="s">
        <v>18914</v>
      </c>
      <c r="M6589" t="s">
        <v>18915</v>
      </c>
      <c r="N6589">
        <v>4.2027777769999997</v>
      </c>
      <c r="O6589">
        <v>3</v>
      </c>
      <c r="P6589">
        <v>11907</v>
      </c>
      <c r="Q6589">
        <v>1</v>
      </c>
      <c r="R6589">
        <v>28</v>
      </c>
      <c r="S6589">
        <v>31</v>
      </c>
      <c r="T6589">
        <v>1265</v>
      </c>
      <c r="U6589">
        <v>12</v>
      </c>
      <c r="V6589">
        <v>6</v>
      </c>
      <c r="W6589">
        <v>172.52196128309998</v>
      </c>
      <c r="X6589">
        <v>13585.215787239607</v>
      </c>
      <c r="Y6589">
        <v>1.5399616037680337</v>
      </c>
      <c r="Z6589">
        <v>29.515096462402237</v>
      </c>
      <c r="AA6589">
        <v>2699.5229644026685</v>
      </c>
      <c r="AB6589">
        <v>5415.9607990029472</v>
      </c>
      <c r="AC6589">
        <v>1261.7183866608591</v>
      </c>
      <c r="AD6589">
        <v>346.3007104404191</v>
      </c>
      <c r="AE6589">
        <v>23512.295667095772</v>
      </c>
    </row>
    <row r="6590" spans="1:31" x14ac:dyDescent="0.25">
      <c r="A6590">
        <v>1800861</v>
      </c>
      <c r="B6590">
        <v>1</v>
      </c>
      <c r="C6590" t="s">
        <v>81</v>
      </c>
      <c r="D6590" t="s">
        <v>117</v>
      </c>
      <c r="E6590" t="s">
        <v>158</v>
      </c>
      <c r="F6590" t="s">
        <v>18916</v>
      </c>
      <c r="G6590" t="s">
        <v>164</v>
      </c>
      <c r="H6590" t="s">
        <v>146</v>
      </c>
      <c r="I6590" t="s">
        <v>135</v>
      </c>
      <c r="J6590" t="s">
        <v>136</v>
      </c>
      <c r="K6590" t="s">
        <v>147</v>
      </c>
      <c r="L6590" t="s">
        <v>18917</v>
      </c>
      <c r="M6590" t="s">
        <v>18918</v>
      </c>
      <c r="N6590">
        <v>1.754444444</v>
      </c>
      <c r="O6590">
        <v>0</v>
      </c>
      <c r="P6590">
        <v>20</v>
      </c>
      <c r="Q6590">
        <v>0</v>
      </c>
      <c r="R6590">
        <v>0</v>
      </c>
      <c r="S6590">
        <v>0</v>
      </c>
      <c r="T6590">
        <v>1</v>
      </c>
      <c r="U6590">
        <v>0</v>
      </c>
      <c r="V6590">
        <v>0</v>
      </c>
      <c r="W6590">
        <v>0</v>
      </c>
      <c r="X6590">
        <v>7.9951226546001983</v>
      </c>
      <c r="Y6590">
        <v>0</v>
      </c>
      <c r="Z6590">
        <v>0</v>
      </c>
      <c r="AA6590">
        <v>0</v>
      </c>
      <c r="AB6590">
        <v>2.3015962577683333</v>
      </c>
      <c r="AC6590">
        <v>0</v>
      </c>
      <c r="AD6590">
        <v>0</v>
      </c>
      <c r="AE6590">
        <v>10.296718912368531</v>
      </c>
    </row>
    <row r="6591" spans="1:31" x14ac:dyDescent="0.25">
      <c r="A6591">
        <v>1801127</v>
      </c>
      <c r="B6591">
        <v>1</v>
      </c>
      <c r="C6591" t="s">
        <v>80</v>
      </c>
      <c r="D6591" t="s">
        <v>93</v>
      </c>
      <c r="E6591" t="s">
        <v>131</v>
      </c>
      <c r="F6591" t="s">
        <v>18919</v>
      </c>
      <c r="G6591" t="s">
        <v>239</v>
      </c>
      <c r="H6591" t="s">
        <v>134</v>
      </c>
      <c r="I6591" t="s">
        <v>135</v>
      </c>
      <c r="J6591" t="s">
        <v>136</v>
      </c>
      <c r="K6591" t="s">
        <v>137</v>
      </c>
      <c r="L6591" t="s">
        <v>18920</v>
      </c>
      <c r="M6591" t="s">
        <v>18921</v>
      </c>
      <c r="N6591">
        <v>0.98555555500000003</v>
      </c>
      <c r="O6591">
        <v>0</v>
      </c>
      <c r="P6591">
        <v>9099</v>
      </c>
      <c r="Q6591">
        <v>9</v>
      </c>
      <c r="R6591">
        <v>1765</v>
      </c>
      <c r="S6591">
        <v>55</v>
      </c>
      <c r="T6591">
        <v>1378</v>
      </c>
      <c r="U6591">
        <v>2</v>
      </c>
      <c r="V6591">
        <v>0</v>
      </c>
      <c r="W6591">
        <v>0</v>
      </c>
      <c r="X6591">
        <v>1207.0845865430667</v>
      </c>
      <c r="Y6591">
        <v>8.8762704344808352</v>
      </c>
      <c r="Z6591">
        <v>262.23310799830875</v>
      </c>
      <c r="AA6591">
        <v>391.25609940452244</v>
      </c>
      <c r="AB6591">
        <v>721.96109355096769</v>
      </c>
      <c r="AC6591">
        <v>20.702478093832497</v>
      </c>
      <c r="AD6591">
        <v>0</v>
      </c>
      <c r="AE6591">
        <v>2612.1136360251794</v>
      </c>
    </row>
    <row r="6592" spans="1:31" x14ac:dyDescent="0.25">
      <c r="A6592">
        <v>1801104</v>
      </c>
      <c r="B6592">
        <v>1</v>
      </c>
      <c r="C6592" t="s">
        <v>80</v>
      </c>
      <c r="D6592" t="s">
        <v>89</v>
      </c>
      <c r="E6592" t="s">
        <v>171</v>
      </c>
      <c r="F6592" t="s">
        <v>18922</v>
      </c>
      <c r="G6592" t="s">
        <v>181</v>
      </c>
      <c r="H6592" t="s">
        <v>146</v>
      </c>
      <c r="I6592" t="s">
        <v>135</v>
      </c>
      <c r="J6592" t="s">
        <v>136</v>
      </c>
      <c r="K6592" t="s">
        <v>147</v>
      </c>
      <c r="L6592" t="s">
        <v>18923</v>
      </c>
      <c r="M6592" t="s">
        <v>18924</v>
      </c>
      <c r="N6592">
        <v>0.84250000000000003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2.2649271924643255</v>
      </c>
      <c r="AC6592">
        <v>0</v>
      </c>
      <c r="AD6592">
        <v>0</v>
      </c>
      <c r="AE6592">
        <v>2.2649271924643255</v>
      </c>
    </row>
    <row r="6593" spans="1:31" x14ac:dyDescent="0.25">
      <c r="A6593">
        <v>1800772</v>
      </c>
      <c r="B6593">
        <v>1</v>
      </c>
      <c r="C6593" t="s">
        <v>80</v>
      </c>
      <c r="D6593" t="s">
        <v>82</v>
      </c>
      <c r="E6593" t="s">
        <v>171</v>
      </c>
      <c r="F6593" t="s">
        <v>18925</v>
      </c>
      <c r="G6593" t="s">
        <v>173</v>
      </c>
      <c r="H6593" t="s">
        <v>146</v>
      </c>
      <c r="I6593" t="s">
        <v>135</v>
      </c>
      <c r="J6593" t="s">
        <v>136</v>
      </c>
      <c r="K6593" t="s">
        <v>147</v>
      </c>
      <c r="L6593" t="s">
        <v>18926</v>
      </c>
      <c r="M6593" t="s">
        <v>18927</v>
      </c>
      <c r="N6593">
        <v>0.96361111099999996</v>
      </c>
      <c r="O6593">
        <v>0</v>
      </c>
      <c r="P6593">
        <v>3</v>
      </c>
      <c r="Q6593">
        <v>0</v>
      </c>
      <c r="R6593">
        <v>0</v>
      </c>
      <c r="S6593">
        <v>0</v>
      </c>
      <c r="T6593">
        <v>20</v>
      </c>
      <c r="U6593">
        <v>0</v>
      </c>
      <c r="V6593">
        <v>0</v>
      </c>
      <c r="W6593">
        <v>0</v>
      </c>
      <c r="X6593">
        <v>0.33499962779429998</v>
      </c>
      <c r="Y6593">
        <v>0</v>
      </c>
      <c r="Z6593">
        <v>0</v>
      </c>
      <c r="AA6593">
        <v>0</v>
      </c>
      <c r="AB6593">
        <v>7.4021297745260579</v>
      </c>
      <c r="AC6593">
        <v>0</v>
      </c>
      <c r="AD6593">
        <v>0</v>
      </c>
      <c r="AE6593">
        <v>7.7371294023203578</v>
      </c>
    </row>
    <row r="6594" spans="1:31" x14ac:dyDescent="0.25">
      <c r="A6594">
        <v>1800841</v>
      </c>
      <c r="B6594">
        <v>1</v>
      </c>
      <c r="C6594" t="s">
        <v>81</v>
      </c>
      <c r="D6594" t="s">
        <v>115</v>
      </c>
      <c r="E6594" t="s">
        <v>131</v>
      </c>
      <c r="F6594" t="s">
        <v>2276</v>
      </c>
      <c r="G6594" t="s">
        <v>177</v>
      </c>
      <c r="H6594" t="s">
        <v>134</v>
      </c>
      <c r="I6594" t="s">
        <v>135</v>
      </c>
      <c r="J6594" t="s">
        <v>136</v>
      </c>
      <c r="K6594" t="s">
        <v>147</v>
      </c>
      <c r="L6594" t="s">
        <v>18928</v>
      </c>
      <c r="M6594" t="s">
        <v>18929</v>
      </c>
      <c r="N6594">
        <v>0.11</v>
      </c>
      <c r="O6594">
        <v>0</v>
      </c>
      <c r="P6594">
        <v>621</v>
      </c>
      <c r="Q6594">
        <v>3</v>
      </c>
      <c r="R6594">
        <v>60</v>
      </c>
      <c r="S6594">
        <v>3</v>
      </c>
      <c r="T6594">
        <v>21</v>
      </c>
      <c r="U6594">
        <v>0</v>
      </c>
      <c r="V6594">
        <v>0</v>
      </c>
      <c r="W6594">
        <v>0</v>
      </c>
      <c r="X6594">
        <v>5.7805363002683983</v>
      </c>
      <c r="Y6594">
        <v>0.23690713745160003</v>
      </c>
      <c r="Z6594">
        <v>0.97660170565979987</v>
      </c>
      <c r="AA6594">
        <v>2.3224457405952004</v>
      </c>
      <c r="AB6594">
        <v>0.47883991467840004</v>
      </c>
      <c r="AC6594">
        <v>0</v>
      </c>
      <c r="AD6594">
        <v>0</v>
      </c>
      <c r="AE6594">
        <v>9.7953307986533975</v>
      </c>
    </row>
    <row r="6595" spans="1:31" x14ac:dyDescent="0.25">
      <c r="A6595">
        <v>1800778</v>
      </c>
      <c r="B6595">
        <v>1</v>
      </c>
      <c r="C6595" t="s">
        <v>81</v>
      </c>
      <c r="D6595" t="s">
        <v>127</v>
      </c>
      <c r="E6595" t="s">
        <v>158</v>
      </c>
      <c r="F6595" t="s">
        <v>18930</v>
      </c>
      <c r="G6595" t="s">
        <v>160</v>
      </c>
      <c r="H6595" t="s">
        <v>146</v>
      </c>
      <c r="I6595" t="s">
        <v>135</v>
      </c>
      <c r="J6595" t="s">
        <v>136</v>
      </c>
      <c r="K6595" t="s">
        <v>147</v>
      </c>
      <c r="L6595" t="s">
        <v>18931</v>
      </c>
      <c r="M6595" t="s">
        <v>18932</v>
      </c>
      <c r="N6595">
        <v>1.430833333</v>
      </c>
      <c r="O6595">
        <v>0</v>
      </c>
      <c r="P6595">
        <v>19</v>
      </c>
      <c r="Q6595">
        <v>0</v>
      </c>
      <c r="R6595">
        <v>0</v>
      </c>
      <c r="S6595">
        <v>0</v>
      </c>
      <c r="T6595">
        <v>1</v>
      </c>
      <c r="U6595">
        <v>0</v>
      </c>
      <c r="V6595">
        <v>0</v>
      </c>
      <c r="W6595">
        <v>0</v>
      </c>
      <c r="X6595">
        <v>7.4810094273328662</v>
      </c>
      <c r="Y6595">
        <v>0</v>
      </c>
      <c r="Z6595">
        <v>0</v>
      </c>
      <c r="AA6595">
        <v>0</v>
      </c>
      <c r="AB6595">
        <v>0.14460917181324165</v>
      </c>
      <c r="AC6595">
        <v>0</v>
      </c>
      <c r="AD6595">
        <v>0</v>
      </c>
      <c r="AE6595">
        <v>7.6256185991461081</v>
      </c>
    </row>
    <row r="6596" spans="1:31" x14ac:dyDescent="0.25">
      <c r="A6596">
        <v>1800792</v>
      </c>
      <c r="B6596">
        <v>1</v>
      </c>
      <c r="C6596" t="s">
        <v>80</v>
      </c>
      <c r="D6596" t="s">
        <v>90</v>
      </c>
      <c r="E6596" t="s">
        <v>171</v>
      </c>
      <c r="F6596" t="s">
        <v>18933</v>
      </c>
      <c r="G6596" t="s">
        <v>181</v>
      </c>
      <c r="H6596" t="s">
        <v>146</v>
      </c>
      <c r="I6596" t="s">
        <v>135</v>
      </c>
      <c r="J6596" t="s">
        <v>136</v>
      </c>
      <c r="K6596" t="s">
        <v>147</v>
      </c>
      <c r="L6596" t="s">
        <v>18934</v>
      </c>
      <c r="M6596" t="s">
        <v>18935</v>
      </c>
      <c r="N6596">
        <v>1.155277777</v>
      </c>
      <c r="O6596">
        <v>0</v>
      </c>
      <c r="P6596">
        <v>10</v>
      </c>
      <c r="Q6596">
        <v>0</v>
      </c>
      <c r="R6596">
        <v>0</v>
      </c>
      <c r="S6596">
        <v>0</v>
      </c>
      <c r="T6596">
        <v>1</v>
      </c>
      <c r="U6596">
        <v>0</v>
      </c>
      <c r="V6596">
        <v>0</v>
      </c>
      <c r="W6596">
        <v>0</v>
      </c>
      <c r="X6596">
        <v>2.3466407914632001</v>
      </c>
      <c r="Y6596">
        <v>0</v>
      </c>
      <c r="Z6596">
        <v>0</v>
      </c>
      <c r="AA6596">
        <v>0</v>
      </c>
      <c r="AB6596">
        <v>4.6560565285499997E-2</v>
      </c>
      <c r="AC6596">
        <v>0</v>
      </c>
      <c r="AD6596">
        <v>0</v>
      </c>
      <c r="AE6596">
        <v>2.3932013567487003</v>
      </c>
    </row>
    <row r="6597" spans="1:31" x14ac:dyDescent="0.25">
      <c r="A6597">
        <v>1800692</v>
      </c>
      <c r="B6597">
        <v>1</v>
      </c>
      <c r="C6597" t="s">
        <v>80</v>
      </c>
      <c r="D6597" t="s">
        <v>83</v>
      </c>
      <c r="E6597" t="s">
        <v>171</v>
      </c>
      <c r="F6597" t="s">
        <v>18936</v>
      </c>
      <c r="G6597" t="s">
        <v>282</v>
      </c>
      <c r="H6597" t="s">
        <v>146</v>
      </c>
      <c r="I6597" t="s">
        <v>135</v>
      </c>
      <c r="J6597" t="s">
        <v>136</v>
      </c>
      <c r="K6597" t="s">
        <v>147</v>
      </c>
      <c r="L6597" t="s">
        <v>18937</v>
      </c>
      <c r="M6597" t="s">
        <v>18938</v>
      </c>
      <c r="N6597">
        <v>5.3391666659999997</v>
      </c>
      <c r="O6597">
        <v>0</v>
      </c>
      <c r="P6597">
        <v>59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80.250252910419178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80.250252910419178</v>
      </c>
    </row>
    <row r="6598" spans="1:31" x14ac:dyDescent="0.25">
      <c r="A6598">
        <v>1800835</v>
      </c>
      <c r="B6598">
        <v>1</v>
      </c>
      <c r="C6598" t="s">
        <v>81</v>
      </c>
      <c r="D6598" t="s">
        <v>119</v>
      </c>
      <c r="E6598" t="s">
        <v>158</v>
      </c>
      <c r="F6598" t="s">
        <v>18939</v>
      </c>
      <c r="G6598" t="s">
        <v>1568</v>
      </c>
      <c r="H6598" t="s">
        <v>146</v>
      </c>
      <c r="I6598" t="s">
        <v>135</v>
      </c>
      <c r="J6598" t="s">
        <v>136</v>
      </c>
      <c r="K6598" t="s">
        <v>147</v>
      </c>
      <c r="L6598" t="s">
        <v>18940</v>
      </c>
      <c r="M6598" t="s">
        <v>18941</v>
      </c>
      <c r="N6598">
        <v>3.1524999999999999</v>
      </c>
      <c r="O6598">
        <v>0</v>
      </c>
      <c r="P6598">
        <v>1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0.34253736224565001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0.34253736224565001</v>
      </c>
    </row>
    <row r="6599" spans="1:31" x14ac:dyDescent="0.25">
      <c r="A6599">
        <v>1800984</v>
      </c>
      <c r="B6599">
        <v>1</v>
      </c>
      <c r="C6599" t="s">
        <v>80</v>
      </c>
      <c r="D6599" t="s">
        <v>103</v>
      </c>
      <c r="E6599" t="s">
        <v>131</v>
      </c>
      <c r="F6599" t="s">
        <v>2209</v>
      </c>
      <c r="G6599" t="s">
        <v>133</v>
      </c>
      <c r="H6599" t="s">
        <v>134</v>
      </c>
      <c r="I6599" t="s">
        <v>135</v>
      </c>
      <c r="J6599" t="s">
        <v>136</v>
      </c>
      <c r="K6599" t="s">
        <v>147</v>
      </c>
      <c r="L6599" t="s">
        <v>18942</v>
      </c>
      <c r="M6599" t="s">
        <v>18943</v>
      </c>
      <c r="N6599">
        <v>0.09</v>
      </c>
      <c r="O6599">
        <v>1</v>
      </c>
      <c r="P6599">
        <v>270</v>
      </c>
      <c r="Q6599">
        <v>15</v>
      </c>
      <c r="R6599">
        <v>98</v>
      </c>
      <c r="S6599">
        <v>5</v>
      </c>
      <c r="T6599">
        <v>34</v>
      </c>
      <c r="U6599">
        <v>3</v>
      </c>
      <c r="V6599">
        <v>0</v>
      </c>
      <c r="W6599">
        <v>0.23493119826780001</v>
      </c>
      <c r="X6599">
        <v>5.645493276873303</v>
      </c>
      <c r="Y6599">
        <v>24.132268431770402</v>
      </c>
      <c r="Z6599">
        <v>5.1861414639141001</v>
      </c>
      <c r="AA6599">
        <v>43.795293631481691</v>
      </c>
      <c r="AB6599">
        <v>1.9708035499521004</v>
      </c>
      <c r="AC6599">
        <v>1.0083009321819001</v>
      </c>
      <c r="AD6599">
        <v>0</v>
      </c>
      <c r="AE6599">
        <v>81.973232484441283</v>
      </c>
    </row>
    <row r="6600" spans="1:31" x14ac:dyDescent="0.25">
      <c r="A6600">
        <v>1801067</v>
      </c>
      <c r="B6600">
        <v>1</v>
      </c>
      <c r="C6600" t="s">
        <v>81</v>
      </c>
      <c r="D6600" t="s">
        <v>113</v>
      </c>
      <c r="E6600" t="s">
        <v>158</v>
      </c>
      <c r="F6600" t="s">
        <v>14938</v>
      </c>
      <c r="G6600" t="s">
        <v>160</v>
      </c>
      <c r="H6600" t="s">
        <v>146</v>
      </c>
      <c r="I6600" t="s">
        <v>135</v>
      </c>
      <c r="J6600" t="s">
        <v>136</v>
      </c>
      <c r="K6600" t="s">
        <v>147</v>
      </c>
      <c r="L6600" t="s">
        <v>18944</v>
      </c>
      <c r="M6600" t="s">
        <v>18945</v>
      </c>
      <c r="N6600">
        <v>0.97055555500000001</v>
      </c>
      <c r="O6600">
        <v>0</v>
      </c>
      <c r="P6600">
        <v>27</v>
      </c>
      <c r="Q6600">
        <v>0</v>
      </c>
      <c r="R6600">
        <v>19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1.9308619319160918</v>
      </c>
      <c r="Y6600">
        <v>0</v>
      </c>
      <c r="Z6600">
        <v>0.72687727923059997</v>
      </c>
      <c r="AA6600">
        <v>0</v>
      </c>
      <c r="AB6600">
        <v>0</v>
      </c>
      <c r="AC6600">
        <v>0</v>
      </c>
      <c r="AD6600">
        <v>0</v>
      </c>
      <c r="AE6600">
        <v>2.6577392111466915</v>
      </c>
    </row>
    <row r="6601" spans="1:31" x14ac:dyDescent="0.25">
      <c r="A6601">
        <v>1801236</v>
      </c>
      <c r="B6601">
        <v>1</v>
      </c>
      <c r="C6601" t="s">
        <v>81</v>
      </c>
      <c r="D6601" t="s">
        <v>128</v>
      </c>
      <c r="E6601" t="s">
        <v>153</v>
      </c>
      <c r="F6601" t="s">
        <v>18946</v>
      </c>
      <c r="G6601" t="s">
        <v>155</v>
      </c>
      <c r="H6601" t="s">
        <v>146</v>
      </c>
      <c r="I6601" t="s">
        <v>135</v>
      </c>
      <c r="J6601" t="s">
        <v>136</v>
      </c>
      <c r="K6601" t="s">
        <v>147</v>
      </c>
      <c r="L6601" t="s">
        <v>18947</v>
      </c>
      <c r="M6601" t="s">
        <v>18948</v>
      </c>
      <c r="N6601">
        <v>0.84666666599999996</v>
      </c>
      <c r="O6601">
        <v>0</v>
      </c>
      <c r="P6601">
        <v>121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44.083144231663063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44.083144231663063</v>
      </c>
    </row>
    <row r="6602" spans="1:31" x14ac:dyDescent="0.25">
      <c r="A6602">
        <v>1801213</v>
      </c>
      <c r="B6602">
        <v>1</v>
      </c>
      <c r="C6602" t="s">
        <v>81</v>
      </c>
      <c r="D6602" t="s">
        <v>120</v>
      </c>
      <c r="E6602" t="s">
        <v>158</v>
      </c>
      <c r="F6602" t="s">
        <v>5975</v>
      </c>
      <c r="G6602" t="s">
        <v>160</v>
      </c>
      <c r="H6602" t="s">
        <v>146</v>
      </c>
      <c r="I6602" t="s">
        <v>135</v>
      </c>
      <c r="J6602" t="s">
        <v>136</v>
      </c>
      <c r="K6602" t="s">
        <v>147</v>
      </c>
      <c r="L6602" t="s">
        <v>18949</v>
      </c>
      <c r="M6602" t="s">
        <v>18950</v>
      </c>
      <c r="N6602">
        <v>1.6716666659999999</v>
      </c>
      <c r="O6602">
        <v>0</v>
      </c>
      <c r="P6602">
        <v>51</v>
      </c>
      <c r="Q6602">
        <v>0</v>
      </c>
      <c r="R6602">
        <v>4</v>
      </c>
      <c r="S6602">
        <v>0</v>
      </c>
      <c r="T6602">
        <v>5</v>
      </c>
      <c r="U6602">
        <v>0</v>
      </c>
      <c r="V6602">
        <v>0</v>
      </c>
      <c r="W6602">
        <v>0</v>
      </c>
      <c r="X6602">
        <v>13.06900961467155</v>
      </c>
      <c r="Y6602">
        <v>0</v>
      </c>
      <c r="Z6602">
        <v>0.38932769761545</v>
      </c>
      <c r="AA6602">
        <v>0</v>
      </c>
      <c r="AB6602">
        <v>9.229044674789999E-2</v>
      </c>
      <c r="AC6602">
        <v>0</v>
      </c>
      <c r="AD6602">
        <v>0</v>
      </c>
      <c r="AE6602">
        <v>13.550627759034899</v>
      </c>
    </row>
    <row r="6603" spans="1:31" x14ac:dyDescent="0.25">
      <c r="A6603">
        <v>1800875</v>
      </c>
      <c r="B6603">
        <v>1</v>
      </c>
      <c r="C6603" t="s">
        <v>80</v>
      </c>
      <c r="D6603" t="s">
        <v>83</v>
      </c>
      <c r="E6603" t="s">
        <v>171</v>
      </c>
      <c r="F6603" t="s">
        <v>18951</v>
      </c>
      <c r="G6603" t="s">
        <v>225</v>
      </c>
      <c r="H6603" t="s">
        <v>146</v>
      </c>
      <c r="I6603" t="s">
        <v>135</v>
      </c>
      <c r="J6603" t="s">
        <v>136</v>
      </c>
      <c r="K6603" t="s">
        <v>147</v>
      </c>
      <c r="L6603" t="s">
        <v>18952</v>
      </c>
      <c r="M6603" t="s">
        <v>18953</v>
      </c>
      <c r="N6603">
        <v>5.68</v>
      </c>
      <c r="O6603">
        <v>0</v>
      </c>
      <c r="P6603">
        <v>1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1.1191327903871999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1.1191327903871999</v>
      </c>
    </row>
    <row r="6604" spans="1:31" x14ac:dyDescent="0.25">
      <c r="A6604">
        <v>1801190</v>
      </c>
      <c r="B6604">
        <v>1</v>
      </c>
      <c r="C6604" t="s">
        <v>81</v>
      </c>
      <c r="D6604" t="s">
        <v>123</v>
      </c>
      <c r="E6604" t="s">
        <v>171</v>
      </c>
      <c r="F6604" t="s">
        <v>18954</v>
      </c>
      <c r="G6604" t="s">
        <v>181</v>
      </c>
      <c r="H6604" t="s">
        <v>146</v>
      </c>
      <c r="I6604" t="s">
        <v>135</v>
      </c>
      <c r="J6604" t="s">
        <v>136</v>
      </c>
      <c r="K6604" t="s">
        <v>147</v>
      </c>
      <c r="L6604" t="s">
        <v>18955</v>
      </c>
      <c r="M6604" t="s">
        <v>18956</v>
      </c>
      <c r="N6604">
        <v>7.6566666659999996</v>
      </c>
      <c r="O6604">
        <v>0</v>
      </c>
      <c r="P6604">
        <v>4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8.7619507258912002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8.7619507258912002</v>
      </c>
    </row>
    <row r="6605" spans="1:31" x14ac:dyDescent="0.25">
      <c r="A6605">
        <v>1801107</v>
      </c>
      <c r="B6605">
        <v>1</v>
      </c>
      <c r="C6605" t="s">
        <v>80</v>
      </c>
      <c r="D6605" t="s">
        <v>93</v>
      </c>
      <c r="E6605" t="s">
        <v>131</v>
      </c>
      <c r="F6605" t="s">
        <v>4151</v>
      </c>
      <c r="G6605" t="s">
        <v>177</v>
      </c>
      <c r="H6605" t="s">
        <v>134</v>
      </c>
      <c r="I6605" t="s">
        <v>135</v>
      </c>
      <c r="J6605" t="s">
        <v>136</v>
      </c>
      <c r="K6605" t="s">
        <v>147</v>
      </c>
      <c r="L6605" t="s">
        <v>18957</v>
      </c>
      <c r="M6605" t="s">
        <v>18958</v>
      </c>
      <c r="N6605">
        <v>3.0519444440000001</v>
      </c>
      <c r="O6605">
        <v>1</v>
      </c>
      <c r="P6605">
        <v>0</v>
      </c>
      <c r="Q6605">
        <v>6</v>
      </c>
      <c r="R6605">
        <v>0</v>
      </c>
      <c r="S6605">
        <v>4</v>
      </c>
      <c r="T6605">
        <v>0</v>
      </c>
      <c r="U6605">
        <v>0</v>
      </c>
      <c r="V6605">
        <v>0</v>
      </c>
      <c r="W6605">
        <v>2.4542700347993085</v>
      </c>
      <c r="X6605">
        <v>0</v>
      </c>
      <c r="Y6605">
        <v>105.31296682424019</v>
      </c>
      <c r="Z6605">
        <v>0</v>
      </c>
      <c r="AA6605">
        <v>145.812903906743</v>
      </c>
      <c r="AB6605">
        <v>0</v>
      </c>
      <c r="AC6605">
        <v>0</v>
      </c>
      <c r="AD6605">
        <v>0</v>
      </c>
      <c r="AE6605">
        <v>253.58014076578252</v>
      </c>
    </row>
    <row r="6606" spans="1:31" x14ac:dyDescent="0.25">
      <c r="A6606">
        <v>1800795</v>
      </c>
      <c r="B6606">
        <v>1</v>
      </c>
      <c r="C6606" t="s">
        <v>81</v>
      </c>
      <c r="D6606" t="s">
        <v>118</v>
      </c>
      <c r="E6606" t="s">
        <v>171</v>
      </c>
      <c r="F6606" t="s">
        <v>18959</v>
      </c>
      <c r="G6606" t="s">
        <v>181</v>
      </c>
      <c r="H6606" t="s">
        <v>146</v>
      </c>
      <c r="I6606" t="s">
        <v>135</v>
      </c>
      <c r="J6606" t="s">
        <v>136</v>
      </c>
      <c r="K6606" t="s">
        <v>147</v>
      </c>
      <c r="L6606" t="s">
        <v>18960</v>
      </c>
      <c r="M6606" t="s">
        <v>18961</v>
      </c>
      <c r="N6606">
        <v>3.6177777770000001</v>
      </c>
      <c r="O6606">
        <v>0</v>
      </c>
      <c r="P6606">
        <v>1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0.94275814311819994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0.94275814311819994</v>
      </c>
    </row>
    <row r="6607" spans="1:31" x14ac:dyDescent="0.25">
      <c r="A6607">
        <v>1801173</v>
      </c>
      <c r="B6607">
        <v>1</v>
      </c>
      <c r="C6607" t="s">
        <v>80</v>
      </c>
      <c r="D6607" t="s">
        <v>92</v>
      </c>
      <c r="E6607" t="s">
        <v>171</v>
      </c>
      <c r="F6607" t="s">
        <v>18962</v>
      </c>
      <c r="G6607" t="s">
        <v>181</v>
      </c>
      <c r="H6607" t="s">
        <v>146</v>
      </c>
      <c r="I6607" t="s">
        <v>135</v>
      </c>
      <c r="J6607" t="s">
        <v>136</v>
      </c>
      <c r="K6607" t="s">
        <v>147</v>
      </c>
      <c r="L6607" t="s">
        <v>18963</v>
      </c>
      <c r="M6607" t="s">
        <v>18964</v>
      </c>
      <c r="N6607">
        <v>2.2463888879999998</v>
      </c>
      <c r="O6607">
        <v>0</v>
      </c>
      <c r="P6607">
        <v>1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0.3540284719757501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0.3540284719757501</v>
      </c>
    </row>
    <row r="6608" spans="1:31" x14ac:dyDescent="0.25">
      <c r="A6608">
        <v>1800818</v>
      </c>
      <c r="B6608">
        <v>1</v>
      </c>
      <c r="C6608" t="s">
        <v>80</v>
      </c>
      <c r="D6608" t="s">
        <v>84</v>
      </c>
      <c r="E6608" t="s">
        <v>143</v>
      </c>
      <c r="F6608" t="s">
        <v>18965</v>
      </c>
      <c r="G6608" t="s">
        <v>239</v>
      </c>
      <c r="H6608" t="s">
        <v>146</v>
      </c>
      <c r="I6608" t="s">
        <v>135</v>
      </c>
      <c r="J6608" t="s">
        <v>136</v>
      </c>
      <c r="K6608" t="s">
        <v>137</v>
      </c>
      <c r="L6608" t="s">
        <v>18966</v>
      </c>
      <c r="M6608" t="s">
        <v>18967</v>
      </c>
      <c r="N6608">
        <v>2.0072222219999998</v>
      </c>
      <c r="O6608">
        <v>0</v>
      </c>
      <c r="P6608">
        <v>107</v>
      </c>
      <c r="Q6608">
        <v>0</v>
      </c>
      <c r="R6608">
        <v>0</v>
      </c>
      <c r="S6608">
        <v>0</v>
      </c>
      <c r="T6608">
        <v>11</v>
      </c>
      <c r="U6608">
        <v>0</v>
      </c>
      <c r="V6608">
        <v>0</v>
      </c>
      <c r="W6608">
        <v>0</v>
      </c>
      <c r="X6608">
        <v>51.686699035654733</v>
      </c>
      <c r="Y6608">
        <v>0</v>
      </c>
      <c r="Z6608">
        <v>0</v>
      </c>
      <c r="AA6608">
        <v>0</v>
      </c>
      <c r="AB6608">
        <v>7.7083983246861001</v>
      </c>
      <c r="AC6608">
        <v>0</v>
      </c>
      <c r="AD6608">
        <v>0</v>
      </c>
      <c r="AE6608">
        <v>59.395097360340834</v>
      </c>
    </row>
    <row r="6609" spans="1:31" x14ac:dyDescent="0.25">
      <c r="A6609">
        <v>1800752</v>
      </c>
      <c r="B6609">
        <v>1</v>
      </c>
      <c r="C6609" t="s">
        <v>81</v>
      </c>
      <c r="D6609" t="s">
        <v>118</v>
      </c>
      <c r="E6609" t="s">
        <v>143</v>
      </c>
      <c r="F6609" t="s">
        <v>14286</v>
      </c>
      <c r="G6609" t="s">
        <v>246</v>
      </c>
      <c r="H6609" t="s">
        <v>146</v>
      </c>
      <c r="I6609" t="s">
        <v>135</v>
      </c>
      <c r="J6609" t="s">
        <v>136</v>
      </c>
      <c r="K6609" t="s">
        <v>137</v>
      </c>
      <c r="L6609" t="s">
        <v>18968</v>
      </c>
      <c r="M6609" t="s">
        <v>18969</v>
      </c>
      <c r="N6609">
        <v>8.2766572220000008</v>
      </c>
      <c r="O6609">
        <v>0</v>
      </c>
      <c r="P6609">
        <v>90</v>
      </c>
      <c r="Q6609">
        <v>0</v>
      </c>
      <c r="R6609">
        <v>17</v>
      </c>
      <c r="S6609">
        <v>0</v>
      </c>
      <c r="T6609">
        <v>13</v>
      </c>
      <c r="U6609">
        <v>0</v>
      </c>
      <c r="V6609">
        <v>0</v>
      </c>
      <c r="W6609">
        <v>0</v>
      </c>
      <c r="X6609">
        <v>110.96040097163309</v>
      </c>
      <c r="Y6609">
        <v>0</v>
      </c>
      <c r="Z6609">
        <v>13.600777541676274</v>
      </c>
      <c r="AA6609">
        <v>0</v>
      </c>
      <c r="AB6609">
        <v>18.071784819019911</v>
      </c>
      <c r="AC6609">
        <v>0</v>
      </c>
      <c r="AD6609">
        <v>0</v>
      </c>
      <c r="AE6609">
        <v>142.63296333232927</v>
      </c>
    </row>
    <row r="6610" spans="1:31" x14ac:dyDescent="0.25">
      <c r="A6610">
        <v>1800944</v>
      </c>
      <c r="B6610">
        <v>1</v>
      </c>
      <c r="C6610" t="s">
        <v>81</v>
      </c>
      <c r="D6610" t="s">
        <v>113</v>
      </c>
      <c r="E6610" t="s">
        <v>171</v>
      </c>
      <c r="F6610" t="s">
        <v>18970</v>
      </c>
      <c r="G6610" t="s">
        <v>282</v>
      </c>
      <c r="H6610" t="s">
        <v>146</v>
      </c>
      <c r="I6610" t="s">
        <v>135</v>
      </c>
      <c r="J6610" t="s">
        <v>136</v>
      </c>
      <c r="K6610" t="s">
        <v>147</v>
      </c>
      <c r="L6610" t="s">
        <v>18971</v>
      </c>
      <c r="M6610" t="s">
        <v>18972</v>
      </c>
      <c r="N6610">
        <v>2.7666666659999999</v>
      </c>
      <c r="O6610">
        <v>0</v>
      </c>
      <c r="P6610">
        <v>1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0.29526931466735007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0.29526931466735007</v>
      </c>
    </row>
    <row r="6611" spans="1:31" x14ac:dyDescent="0.25">
      <c r="A6611">
        <v>1800695</v>
      </c>
      <c r="B6611">
        <v>1</v>
      </c>
      <c r="C6611" t="s">
        <v>81</v>
      </c>
      <c r="D6611" t="s">
        <v>121</v>
      </c>
      <c r="E6611" t="s">
        <v>188</v>
      </c>
      <c r="F6611" t="s">
        <v>18494</v>
      </c>
      <c r="G6611" t="s">
        <v>177</v>
      </c>
      <c r="H6611" t="s">
        <v>134</v>
      </c>
      <c r="I6611" t="s">
        <v>135</v>
      </c>
      <c r="J6611" t="s">
        <v>136</v>
      </c>
      <c r="K6611" t="s">
        <v>147</v>
      </c>
      <c r="L6611" t="s">
        <v>18973</v>
      </c>
      <c r="M6611" t="s">
        <v>18974</v>
      </c>
      <c r="N6611">
        <v>0.63055555500000005</v>
      </c>
      <c r="O6611">
        <v>0</v>
      </c>
      <c r="P6611">
        <v>324</v>
      </c>
      <c r="Q6611">
        <v>1</v>
      </c>
      <c r="R6611">
        <v>29</v>
      </c>
      <c r="S6611">
        <v>0</v>
      </c>
      <c r="T6611">
        <v>26</v>
      </c>
      <c r="U6611">
        <v>0</v>
      </c>
      <c r="V6611">
        <v>0</v>
      </c>
      <c r="W6611">
        <v>0</v>
      </c>
      <c r="X6611">
        <v>17.574081851083825</v>
      </c>
      <c r="Y6611">
        <v>0.98944246213699993</v>
      </c>
      <c r="Z6611">
        <v>2.730492443212917</v>
      </c>
      <c r="AA6611">
        <v>0</v>
      </c>
      <c r="AB6611">
        <v>10.553581694850084</v>
      </c>
      <c r="AC6611">
        <v>0</v>
      </c>
      <c r="AD6611">
        <v>0</v>
      </c>
      <c r="AE6611">
        <v>31.847598451283826</v>
      </c>
    </row>
    <row r="6612" spans="1:31" x14ac:dyDescent="0.25">
      <c r="A6612">
        <v>1800732</v>
      </c>
      <c r="B6612">
        <v>1</v>
      </c>
      <c r="C6612" t="s">
        <v>81</v>
      </c>
      <c r="D6612" t="s">
        <v>118</v>
      </c>
      <c r="E6612" t="s">
        <v>158</v>
      </c>
      <c r="F6612" t="s">
        <v>18975</v>
      </c>
      <c r="G6612" t="s">
        <v>246</v>
      </c>
      <c r="H6612" t="s">
        <v>146</v>
      </c>
      <c r="I6612" t="s">
        <v>135</v>
      </c>
      <c r="J6612" t="s">
        <v>136</v>
      </c>
      <c r="K6612" t="s">
        <v>137</v>
      </c>
      <c r="L6612" t="s">
        <v>18976</v>
      </c>
      <c r="M6612" t="s">
        <v>18977</v>
      </c>
      <c r="N6612">
        <v>8.0850805549999993</v>
      </c>
      <c r="O6612">
        <v>0</v>
      </c>
      <c r="P6612">
        <v>9</v>
      </c>
      <c r="Q6612">
        <v>0</v>
      </c>
      <c r="R6612">
        <v>1</v>
      </c>
      <c r="S6612">
        <v>0</v>
      </c>
      <c r="T6612">
        <v>4</v>
      </c>
      <c r="U6612">
        <v>0</v>
      </c>
      <c r="V6612">
        <v>0</v>
      </c>
      <c r="W6612">
        <v>0</v>
      </c>
      <c r="X6612">
        <v>18.476000240095306</v>
      </c>
      <c r="Y6612">
        <v>0</v>
      </c>
      <c r="Z6612">
        <v>2.8954390426666666E-4</v>
      </c>
      <c r="AA6612">
        <v>0</v>
      </c>
      <c r="AB6612">
        <v>15.300784382375701</v>
      </c>
      <c r="AC6612">
        <v>0</v>
      </c>
      <c r="AD6612">
        <v>0</v>
      </c>
      <c r="AE6612">
        <v>33.777074166375272</v>
      </c>
    </row>
    <row r="6613" spans="1:31" x14ac:dyDescent="0.25">
      <c r="A6613">
        <v>1800881</v>
      </c>
      <c r="B6613">
        <v>1</v>
      </c>
      <c r="C6613" t="s">
        <v>80</v>
      </c>
      <c r="D6613" t="s">
        <v>98</v>
      </c>
      <c r="E6613" t="s">
        <v>158</v>
      </c>
      <c r="F6613" t="s">
        <v>18978</v>
      </c>
      <c r="G6613" t="s">
        <v>160</v>
      </c>
      <c r="H6613" t="s">
        <v>146</v>
      </c>
      <c r="I6613" t="s">
        <v>135</v>
      </c>
      <c r="J6613" t="s">
        <v>136</v>
      </c>
      <c r="K6613" t="s">
        <v>147</v>
      </c>
      <c r="L6613" t="s">
        <v>18979</v>
      </c>
      <c r="M6613" t="s">
        <v>18980</v>
      </c>
      <c r="N6613">
        <v>3.4736111109999999</v>
      </c>
      <c r="O6613">
        <v>0</v>
      </c>
      <c r="P6613">
        <v>0</v>
      </c>
      <c r="Q6613">
        <v>0</v>
      </c>
      <c r="R6613">
        <v>2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4.8900121375143337</v>
      </c>
      <c r="AA6613">
        <v>0</v>
      </c>
      <c r="AB6613">
        <v>0</v>
      </c>
      <c r="AC6613">
        <v>0</v>
      </c>
      <c r="AD6613">
        <v>0</v>
      </c>
      <c r="AE6613">
        <v>4.8900121375143337</v>
      </c>
    </row>
    <row r="6614" spans="1:31" x14ac:dyDescent="0.25">
      <c r="A6614">
        <v>1800981</v>
      </c>
      <c r="B6614">
        <v>1</v>
      </c>
      <c r="C6614" t="s">
        <v>80</v>
      </c>
      <c r="D6614" t="s">
        <v>96</v>
      </c>
      <c r="E6614" t="s">
        <v>171</v>
      </c>
      <c r="F6614" t="s">
        <v>18981</v>
      </c>
      <c r="G6614" t="s">
        <v>282</v>
      </c>
      <c r="H6614" t="s">
        <v>146</v>
      </c>
      <c r="I6614" t="s">
        <v>135</v>
      </c>
      <c r="J6614" t="s">
        <v>136</v>
      </c>
      <c r="K6614" t="s">
        <v>147</v>
      </c>
      <c r="L6614" t="s">
        <v>18982</v>
      </c>
      <c r="M6614" t="s">
        <v>18983</v>
      </c>
      <c r="N6614">
        <v>6.8083333330000002</v>
      </c>
      <c r="O6614">
        <v>0</v>
      </c>
      <c r="P6614">
        <v>1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1.7298527333493001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1.7298527333493001</v>
      </c>
    </row>
    <row r="6615" spans="1:31" x14ac:dyDescent="0.25">
      <c r="A6615">
        <v>1800689</v>
      </c>
      <c r="B6615">
        <v>1</v>
      </c>
      <c r="C6615" t="s">
        <v>80</v>
      </c>
      <c r="D6615" t="s">
        <v>103</v>
      </c>
      <c r="E6615" t="s">
        <v>188</v>
      </c>
      <c r="F6615" t="s">
        <v>10388</v>
      </c>
      <c r="G6615" t="s">
        <v>177</v>
      </c>
      <c r="H6615" t="s">
        <v>134</v>
      </c>
      <c r="I6615" t="s">
        <v>135</v>
      </c>
      <c r="J6615" t="s">
        <v>136</v>
      </c>
      <c r="K6615" t="s">
        <v>147</v>
      </c>
      <c r="L6615" t="s">
        <v>18984</v>
      </c>
      <c r="M6615" t="s">
        <v>18985</v>
      </c>
      <c r="N6615">
        <v>1.123888888</v>
      </c>
      <c r="O6615">
        <v>3</v>
      </c>
      <c r="P6615">
        <v>1820</v>
      </c>
      <c r="Q6615">
        <v>20</v>
      </c>
      <c r="R6615">
        <v>235</v>
      </c>
      <c r="S6615">
        <v>22</v>
      </c>
      <c r="T6615">
        <v>505</v>
      </c>
      <c r="U6615">
        <v>2</v>
      </c>
      <c r="V6615">
        <v>1</v>
      </c>
      <c r="W6615">
        <v>0.85248992700777504</v>
      </c>
      <c r="X6615">
        <v>291.9085552738249</v>
      </c>
      <c r="Y6615">
        <v>49.718178723543751</v>
      </c>
      <c r="Z6615">
        <v>26.424548238326892</v>
      </c>
      <c r="AA6615">
        <v>93.239497737627502</v>
      </c>
      <c r="AB6615">
        <v>128.88384103435411</v>
      </c>
      <c r="AC6615">
        <v>86.373437426019379</v>
      </c>
      <c r="AD6615">
        <v>0.82291075949650005</v>
      </c>
      <c r="AE6615">
        <v>678.2234591202008</v>
      </c>
    </row>
    <row r="6616" spans="1:31" x14ac:dyDescent="0.25">
      <c r="A6616">
        <v>1801230</v>
      </c>
      <c r="B6616">
        <v>1</v>
      </c>
      <c r="C6616" t="s">
        <v>81</v>
      </c>
      <c r="D6616" t="s">
        <v>118</v>
      </c>
      <c r="E6616" t="s">
        <v>158</v>
      </c>
      <c r="F6616" t="s">
        <v>18986</v>
      </c>
      <c r="G6616" t="s">
        <v>160</v>
      </c>
      <c r="H6616" t="s">
        <v>146</v>
      </c>
      <c r="I6616" t="s">
        <v>135</v>
      </c>
      <c r="J6616" t="s">
        <v>136</v>
      </c>
      <c r="K6616" t="s">
        <v>147</v>
      </c>
      <c r="L6616" t="s">
        <v>18987</v>
      </c>
      <c r="M6616" t="s">
        <v>18988</v>
      </c>
      <c r="N6616">
        <v>1.1458333329999999</v>
      </c>
      <c r="O6616">
        <v>0</v>
      </c>
      <c r="P6616">
        <v>1</v>
      </c>
      <c r="Q6616">
        <v>0</v>
      </c>
      <c r="R6616">
        <v>0</v>
      </c>
      <c r="S6616">
        <v>0</v>
      </c>
      <c r="T6616">
        <v>2</v>
      </c>
      <c r="U6616">
        <v>0</v>
      </c>
      <c r="V6616">
        <v>0</v>
      </c>
      <c r="W6616">
        <v>0</v>
      </c>
      <c r="X6616">
        <v>0.42774771804893336</v>
      </c>
      <c r="Y6616">
        <v>0</v>
      </c>
      <c r="Z6616">
        <v>0</v>
      </c>
      <c r="AA6616">
        <v>0</v>
      </c>
      <c r="AB6616">
        <v>0.42110232983649998</v>
      </c>
      <c r="AC6616">
        <v>0</v>
      </c>
      <c r="AD6616">
        <v>0</v>
      </c>
      <c r="AE6616">
        <v>0.84885004788543328</v>
      </c>
    </row>
    <row r="6617" spans="1:31" x14ac:dyDescent="0.25">
      <c r="A6617">
        <v>1800784</v>
      </c>
      <c r="B6617">
        <v>1</v>
      </c>
      <c r="C6617" t="s">
        <v>80</v>
      </c>
      <c r="D6617" t="s">
        <v>89</v>
      </c>
      <c r="E6617" t="s">
        <v>143</v>
      </c>
      <c r="F6617" t="s">
        <v>18989</v>
      </c>
      <c r="G6617" t="s">
        <v>246</v>
      </c>
      <c r="H6617" t="s">
        <v>146</v>
      </c>
      <c r="I6617" t="s">
        <v>135</v>
      </c>
      <c r="J6617" t="s">
        <v>136</v>
      </c>
      <c r="K6617" t="s">
        <v>137</v>
      </c>
      <c r="L6617" t="s">
        <v>18990</v>
      </c>
      <c r="M6617" t="s">
        <v>18991</v>
      </c>
      <c r="N6617">
        <v>2.4907916659999998</v>
      </c>
      <c r="O6617">
        <v>0</v>
      </c>
      <c r="P6617">
        <v>120</v>
      </c>
      <c r="Q6617">
        <v>0</v>
      </c>
      <c r="R6617">
        <v>5</v>
      </c>
      <c r="S6617">
        <v>0</v>
      </c>
      <c r="T6617">
        <v>6</v>
      </c>
      <c r="U6617">
        <v>0</v>
      </c>
      <c r="V6617">
        <v>0</v>
      </c>
      <c r="W6617">
        <v>0</v>
      </c>
      <c r="X6617">
        <v>215.08898774499869</v>
      </c>
      <c r="Y6617">
        <v>0</v>
      </c>
      <c r="Z6617">
        <v>3.9746297176848504</v>
      </c>
      <c r="AA6617">
        <v>0</v>
      </c>
      <c r="AB6617">
        <v>6.2348429375138492</v>
      </c>
      <c r="AC6617">
        <v>0</v>
      </c>
      <c r="AD6617">
        <v>0</v>
      </c>
      <c r="AE6617">
        <v>225.2984604001974</v>
      </c>
    </row>
    <row r="6618" spans="1:31" x14ac:dyDescent="0.25">
      <c r="A6618">
        <v>1800993</v>
      </c>
      <c r="B6618">
        <v>1</v>
      </c>
      <c r="C6618" t="s">
        <v>80</v>
      </c>
      <c r="D6618" t="s">
        <v>96</v>
      </c>
      <c r="E6618" t="s">
        <v>171</v>
      </c>
      <c r="F6618" t="s">
        <v>18992</v>
      </c>
      <c r="G6618" t="s">
        <v>282</v>
      </c>
      <c r="H6618" t="s">
        <v>146</v>
      </c>
      <c r="I6618" t="s">
        <v>135</v>
      </c>
      <c r="J6618" t="s">
        <v>136</v>
      </c>
      <c r="K6618" t="s">
        <v>147</v>
      </c>
      <c r="L6618" t="s">
        <v>18993</v>
      </c>
      <c r="M6618" t="s">
        <v>18994</v>
      </c>
      <c r="N6618">
        <v>8.886111111</v>
      </c>
      <c r="O6618">
        <v>0</v>
      </c>
      <c r="P6618">
        <v>1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1.2168053335587332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1.2168053335587332</v>
      </c>
    </row>
    <row r="6619" spans="1:31" x14ac:dyDescent="0.25">
      <c r="A6619">
        <v>1800947</v>
      </c>
      <c r="B6619">
        <v>1</v>
      </c>
      <c r="C6619" t="s">
        <v>81</v>
      </c>
      <c r="D6619" t="s">
        <v>112</v>
      </c>
      <c r="E6619" t="s">
        <v>171</v>
      </c>
      <c r="F6619" t="s">
        <v>18995</v>
      </c>
      <c r="G6619" t="s">
        <v>282</v>
      </c>
      <c r="H6619" t="s">
        <v>146</v>
      </c>
      <c r="I6619" t="s">
        <v>135</v>
      </c>
      <c r="J6619" t="s">
        <v>136</v>
      </c>
      <c r="K6619" t="s">
        <v>147</v>
      </c>
      <c r="L6619" t="s">
        <v>18996</v>
      </c>
      <c r="M6619" t="s">
        <v>18997</v>
      </c>
      <c r="N6619">
        <v>2.6011111109999998</v>
      </c>
      <c r="O6619">
        <v>0</v>
      </c>
      <c r="P6619">
        <v>3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0.65976578052639989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0.65976578052639989</v>
      </c>
    </row>
    <row r="6620" spans="1:31" x14ac:dyDescent="0.25">
      <c r="A6620">
        <v>1800801</v>
      </c>
      <c r="B6620">
        <v>1</v>
      </c>
      <c r="C6620" t="s">
        <v>80</v>
      </c>
      <c r="D6620" t="s">
        <v>107</v>
      </c>
      <c r="E6620" t="s">
        <v>153</v>
      </c>
      <c r="F6620" t="s">
        <v>18998</v>
      </c>
      <c r="G6620" t="s">
        <v>155</v>
      </c>
      <c r="H6620" t="s">
        <v>146</v>
      </c>
      <c r="I6620" t="s">
        <v>135</v>
      </c>
      <c r="J6620" t="s">
        <v>136</v>
      </c>
      <c r="K6620" t="s">
        <v>147</v>
      </c>
      <c r="L6620" t="s">
        <v>18999</v>
      </c>
      <c r="M6620" t="s">
        <v>19000</v>
      </c>
      <c r="N6620">
        <v>2.2483333330000002</v>
      </c>
      <c r="O6620">
        <v>0</v>
      </c>
      <c r="P6620">
        <v>50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9.3750403092216033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9.3750403092216033</v>
      </c>
    </row>
    <row r="6621" spans="1:31" x14ac:dyDescent="0.25">
      <c r="A6621">
        <v>1801053</v>
      </c>
      <c r="B6621">
        <v>1</v>
      </c>
      <c r="C6621" t="s">
        <v>81</v>
      </c>
      <c r="D6621" t="s">
        <v>123</v>
      </c>
      <c r="E6621" t="s">
        <v>171</v>
      </c>
      <c r="F6621" t="s">
        <v>19001</v>
      </c>
      <c r="G6621" t="s">
        <v>181</v>
      </c>
      <c r="H6621" t="s">
        <v>146</v>
      </c>
      <c r="I6621" t="s">
        <v>135</v>
      </c>
      <c r="J6621" t="s">
        <v>136</v>
      </c>
      <c r="K6621" t="s">
        <v>147</v>
      </c>
      <c r="L6621" t="s">
        <v>19002</v>
      </c>
      <c r="M6621" t="s">
        <v>19003</v>
      </c>
      <c r="N6621">
        <v>6.7780555549999999</v>
      </c>
      <c r="O6621">
        <v>0</v>
      </c>
      <c r="P6621">
        <v>1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0.61327632131483334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0.61327632131483334</v>
      </c>
    </row>
    <row r="6622" spans="1:31" x14ac:dyDescent="0.25">
      <c r="A6622">
        <v>1800761</v>
      </c>
      <c r="B6622">
        <v>1</v>
      </c>
      <c r="C6622" t="s">
        <v>80</v>
      </c>
      <c r="D6622" t="s">
        <v>97</v>
      </c>
      <c r="E6622" t="s">
        <v>131</v>
      </c>
      <c r="F6622" t="s">
        <v>19004</v>
      </c>
      <c r="G6622" t="s">
        <v>246</v>
      </c>
      <c r="H6622" t="s">
        <v>134</v>
      </c>
      <c r="I6622" t="s">
        <v>135</v>
      </c>
      <c r="J6622" t="s">
        <v>136</v>
      </c>
      <c r="K6622" t="s">
        <v>137</v>
      </c>
      <c r="L6622" t="s">
        <v>19005</v>
      </c>
      <c r="M6622" t="s">
        <v>19006</v>
      </c>
      <c r="N6622">
        <v>0.62749999999999995</v>
      </c>
      <c r="O6622">
        <v>7</v>
      </c>
      <c r="P6622">
        <v>784</v>
      </c>
      <c r="Q6622">
        <v>13</v>
      </c>
      <c r="R6622">
        <v>626</v>
      </c>
      <c r="S6622">
        <v>19</v>
      </c>
      <c r="T6622">
        <v>225</v>
      </c>
      <c r="U6622">
        <v>3</v>
      </c>
      <c r="V6622">
        <v>0</v>
      </c>
      <c r="W6622">
        <v>50.3682550390008</v>
      </c>
      <c r="X6622">
        <v>262.7057775464171</v>
      </c>
      <c r="Y6622">
        <v>36.453408837519454</v>
      </c>
      <c r="Z6622">
        <v>190.77727365738323</v>
      </c>
      <c r="AA6622">
        <v>75.849024005309701</v>
      </c>
      <c r="AB6622">
        <v>143.41736987580327</v>
      </c>
      <c r="AC6622">
        <v>34.927177297712696</v>
      </c>
      <c r="AD6622">
        <v>0</v>
      </c>
      <c r="AE6622">
        <v>794.49828625914631</v>
      </c>
    </row>
    <row r="6623" spans="1:31" x14ac:dyDescent="0.25">
      <c r="A6623">
        <v>1801010</v>
      </c>
      <c r="B6623">
        <v>1</v>
      </c>
      <c r="C6623" t="s">
        <v>80</v>
      </c>
      <c r="D6623" t="s">
        <v>103</v>
      </c>
      <c r="E6623" t="s">
        <v>143</v>
      </c>
      <c r="F6623" t="s">
        <v>19007</v>
      </c>
      <c r="G6623" t="s">
        <v>145</v>
      </c>
      <c r="H6623" t="s">
        <v>146</v>
      </c>
      <c r="I6623" t="s">
        <v>135</v>
      </c>
      <c r="J6623" t="s">
        <v>136</v>
      </c>
      <c r="K6623" t="s">
        <v>147</v>
      </c>
      <c r="L6623" t="s">
        <v>19008</v>
      </c>
      <c r="M6623" t="s">
        <v>19009</v>
      </c>
      <c r="N6623">
        <v>1.461944444</v>
      </c>
      <c r="O6623">
        <v>0</v>
      </c>
      <c r="P6623">
        <v>1</v>
      </c>
      <c r="Q6623">
        <v>0</v>
      </c>
      <c r="R6623">
        <v>10</v>
      </c>
      <c r="S6623">
        <v>0</v>
      </c>
      <c r="T6623">
        <v>3</v>
      </c>
      <c r="U6623">
        <v>0</v>
      </c>
      <c r="V6623">
        <v>0</v>
      </c>
      <c r="W6623">
        <v>0</v>
      </c>
      <c r="X6623">
        <v>0.35662490390580004</v>
      </c>
      <c r="Y6623">
        <v>0</v>
      </c>
      <c r="Z6623">
        <v>5.3420050614471997</v>
      </c>
      <c r="AA6623">
        <v>0</v>
      </c>
      <c r="AB6623">
        <v>1.9776242180033998</v>
      </c>
      <c r="AC6623">
        <v>0</v>
      </c>
      <c r="AD6623">
        <v>0</v>
      </c>
      <c r="AE6623">
        <v>7.6762541833563995</v>
      </c>
    </row>
    <row r="6624" spans="1:31" x14ac:dyDescent="0.25">
      <c r="A6624">
        <v>1801176</v>
      </c>
      <c r="B6624">
        <v>1</v>
      </c>
      <c r="C6624" t="s">
        <v>80</v>
      </c>
      <c r="D6624" t="s">
        <v>90</v>
      </c>
      <c r="E6624" t="s">
        <v>171</v>
      </c>
      <c r="F6624" t="s">
        <v>19010</v>
      </c>
      <c r="G6624" t="s">
        <v>282</v>
      </c>
      <c r="H6624" t="s">
        <v>146</v>
      </c>
      <c r="I6624" t="s">
        <v>135</v>
      </c>
      <c r="J6624" t="s">
        <v>136</v>
      </c>
      <c r="K6624" t="s">
        <v>147</v>
      </c>
      <c r="L6624" t="s">
        <v>19011</v>
      </c>
      <c r="M6624" t="s">
        <v>19012</v>
      </c>
      <c r="N6624">
        <v>2.3655555549999998</v>
      </c>
      <c r="O6624">
        <v>0</v>
      </c>
      <c r="P6624">
        <v>7</v>
      </c>
      <c r="Q6624">
        <v>0</v>
      </c>
      <c r="R6624">
        <v>0</v>
      </c>
      <c r="S6624">
        <v>0</v>
      </c>
      <c r="T6624">
        <v>1</v>
      </c>
      <c r="U6624">
        <v>0</v>
      </c>
      <c r="V6624">
        <v>0</v>
      </c>
      <c r="W6624">
        <v>0</v>
      </c>
      <c r="X6624">
        <v>4.0061950172040328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4.0061950172040328</v>
      </c>
    </row>
    <row r="6625" spans="1:31" x14ac:dyDescent="0.25">
      <c r="A6625">
        <v>1800721</v>
      </c>
      <c r="B6625">
        <v>1</v>
      </c>
      <c r="C6625" t="s">
        <v>81</v>
      </c>
      <c r="D6625" t="s">
        <v>116</v>
      </c>
      <c r="E6625" t="s">
        <v>143</v>
      </c>
      <c r="F6625" t="s">
        <v>14275</v>
      </c>
      <c r="G6625" t="s">
        <v>246</v>
      </c>
      <c r="H6625" t="s">
        <v>146</v>
      </c>
      <c r="I6625" t="s">
        <v>135</v>
      </c>
      <c r="J6625" t="s">
        <v>136</v>
      </c>
      <c r="K6625" t="s">
        <v>137</v>
      </c>
      <c r="L6625" t="s">
        <v>19013</v>
      </c>
      <c r="M6625" t="s">
        <v>19014</v>
      </c>
      <c r="N6625">
        <v>8.1183563880000005</v>
      </c>
      <c r="O6625">
        <v>0</v>
      </c>
      <c r="P6625">
        <v>49</v>
      </c>
      <c r="Q6625">
        <v>0</v>
      </c>
      <c r="R6625">
        <v>0</v>
      </c>
      <c r="S6625">
        <v>0</v>
      </c>
      <c r="T6625">
        <v>3</v>
      </c>
      <c r="U6625">
        <v>0</v>
      </c>
      <c r="V6625">
        <v>0</v>
      </c>
      <c r="W6625">
        <v>0</v>
      </c>
      <c r="X6625">
        <v>36.671409834677569</v>
      </c>
      <c r="Y6625">
        <v>0</v>
      </c>
      <c r="Z6625">
        <v>0</v>
      </c>
      <c r="AA6625">
        <v>0</v>
      </c>
      <c r="AB6625">
        <v>0.51023483585451679</v>
      </c>
      <c r="AC6625">
        <v>0</v>
      </c>
      <c r="AD6625">
        <v>0</v>
      </c>
      <c r="AE6625">
        <v>37.181644670532087</v>
      </c>
    </row>
    <row r="6626" spans="1:31" x14ac:dyDescent="0.25">
      <c r="A6626">
        <v>1801219</v>
      </c>
      <c r="B6626">
        <v>1</v>
      </c>
      <c r="C6626" t="s">
        <v>80</v>
      </c>
      <c r="D6626" t="s">
        <v>99</v>
      </c>
      <c r="E6626" t="s">
        <v>171</v>
      </c>
      <c r="F6626" t="s">
        <v>19015</v>
      </c>
      <c r="G6626" t="s">
        <v>181</v>
      </c>
      <c r="H6626" t="s">
        <v>146</v>
      </c>
      <c r="I6626" t="s">
        <v>135</v>
      </c>
      <c r="J6626" t="s">
        <v>136</v>
      </c>
      <c r="K6626" t="s">
        <v>147</v>
      </c>
      <c r="L6626" t="s">
        <v>19016</v>
      </c>
      <c r="M6626" t="s">
        <v>19017</v>
      </c>
      <c r="N6626">
        <v>1.423333333</v>
      </c>
      <c r="O6626">
        <v>0</v>
      </c>
      <c r="P6626">
        <v>1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1.2395543928850501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1.2395543928850501</v>
      </c>
    </row>
    <row r="6627" spans="1:31" x14ac:dyDescent="0.25">
      <c r="A6627">
        <v>1800678</v>
      </c>
      <c r="B6627">
        <v>1</v>
      </c>
      <c r="C6627" t="s">
        <v>80</v>
      </c>
      <c r="D6627" t="s">
        <v>100</v>
      </c>
      <c r="E6627" t="s">
        <v>171</v>
      </c>
      <c r="F6627" t="s">
        <v>19018</v>
      </c>
      <c r="G6627" t="s">
        <v>282</v>
      </c>
      <c r="H6627" t="s">
        <v>146</v>
      </c>
      <c r="I6627" t="s">
        <v>135</v>
      </c>
      <c r="J6627" t="s">
        <v>136</v>
      </c>
      <c r="K6627" t="s">
        <v>147</v>
      </c>
      <c r="L6627" t="s">
        <v>19019</v>
      </c>
      <c r="M6627" t="s">
        <v>19020</v>
      </c>
      <c r="N6627">
        <v>5.9225000000000003</v>
      </c>
      <c r="O6627">
        <v>0</v>
      </c>
      <c r="P6627">
        <v>2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5.2584638939558257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5.2584638939558257</v>
      </c>
    </row>
    <row r="6628" spans="1:31" x14ac:dyDescent="0.25">
      <c r="A6628">
        <v>1800884</v>
      </c>
      <c r="B6628">
        <v>1</v>
      </c>
      <c r="C6628" t="s">
        <v>80</v>
      </c>
      <c r="D6628" t="s">
        <v>85</v>
      </c>
      <c r="E6628" t="s">
        <v>143</v>
      </c>
      <c r="F6628" t="s">
        <v>2125</v>
      </c>
      <c r="G6628" t="s">
        <v>160</v>
      </c>
      <c r="H6628" t="s">
        <v>146</v>
      </c>
      <c r="I6628" t="s">
        <v>135</v>
      </c>
      <c r="J6628" t="s">
        <v>136</v>
      </c>
      <c r="K6628" t="s">
        <v>147</v>
      </c>
      <c r="L6628" t="s">
        <v>19021</v>
      </c>
      <c r="M6628" t="s">
        <v>19022</v>
      </c>
      <c r="N6628">
        <v>1.0886111110000001</v>
      </c>
      <c r="O6628">
        <v>0</v>
      </c>
      <c r="P6628">
        <v>74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22.337896428896872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22.337896428896872</v>
      </c>
    </row>
    <row r="6629" spans="1:31" x14ac:dyDescent="0.25">
      <c r="A6629">
        <v>1800990</v>
      </c>
      <c r="B6629">
        <v>1</v>
      </c>
      <c r="C6629" t="s">
        <v>80</v>
      </c>
      <c r="D6629" t="s">
        <v>96</v>
      </c>
      <c r="E6629" t="s">
        <v>158</v>
      </c>
      <c r="F6629" t="s">
        <v>19023</v>
      </c>
      <c r="G6629" t="s">
        <v>225</v>
      </c>
      <c r="H6629" t="s">
        <v>146</v>
      </c>
      <c r="I6629" t="s">
        <v>135</v>
      </c>
      <c r="J6629" t="s">
        <v>136</v>
      </c>
      <c r="K6629" t="s">
        <v>147</v>
      </c>
      <c r="L6629" t="s">
        <v>19024</v>
      </c>
      <c r="M6629" t="s">
        <v>19025</v>
      </c>
      <c r="N6629">
        <v>3.9780555550000001</v>
      </c>
      <c r="O6629">
        <v>0</v>
      </c>
      <c r="P6629">
        <v>32</v>
      </c>
      <c r="Q6629">
        <v>0</v>
      </c>
      <c r="R6629">
        <v>1</v>
      </c>
      <c r="S6629">
        <v>0</v>
      </c>
      <c r="T6629">
        <v>3</v>
      </c>
      <c r="U6629">
        <v>0</v>
      </c>
      <c r="V6629">
        <v>0</v>
      </c>
      <c r="W6629">
        <v>0</v>
      </c>
      <c r="X6629">
        <v>67.135538974667568</v>
      </c>
      <c r="Y6629">
        <v>0</v>
      </c>
      <c r="Z6629">
        <v>4.0609405924266664E-2</v>
      </c>
      <c r="AA6629">
        <v>0</v>
      </c>
      <c r="AB6629">
        <v>20.060780889645638</v>
      </c>
      <c r="AC6629">
        <v>0</v>
      </c>
      <c r="AD6629">
        <v>0</v>
      </c>
      <c r="AE6629">
        <v>87.236929270237482</v>
      </c>
    </row>
    <row r="6630" spans="1:31" x14ac:dyDescent="0.25">
      <c r="A6630">
        <v>1801076</v>
      </c>
      <c r="B6630">
        <v>1</v>
      </c>
      <c r="C6630" t="s">
        <v>80</v>
      </c>
      <c r="D6630" t="s">
        <v>103</v>
      </c>
      <c r="E6630" t="s">
        <v>171</v>
      </c>
      <c r="F6630" t="s">
        <v>19026</v>
      </c>
      <c r="G6630" t="s">
        <v>173</v>
      </c>
      <c r="H6630" t="s">
        <v>146</v>
      </c>
      <c r="I6630" t="s">
        <v>135</v>
      </c>
      <c r="J6630" t="s">
        <v>136</v>
      </c>
      <c r="K6630" t="s">
        <v>147</v>
      </c>
      <c r="L6630" t="s">
        <v>19027</v>
      </c>
      <c r="M6630" t="s">
        <v>19028</v>
      </c>
      <c r="N6630">
        <v>1.9750000000000001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4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23.703932792867498</v>
      </c>
      <c r="AC6630">
        <v>0</v>
      </c>
      <c r="AD6630">
        <v>0</v>
      </c>
      <c r="AE6630">
        <v>23.703932792867498</v>
      </c>
    </row>
    <row r="6631" spans="1:31" x14ac:dyDescent="0.25">
      <c r="A6631">
        <v>1800973</v>
      </c>
      <c r="B6631">
        <v>1</v>
      </c>
      <c r="C6631" t="s">
        <v>80</v>
      </c>
      <c r="D6631" t="s">
        <v>103</v>
      </c>
      <c r="E6631" t="s">
        <v>188</v>
      </c>
      <c r="F6631" t="s">
        <v>8690</v>
      </c>
      <c r="G6631" t="s">
        <v>177</v>
      </c>
      <c r="H6631" t="s">
        <v>134</v>
      </c>
      <c r="I6631" t="s">
        <v>135</v>
      </c>
      <c r="J6631" t="s">
        <v>136</v>
      </c>
      <c r="K6631" t="s">
        <v>147</v>
      </c>
      <c r="L6631" t="s">
        <v>19029</v>
      </c>
      <c r="M6631" t="s">
        <v>19030</v>
      </c>
      <c r="N6631">
        <v>1.1411111110000001</v>
      </c>
      <c r="O6631">
        <v>0</v>
      </c>
      <c r="P6631">
        <v>0</v>
      </c>
      <c r="Q6631">
        <v>0</v>
      </c>
      <c r="R6631">
        <v>0</v>
      </c>
      <c r="S6631">
        <v>4</v>
      </c>
      <c r="T6631">
        <v>0</v>
      </c>
      <c r="U6631">
        <v>20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46.321134821248009</v>
      </c>
      <c r="AB6631">
        <v>0</v>
      </c>
      <c r="AC6631">
        <v>1827.9839510440834</v>
      </c>
      <c r="AD6631">
        <v>0</v>
      </c>
      <c r="AE6631">
        <v>1874.3050858653314</v>
      </c>
    </row>
    <row r="6632" spans="1:31" x14ac:dyDescent="0.25">
      <c r="A6632">
        <v>1800950</v>
      </c>
      <c r="B6632">
        <v>1</v>
      </c>
      <c r="C6632" t="s">
        <v>80</v>
      </c>
      <c r="D6632" t="s">
        <v>96</v>
      </c>
      <c r="E6632" t="s">
        <v>171</v>
      </c>
      <c r="F6632" t="s">
        <v>19031</v>
      </c>
      <c r="G6632" t="s">
        <v>181</v>
      </c>
      <c r="H6632" t="s">
        <v>146</v>
      </c>
      <c r="I6632" t="s">
        <v>135</v>
      </c>
      <c r="J6632" t="s">
        <v>136</v>
      </c>
      <c r="K6632" t="s">
        <v>147</v>
      </c>
      <c r="L6632" t="s">
        <v>19032</v>
      </c>
      <c r="M6632" t="s">
        <v>19033</v>
      </c>
      <c r="N6632">
        <v>1.0677777770000001</v>
      </c>
      <c r="O6632">
        <v>0</v>
      </c>
      <c r="P6632">
        <v>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3.3688876513333327E-2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3.3688876513333327E-2</v>
      </c>
    </row>
    <row r="6633" spans="1:31" x14ac:dyDescent="0.25">
      <c r="A6633">
        <v>1800927</v>
      </c>
      <c r="B6633">
        <v>1</v>
      </c>
      <c r="C6633" t="s">
        <v>80</v>
      </c>
      <c r="D6633" t="s">
        <v>103</v>
      </c>
      <c r="E6633" t="s">
        <v>184</v>
      </c>
      <c r="F6633" t="s">
        <v>19034</v>
      </c>
      <c r="G6633" t="s">
        <v>168</v>
      </c>
      <c r="H6633" t="s">
        <v>134</v>
      </c>
      <c r="I6633" t="s">
        <v>135</v>
      </c>
      <c r="J6633" t="s">
        <v>136</v>
      </c>
      <c r="K6633" t="s">
        <v>147</v>
      </c>
      <c r="L6633" t="s">
        <v>19035</v>
      </c>
      <c r="M6633" t="s">
        <v>19036</v>
      </c>
      <c r="N6633">
        <v>2.5305555549999998</v>
      </c>
      <c r="O6633">
        <v>0</v>
      </c>
      <c r="P6633">
        <v>0</v>
      </c>
      <c r="Q6633">
        <v>0</v>
      </c>
      <c r="R6633">
        <v>10</v>
      </c>
      <c r="S6633">
        <v>0</v>
      </c>
      <c r="T6633">
        <v>1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12.8609531789605</v>
      </c>
      <c r="AA6633">
        <v>0</v>
      </c>
      <c r="AB6633">
        <v>0</v>
      </c>
      <c r="AC6633">
        <v>0</v>
      </c>
      <c r="AD6633">
        <v>0</v>
      </c>
      <c r="AE6633">
        <v>12.8609531789605</v>
      </c>
    </row>
    <row r="6634" spans="1:31" x14ac:dyDescent="0.25">
      <c r="A6634">
        <v>1800781</v>
      </c>
      <c r="B6634">
        <v>1</v>
      </c>
      <c r="C6634" t="s">
        <v>80</v>
      </c>
      <c r="D6634" t="s">
        <v>94</v>
      </c>
      <c r="E6634" t="s">
        <v>171</v>
      </c>
      <c r="F6634" t="s">
        <v>19037</v>
      </c>
      <c r="G6634" t="s">
        <v>181</v>
      </c>
      <c r="H6634" t="s">
        <v>146</v>
      </c>
      <c r="I6634" t="s">
        <v>135</v>
      </c>
      <c r="J6634" t="s">
        <v>136</v>
      </c>
      <c r="K6634" t="s">
        <v>147</v>
      </c>
      <c r="L6634" t="s">
        <v>19038</v>
      </c>
      <c r="M6634" t="s">
        <v>19039</v>
      </c>
      <c r="N6634">
        <v>2.0438888880000001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15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10.093080975995735</v>
      </c>
      <c r="AC6634">
        <v>0</v>
      </c>
      <c r="AD6634">
        <v>0</v>
      </c>
      <c r="AE6634">
        <v>10.093080975995735</v>
      </c>
    </row>
    <row r="6635" spans="1:31" x14ac:dyDescent="0.25">
      <c r="A6635">
        <v>1800904</v>
      </c>
      <c r="B6635">
        <v>1</v>
      </c>
      <c r="C6635" t="s">
        <v>81</v>
      </c>
      <c r="D6635" t="s">
        <v>113</v>
      </c>
      <c r="E6635" t="s">
        <v>171</v>
      </c>
      <c r="F6635" t="s">
        <v>19040</v>
      </c>
      <c r="G6635" t="s">
        <v>181</v>
      </c>
      <c r="H6635" t="s">
        <v>146</v>
      </c>
      <c r="I6635" t="s">
        <v>135</v>
      </c>
      <c r="J6635" t="s">
        <v>136</v>
      </c>
      <c r="K6635" t="s">
        <v>147</v>
      </c>
      <c r="L6635" t="s">
        <v>19041</v>
      </c>
      <c r="M6635" t="s">
        <v>19042</v>
      </c>
      <c r="N6635">
        <v>2.3969444439999998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2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3.0792580356080004</v>
      </c>
      <c r="AC6635">
        <v>0</v>
      </c>
      <c r="AD6635">
        <v>0</v>
      </c>
      <c r="AE6635">
        <v>3.0792580356080004</v>
      </c>
    </row>
    <row r="6636" spans="1:31" x14ac:dyDescent="0.25">
      <c r="A6636">
        <v>1801050</v>
      </c>
      <c r="B6636">
        <v>1</v>
      </c>
      <c r="C6636" t="s">
        <v>80</v>
      </c>
      <c r="D6636" t="s">
        <v>84</v>
      </c>
      <c r="E6636" t="s">
        <v>184</v>
      </c>
      <c r="F6636" t="s">
        <v>19043</v>
      </c>
      <c r="G6636" t="s">
        <v>232</v>
      </c>
      <c r="H6636" t="s">
        <v>134</v>
      </c>
      <c r="I6636" t="s">
        <v>135</v>
      </c>
      <c r="J6636" t="s">
        <v>136</v>
      </c>
      <c r="K6636" t="s">
        <v>147</v>
      </c>
      <c r="L6636" t="s">
        <v>19044</v>
      </c>
      <c r="M6636" t="s">
        <v>19045</v>
      </c>
      <c r="N6636">
        <v>4.2058333330000002</v>
      </c>
      <c r="O6636">
        <v>0</v>
      </c>
      <c r="P6636">
        <v>1</v>
      </c>
      <c r="Q6636">
        <v>0</v>
      </c>
      <c r="R6636">
        <v>0</v>
      </c>
      <c r="S6636">
        <v>0</v>
      </c>
      <c r="T6636">
        <v>2</v>
      </c>
      <c r="U6636">
        <v>0</v>
      </c>
      <c r="V6636">
        <v>0</v>
      </c>
      <c r="W6636">
        <v>0</v>
      </c>
      <c r="X6636">
        <v>7.9252239288270001</v>
      </c>
      <c r="Y6636">
        <v>0</v>
      </c>
      <c r="Z6636">
        <v>0</v>
      </c>
      <c r="AA6636">
        <v>0</v>
      </c>
      <c r="AB6636">
        <v>25.132774427615399</v>
      </c>
      <c r="AC6636">
        <v>0</v>
      </c>
      <c r="AD6636">
        <v>0</v>
      </c>
      <c r="AE6636">
        <v>33.057998356442397</v>
      </c>
    </row>
    <row r="6637" spans="1:31" x14ac:dyDescent="0.25">
      <c r="A6637">
        <v>1801159</v>
      </c>
      <c r="B6637">
        <v>1</v>
      </c>
      <c r="C6637" t="s">
        <v>81</v>
      </c>
      <c r="D6637" t="s">
        <v>118</v>
      </c>
      <c r="E6637" t="s">
        <v>143</v>
      </c>
      <c r="F6637" t="s">
        <v>14286</v>
      </c>
      <c r="G6637" t="s">
        <v>145</v>
      </c>
      <c r="H6637" t="s">
        <v>146</v>
      </c>
      <c r="I6637" t="s">
        <v>135</v>
      </c>
      <c r="J6637" t="s">
        <v>136</v>
      </c>
      <c r="K6637" t="s">
        <v>147</v>
      </c>
      <c r="L6637" t="s">
        <v>19046</v>
      </c>
      <c r="M6637" t="s">
        <v>19047</v>
      </c>
      <c r="N6637">
        <v>0.75555555500000005</v>
      </c>
      <c r="O6637">
        <v>0</v>
      </c>
      <c r="P6637">
        <v>90</v>
      </c>
      <c r="Q6637">
        <v>0</v>
      </c>
      <c r="R6637">
        <v>17</v>
      </c>
      <c r="S6637">
        <v>0</v>
      </c>
      <c r="T6637">
        <v>13</v>
      </c>
      <c r="U6637">
        <v>0</v>
      </c>
      <c r="V6637">
        <v>0</v>
      </c>
      <c r="W6637">
        <v>0</v>
      </c>
      <c r="X6637">
        <v>10.997114452437341</v>
      </c>
      <c r="Y6637">
        <v>0</v>
      </c>
      <c r="Z6637">
        <v>0.77664376893843323</v>
      </c>
      <c r="AA6637">
        <v>0</v>
      </c>
      <c r="AB6637">
        <v>1.3371210410365</v>
      </c>
      <c r="AC6637">
        <v>0</v>
      </c>
      <c r="AD6637">
        <v>0</v>
      </c>
      <c r="AE6637">
        <v>13.110879262412274</v>
      </c>
    </row>
    <row r="6638" spans="1:31" x14ac:dyDescent="0.25">
      <c r="A6638">
        <v>1800764</v>
      </c>
      <c r="B6638">
        <v>1</v>
      </c>
      <c r="C6638" t="s">
        <v>80</v>
      </c>
      <c r="D6638" t="s">
        <v>105</v>
      </c>
      <c r="E6638" t="s">
        <v>131</v>
      </c>
      <c r="F6638" t="s">
        <v>19048</v>
      </c>
      <c r="G6638" t="s">
        <v>239</v>
      </c>
      <c r="H6638" t="s">
        <v>134</v>
      </c>
      <c r="I6638" t="s">
        <v>135</v>
      </c>
      <c r="J6638" t="s">
        <v>136</v>
      </c>
      <c r="K6638" t="s">
        <v>137</v>
      </c>
      <c r="L6638" t="s">
        <v>19049</v>
      </c>
      <c r="M6638" t="s">
        <v>19050</v>
      </c>
      <c r="N6638">
        <v>1.4323777769999999</v>
      </c>
      <c r="O6638">
        <v>1</v>
      </c>
      <c r="P6638">
        <v>360</v>
      </c>
      <c r="Q6638">
        <v>1</v>
      </c>
      <c r="R6638">
        <v>2</v>
      </c>
      <c r="S6638">
        <v>6</v>
      </c>
      <c r="T6638">
        <v>38</v>
      </c>
      <c r="U6638">
        <v>0</v>
      </c>
      <c r="V6638">
        <v>0</v>
      </c>
      <c r="W6638">
        <v>0.87285807058119169</v>
      </c>
      <c r="X6638">
        <v>163.84664967686695</v>
      </c>
      <c r="Y6638">
        <v>2.3146637199648996</v>
      </c>
      <c r="Z6638">
        <v>2.3023144732500002E-4</v>
      </c>
      <c r="AA6638">
        <v>28.469751968348596</v>
      </c>
      <c r="AB6638">
        <v>62.241276713749407</v>
      </c>
      <c r="AC6638">
        <v>0</v>
      </c>
      <c r="AD6638">
        <v>0</v>
      </c>
      <c r="AE6638">
        <v>257.74543038095834</v>
      </c>
    </row>
    <row r="6639" spans="1:31" x14ac:dyDescent="0.25">
      <c r="A6639">
        <v>1800910</v>
      </c>
      <c r="B6639">
        <v>1</v>
      </c>
      <c r="C6639" t="s">
        <v>80</v>
      </c>
      <c r="D6639" t="s">
        <v>90</v>
      </c>
      <c r="E6639" t="s">
        <v>171</v>
      </c>
      <c r="F6639" t="s">
        <v>19051</v>
      </c>
      <c r="G6639" t="s">
        <v>181</v>
      </c>
      <c r="H6639" t="s">
        <v>146</v>
      </c>
      <c r="I6639" t="s">
        <v>135</v>
      </c>
      <c r="J6639" t="s">
        <v>136</v>
      </c>
      <c r="K6639" t="s">
        <v>147</v>
      </c>
      <c r="L6639" t="s">
        <v>19052</v>
      </c>
      <c r="M6639" t="s">
        <v>19053</v>
      </c>
      <c r="N6639">
        <v>2.4013888880000001</v>
      </c>
      <c r="O6639">
        <v>0</v>
      </c>
      <c r="P6639">
        <v>1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0.41025080383360002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0.41025080383360002</v>
      </c>
    </row>
    <row r="6640" spans="1:31" x14ac:dyDescent="0.25">
      <c r="A6640">
        <v>1801222</v>
      </c>
      <c r="B6640">
        <v>1</v>
      </c>
      <c r="C6640" t="s">
        <v>80</v>
      </c>
      <c r="D6640" t="s">
        <v>93</v>
      </c>
      <c r="E6640" t="s">
        <v>158</v>
      </c>
      <c r="F6640" t="s">
        <v>19054</v>
      </c>
      <c r="G6640" t="s">
        <v>19055</v>
      </c>
      <c r="H6640" t="s">
        <v>146</v>
      </c>
      <c r="I6640" t="s">
        <v>135</v>
      </c>
      <c r="J6640" t="s">
        <v>136</v>
      </c>
      <c r="K6640" t="s">
        <v>147</v>
      </c>
      <c r="L6640" t="s">
        <v>19056</v>
      </c>
      <c r="M6640" t="s">
        <v>19057</v>
      </c>
      <c r="N6640">
        <v>2.4219444440000002</v>
      </c>
      <c r="O6640">
        <v>0</v>
      </c>
      <c r="P6640">
        <v>1</v>
      </c>
      <c r="Q6640">
        <v>0</v>
      </c>
      <c r="R6640">
        <v>5</v>
      </c>
      <c r="S6640">
        <v>0</v>
      </c>
      <c r="T6640">
        <v>4</v>
      </c>
      <c r="U6640">
        <v>0</v>
      </c>
      <c r="V6640">
        <v>0</v>
      </c>
      <c r="W6640">
        <v>0</v>
      </c>
      <c r="X6640">
        <v>0.19261072428835002</v>
      </c>
      <c r="Y6640">
        <v>0</v>
      </c>
      <c r="Z6640">
        <v>4.8019721918370983</v>
      </c>
      <c r="AA6640">
        <v>0</v>
      </c>
      <c r="AB6640">
        <v>0.18277777426533334</v>
      </c>
      <c r="AC6640">
        <v>0</v>
      </c>
      <c r="AD6640">
        <v>0</v>
      </c>
      <c r="AE6640">
        <v>5.1773606903907821</v>
      </c>
    </row>
    <row r="6641" spans="1:31" x14ac:dyDescent="0.25">
      <c r="A6641">
        <v>1801056</v>
      </c>
      <c r="B6641">
        <v>1</v>
      </c>
      <c r="C6641" t="s">
        <v>80</v>
      </c>
      <c r="D6641" t="s">
        <v>96</v>
      </c>
      <c r="E6641" t="s">
        <v>171</v>
      </c>
      <c r="F6641" t="s">
        <v>19058</v>
      </c>
      <c r="G6641" t="s">
        <v>282</v>
      </c>
      <c r="H6641" t="s">
        <v>146</v>
      </c>
      <c r="I6641" t="s">
        <v>135</v>
      </c>
      <c r="J6641" t="s">
        <v>136</v>
      </c>
      <c r="K6641" t="s">
        <v>147</v>
      </c>
      <c r="L6641" t="s">
        <v>19059</v>
      </c>
      <c r="M6641" t="s">
        <v>19060</v>
      </c>
      <c r="N6641">
        <v>6.4980555549999997</v>
      </c>
      <c r="O6641">
        <v>0</v>
      </c>
      <c r="P6641">
        <v>1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2.6402847941917336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2.6402847941917336</v>
      </c>
    </row>
    <row r="6642" spans="1:31" x14ac:dyDescent="0.25">
      <c r="A6642">
        <v>1800867</v>
      </c>
      <c r="B6642">
        <v>1</v>
      </c>
      <c r="C6642" t="s">
        <v>80</v>
      </c>
      <c r="D6642" t="s">
        <v>105</v>
      </c>
      <c r="E6642" t="s">
        <v>158</v>
      </c>
      <c r="F6642" t="s">
        <v>19061</v>
      </c>
      <c r="G6642" t="s">
        <v>164</v>
      </c>
      <c r="H6642" t="s">
        <v>146</v>
      </c>
      <c r="I6642" t="s">
        <v>135</v>
      </c>
      <c r="J6642" t="s">
        <v>136</v>
      </c>
      <c r="K6642" t="s">
        <v>147</v>
      </c>
      <c r="L6642" t="s">
        <v>19062</v>
      </c>
      <c r="M6642" t="s">
        <v>19063</v>
      </c>
      <c r="N6642">
        <v>2.5008333330000001</v>
      </c>
      <c r="O6642">
        <v>0</v>
      </c>
      <c r="P6642">
        <v>79</v>
      </c>
      <c r="Q6642">
        <v>0</v>
      </c>
      <c r="R6642">
        <v>0</v>
      </c>
      <c r="S6642">
        <v>0</v>
      </c>
      <c r="T6642">
        <v>11</v>
      </c>
      <c r="U6642">
        <v>0</v>
      </c>
      <c r="V6642">
        <v>0</v>
      </c>
      <c r="W6642">
        <v>0</v>
      </c>
      <c r="X6642">
        <v>57.262037507735414</v>
      </c>
      <c r="Y6642">
        <v>0</v>
      </c>
      <c r="Z6642">
        <v>0</v>
      </c>
      <c r="AA6642">
        <v>0</v>
      </c>
      <c r="AB6642">
        <v>12.240165096315</v>
      </c>
      <c r="AC6642">
        <v>0</v>
      </c>
      <c r="AD6642">
        <v>0</v>
      </c>
      <c r="AE6642">
        <v>69.50220260405041</v>
      </c>
    </row>
    <row r="6643" spans="1:31" x14ac:dyDescent="0.25">
      <c r="A6643">
        <v>1800675</v>
      </c>
      <c r="B6643">
        <v>1</v>
      </c>
      <c r="C6643" t="s">
        <v>80</v>
      </c>
      <c r="D6643" t="s">
        <v>96</v>
      </c>
      <c r="E6643" t="s">
        <v>171</v>
      </c>
      <c r="F6643" t="s">
        <v>19064</v>
      </c>
      <c r="G6643" t="s">
        <v>173</v>
      </c>
      <c r="H6643" t="s">
        <v>146</v>
      </c>
      <c r="I6643" t="s">
        <v>135</v>
      </c>
      <c r="J6643" t="s">
        <v>136</v>
      </c>
      <c r="K6643" t="s">
        <v>147</v>
      </c>
      <c r="L6643" t="s">
        <v>19065</v>
      </c>
      <c r="M6643" t="s">
        <v>19066</v>
      </c>
      <c r="N6643">
        <v>1.3061111110000001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6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0.4303671391486667</v>
      </c>
      <c r="AC6643">
        <v>0</v>
      </c>
      <c r="AD6643">
        <v>0</v>
      </c>
      <c r="AE6643">
        <v>0.4303671391486667</v>
      </c>
    </row>
    <row r="6644" spans="1:31" x14ac:dyDescent="0.25">
      <c r="A6644">
        <v>1801073</v>
      </c>
      <c r="B6644">
        <v>1</v>
      </c>
      <c r="C6644" t="s">
        <v>80</v>
      </c>
      <c r="D6644" t="s">
        <v>103</v>
      </c>
      <c r="E6644" t="s">
        <v>267</v>
      </c>
      <c r="F6644" t="s">
        <v>5088</v>
      </c>
      <c r="G6644" t="s">
        <v>177</v>
      </c>
      <c r="H6644" t="s">
        <v>134</v>
      </c>
      <c r="I6644" t="s">
        <v>135</v>
      </c>
      <c r="J6644" t="s">
        <v>136</v>
      </c>
      <c r="K6644" t="s">
        <v>147</v>
      </c>
      <c r="L6644" t="s">
        <v>19067</v>
      </c>
      <c r="M6644" t="s">
        <v>19068</v>
      </c>
      <c r="N6644">
        <v>5.7222222000000003E-2</v>
      </c>
      <c r="O6644">
        <v>0</v>
      </c>
      <c r="P6644">
        <v>1633</v>
      </c>
      <c r="Q6644">
        <v>31</v>
      </c>
      <c r="R6644">
        <v>174</v>
      </c>
      <c r="S6644">
        <v>12</v>
      </c>
      <c r="T6644">
        <v>184</v>
      </c>
      <c r="U6644">
        <v>2</v>
      </c>
      <c r="V6644">
        <v>1</v>
      </c>
      <c r="W6644">
        <v>0</v>
      </c>
      <c r="X6644">
        <v>23.254627428512315</v>
      </c>
      <c r="Y6644">
        <v>1.8367084416498163</v>
      </c>
      <c r="Z6644">
        <v>15.611572325475743</v>
      </c>
      <c r="AA6644">
        <v>3.9346398269962664</v>
      </c>
      <c r="AB6644">
        <v>11.338833290078549</v>
      </c>
      <c r="AC6644">
        <v>8.8060212549356667</v>
      </c>
      <c r="AD6644">
        <v>0.19069882502960001</v>
      </c>
      <c r="AE6644">
        <v>64.973101392677961</v>
      </c>
    </row>
    <row r="6645" spans="1:31" x14ac:dyDescent="0.25">
      <c r="A6645">
        <v>1801179</v>
      </c>
      <c r="B6645">
        <v>1</v>
      </c>
      <c r="C6645" t="s">
        <v>81</v>
      </c>
      <c r="D6645" t="s">
        <v>113</v>
      </c>
      <c r="E6645" t="s">
        <v>158</v>
      </c>
      <c r="F6645" t="s">
        <v>19069</v>
      </c>
      <c r="G6645" t="s">
        <v>160</v>
      </c>
      <c r="H6645" t="s">
        <v>146</v>
      </c>
      <c r="I6645" t="s">
        <v>135</v>
      </c>
      <c r="J6645" t="s">
        <v>136</v>
      </c>
      <c r="K6645" t="s">
        <v>147</v>
      </c>
      <c r="L6645" t="s">
        <v>19070</v>
      </c>
      <c r="M6645" t="s">
        <v>19071</v>
      </c>
      <c r="N6645">
        <v>3.67</v>
      </c>
      <c r="O6645">
        <v>0</v>
      </c>
      <c r="P6645">
        <v>14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7.0408237938009854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7.0408237938009854</v>
      </c>
    </row>
    <row r="6646" spans="1:31" x14ac:dyDescent="0.25">
      <c r="A6646">
        <v>1800853</v>
      </c>
      <c r="B6646">
        <v>1</v>
      </c>
      <c r="C6646" t="s">
        <v>81</v>
      </c>
      <c r="D6646" t="s">
        <v>112</v>
      </c>
      <c r="E6646" t="s">
        <v>184</v>
      </c>
      <c r="F6646" t="s">
        <v>19072</v>
      </c>
      <c r="G6646" t="s">
        <v>177</v>
      </c>
      <c r="H6646" t="s">
        <v>134</v>
      </c>
      <c r="I6646" t="s">
        <v>135</v>
      </c>
      <c r="J6646" t="s">
        <v>136</v>
      </c>
      <c r="K6646" t="s">
        <v>147</v>
      </c>
      <c r="L6646" t="s">
        <v>19073</v>
      </c>
      <c r="M6646" t="s">
        <v>19074</v>
      </c>
      <c r="N6646">
        <v>0.35416666600000002</v>
      </c>
      <c r="O6646">
        <v>0</v>
      </c>
      <c r="P6646">
        <v>1805</v>
      </c>
      <c r="Q6646">
        <v>29</v>
      </c>
      <c r="R6646">
        <v>350</v>
      </c>
      <c r="S6646">
        <v>13</v>
      </c>
      <c r="T6646">
        <v>240</v>
      </c>
      <c r="U6646">
        <v>3</v>
      </c>
      <c r="V6646">
        <v>3</v>
      </c>
      <c r="W6646">
        <v>0</v>
      </c>
      <c r="X6646">
        <v>124.40153145281313</v>
      </c>
      <c r="Y6646">
        <v>1.9526659205806254</v>
      </c>
      <c r="Z6646">
        <v>24.29487668294437</v>
      </c>
      <c r="AA6646">
        <v>28.594088354163748</v>
      </c>
      <c r="AB6646">
        <v>24.354982447482485</v>
      </c>
      <c r="AC6646">
        <v>46.808230690112502</v>
      </c>
      <c r="AD6646">
        <v>58.212857571503548</v>
      </c>
      <c r="AE6646">
        <v>308.61923311960038</v>
      </c>
    </row>
    <row r="6647" spans="1:31" x14ac:dyDescent="0.25">
      <c r="A6647">
        <v>1801185</v>
      </c>
      <c r="B6647">
        <v>1</v>
      </c>
      <c r="C6647" t="s">
        <v>80</v>
      </c>
      <c r="D6647" t="s">
        <v>92</v>
      </c>
      <c r="E6647" t="s">
        <v>171</v>
      </c>
      <c r="F6647" t="s">
        <v>19075</v>
      </c>
      <c r="G6647" t="s">
        <v>181</v>
      </c>
      <c r="H6647" t="s">
        <v>146</v>
      </c>
      <c r="I6647" t="s">
        <v>135</v>
      </c>
      <c r="J6647" t="s">
        <v>136</v>
      </c>
      <c r="K6647" t="s">
        <v>147</v>
      </c>
      <c r="L6647" t="s">
        <v>19076</v>
      </c>
      <c r="M6647" t="s">
        <v>19077</v>
      </c>
      <c r="N6647">
        <v>1.955833333</v>
      </c>
      <c r="O6647">
        <v>0</v>
      </c>
      <c r="P6647">
        <v>1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1.0943239085661336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1.0943239085661336</v>
      </c>
    </row>
    <row r="6648" spans="1:31" x14ac:dyDescent="0.25">
      <c r="A6648">
        <v>1800830</v>
      </c>
      <c r="B6648">
        <v>1</v>
      </c>
      <c r="C6648" t="s">
        <v>81</v>
      </c>
      <c r="D6648" t="s">
        <v>115</v>
      </c>
      <c r="E6648" t="s">
        <v>184</v>
      </c>
      <c r="F6648" t="s">
        <v>12394</v>
      </c>
      <c r="G6648" t="s">
        <v>246</v>
      </c>
      <c r="H6648" t="s">
        <v>134</v>
      </c>
      <c r="I6648" t="s">
        <v>135</v>
      </c>
      <c r="J6648" t="s">
        <v>136</v>
      </c>
      <c r="K6648" t="s">
        <v>137</v>
      </c>
      <c r="L6648" t="s">
        <v>19078</v>
      </c>
      <c r="M6648" t="s">
        <v>19079</v>
      </c>
      <c r="N6648">
        <v>5.063055555</v>
      </c>
      <c r="O6648">
        <v>0</v>
      </c>
      <c r="P6648">
        <v>617</v>
      </c>
      <c r="Q6648">
        <v>1</v>
      </c>
      <c r="R6648">
        <v>48</v>
      </c>
      <c r="S6648">
        <v>1</v>
      </c>
      <c r="T6648">
        <v>41</v>
      </c>
      <c r="U6648">
        <v>0</v>
      </c>
      <c r="V6648">
        <v>0</v>
      </c>
      <c r="W6648">
        <v>0</v>
      </c>
      <c r="X6648">
        <v>270.65636733298618</v>
      </c>
      <c r="Y6648">
        <v>1.6607106321991001</v>
      </c>
      <c r="Z6648">
        <v>26.10128981733606</v>
      </c>
      <c r="AA6648">
        <v>0</v>
      </c>
      <c r="AB6648">
        <v>49.627346667023126</v>
      </c>
      <c r="AC6648">
        <v>0</v>
      </c>
      <c r="AD6648">
        <v>0</v>
      </c>
      <c r="AE6648">
        <v>348.04571444954445</v>
      </c>
    </row>
    <row r="6649" spans="1:31" x14ac:dyDescent="0.25">
      <c r="A6649">
        <v>1801162</v>
      </c>
      <c r="B6649">
        <v>1</v>
      </c>
      <c r="C6649" t="s">
        <v>80</v>
      </c>
      <c r="D6649" t="s">
        <v>89</v>
      </c>
      <c r="E6649" t="s">
        <v>171</v>
      </c>
      <c r="F6649" t="s">
        <v>2131</v>
      </c>
      <c r="G6649" t="s">
        <v>173</v>
      </c>
      <c r="H6649" t="s">
        <v>146</v>
      </c>
      <c r="I6649" t="s">
        <v>135</v>
      </c>
      <c r="J6649" t="s">
        <v>136</v>
      </c>
      <c r="K6649" t="s">
        <v>147</v>
      </c>
      <c r="L6649" t="s">
        <v>19080</v>
      </c>
      <c r="M6649" t="s">
        <v>19081</v>
      </c>
      <c r="N6649">
        <v>2.2497222219999999</v>
      </c>
      <c r="O6649">
        <v>0</v>
      </c>
      <c r="P6649">
        <v>1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0.2613574756741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0.2613574756741</v>
      </c>
    </row>
    <row r="6650" spans="1:31" x14ac:dyDescent="0.25">
      <c r="A6650">
        <v>1800976</v>
      </c>
      <c r="B6650">
        <v>1</v>
      </c>
      <c r="C6650" t="s">
        <v>80</v>
      </c>
      <c r="D6650" t="s">
        <v>104</v>
      </c>
      <c r="E6650" t="s">
        <v>171</v>
      </c>
      <c r="F6650" t="s">
        <v>19082</v>
      </c>
      <c r="G6650" t="s">
        <v>181</v>
      </c>
      <c r="H6650" t="s">
        <v>146</v>
      </c>
      <c r="I6650" t="s">
        <v>135</v>
      </c>
      <c r="J6650" t="s">
        <v>136</v>
      </c>
      <c r="K6650" t="s">
        <v>147</v>
      </c>
      <c r="L6650" t="s">
        <v>19083</v>
      </c>
      <c r="M6650" t="s">
        <v>19084</v>
      </c>
      <c r="N6650">
        <v>2.0863888880000001</v>
      </c>
      <c r="O6650">
        <v>0</v>
      </c>
      <c r="P6650">
        <v>3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1.7667184788771504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1.7667184788771504</v>
      </c>
    </row>
    <row r="6651" spans="1:31" x14ac:dyDescent="0.25">
      <c r="A6651">
        <v>1800876</v>
      </c>
      <c r="B6651">
        <v>1</v>
      </c>
      <c r="C6651" t="s">
        <v>81</v>
      </c>
      <c r="D6651" t="s">
        <v>113</v>
      </c>
      <c r="E6651" t="s">
        <v>171</v>
      </c>
      <c r="F6651" t="s">
        <v>19085</v>
      </c>
      <c r="G6651" t="s">
        <v>181</v>
      </c>
      <c r="H6651" t="s">
        <v>146</v>
      </c>
      <c r="I6651" t="s">
        <v>135</v>
      </c>
      <c r="J6651" t="s">
        <v>136</v>
      </c>
      <c r="K6651" t="s">
        <v>147</v>
      </c>
      <c r="L6651" t="s">
        <v>19086</v>
      </c>
      <c r="M6651" t="s">
        <v>19087</v>
      </c>
      <c r="N6651">
        <v>1.433888888</v>
      </c>
      <c r="O6651">
        <v>0</v>
      </c>
      <c r="P6651">
        <v>1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2.8164501829800001E-2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2.8164501829800001E-2</v>
      </c>
    </row>
    <row r="6652" spans="1:31" x14ac:dyDescent="0.25">
      <c r="A6652">
        <v>1801022</v>
      </c>
      <c r="B6652">
        <v>1</v>
      </c>
      <c r="C6652" t="s">
        <v>80</v>
      </c>
      <c r="D6652" t="s">
        <v>96</v>
      </c>
      <c r="E6652" t="s">
        <v>158</v>
      </c>
      <c r="F6652" t="s">
        <v>19088</v>
      </c>
      <c r="G6652" t="s">
        <v>246</v>
      </c>
      <c r="H6652" t="s">
        <v>146</v>
      </c>
      <c r="I6652" t="s">
        <v>135</v>
      </c>
      <c r="J6652" t="s">
        <v>136</v>
      </c>
      <c r="K6652" t="s">
        <v>137</v>
      </c>
      <c r="L6652" t="s">
        <v>19089</v>
      </c>
      <c r="M6652" t="s">
        <v>19090</v>
      </c>
      <c r="N6652">
        <v>2.9639813880000001</v>
      </c>
      <c r="O6652">
        <v>0</v>
      </c>
      <c r="P6652">
        <v>4</v>
      </c>
      <c r="Q6652">
        <v>0</v>
      </c>
      <c r="R6652">
        <v>1</v>
      </c>
      <c r="S6652">
        <v>0</v>
      </c>
      <c r="T6652">
        <v>1</v>
      </c>
      <c r="U6652">
        <v>0</v>
      </c>
      <c r="V6652">
        <v>0</v>
      </c>
      <c r="W6652">
        <v>0</v>
      </c>
      <c r="X6652">
        <v>2.9053418303403662</v>
      </c>
      <c r="Y6652">
        <v>0</v>
      </c>
      <c r="Z6652">
        <v>4.3105402317150002E-2</v>
      </c>
      <c r="AA6652">
        <v>0</v>
      </c>
      <c r="AB6652">
        <v>2.3503435721199173</v>
      </c>
      <c r="AC6652">
        <v>0</v>
      </c>
      <c r="AD6652">
        <v>0</v>
      </c>
      <c r="AE6652">
        <v>5.2987908047774335</v>
      </c>
    </row>
    <row r="6653" spans="1:31" x14ac:dyDescent="0.25">
      <c r="A6653">
        <v>1801062</v>
      </c>
      <c r="B6653">
        <v>1</v>
      </c>
      <c r="C6653" t="s">
        <v>80</v>
      </c>
      <c r="D6653" t="s">
        <v>82</v>
      </c>
      <c r="E6653" t="s">
        <v>171</v>
      </c>
      <c r="F6653" t="s">
        <v>19091</v>
      </c>
      <c r="G6653" t="s">
        <v>181</v>
      </c>
      <c r="H6653" t="s">
        <v>146</v>
      </c>
      <c r="I6653" t="s">
        <v>135</v>
      </c>
      <c r="J6653" t="s">
        <v>136</v>
      </c>
      <c r="K6653" t="s">
        <v>147</v>
      </c>
      <c r="L6653" t="s">
        <v>19092</v>
      </c>
      <c r="M6653" t="s">
        <v>19093</v>
      </c>
      <c r="N6653">
        <v>4</v>
      </c>
      <c r="O6653">
        <v>0</v>
      </c>
      <c r="P6653">
        <v>3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4.1288557028966668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4.1288557028966668</v>
      </c>
    </row>
    <row r="6654" spans="1:31" x14ac:dyDescent="0.25">
      <c r="A6654">
        <v>1801016</v>
      </c>
      <c r="B6654">
        <v>1</v>
      </c>
      <c r="C6654" t="s">
        <v>80</v>
      </c>
      <c r="D6654" t="s">
        <v>104</v>
      </c>
      <c r="E6654" t="s">
        <v>171</v>
      </c>
      <c r="F6654" t="s">
        <v>19094</v>
      </c>
      <c r="G6654" t="s">
        <v>181</v>
      </c>
      <c r="H6654" t="s">
        <v>146</v>
      </c>
      <c r="I6654" t="s">
        <v>135</v>
      </c>
      <c r="J6654" t="s">
        <v>136</v>
      </c>
      <c r="K6654" t="s">
        <v>147</v>
      </c>
      <c r="L6654" t="s">
        <v>19095</v>
      </c>
      <c r="M6654" t="s">
        <v>19096</v>
      </c>
      <c r="N6654">
        <v>3.4680555549999998</v>
      </c>
      <c r="O6654">
        <v>0</v>
      </c>
      <c r="P6654">
        <v>6</v>
      </c>
      <c r="Q6654">
        <v>0</v>
      </c>
      <c r="R6654">
        <v>0</v>
      </c>
      <c r="S6654">
        <v>0</v>
      </c>
      <c r="T6654">
        <v>1</v>
      </c>
      <c r="U6654">
        <v>0</v>
      </c>
      <c r="V6654">
        <v>0</v>
      </c>
      <c r="W6654">
        <v>0</v>
      </c>
      <c r="X6654">
        <v>6.1312399861904252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6.1312399861904252</v>
      </c>
    </row>
    <row r="6655" spans="1:31" x14ac:dyDescent="0.25">
      <c r="A6655">
        <v>1800770</v>
      </c>
      <c r="B6655">
        <v>1</v>
      </c>
      <c r="C6655" t="s">
        <v>80</v>
      </c>
      <c r="D6655" t="s">
        <v>93</v>
      </c>
      <c r="E6655" t="s">
        <v>131</v>
      </c>
      <c r="F6655" t="s">
        <v>167</v>
      </c>
      <c r="G6655" t="s">
        <v>239</v>
      </c>
      <c r="H6655" t="s">
        <v>134</v>
      </c>
      <c r="I6655" t="s">
        <v>135</v>
      </c>
      <c r="J6655" t="s">
        <v>136</v>
      </c>
      <c r="K6655" t="s">
        <v>137</v>
      </c>
      <c r="L6655" t="s">
        <v>19097</v>
      </c>
      <c r="M6655" t="s">
        <v>19098</v>
      </c>
      <c r="N6655">
        <v>8.9149999999999991</v>
      </c>
      <c r="O6655">
        <v>1</v>
      </c>
      <c r="P6655">
        <v>1047</v>
      </c>
      <c r="Q6655">
        <v>5</v>
      </c>
      <c r="R6655">
        <v>180</v>
      </c>
      <c r="S6655">
        <v>10</v>
      </c>
      <c r="T6655">
        <v>195</v>
      </c>
      <c r="U6655">
        <v>0</v>
      </c>
      <c r="V6655">
        <v>0</v>
      </c>
      <c r="W6655">
        <v>4.64704965475305</v>
      </c>
      <c r="X6655">
        <v>1688.1560952034774</v>
      </c>
      <c r="Y6655">
        <v>272.33485569437073</v>
      </c>
      <c r="Z6655">
        <v>783.4665932618592</v>
      </c>
      <c r="AA6655">
        <v>253.62941338828978</v>
      </c>
      <c r="AB6655">
        <v>1409.014203269513</v>
      </c>
      <c r="AC6655">
        <v>0</v>
      </c>
      <c r="AD6655">
        <v>0</v>
      </c>
      <c r="AE6655">
        <v>4411.2482104722631</v>
      </c>
    </row>
    <row r="6656" spans="1:31" x14ac:dyDescent="0.25">
      <c r="A6656">
        <v>1800939</v>
      </c>
      <c r="B6656">
        <v>1</v>
      </c>
      <c r="C6656" t="s">
        <v>81</v>
      </c>
      <c r="D6656" t="s">
        <v>123</v>
      </c>
      <c r="E6656" t="s">
        <v>171</v>
      </c>
      <c r="F6656" t="s">
        <v>19099</v>
      </c>
      <c r="G6656" t="s">
        <v>164</v>
      </c>
      <c r="H6656" t="s">
        <v>146</v>
      </c>
      <c r="I6656" t="s">
        <v>135</v>
      </c>
      <c r="J6656" t="s">
        <v>136</v>
      </c>
      <c r="K6656" t="s">
        <v>147</v>
      </c>
      <c r="L6656" t="s">
        <v>19100</v>
      </c>
      <c r="M6656" t="s">
        <v>19101</v>
      </c>
      <c r="N6656">
        <v>9.7899999999999991</v>
      </c>
      <c r="O6656">
        <v>0</v>
      </c>
      <c r="P6656">
        <v>2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3.7771737978507756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3.7771737978507756</v>
      </c>
    </row>
    <row r="6657" spans="1:31" x14ac:dyDescent="0.25">
      <c r="A6657">
        <v>1801125</v>
      </c>
      <c r="B6657">
        <v>1</v>
      </c>
      <c r="C6657" t="s">
        <v>80</v>
      </c>
      <c r="D6657" t="s">
        <v>88</v>
      </c>
      <c r="E6657" t="s">
        <v>153</v>
      </c>
      <c r="F6657" t="s">
        <v>19102</v>
      </c>
      <c r="G6657" t="s">
        <v>206</v>
      </c>
      <c r="H6657" t="s">
        <v>146</v>
      </c>
      <c r="I6657" t="s">
        <v>135</v>
      </c>
      <c r="J6657" t="s">
        <v>136</v>
      </c>
      <c r="K6657" t="s">
        <v>147</v>
      </c>
      <c r="L6657" t="s">
        <v>19103</v>
      </c>
      <c r="M6657" t="s">
        <v>19104</v>
      </c>
      <c r="N6657">
        <v>5.4013888879999996</v>
      </c>
      <c r="O6657">
        <v>0</v>
      </c>
      <c r="P6657">
        <v>31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50.855353185204116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50.855353185204116</v>
      </c>
    </row>
    <row r="6658" spans="1:31" x14ac:dyDescent="0.25">
      <c r="A6658">
        <v>1800727</v>
      </c>
      <c r="B6658">
        <v>1</v>
      </c>
      <c r="C6658" t="s">
        <v>81</v>
      </c>
      <c r="D6658" t="s">
        <v>118</v>
      </c>
      <c r="E6658" t="s">
        <v>184</v>
      </c>
      <c r="F6658" t="s">
        <v>2185</v>
      </c>
      <c r="G6658" t="s">
        <v>246</v>
      </c>
      <c r="H6658" t="s">
        <v>134</v>
      </c>
      <c r="I6658" t="s">
        <v>135</v>
      </c>
      <c r="J6658" t="s">
        <v>136</v>
      </c>
      <c r="K6658" t="s">
        <v>137</v>
      </c>
      <c r="L6658" t="s">
        <v>19105</v>
      </c>
      <c r="M6658" t="s">
        <v>19106</v>
      </c>
      <c r="N6658">
        <v>1.976388888</v>
      </c>
      <c r="O6658">
        <v>2</v>
      </c>
      <c r="P6658">
        <v>1306</v>
      </c>
      <c r="Q6658">
        <v>141</v>
      </c>
      <c r="R6658">
        <v>145</v>
      </c>
      <c r="S6658">
        <v>12</v>
      </c>
      <c r="T6658">
        <v>111</v>
      </c>
      <c r="U6658">
        <v>1</v>
      </c>
      <c r="V6658">
        <v>0</v>
      </c>
      <c r="W6658">
        <v>0.71731277265925009</v>
      </c>
      <c r="X6658">
        <v>255.08360262171834</v>
      </c>
      <c r="Y6658">
        <v>437.96677193425415</v>
      </c>
      <c r="Z6658">
        <v>66.454973683289268</v>
      </c>
      <c r="AA6658">
        <v>92.863989219351481</v>
      </c>
      <c r="AB6658">
        <v>48.221680158456408</v>
      </c>
      <c r="AC6658">
        <v>1.7847439548293333</v>
      </c>
      <c r="AD6658">
        <v>0</v>
      </c>
      <c r="AE6658">
        <v>903.09307434455809</v>
      </c>
    </row>
    <row r="6659" spans="1:31" x14ac:dyDescent="0.25">
      <c r="A6659">
        <v>1800704</v>
      </c>
      <c r="B6659">
        <v>1</v>
      </c>
      <c r="C6659" t="s">
        <v>80</v>
      </c>
      <c r="D6659" t="s">
        <v>96</v>
      </c>
      <c r="E6659" t="s">
        <v>171</v>
      </c>
      <c r="F6659" t="s">
        <v>18853</v>
      </c>
      <c r="G6659" t="s">
        <v>282</v>
      </c>
      <c r="H6659" t="s">
        <v>146</v>
      </c>
      <c r="I6659" t="s">
        <v>135</v>
      </c>
      <c r="J6659" t="s">
        <v>136</v>
      </c>
      <c r="K6659" t="s">
        <v>147</v>
      </c>
      <c r="L6659" t="s">
        <v>19107</v>
      </c>
      <c r="M6659" t="s">
        <v>19108</v>
      </c>
      <c r="N6659">
        <v>1.728611111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1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1.2376925867624333</v>
      </c>
      <c r="AC6659">
        <v>0</v>
      </c>
      <c r="AD6659">
        <v>0</v>
      </c>
      <c r="AE6659">
        <v>1.2376925867624333</v>
      </c>
    </row>
    <row r="6660" spans="1:31" x14ac:dyDescent="0.25">
      <c r="A6660">
        <v>1800896</v>
      </c>
      <c r="B6660">
        <v>1</v>
      </c>
      <c r="C6660" t="s">
        <v>80</v>
      </c>
      <c r="D6660" t="s">
        <v>103</v>
      </c>
      <c r="E6660" t="s">
        <v>171</v>
      </c>
      <c r="F6660" t="s">
        <v>19109</v>
      </c>
      <c r="G6660" t="s">
        <v>225</v>
      </c>
      <c r="H6660" t="s">
        <v>146</v>
      </c>
      <c r="I6660" t="s">
        <v>135</v>
      </c>
      <c r="J6660" t="s">
        <v>136</v>
      </c>
      <c r="K6660" t="s">
        <v>147</v>
      </c>
      <c r="L6660" t="s">
        <v>19110</v>
      </c>
      <c r="M6660" t="s">
        <v>19111</v>
      </c>
      <c r="N6660">
        <v>9.5733333330000008</v>
      </c>
      <c r="O6660">
        <v>0</v>
      </c>
      <c r="P6660">
        <v>3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10.52946199329201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10.52946199329201</v>
      </c>
    </row>
    <row r="6661" spans="1:31" x14ac:dyDescent="0.25">
      <c r="A6661">
        <v>1800790</v>
      </c>
      <c r="B6661">
        <v>1</v>
      </c>
      <c r="C6661" t="s">
        <v>80</v>
      </c>
      <c r="D6661" t="s">
        <v>83</v>
      </c>
      <c r="E6661" t="s">
        <v>158</v>
      </c>
      <c r="F6661" t="s">
        <v>1175</v>
      </c>
      <c r="G6661" t="s">
        <v>246</v>
      </c>
      <c r="H6661" t="s">
        <v>146</v>
      </c>
      <c r="I6661" t="s">
        <v>135</v>
      </c>
      <c r="J6661" t="s">
        <v>136</v>
      </c>
      <c r="K6661" t="s">
        <v>137</v>
      </c>
      <c r="L6661" t="s">
        <v>19112</v>
      </c>
      <c r="M6661" t="s">
        <v>19113</v>
      </c>
      <c r="N6661">
        <v>8.9076916659999998</v>
      </c>
      <c r="O6661">
        <v>0</v>
      </c>
      <c r="P6661">
        <v>151</v>
      </c>
      <c r="Q6661">
        <v>0</v>
      </c>
      <c r="R6661">
        <v>0</v>
      </c>
      <c r="S6661">
        <v>0</v>
      </c>
      <c r="T6661">
        <v>41</v>
      </c>
      <c r="U6661">
        <v>0</v>
      </c>
      <c r="V6661">
        <v>0</v>
      </c>
      <c r="W6661">
        <v>0</v>
      </c>
      <c r="X6661">
        <v>494.20539977221432</v>
      </c>
      <c r="Y6661">
        <v>0</v>
      </c>
      <c r="Z6661">
        <v>0</v>
      </c>
      <c r="AA6661">
        <v>0</v>
      </c>
      <c r="AB6661">
        <v>167.68893689421122</v>
      </c>
      <c r="AC6661">
        <v>0</v>
      </c>
      <c r="AD6661">
        <v>0</v>
      </c>
      <c r="AE6661">
        <v>661.89433666642549</v>
      </c>
    </row>
    <row r="6662" spans="1:31" x14ac:dyDescent="0.25">
      <c r="A6662">
        <v>1801231</v>
      </c>
      <c r="B6662">
        <v>1</v>
      </c>
      <c r="C6662" t="s">
        <v>81</v>
      </c>
      <c r="D6662" t="s">
        <v>128</v>
      </c>
      <c r="E6662" t="s">
        <v>158</v>
      </c>
      <c r="F6662" t="s">
        <v>19114</v>
      </c>
      <c r="G6662" t="s">
        <v>160</v>
      </c>
      <c r="H6662" t="s">
        <v>146</v>
      </c>
      <c r="I6662" t="s">
        <v>135</v>
      </c>
      <c r="J6662" t="s">
        <v>136</v>
      </c>
      <c r="K6662" t="s">
        <v>147</v>
      </c>
      <c r="L6662" t="s">
        <v>19115</v>
      </c>
      <c r="M6662" t="s">
        <v>19116</v>
      </c>
      <c r="N6662">
        <v>0.70027777700000005</v>
      </c>
      <c r="O6662">
        <v>0</v>
      </c>
      <c r="P6662">
        <v>49</v>
      </c>
      <c r="Q6662">
        <v>0</v>
      </c>
      <c r="R6662">
        <v>0</v>
      </c>
      <c r="S6662">
        <v>0</v>
      </c>
      <c r="T6662">
        <v>2</v>
      </c>
      <c r="U6662">
        <v>0</v>
      </c>
      <c r="V6662">
        <v>0</v>
      </c>
      <c r="W6662">
        <v>0</v>
      </c>
      <c r="X6662">
        <v>10.256964087089816</v>
      </c>
      <c r="Y6662">
        <v>0</v>
      </c>
      <c r="Z6662">
        <v>0</v>
      </c>
      <c r="AA6662">
        <v>0</v>
      </c>
      <c r="AB6662">
        <v>0.14945582079449998</v>
      </c>
      <c r="AC6662">
        <v>0</v>
      </c>
      <c r="AD6662">
        <v>0</v>
      </c>
      <c r="AE6662">
        <v>10.406419907884317</v>
      </c>
    </row>
    <row r="6663" spans="1:31" x14ac:dyDescent="0.25">
      <c r="A6663">
        <v>1801225</v>
      </c>
      <c r="B6663">
        <v>1</v>
      </c>
      <c r="C6663" t="s">
        <v>80</v>
      </c>
      <c r="D6663" t="s">
        <v>105</v>
      </c>
      <c r="E6663" t="s">
        <v>171</v>
      </c>
      <c r="F6663" t="s">
        <v>19117</v>
      </c>
      <c r="G6663" t="s">
        <v>173</v>
      </c>
      <c r="H6663" t="s">
        <v>146</v>
      </c>
      <c r="I6663" t="s">
        <v>135</v>
      </c>
      <c r="J6663" t="s">
        <v>136</v>
      </c>
      <c r="K6663" t="s">
        <v>147</v>
      </c>
      <c r="L6663" t="s">
        <v>19118</v>
      </c>
      <c r="M6663" t="s">
        <v>19119</v>
      </c>
      <c r="N6663">
        <v>1.43</v>
      </c>
      <c r="O6663">
        <v>0</v>
      </c>
      <c r="P6663">
        <v>2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1.5887115153797251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1.5887115153797251</v>
      </c>
    </row>
    <row r="6664" spans="1:31" x14ac:dyDescent="0.25">
      <c r="A6664">
        <v>1800833</v>
      </c>
      <c r="B6664">
        <v>1</v>
      </c>
      <c r="C6664" t="s">
        <v>80</v>
      </c>
      <c r="D6664" t="s">
        <v>90</v>
      </c>
      <c r="E6664" t="s">
        <v>158</v>
      </c>
      <c r="F6664" t="s">
        <v>19120</v>
      </c>
      <c r="G6664" t="s">
        <v>593</v>
      </c>
      <c r="H6664" t="s">
        <v>146</v>
      </c>
      <c r="I6664" t="s">
        <v>135</v>
      </c>
      <c r="J6664" t="s">
        <v>136</v>
      </c>
      <c r="K6664" t="s">
        <v>147</v>
      </c>
      <c r="L6664" t="s">
        <v>19121</v>
      </c>
      <c r="M6664" t="s">
        <v>19122</v>
      </c>
      <c r="N6664">
        <v>0.90500000000000003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1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0.36199551325500001</v>
      </c>
      <c r="AC6664">
        <v>0</v>
      </c>
      <c r="AD6664">
        <v>0</v>
      </c>
      <c r="AE6664">
        <v>0.36199551325500001</v>
      </c>
    </row>
    <row r="6665" spans="1:31" x14ac:dyDescent="0.25">
      <c r="A6665">
        <v>1800690</v>
      </c>
      <c r="B6665">
        <v>1</v>
      </c>
      <c r="C6665" t="s">
        <v>80</v>
      </c>
      <c r="D6665" t="s">
        <v>93</v>
      </c>
      <c r="E6665" t="s">
        <v>184</v>
      </c>
      <c r="F6665" t="s">
        <v>19123</v>
      </c>
      <c r="G6665" t="s">
        <v>177</v>
      </c>
      <c r="H6665" t="s">
        <v>134</v>
      </c>
      <c r="I6665" t="s">
        <v>193</v>
      </c>
      <c r="J6665" t="s">
        <v>136</v>
      </c>
      <c r="K6665" t="s">
        <v>147</v>
      </c>
      <c r="L6665" t="s">
        <v>19124</v>
      </c>
      <c r="M6665" t="s">
        <v>19125</v>
      </c>
      <c r="N6665">
        <v>3.0555555000000002E-2</v>
      </c>
      <c r="O6665">
        <v>0</v>
      </c>
      <c r="P6665">
        <v>10508</v>
      </c>
      <c r="Q6665">
        <v>0</v>
      </c>
      <c r="R6665">
        <v>3</v>
      </c>
      <c r="S6665">
        <v>6</v>
      </c>
      <c r="T6665">
        <v>1503</v>
      </c>
      <c r="U6665">
        <v>0</v>
      </c>
      <c r="V6665">
        <v>3</v>
      </c>
      <c r="W6665">
        <v>0</v>
      </c>
      <c r="X6665">
        <v>62.552885428241581</v>
      </c>
      <c r="Y6665">
        <v>0</v>
      </c>
      <c r="Z6665">
        <v>0.48265748066249997</v>
      </c>
      <c r="AA6665">
        <v>0.99911171372925012</v>
      </c>
      <c r="AB6665">
        <v>18.793517557497864</v>
      </c>
      <c r="AC6665">
        <v>0</v>
      </c>
      <c r="AD6665">
        <v>1.7866028072933331</v>
      </c>
      <c r="AE6665">
        <v>84.614774987424539</v>
      </c>
    </row>
    <row r="6666" spans="1:31" x14ac:dyDescent="0.25">
      <c r="A6666">
        <v>1801082</v>
      </c>
      <c r="B6666">
        <v>1</v>
      </c>
      <c r="C6666" t="s">
        <v>80</v>
      </c>
      <c r="D6666" t="s">
        <v>100</v>
      </c>
      <c r="E6666" t="s">
        <v>171</v>
      </c>
      <c r="F6666" t="s">
        <v>19126</v>
      </c>
      <c r="G6666" t="s">
        <v>181</v>
      </c>
      <c r="H6666" t="s">
        <v>146</v>
      </c>
      <c r="I6666" t="s">
        <v>135</v>
      </c>
      <c r="J6666" t="s">
        <v>136</v>
      </c>
      <c r="K6666" t="s">
        <v>147</v>
      </c>
      <c r="L6666" t="s">
        <v>19127</v>
      </c>
      <c r="M6666" t="s">
        <v>19128</v>
      </c>
      <c r="N6666">
        <v>3.398055555</v>
      </c>
      <c r="O6666">
        <v>0</v>
      </c>
      <c r="P6666">
        <v>1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0.11769414115229999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0.11769414115229999</v>
      </c>
    </row>
    <row r="6667" spans="1:31" x14ac:dyDescent="0.25">
      <c r="A6667">
        <v>1800856</v>
      </c>
      <c r="B6667">
        <v>1</v>
      </c>
      <c r="C6667" t="s">
        <v>81</v>
      </c>
      <c r="D6667" t="s">
        <v>112</v>
      </c>
      <c r="E6667" t="s">
        <v>131</v>
      </c>
      <c r="F6667" t="s">
        <v>19129</v>
      </c>
      <c r="G6667" t="s">
        <v>177</v>
      </c>
      <c r="H6667" t="s">
        <v>134</v>
      </c>
      <c r="I6667" t="s">
        <v>135</v>
      </c>
      <c r="J6667" t="s">
        <v>136</v>
      </c>
      <c r="K6667" t="s">
        <v>147</v>
      </c>
      <c r="L6667" t="s">
        <v>19130</v>
      </c>
      <c r="M6667" t="s">
        <v>19131</v>
      </c>
      <c r="N6667">
        <v>1.001666666</v>
      </c>
      <c r="O6667">
        <v>0</v>
      </c>
      <c r="P6667">
        <v>504</v>
      </c>
      <c r="Q6667">
        <v>3</v>
      </c>
      <c r="R6667">
        <v>2</v>
      </c>
      <c r="S6667">
        <v>2</v>
      </c>
      <c r="T6667">
        <v>50</v>
      </c>
      <c r="U6667">
        <v>2</v>
      </c>
      <c r="V6667">
        <v>0</v>
      </c>
      <c r="W6667">
        <v>0</v>
      </c>
      <c r="X6667">
        <v>49.573412309935073</v>
      </c>
      <c r="Y6667">
        <v>14.053539843424872</v>
      </c>
      <c r="Z6667">
        <v>4.0179916392282919</v>
      </c>
      <c r="AA6667">
        <v>4.2663447868314677</v>
      </c>
      <c r="AB6667">
        <v>18.20506294832856</v>
      </c>
      <c r="AC6667">
        <v>370.172527268176</v>
      </c>
      <c r="AD6667">
        <v>0</v>
      </c>
      <c r="AE6667">
        <v>460.28887879592423</v>
      </c>
    </row>
    <row r="6668" spans="1:31" x14ac:dyDescent="0.25">
      <c r="A6668">
        <v>1801188</v>
      </c>
      <c r="B6668">
        <v>1</v>
      </c>
      <c r="C6668" t="s">
        <v>80</v>
      </c>
      <c r="D6668" t="s">
        <v>93</v>
      </c>
      <c r="E6668" t="s">
        <v>158</v>
      </c>
      <c r="F6668" t="s">
        <v>19132</v>
      </c>
      <c r="G6668" t="s">
        <v>160</v>
      </c>
      <c r="H6668" t="s">
        <v>146</v>
      </c>
      <c r="I6668" t="s">
        <v>135</v>
      </c>
      <c r="J6668" t="s">
        <v>136</v>
      </c>
      <c r="K6668" t="s">
        <v>147</v>
      </c>
      <c r="L6668" t="s">
        <v>19133</v>
      </c>
      <c r="M6668" t="s">
        <v>19134</v>
      </c>
      <c r="N6668">
        <v>2.003055555</v>
      </c>
      <c r="O6668">
        <v>0</v>
      </c>
      <c r="P6668">
        <v>0</v>
      </c>
      <c r="Q6668">
        <v>0</v>
      </c>
      <c r="R6668">
        <v>2</v>
      </c>
      <c r="S6668">
        <v>0</v>
      </c>
      <c r="T6668">
        <v>1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8.0718065329818014</v>
      </c>
      <c r="AA6668">
        <v>0</v>
      </c>
      <c r="AB6668">
        <v>0.58141980400459992</v>
      </c>
      <c r="AC6668">
        <v>0</v>
      </c>
      <c r="AD6668">
        <v>0</v>
      </c>
      <c r="AE6668">
        <v>8.6532263369864015</v>
      </c>
    </row>
    <row r="6669" spans="1:31" x14ac:dyDescent="0.25">
      <c r="A6669">
        <v>1801142</v>
      </c>
      <c r="B6669">
        <v>1</v>
      </c>
      <c r="C6669" t="s">
        <v>80</v>
      </c>
      <c r="D6669" t="s">
        <v>101</v>
      </c>
      <c r="E6669" t="s">
        <v>143</v>
      </c>
      <c r="F6669" t="s">
        <v>19135</v>
      </c>
      <c r="G6669" t="s">
        <v>145</v>
      </c>
      <c r="H6669" t="s">
        <v>146</v>
      </c>
      <c r="I6669" t="s">
        <v>135</v>
      </c>
      <c r="J6669" t="s">
        <v>136</v>
      </c>
      <c r="K6669" t="s">
        <v>147</v>
      </c>
      <c r="L6669" t="s">
        <v>19136</v>
      </c>
      <c r="M6669" t="s">
        <v>19137</v>
      </c>
      <c r="N6669">
        <v>2.835555555</v>
      </c>
      <c r="O6669">
        <v>0</v>
      </c>
      <c r="P6669">
        <v>201</v>
      </c>
      <c r="Q6669">
        <v>0</v>
      </c>
      <c r="R6669">
        <v>9</v>
      </c>
      <c r="S6669">
        <v>0</v>
      </c>
      <c r="T6669">
        <v>14</v>
      </c>
      <c r="U6669">
        <v>0</v>
      </c>
      <c r="V6669">
        <v>0</v>
      </c>
      <c r="W6669">
        <v>0</v>
      </c>
      <c r="X6669">
        <v>182.7097321101129</v>
      </c>
      <c r="Y6669">
        <v>0</v>
      </c>
      <c r="Z6669">
        <v>4.2418060414139998</v>
      </c>
      <c r="AA6669">
        <v>0</v>
      </c>
      <c r="AB6669">
        <v>29.193194751633801</v>
      </c>
      <c r="AC6669">
        <v>0</v>
      </c>
      <c r="AD6669">
        <v>0</v>
      </c>
      <c r="AE6669">
        <v>216.1447329031607</v>
      </c>
    </row>
    <row r="6670" spans="1:31" x14ac:dyDescent="0.25">
      <c r="A6670">
        <v>1801042</v>
      </c>
      <c r="B6670">
        <v>1</v>
      </c>
      <c r="C6670" t="s">
        <v>80</v>
      </c>
      <c r="D6670" t="s">
        <v>99</v>
      </c>
      <c r="E6670" t="s">
        <v>171</v>
      </c>
      <c r="F6670" t="s">
        <v>19138</v>
      </c>
      <c r="G6670" t="s">
        <v>181</v>
      </c>
      <c r="H6670" t="s">
        <v>146</v>
      </c>
      <c r="I6670" t="s">
        <v>135</v>
      </c>
      <c r="J6670" t="s">
        <v>136</v>
      </c>
      <c r="K6670" t="s">
        <v>147</v>
      </c>
      <c r="L6670" t="s">
        <v>19139</v>
      </c>
      <c r="M6670" t="s">
        <v>19140</v>
      </c>
      <c r="N6670">
        <v>4.3308333330000002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0.68742841105413333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0.68742841105413333</v>
      </c>
    </row>
    <row r="6671" spans="1:31" x14ac:dyDescent="0.25">
      <c r="A6671">
        <v>1800873</v>
      </c>
      <c r="B6671">
        <v>1</v>
      </c>
      <c r="C6671" t="s">
        <v>81</v>
      </c>
      <c r="D6671" t="s">
        <v>126</v>
      </c>
      <c r="E6671" t="s">
        <v>188</v>
      </c>
      <c r="F6671" t="s">
        <v>19141</v>
      </c>
      <c r="G6671" t="s">
        <v>239</v>
      </c>
      <c r="H6671" t="s">
        <v>134</v>
      </c>
      <c r="I6671" t="s">
        <v>135</v>
      </c>
      <c r="J6671" t="s">
        <v>136</v>
      </c>
      <c r="K6671" t="s">
        <v>137</v>
      </c>
      <c r="L6671" t="s">
        <v>19142</v>
      </c>
      <c r="M6671" t="s">
        <v>19143</v>
      </c>
      <c r="N6671">
        <v>2.378055555</v>
      </c>
      <c r="O6671">
        <v>0</v>
      </c>
      <c r="P6671">
        <v>303</v>
      </c>
      <c r="Q6671">
        <v>6</v>
      </c>
      <c r="R6671">
        <v>72</v>
      </c>
      <c r="S6671">
        <v>2</v>
      </c>
      <c r="T6671">
        <v>3</v>
      </c>
      <c r="U6671">
        <v>0</v>
      </c>
      <c r="V6671">
        <v>0</v>
      </c>
      <c r="W6671">
        <v>0</v>
      </c>
      <c r="X6671">
        <v>63.313219914962467</v>
      </c>
      <c r="Y6671">
        <v>36.28825950342862</v>
      </c>
      <c r="Z6671">
        <v>5.187726236306121</v>
      </c>
      <c r="AA6671">
        <v>57.657571031412026</v>
      </c>
      <c r="AB6671">
        <v>0.88125728580250007</v>
      </c>
      <c r="AC6671">
        <v>0</v>
      </c>
      <c r="AD6671">
        <v>0</v>
      </c>
      <c r="AE6671">
        <v>163.32803397191171</v>
      </c>
    </row>
    <row r="6672" spans="1:31" x14ac:dyDescent="0.25">
      <c r="A6672">
        <v>1800919</v>
      </c>
      <c r="B6672">
        <v>1</v>
      </c>
      <c r="C6672" t="s">
        <v>81</v>
      </c>
      <c r="D6672" t="s">
        <v>120</v>
      </c>
      <c r="E6672" t="s">
        <v>171</v>
      </c>
      <c r="F6672" t="s">
        <v>19144</v>
      </c>
      <c r="G6672" t="s">
        <v>181</v>
      </c>
      <c r="H6672" t="s">
        <v>146</v>
      </c>
      <c r="I6672" t="s">
        <v>135</v>
      </c>
      <c r="J6672" t="s">
        <v>136</v>
      </c>
      <c r="K6672" t="s">
        <v>147</v>
      </c>
      <c r="L6672" t="s">
        <v>19145</v>
      </c>
      <c r="M6672" t="s">
        <v>19146</v>
      </c>
      <c r="N6672">
        <v>1.6558333329999999</v>
      </c>
      <c r="O6672">
        <v>0</v>
      </c>
      <c r="P6672">
        <v>1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2.4693271079166668E-4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2.4693271079166668E-4</v>
      </c>
    </row>
    <row r="6673" spans="1:31" x14ac:dyDescent="0.25">
      <c r="A6673">
        <v>1800810</v>
      </c>
      <c r="B6673">
        <v>1</v>
      </c>
      <c r="C6673" t="s">
        <v>80</v>
      </c>
      <c r="D6673" t="s">
        <v>107</v>
      </c>
      <c r="E6673" t="s">
        <v>171</v>
      </c>
      <c r="F6673" t="s">
        <v>19147</v>
      </c>
      <c r="G6673" t="s">
        <v>173</v>
      </c>
      <c r="H6673" t="s">
        <v>146</v>
      </c>
      <c r="I6673" t="s">
        <v>135</v>
      </c>
      <c r="J6673" t="s">
        <v>136</v>
      </c>
      <c r="K6673" t="s">
        <v>147</v>
      </c>
      <c r="L6673" t="s">
        <v>19148</v>
      </c>
      <c r="M6673" t="s">
        <v>19149</v>
      </c>
      <c r="N6673">
        <v>2.715833333</v>
      </c>
      <c r="O6673">
        <v>0</v>
      </c>
      <c r="P6673">
        <v>19</v>
      </c>
      <c r="Q6673">
        <v>0</v>
      </c>
      <c r="R6673">
        <v>0</v>
      </c>
      <c r="S6673">
        <v>0</v>
      </c>
      <c r="T6673">
        <v>1</v>
      </c>
      <c r="U6673">
        <v>0</v>
      </c>
      <c r="V6673">
        <v>0</v>
      </c>
      <c r="W6673">
        <v>0</v>
      </c>
      <c r="X6673">
        <v>23.116397484226479</v>
      </c>
      <c r="Y6673">
        <v>0</v>
      </c>
      <c r="Z6673">
        <v>0</v>
      </c>
      <c r="AA6673">
        <v>0</v>
      </c>
      <c r="AB6673">
        <v>19.358374882132551</v>
      </c>
      <c r="AC6673">
        <v>0</v>
      </c>
      <c r="AD6673">
        <v>0</v>
      </c>
      <c r="AE6673">
        <v>42.474772366359034</v>
      </c>
    </row>
    <row r="6674" spans="1:31" x14ac:dyDescent="0.25">
      <c r="A6674">
        <v>1800710</v>
      </c>
      <c r="B6674">
        <v>1</v>
      </c>
      <c r="C6674" t="s">
        <v>80</v>
      </c>
      <c r="D6674" t="s">
        <v>94</v>
      </c>
      <c r="E6674" t="s">
        <v>171</v>
      </c>
      <c r="F6674" t="s">
        <v>19150</v>
      </c>
      <c r="G6674" t="s">
        <v>173</v>
      </c>
      <c r="H6674" t="s">
        <v>146</v>
      </c>
      <c r="I6674" t="s">
        <v>135</v>
      </c>
      <c r="J6674" t="s">
        <v>136</v>
      </c>
      <c r="K6674" t="s">
        <v>147</v>
      </c>
      <c r="L6674" t="s">
        <v>19151</v>
      </c>
      <c r="M6674" t="s">
        <v>19152</v>
      </c>
      <c r="N6674">
        <v>1.882777777</v>
      </c>
      <c r="O6674">
        <v>0</v>
      </c>
      <c r="P6674">
        <v>0</v>
      </c>
      <c r="Q6674">
        <v>0</v>
      </c>
      <c r="R6674">
        <v>1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</row>
    <row r="6675" spans="1:31" x14ac:dyDescent="0.25">
      <c r="A6675">
        <v>1801105</v>
      </c>
      <c r="B6675">
        <v>1</v>
      </c>
      <c r="C6675" t="s">
        <v>80</v>
      </c>
      <c r="D6675" t="s">
        <v>107</v>
      </c>
      <c r="E6675" t="s">
        <v>171</v>
      </c>
      <c r="F6675" t="s">
        <v>19153</v>
      </c>
      <c r="G6675" t="s">
        <v>225</v>
      </c>
      <c r="H6675" t="s">
        <v>146</v>
      </c>
      <c r="I6675" t="s">
        <v>135</v>
      </c>
      <c r="J6675" t="s">
        <v>136</v>
      </c>
      <c r="K6675" t="s">
        <v>147</v>
      </c>
      <c r="L6675" t="s">
        <v>19154</v>
      </c>
      <c r="M6675" t="s">
        <v>19155</v>
      </c>
      <c r="N6675">
        <v>4.7874999999999996</v>
      </c>
      <c r="O6675">
        <v>0</v>
      </c>
      <c r="P6675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3.1512030576000003E-3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3.1512030576000003E-3</v>
      </c>
    </row>
    <row r="6676" spans="1:31" x14ac:dyDescent="0.25">
      <c r="A6676">
        <v>1800664</v>
      </c>
      <c r="B6676">
        <v>1</v>
      </c>
      <c r="C6676" t="s">
        <v>80</v>
      </c>
      <c r="D6676" t="s">
        <v>103</v>
      </c>
      <c r="E6676" t="s">
        <v>131</v>
      </c>
      <c r="F6676" t="s">
        <v>19156</v>
      </c>
      <c r="G6676" t="s">
        <v>177</v>
      </c>
      <c r="H6676" t="s">
        <v>134</v>
      </c>
      <c r="I6676" t="s">
        <v>135</v>
      </c>
      <c r="J6676" t="s">
        <v>136</v>
      </c>
      <c r="K6676" t="s">
        <v>147</v>
      </c>
      <c r="L6676" t="s">
        <v>19157</v>
      </c>
      <c r="M6676" t="s">
        <v>19158</v>
      </c>
      <c r="N6676">
        <v>0.460277777</v>
      </c>
      <c r="O6676">
        <v>0</v>
      </c>
      <c r="P6676">
        <v>13</v>
      </c>
      <c r="Q6676">
        <v>13</v>
      </c>
      <c r="R6676">
        <v>71</v>
      </c>
      <c r="S6676">
        <v>5</v>
      </c>
      <c r="T6676">
        <v>8</v>
      </c>
      <c r="U6676">
        <v>1</v>
      </c>
      <c r="V6676">
        <v>0</v>
      </c>
      <c r="W6676">
        <v>0</v>
      </c>
      <c r="X6676">
        <v>2.513240832857</v>
      </c>
      <c r="Y6676">
        <v>49.635998411262072</v>
      </c>
      <c r="Z6676">
        <v>10.216814100455345</v>
      </c>
      <c r="AA6676">
        <v>33.719684253861125</v>
      </c>
      <c r="AB6676">
        <v>0.87130388617882504</v>
      </c>
      <c r="AC6676">
        <v>38.502484071145467</v>
      </c>
      <c r="AD6676">
        <v>0</v>
      </c>
      <c r="AE6676">
        <v>135.45952555575983</v>
      </c>
    </row>
    <row r="6677" spans="1:31" x14ac:dyDescent="0.25">
      <c r="A6677">
        <v>1800793</v>
      </c>
      <c r="B6677">
        <v>1</v>
      </c>
      <c r="C6677" t="s">
        <v>80</v>
      </c>
      <c r="D6677" t="s">
        <v>82</v>
      </c>
      <c r="E6677" t="s">
        <v>171</v>
      </c>
      <c r="F6677" t="s">
        <v>19159</v>
      </c>
      <c r="G6677" t="s">
        <v>164</v>
      </c>
      <c r="H6677" t="s">
        <v>146</v>
      </c>
      <c r="I6677" t="s">
        <v>135</v>
      </c>
      <c r="J6677" t="s">
        <v>136</v>
      </c>
      <c r="K6677" t="s">
        <v>147</v>
      </c>
      <c r="L6677" t="s">
        <v>19160</v>
      </c>
      <c r="M6677" t="s">
        <v>19161</v>
      </c>
      <c r="N6677">
        <v>0.66472222199999997</v>
      </c>
      <c r="O6677">
        <v>0</v>
      </c>
      <c r="P6677">
        <v>6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0.75063303810219995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0.75063303810219995</v>
      </c>
    </row>
    <row r="6678" spans="1:31" x14ac:dyDescent="0.25">
      <c r="A6678">
        <v>1800893</v>
      </c>
      <c r="B6678">
        <v>1</v>
      </c>
      <c r="C6678" t="s">
        <v>80</v>
      </c>
      <c r="D6678" t="s">
        <v>94</v>
      </c>
      <c r="E6678" t="s">
        <v>184</v>
      </c>
      <c r="F6678" t="s">
        <v>16968</v>
      </c>
      <c r="G6678" t="s">
        <v>133</v>
      </c>
      <c r="H6678" t="s">
        <v>134</v>
      </c>
      <c r="I6678" t="s">
        <v>135</v>
      </c>
      <c r="J6678" t="s">
        <v>136</v>
      </c>
      <c r="K6678" t="s">
        <v>147</v>
      </c>
      <c r="L6678" t="s">
        <v>19162</v>
      </c>
      <c r="M6678" t="s">
        <v>19163</v>
      </c>
      <c r="N6678">
        <v>0.67249999999999999</v>
      </c>
      <c r="O6678">
        <v>0</v>
      </c>
      <c r="P6678">
        <v>26</v>
      </c>
      <c r="Q6678">
        <v>0</v>
      </c>
      <c r="R6678">
        <v>0</v>
      </c>
      <c r="S6678">
        <v>0</v>
      </c>
      <c r="T6678">
        <v>6</v>
      </c>
      <c r="U6678">
        <v>0</v>
      </c>
      <c r="V6678">
        <v>0</v>
      </c>
      <c r="W6678">
        <v>0</v>
      </c>
      <c r="X6678">
        <v>11.453258448155255</v>
      </c>
      <c r="Y6678">
        <v>0</v>
      </c>
      <c r="Z6678">
        <v>0</v>
      </c>
      <c r="AA6678">
        <v>0</v>
      </c>
      <c r="AB6678">
        <v>1.0009351370849999</v>
      </c>
      <c r="AC6678">
        <v>0</v>
      </c>
      <c r="AD6678">
        <v>0</v>
      </c>
      <c r="AE6678">
        <v>12.454193585240255</v>
      </c>
    </row>
    <row r="6679" spans="1:31" x14ac:dyDescent="0.25">
      <c r="A6679">
        <v>1800773</v>
      </c>
      <c r="B6679">
        <v>1</v>
      </c>
      <c r="C6679" t="s">
        <v>80</v>
      </c>
      <c r="D6679" t="s">
        <v>106</v>
      </c>
      <c r="E6679" t="s">
        <v>143</v>
      </c>
      <c r="F6679" t="s">
        <v>19164</v>
      </c>
      <c r="G6679" t="s">
        <v>246</v>
      </c>
      <c r="H6679" t="s">
        <v>146</v>
      </c>
      <c r="I6679" t="s">
        <v>135</v>
      </c>
      <c r="J6679" t="s">
        <v>136</v>
      </c>
      <c r="K6679" t="s">
        <v>137</v>
      </c>
      <c r="L6679" t="s">
        <v>19165</v>
      </c>
      <c r="M6679" t="s">
        <v>19166</v>
      </c>
      <c r="N6679">
        <v>2.3908333329999998</v>
      </c>
      <c r="O6679">
        <v>0</v>
      </c>
      <c r="P6679">
        <v>328</v>
      </c>
      <c r="Q6679">
        <v>0</v>
      </c>
      <c r="R6679">
        <v>1</v>
      </c>
      <c r="S6679">
        <v>0</v>
      </c>
      <c r="T6679">
        <v>110</v>
      </c>
      <c r="U6679">
        <v>0</v>
      </c>
      <c r="V6679">
        <v>0</v>
      </c>
      <c r="W6679">
        <v>0</v>
      </c>
      <c r="X6679">
        <v>150.18845575397697</v>
      </c>
      <c r="Y6679">
        <v>0</v>
      </c>
      <c r="Z6679">
        <v>0.13924301714175003</v>
      </c>
      <c r="AA6679">
        <v>0</v>
      </c>
      <c r="AB6679">
        <v>63.787299211760654</v>
      </c>
      <c r="AC6679">
        <v>0</v>
      </c>
      <c r="AD6679">
        <v>0</v>
      </c>
      <c r="AE6679">
        <v>214.11499798287937</v>
      </c>
    </row>
    <row r="6680" spans="1:31" x14ac:dyDescent="0.25">
      <c r="A6680">
        <v>1800730</v>
      </c>
      <c r="B6680">
        <v>1</v>
      </c>
      <c r="C6680" t="s">
        <v>81</v>
      </c>
      <c r="D6680" t="s">
        <v>118</v>
      </c>
      <c r="E6680" t="s">
        <v>267</v>
      </c>
      <c r="F6680" t="s">
        <v>19167</v>
      </c>
      <c r="G6680" t="s">
        <v>239</v>
      </c>
      <c r="H6680" t="s">
        <v>134</v>
      </c>
      <c r="I6680" t="s">
        <v>135</v>
      </c>
      <c r="J6680" t="s">
        <v>136</v>
      </c>
      <c r="K6680" t="s">
        <v>137</v>
      </c>
      <c r="L6680" t="s">
        <v>19168</v>
      </c>
      <c r="M6680" t="s">
        <v>19169</v>
      </c>
      <c r="N6680">
        <v>2.2155555549999999</v>
      </c>
      <c r="O6680">
        <v>19</v>
      </c>
      <c r="P6680">
        <v>6307</v>
      </c>
      <c r="Q6680">
        <v>274</v>
      </c>
      <c r="R6680">
        <v>391</v>
      </c>
      <c r="S6680">
        <v>60</v>
      </c>
      <c r="T6680">
        <v>611</v>
      </c>
      <c r="U6680">
        <v>26</v>
      </c>
      <c r="V6680">
        <v>1</v>
      </c>
      <c r="W6680">
        <v>41.774662543194005</v>
      </c>
      <c r="X6680">
        <v>2578.9558902957942</v>
      </c>
      <c r="Y6680">
        <v>804.38204533735779</v>
      </c>
      <c r="Z6680">
        <v>473.79331028965674</v>
      </c>
      <c r="AA6680">
        <v>1431.903576914792</v>
      </c>
      <c r="AB6680">
        <v>751.33659125189536</v>
      </c>
      <c r="AC6680">
        <v>8892.1075497358452</v>
      </c>
      <c r="AD6680">
        <v>8.7070999142650507</v>
      </c>
      <c r="AE6680">
        <v>14982.960726282801</v>
      </c>
    </row>
    <row r="6681" spans="1:31" x14ac:dyDescent="0.25">
      <c r="A6681">
        <v>1801085</v>
      </c>
      <c r="B6681">
        <v>1</v>
      </c>
      <c r="C6681" t="s">
        <v>80</v>
      </c>
      <c r="D6681" t="s">
        <v>98</v>
      </c>
      <c r="E6681" t="s">
        <v>158</v>
      </c>
      <c r="F6681" t="s">
        <v>19170</v>
      </c>
      <c r="G6681" t="s">
        <v>160</v>
      </c>
      <c r="H6681" t="s">
        <v>146</v>
      </c>
      <c r="I6681" t="s">
        <v>135</v>
      </c>
      <c r="J6681" t="s">
        <v>136</v>
      </c>
      <c r="K6681" t="s">
        <v>147</v>
      </c>
      <c r="L6681" t="s">
        <v>19171</v>
      </c>
      <c r="M6681" t="s">
        <v>19172</v>
      </c>
      <c r="N6681">
        <v>1.9444444439999999</v>
      </c>
      <c r="O6681">
        <v>0</v>
      </c>
      <c r="P6681">
        <v>0</v>
      </c>
      <c r="Q6681">
        <v>0</v>
      </c>
      <c r="R6681">
        <v>5</v>
      </c>
      <c r="S6681">
        <v>0</v>
      </c>
      <c r="T6681">
        <v>1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1.0907719386763333</v>
      </c>
      <c r="AA6681">
        <v>0</v>
      </c>
      <c r="AB6681">
        <v>9.6004446735169999</v>
      </c>
      <c r="AC6681">
        <v>0</v>
      </c>
      <c r="AD6681">
        <v>0</v>
      </c>
      <c r="AE6681">
        <v>10.691216612193333</v>
      </c>
    </row>
    <row r="6682" spans="1:31" x14ac:dyDescent="0.25">
      <c r="A6682">
        <v>1800687</v>
      </c>
      <c r="B6682">
        <v>1</v>
      </c>
      <c r="C6682" t="s">
        <v>80</v>
      </c>
      <c r="D6682" t="s">
        <v>96</v>
      </c>
      <c r="E6682" t="s">
        <v>267</v>
      </c>
      <c r="F6682" t="s">
        <v>16860</v>
      </c>
      <c r="G6682" t="s">
        <v>177</v>
      </c>
      <c r="H6682" t="s">
        <v>134</v>
      </c>
      <c r="I6682" t="s">
        <v>135</v>
      </c>
      <c r="J6682" t="s">
        <v>136</v>
      </c>
      <c r="K6682" t="s">
        <v>147</v>
      </c>
      <c r="L6682" t="s">
        <v>19173</v>
      </c>
      <c r="M6682" t="s">
        <v>19174</v>
      </c>
      <c r="N6682">
        <v>0.79821555499999997</v>
      </c>
      <c r="O6682">
        <v>0</v>
      </c>
      <c r="P6682">
        <v>114</v>
      </c>
      <c r="Q6682">
        <v>14</v>
      </c>
      <c r="R6682">
        <v>9</v>
      </c>
      <c r="S6682">
        <v>19</v>
      </c>
      <c r="T6682">
        <v>10</v>
      </c>
      <c r="U6682">
        <v>5</v>
      </c>
      <c r="V6682">
        <v>0</v>
      </c>
      <c r="W6682">
        <v>0</v>
      </c>
      <c r="X6682">
        <v>28.854811055297834</v>
      </c>
      <c r="Y6682">
        <v>8.3720770187243581</v>
      </c>
      <c r="Z6682">
        <v>2.6150999700969004</v>
      </c>
      <c r="AA6682">
        <v>80.513513745838864</v>
      </c>
      <c r="AB6682">
        <v>3.0271360495037998</v>
      </c>
      <c r="AC6682">
        <v>320.31168636729166</v>
      </c>
      <c r="AD6682">
        <v>0</v>
      </c>
      <c r="AE6682">
        <v>443.69432420675344</v>
      </c>
    </row>
    <row r="6683" spans="1:31" x14ac:dyDescent="0.25">
      <c r="A6683">
        <v>1801068</v>
      </c>
      <c r="B6683">
        <v>1</v>
      </c>
      <c r="C6683" t="s">
        <v>80</v>
      </c>
      <c r="D6683" t="s">
        <v>86</v>
      </c>
      <c r="E6683" t="s">
        <v>158</v>
      </c>
      <c r="F6683" t="s">
        <v>19175</v>
      </c>
      <c r="G6683" t="s">
        <v>225</v>
      </c>
      <c r="H6683" t="s">
        <v>146</v>
      </c>
      <c r="I6683" t="s">
        <v>135</v>
      </c>
      <c r="J6683" t="s">
        <v>136</v>
      </c>
      <c r="K6683" t="s">
        <v>147</v>
      </c>
      <c r="L6683" t="s">
        <v>19176</v>
      </c>
      <c r="M6683" t="s">
        <v>19177</v>
      </c>
      <c r="N6683">
        <v>4.6091666660000001</v>
      </c>
      <c r="O6683">
        <v>0</v>
      </c>
      <c r="P6683">
        <v>37</v>
      </c>
      <c r="Q6683">
        <v>0</v>
      </c>
      <c r="R6683">
        <v>2</v>
      </c>
      <c r="S6683">
        <v>0</v>
      </c>
      <c r="T6683">
        <v>3</v>
      </c>
      <c r="U6683">
        <v>0</v>
      </c>
      <c r="V6683">
        <v>0</v>
      </c>
      <c r="W6683">
        <v>0</v>
      </c>
      <c r="X6683">
        <v>246.39752600151479</v>
      </c>
      <c r="Y6683">
        <v>0</v>
      </c>
      <c r="Z6683">
        <v>2.7181906915688003</v>
      </c>
      <c r="AA6683">
        <v>0</v>
      </c>
      <c r="AB6683">
        <v>2.6295805954092</v>
      </c>
      <c r="AC6683">
        <v>0</v>
      </c>
      <c r="AD6683">
        <v>0</v>
      </c>
      <c r="AE6683">
        <v>251.74529728849279</v>
      </c>
    </row>
    <row r="6684" spans="1:31" x14ac:dyDescent="0.25">
      <c r="A6684">
        <v>1801091</v>
      </c>
      <c r="B6684">
        <v>1</v>
      </c>
      <c r="C6684" t="s">
        <v>81</v>
      </c>
      <c r="D6684" t="s">
        <v>123</v>
      </c>
      <c r="E6684" t="s">
        <v>171</v>
      </c>
      <c r="F6684" t="s">
        <v>19178</v>
      </c>
      <c r="G6684" t="s">
        <v>164</v>
      </c>
      <c r="H6684" t="s">
        <v>146</v>
      </c>
      <c r="I6684" t="s">
        <v>135</v>
      </c>
      <c r="J6684" t="s">
        <v>136</v>
      </c>
      <c r="K6684" t="s">
        <v>147</v>
      </c>
      <c r="L6684" t="s">
        <v>19179</v>
      </c>
      <c r="M6684" t="s">
        <v>19180</v>
      </c>
      <c r="N6684">
        <v>4.3302777770000001</v>
      </c>
      <c r="O6684">
        <v>0</v>
      </c>
      <c r="P6684">
        <v>5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4.6228564712447344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4.6228564712447344</v>
      </c>
    </row>
    <row r="6685" spans="1:31" x14ac:dyDescent="0.25">
      <c r="A6685">
        <v>1801114</v>
      </c>
      <c r="B6685">
        <v>1</v>
      </c>
      <c r="C6685" t="s">
        <v>80</v>
      </c>
      <c r="D6685" t="s">
        <v>106</v>
      </c>
      <c r="E6685" t="s">
        <v>171</v>
      </c>
      <c r="F6685" t="s">
        <v>19181</v>
      </c>
      <c r="G6685" t="s">
        <v>181</v>
      </c>
      <c r="H6685" t="s">
        <v>146</v>
      </c>
      <c r="I6685" t="s">
        <v>135</v>
      </c>
      <c r="J6685" t="s">
        <v>136</v>
      </c>
      <c r="K6685" t="s">
        <v>147</v>
      </c>
      <c r="L6685" t="s">
        <v>19182</v>
      </c>
      <c r="M6685" t="s">
        <v>19183</v>
      </c>
      <c r="N6685">
        <v>2.4102777770000001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0.10637139288165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0.10637139288165</v>
      </c>
    </row>
    <row r="6686" spans="1:31" x14ac:dyDescent="0.25">
      <c r="A6686">
        <v>1800899</v>
      </c>
      <c r="B6686">
        <v>1</v>
      </c>
      <c r="C6686" t="s">
        <v>80</v>
      </c>
      <c r="D6686" t="s">
        <v>110</v>
      </c>
      <c r="E6686" t="s">
        <v>267</v>
      </c>
      <c r="F6686" t="s">
        <v>19184</v>
      </c>
      <c r="G6686" t="s">
        <v>177</v>
      </c>
      <c r="H6686" t="s">
        <v>134</v>
      </c>
      <c r="I6686" t="s">
        <v>135</v>
      </c>
      <c r="J6686" t="s">
        <v>136</v>
      </c>
      <c r="K6686" t="s">
        <v>147</v>
      </c>
      <c r="L6686" t="s">
        <v>19185</v>
      </c>
      <c r="M6686" t="s">
        <v>19186</v>
      </c>
      <c r="N6686">
        <v>0.42320444400000001</v>
      </c>
      <c r="O6686">
        <v>0</v>
      </c>
      <c r="P6686">
        <v>1011</v>
      </c>
      <c r="Q6686">
        <v>0</v>
      </c>
      <c r="R6686">
        <v>0</v>
      </c>
      <c r="S6686">
        <v>3</v>
      </c>
      <c r="T6686">
        <v>72</v>
      </c>
      <c r="U6686">
        <v>2</v>
      </c>
      <c r="V6686">
        <v>0</v>
      </c>
      <c r="W6686">
        <v>0</v>
      </c>
      <c r="X6686">
        <v>122.70344056870937</v>
      </c>
      <c r="Y6686">
        <v>0</v>
      </c>
      <c r="Z6686">
        <v>0</v>
      </c>
      <c r="AA6686">
        <v>25.205234251460002</v>
      </c>
      <c r="AB6686">
        <v>28.591235726747168</v>
      </c>
      <c r="AC6686">
        <v>67.784015759866506</v>
      </c>
      <c r="AD6686">
        <v>0</v>
      </c>
      <c r="AE6686">
        <v>244.28392630678303</v>
      </c>
    </row>
    <row r="6687" spans="1:31" x14ac:dyDescent="0.25">
      <c r="A6687">
        <v>1801214</v>
      </c>
      <c r="B6687">
        <v>1</v>
      </c>
      <c r="C6687" t="s">
        <v>80</v>
      </c>
      <c r="D6687" t="s">
        <v>97</v>
      </c>
      <c r="E6687" t="s">
        <v>171</v>
      </c>
      <c r="F6687" t="s">
        <v>19187</v>
      </c>
      <c r="G6687" t="s">
        <v>181</v>
      </c>
      <c r="H6687" t="s">
        <v>146</v>
      </c>
      <c r="I6687" t="s">
        <v>135</v>
      </c>
      <c r="J6687" t="s">
        <v>136</v>
      </c>
      <c r="K6687" t="s">
        <v>147</v>
      </c>
      <c r="L6687" t="s">
        <v>19188</v>
      </c>
      <c r="M6687" t="s">
        <v>19189</v>
      </c>
      <c r="N6687">
        <v>1.479166666</v>
      </c>
      <c r="O6687">
        <v>0</v>
      </c>
      <c r="P6687">
        <v>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0.20547448967499998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0.20547448967499998</v>
      </c>
    </row>
    <row r="6688" spans="1:31" x14ac:dyDescent="0.25">
      <c r="A6688">
        <v>1800945</v>
      </c>
      <c r="B6688">
        <v>1</v>
      </c>
      <c r="C6688" t="s">
        <v>80</v>
      </c>
      <c r="D6688" t="s">
        <v>93</v>
      </c>
      <c r="E6688" t="s">
        <v>267</v>
      </c>
      <c r="F6688" t="s">
        <v>19190</v>
      </c>
      <c r="G6688" t="s">
        <v>239</v>
      </c>
      <c r="H6688" t="s">
        <v>134</v>
      </c>
      <c r="I6688" t="s">
        <v>135</v>
      </c>
      <c r="J6688" t="s">
        <v>136</v>
      </c>
      <c r="K6688" t="s">
        <v>137</v>
      </c>
      <c r="L6688" t="s">
        <v>19191</v>
      </c>
      <c r="M6688" t="s">
        <v>19192</v>
      </c>
      <c r="N6688">
        <v>0.43666666599999998</v>
      </c>
      <c r="O6688">
        <v>1</v>
      </c>
      <c r="P6688">
        <v>14585</v>
      </c>
      <c r="Q6688">
        <v>18</v>
      </c>
      <c r="R6688">
        <v>1885</v>
      </c>
      <c r="S6688">
        <v>49</v>
      </c>
      <c r="T6688">
        <v>3317</v>
      </c>
      <c r="U6688">
        <v>15</v>
      </c>
      <c r="V6688">
        <v>6</v>
      </c>
      <c r="W6688">
        <v>0.23615689261560002</v>
      </c>
      <c r="X6688">
        <v>1244.6423363555855</v>
      </c>
      <c r="Y6688">
        <v>15.985225482625001</v>
      </c>
      <c r="Z6688">
        <v>284.55442264593131</v>
      </c>
      <c r="AA6688">
        <v>333.88927381833849</v>
      </c>
      <c r="AB6688">
        <v>890.91274293484526</v>
      </c>
      <c r="AC6688">
        <v>547.51306638708502</v>
      </c>
      <c r="AD6688">
        <v>112.30732740105724</v>
      </c>
      <c r="AE6688">
        <v>3430.0405519180836</v>
      </c>
    </row>
    <row r="6689" spans="1:31" x14ac:dyDescent="0.25">
      <c r="A6689">
        <v>1801045</v>
      </c>
      <c r="B6689">
        <v>1</v>
      </c>
      <c r="C6689" t="s">
        <v>81</v>
      </c>
      <c r="D6689" t="s">
        <v>113</v>
      </c>
      <c r="E6689" t="s">
        <v>171</v>
      </c>
      <c r="F6689" t="s">
        <v>19193</v>
      </c>
      <c r="G6689" t="s">
        <v>181</v>
      </c>
      <c r="H6689" t="s">
        <v>146</v>
      </c>
      <c r="I6689" t="s">
        <v>135</v>
      </c>
      <c r="J6689" t="s">
        <v>136</v>
      </c>
      <c r="K6689" t="s">
        <v>147</v>
      </c>
      <c r="L6689" t="s">
        <v>19194</v>
      </c>
      <c r="M6689" t="s">
        <v>19179</v>
      </c>
      <c r="N6689">
        <v>1.5525</v>
      </c>
      <c r="O6689">
        <v>0</v>
      </c>
      <c r="P6689">
        <v>1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0.66876355835253332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0.66876355835253332</v>
      </c>
    </row>
    <row r="6690" spans="1:31" x14ac:dyDescent="0.25">
      <c r="A6690">
        <v>1800753</v>
      </c>
      <c r="B6690">
        <v>1</v>
      </c>
      <c r="C6690" t="s">
        <v>81</v>
      </c>
      <c r="D6690" t="s">
        <v>113</v>
      </c>
      <c r="E6690" t="s">
        <v>143</v>
      </c>
      <c r="F6690" t="s">
        <v>19195</v>
      </c>
      <c r="G6690" t="s">
        <v>239</v>
      </c>
      <c r="H6690" t="s">
        <v>146</v>
      </c>
      <c r="I6690" t="s">
        <v>135</v>
      </c>
      <c r="J6690" t="s">
        <v>136</v>
      </c>
      <c r="K6690" t="s">
        <v>137</v>
      </c>
      <c r="L6690" t="s">
        <v>19196</v>
      </c>
      <c r="M6690" t="s">
        <v>19197</v>
      </c>
      <c r="N6690">
        <v>7.0698416660000003</v>
      </c>
      <c r="O6690">
        <v>0</v>
      </c>
      <c r="P6690">
        <v>169</v>
      </c>
      <c r="Q6690">
        <v>0</v>
      </c>
      <c r="R6690">
        <v>6</v>
      </c>
      <c r="S6690">
        <v>0</v>
      </c>
      <c r="T6690">
        <v>10</v>
      </c>
      <c r="U6690">
        <v>0</v>
      </c>
      <c r="V6690">
        <v>0</v>
      </c>
      <c r="W6690">
        <v>0</v>
      </c>
      <c r="X6690">
        <v>213.24597274140498</v>
      </c>
      <c r="Y6690">
        <v>0</v>
      </c>
      <c r="Z6690">
        <v>4.3738709237022846</v>
      </c>
      <c r="AA6690">
        <v>0</v>
      </c>
      <c r="AB6690">
        <v>39.081628240226927</v>
      </c>
      <c r="AC6690">
        <v>0</v>
      </c>
      <c r="AD6690">
        <v>0</v>
      </c>
      <c r="AE6690">
        <v>256.70147190533419</v>
      </c>
    </row>
    <row r="6691" spans="1:31" x14ac:dyDescent="0.25">
      <c r="A6691">
        <v>1800968</v>
      </c>
      <c r="B6691">
        <v>1</v>
      </c>
      <c r="C6691" t="s">
        <v>81</v>
      </c>
      <c r="D6691" t="s">
        <v>127</v>
      </c>
      <c r="E6691" t="s">
        <v>171</v>
      </c>
      <c r="F6691" t="s">
        <v>19198</v>
      </c>
      <c r="G6691" t="s">
        <v>181</v>
      </c>
      <c r="H6691" t="s">
        <v>146</v>
      </c>
      <c r="I6691" t="s">
        <v>135</v>
      </c>
      <c r="J6691" t="s">
        <v>136</v>
      </c>
      <c r="K6691" t="s">
        <v>147</v>
      </c>
      <c r="L6691" t="s">
        <v>19199</v>
      </c>
      <c r="M6691" t="s">
        <v>19200</v>
      </c>
      <c r="N6691">
        <v>1.5772222220000001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1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0.63811245563520003</v>
      </c>
      <c r="AC6691">
        <v>0</v>
      </c>
      <c r="AD6691">
        <v>0</v>
      </c>
      <c r="AE6691">
        <v>0.63811245563520003</v>
      </c>
    </row>
    <row r="6692" spans="1:31" x14ac:dyDescent="0.25">
      <c r="A6692">
        <v>1800905</v>
      </c>
      <c r="B6692">
        <v>1</v>
      </c>
      <c r="C6692" t="s">
        <v>80</v>
      </c>
      <c r="D6692" t="s">
        <v>99</v>
      </c>
      <c r="E6692" t="s">
        <v>171</v>
      </c>
      <c r="F6692" t="s">
        <v>19201</v>
      </c>
      <c r="G6692" t="s">
        <v>282</v>
      </c>
      <c r="H6692" t="s">
        <v>146</v>
      </c>
      <c r="I6692" t="s">
        <v>135</v>
      </c>
      <c r="J6692" t="s">
        <v>136</v>
      </c>
      <c r="K6692" t="s">
        <v>147</v>
      </c>
      <c r="L6692" t="s">
        <v>19202</v>
      </c>
      <c r="M6692" t="s">
        <v>19203</v>
      </c>
      <c r="N6692">
        <v>4.5750000000000002</v>
      </c>
      <c r="O6692">
        <v>0</v>
      </c>
      <c r="P6692">
        <v>4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0.79810171913823347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0.79810171913823347</v>
      </c>
    </row>
    <row r="6693" spans="1:31" x14ac:dyDescent="0.25">
      <c r="A6693">
        <v>1801108</v>
      </c>
      <c r="B6693">
        <v>1</v>
      </c>
      <c r="C6693" t="s">
        <v>80</v>
      </c>
      <c r="D6693" t="s">
        <v>108</v>
      </c>
      <c r="E6693" t="s">
        <v>171</v>
      </c>
      <c r="F6693" t="s">
        <v>19204</v>
      </c>
      <c r="G6693" t="s">
        <v>181</v>
      </c>
      <c r="H6693" t="s">
        <v>146</v>
      </c>
      <c r="I6693" t="s">
        <v>135</v>
      </c>
      <c r="J6693" t="s">
        <v>136</v>
      </c>
      <c r="K6693" t="s">
        <v>147</v>
      </c>
      <c r="L6693" t="s">
        <v>19205</v>
      </c>
      <c r="M6693" t="s">
        <v>19206</v>
      </c>
      <c r="N6693">
        <v>2.0469444440000002</v>
      </c>
      <c r="O6693">
        <v>0</v>
      </c>
      <c r="P6693">
        <v>1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5.5385964525666666E-2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5.5385964525666666E-2</v>
      </c>
    </row>
    <row r="6694" spans="1:31" x14ac:dyDescent="0.25">
      <c r="A6694">
        <v>1800819</v>
      </c>
      <c r="B6694">
        <v>1</v>
      </c>
      <c r="C6694" t="s">
        <v>80</v>
      </c>
      <c r="D6694" t="s">
        <v>103</v>
      </c>
      <c r="E6694" t="s">
        <v>131</v>
      </c>
      <c r="F6694" t="s">
        <v>4174</v>
      </c>
      <c r="G6694" t="s">
        <v>133</v>
      </c>
      <c r="H6694" t="s">
        <v>134</v>
      </c>
      <c r="I6694" t="s">
        <v>135</v>
      </c>
      <c r="J6694" t="s">
        <v>136</v>
      </c>
      <c r="K6694" t="s">
        <v>147</v>
      </c>
      <c r="L6694" t="s">
        <v>19207</v>
      </c>
      <c r="M6694" t="s">
        <v>19208</v>
      </c>
      <c r="N6694">
        <v>0.49166666599999997</v>
      </c>
      <c r="O6694">
        <v>1</v>
      </c>
      <c r="P6694">
        <v>0</v>
      </c>
      <c r="Q6694">
        <v>20</v>
      </c>
      <c r="R6694">
        <v>5</v>
      </c>
      <c r="S6694">
        <v>5</v>
      </c>
      <c r="T6694">
        <v>3</v>
      </c>
      <c r="U6694">
        <v>0</v>
      </c>
      <c r="V6694">
        <v>0</v>
      </c>
      <c r="W6694">
        <v>1.3367094671612498</v>
      </c>
      <c r="X6694">
        <v>0</v>
      </c>
      <c r="Y6694">
        <v>25.073747773380003</v>
      </c>
      <c r="Z6694">
        <v>2.1204233925059999</v>
      </c>
      <c r="AA6694">
        <v>15.735826634000004</v>
      </c>
      <c r="AB6694">
        <v>2.474225760855</v>
      </c>
      <c r="AC6694">
        <v>0</v>
      </c>
      <c r="AD6694">
        <v>0</v>
      </c>
      <c r="AE6694">
        <v>46.740933027902258</v>
      </c>
    </row>
    <row r="6695" spans="1:31" x14ac:dyDescent="0.25">
      <c r="A6695">
        <v>1801151</v>
      </c>
      <c r="B6695">
        <v>1</v>
      </c>
      <c r="C6695" t="s">
        <v>80</v>
      </c>
      <c r="D6695" t="s">
        <v>110</v>
      </c>
      <c r="E6695" t="s">
        <v>171</v>
      </c>
      <c r="F6695" t="s">
        <v>19209</v>
      </c>
      <c r="G6695" t="s">
        <v>164</v>
      </c>
      <c r="H6695" t="s">
        <v>146</v>
      </c>
      <c r="I6695" t="s">
        <v>135</v>
      </c>
      <c r="J6695" t="s">
        <v>136</v>
      </c>
      <c r="K6695" t="s">
        <v>147</v>
      </c>
      <c r="L6695" t="s">
        <v>19210</v>
      </c>
      <c r="M6695" t="s">
        <v>19211</v>
      </c>
      <c r="N6695">
        <v>1.000555555</v>
      </c>
      <c r="O6695">
        <v>0</v>
      </c>
      <c r="P6695">
        <v>4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1.6072156554412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1.6072156554412</v>
      </c>
    </row>
    <row r="6696" spans="1:31" x14ac:dyDescent="0.25">
      <c r="A6696">
        <v>1800962</v>
      </c>
      <c r="B6696">
        <v>1</v>
      </c>
      <c r="C6696" t="s">
        <v>80</v>
      </c>
      <c r="D6696" t="s">
        <v>95</v>
      </c>
      <c r="E6696" t="s">
        <v>131</v>
      </c>
      <c r="F6696" t="s">
        <v>7545</v>
      </c>
      <c r="G6696" t="s">
        <v>177</v>
      </c>
      <c r="H6696" t="s">
        <v>134</v>
      </c>
      <c r="I6696" t="s">
        <v>135</v>
      </c>
      <c r="J6696" t="s">
        <v>136</v>
      </c>
      <c r="K6696" t="s">
        <v>147</v>
      </c>
      <c r="L6696" t="s">
        <v>19212</v>
      </c>
      <c r="M6696" t="s">
        <v>19213</v>
      </c>
      <c r="N6696">
        <v>5.4444444000000002E-2</v>
      </c>
      <c r="O6696">
        <v>5</v>
      </c>
      <c r="P6696">
        <v>2134</v>
      </c>
      <c r="Q6696">
        <v>25</v>
      </c>
      <c r="R6696">
        <v>21</v>
      </c>
      <c r="S6696">
        <v>24</v>
      </c>
      <c r="T6696">
        <v>106</v>
      </c>
      <c r="U6696">
        <v>1</v>
      </c>
      <c r="V6696">
        <v>0</v>
      </c>
      <c r="W6696">
        <v>0.35605526922204167</v>
      </c>
      <c r="X6696">
        <v>22.781332881519301</v>
      </c>
      <c r="Y6696">
        <v>3.5600809375185749</v>
      </c>
      <c r="Z6696">
        <v>0.18244642825534998</v>
      </c>
      <c r="AA6696">
        <v>16.47744831382219</v>
      </c>
      <c r="AB6696">
        <v>3.9076398898135269</v>
      </c>
      <c r="AC6696">
        <v>0.13738911141000001</v>
      </c>
      <c r="AD6696">
        <v>0</v>
      </c>
      <c r="AE6696">
        <v>47.402392831560988</v>
      </c>
    </row>
    <row r="6697" spans="1:31" x14ac:dyDescent="0.25">
      <c r="A6697">
        <v>1800796</v>
      </c>
      <c r="B6697">
        <v>1</v>
      </c>
      <c r="C6697" t="s">
        <v>81</v>
      </c>
      <c r="D6697" t="s">
        <v>128</v>
      </c>
      <c r="E6697" t="s">
        <v>158</v>
      </c>
      <c r="F6697" t="s">
        <v>19214</v>
      </c>
      <c r="G6697" t="s">
        <v>160</v>
      </c>
      <c r="H6697" t="s">
        <v>146</v>
      </c>
      <c r="I6697" t="s">
        <v>135</v>
      </c>
      <c r="J6697" t="s">
        <v>136</v>
      </c>
      <c r="K6697" t="s">
        <v>147</v>
      </c>
      <c r="L6697" t="s">
        <v>19215</v>
      </c>
      <c r="M6697" t="s">
        <v>19216</v>
      </c>
      <c r="N6697">
        <v>3.1605555550000002</v>
      </c>
      <c r="O6697">
        <v>0</v>
      </c>
      <c r="P6697">
        <v>10</v>
      </c>
      <c r="Q6697">
        <v>0</v>
      </c>
      <c r="R6697">
        <v>3</v>
      </c>
      <c r="S6697">
        <v>0</v>
      </c>
      <c r="T6697">
        <v>2</v>
      </c>
      <c r="U6697">
        <v>0</v>
      </c>
      <c r="V6697">
        <v>0</v>
      </c>
      <c r="W6697">
        <v>0</v>
      </c>
      <c r="X6697">
        <v>3.4547548997857835</v>
      </c>
      <c r="Y6697">
        <v>0</v>
      </c>
      <c r="Z6697">
        <v>0.63996213939159996</v>
      </c>
      <c r="AA6697">
        <v>0</v>
      </c>
      <c r="AB6697">
        <v>0.51402228819564177</v>
      </c>
      <c r="AC6697">
        <v>0</v>
      </c>
      <c r="AD6697">
        <v>0</v>
      </c>
      <c r="AE6697">
        <v>4.6087393273730246</v>
      </c>
    </row>
    <row r="6698" spans="1:31" x14ac:dyDescent="0.25">
      <c r="A6698">
        <v>1801174</v>
      </c>
      <c r="B6698">
        <v>1</v>
      </c>
      <c r="C6698" t="s">
        <v>80</v>
      </c>
      <c r="D6698" t="s">
        <v>93</v>
      </c>
      <c r="E6698" t="s">
        <v>184</v>
      </c>
      <c r="F6698" t="s">
        <v>19217</v>
      </c>
      <c r="G6698" t="s">
        <v>232</v>
      </c>
      <c r="H6698" t="s">
        <v>134</v>
      </c>
      <c r="I6698" t="s">
        <v>135</v>
      </c>
      <c r="J6698" t="s">
        <v>136</v>
      </c>
      <c r="K6698" t="s">
        <v>147</v>
      </c>
      <c r="L6698" t="s">
        <v>19218</v>
      </c>
      <c r="M6698" t="s">
        <v>19077</v>
      </c>
      <c r="N6698">
        <v>2.5294444440000001</v>
      </c>
      <c r="O6698">
        <v>0</v>
      </c>
      <c r="P6698">
        <v>0</v>
      </c>
      <c r="Q6698">
        <v>2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0.83486330701732503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0.83486330701732503</v>
      </c>
    </row>
    <row r="6699" spans="1:31" x14ac:dyDescent="0.25">
      <c r="A6699">
        <v>1800776</v>
      </c>
      <c r="B6699">
        <v>1</v>
      </c>
      <c r="C6699" t="s">
        <v>80</v>
      </c>
      <c r="D6699" t="s">
        <v>105</v>
      </c>
      <c r="E6699" t="s">
        <v>171</v>
      </c>
      <c r="F6699" t="s">
        <v>19219</v>
      </c>
      <c r="G6699" t="s">
        <v>181</v>
      </c>
      <c r="H6699" t="s">
        <v>146</v>
      </c>
      <c r="I6699" t="s">
        <v>135</v>
      </c>
      <c r="J6699" t="s">
        <v>136</v>
      </c>
      <c r="K6699" t="s">
        <v>147</v>
      </c>
      <c r="L6699" t="s">
        <v>18912</v>
      </c>
      <c r="M6699" t="s">
        <v>19220</v>
      </c>
      <c r="N6699">
        <v>6.8091666660000003</v>
      </c>
      <c r="O6699">
        <v>0</v>
      </c>
      <c r="P6699">
        <v>1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1.361533552663575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1.361533552663575</v>
      </c>
    </row>
    <row r="6700" spans="1:31" x14ac:dyDescent="0.25">
      <c r="A6700">
        <v>1801194</v>
      </c>
      <c r="B6700">
        <v>1</v>
      </c>
      <c r="C6700" t="s">
        <v>81</v>
      </c>
      <c r="D6700" t="s">
        <v>128</v>
      </c>
      <c r="E6700" t="s">
        <v>171</v>
      </c>
      <c r="F6700" t="s">
        <v>19221</v>
      </c>
      <c r="G6700" t="s">
        <v>181</v>
      </c>
      <c r="H6700" t="s">
        <v>146</v>
      </c>
      <c r="I6700" t="s">
        <v>135</v>
      </c>
      <c r="J6700" t="s">
        <v>136</v>
      </c>
      <c r="K6700" t="s">
        <v>147</v>
      </c>
      <c r="L6700" t="s">
        <v>19222</v>
      </c>
      <c r="M6700" t="s">
        <v>19223</v>
      </c>
      <c r="N6700">
        <v>1.6225000000000001</v>
      </c>
      <c r="O6700">
        <v>0</v>
      </c>
      <c r="P6700">
        <v>1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0.16671431295121669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0.16671431295121669</v>
      </c>
    </row>
    <row r="6701" spans="1:31" x14ac:dyDescent="0.25">
      <c r="A6701">
        <v>1800696</v>
      </c>
      <c r="B6701">
        <v>1</v>
      </c>
      <c r="C6701" t="s">
        <v>81</v>
      </c>
      <c r="D6701" t="s">
        <v>123</v>
      </c>
      <c r="E6701" t="s">
        <v>188</v>
      </c>
      <c r="F6701" t="s">
        <v>19224</v>
      </c>
      <c r="G6701" t="s">
        <v>177</v>
      </c>
      <c r="H6701" t="s">
        <v>134</v>
      </c>
      <c r="I6701" t="s">
        <v>135</v>
      </c>
      <c r="J6701" t="s">
        <v>136</v>
      </c>
      <c r="K6701" t="s">
        <v>147</v>
      </c>
      <c r="L6701" t="s">
        <v>19225</v>
      </c>
      <c r="M6701" t="s">
        <v>19226</v>
      </c>
      <c r="N6701">
        <v>1.355555555</v>
      </c>
      <c r="O6701">
        <v>0</v>
      </c>
      <c r="P6701">
        <v>7</v>
      </c>
      <c r="Q6701">
        <v>0</v>
      </c>
      <c r="R6701">
        <v>91</v>
      </c>
      <c r="S6701">
        <v>0</v>
      </c>
      <c r="T6701">
        <v>8</v>
      </c>
      <c r="U6701">
        <v>0</v>
      </c>
      <c r="V6701">
        <v>0</v>
      </c>
      <c r="W6701">
        <v>0</v>
      </c>
      <c r="X6701">
        <v>2.3206852009104004</v>
      </c>
      <c r="Y6701">
        <v>0</v>
      </c>
      <c r="Z6701">
        <v>52.156517913195984</v>
      </c>
      <c r="AA6701">
        <v>0</v>
      </c>
      <c r="AB6701">
        <v>8.5618792546724496</v>
      </c>
      <c r="AC6701">
        <v>0</v>
      </c>
      <c r="AD6701">
        <v>0</v>
      </c>
      <c r="AE6701">
        <v>63.039082368778836</v>
      </c>
    </row>
    <row r="6702" spans="1:31" x14ac:dyDescent="0.25">
      <c r="A6702">
        <v>1801088</v>
      </c>
      <c r="B6702">
        <v>1</v>
      </c>
      <c r="C6702" t="s">
        <v>81</v>
      </c>
      <c r="D6702" t="s">
        <v>123</v>
      </c>
      <c r="E6702" t="s">
        <v>131</v>
      </c>
      <c r="F6702" t="s">
        <v>10547</v>
      </c>
      <c r="G6702" t="s">
        <v>177</v>
      </c>
      <c r="H6702" t="s">
        <v>134</v>
      </c>
      <c r="I6702" t="s">
        <v>135</v>
      </c>
      <c r="J6702" t="s">
        <v>136</v>
      </c>
      <c r="K6702" t="s">
        <v>147</v>
      </c>
      <c r="L6702" t="s">
        <v>19227</v>
      </c>
      <c r="M6702" t="s">
        <v>19228</v>
      </c>
      <c r="N6702">
        <v>0.51277777700000005</v>
      </c>
      <c r="O6702">
        <v>0</v>
      </c>
      <c r="P6702">
        <v>0</v>
      </c>
      <c r="Q6702">
        <v>0</v>
      </c>
      <c r="R6702">
        <v>0</v>
      </c>
      <c r="S6702">
        <v>1</v>
      </c>
      <c r="T6702">
        <v>2</v>
      </c>
      <c r="U6702">
        <v>3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2.0014153559486667</v>
      </c>
      <c r="AB6702">
        <v>0.62447197245506669</v>
      </c>
      <c r="AC6702">
        <v>436.8496771807653</v>
      </c>
      <c r="AD6702">
        <v>0</v>
      </c>
      <c r="AE6702">
        <v>439.47556450916903</v>
      </c>
    </row>
    <row r="6703" spans="1:31" x14ac:dyDescent="0.25">
      <c r="A6703">
        <v>1800988</v>
      </c>
      <c r="B6703">
        <v>1</v>
      </c>
      <c r="C6703" t="s">
        <v>80</v>
      </c>
      <c r="D6703" t="s">
        <v>89</v>
      </c>
      <c r="E6703" t="s">
        <v>158</v>
      </c>
      <c r="F6703" t="s">
        <v>19229</v>
      </c>
      <c r="G6703" t="s">
        <v>160</v>
      </c>
      <c r="H6703" t="s">
        <v>146</v>
      </c>
      <c r="I6703" t="s">
        <v>135</v>
      </c>
      <c r="J6703" t="s">
        <v>136</v>
      </c>
      <c r="K6703" t="s">
        <v>147</v>
      </c>
      <c r="L6703" t="s">
        <v>19230</v>
      </c>
      <c r="M6703" t="s">
        <v>19231</v>
      </c>
      <c r="N6703">
        <v>0.97666666599999996</v>
      </c>
      <c r="O6703">
        <v>0</v>
      </c>
      <c r="P6703">
        <v>28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43.034046772288292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43.034046772288292</v>
      </c>
    </row>
    <row r="6704" spans="1:31" x14ac:dyDescent="0.25">
      <c r="A6704">
        <v>1801131</v>
      </c>
      <c r="B6704">
        <v>1</v>
      </c>
      <c r="C6704" t="s">
        <v>81</v>
      </c>
      <c r="D6704" t="s">
        <v>116</v>
      </c>
      <c r="E6704" t="s">
        <v>171</v>
      </c>
      <c r="F6704" t="s">
        <v>19232</v>
      </c>
      <c r="G6704" t="s">
        <v>173</v>
      </c>
      <c r="H6704" t="s">
        <v>146</v>
      </c>
      <c r="I6704" t="s">
        <v>135</v>
      </c>
      <c r="J6704" t="s">
        <v>136</v>
      </c>
      <c r="K6704" t="s">
        <v>147</v>
      </c>
      <c r="L6704" t="s">
        <v>19233</v>
      </c>
      <c r="M6704" t="s">
        <v>19234</v>
      </c>
      <c r="N6704">
        <v>1.907777777</v>
      </c>
      <c r="O6704">
        <v>0</v>
      </c>
      <c r="P6704">
        <v>6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2.9172916588227005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2.9172916588227005</v>
      </c>
    </row>
    <row r="6705" spans="1:31" x14ac:dyDescent="0.25">
      <c r="A6705">
        <v>1800902</v>
      </c>
      <c r="B6705">
        <v>1</v>
      </c>
      <c r="C6705" t="s">
        <v>80</v>
      </c>
      <c r="D6705" t="s">
        <v>92</v>
      </c>
      <c r="E6705" t="s">
        <v>153</v>
      </c>
      <c r="F6705" t="s">
        <v>19235</v>
      </c>
      <c r="G6705" t="s">
        <v>225</v>
      </c>
      <c r="H6705" t="s">
        <v>146</v>
      </c>
      <c r="I6705" t="s">
        <v>135</v>
      </c>
      <c r="J6705" t="s">
        <v>3</v>
      </c>
      <c r="K6705" t="s">
        <v>147</v>
      </c>
      <c r="L6705" t="s">
        <v>19236</v>
      </c>
      <c r="M6705" t="s">
        <v>19237</v>
      </c>
      <c r="N6705">
        <v>1.571111111</v>
      </c>
      <c r="O6705">
        <v>0</v>
      </c>
      <c r="P6705">
        <v>123</v>
      </c>
      <c r="Q6705">
        <v>0</v>
      </c>
      <c r="R6705">
        <v>1</v>
      </c>
      <c r="S6705">
        <v>0</v>
      </c>
      <c r="T6705">
        <v>6</v>
      </c>
      <c r="U6705">
        <v>0</v>
      </c>
      <c r="V6705">
        <v>0</v>
      </c>
      <c r="W6705">
        <v>0</v>
      </c>
      <c r="X6705">
        <v>78.15470244304224</v>
      </c>
      <c r="Y6705">
        <v>0</v>
      </c>
      <c r="Z6705">
        <v>1.1989242229555002</v>
      </c>
      <c r="AA6705">
        <v>0</v>
      </c>
      <c r="AB6705">
        <v>6.9672757510686356</v>
      </c>
      <c r="AC6705">
        <v>0</v>
      </c>
      <c r="AD6705">
        <v>0</v>
      </c>
      <c r="AE6705">
        <v>86.320902417066378</v>
      </c>
    </row>
    <row r="6706" spans="1:31" x14ac:dyDescent="0.25">
      <c r="A6706">
        <v>1801234</v>
      </c>
      <c r="B6706">
        <v>1</v>
      </c>
      <c r="C6706" t="s">
        <v>80</v>
      </c>
      <c r="D6706" t="s">
        <v>99</v>
      </c>
      <c r="E6706" t="s">
        <v>171</v>
      </c>
      <c r="F6706" t="s">
        <v>19238</v>
      </c>
      <c r="G6706" t="s">
        <v>181</v>
      </c>
      <c r="H6706" t="s">
        <v>146</v>
      </c>
      <c r="I6706" t="s">
        <v>135</v>
      </c>
      <c r="J6706" t="s">
        <v>136</v>
      </c>
      <c r="K6706" t="s">
        <v>147</v>
      </c>
      <c r="L6706" t="s">
        <v>19239</v>
      </c>
      <c r="M6706" t="s">
        <v>19240</v>
      </c>
      <c r="N6706">
        <v>2.1124999999999998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1.9486427532201003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1.9486427532201003</v>
      </c>
    </row>
    <row r="6707" spans="1:31" x14ac:dyDescent="0.25">
      <c r="A6707">
        <v>1800925</v>
      </c>
      <c r="B6707">
        <v>1</v>
      </c>
      <c r="C6707" t="s">
        <v>80</v>
      </c>
      <c r="D6707" t="s">
        <v>104</v>
      </c>
      <c r="E6707" t="s">
        <v>131</v>
      </c>
      <c r="F6707" t="s">
        <v>19241</v>
      </c>
      <c r="G6707" t="s">
        <v>246</v>
      </c>
      <c r="H6707" t="s">
        <v>134</v>
      </c>
      <c r="I6707" t="s">
        <v>135</v>
      </c>
      <c r="J6707" t="s">
        <v>136</v>
      </c>
      <c r="K6707" t="s">
        <v>137</v>
      </c>
      <c r="L6707" t="s">
        <v>19242</v>
      </c>
      <c r="M6707" t="s">
        <v>19243</v>
      </c>
      <c r="N6707">
        <v>1.226111111</v>
      </c>
      <c r="O6707">
        <v>91</v>
      </c>
      <c r="P6707">
        <v>5992</v>
      </c>
      <c r="Q6707">
        <v>109</v>
      </c>
      <c r="R6707">
        <v>131</v>
      </c>
      <c r="S6707">
        <v>31</v>
      </c>
      <c r="T6707">
        <v>763</v>
      </c>
      <c r="U6707">
        <v>9</v>
      </c>
      <c r="V6707">
        <v>1</v>
      </c>
      <c r="W6707">
        <v>70.849150727513049</v>
      </c>
      <c r="X6707">
        <v>1690.4465283595014</v>
      </c>
      <c r="Y6707">
        <v>118.09623330115484</v>
      </c>
      <c r="Z6707">
        <v>27.706979371871039</v>
      </c>
      <c r="AA6707">
        <v>72.301764052562163</v>
      </c>
      <c r="AB6707">
        <v>393.68670297924899</v>
      </c>
      <c r="AC6707">
        <v>444.45416422949125</v>
      </c>
      <c r="AD6707">
        <v>0</v>
      </c>
      <c r="AE6707">
        <v>2817.5415230213425</v>
      </c>
    </row>
    <row r="6708" spans="1:31" x14ac:dyDescent="0.25">
      <c r="A6708">
        <v>1800879</v>
      </c>
      <c r="B6708">
        <v>1</v>
      </c>
      <c r="C6708" t="s">
        <v>80</v>
      </c>
      <c r="D6708" t="s">
        <v>103</v>
      </c>
      <c r="E6708" t="s">
        <v>188</v>
      </c>
      <c r="F6708" t="s">
        <v>19244</v>
      </c>
      <c r="G6708" t="s">
        <v>438</v>
      </c>
      <c r="H6708" t="s">
        <v>134</v>
      </c>
      <c r="I6708" t="s">
        <v>135</v>
      </c>
      <c r="J6708" t="s">
        <v>136</v>
      </c>
      <c r="K6708" t="s">
        <v>147</v>
      </c>
      <c r="L6708" t="s">
        <v>19245</v>
      </c>
      <c r="M6708" t="s">
        <v>19246</v>
      </c>
      <c r="N6708">
        <v>0.85777777700000002</v>
      </c>
      <c r="O6708">
        <v>0</v>
      </c>
      <c r="P6708">
        <v>0</v>
      </c>
      <c r="Q6708">
        <v>5</v>
      </c>
      <c r="R6708">
        <v>4</v>
      </c>
      <c r="S6708">
        <v>4</v>
      </c>
      <c r="T6708">
        <v>1</v>
      </c>
      <c r="U6708">
        <v>0</v>
      </c>
      <c r="V6708">
        <v>0</v>
      </c>
      <c r="W6708">
        <v>0</v>
      </c>
      <c r="X6708">
        <v>0</v>
      </c>
      <c r="Y6708">
        <v>356.49739276543994</v>
      </c>
      <c r="Z6708">
        <v>8.8777919305599987E-2</v>
      </c>
      <c r="AA6708">
        <v>7.4481701638933338</v>
      </c>
      <c r="AB6708">
        <v>5.0282933333333326E-5</v>
      </c>
      <c r="AC6708">
        <v>0</v>
      </c>
      <c r="AD6708">
        <v>0</v>
      </c>
      <c r="AE6708">
        <v>364.03439113157219</v>
      </c>
    </row>
    <row r="6709" spans="1:31" x14ac:dyDescent="0.25">
      <c r="A6709">
        <v>1801071</v>
      </c>
      <c r="B6709">
        <v>1</v>
      </c>
      <c r="C6709" t="s">
        <v>80</v>
      </c>
      <c r="D6709" t="s">
        <v>83</v>
      </c>
      <c r="E6709" t="s">
        <v>171</v>
      </c>
      <c r="F6709" t="s">
        <v>19247</v>
      </c>
      <c r="G6709" t="s">
        <v>173</v>
      </c>
      <c r="H6709" t="s">
        <v>146</v>
      </c>
      <c r="I6709" t="s">
        <v>135</v>
      </c>
      <c r="J6709" t="s">
        <v>136</v>
      </c>
      <c r="K6709" t="s">
        <v>147</v>
      </c>
      <c r="L6709" t="s">
        <v>19248</v>
      </c>
      <c r="M6709" t="s">
        <v>19249</v>
      </c>
      <c r="N6709">
        <v>2.7347222219999998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1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</row>
    <row r="6710" spans="1:31" x14ac:dyDescent="0.25">
      <c r="A6710">
        <v>1800802</v>
      </c>
      <c r="B6710">
        <v>1</v>
      </c>
      <c r="C6710" t="s">
        <v>80</v>
      </c>
      <c r="D6710" t="s">
        <v>97</v>
      </c>
      <c r="E6710" t="s">
        <v>184</v>
      </c>
      <c r="F6710" t="s">
        <v>1713</v>
      </c>
      <c r="G6710" t="s">
        <v>246</v>
      </c>
      <c r="H6710" t="s">
        <v>134</v>
      </c>
      <c r="I6710" t="s">
        <v>135</v>
      </c>
      <c r="J6710" t="s">
        <v>136</v>
      </c>
      <c r="K6710" t="s">
        <v>137</v>
      </c>
      <c r="L6710" t="s">
        <v>19250</v>
      </c>
      <c r="M6710" t="s">
        <v>19251</v>
      </c>
      <c r="N6710">
        <v>7.2918488879999996</v>
      </c>
      <c r="O6710">
        <v>7</v>
      </c>
      <c r="P6710">
        <v>528</v>
      </c>
      <c r="Q6710">
        <v>12</v>
      </c>
      <c r="R6710">
        <v>344</v>
      </c>
      <c r="S6710">
        <v>15</v>
      </c>
      <c r="T6710">
        <v>153</v>
      </c>
      <c r="U6710">
        <v>2</v>
      </c>
      <c r="V6710">
        <v>0</v>
      </c>
      <c r="W6710">
        <v>580.18025417274123</v>
      </c>
      <c r="X6710">
        <v>2014.6259267507448</v>
      </c>
      <c r="Y6710">
        <v>344.12433879627946</v>
      </c>
      <c r="Z6710">
        <v>1195.0762982743331</v>
      </c>
      <c r="AA6710">
        <v>756.92830307305076</v>
      </c>
      <c r="AB6710">
        <v>1257.1622725690895</v>
      </c>
      <c r="AC6710">
        <v>350.35187454563714</v>
      </c>
      <c r="AD6710">
        <v>0</v>
      </c>
      <c r="AE6710">
        <v>6498.4492681818765</v>
      </c>
    </row>
    <row r="6711" spans="1:31" x14ac:dyDescent="0.25">
      <c r="A6711">
        <v>1800756</v>
      </c>
      <c r="B6711">
        <v>1</v>
      </c>
      <c r="C6711" t="s">
        <v>80</v>
      </c>
      <c r="D6711" t="s">
        <v>93</v>
      </c>
      <c r="E6711" t="s">
        <v>131</v>
      </c>
      <c r="F6711" t="s">
        <v>19252</v>
      </c>
      <c r="G6711" t="s">
        <v>239</v>
      </c>
      <c r="H6711" t="s">
        <v>134</v>
      </c>
      <c r="I6711" t="s">
        <v>135</v>
      </c>
      <c r="J6711" t="s">
        <v>136</v>
      </c>
      <c r="K6711" t="s">
        <v>137</v>
      </c>
      <c r="L6711" t="s">
        <v>19253</v>
      </c>
      <c r="M6711" t="s">
        <v>19254</v>
      </c>
      <c r="N6711">
        <v>1.0422222219999999</v>
      </c>
      <c r="O6711">
        <v>0</v>
      </c>
      <c r="P6711">
        <v>9099</v>
      </c>
      <c r="Q6711">
        <v>9</v>
      </c>
      <c r="R6711">
        <v>1765</v>
      </c>
      <c r="S6711">
        <v>55</v>
      </c>
      <c r="T6711">
        <v>1378</v>
      </c>
      <c r="U6711">
        <v>2</v>
      </c>
      <c r="V6711">
        <v>0</v>
      </c>
      <c r="W6711">
        <v>0</v>
      </c>
      <c r="X6711">
        <v>1360.5862556548889</v>
      </c>
      <c r="Y6711">
        <v>11.682577562374171</v>
      </c>
      <c r="Z6711">
        <v>351.6602911068984</v>
      </c>
      <c r="AA6711">
        <v>484.28765858153116</v>
      </c>
      <c r="AB6711">
        <v>853.99863588564415</v>
      </c>
      <c r="AC6711">
        <v>29.022708409376662</v>
      </c>
      <c r="AD6711">
        <v>0</v>
      </c>
      <c r="AE6711">
        <v>3091.2381272007133</v>
      </c>
    </row>
    <row r="6712" spans="1:31" x14ac:dyDescent="0.25">
      <c r="A6712">
        <v>1800816</v>
      </c>
      <c r="B6712">
        <v>1</v>
      </c>
      <c r="C6712" t="s">
        <v>80</v>
      </c>
      <c r="D6712" t="s">
        <v>88</v>
      </c>
      <c r="E6712" t="s">
        <v>184</v>
      </c>
      <c r="F6712" t="s">
        <v>19255</v>
      </c>
      <c r="G6712" t="s">
        <v>239</v>
      </c>
      <c r="H6712" t="s">
        <v>134</v>
      </c>
      <c r="I6712" t="s">
        <v>135</v>
      </c>
      <c r="J6712" t="s">
        <v>136</v>
      </c>
      <c r="K6712" t="s">
        <v>137</v>
      </c>
      <c r="L6712" t="s">
        <v>19256</v>
      </c>
      <c r="M6712" t="s">
        <v>19257</v>
      </c>
      <c r="N6712">
        <v>0.39198888799999998</v>
      </c>
      <c r="O6712">
        <v>0</v>
      </c>
      <c r="P6712">
        <v>403</v>
      </c>
      <c r="Q6712">
        <v>0</v>
      </c>
      <c r="R6712">
        <v>0</v>
      </c>
      <c r="S6712">
        <v>0</v>
      </c>
      <c r="T6712">
        <v>16</v>
      </c>
      <c r="U6712">
        <v>0</v>
      </c>
      <c r="V6712">
        <v>0</v>
      </c>
      <c r="W6712">
        <v>0</v>
      </c>
      <c r="X6712">
        <v>42.715576262046625</v>
      </c>
      <c r="Y6712">
        <v>0</v>
      </c>
      <c r="Z6712">
        <v>0</v>
      </c>
      <c r="AA6712">
        <v>0</v>
      </c>
      <c r="AB6712">
        <v>4.5402590273406007</v>
      </c>
      <c r="AC6712">
        <v>0</v>
      </c>
      <c r="AD6712">
        <v>0</v>
      </c>
      <c r="AE6712">
        <v>47.255835289387228</v>
      </c>
    </row>
    <row r="6713" spans="1:31" x14ac:dyDescent="0.25">
      <c r="A6713">
        <v>1801128</v>
      </c>
      <c r="B6713">
        <v>1</v>
      </c>
      <c r="C6713" t="s">
        <v>80</v>
      </c>
      <c r="D6713" t="s">
        <v>93</v>
      </c>
      <c r="E6713" t="s">
        <v>131</v>
      </c>
      <c r="F6713" t="s">
        <v>19258</v>
      </c>
      <c r="G6713" t="s">
        <v>239</v>
      </c>
      <c r="H6713" t="s">
        <v>134</v>
      </c>
      <c r="I6713" t="s">
        <v>135</v>
      </c>
      <c r="J6713" t="s">
        <v>136</v>
      </c>
      <c r="K6713" t="s">
        <v>137</v>
      </c>
      <c r="L6713" t="s">
        <v>19259</v>
      </c>
      <c r="M6713" t="s">
        <v>19260</v>
      </c>
      <c r="N6713">
        <v>0.81638888799999998</v>
      </c>
      <c r="O6713">
        <v>1</v>
      </c>
      <c r="P6713">
        <v>13025</v>
      </c>
      <c r="Q6713">
        <v>18</v>
      </c>
      <c r="R6713">
        <v>1789</v>
      </c>
      <c r="S6713">
        <v>49</v>
      </c>
      <c r="T6713">
        <v>2997</v>
      </c>
      <c r="U6713">
        <v>15</v>
      </c>
      <c r="V6713">
        <v>5</v>
      </c>
      <c r="W6713">
        <v>0.40699763438565001</v>
      </c>
      <c r="X6713">
        <v>1941.4824621060447</v>
      </c>
      <c r="Y6713">
        <v>27.016243024239589</v>
      </c>
      <c r="Z6713">
        <v>424.31496633409768</v>
      </c>
      <c r="AA6713">
        <v>540.99873977633524</v>
      </c>
      <c r="AB6713">
        <v>1320.2684547627921</v>
      </c>
      <c r="AC6713">
        <v>921.13047230970847</v>
      </c>
      <c r="AD6713">
        <v>176.43479580571812</v>
      </c>
      <c r="AE6713">
        <v>5352.0531317533214</v>
      </c>
    </row>
    <row r="6714" spans="1:31" x14ac:dyDescent="0.25">
      <c r="A6714">
        <v>1800842</v>
      </c>
      <c r="B6714">
        <v>1</v>
      </c>
      <c r="C6714" t="s">
        <v>81</v>
      </c>
      <c r="D6714" t="s">
        <v>115</v>
      </c>
      <c r="E6714" t="s">
        <v>188</v>
      </c>
      <c r="F6714" t="s">
        <v>9732</v>
      </c>
      <c r="G6714" t="s">
        <v>177</v>
      </c>
      <c r="H6714" t="s">
        <v>134</v>
      </c>
      <c r="I6714" t="s">
        <v>193</v>
      </c>
      <c r="J6714" t="s">
        <v>136</v>
      </c>
      <c r="K6714" t="s">
        <v>147</v>
      </c>
      <c r="L6714" t="s">
        <v>19261</v>
      </c>
      <c r="M6714" t="s">
        <v>19262</v>
      </c>
      <c r="N6714">
        <v>8.6111109999999994E-3</v>
      </c>
      <c r="O6714">
        <v>0</v>
      </c>
      <c r="P6714">
        <v>1213</v>
      </c>
      <c r="Q6714">
        <v>1</v>
      </c>
      <c r="R6714">
        <v>15</v>
      </c>
      <c r="S6714">
        <v>4</v>
      </c>
      <c r="T6714">
        <v>96</v>
      </c>
      <c r="U6714">
        <v>1</v>
      </c>
      <c r="V6714">
        <v>0</v>
      </c>
      <c r="W6714">
        <v>0</v>
      </c>
      <c r="X6714">
        <v>1.122293570635857</v>
      </c>
      <c r="Y6714">
        <v>6.0666122095499996E-3</v>
      </c>
      <c r="Z6714">
        <v>3.8827494523333327E-3</v>
      </c>
      <c r="AA6714">
        <v>6.3285443568566677E-2</v>
      </c>
      <c r="AB6714">
        <v>0.25390679879356659</v>
      </c>
      <c r="AC6714">
        <v>0.185677927484</v>
      </c>
      <c r="AD6714">
        <v>0</v>
      </c>
      <c r="AE6714">
        <v>1.6351131021438734</v>
      </c>
    </row>
    <row r="6715" spans="1:31" x14ac:dyDescent="0.25">
      <c r="A6715">
        <v>1800779</v>
      </c>
      <c r="B6715">
        <v>1</v>
      </c>
      <c r="C6715" t="s">
        <v>80</v>
      </c>
      <c r="D6715" t="s">
        <v>103</v>
      </c>
      <c r="E6715" t="s">
        <v>143</v>
      </c>
      <c r="F6715" t="s">
        <v>19263</v>
      </c>
      <c r="G6715" t="s">
        <v>2175</v>
      </c>
      <c r="H6715" t="s">
        <v>146</v>
      </c>
      <c r="I6715" t="s">
        <v>135</v>
      </c>
      <c r="J6715" t="s">
        <v>136</v>
      </c>
      <c r="K6715" t="s">
        <v>147</v>
      </c>
      <c r="L6715" t="s">
        <v>19264</v>
      </c>
      <c r="M6715" t="s">
        <v>19265</v>
      </c>
      <c r="N6715">
        <v>0.313611111</v>
      </c>
      <c r="O6715">
        <v>0</v>
      </c>
      <c r="P6715">
        <v>417</v>
      </c>
      <c r="Q6715">
        <v>0</v>
      </c>
      <c r="R6715">
        <v>0</v>
      </c>
      <c r="S6715">
        <v>0</v>
      </c>
      <c r="T6715">
        <v>68</v>
      </c>
      <c r="U6715">
        <v>0</v>
      </c>
      <c r="V6715">
        <v>0</v>
      </c>
      <c r="W6715">
        <v>0</v>
      </c>
      <c r="X6715">
        <v>31.05550948940628</v>
      </c>
      <c r="Y6715">
        <v>0</v>
      </c>
      <c r="Z6715">
        <v>0</v>
      </c>
      <c r="AA6715">
        <v>0</v>
      </c>
      <c r="AB6715">
        <v>19.247319728248367</v>
      </c>
      <c r="AC6715">
        <v>0</v>
      </c>
      <c r="AD6715">
        <v>0</v>
      </c>
      <c r="AE6715">
        <v>50.302829217654647</v>
      </c>
    </row>
    <row r="6716" spans="1:31" x14ac:dyDescent="0.25">
      <c r="A6716">
        <v>1800942</v>
      </c>
      <c r="B6716">
        <v>1</v>
      </c>
      <c r="C6716" t="s">
        <v>80</v>
      </c>
      <c r="D6716" t="s">
        <v>94</v>
      </c>
      <c r="E6716" t="s">
        <v>171</v>
      </c>
      <c r="F6716" t="s">
        <v>19266</v>
      </c>
      <c r="G6716" t="s">
        <v>181</v>
      </c>
      <c r="H6716" t="s">
        <v>146</v>
      </c>
      <c r="I6716" t="s">
        <v>135</v>
      </c>
      <c r="J6716" t="s">
        <v>136</v>
      </c>
      <c r="K6716" t="s">
        <v>147</v>
      </c>
      <c r="L6716" t="s">
        <v>19267</v>
      </c>
      <c r="M6716" t="s">
        <v>19268</v>
      </c>
      <c r="N6716">
        <v>1.0047222220000001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1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2.0897933696248336</v>
      </c>
      <c r="AC6716">
        <v>0</v>
      </c>
      <c r="AD6716">
        <v>0</v>
      </c>
      <c r="AE6716">
        <v>2.0897933696248336</v>
      </c>
    </row>
    <row r="6717" spans="1:31" x14ac:dyDescent="0.25">
      <c r="A6717">
        <v>1800997</v>
      </c>
      <c r="B6717">
        <v>1</v>
      </c>
      <c r="C6717" t="s">
        <v>81</v>
      </c>
      <c r="D6717" t="s">
        <v>119</v>
      </c>
      <c r="E6717" t="s">
        <v>158</v>
      </c>
      <c r="F6717" t="s">
        <v>624</v>
      </c>
      <c r="G6717" t="s">
        <v>758</v>
      </c>
      <c r="H6717" t="s">
        <v>146</v>
      </c>
      <c r="I6717" t="s">
        <v>135</v>
      </c>
      <c r="J6717" t="s">
        <v>136</v>
      </c>
      <c r="K6717" t="s">
        <v>147</v>
      </c>
      <c r="L6717" t="s">
        <v>19269</v>
      </c>
      <c r="M6717" t="s">
        <v>19270</v>
      </c>
      <c r="N6717">
        <v>0.95472222200000001</v>
      </c>
      <c r="O6717">
        <v>0</v>
      </c>
      <c r="P6717">
        <v>1</v>
      </c>
      <c r="Q6717">
        <v>0</v>
      </c>
      <c r="R6717">
        <v>3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6.4830883063500006E-3</v>
      </c>
      <c r="Y6717">
        <v>0</v>
      </c>
      <c r="Z6717">
        <v>0.73050981715402497</v>
      </c>
      <c r="AA6717">
        <v>0</v>
      </c>
      <c r="AB6717">
        <v>0</v>
      </c>
      <c r="AC6717">
        <v>0</v>
      </c>
      <c r="AD6717">
        <v>0</v>
      </c>
      <c r="AE6717">
        <v>0.73699290546037499</v>
      </c>
    </row>
    <row r="6718" spans="1:31" x14ac:dyDescent="0.25">
      <c r="A6718">
        <v>1800782</v>
      </c>
      <c r="B6718">
        <v>1</v>
      </c>
      <c r="C6718" t="s">
        <v>80</v>
      </c>
      <c r="D6718" t="s">
        <v>104</v>
      </c>
      <c r="E6718" t="s">
        <v>158</v>
      </c>
      <c r="F6718" t="s">
        <v>19271</v>
      </c>
      <c r="G6718" t="s">
        <v>221</v>
      </c>
      <c r="H6718" t="s">
        <v>146</v>
      </c>
      <c r="I6718" t="s">
        <v>135</v>
      </c>
      <c r="J6718" t="s">
        <v>136</v>
      </c>
      <c r="K6718" t="s">
        <v>147</v>
      </c>
      <c r="L6718" t="s">
        <v>19272</v>
      </c>
      <c r="M6718" t="s">
        <v>19273</v>
      </c>
      <c r="N6718">
        <v>1.78</v>
      </c>
      <c r="O6718">
        <v>0</v>
      </c>
      <c r="P6718">
        <v>3</v>
      </c>
      <c r="Q6718">
        <v>0</v>
      </c>
      <c r="R6718">
        <v>2</v>
      </c>
      <c r="S6718">
        <v>0</v>
      </c>
      <c r="T6718">
        <v>3</v>
      </c>
      <c r="U6718">
        <v>0</v>
      </c>
      <c r="V6718">
        <v>0</v>
      </c>
      <c r="W6718">
        <v>0</v>
      </c>
      <c r="X6718">
        <v>4.761333735116934</v>
      </c>
      <c r="Y6718">
        <v>0</v>
      </c>
      <c r="Z6718">
        <v>0.74865306910373342</v>
      </c>
      <c r="AA6718">
        <v>0</v>
      </c>
      <c r="AB6718">
        <v>7.3429526107370995</v>
      </c>
      <c r="AC6718">
        <v>0</v>
      </c>
      <c r="AD6718">
        <v>0</v>
      </c>
      <c r="AE6718">
        <v>12.852939414957767</v>
      </c>
    </row>
    <row r="6719" spans="1:31" x14ac:dyDescent="0.25">
      <c r="A6719">
        <v>1800805</v>
      </c>
      <c r="B6719">
        <v>1</v>
      </c>
      <c r="C6719" t="s">
        <v>80</v>
      </c>
      <c r="D6719" t="s">
        <v>100</v>
      </c>
      <c r="E6719" t="s">
        <v>184</v>
      </c>
      <c r="F6719" t="s">
        <v>19274</v>
      </c>
      <c r="G6719" t="s">
        <v>239</v>
      </c>
      <c r="H6719" t="s">
        <v>134</v>
      </c>
      <c r="I6719" t="s">
        <v>135</v>
      </c>
      <c r="J6719" t="s">
        <v>136</v>
      </c>
      <c r="K6719" t="s">
        <v>137</v>
      </c>
      <c r="L6719" t="s">
        <v>19275</v>
      </c>
      <c r="M6719" t="s">
        <v>19276</v>
      </c>
      <c r="N6719">
        <v>2.045581388</v>
      </c>
      <c r="O6719">
        <v>0</v>
      </c>
      <c r="P6719">
        <v>191</v>
      </c>
      <c r="Q6719">
        <v>0</v>
      </c>
      <c r="R6719">
        <v>28</v>
      </c>
      <c r="S6719">
        <v>4</v>
      </c>
      <c r="T6719">
        <v>10</v>
      </c>
      <c r="U6719">
        <v>1</v>
      </c>
      <c r="V6719">
        <v>0</v>
      </c>
      <c r="W6719">
        <v>0</v>
      </c>
      <c r="X6719">
        <v>100.09659527247796</v>
      </c>
      <c r="Y6719">
        <v>0</v>
      </c>
      <c r="Z6719">
        <v>10.758441990436024</v>
      </c>
      <c r="AA6719">
        <v>26.115532735503397</v>
      </c>
      <c r="AB6719">
        <v>23.215221482294798</v>
      </c>
      <c r="AC6719">
        <v>218.52973731093752</v>
      </c>
      <c r="AD6719">
        <v>0</v>
      </c>
      <c r="AE6719">
        <v>378.71552879164972</v>
      </c>
    </row>
    <row r="6720" spans="1:31" x14ac:dyDescent="0.25">
      <c r="A6720">
        <v>1800928</v>
      </c>
      <c r="B6720">
        <v>1</v>
      </c>
      <c r="C6720" t="s">
        <v>80</v>
      </c>
      <c r="D6720" t="s">
        <v>84</v>
      </c>
      <c r="E6720" t="s">
        <v>171</v>
      </c>
      <c r="F6720" t="s">
        <v>15947</v>
      </c>
      <c r="G6720" t="s">
        <v>181</v>
      </c>
      <c r="H6720" t="s">
        <v>146</v>
      </c>
      <c r="I6720" t="s">
        <v>135</v>
      </c>
      <c r="J6720" t="s">
        <v>136</v>
      </c>
      <c r="K6720" t="s">
        <v>147</v>
      </c>
      <c r="L6720" t="s">
        <v>19277</v>
      </c>
      <c r="M6720" t="s">
        <v>19278</v>
      </c>
      <c r="N6720">
        <v>2.3502777770000001</v>
      </c>
      <c r="O6720">
        <v>0</v>
      </c>
      <c r="P6720">
        <v>2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1.4901471537919999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1.4901471537919999</v>
      </c>
    </row>
    <row r="6721" spans="1:31" x14ac:dyDescent="0.25">
      <c r="A6721">
        <v>1801137</v>
      </c>
      <c r="B6721">
        <v>1</v>
      </c>
      <c r="C6721" t="s">
        <v>80</v>
      </c>
      <c r="D6721" t="s">
        <v>105</v>
      </c>
      <c r="E6721" t="s">
        <v>171</v>
      </c>
      <c r="F6721" t="s">
        <v>19279</v>
      </c>
      <c r="G6721" t="s">
        <v>181</v>
      </c>
      <c r="H6721" t="s">
        <v>146</v>
      </c>
      <c r="I6721" t="s">
        <v>135</v>
      </c>
      <c r="J6721" t="s">
        <v>136</v>
      </c>
      <c r="K6721" t="s">
        <v>147</v>
      </c>
      <c r="L6721" t="s">
        <v>19280</v>
      </c>
      <c r="M6721" t="s">
        <v>19281</v>
      </c>
      <c r="N6721">
        <v>2.656111111</v>
      </c>
      <c r="O6721">
        <v>0</v>
      </c>
      <c r="P6721">
        <v>1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0.36355360254867497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0.36355360254867497</v>
      </c>
    </row>
    <row r="6722" spans="1:31" x14ac:dyDescent="0.25">
      <c r="A6722">
        <v>1800765</v>
      </c>
      <c r="B6722">
        <v>1</v>
      </c>
      <c r="C6722" t="s">
        <v>81</v>
      </c>
      <c r="D6722" t="s">
        <v>116</v>
      </c>
      <c r="E6722" t="s">
        <v>143</v>
      </c>
      <c r="F6722" t="s">
        <v>3872</v>
      </c>
      <c r="G6722" t="s">
        <v>246</v>
      </c>
      <c r="H6722" t="s">
        <v>146</v>
      </c>
      <c r="I6722" t="s">
        <v>135</v>
      </c>
      <c r="J6722" t="s">
        <v>136</v>
      </c>
      <c r="K6722" t="s">
        <v>137</v>
      </c>
      <c r="L6722" t="s">
        <v>19282</v>
      </c>
      <c r="M6722" t="s">
        <v>19283</v>
      </c>
      <c r="N6722">
        <v>8.2655555550000006</v>
      </c>
      <c r="O6722">
        <v>0</v>
      </c>
      <c r="P6722">
        <v>79</v>
      </c>
      <c r="Q6722">
        <v>0</v>
      </c>
      <c r="R6722">
        <v>0</v>
      </c>
      <c r="S6722">
        <v>0</v>
      </c>
      <c r="T6722">
        <v>7</v>
      </c>
      <c r="U6722">
        <v>0</v>
      </c>
      <c r="V6722">
        <v>0</v>
      </c>
      <c r="W6722">
        <v>0</v>
      </c>
      <c r="X6722">
        <v>66.710269948968971</v>
      </c>
      <c r="Y6722">
        <v>0</v>
      </c>
      <c r="Z6722">
        <v>0</v>
      </c>
      <c r="AA6722">
        <v>0</v>
      </c>
      <c r="AB6722">
        <v>13.214888347052032</v>
      </c>
      <c r="AC6722">
        <v>0</v>
      </c>
      <c r="AD6722">
        <v>0</v>
      </c>
      <c r="AE6722">
        <v>79.92515829602101</v>
      </c>
    </row>
    <row r="6723" spans="1:31" x14ac:dyDescent="0.25">
      <c r="A6723">
        <v>1801200</v>
      </c>
      <c r="B6723">
        <v>1</v>
      </c>
      <c r="C6723" t="s">
        <v>80</v>
      </c>
      <c r="D6723" t="s">
        <v>98</v>
      </c>
      <c r="E6723" t="s">
        <v>158</v>
      </c>
      <c r="F6723" t="s">
        <v>19284</v>
      </c>
      <c r="G6723" t="s">
        <v>160</v>
      </c>
      <c r="H6723" t="s">
        <v>146</v>
      </c>
      <c r="I6723" t="s">
        <v>135</v>
      </c>
      <c r="J6723" t="s">
        <v>136</v>
      </c>
      <c r="K6723" t="s">
        <v>147</v>
      </c>
      <c r="L6723" t="s">
        <v>19285</v>
      </c>
      <c r="M6723" t="s">
        <v>19286</v>
      </c>
      <c r="N6723">
        <v>3.267222222</v>
      </c>
      <c r="O6723">
        <v>0</v>
      </c>
      <c r="P6723">
        <v>81</v>
      </c>
      <c r="Q6723">
        <v>0</v>
      </c>
      <c r="R6723">
        <v>0</v>
      </c>
      <c r="S6723">
        <v>0</v>
      </c>
      <c r="T6723">
        <v>4</v>
      </c>
      <c r="U6723">
        <v>0</v>
      </c>
      <c r="V6723">
        <v>0</v>
      </c>
      <c r="W6723">
        <v>0</v>
      </c>
      <c r="X6723">
        <v>51.207861673670237</v>
      </c>
      <c r="Y6723">
        <v>0</v>
      </c>
      <c r="Z6723">
        <v>0</v>
      </c>
      <c r="AA6723">
        <v>0</v>
      </c>
      <c r="AB6723">
        <v>5.7552047178792831</v>
      </c>
      <c r="AC6723">
        <v>0</v>
      </c>
      <c r="AD6723">
        <v>0</v>
      </c>
      <c r="AE6723">
        <v>56.963066391549518</v>
      </c>
    </row>
    <row r="6724" spans="1:31" x14ac:dyDescent="0.25">
      <c r="A6724">
        <v>1800843</v>
      </c>
      <c r="B6724">
        <v>1</v>
      </c>
      <c r="C6724" t="s">
        <v>81</v>
      </c>
      <c r="D6724" t="s">
        <v>115</v>
      </c>
      <c r="E6724" t="s">
        <v>188</v>
      </c>
      <c r="F6724" t="s">
        <v>19287</v>
      </c>
      <c r="G6724" t="s">
        <v>246</v>
      </c>
      <c r="H6724" t="s">
        <v>134</v>
      </c>
      <c r="I6724" t="s">
        <v>135</v>
      </c>
      <c r="J6724" t="s">
        <v>136</v>
      </c>
      <c r="K6724" t="s">
        <v>137</v>
      </c>
      <c r="L6724" t="s">
        <v>19288</v>
      </c>
      <c r="M6724" t="s">
        <v>19289</v>
      </c>
      <c r="N6724">
        <v>2.9219444440000002</v>
      </c>
      <c r="O6724">
        <v>0</v>
      </c>
      <c r="P6724">
        <v>406</v>
      </c>
      <c r="Q6724">
        <v>1</v>
      </c>
      <c r="R6724">
        <v>56</v>
      </c>
      <c r="S6724">
        <v>3</v>
      </c>
      <c r="T6724">
        <v>20</v>
      </c>
      <c r="U6724">
        <v>0</v>
      </c>
      <c r="V6724">
        <v>0</v>
      </c>
      <c r="W6724">
        <v>0</v>
      </c>
      <c r="X6724">
        <v>112.56432074997466</v>
      </c>
      <c r="Y6724">
        <v>1.9807275896291998</v>
      </c>
      <c r="Z6724">
        <v>23.124364318908381</v>
      </c>
      <c r="AA6724">
        <v>21.360403628073843</v>
      </c>
      <c r="AB6724">
        <v>18.865179872638898</v>
      </c>
      <c r="AC6724">
        <v>0</v>
      </c>
      <c r="AD6724">
        <v>0</v>
      </c>
      <c r="AE6724">
        <v>177.89499615922497</v>
      </c>
    </row>
    <row r="6725" spans="1:31" x14ac:dyDescent="0.25">
      <c r="A6725">
        <v>1801009</v>
      </c>
      <c r="B6725">
        <v>1</v>
      </c>
      <c r="C6725" t="s">
        <v>80</v>
      </c>
      <c r="D6725" t="s">
        <v>99</v>
      </c>
      <c r="E6725" t="s">
        <v>171</v>
      </c>
      <c r="F6725" t="s">
        <v>19290</v>
      </c>
      <c r="G6725" t="s">
        <v>181</v>
      </c>
      <c r="H6725" t="s">
        <v>146</v>
      </c>
      <c r="I6725" t="s">
        <v>135</v>
      </c>
      <c r="J6725" t="s">
        <v>136</v>
      </c>
      <c r="K6725" t="s">
        <v>147</v>
      </c>
      <c r="L6725" t="s">
        <v>19291</v>
      </c>
      <c r="M6725" t="s">
        <v>19292</v>
      </c>
      <c r="N6725">
        <v>3.6572222220000001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1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1.2089015075000001E-2</v>
      </c>
      <c r="AC6725">
        <v>0</v>
      </c>
      <c r="AD6725">
        <v>0</v>
      </c>
      <c r="AE6725">
        <v>1.2089015075000001E-2</v>
      </c>
    </row>
    <row r="6726" spans="1:31" x14ac:dyDescent="0.25">
      <c r="A6726">
        <v>1801198</v>
      </c>
      <c r="B6726">
        <v>1</v>
      </c>
      <c r="C6726" t="s">
        <v>80</v>
      </c>
      <c r="D6726" t="s">
        <v>89</v>
      </c>
      <c r="E6726" t="s">
        <v>171</v>
      </c>
      <c r="F6726" t="s">
        <v>19293</v>
      </c>
      <c r="G6726" t="s">
        <v>181</v>
      </c>
      <c r="H6726" t="s">
        <v>146</v>
      </c>
      <c r="I6726" t="s">
        <v>135</v>
      </c>
      <c r="J6726" t="s">
        <v>136</v>
      </c>
      <c r="K6726" t="s">
        <v>147</v>
      </c>
      <c r="L6726" t="s">
        <v>19294</v>
      </c>
      <c r="M6726" t="s">
        <v>19295</v>
      </c>
      <c r="N6726">
        <v>3.2825000000000002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1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0.35483349252390001</v>
      </c>
      <c r="AC6726">
        <v>0</v>
      </c>
      <c r="AD6726">
        <v>0</v>
      </c>
      <c r="AE6726">
        <v>0.35483349252390001</v>
      </c>
    </row>
    <row r="6727" spans="1:31" x14ac:dyDescent="0.25">
      <c r="A6727">
        <v>1801172</v>
      </c>
      <c r="B6727">
        <v>1</v>
      </c>
      <c r="C6727" t="s">
        <v>80</v>
      </c>
      <c r="D6727" t="s">
        <v>84</v>
      </c>
      <c r="E6727" t="s">
        <v>171</v>
      </c>
      <c r="F6727" t="s">
        <v>19296</v>
      </c>
      <c r="G6727" t="s">
        <v>181</v>
      </c>
      <c r="H6727" t="s">
        <v>146</v>
      </c>
      <c r="I6727" t="s">
        <v>135</v>
      </c>
      <c r="J6727" t="s">
        <v>136</v>
      </c>
      <c r="K6727" t="s">
        <v>147</v>
      </c>
      <c r="L6727" t="s">
        <v>19297</v>
      </c>
      <c r="M6727" t="s">
        <v>19298</v>
      </c>
      <c r="N6727">
        <v>0.96972222200000002</v>
      </c>
      <c r="O6727">
        <v>0</v>
      </c>
      <c r="P6727">
        <v>3</v>
      </c>
      <c r="Q6727">
        <v>0</v>
      </c>
      <c r="R6727">
        <v>0</v>
      </c>
      <c r="S6727">
        <v>0</v>
      </c>
      <c r="T6727">
        <v>1</v>
      </c>
      <c r="U6727">
        <v>0</v>
      </c>
      <c r="V6727">
        <v>0</v>
      </c>
      <c r="W6727">
        <v>0</v>
      </c>
      <c r="X6727">
        <v>0.93306578903913351</v>
      </c>
      <c r="Y6727">
        <v>0</v>
      </c>
      <c r="Z6727">
        <v>0</v>
      </c>
      <c r="AA6727">
        <v>0</v>
      </c>
      <c r="AB6727">
        <v>1.5347556029166667E-3</v>
      </c>
      <c r="AC6727">
        <v>0</v>
      </c>
      <c r="AD6727">
        <v>0</v>
      </c>
      <c r="AE6727">
        <v>0.93460054464205022</v>
      </c>
    </row>
    <row r="6728" spans="1:31" x14ac:dyDescent="0.25">
      <c r="A6728">
        <v>1800800</v>
      </c>
      <c r="B6728">
        <v>1</v>
      </c>
      <c r="C6728" t="s">
        <v>80</v>
      </c>
      <c r="D6728" t="s">
        <v>84</v>
      </c>
      <c r="E6728" t="s">
        <v>158</v>
      </c>
      <c r="F6728" t="s">
        <v>19299</v>
      </c>
      <c r="G6728" t="s">
        <v>593</v>
      </c>
      <c r="H6728" t="s">
        <v>146</v>
      </c>
      <c r="I6728" t="s">
        <v>135</v>
      </c>
      <c r="J6728" t="s">
        <v>136</v>
      </c>
      <c r="K6728" t="s">
        <v>147</v>
      </c>
      <c r="L6728" t="s">
        <v>19300</v>
      </c>
      <c r="M6728" t="s">
        <v>19301</v>
      </c>
      <c r="N6728">
        <v>1.1200000000000001</v>
      </c>
      <c r="O6728">
        <v>0</v>
      </c>
      <c r="P6728">
        <v>96</v>
      </c>
      <c r="Q6728">
        <v>0</v>
      </c>
      <c r="R6728">
        <v>0</v>
      </c>
      <c r="S6728">
        <v>0</v>
      </c>
      <c r="T6728">
        <v>5</v>
      </c>
      <c r="U6728">
        <v>0</v>
      </c>
      <c r="V6728">
        <v>0</v>
      </c>
      <c r="W6728">
        <v>0</v>
      </c>
      <c r="X6728">
        <v>29.191733017333735</v>
      </c>
      <c r="Y6728">
        <v>0</v>
      </c>
      <c r="Z6728">
        <v>0</v>
      </c>
      <c r="AA6728">
        <v>0</v>
      </c>
      <c r="AB6728">
        <v>0.84808260788860834</v>
      </c>
      <c r="AC6728">
        <v>0</v>
      </c>
      <c r="AD6728">
        <v>0</v>
      </c>
      <c r="AE6728">
        <v>30.039815625222342</v>
      </c>
    </row>
    <row r="6729" spans="1:31" x14ac:dyDescent="0.25">
      <c r="A6729">
        <v>1800943</v>
      </c>
      <c r="B6729">
        <v>1</v>
      </c>
      <c r="C6729" t="s">
        <v>81</v>
      </c>
      <c r="D6729" t="s">
        <v>116</v>
      </c>
      <c r="E6729" t="s">
        <v>188</v>
      </c>
      <c r="F6729" t="s">
        <v>18409</v>
      </c>
      <c r="G6729" t="s">
        <v>177</v>
      </c>
      <c r="H6729" t="s">
        <v>134</v>
      </c>
      <c r="I6729" t="s">
        <v>135</v>
      </c>
      <c r="J6729" t="s">
        <v>136</v>
      </c>
      <c r="K6729" t="s">
        <v>147</v>
      </c>
      <c r="L6729" t="s">
        <v>19302</v>
      </c>
      <c r="M6729" t="s">
        <v>19303</v>
      </c>
      <c r="N6729">
        <v>0.512222222</v>
      </c>
      <c r="O6729">
        <v>0</v>
      </c>
      <c r="P6729">
        <v>710</v>
      </c>
      <c r="Q6729">
        <v>1</v>
      </c>
      <c r="R6729">
        <v>34</v>
      </c>
      <c r="S6729">
        <v>0</v>
      </c>
      <c r="T6729">
        <v>102</v>
      </c>
      <c r="U6729">
        <v>0</v>
      </c>
      <c r="V6729">
        <v>0</v>
      </c>
      <c r="W6729">
        <v>0</v>
      </c>
      <c r="X6729">
        <v>62.213869448612272</v>
      </c>
      <c r="Y6729">
        <v>3.8567904708500002E-2</v>
      </c>
      <c r="Z6729">
        <v>0.74893783976249995</v>
      </c>
      <c r="AA6729">
        <v>0</v>
      </c>
      <c r="AB6729">
        <v>10.92631541133534</v>
      </c>
      <c r="AC6729">
        <v>0</v>
      </c>
      <c r="AD6729">
        <v>0</v>
      </c>
      <c r="AE6729">
        <v>73.927690604418615</v>
      </c>
    </row>
    <row r="6730" spans="1:31" x14ac:dyDescent="0.25">
      <c r="A6730">
        <v>1800694</v>
      </c>
      <c r="B6730">
        <v>1</v>
      </c>
      <c r="C6730" t="s">
        <v>81</v>
      </c>
      <c r="D6730" t="s">
        <v>113</v>
      </c>
      <c r="E6730" t="s">
        <v>188</v>
      </c>
      <c r="F6730" t="s">
        <v>462</v>
      </c>
      <c r="G6730" t="s">
        <v>177</v>
      </c>
      <c r="H6730" t="s">
        <v>134</v>
      </c>
      <c r="I6730" t="s">
        <v>193</v>
      </c>
      <c r="J6730" t="s">
        <v>136</v>
      </c>
      <c r="K6730" t="s">
        <v>147</v>
      </c>
      <c r="L6730" t="s">
        <v>19304</v>
      </c>
      <c r="M6730" t="s">
        <v>19305</v>
      </c>
      <c r="N6730">
        <v>1.1111111E-2</v>
      </c>
      <c r="O6730">
        <v>0</v>
      </c>
      <c r="P6730">
        <v>814</v>
      </c>
      <c r="Q6730">
        <v>5</v>
      </c>
      <c r="R6730">
        <v>160</v>
      </c>
      <c r="S6730">
        <v>4</v>
      </c>
      <c r="T6730">
        <v>34</v>
      </c>
      <c r="U6730">
        <v>0</v>
      </c>
      <c r="V6730">
        <v>0</v>
      </c>
      <c r="W6730">
        <v>0</v>
      </c>
      <c r="X6730">
        <v>1.1254664480886665</v>
      </c>
      <c r="Y6730">
        <v>0.29740090324800006</v>
      </c>
      <c r="Z6730">
        <v>0.3562759646819999</v>
      </c>
      <c r="AA6730">
        <v>3.986433233549</v>
      </c>
      <c r="AB6730">
        <v>0.13997280187200001</v>
      </c>
      <c r="AC6730">
        <v>0</v>
      </c>
      <c r="AD6730">
        <v>0</v>
      </c>
      <c r="AE6730">
        <v>5.9055493514396664</v>
      </c>
    </row>
    <row r="6731" spans="1:31" x14ac:dyDescent="0.25">
      <c r="A6731">
        <v>1800780</v>
      </c>
      <c r="B6731">
        <v>1</v>
      </c>
      <c r="C6731" t="s">
        <v>81</v>
      </c>
      <c r="D6731" t="s">
        <v>114</v>
      </c>
      <c r="E6731" t="s">
        <v>184</v>
      </c>
      <c r="F6731" t="s">
        <v>19306</v>
      </c>
      <c r="G6731" t="s">
        <v>246</v>
      </c>
      <c r="H6731" t="s">
        <v>134</v>
      </c>
      <c r="I6731" t="s">
        <v>135</v>
      </c>
      <c r="J6731" t="s">
        <v>136</v>
      </c>
      <c r="K6731" t="s">
        <v>137</v>
      </c>
      <c r="L6731" t="s">
        <v>19307</v>
      </c>
      <c r="M6731" t="s">
        <v>19308</v>
      </c>
      <c r="N6731">
        <v>5.1974999999999998</v>
      </c>
      <c r="O6731">
        <v>0</v>
      </c>
      <c r="P6731">
        <v>278</v>
      </c>
      <c r="Q6731">
        <v>0</v>
      </c>
      <c r="R6731">
        <v>0</v>
      </c>
      <c r="S6731">
        <v>0</v>
      </c>
      <c r="T6731">
        <v>42</v>
      </c>
      <c r="U6731">
        <v>0</v>
      </c>
      <c r="V6731">
        <v>0</v>
      </c>
      <c r="W6731">
        <v>0</v>
      </c>
      <c r="X6731">
        <v>194.64246989265675</v>
      </c>
      <c r="Y6731">
        <v>0</v>
      </c>
      <c r="Z6731">
        <v>0</v>
      </c>
      <c r="AA6731">
        <v>0</v>
      </c>
      <c r="AB6731">
        <v>59.587179410130318</v>
      </c>
      <c r="AC6731">
        <v>0</v>
      </c>
      <c r="AD6731">
        <v>0</v>
      </c>
      <c r="AE6731">
        <v>254.22964930278707</v>
      </c>
    </row>
    <row r="6732" spans="1:31" x14ac:dyDescent="0.25">
      <c r="A6732">
        <v>1800760</v>
      </c>
      <c r="B6732">
        <v>1</v>
      </c>
      <c r="C6732" t="s">
        <v>80</v>
      </c>
      <c r="D6732" t="s">
        <v>93</v>
      </c>
      <c r="E6732" t="s">
        <v>131</v>
      </c>
      <c r="F6732" t="s">
        <v>19309</v>
      </c>
      <c r="G6732" t="s">
        <v>239</v>
      </c>
      <c r="H6732" t="s">
        <v>134</v>
      </c>
      <c r="I6732" t="s">
        <v>135</v>
      </c>
      <c r="J6732" t="s">
        <v>136</v>
      </c>
      <c r="K6732" t="s">
        <v>137</v>
      </c>
      <c r="L6732" t="s">
        <v>19168</v>
      </c>
      <c r="M6732" t="s">
        <v>19310</v>
      </c>
      <c r="N6732">
        <v>1.0219444440000001</v>
      </c>
      <c r="O6732">
        <v>1</v>
      </c>
      <c r="P6732">
        <v>13025</v>
      </c>
      <c r="Q6732">
        <v>18</v>
      </c>
      <c r="R6732">
        <v>1789</v>
      </c>
      <c r="S6732">
        <v>49</v>
      </c>
      <c r="T6732">
        <v>2997</v>
      </c>
      <c r="U6732">
        <v>15</v>
      </c>
      <c r="V6732">
        <v>5</v>
      </c>
      <c r="W6732">
        <v>0.54215208154402494</v>
      </c>
      <c r="X6732">
        <v>2571.4446499429687</v>
      </c>
      <c r="Y6732">
        <v>42.121956866322932</v>
      </c>
      <c r="Z6732">
        <v>675.11480120831914</v>
      </c>
      <c r="AA6732">
        <v>802.93732306202253</v>
      </c>
      <c r="AB6732">
        <v>1854.3753745035392</v>
      </c>
      <c r="AC6732">
        <v>1485.2263835495078</v>
      </c>
      <c r="AD6732">
        <v>274.89120855844482</v>
      </c>
      <c r="AE6732">
        <v>7706.6538497726697</v>
      </c>
    </row>
    <row r="6733" spans="1:31" x14ac:dyDescent="0.25">
      <c r="A6733">
        <v>1801115</v>
      </c>
      <c r="B6733">
        <v>1</v>
      </c>
      <c r="C6733" t="s">
        <v>81</v>
      </c>
      <c r="D6733" t="s">
        <v>112</v>
      </c>
      <c r="E6733" t="s">
        <v>171</v>
      </c>
      <c r="F6733" t="s">
        <v>19311</v>
      </c>
      <c r="G6733" t="s">
        <v>181</v>
      </c>
      <c r="H6733" t="s">
        <v>146</v>
      </c>
      <c r="I6733" t="s">
        <v>135</v>
      </c>
      <c r="J6733" t="s">
        <v>136</v>
      </c>
      <c r="K6733" t="s">
        <v>147</v>
      </c>
      <c r="L6733" t="s">
        <v>19312</v>
      </c>
      <c r="M6733" t="s">
        <v>19313</v>
      </c>
      <c r="N6733">
        <v>2.5730555549999998</v>
      </c>
      <c r="O6733">
        <v>0</v>
      </c>
      <c r="P6733">
        <v>1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0.66875833510558325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0.66875833510558325</v>
      </c>
    </row>
    <row r="6734" spans="1:31" x14ac:dyDescent="0.25">
      <c r="A6734">
        <v>1800783</v>
      </c>
      <c r="B6734">
        <v>1</v>
      </c>
      <c r="C6734" t="s">
        <v>81</v>
      </c>
      <c r="D6734" t="s">
        <v>128</v>
      </c>
      <c r="E6734" t="s">
        <v>158</v>
      </c>
      <c r="F6734" t="s">
        <v>16281</v>
      </c>
      <c r="G6734" t="s">
        <v>239</v>
      </c>
      <c r="H6734" t="s">
        <v>146</v>
      </c>
      <c r="I6734" t="s">
        <v>135</v>
      </c>
      <c r="J6734" t="s">
        <v>136</v>
      </c>
      <c r="K6734" t="s">
        <v>137</v>
      </c>
      <c r="L6734" t="s">
        <v>19314</v>
      </c>
      <c r="M6734" t="s">
        <v>19315</v>
      </c>
      <c r="N6734">
        <v>2.5274999999999999</v>
      </c>
      <c r="O6734">
        <v>0</v>
      </c>
      <c r="P6734">
        <v>93</v>
      </c>
      <c r="Q6734">
        <v>0</v>
      </c>
      <c r="R6734">
        <v>0</v>
      </c>
      <c r="S6734">
        <v>0</v>
      </c>
      <c r="T6734">
        <v>15</v>
      </c>
      <c r="U6734">
        <v>0</v>
      </c>
      <c r="V6734">
        <v>0</v>
      </c>
      <c r="W6734">
        <v>0</v>
      </c>
      <c r="X6734">
        <v>56.44090754867316</v>
      </c>
      <c r="Y6734">
        <v>0</v>
      </c>
      <c r="Z6734">
        <v>0</v>
      </c>
      <c r="AA6734">
        <v>0</v>
      </c>
      <c r="AB6734">
        <v>60.308181732533001</v>
      </c>
      <c r="AC6734">
        <v>0</v>
      </c>
      <c r="AD6734">
        <v>0</v>
      </c>
      <c r="AE6734">
        <v>116.74908928120615</v>
      </c>
    </row>
    <row r="6735" spans="1:31" x14ac:dyDescent="0.25">
      <c r="A6735">
        <v>1800923</v>
      </c>
      <c r="B6735">
        <v>1</v>
      </c>
      <c r="C6735" t="s">
        <v>80</v>
      </c>
      <c r="D6735" t="s">
        <v>104</v>
      </c>
      <c r="E6735" t="s">
        <v>171</v>
      </c>
      <c r="F6735" t="s">
        <v>19316</v>
      </c>
      <c r="G6735" t="s">
        <v>181</v>
      </c>
      <c r="H6735" t="s">
        <v>146</v>
      </c>
      <c r="I6735" t="s">
        <v>135</v>
      </c>
      <c r="J6735" t="s">
        <v>136</v>
      </c>
      <c r="K6735" t="s">
        <v>147</v>
      </c>
      <c r="L6735" t="s">
        <v>19317</v>
      </c>
      <c r="M6735" t="s">
        <v>19318</v>
      </c>
      <c r="N6735">
        <v>3.889444444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1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1.4166505938950251</v>
      </c>
      <c r="AC6735">
        <v>0</v>
      </c>
      <c r="AD6735">
        <v>0</v>
      </c>
      <c r="AE6735">
        <v>1.4166505938950251</v>
      </c>
    </row>
    <row r="6736" spans="1:31" x14ac:dyDescent="0.25">
      <c r="A6736">
        <v>1800969</v>
      </c>
      <c r="B6736">
        <v>1</v>
      </c>
      <c r="C6736" t="s">
        <v>80</v>
      </c>
      <c r="D6736" t="s">
        <v>90</v>
      </c>
      <c r="E6736" t="s">
        <v>171</v>
      </c>
      <c r="F6736" t="s">
        <v>19319</v>
      </c>
      <c r="G6736" t="s">
        <v>282</v>
      </c>
      <c r="H6736" t="s">
        <v>146</v>
      </c>
      <c r="I6736" t="s">
        <v>135</v>
      </c>
      <c r="J6736" t="s">
        <v>136</v>
      </c>
      <c r="K6736" t="s">
        <v>147</v>
      </c>
      <c r="L6736" t="s">
        <v>19320</v>
      </c>
      <c r="M6736" t="s">
        <v>19321</v>
      </c>
      <c r="N6736">
        <v>14.856388888</v>
      </c>
      <c r="O6736">
        <v>0</v>
      </c>
      <c r="P6736">
        <v>3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13.020391503452718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13.020391503452718</v>
      </c>
    </row>
    <row r="6737" spans="1:31" x14ac:dyDescent="0.25">
      <c r="A6737">
        <v>1800946</v>
      </c>
      <c r="B6737">
        <v>1</v>
      </c>
      <c r="C6737" t="s">
        <v>80</v>
      </c>
      <c r="D6737" t="s">
        <v>93</v>
      </c>
      <c r="E6737" t="s">
        <v>267</v>
      </c>
      <c r="F6737" t="s">
        <v>19322</v>
      </c>
      <c r="G6737" t="s">
        <v>239</v>
      </c>
      <c r="H6737" t="s">
        <v>134</v>
      </c>
      <c r="I6737" t="s">
        <v>135</v>
      </c>
      <c r="J6737" t="s">
        <v>136</v>
      </c>
      <c r="K6737" t="s">
        <v>137</v>
      </c>
      <c r="L6737" t="s">
        <v>19323</v>
      </c>
      <c r="M6737" t="s">
        <v>19324</v>
      </c>
      <c r="N6737">
        <v>0.61452111099999995</v>
      </c>
      <c r="O6737">
        <v>0</v>
      </c>
      <c r="P6737">
        <v>10123</v>
      </c>
      <c r="Q6737">
        <v>63</v>
      </c>
      <c r="R6737">
        <v>2316</v>
      </c>
      <c r="S6737">
        <v>73</v>
      </c>
      <c r="T6737">
        <v>1688</v>
      </c>
      <c r="U6737">
        <v>2</v>
      </c>
      <c r="V6737">
        <v>0</v>
      </c>
      <c r="W6737">
        <v>0</v>
      </c>
      <c r="X6737">
        <v>925.51899842256614</v>
      </c>
      <c r="Y6737">
        <v>19.364677362217478</v>
      </c>
      <c r="Z6737">
        <v>293.93595128715361</v>
      </c>
      <c r="AA6737">
        <v>440.78832167908524</v>
      </c>
      <c r="AB6737">
        <v>684.93149277024054</v>
      </c>
      <c r="AC6737">
        <v>14.747621249627917</v>
      </c>
      <c r="AD6737">
        <v>0</v>
      </c>
      <c r="AE6737">
        <v>2379.2870627708912</v>
      </c>
    </row>
    <row r="6738" spans="1:31" x14ac:dyDescent="0.25">
      <c r="A6738">
        <v>1800720</v>
      </c>
      <c r="B6738">
        <v>1</v>
      </c>
      <c r="C6738" t="s">
        <v>81</v>
      </c>
      <c r="D6738" t="s">
        <v>120</v>
      </c>
      <c r="E6738" t="s">
        <v>188</v>
      </c>
      <c r="F6738" t="s">
        <v>7557</v>
      </c>
      <c r="G6738" t="s">
        <v>177</v>
      </c>
      <c r="H6738" t="s">
        <v>134</v>
      </c>
      <c r="I6738" t="s">
        <v>135</v>
      </c>
      <c r="J6738" t="s">
        <v>136</v>
      </c>
      <c r="K6738" t="s">
        <v>147</v>
      </c>
      <c r="L6738" t="s">
        <v>19325</v>
      </c>
      <c r="M6738" t="s">
        <v>19326</v>
      </c>
      <c r="N6738">
        <v>0.72222222199999997</v>
      </c>
      <c r="O6738">
        <v>0</v>
      </c>
      <c r="P6738">
        <v>473</v>
      </c>
      <c r="Q6738">
        <v>23</v>
      </c>
      <c r="R6738">
        <v>43</v>
      </c>
      <c r="S6738">
        <v>3</v>
      </c>
      <c r="T6738">
        <v>24</v>
      </c>
      <c r="U6738">
        <v>0</v>
      </c>
      <c r="V6738">
        <v>0</v>
      </c>
      <c r="W6738">
        <v>0</v>
      </c>
      <c r="X6738">
        <v>82.409352428680549</v>
      </c>
      <c r="Y6738">
        <v>9.0102684106792541</v>
      </c>
      <c r="Z6738">
        <v>8.6179321652122507</v>
      </c>
      <c r="AA6738">
        <v>13.915078499094042</v>
      </c>
      <c r="AB6738">
        <v>5.1836224310007921</v>
      </c>
      <c r="AC6738">
        <v>0</v>
      </c>
      <c r="AD6738">
        <v>0</v>
      </c>
      <c r="AE6738">
        <v>119.13625393466688</v>
      </c>
    </row>
    <row r="6739" spans="1:31" x14ac:dyDescent="0.25">
      <c r="A6739">
        <v>1801006</v>
      </c>
      <c r="B6739">
        <v>1</v>
      </c>
      <c r="C6739" t="s">
        <v>80</v>
      </c>
      <c r="D6739" t="s">
        <v>100</v>
      </c>
      <c r="E6739" t="s">
        <v>171</v>
      </c>
      <c r="F6739" t="s">
        <v>19327</v>
      </c>
      <c r="G6739" t="s">
        <v>173</v>
      </c>
      <c r="H6739" t="s">
        <v>146</v>
      </c>
      <c r="I6739" t="s">
        <v>135</v>
      </c>
      <c r="J6739" t="s">
        <v>136</v>
      </c>
      <c r="K6739" t="s">
        <v>147</v>
      </c>
      <c r="L6739" t="s">
        <v>19328</v>
      </c>
      <c r="M6739" t="s">
        <v>19329</v>
      </c>
      <c r="N6739">
        <v>1.064166666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1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0.7329244029513251</v>
      </c>
      <c r="AC6739">
        <v>0</v>
      </c>
      <c r="AD6739">
        <v>0</v>
      </c>
      <c r="AE6739">
        <v>0.7329244029513251</v>
      </c>
    </row>
    <row r="6740" spans="1:31" x14ac:dyDescent="0.25">
      <c r="A6740">
        <v>1800714</v>
      </c>
      <c r="B6740">
        <v>1</v>
      </c>
      <c r="C6740" t="s">
        <v>80</v>
      </c>
      <c r="D6740" t="s">
        <v>96</v>
      </c>
      <c r="E6740" t="s">
        <v>131</v>
      </c>
      <c r="F6740" t="s">
        <v>19330</v>
      </c>
      <c r="G6740" t="s">
        <v>246</v>
      </c>
      <c r="H6740" t="s">
        <v>134</v>
      </c>
      <c r="I6740" t="s">
        <v>135</v>
      </c>
      <c r="J6740" t="s">
        <v>136</v>
      </c>
      <c r="K6740" t="s">
        <v>137</v>
      </c>
      <c r="L6740" t="s">
        <v>19331</v>
      </c>
      <c r="M6740" t="s">
        <v>19332</v>
      </c>
      <c r="N6740">
        <v>0.4375</v>
      </c>
      <c r="O6740">
        <v>3</v>
      </c>
      <c r="P6740">
        <v>4653</v>
      </c>
      <c r="Q6740">
        <v>1</v>
      </c>
      <c r="R6740">
        <v>196</v>
      </c>
      <c r="S6740">
        <v>8</v>
      </c>
      <c r="T6740">
        <v>403</v>
      </c>
      <c r="U6740">
        <v>1</v>
      </c>
      <c r="V6740">
        <v>0</v>
      </c>
      <c r="W6740">
        <v>13.335206005568551</v>
      </c>
      <c r="X6740">
        <v>839.58968101929156</v>
      </c>
      <c r="Y6740">
        <v>0.34595730841337502</v>
      </c>
      <c r="Z6740">
        <v>54.080638304368122</v>
      </c>
      <c r="AA6740">
        <v>78.220142174860001</v>
      </c>
      <c r="AB6740">
        <v>152.48192168790064</v>
      </c>
      <c r="AC6740">
        <v>1.3002292606060499</v>
      </c>
      <c r="AD6740">
        <v>0</v>
      </c>
      <c r="AE6740">
        <v>1139.3537757610084</v>
      </c>
    </row>
    <row r="6741" spans="1:31" x14ac:dyDescent="0.25">
      <c r="A6741">
        <v>1801155</v>
      </c>
      <c r="B6741">
        <v>1</v>
      </c>
      <c r="C6741" t="s">
        <v>80</v>
      </c>
      <c r="D6741" t="s">
        <v>95</v>
      </c>
      <c r="E6741" t="s">
        <v>184</v>
      </c>
      <c r="F6741" t="s">
        <v>19333</v>
      </c>
      <c r="G6741" t="s">
        <v>232</v>
      </c>
      <c r="H6741" t="s">
        <v>134</v>
      </c>
      <c r="I6741" t="s">
        <v>135</v>
      </c>
      <c r="J6741" t="s">
        <v>136</v>
      </c>
      <c r="K6741" t="s">
        <v>147</v>
      </c>
      <c r="L6741" t="s">
        <v>19334</v>
      </c>
      <c r="M6741" t="s">
        <v>19335</v>
      </c>
      <c r="N6741">
        <v>0.95583333299999995</v>
      </c>
      <c r="O6741">
        <v>0</v>
      </c>
      <c r="P6741">
        <v>0</v>
      </c>
      <c r="Q6741">
        <v>1</v>
      </c>
      <c r="R6741">
        <v>0</v>
      </c>
      <c r="S6741">
        <v>2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2.571664912373842</v>
      </c>
      <c r="Z6741">
        <v>0</v>
      </c>
      <c r="AA6741">
        <v>5.5384654938328923</v>
      </c>
      <c r="AB6741">
        <v>0</v>
      </c>
      <c r="AC6741">
        <v>0</v>
      </c>
      <c r="AD6741">
        <v>0</v>
      </c>
      <c r="AE6741">
        <v>8.1101304062067339</v>
      </c>
    </row>
    <row r="6742" spans="1:31" x14ac:dyDescent="0.25">
      <c r="A6742">
        <v>1801175</v>
      </c>
      <c r="B6742">
        <v>1</v>
      </c>
      <c r="C6742" t="s">
        <v>80</v>
      </c>
      <c r="D6742" t="s">
        <v>84</v>
      </c>
      <c r="E6742" t="s">
        <v>158</v>
      </c>
      <c r="F6742" t="s">
        <v>19336</v>
      </c>
      <c r="G6742" t="s">
        <v>225</v>
      </c>
      <c r="H6742" t="s">
        <v>146</v>
      </c>
      <c r="I6742" t="s">
        <v>135</v>
      </c>
      <c r="J6742" t="s">
        <v>136</v>
      </c>
      <c r="K6742" t="s">
        <v>147</v>
      </c>
      <c r="L6742" t="s">
        <v>19337</v>
      </c>
      <c r="M6742" t="s">
        <v>19338</v>
      </c>
      <c r="N6742">
        <v>1.9175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9.5383053505923989</v>
      </c>
      <c r="AE6742">
        <v>9.5383053505923989</v>
      </c>
    </row>
    <row r="6743" spans="1:31" x14ac:dyDescent="0.25">
      <c r="A6743">
        <v>1801195</v>
      </c>
      <c r="B6743">
        <v>1</v>
      </c>
      <c r="C6743" t="s">
        <v>80</v>
      </c>
      <c r="D6743" t="s">
        <v>110</v>
      </c>
      <c r="E6743" t="s">
        <v>171</v>
      </c>
      <c r="F6743" t="s">
        <v>19339</v>
      </c>
      <c r="G6743" t="s">
        <v>173</v>
      </c>
      <c r="H6743" t="s">
        <v>146</v>
      </c>
      <c r="I6743" t="s">
        <v>135</v>
      </c>
      <c r="J6743" t="s">
        <v>136</v>
      </c>
      <c r="K6743" t="s">
        <v>147</v>
      </c>
      <c r="L6743" t="s">
        <v>19340</v>
      </c>
      <c r="M6743" t="s">
        <v>19341</v>
      </c>
      <c r="N6743">
        <v>1.441944444</v>
      </c>
      <c r="O6743">
        <v>0</v>
      </c>
      <c r="P6743">
        <v>15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12.539562575259133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12.539562575259133</v>
      </c>
    </row>
    <row r="6744" spans="1:31" x14ac:dyDescent="0.25">
      <c r="A6744">
        <v>1800697</v>
      </c>
      <c r="B6744">
        <v>1</v>
      </c>
      <c r="C6744" t="s">
        <v>80</v>
      </c>
      <c r="D6744" t="s">
        <v>93</v>
      </c>
      <c r="E6744" t="s">
        <v>171</v>
      </c>
      <c r="F6744" t="s">
        <v>19342</v>
      </c>
      <c r="G6744" t="s">
        <v>181</v>
      </c>
      <c r="H6744" t="s">
        <v>146</v>
      </c>
      <c r="I6744" t="s">
        <v>135</v>
      </c>
      <c r="J6744" t="s">
        <v>136</v>
      </c>
      <c r="K6744" t="s">
        <v>147</v>
      </c>
      <c r="L6744" t="s">
        <v>19343</v>
      </c>
      <c r="M6744" t="s">
        <v>19344</v>
      </c>
      <c r="N6744">
        <v>2.048333333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1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0.33816208315825003</v>
      </c>
      <c r="AC6744">
        <v>0</v>
      </c>
      <c r="AD6744">
        <v>0</v>
      </c>
      <c r="AE6744">
        <v>0.33816208315825003</v>
      </c>
    </row>
    <row r="6745" spans="1:31" x14ac:dyDescent="0.25">
      <c r="A6745">
        <v>1800989</v>
      </c>
      <c r="B6745">
        <v>1</v>
      </c>
      <c r="C6745" t="s">
        <v>80</v>
      </c>
      <c r="D6745" t="s">
        <v>92</v>
      </c>
      <c r="E6745" t="s">
        <v>171</v>
      </c>
      <c r="F6745" t="s">
        <v>19345</v>
      </c>
      <c r="G6745" t="s">
        <v>181</v>
      </c>
      <c r="H6745" t="s">
        <v>146</v>
      </c>
      <c r="I6745" t="s">
        <v>135</v>
      </c>
      <c r="J6745" t="s">
        <v>136</v>
      </c>
      <c r="K6745" t="s">
        <v>147</v>
      </c>
      <c r="L6745" t="s">
        <v>19346</v>
      </c>
      <c r="M6745" t="s">
        <v>19347</v>
      </c>
      <c r="N6745">
        <v>2.4191666660000002</v>
      </c>
      <c r="O6745">
        <v>0</v>
      </c>
      <c r="P6745">
        <v>1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0.22264271246584999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0.22264271246584999</v>
      </c>
    </row>
    <row r="6746" spans="1:31" x14ac:dyDescent="0.25">
      <c r="A6746">
        <v>1800840</v>
      </c>
      <c r="B6746">
        <v>1</v>
      </c>
      <c r="C6746" t="s">
        <v>81</v>
      </c>
      <c r="D6746" t="s">
        <v>123</v>
      </c>
      <c r="E6746" t="s">
        <v>131</v>
      </c>
      <c r="F6746" t="s">
        <v>17812</v>
      </c>
      <c r="G6746" t="s">
        <v>177</v>
      </c>
      <c r="H6746" t="s">
        <v>134</v>
      </c>
      <c r="I6746" t="s">
        <v>135</v>
      </c>
      <c r="J6746" t="s">
        <v>136</v>
      </c>
      <c r="K6746" t="s">
        <v>147</v>
      </c>
      <c r="L6746" t="s">
        <v>19348</v>
      </c>
      <c r="M6746" t="s">
        <v>19349</v>
      </c>
      <c r="N6746">
        <v>0.47444444400000002</v>
      </c>
      <c r="O6746">
        <v>4</v>
      </c>
      <c r="P6746">
        <v>554</v>
      </c>
      <c r="Q6746">
        <v>310</v>
      </c>
      <c r="R6746">
        <v>505</v>
      </c>
      <c r="S6746">
        <v>27</v>
      </c>
      <c r="T6746">
        <v>77</v>
      </c>
      <c r="U6746">
        <v>3</v>
      </c>
      <c r="V6746">
        <v>0</v>
      </c>
      <c r="W6746">
        <v>8.7766769411915995</v>
      </c>
      <c r="X6746">
        <v>47.328788180051482</v>
      </c>
      <c r="Y6746">
        <v>153.86368588024357</v>
      </c>
      <c r="Z6746">
        <v>106.193928498752</v>
      </c>
      <c r="AA6746">
        <v>31.6020987258592</v>
      </c>
      <c r="AB6746">
        <v>20.800432064001804</v>
      </c>
      <c r="AC6746">
        <v>2.6527495835306669</v>
      </c>
      <c r="AD6746">
        <v>0</v>
      </c>
      <c r="AE6746">
        <v>371.21835987363033</v>
      </c>
    </row>
    <row r="6747" spans="1:31" x14ac:dyDescent="0.25">
      <c r="A6747">
        <v>1801132</v>
      </c>
      <c r="B6747">
        <v>1</v>
      </c>
      <c r="C6747" t="s">
        <v>80</v>
      </c>
      <c r="D6747" t="s">
        <v>98</v>
      </c>
      <c r="E6747" t="s">
        <v>171</v>
      </c>
      <c r="F6747" t="s">
        <v>19350</v>
      </c>
      <c r="G6747" t="s">
        <v>181</v>
      </c>
      <c r="H6747" t="s">
        <v>146</v>
      </c>
      <c r="I6747" t="s">
        <v>135</v>
      </c>
      <c r="J6747" t="s">
        <v>136</v>
      </c>
      <c r="K6747" t="s">
        <v>147</v>
      </c>
      <c r="L6747" t="s">
        <v>19351</v>
      </c>
      <c r="M6747" t="s">
        <v>19352</v>
      </c>
      <c r="N6747">
        <v>1.1311111110000001</v>
      </c>
      <c r="O6747">
        <v>0</v>
      </c>
      <c r="P6747">
        <v>0</v>
      </c>
      <c r="Q6747">
        <v>0</v>
      </c>
      <c r="R6747">
        <v>1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5.539758681014801</v>
      </c>
      <c r="AA6747">
        <v>0</v>
      </c>
      <c r="AB6747">
        <v>0</v>
      </c>
      <c r="AC6747">
        <v>0</v>
      </c>
      <c r="AD6747">
        <v>0</v>
      </c>
      <c r="AE6747">
        <v>5.539758681014801</v>
      </c>
    </row>
    <row r="6748" spans="1:31" x14ac:dyDescent="0.25">
      <c r="A6748">
        <v>1801239</v>
      </c>
      <c r="B6748">
        <v>1</v>
      </c>
      <c r="C6748" t="s">
        <v>80</v>
      </c>
      <c r="D6748" t="s">
        <v>84</v>
      </c>
      <c r="E6748" t="s">
        <v>171</v>
      </c>
      <c r="F6748" t="s">
        <v>19353</v>
      </c>
      <c r="G6748" t="s">
        <v>282</v>
      </c>
      <c r="H6748" t="s">
        <v>146</v>
      </c>
      <c r="I6748" t="s">
        <v>135</v>
      </c>
      <c r="J6748" t="s">
        <v>136</v>
      </c>
      <c r="K6748" t="s">
        <v>147</v>
      </c>
      <c r="L6748" t="s">
        <v>19354</v>
      </c>
      <c r="M6748" t="s">
        <v>19355</v>
      </c>
      <c r="N6748">
        <v>1.6216666660000001</v>
      </c>
      <c r="O6748">
        <v>0</v>
      </c>
      <c r="P6748">
        <v>5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1.4672652518788001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1.4672652518788001</v>
      </c>
    </row>
    <row r="6749" spans="1:31" x14ac:dyDescent="0.25">
      <c r="A6749">
        <v>1801240</v>
      </c>
      <c r="B6749">
        <v>1</v>
      </c>
      <c r="C6749" t="s">
        <v>81</v>
      </c>
      <c r="D6749" t="s">
        <v>123</v>
      </c>
      <c r="E6749" t="s">
        <v>184</v>
      </c>
      <c r="F6749" t="s">
        <v>7308</v>
      </c>
      <c r="G6749" t="s">
        <v>177</v>
      </c>
      <c r="H6749" t="s">
        <v>134</v>
      </c>
      <c r="I6749" t="s">
        <v>193</v>
      </c>
      <c r="J6749" t="s">
        <v>136</v>
      </c>
      <c r="K6749" t="s">
        <v>147</v>
      </c>
      <c r="L6749" t="s">
        <v>19356</v>
      </c>
      <c r="M6749" t="s">
        <v>19357</v>
      </c>
      <c r="N6749">
        <v>9.4444439999999998E-3</v>
      </c>
      <c r="O6749">
        <v>1</v>
      </c>
      <c r="P6749">
        <v>15858</v>
      </c>
      <c r="Q6749">
        <v>14</v>
      </c>
      <c r="R6749">
        <v>110</v>
      </c>
      <c r="S6749">
        <v>10</v>
      </c>
      <c r="T6749">
        <v>1081</v>
      </c>
      <c r="U6749">
        <v>3</v>
      </c>
      <c r="V6749">
        <v>8</v>
      </c>
      <c r="W6749">
        <v>8.0498102499999998E-4</v>
      </c>
      <c r="X6749">
        <v>35.905411500244014</v>
      </c>
      <c r="Y6749">
        <v>9.7202207671733321E-2</v>
      </c>
      <c r="Z6749">
        <v>0.18560246476670017</v>
      </c>
      <c r="AA6749">
        <v>0.70110351260140014</v>
      </c>
      <c r="AB6749">
        <v>3.9345971781428628</v>
      </c>
      <c r="AC6749">
        <v>0.45565414461069997</v>
      </c>
      <c r="AD6749">
        <v>0.5638906378394335</v>
      </c>
      <c r="AE6749">
        <v>41.844266626901849</v>
      </c>
    </row>
    <row r="6750" spans="1:31" x14ac:dyDescent="0.25">
      <c r="A6750">
        <v>1801241</v>
      </c>
      <c r="B6750">
        <v>1</v>
      </c>
      <c r="C6750" t="s">
        <v>81</v>
      </c>
      <c r="D6750" t="s">
        <v>123</v>
      </c>
      <c r="E6750" t="s">
        <v>184</v>
      </c>
      <c r="F6750" t="s">
        <v>11272</v>
      </c>
      <c r="G6750" t="s">
        <v>177</v>
      </c>
      <c r="H6750" t="s">
        <v>134</v>
      </c>
      <c r="I6750" t="s">
        <v>193</v>
      </c>
      <c r="J6750" t="s">
        <v>136</v>
      </c>
      <c r="K6750" t="s">
        <v>147</v>
      </c>
      <c r="L6750" t="s">
        <v>19358</v>
      </c>
      <c r="M6750" t="s">
        <v>19359</v>
      </c>
      <c r="N6750">
        <v>8.3333330000000001E-3</v>
      </c>
      <c r="O6750">
        <v>0</v>
      </c>
      <c r="P6750">
        <v>4</v>
      </c>
      <c r="Q6750">
        <v>0</v>
      </c>
      <c r="R6750">
        <v>35</v>
      </c>
      <c r="S6750">
        <v>1</v>
      </c>
      <c r="T6750">
        <v>6</v>
      </c>
      <c r="U6750">
        <v>1</v>
      </c>
      <c r="V6750">
        <v>0</v>
      </c>
      <c r="W6750">
        <v>0</v>
      </c>
      <c r="X6750">
        <v>4.7843447150000004E-3</v>
      </c>
      <c r="Y6750">
        <v>0</v>
      </c>
      <c r="Z6750">
        <v>5.4534862809250004E-2</v>
      </c>
      <c r="AA6750">
        <v>0.72560204081349988</v>
      </c>
      <c r="AB6750">
        <v>1.1049815885000001E-2</v>
      </c>
      <c r="AC6750">
        <v>1.20812788635E-2</v>
      </c>
      <c r="AD6750">
        <v>0</v>
      </c>
      <c r="AE6750">
        <v>0.80805234308624985</v>
      </c>
    </row>
    <row r="6751" spans="1:31" x14ac:dyDescent="0.25">
      <c r="A6751">
        <v>1801242</v>
      </c>
      <c r="B6751">
        <v>1</v>
      </c>
      <c r="C6751" t="s">
        <v>80</v>
      </c>
      <c r="D6751" t="s">
        <v>103</v>
      </c>
      <c r="E6751" t="s">
        <v>267</v>
      </c>
      <c r="F6751" t="s">
        <v>19360</v>
      </c>
      <c r="G6751" t="s">
        <v>177</v>
      </c>
      <c r="H6751" t="s">
        <v>134</v>
      </c>
      <c r="I6751" t="s">
        <v>135</v>
      </c>
      <c r="J6751" t="s">
        <v>136</v>
      </c>
      <c r="K6751" t="s">
        <v>147</v>
      </c>
      <c r="L6751" t="s">
        <v>19361</v>
      </c>
      <c r="M6751" t="s">
        <v>19362</v>
      </c>
      <c r="N6751">
        <v>0.66</v>
      </c>
      <c r="O6751">
        <v>0</v>
      </c>
      <c r="P6751">
        <v>84</v>
      </c>
      <c r="Q6751">
        <v>0</v>
      </c>
      <c r="R6751">
        <v>119</v>
      </c>
      <c r="S6751">
        <v>0</v>
      </c>
      <c r="T6751">
        <v>49</v>
      </c>
      <c r="U6751">
        <v>0</v>
      </c>
      <c r="V6751">
        <v>0</v>
      </c>
      <c r="W6751">
        <v>0</v>
      </c>
      <c r="X6751">
        <v>12.977870129571601</v>
      </c>
      <c r="Y6751">
        <v>0</v>
      </c>
      <c r="Z6751">
        <v>23.065211913915608</v>
      </c>
      <c r="AA6751">
        <v>0</v>
      </c>
      <c r="AB6751">
        <v>17.480649492900003</v>
      </c>
      <c r="AC6751">
        <v>0</v>
      </c>
      <c r="AD6751">
        <v>0</v>
      </c>
      <c r="AE6751">
        <v>53.523731536387217</v>
      </c>
    </row>
    <row r="6752" spans="1:31" x14ac:dyDescent="0.25">
      <c r="A6752">
        <v>1801243</v>
      </c>
      <c r="B6752">
        <v>1</v>
      </c>
      <c r="C6752" t="s">
        <v>81</v>
      </c>
      <c r="D6752" t="s">
        <v>123</v>
      </c>
      <c r="E6752" t="s">
        <v>184</v>
      </c>
      <c r="F6752" t="s">
        <v>19363</v>
      </c>
      <c r="G6752" t="s">
        <v>177</v>
      </c>
      <c r="H6752" t="s">
        <v>134</v>
      </c>
      <c r="I6752" t="s">
        <v>193</v>
      </c>
      <c r="J6752" t="s">
        <v>136</v>
      </c>
      <c r="K6752" t="s">
        <v>147</v>
      </c>
      <c r="L6752" t="s">
        <v>19364</v>
      </c>
      <c r="M6752" t="s">
        <v>19365</v>
      </c>
      <c r="N6752">
        <v>3.1666666000000003E-2</v>
      </c>
      <c r="O6752">
        <v>1</v>
      </c>
      <c r="P6752">
        <v>7134</v>
      </c>
      <c r="Q6752">
        <v>15</v>
      </c>
      <c r="R6752">
        <v>89</v>
      </c>
      <c r="S6752">
        <v>14</v>
      </c>
      <c r="T6752">
        <v>356</v>
      </c>
      <c r="U6752">
        <v>4</v>
      </c>
      <c r="V6752">
        <v>0</v>
      </c>
      <c r="W6752">
        <v>8.1301004142000019E-3</v>
      </c>
      <c r="X6752">
        <v>111.45601643596572</v>
      </c>
      <c r="Y6752">
        <v>0.39214110304080002</v>
      </c>
      <c r="Z6752">
        <v>0.72954539203825031</v>
      </c>
      <c r="AA6752">
        <v>2.2079345503943002</v>
      </c>
      <c r="AB6752">
        <v>3.8316467951809994</v>
      </c>
      <c r="AC6752">
        <v>0.83448876762600022</v>
      </c>
      <c r="AD6752">
        <v>0</v>
      </c>
      <c r="AE6752">
        <v>119.45990314466027</v>
      </c>
    </row>
    <row r="6753" spans="1:31" x14ac:dyDescent="0.25">
      <c r="A6753">
        <v>1801244</v>
      </c>
      <c r="B6753">
        <v>1</v>
      </c>
      <c r="C6753" t="s">
        <v>81</v>
      </c>
      <c r="D6753" t="s">
        <v>123</v>
      </c>
      <c r="E6753" t="s">
        <v>184</v>
      </c>
      <c r="F6753" t="s">
        <v>19366</v>
      </c>
      <c r="G6753" t="s">
        <v>177</v>
      </c>
      <c r="H6753" t="s">
        <v>134</v>
      </c>
      <c r="I6753" t="s">
        <v>193</v>
      </c>
      <c r="J6753" t="s">
        <v>136</v>
      </c>
      <c r="K6753" t="s">
        <v>147</v>
      </c>
      <c r="L6753" t="s">
        <v>19367</v>
      </c>
      <c r="M6753" t="s">
        <v>19368</v>
      </c>
      <c r="N6753">
        <v>2.5000000000000001E-2</v>
      </c>
      <c r="O6753">
        <v>0</v>
      </c>
      <c r="P6753">
        <v>1824</v>
      </c>
      <c r="Q6753">
        <v>2</v>
      </c>
      <c r="R6753">
        <v>0</v>
      </c>
      <c r="S6753">
        <v>18</v>
      </c>
      <c r="T6753">
        <v>625</v>
      </c>
      <c r="U6753">
        <v>1</v>
      </c>
      <c r="V6753">
        <v>11</v>
      </c>
      <c r="W6753">
        <v>0</v>
      </c>
      <c r="X6753">
        <v>12.449678919404993</v>
      </c>
      <c r="Y6753">
        <v>3.8857997914500002E-2</v>
      </c>
      <c r="Z6753">
        <v>0</v>
      </c>
      <c r="AA6753">
        <v>1.7446041119910005</v>
      </c>
      <c r="AB6753">
        <v>4.8065442614969935</v>
      </c>
      <c r="AC6753">
        <v>5.6919062249999999E-2</v>
      </c>
      <c r="AD6753">
        <v>2.7376470137075</v>
      </c>
      <c r="AE6753">
        <v>21.834251366764988</v>
      </c>
    </row>
    <row r="6754" spans="1:31" x14ac:dyDescent="0.25">
      <c r="A6754">
        <v>1801245</v>
      </c>
      <c r="B6754">
        <v>1</v>
      </c>
      <c r="C6754" t="s">
        <v>81</v>
      </c>
      <c r="D6754" t="s">
        <v>123</v>
      </c>
      <c r="E6754" t="s">
        <v>184</v>
      </c>
      <c r="F6754" t="s">
        <v>11678</v>
      </c>
      <c r="G6754" t="s">
        <v>177</v>
      </c>
      <c r="H6754" t="s">
        <v>134</v>
      </c>
      <c r="I6754" t="s">
        <v>193</v>
      </c>
      <c r="J6754" t="s">
        <v>136</v>
      </c>
      <c r="K6754" t="s">
        <v>147</v>
      </c>
      <c r="L6754" t="s">
        <v>19369</v>
      </c>
      <c r="M6754" t="s">
        <v>19370</v>
      </c>
      <c r="N6754">
        <v>3.3333333E-2</v>
      </c>
      <c r="O6754">
        <v>0</v>
      </c>
      <c r="P6754">
        <v>6046</v>
      </c>
      <c r="Q6754">
        <v>0</v>
      </c>
      <c r="R6754">
        <v>0</v>
      </c>
      <c r="S6754">
        <v>0</v>
      </c>
      <c r="T6754">
        <v>1181</v>
      </c>
      <c r="U6754">
        <v>0</v>
      </c>
      <c r="V6754">
        <v>1</v>
      </c>
      <c r="W6754">
        <v>0</v>
      </c>
      <c r="X6754">
        <v>38.629413108306061</v>
      </c>
      <c r="Y6754">
        <v>0</v>
      </c>
      <c r="Z6754">
        <v>0</v>
      </c>
      <c r="AA6754">
        <v>0</v>
      </c>
      <c r="AB6754">
        <v>7.2172072900850042</v>
      </c>
      <c r="AC6754">
        <v>0</v>
      </c>
      <c r="AD6754">
        <v>2.4405989942000002E-2</v>
      </c>
      <c r="AE6754">
        <v>45.871026388333064</v>
      </c>
    </row>
    <row r="6755" spans="1:31" x14ac:dyDescent="0.25">
      <c r="A6755">
        <v>1801246</v>
      </c>
      <c r="B6755">
        <v>1</v>
      </c>
      <c r="C6755" t="s">
        <v>81</v>
      </c>
      <c r="D6755" t="s">
        <v>123</v>
      </c>
      <c r="E6755" t="s">
        <v>184</v>
      </c>
      <c r="F6755" t="s">
        <v>19371</v>
      </c>
      <c r="G6755" t="s">
        <v>177</v>
      </c>
      <c r="H6755" t="s">
        <v>134</v>
      </c>
      <c r="I6755" t="s">
        <v>135</v>
      </c>
      <c r="J6755" t="s">
        <v>136</v>
      </c>
      <c r="K6755" t="s">
        <v>147</v>
      </c>
      <c r="L6755" t="s">
        <v>19372</v>
      </c>
      <c r="M6755" t="s">
        <v>19373</v>
      </c>
      <c r="N6755">
        <v>1.001944444</v>
      </c>
      <c r="O6755">
        <v>0</v>
      </c>
      <c r="P6755">
        <v>3806</v>
      </c>
      <c r="Q6755">
        <v>0</v>
      </c>
      <c r="R6755">
        <v>0</v>
      </c>
      <c r="S6755">
        <v>0</v>
      </c>
      <c r="T6755">
        <v>178</v>
      </c>
      <c r="U6755">
        <v>0</v>
      </c>
      <c r="V6755">
        <v>0</v>
      </c>
      <c r="W6755">
        <v>0</v>
      </c>
      <c r="X6755">
        <v>711.08986979484496</v>
      </c>
      <c r="Y6755">
        <v>0</v>
      </c>
      <c r="Z6755">
        <v>0</v>
      </c>
      <c r="AA6755">
        <v>0</v>
      </c>
      <c r="AB6755">
        <v>52.304607432880104</v>
      </c>
      <c r="AC6755">
        <v>0</v>
      </c>
      <c r="AD6755">
        <v>0</v>
      </c>
      <c r="AE6755">
        <v>763.39447722772502</v>
      </c>
    </row>
    <row r="6756" spans="1:31" x14ac:dyDescent="0.25">
      <c r="A6756">
        <v>1801248</v>
      </c>
      <c r="B6756">
        <v>1</v>
      </c>
      <c r="C6756" t="s">
        <v>80</v>
      </c>
      <c r="D6756" t="s">
        <v>102</v>
      </c>
      <c r="E6756" t="s">
        <v>184</v>
      </c>
      <c r="F6756" t="s">
        <v>19374</v>
      </c>
      <c r="G6756" t="s">
        <v>177</v>
      </c>
      <c r="H6756" t="s">
        <v>134</v>
      </c>
      <c r="I6756" t="s">
        <v>135</v>
      </c>
      <c r="J6756" t="s">
        <v>136</v>
      </c>
      <c r="K6756" t="s">
        <v>147</v>
      </c>
      <c r="L6756" t="s">
        <v>19375</v>
      </c>
      <c r="M6756" t="s">
        <v>19376</v>
      </c>
      <c r="N6756">
        <v>0.256111111</v>
      </c>
      <c r="O6756">
        <v>0</v>
      </c>
      <c r="P6756">
        <v>356</v>
      </c>
      <c r="Q6756">
        <v>1</v>
      </c>
      <c r="R6756">
        <v>211</v>
      </c>
      <c r="S6756">
        <v>1</v>
      </c>
      <c r="T6756">
        <v>29</v>
      </c>
      <c r="U6756">
        <v>0</v>
      </c>
      <c r="V6756">
        <v>0</v>
      </c>
      <c r="W6756">
        <v>0</v>
      </c>
      <c r="X6756">
        <v>18.619342259097618</v>
      </c>
      <c r="Y6756">
        <v>3.299977836666667E-2</v>
      </c>
      <c r="Z6756">
        <v>10.118704665488687</v>
      </c>
      <c r="AA6756">
        <v>0.2002982619247167</v>
      </c>
      <c r="AB6756">
        <v>3.0560810910820169</v>
      </c>
      <c r="AC6756">
        <v>0</v>
      </c>
      <c r="AD6756">
        <v>0</v>
      </c>
      <c r="AE6756">
        <v>32.027426055959708</v>
      </c>
    </row>
    <row r="6757" spans="1:31" x14ac:dyDescent="0.25">
      <c r="A6757">
        <v>1801249</v>
      </c>
      <c r="B6757">
        <v>1</v>
      </c>
      <c r="C6757" t="s">
        <v>80</v>
      </c>
      <c r="D6757" t="s">
        <v>82</v>
      </c>
      <c r="E6757" t="s">
        <v>171</v>
      </c>
      <c r="F6757" t="s">
        <v>19377</v>
      </c>
      <c r="G6757" t="s">
        <v>173</v>
      </c>
      <c r="H6757" t="s">
        <v>146</v>
      </c>
      <c r="I6757" t="s">
        <v>135</v>
      </c>
      <c r="J6757" t="s">
        <v>136</v>
      </c>
      <c r="K6757" t="s">
        <v>147</v>
      </c>
      <c r="L6757" t="s">
        <v>19378</v>
      </c>
      <c r="M6757" t="s">
        <v>19379</v>
      </c>
      <c r="N6757">
        <v>0.74555555500000004</v>
      </c>
      <c r="O6757">
        <v>0</v>
      </c>
      <c r="P6757">
        <v>25</v>
      </c>
      <c r="Q6757">
        <v>0</v>
      </c>
      <c r="R6757">
        <v>0</v>
      </c>
      <c r="S6757">
        <v>0</v>
      </c>
      <c r="T6757">
        <v>10</v>
      </c>
      <c r="U6757">
        <v>0</v>
      </c>
      <c r="V6757">
        <v>0</v>
      </c>
      <c r="W6757">
        <v>0</v>
      </c>
      <c r="X6757">
        <v>6.2964492723668899</v>
      </c>
      <c r="Y6757">
        <v>0</v>
      </c>
      <c r="Z6757">
        <v>0</v>
      </c>
      <c r="AA6757">
        <v>0</v>
      </c>
      <c r="AB6757">
        <v>1.0019936854265004</v>
      </c>
      <c r="AC6757">
        <v>0</v>
      </c>
      <c r="AD6757">
        <v>0</v>
      </c>
      <c r="AE6757">
        <v>7.29844295779339</v>
      </c>
    </row>
    <row r="6758" spans="1:31" x14ac:dyDescent="0.25">
      <c r="A6758">
        <v>1801255</v>
      </c>
      <c r="B6758">
        <v>1</v>
      </c>
      <c r="C6758" t="s">
        <v>80</v>
      </c>
      <c r="D6758" t="s">
        <v>100</v>
      </c>
      <c r="E6758" t="s">
        <v>171</v>
      </c>
      <c r="F6758" t="s">
        <v>19380</v>
      </c>
      <c r="G6758" t="s">
        <v>181</v>
      </c>
      <c r="H6758" t="s">
        <v>146</v>
      </c>
      <c r="I6758" t="s">
        <v>135</v>
      </c>
      <c r="J6758" t="s">
        <v>136</v>
      </c>
      <c r="K6758" t="s">
        <v>147</v>
      </c>
      <c r="L6758" t="s">
        <v>19381</v>
      </c>
      <c r="M6758" t="s">
        <v>19382</v>
      </c>
      <c r="N6758">
        <v>4.0191666660000003</v>
      </c>
      <c r="O6758">
        <v>0</v>
      </c>
      <c r="P6758">
        <v>1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1.5328933620475001E-2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1.5328933620475001E-2</v>
      </c>
    </row>
    <row r="6759" spans="1:31" x14ac:dyDescent="0.25">
      <c r="A6759">
        <v>1801256</v>
      </c>
      <c r="B6759">
        <v>1</v>
      </c>
      <c r="C6759" t="s">
        <v>81</v>
      </c>
      <c r="D6759" t="s">
        <v>112</v>
      </c>
      <c r="E6759" t="s">
        <v>131</v>
      </c>
      <c r="F6759" t="s">
        <v>10363</v>
      </c>
      <c r="G6759" t="s">
        <v>177</v>
      </c>
      <c r="H6759" t="s">
        <v>134</v>
      </c>
      <c r="I6759" t="s">
        <v>193</v>
      </c>
      <c r="J6759" t="s">
        <v>136</v>
      </c>
      <c r="K6759" t="s">
        <v>147</v>
      </c>
      <c r="L6759" t="s">
        <v>19383</v>
      </c>
      <c r="M6759" t="s">
        <v>19384</v>
      </c>
      <c r="N6759">
        <v>1.3611111E-2</v>
      </c>
      <c r="O6759">
        <v>0</v>
      </c>
      <c r="P6759">
        <v>1062</v>
      </c>
      <c r="Q6759">
        <v>50</v>
      </c>
      <c r="R6759">
        <v>70</v>
      </c>
      <c r="S6759">
        <v>3</v>
      </c>
      <c r="T6759">
        <v>126</v>
      </c>
      <c r="U6759">
        <v>1</v>
      </c>
      <c r="V6759">
        <v>0</v>
      </c>
      <c r="W6759">
        <v>0</v>
      </c>
      <c r="X6759">
        <v>2.8456601932465544</v>
      </c>
      <c r="Y6759">
        <v>0.59923059956550018</v>
      </c>
      <c r="Z6759">
        <v>1.2920255279946582</v>
      </c>
      <c r="AA6759">
        <v>0.11616874325466667</v>
      </c>
      <c r="AB6759">
        <v>0.36642704667659992</v>
      </c>
      <c r="AC6759">
        <v>3.5981839164249997E-2</v>
      </c>
      <c r="AD6759">
        <v>0</v>
      </c>
      <c r="AE6759">
        <v>5.2554939499022293</v>
      </c>
    </row>
    <row r="6760" spans="1:31" x14ac:dyDescent="0.25">
      <c r="A6760">
        <v>1801257</v>
      </c>
      <c r="B6760">
        <v>1</v>
      </c>
      <c r="C6760" t="s">
        <v>80</v>
      </c>
      <c r="D6760" t="s">
        <v>83</v>
      </c>
      <c r="E6760" t="s">
        <v>184</v>
      </c>
      <c r="F6760" t="s">
        <v>19385</v>
      </c>
      <c r="G6760" t="s">
        <v>177</v>
      </c>
      <c r="H6760" t="s">
        <v>134</v>
      </c>
      <c r="I6760" t="s">
        <v>135</v>
      </c>
      <c r="J6760" t="s">
        <v>136</v>
      </c>
      <c r="K6760" t="s">
        <v>147</v>
      </c>
      <c r="L6760" t="s">
        <v>19386</v>
      </c>
      <c r="M6760" t="s">
        <v>19387</v>
      </c>
      <c r="N6760">
        <v>1.595277777</v>
      </c>
      <c r="O6760">
        <v>0</v>
      </c>
      <c r="P6760">
        <v>11</v>
      </c>
      <c r="Q6760">
        <v>0</v>
      </c>
      <c r="R6760">
        <v>1</v>
      </c>
      <c r="S6760">
        <v>17</v>
      </c>
      <c r="T6760">
        <v>24</v>
      </c>
      <c r="U6760">
        <v>6</v>
      </c>
      <c r="V6760">
        <v>1</v>
      </c>
      <c r="W6760">
        <v>0</v>
      </c>
      <c r="X6760">
        <v>4.269196129621684</v>
      </c>
      <c r="Y6760">
        <v>0</v>
      </c>
      <c r="Z6760">
        <v>3.7633620065574922</v>
      </c>
      <c r="AA6760">
        <v>154.169288133561</v>
      </c>
      <c r="AB6760">
        <v>63.549904262972674</v>
      </c>
      <c r="AC6760">
        <v>513.62813993457996</v>
      </c>
      <c r="AD6760">
        <v>23.211813602871601</v>
      </c>
      <c r="AE6760">
        <v>762.5917040701645</v>
      </c>
    </row>
    <row r="6761" spans="1:31" x14ac:dyDescent="0.25">
      <c r="A6761">
        <v>1801258</v>
      </c>
      <c r="B6761">
        <v>1</v>
      </c>
      <c r="C6761" t="s">
        <v>81</v>
      </c>
      <c r="D6761" t="s">
        <v>115</v>
      </c>
      <c r="E6761" t="s">
        <v>184</v>
      </c>
      <c r="F6761" t="s">
        <v>19388</v>
      </c>
      <c r="G6761" t="s">
        <v>232</v>
      </c>
      <c r="H6761" t="s">
        <v>134</v>
      </c>
      <c r="I6761" t="s">
        <v>135</v>
      </c>
      <c r="J6761" t="s">
        <v>136</v>
      </c>
      <c r="K6761" t="s">
        <v>147</v>
      </c>
      <c r="L6761" t="s">
        <v>19389</v>
      </c>
      <c r="M6761" t="s">
        <v>19390</v>
      </c>
      <c r="N6761">
        <v>1.557222222</v>
      </c>
      <c r="O6761">
        <v>0</v>
      </c>
      <c r="P6761">
        <v>17</v>
      </c>
      <c r="Q6761">
        <v>0</v>
      </c>
      <c r="R6761">
        <v>2</v>
      </c>
      <c r="S6761">
        <v>0</v>
      </c>
      <c r="T6761">
        <v>1</v>
      </c>
      <c r="U6761">
        <v>0</v>
      </c>
      <c r="V6761">
        <v>0</v>
      </c>
      <c r="W6761">
        <v>0</v>
      </c>
      <c r="X6761">
        <v>2.5386799769916251</v>
      </c>
      <c r="Y6761">
        <v>0</v>
      </c>
      <c r="Z6761">
        <v>3.7624343653075001E-2</v>
      </c>
      <c r="AA6761">
        <v>0</v>
      </c>
      <c r="AB6761">
        <v>0.307362820856875</v>
      </c>
      <c r="AC6761">
        <v>0</v>
      </c>
      <c r="AD6761">
        <v>0</v>
      </c>
      <c r="AE6761">
        <v>2.8836671415015749</v>
      </c>
    </row>
    <row r="6762" spans="1:31" x14ac:dyDescent="0.25">
      <c r="A6762">
        <v>1801259</v>
      </c>
      <c r="B6762">
        <v>1</v>
      </c>
      <c r="C6762" t="s">
        <v>80</v>
      </c>
      <c r="D6762" t="s">
        <v>97</v>
      </c>
      <c r="E6762" t="s">
        <v>184</v>
      </c>
      <c r="F6762" t="s">
        <v>19391</v>
      </c>
      <c r="G6762" t="s">
        <v>232</v>
      </c>
      <c r="H6762" t="s">
        <v>134</v>
      </c>
      <c r="I6762" t="s">
        <v>135</v>
      </c>
      <c r="J6762" t="s">
        <v>136</v>
      </c>
      <c r="K6762" t="s">
        <v>147</v>
      </c>
      <c r="L6762" t="s">
        <v>19392</v>
      </c>
      <c r="M6762" t="s">
        <v>19393</v>
      </c>
      <c r="N6762">
        <v>1.820277777</v>
      </c>
      <c r="O6762">
        <v>0</v>
      </c>
      <c r="P6762">
        <v>38</v>
      </c>
      <c r="Q6762">
        <v>0</v>
      </c>
      <c r="R6762">
        <v>0</v>
      </c>
      <c r="S6762">
        <v>0</v>
      </c>
      <c r="T6762">
        <v>3</v>
      </c>
      <c r="U6762">
        <v>0</v>
      </c>
      <c r="V6762">
        <v>0</v>
      </c>
      <c r="W6762">
        <v>0</v>
      </c>
      <c r="X6762">
        <v>359.50558141259665</v>
      </c>
      <c r="Y6762">
        <v>0</v>
      </c>
      <c r="Z6762">
        <v>0</v>
      </c>
      <c r="AA6762">
        <v>0</v>
      </c>
      <c r="AB6762">
        <v>0.36793620116146675</v>
      </c>
      <c r="AC6762">
        <v>0</v>
      </c>
      <c r="AD6762">
        <v>0</v>
      </c>
      <c r="AE6762">
        <v>359.87351761375811</v>
      </c>
    </row>
    <row r="6763" spans="1:31" x14ac:dyDescent="0.25">
      <c r="A6763">
        <v>1801260</v>
      </c>
      <c r="B6763">
        <v>1</v>
      </c>
      <c r="C6763" t="s">
        <v>81</v>
      </c>
      <c r="D6763" t="s">
        <v>120</v>
      </c>
      <c r="E6763" t="s">
        <v>188</v>
      </c>
      <c r="F6763" t="s">
        <v>19394</v>
      </c>
      <c r="G6763" t="s">
        <v>177</v>
      </c>
      <c r="H6763" t="s">
        <v>134</v>
      </c>
      <c r="I6763" t="s">
        <v>135</v>
      </c>
      <c r="J6763" t="s">
        <v>136</v>
      </c>
      <c r="K6763" t="s">
        <v>147</v>
      </c>
      <c r="L6763" t="s">
        <v>19395</v>
      </c>
      <c r="M6763" t="s">
        <v>19396</v>
      </c>
      <c r="N6763">
        <v>2.1225000000000001</v>
      </c>
      <c r="O6763">
        <v>0</v>
      </c>
      <c r="P6763">
        <v>70</v>
      </c>
      <c r="Q6763">
        <v>54</v>
      </c>
      <c r="R6763">
        <v>9</v>
      </c>
      <c r="S6763">
        <v>10</v>
      </c>
      <c r="T6763">
        <v>3</v>
      </c>
      <c r="U6763">
        <v>0</v>
      </c>
      <c r="V6763">
        <v>0</v>
      </c>
      <c r="W6763">
        <v>0</v>
      </c>
      <c r="X6763">
        <v>37.119367334990486</v>
      </c>
      <c r="Y6763">
        <v>140.34339532197092</v>
      </c>
      <c r="Z6763">
        <v>5.2603766299143002</v>
      </c>
      <c r="AA6763">
        <v>47.641444087864741</v>
      </c>
      <c r="AB6763">
        <v>1.4210506607577003</v>
      </c>
      <c r="AC6763">
        <v>0</v>
      </c>
      <c r="AD6763">
        <v>0</v>
      </c>
      <c r="AE6763">
        <v>231.78563403549816</v>
      </c>
    </row>
    <row r="6764" spans="1:31" x14ac:dyDescent="0.25">
      <c r="A6764">
        <v>1801262</v>
      </c>
      <c r="B6764">
        <v>1</v>
      </c>
      <c r="C6764" t="s">
        <v>80</v>
      </c>
      <c r="D6764" t="s">
        <v>104</v>
      </c>
      <c r="E6764" t="s">
        <v>188</v>
      </c>
      <c r="F6764" t="s">
        <v>19397</v>
      </c>
      <c r="G6764" t="s">
        <v>177</v>
      </c>
      <c r="H6764" t="s">
        <v>134</v>
      </c>
      <c r="I6764" t="s">
        <v>135</v>
      </c>
      <c r="J6764" t="s">
        <v>136</v>
      </c>
      <c r="K6764" t="s">
        <v>147</v>
      </c>
      <c r="L6764" t="s">
        <v>19398</v>
      </c>
      <c r="M6764" t="s">
        <v>19399</v>
      </c>
      <c r="N6764">
        <v>1.0988888880000001</v>
      </c>
      <c r="O6764">
        <v>1</v>
      </c>
      <c r="P6764">
        <v>94</v>
      </c>
      <c r="Q6764">
        <v>6</v>
      </c>
      <c r="R6764">
        <v>7</v>
      </c>
      <c r="S6764">
        <v>3</v>
      </c>
      <c r="T6764">
        <v>35</v>
      </c>
      <c r="U6764">
        <v>0</v>
      </c>
      <c r="V6764">
        <v>0</v>
      </c>
      <c r="W6764">
        <v>0.25414271269307503</v>
      </c>
      <c r="X6764">
        <v>31.832024314099868</v>
      </c>
      <c r="Y6764">
        <v>5.4386983905039923</v>
      </c>
      <c r="Z6764">
        <v>8.4003013355068763</v>
      </c>
      <c r="AA6764">
        <v>9.5801346119960762</v>
      </c>
      <c r="AB6764">
        <v>28.850710312850119</v>
      </c>
      <c r="AC6764">
        <v>0</v>
      </c>
      <c r="AD6764">
        <v>0</v>
      </c>
      <c r="AE6764">
        <v>84.356011677650002</v>
      </c>
    </row>
    <row r="6765" spans="1:31" x14ac:dyDescent="0.25">
      <c r="A6765">
        <v>1801263</v>
      </c>
      <c r="B6765">
        <v>1</v>
      </c>
      <c r="C6765" t="s">
        <v>81</v>
      </c>
      <c r="D6765" t="s">
        <v>113</v>
      </c>
      <c r="E6765" t="s">
        <v>158</v>
      </c>
      <c r="F6765" t="s">
        <v>19400</v>
      </c>
      <c r="G6765" t="s">
        <v>1568</v>
      </c>
      <c r="H6765" t="s">
        <v>146</v>
      </c>
      <c r="I6765" t="s">
        <v>135</v>
      </c>
      <c r="J6765" t="s">
        <v>136</v>
      </c>
      <c r="K6765" t="s">
        <v>147</v>
      </c>
      <c r="L6765" t="s">
        <v>19401</v>
      </c>
      <c r="M6765" t="s">
        <v>19402</v>
      </c>
      <c r="N6765">
        <v>7.1983333329999999</v>
      </c>
      <c r="O6765">
        <v>0</v>
      </c>
      <c r="P6765">
        <v>57</v>
      </c>
      <c r="Q6765">
        <v>0</v>
      </c>
      <c r="R6765">
        <v>0</v>
      </c>
      <c r="S6765">
        <v>0</v>
      </c>
      <c r="T6765">
        <v>11</v>
      </c>
      <c r="U6765">
        <v>0</v>
      </c>
      <c r="V6765">
        <v>0</v>
      </c>
      <c r="W6765">
        <v>0</v>
      </c>
      <c r="X6765">
        <v>85.617346234581134</v>
      </c>
      <c r="Y6765">
        <v>0</v>
      </c>
      <c r="Z6765">
        <v>0</v>
      </c>
      <c r="AA6765">
        <v>0</v>
      </c>
      <c r="AB6765">
        <v>34.073911122173008</v>
      </c>
      <c r="AC6765">
        <v>0</v>
      </c>
      <c r="AD6765">
        <v>0</v>
      </c>
      <c r="AE6765">
        <v>119.69125735675414</v>
      </c>
    </row>
    <row r="6766" spans="1:31" x14ac:dyDescent="0.25">
      <c r="A6766">
        <v>1801264</v>
      </c>
      <c r="B6766">
        <v>1</v>
      </c>
      <c r="C6766" t="s">
        <v>80</v>
      </c>
      <c r="D6766" t="s">
        <v>102</v>
      </c>
      <c r="E6766" t="s">
        <v>184</v>
      </c>
      <c r="F6766" t="s">
        <v>19403</v>
      </c>
      <c r="G6766" t="s">
        <v>232</v>
      </c>
      <c r="H6766" t="s">
        <v>134</v>
      </c>
      <c r="I6766" t="s">
        <v>135</v>
      </c>
      <c r="J6766" t="s">
        <v>136</v>
      </c>
      <c r="K6766" t="s">
        <v>147</v>
      </c>
      <c r="L6766" t="s">
        <v>19404</v>
      </c>
      <c r="M6766" t="s">
        <v>19405</v>
      </c>
      <c r="N6766">
        <v>0.74111111100000004</v>
      </c>
      <c r="O6766">
        <v>1</v>
      </c>
      <c r="P6766">
        <v>747</v>
      </c>
      <c r="Q6766">
        <v>1</v>
      </c>
      <c r="R6766">
        <v>7</v>
      </c>
      <c r="S6766">
        <v>2</v>
      </c>
      <c r="T6766">
        <v>46</v>
      </c>
      <c r="U6766">
        <v>0</v>
      </c>
      <c r="V6766">
        <v>0</v>
      </c>
      <c r="W6766">
        <v>0.28946720337816667</v>
      </c>
      <c r="X6766">
        <v>62.655259266634665</v>
      </c>
      <c r="Y6766">
        <v>0.54284748510339997</v>
      </c>
      <c r="Z6766">
        <v>0.5600663091457333</v>
      </c>
      <c r="AA6766">
        <v>10.250078072365366</v>
      </c>
      <c r="AB6766">
        <v>9.2687961973625992</v>
      </c>
      <c r="AC6766">
        <v>0</v>
      </c>
      <c r="AD6766">
        <v>0</v>
      </c>
      <c r="AE6766">
        <v>83.566514533989945</v>
      </c>
    </row>
    <row r="6767" spans="1:31" x14ac:dyDescent="0.25">
      <c r="A6767">
        <v>1801265</v>
      </c>
      <c r="B6767">
        <v>1</v>
      </c>
      <c r="C6767" t="s">
        <v>81</v>
      </c>
      <c r="D6767" t="s">
        <v>127</v>
      </c>
      <c r="E6767" t="s">
        <v>171</v>
      </c>
      <c r="F6767" t="s">
        <v>19406</v>
      </c>
      <c r="G6767" t="s">
        <v>282</v>
      </c>
      <c r="H6767" t="s">
        <v>146</v>
      </c>
      <c r="I6767" t="s">
        <v>135</v>
      </c>
      <c r="J6767" t="s">
        <v>136</v>
      </c>
      <c r="K6767" t="s">
        <v>147</v>
      </c>
      <c r="L6767" t="s">
        <v>19407</v>
      </c>
      <c r="M6767" t="s">
        <v>19408</v>
      </c>
      <c r="N6767">
        <v>4.0322222219999997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14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5.0912763973260011</v>
      </c>
      <c r="AC6767">
        <v>0</v>
      </c>
      <c r="AD6767">
        <v>0</v>
      </c>
      <c r="AE6767">
        <v>5.0912763973260011</v>
      </c>
    </row>
    <row r="6768" spans="1:31" x14ac:dyDescent="0.25">
      <c r="A6768">
        <v>1801266</v>
      </c>
      <c r="B6768">
        <v>1</v>
      </c>
      <c r="C6768" t="s">
        <v>81</v>
      </c>
      <c r="D6768" t="s">
        <v>112</v>
      </c>
      <c r="E6768" t="s">
        <v>143</v>
      </c>
      <c r="F6768" t="s">
        <v>19409</v>
      </c>
      <c r="G6768" t="s">
        <v>221</v>
      </c>
      <c r="H6768" t="s">
        <v>146</v>
      </c>
      <c r="I6768" t="s">
        <v>135</v>
      </c>
      <c r="J6768" t="s">
        <v>136</v>
      </c>
      <c r="K6768" t="s">
        <v>147</v>
      </c>
      <c r="L6768" t="s">
        <v>19410</v>
      </c>
      <c r="M6768" t="s">
        <v>19411</v>
      </c>
      <c r="N6768">
        <v>9.8258333330000003</v>
      </c>
      <c r="O6768">
        <v>0</v>
      </c>
      <c r="P6768">
        <v>33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16.770887647613414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16.770887647613414</v>
      </c>
    </row>
    <row r="6769" spans="1:31" x14ac:dyDescent="0.25">
      <c r="A6769">
        <v>1801268</v>
      </c>
      <c r="B6769">
        <v>1</v>
      </c>
      <c r="C6769" t="s">
        <v>80</v>
      </c>
      <c r="D6769" t="s">
        <v>99</v>
      </c>
      <c r="E6769" t="s">
        <v>171</v>
      </c>
      <c r="F6769" t="s">
        <v>2098</v>
      </c>
      <c r="G6769" t="s">
        <v>282</v>
      </c>
      <c r="H6769" t="s">
        <v>146</v>
      </c>
      <c r="I6769" t="s">
        <v>135</v>
      </c>
      <c r="J6769" t="s">
        <v>136</v>
      </c>
      <c r="K6769" t="s">
        <v>147</v>
      </c>
      <c r="L6769" t="s">
        <v>19412</v>
      </c>
      <c r="M6769" t="s">
        <v>19413</v>
      </c>
      <c r="N6769">
        <v>5.2644444439999996</v>
      </c>
      <c r="O6769">
        <v>0</v>
      </c>
      <c r="P6769">
        <v>1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1.4924528032854001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1.4924528032854001</v>
      </c>
    </row>
    <row r="6770" spans="1:31" x14ac:dyDescent="0.25">
      <c r="A6770">
        <v>1801269</v>
      </c>
      <c r="B6770">
        <v>1</v>
      </c>
      <c r="C6770" t="s">
        <v>80</v>
      </c>
      <c r="D6770" t="s">
        <v>93</v>
      </c>
      <c r="E6770" t="s">
        <v>143</v>
      </c>
      <c r="F6770" t="s">
        <v>19414</v>
      </c>
      <c r="G6770" t="s">
        <v>2855</v>
      </c>
      <c r="H6770" t="s">
        <v>146</v>
      </c>
      <c r="I6770" t="s">
        <v>135</v>
      </c>
      <c r="J6770" t="s">
        <v>136</v>
      </c>
      <c r="K6770" t="s">
        <v>147</v>
      </c>
      <c r="L6770" t="s">
        <v>19415</v>
      </c>
      <c r="M6770" t="s">
        <v>19416</v>
      </c>
      <c r="N6770">
        <v>1.5877777769999999</v>
      </c>
      <c r="O6770">
        <v>0</v>
      </c>
      <c r="P6770">
        <v>69</v>
      </c>
      <c r="Q6770">
        <v>0</v>
      </c>
      <c r="R6770">
        <v>3</v>
      </c>
      <c r="S6770">
        <v>0</v>
      </c>
      <c r="T6770">
        <v>28</v>
      </c>
      <c r="U6770">
        <v>0</v>
      </c>
      <c r="V6770">
        <v>0</v>
      </c>
      <c r="W6770">
        <v>0</v>
      </c>
      <c r="X6770">
        <v>26.88267963587829</v>
      </c>
      <c r="Y6770">
        <v>0</v>
      </c>
      <c r="Z6770">
        <v>0.38223316438260008</v>
      </c>
      <c r="AA6770">
        <v>0</v>
      </c>
      <c r="AB6770">
        <v>24.122503709555989</v>
      </c>
      <c r="AC6770">
        <v>0</v>
      </c>
      <c r="AD6770">
        <v>0</v>
      </c>
      <c r="AE6770">
        <v>51.38741650981688</v>
      </c>
    </row>
    <row r="6771" spans="1:31" x14ac:dyDescent="0.25">
      <c r="A6771">
        <v>1801271</v>
      </c>
      <c r="B6771">
        <v>1</v>
      </c>
      <c r="C6771" t="s">
        <v>81</v>
      </c>
      <c r="D6771" t="s">
        <v>120</v>
      </c>
      <c r="E6771" t="s">
        <v>171</v>
      </c>
      <c r="F6771" t="s">
        <v>19417</v>
      </c>
      <c r="G6771" t="s">
        <v>181</v>
      </c>
      <c r="H6771" t="s">
        <v>146</v>
      </c>
      <c r="I6771" t="s">
        <v>135</v>
      </c>
      <c r="J6771" t="s">
        <v>136</v>
      </c>
      <c r="K6771" t="s">
        <v>147</v>
      </c>
      <c r="L6771" t="s">
        <v>19418</v>
      </c>
      <c r="M6771" t="s">
        <v>19419</v>
      </c>
      <c r="N6771">
        <v>1.3633333329999999</v>
      </c>
      <c r="O6771">
        <v>0</v>
      </c>
      <c r="P6771">
        <v>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4.8083322300000004E-4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4.8083322300000004E-4</v>
      </c>
    </row>
    <row r="6772" spans="1:31" x14ac:dyDescent="0.25">
      <c r="A6772">
        <v>1801272</v>
      </c>
      <c r="B6772">
        <v>1</v>
      </c>
      <c r="C6772" t="s">
        <v>80</v>
      </c>
      <c r="D6772" t="s">
        <v>110</v>
      </c>
      <c r="E6772" t="s">
        <v>171</v>
      </c>
      <c r="F6772" t="s">
        <v>19420</v>
      </c>
      <c r="G6772" t="s">
        <v>225</v>
      </c>
      <c r="H6772" t="s">
        <v>146</v>
      </c>
      <c r="I6772" t="s">
        <v>135</v>
      </c>
      <c r="J6772" t="s">
        <v>3</v>
      </c>
      <c r="K6772" t="s">
        <v>147</v>
      </c>
      <c r="L6772" t="s">
        <v>19421</v>
      </c>
      <c r="M6772" t="s">
        <v>19422</v>
      </c>
      <c r="N6772">
        <v>4.085555555</v>
      </c>
      <c r="O6772">
        <v>0</v>
      </c>
      <c r="P6772">
        <v>1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1.5392147614118334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1.5392147614118334</v>
      </c>
    </row>
    <row r="6773" spans="1:31" x14ac:dyDescent="0.25">
      <c r="A6773">
        <v>1801273</v>
      </c>
      <c r="B6773">
        <v>1</v>
      </c>
      <c r="C6773" t="s">
        <v>80</v>
      </c>
      <c r="D6773" t="s">
        <v>103</v>
      </c>
      <c r="E6773" t="s">
        <v>171</v>
      </c>
      <c r="F6773" t="s">
        <v>19423</v>
      </c>
      <c r="G6773" t="s">
        <v>282</v>
      </c>
      <c r="H6773" t="s">
        <v>146</v>
      </c>
      <c r="I6773" t="s">
        <v>135</v>
      </c>
      <c r="J6773" t="s">
        <v>136</v>
      </c>
      <c r="K6773" t="s">
        <v>147</v>
      </c>
      <c r="L6773" t="s">
        <v>19424</v>
      </c>
      <c r="M6773" t="s">
        <v>19425</v>
      </c>
      <c r="N6773">
        <v>5.0350000000000001</v>
      </c>
      <c r="O6773">
        <v>0</v>
      </c>
      <c r="P6773">
        <v>5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5.3109218436990009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5.3109218436990009</v>
      </c>
    </row>
    <row r="6774" spans="1:31" x14ac:dyDescent="0.25">
      <c r="A6774">
        <v>1801274</v>
      </c>
      <c r="B6774">
        <v>1</v>
      </c>
      <c r="C6774" t="s">
        <v>81</v>
      </c>
      <c r="D6774" t="s">
        <v>123</v>
      </c>
      <c r="E6774" t="s">
        <v>188</v>
      </c>
      <c r="F6774" t="s">
        <v>3408</v>
      </c>
      <c r="G6774" t="s">
        <v>177</v>
      </c>
      <c r="H6774" t="s">
        <v>134</v>
      </c>
      <c r="I6774" t="s">
        <v>135</v>
      </c>
      <c r="J6774" t="s">
        <v>136</v>
      </c>
      <c r="K6774" t="s">
        <v>147</v>
      </c>
      <c r="L6774" t="s">
        <v>19426</v>
      </c>
      <c r="M6774" t="s">
        <v>19427</v>
      </c>
      <c r="N6774">
        <v>0.68027777700000003</v>
      </c>
      <c r="O6774">
        <v>3</v>
      </c>
      <c r="P6774">
        <v>23</v>
      </c>
      <c r="Q6774">
        <v>113</v>
      </c>
      <c r="R6774">
        <v>280</v>
      </c>
      <c r="S6774">
        <v>9</v>
      </c>
      <c r="T6774">
        <v>50</v>
      </c>
      <c r="U6774">
        <v>0</v>
      </c>
      <c r="V6774">
        <v>0</v>
      </c>
      <c r="W6774">
        <v>0.45119713011860002</v>
      </c>
      <c r="X6774">
        <v>2.4740254586127164</v>
      </c>
      <c r="Y6774">
        <v>20.646529416904308</v>
      </c>
      <c r="Z6774">
        <v>50.362658495411488</v>
      </c>
      <c r="AA6774">
        <v>3.6592575098027007</v>
      </c>
      <c r="AB6774">
        <v>18.938192870044549</v>
      </c>
      <c r="AC6774">
        <v>0</v>
      </c>
      <c r="AD6774">
        <v>0</v>
      </c>
      <c r="AE6774">
        <v>96.531860880894357</v>
      </c>
    </row>
    <row r="6775" spans="1:31" x14ac:dyDescent="0.25">
      <c r="A6775">
        <v>1801275</v>
      </c>
      <c r="B6775">
        <v>1</v>
      </c>
      <c r="C6775" t="s">
        <v>80</v>
      </c>
      <c r="D6775" t="s">
        <v>97</v>
      </c>
      <c r="E6775" t="s">
        <v>171</v>
      </c>
      <c r="F6775" t="s">
        <v>19428</v>
      </c>
      <c r="G6775" t="s">
        <v>282</v>
      </c>
      <c r="H6775" t="s">
        <v>146</v>
      </c>
      <c r="I6775" t="s">
        <v>135</v>
      </c>
      <c r="J6775" t="s">
        <v>136</v>
      </c>
      <c r="K6775" t="s">
        <v>147</v>
      </c>
      <c r="L6775" t="s">
        <v>19429</v>
      </c>
      <c r="M6775" t="s">
        <v>19430</v>
      </c>
      <c r="N6775">
        <v>2.9297222220000001</v>
      </c>
      <c r="O6775">
        <v>0</v>
      </c>
      <c r="P6775">
        <v>1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0.99076339311220007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0.99076339311220007</v>
      </c>
    </row>
    <row r="6776" spans="1:31" x14ac:dyDescent="0.25">
      <c r="A6776">
        <v>1801276</v>
      </c>
      <c r="B6776">
        <v>1</v>
      </c>
      <c r="C6776" t="s">
        <v>80</v>
      </c>
      <c r="D6776" t="s">
        <v>94</v>
      </c>
      <c r="E6776" t="s">
        <v>171</v>
      </c>
      <c r="F6776" t="s">
        <v>19431</v>
      </c>
      <c r="G6776" t="s">
        <v>181</v>
      </c>
      <c r="H6776" t="s">
        <v>146</v>
      </c>
      <c r="I6776" t="s">
        <v>135</v>
      </c>
      <c r="J6776" t="s">
        <v>136</v>
      </c>
      <c r="K6776" t="s">
        <v>147</v>
      </c>
      <c r="L6776" t="s">
        <v>19432</v>
      </c>
      <c r="M6776" t="s">
        <v>19433</v>
      </c>
      <c r="N6776">
        <v>1.1397222220000001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1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0.30275212205933338</v>
      </c>
      <c r="AC6776">
        <v>0</v>
      </c>
      <c r="AD6776">
        <v>0</v>
      </c>
      <c r="AE6776">
        <v>0.30275212205933338</v>
      </c>
    </row>
    <row r="6777" spans="1:31" x14ac:dyDescent="0.25">
      <c r="A6777">
        <v>1801277</v>
      </c>
      <c r="B6777">
        <v>1</v>
      </c>
      <c r="C6777" t="s">
        <v>81</v>
      </c>
      <c r="D6777" t="s">
        <v>112</v>
      </c>
      <c r="E6777" t="s">
        <v>184</v>
      </c>
      <c r="F6777" t="s">
        <v>19434</v>
      </c>
      <c r="G6777" t="s">
        <v>232</v>
      </c>
      <c r="H6777" t="s">
        <v>134</v>
      </c>
      <c r="I6777" t="s">
        <v>135</v>
      </c>
      <c r="J6777" t="s">
        <v>136</v>
      </c>
      <c r="K6777" t="s">
        <v>147</v>
      </c>
      <c r="L6777" t="s">
        <v>19435</v>
      </c>
      <c r="M6777" t="s">
        <v>19436</v>
      </c>
      <c r="N6777">
        <v>1.8819444439999999</v>
      </c>
      <c r="O6777">
        <v>0</v>
      </c>
      <c r="P6777">
        <v>0</v>
      </c>
      <c r="Q6777">
        <v>0</v>
      </c>
      <c r="R6777">
        <v>0</v>
      </c>
      <c r="S6777">
        <v>1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6.4073032677500006</v>
      </c>
      <c r="AB6777">
        <v>0</v>
      </c>
      <c r="AC6777">
        <v>0</v>
      </c>
      <c r="AD6777">
        <v>0</v>
      </c>
      <c r="AE6777">
        <v>6.4073032677500006</v>
      </c>
    </row>
    <row r="6778" spans="1:31" x14ac:dyDescent="0.25">
      <c r="A6778">
        <v>1801278</v>
      </c>
      <c r="B6778">
        <v>1</v>
      </c>
      <c r="C6778" t="s">
        <v>80</v>
      </c>
      <c r="D6778" t="s">
        <v>86</v>
      </c>
      <c r="E6778" t="s">
        <v>158</v>
      </c>
      <c r="F6778" t="s">
        <v>19175</v>
      </c>
      <c r="G6778" t="s">
        <v>225</v>
      </c>
      <c r="H6778" t="s">
        <v>146</v>
      </c>
      <c r="I6778" t="s">
        <v>135</v>
      </c>
      <c r="J6778" t="s">
        <v>136</v>
      </c>
      <c r="K6778" t="s">
        <v>147</v>
      </c>
      <c r="L6778" t="s">
        <v>19437</v>
      </c>
      <c r="M6778" t="s">
        <v>19438</v>
      </c>
      <c r="N6778">
        <v>0.81083333300000004</v>
      </c>
      <c r="O6778">
        <v>0</v>
      </c>
      <c r="P6778">
        <v>37</v>
      </c>
      <c r="Q6778">
        <v>0</v>
      </c>
      <c r="R6778">
        <v>2</v>
      </c>
      <c r="S6778">
        <v>0</v>
      </c>
      <c r="T6778">
        <v>3</v>
      </c>
      <c r="U6778">
        <v>0</v>
      </c>
      <c r="V6778">
        <v>0</v>
      </c>
      <c r="W6778">
        <v>0</v>
      </c>
      <c r="X6778">
        <v>46.951643565340106</v>
      </c>
      <c r="Y6778">
        <v>0</v>
      </c>
      <c r="Z6778">
        <v>0.62881128023105004</v>
      </c>
      <c r="AA6778">
        <v>0</v>
      </c>
      <c r="AB6778">
        <v>0.41199590243499995</v>
      </c>
      <c r="AC6778">
        <v>0</v>
      </c>
      <c r="AD6778">
        <v>0</v>
      </c>
      <c r="AE6778">
        <v>47.992450748006156</v>
      </c>
    </row>
    <row r="6779" spans="1:31" x14ac:dyDescent="0.25">
      <c r="A6779">
        <v>1801279</v>
      </c>
      <c r="B6779">
        <v>1</v>
      </c>
      <c r="C6779" t="s">
        <v>80</v>
      </c>
      <c r="D6779" t="s">
        <v>83</v>
      </c>
      <c r="E6779" t="s">
        <v>171</v>
      </c>
      <c r="F6779" t="s">
        <v>19439</v>
      </c>
      <c r="G6779" t="s">
        <v>282</v>
      </c>
      <c r="H6779" t="s">
        <v>146</v>
      </c>
      <c r="I6779" t="s">
        <v>135</v>
      </c>
      <c r="J6779" t="s">
        <v>136</v>
      </c>
      <c r="K6779" t="s">
        <v>147</v>
      </c>
      <c r="L6779" t="s">
        <v>19440</v>
      </c>
      <c r="M6779" t="s">
        <v>19441</v>
      </c>
      <c r="N6779">
        <v>4.823611111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3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7.0037295367733243</v>
      </c>
      <c r="AC6779">
        <v>0</v>
      </c>
      <c r="AD6779">
        <v>0</v>
      </c>
      <c r="AE6779">
        <v>7.0037295367733243</v>
      </c>
    </row>
    <row r="6780" spans="1:31" x14ac:dyDescent="0.25">
      <c r="A6780">
        <v>1801280</v>
      </c>
      <c r="B6780">
        <v>1</v>
      </c>
      <c r="C6780" t="s">
        <v>81</v>
      </c>
      <c r="D6780" t="s">
        <v>113</v>
      </c>
      <c r="E6780" t="s">
        <v>188</v>
      </c>
      <c r="F6780" t="s">
        <v>5231</v>
      </c>
      <c r="G6780" t="s">
        <v>177</v>
      </c>
      <c r="H6780" t="s">
        <v>134</v>
      </c>
      <c r="I6780" t="s">
        <v>193</v>
      </c>
      <c r="J6780" t="s">
        <v>136</v>
      </c>
      <c r="K6780" t="s">
        <v>147</v>
      </c>
      <c r="L6780" t="s">
        <v>19442</v>
      </c>
      <c r="M6780" t="s">
        <v>19443</v>
      </c>
      <c r="N6780">
        <v>5.5555550000000002E-3</v>
      </c>
      <c r="O6780">
        <v>1</v>
      </c>
      <c r="P6780">
        <v>1136</v>
      </c>
      <c r="Q6780">
        <v>15</v>
      </c>
      <c r="R6780">
        <v>282</v>
      </c>
      <c r="S6780">
        <v>4</v>
      </c>
      <c r="T6780">
        <v>83</v>
      </c>
      <c r="U6780">
        <v>0</v>
      </c>
      <c r="V6780">
        <v>1</v>
      </c>
      <c r="W6780">
        <v>4.2707233670000004E-3</v>
      </c>
      <c r="X6780">
        <v>1.0438289076110008</v>
      </c>
      <c r="Y6780">
        <v>5.1106885199833328E-2</v>
      </c>
      <c r="Z6780">
        <v>0.45825009363583336</v>
      </c>
      <c r="AA6780">
        <v>9.3163039676000009E-2</v>
      </c>
      <c r="AB6780">
        <v>0.1891573444456667</v>
      </c>
      <c r="AC6780">
        <v>0</v>
      </c>
      <c r="AD6780">
        <v>5.5292059020000013E-3</v>
      </c>
      <c r="AE6780">
        <v>1.8453061998373341</v>
      </c>
    </row>
    <row r="6781" spans="1:31" x14ac:dyDescent="0.25">
      <c r="A6781">
        <v>1801281</v>
      </c>
      <c r="B6781">
        <v>1</v>
      </c>
      <c r="C6781" t="s">
        <v>80</v>
      </c>
      <c r="D6781" t="s">
        <v>95</v>
      </c>
      <c r="E6781" t="s">
        <v>267</v>
      </c>
      <c r="F6781" t="s">
        <v>14269</v>
      </c>
      <c r="G6781" t="s">
        <v>177</v>
      </c>
      <c r="H6781" t="s">
        <v>134</v>
      </c>
      <c r="I6781" t="s">
        <v>135</v>
      </c>
      <c r="J6781" t="s">
        <v>136</v>
      </c>
      <c r="K6781" t="s">
        <v>147</v>
      </c>
      <c r="L6781" t="s">
        <v>19444</v>
      </c>
      <c r="M6781" t="s">
        <v>19445</v>
      </c>
      <c r="N6781">
        <v>3.2852777770000001</v>
      </c>
      <c r="O6781">
        <v>0</v>
      </c>
      <c r="P6781">
        <v>137</v>
      </c>
      <c r="Q6781">
        <v>0</v>
      </c>
      <c r="R6781">
        <v>1</v>
      </c>
      <c r="S6781">
        <v>24</v>
      </c>
      <c r="T6781">
        <v>8</v>
      </c>
      <c r="U6781">
        <v>4</v>
      </c>
      <c r="V6781">
        <v>0</v>
      </c>
      <c r="W6781">
        <v>0</v>
      </c>
      <c r="X6781">
        <v>109.81099459264802</v>
      </c>
      <c r="Y6781">
        <v>0</v>
      </c>
      <c r="Z6781">
        <v>0.13062897006353333</v>
      </c>
      <c r="AA6781">
        <v>2135.8549431434722</v>
      </c>
      <c r="AB6781">
        <v>21.044996505660169</v>
      </c>
      <c r="AC6781">
        <v>1267.2181912990652</v>
      </c>
      <c r="AD6781">
        <v>0</v>
      </c>
      <c r="AE6781">
        <v>3534.0597545109085</v>
      </c>
    </row>
    <row r="6782" spans="1:31" x14ac:dyDescent="0.25">
      <c r="A6782">
        <v>1801282</v>
      </c>
      <c r="B6782">
        <v>1</v>
      </c>
      <c r="C6782" t="s">
        <v>80</v>
      </c>
      <c r="D6782" t="s">
        <v>83</v>
      </c>
      <c r="E6782" t="s">
        <v>153</v>
      </c>
      <c r="F6782" t="s">
        <v>19446</v>
      </c>
      <c r="G6782" t="s">
        <v>155</v>
      </c>
      <c r="H6782" t="s">
        <v>146</v>
      </c>
      <c r="I6782" t="s">
        <v>135</v>
      </c>
      <c r="J6782" t="s">
        <v>136</v>
      </c>
      <c r="K6782" t="s">
        <v>147</v>
      </c>
      <c r="L6782" t="s">
        <v>19447</v>
      </c>
      <c r="M6782" t="s">
        <v>19448</v>
      </c>
      <c r="N6782">
        <v>1.6758333329999999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6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13.99168725424405</v>
      </c>
      <c r="AC6782">
        <v>0</v>
      </c>
      <c r="AD6782">
        <v>0</v>
      </c>
      <c r="AE6782">
        <v>13.99168725424405</v>
      </c>
    </row>
    <row r="6783" spans="1:31" x14ac:dyDescent="0.25">
      <c r="A6783">
        <v>1801283</v>
      </c>
      <c r="B6783">
        <v>1</v>
      </c>
      <c r="C6783" t="s">
        <v>80</v>
      </c>
      <c r="D6783" t="s">
        <v>92</v>
      </c>
      <c r="E6783" t="s">
        <v>171</v>
      </c>
      <c r="F6783" t="s">
        <v>19449</v>
      </c>
      <c r="G6783" t="s">
        <v>225</v>
      </c>
      <c r="H6783" t="s">
        <v>146</v>
      </c>
      <c r="I6783" t="s">
        <v>135</v>
      </c>
      <c r="J6783" t="s">
        <v>136</v>
      </c>
      <c r="K6783" t="s">
        <v>147</v>
      </c>
      <c r="L6783" t="s">
        <v>19450</v>
      </c>
      <c r="M6783" t="s">
        <v>19451</v>
      </c>
      <c r="N6783">
        <v>2.3261111109999999</v>
      </c>
      <c r="O6783">
        <v>0</v>
      </c>
      <c r="P6783">
        <v>0</v>
      </c>
      <c r="Q6783">
        <v>0</v>
      </c>
      <c r="R6783">
        <v>2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0.11114395412666667</v>
      </c>
      <c r="AA6783">
        <v>0</v>
      </c>
      <c r="AB6783">
        <v>0</v>
      </c>
      <c r="AC6783">
        <v>0</v>
      </c>
      <c r="AD6783">
        <v>0</v>
      </c>
      <c r="AE6783">
        <v>0.11114395412666667</v>
      </c>
    </row>
    <row r="6784" spans="1:31" x14ac:dyDescent="0.25">
      <c r="A6784">
        <v>1801284</v>
      </c>
      <c r="B6784">
        <v>1</v>
      </c>
      <c r="C6784" t="s">
        <v>80</v>
      </c>
      <c r="D6784" t="s">
        <v>110</v>
      </c>
      <c r="E6784" t="s">
        <v>171</v>
      </c>
      <c r="F6784" t="s">
        <v>19452</v>
      </c>
      <c r="G6784" t="s">
        <v>225</v>
      </c>
      <c r="H6784" t="s">
        <v>146</v>
      </c>
      <c r="I6784" t="s">
        <v>135</v>
      </c>
      <c r="J6784" t="s">
        <v>136</v>
      </c>
      <c r="K6784" t="s">
        <v>147</v>
      </c>
      <c r="L6784" t="s">
        <v>19453</v>
      </c>
      <c r="M6784" t="s">
        <v>19454</v>
      </c>
      <c r="N6784">
        <v>3.284166666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1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0.69049368819199985</v>
      </c>
      <c r="AC6784">
        <v>0</v>
      </c>
      <c r="AD6784">
        <v>0</v>
      </c>
      <c r="AE6784">
        <v>0.69049368819199985</v>
      </c>
    </row>
    <row r="6785" spans="1:31" x14ac:dyDescent="0.25">
      <c r="A6785">
        <v>1801285</v>
      </c>
      <c r="B6785">
        <v>1</v>
      </c>
      <c r="C6785" t="s">
        <v>81</v>
      </c>
      <c r="D6785" t="s">
        <v>120</v>
      </c>
      <c r="E6785" t="s">
        <v>171</v>
      </c>
      <c r="F6785" t="s">
        <v>19455</v>
      </c>
      <c r="G6785" t="s">
        <v>181</v>
      </c>
      <c r="H6785" t="s">
        <v>146</v>
      </c>
      <c r="I6785" t="s">
        <v>135</v>
      </c>
      <c r="J6785" t="s">
        <v>136</v>
      </c>
      <c r="K6785" t="s">
        <v>147</v>
      </c>
      <c r="L6785" t="s">
        <v>19456</v>
      </c>
      <c r="M6785" t="s">
        <v>19457</v>
      </c>
      <c r="N6785">
        <v>1.105277777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1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5.3244356548741656E-2</v>
      </c>
      <c r="AC6785">
        <v>0</v>
      </c>
      <c r="AD6785">
        <v>0</v>
      </c>
      <c r="AE6785">
        <v>5.3244356548741656E-2</v>
      </c>
    </row>
    <row r="6786" spans="1:31" x14ac:dyDescent="0.25">
      <c r="A6786">
        <v>1801286</v>
      </c>
      <c r="B6786">
        <v>1</v>
      </c>
      <c r="C6786" t="s">
        <v>80</v>
      </c>
      <c r="D6786" t="s">
        <v>100</v>
      </c>
      <c r="E6786" t="s">
        <v>184</v>
      </c>
      <c r="F6786" t="s">
        <v>6264</v>
      </c>
      <c r="G6786" t="s">
        <v>232</v>
      </c>
      <c r="H6786" t="s">
        <v>134</v>
      </c>
      <c r="I6786" t="s">
        <v>135</v>
      </c>
      <c r="J6786" t="s">
        <v>136</v>
      </c>
      <c r="K6786" t="s">
        <v>147</v>
      </c>
      <c r="L6786" t="s">
        <v>19458</v>
      </c>
      <c r="M6786" t="s">
        <v>19459</v>
      </c>
      <c r="N6786">
        <v>2.0619444439999999</v>
      </c>
      <c r="O6786">
        <v>0</v>
      </c>
      <c r="P6786">
        <v>10</v>
      </c>
      <c r="Q6786">
        <v>0</v>
      </c>
      <c r="R6786">
        <v>2</v>
      </c>
      <c r="S6786">
        <v>0</v>
      </c>
      <c r="T6786">
        <v>3</v>
      </c>
      <c r="U6786">
        <v>0</v>
      </c>
      <c r="V6786">
        <v>0</v>
      </c>
      <c r="W6786">
        <v>0</v>
      </c>
      <c r="X6786">
        <v>6.6967803364654515</v>
      </c>
      <c r="Y6786">
        <v>0</v>
      </c>
      <c r="Z6786">
        <v>0.55788739306148338</v>
      </c>
      <c r="AA6786">
        <v>0</v>
      </c>
      <c r="AB6786">
        <v>0.75781829265125833</v>
      </c>
      <c r="AC6786">
        <v>0</v>
      </c>
      <c r="AD6786">
        <v>0</v>
      </c>
      <c r="AE6786">
        <v>8.0124860221781926</v>
      </c>
    </row>
    <row r="6787" spans="1:31" x14ac:dyDescent="0.25">
      <c r="A6787">
        <v>1801289</v>
      </c>
      <c r="B6787">
        <v>1</v>
      </c>
      <c r="C6787" t="s">
        <v>80</v>
      </c>
      <c r="D6787" t="s">
        <v>97</v>
      </c>
      <c r="E6787" t="s">
        <v>171</v>
      </c>
      <c r="F6787" t="s">
        <v>19460</v>
      </c>
      <c r="G6787" t="s">
        <v>181</v>
      </c>
      <c r="H6787" t="s">
        <v>146</v>
      </c>
      <c r="I6787" t="s">
        <v>135</v>
      </c>
      <c r="J6787" t="s">
        <v>136</v>
      </c>
      <c r="K6787" t="s">
        <v>147</v>
      </c>
      <c r="L6787" t="s">
        <v>19461</v>
      </c>
      <c r="M6787" t="s">
        <v>19462</v>
      </c>
      <c r="N6787">
        <v>1.2294444440000001</v>
      </c>
      <c r="O6787">
        <v>0</v>
      </c>
      <c r="P6787">
        <v>1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3.2064402022279253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3.2064402022279253</v>
      </c>
    </row>
    <row r="6788" spans="1:31" x14ac:dyDescent="0.25">
      <c r="A6788">
        <v>1801290</v>
      </c>
      <c r="B6788">
        <v>1</v>
      </c>
      <c r="C6788" t="s">
        <v>80</v>
      </c>
      <c r="D6788" t="s">
        <v>96</v>
      </c>
      <c r="E6788" t="s">
        <v>171</v>
      </c>
      <c r="F6788" t="s">
        <v>19463</v>
      </c>
      <c r="G6788" t="s">
        <v>181</v>
      </c>
      <c r="H6788" t="s">
        <v>146</v>
      </c>
      <c r="I6788" t="s">
        <v>135</v>
      </c>
      <c r="J6788" t="s">
        <v>136</v>
      </c>
      <c r="K6788" t="s">
        <v>147</v>
      </c>
      <c r="L6788" t="s">
        <v>19464</v>
      </c>
      <c r="M6788" t="s">
        <v>19465</v>
      </c>
      <c r="N6788">
        <v>1.7647222220000001</v>
      </c>
      <c r="O6788">
        <v>0</v>
      </c>
      <c r="P6788">
        <v>1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0.23668766500606664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0.23668766500606664</v>
      </c>
    </row>
    <row r="6789" spans="1:31" x14ac:dyDescent="0.25">
      <c r="A6789">
        <v>1801294</v>
      </c>
      <c r="B6789">
        <v>1</v>
      </c>
      <c r="C6789" t="s">
        <v>81</v>
      </c>
      <c r="D6789" t="s">
        <v>112</v>
      </c>
      <c r="E6789" t="s">
        <v>184</v>
      </c>
      <c r="F6789" t="s">
        <v>19466</v>
      </c>
      <c r="G6789" t="s">
        <v>4436</v>
      </c>
      <c r="H6789" t="s">
        <v>134</v>
      </c>
      <c r="I6789" t="s">
        <v>135</v>
      </c>
      <c r="J6789" t="s">
        <v>136</v>
      </c>
      <c r="K6789" t="s">
        <v>147</v>
      </c>
      <c r="L6789" t="s">
        <v>19467</v>
      </c>
      <c r="M6789" t="s">
        <v>19468</v>
      </c>
      <c r="N6789">
        <v>2.8786111110000001</v>
      </c>
      <c r="O6789">
        <v>1</v>
      </c>
      <c r="P6789">
        <v>443</v>
      </c>
      <c r="Q6789">
        <v>27</v>
      </c>
      <c r="R6789">
        <v>124</v>
      </c>
      <c r="S6789">
        <v>3</v>
      </c>
      <c r="T6789">
        <v>16</v>
      </c>
      <c r="U6789">
        <v>0</v>
      </c>
      <c r="V6789">
        <v>0</v>
      </c>
      <c r="W6789">
        <v>0.17475171080080001</v>
      </c>
      <c r="X6789">
        <v>129.06993522104449</v>
      </c>
      <c r="Y6789">
        <v>136.81419820762474</v>
      </c>
      <c r="Z6789">
        <v>40.584610060086874</v>
      </c>
      <c r="AA6789">
        <v>3.485835893501342</v>
      </c>
      <c r="AB6789">
        <v>5.0267037729504995</v>
      </c>
      <c r="AC6789">
        <v>0</v>
      </c>
      <c r="AD6789">
        <v>0</v>
      </c>
      <c r="AE6789">
        <v>315.15603486600878</v>
      </c>
    </row>
    <row r="6790" spans="1:31" x14ac:dyDescent="0.25">
      <c r="A6790">
        <v>1801299</v>
      </c>
      <c r="B6790">
        <v>1</v>
      </c>
      <c r="C6790" t="s">
        <v>81</v>
      </c>
      <c r="D6790" t="s">
        <v>122</v>
      </c>
      <c r="E6790" t="s">
        <v>188</v>
      </c>
      <c r="F6790" t="s">
        <v>19469</v>
      </c>
      <c r="G6790" t="s">
        <v>246</v>
      </c>
      <c r="H6790" t="s">
        <v>134</v>
      </c>
      <c r="I6790" t="s">
        <v>135</v>
      </c>
      <c r="J6790" t="s">
        <v>136</v>
      </c>
      <c r="K6790" t="s">
        <v>137</v>
      </c>
      <c r="L6790" t="s">
        <v>19470</v>
      </c>
      <c r="M6790" t="s">
        <v>19471</v>
      </c>
      <c r="N6790">
        <v>2.2366666660000001</v>
      </c>
      <c r="O6790">
        <v>0</v>
      </c>
      <c r="P6790">
        <v>123</v>
      </c>
      <c r="Q6790">
        <v>0</v>
      </c>
      <c r="R6790">
        <v>0</v>
      </c>
      <c r="S6790">
        <v>5</v>
      </c>
      <c r="T6790">
        <v>12</v>
      </c>
      <c r="U6790">
        <v>3</v>
      </c>
      <c r="V6790">
        <v>0</v>
      </c>
      <c r="W6790">
        <v>0</v>
      </c>
      <c r="X6790">
        <v>35.220850201873041</v>
      </c>
      <c r="Y6790">
        <v>0</v>
      </c>
      <c r="Z6790">
        <v>0</v>
      </c>
      <c r="AA6790">
        <v>18.908930810927785</v>
      </c>
      <c r="AB6790">
        <v>9.6544877497321817</v>
      </c>
      <c r="AC6790">
        <v>539.34455460964739</v>
      </c>
      <c r="AD6790">
        <v>0</v>
      </c>
      <c r="AE6790">
        <v>603.12882337218036</v>
      </c>
    </row>
    <row r="6791" spans="1:31" x14ac:dyDescent="0.25">
      <c r="A6791">
        <v>1801300</v>
      </c>
      <c r="B6791">
        <v>1</v>
      </c>
      <c r="C6791" t="s">
        <v>81</v>
      </c>
      <c r="D6791" t="s">
        <v>117</v>
      </c>
      <c r="E6791" t="s">
        <v>171</v>
      </c>
      <c r="F6791" t="s">
        <v>19472</v>
      </c>
      <c r="G6791" t="s">
        <v>282</v>
      </c>
      <c r="H6791" t="s">
        <v>146</v>
      </c>
      <c r="I6791" t="s">
        <v>135</v>
      </c>
      <c r="J6791" t="s">
        <v>136</v>
      </c>
      <c r="K6791" t="s">
        <v>147</v>
      </c>
      <c r="L6791" t="s">
        <v>19473</v>
      </c>
      <c r="M6791" t="s">
        <v>19474</v>
      </c>
      <c r="N6791">
        <v>1.3433333329999999</v>
      </c>
      <c r="O6791">
        <v>0</v>
      </c>
      <c r="P6791">
        <v>4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0.66201975956900017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0.66201975956900017</v>
      </c>
    </row>
    <row r="6792" spans="1:31" x14ac:dyDescent="0.25">
      <c r="A6792">
        <v>1801302</v>
      </c>
      <c r="B6792">
        <v>1</v>
      </c>
      <c r="C6792" t="s">
        <v>80</v>
      </c>
      <c r="D6792" t="s">
        <v>90</v>
      </c>
      <c r="E6792" t="s">
        <v>158</v>
      </c>
      <c r="F6792" t="s">
        <v>19475</v>
      </c>
      <c r="G6792" t="s">
        <v>221</v>
      </c>
      <c r="H6792" t="s">
        <v>146</v>
      </c>
      <c r="I6792" t="s">
        <v>135</v>
      </c>
      <c r="J6792" t="s">
        <v>136</v>
      </c>
      <c r="K6792" t="s">
        <v>147</v>
      </c>
      <c r="L6792" t="s">
        <v>19476</v>
      </c>
      <c r="M6792" t="s">
        <v>19477</v>
      </c>
      <c r="N6792">
        <v>3.128055555</v>
      </c>
      <c r="O6792">
        <v>0</v>
      </c>
      <c r="P6792">
        <v>95</v>
      </c>
      <c r="Q6792">
        <v>0</v>
      </c>
      <c r="R6792">
        <v>0</v>
      </c>
      <c r="S6792">
        <v>0</v>
      </c>
      <c r="T6792">
        <v>1</v>
      </c>
      <c r="U6792">
        <v>0</v>
      </c>
      <c r="V6792">
        <v>0</v>
      </c>
      <c r="W6792">
        <v>0</v>
      </c>
      <c r="X6792">
        <v>84.808647827450244</v>
      </c>
      <c r="Y6792">
        <v>0</v>
      </c>
      <c r="Z6792">
        <v>0</v>
      </c>
      <c r="AA6792">
        <v>0</v>
      </c>
      <c r="AB6792">
        <v>1.0792544173215</v>
      </c>
      <c r="AC6792">
        <v>0</v>
      </c>
      <c r="AD6792">
        <v>0</v>
      </c>
      <c r="AE6792">
        <v>85.887902244771738</v>
      </c>
    </row>
    <row r="6793" spans="1:31" x14ac:dyDescent="0.25">
      <c r="A6793">
        <v>1801304</v>
      </c>
      <c r="B6793">
        <v>1</v>
      </c>
      <c r="C6793" t="s">
        <v>80</v>
      </c>
      <c r="D6793" t="s">
        <v>94</v>
      </c>
      <c r="E6793" t="s">
        <v>131</v>
      </c>
      <c r="F6793" t="s">
        <v>19478</v>
      </c>
      <c r="G6793" t="s">
        <v>246</v>
      </c>
      <c r="H6793" t="s">
        <v>134</v>
      </c>
      <c r="I6793" t="s">
        <v>135</v>
      </c>
      <c r="J6793" t="s">
        <v>136</v>
      </c>
      <c r="K6793" t="s">
        <v>137</v>
      </c>
      <c r="L6793" t="s">
        <v>19479</v>
      </c>
      <c r="M6793" t="s">
        <v>19480</v>
      </c>
      <c r="N6793">
        <v>3.6214508329999999</v>
      </c>
      <c r="O6793">
        <v>1</v>
      </c>
      <c r="P6793">
        <v>303</v>
      </c>
      <c r="Q6793">
        <v>24</v>
      </c>
      <c r="R6793">
        <v>50</v>
      </c>
      <c r="S6793">
        <v>12</v>
      </c>
      <c r="T6793">
        <v>86</v>
      </c>
      <c r="U6793">
        <v>6</v>
      </c>
      <c r="V6793">
        <v>0</v>
      </c>
      <c r="W6793">
        <v>2.6763174091151338</v>
      </c>
      <c r="X6793">
        <v>211.51540978054297</v>
      </c>
      <c r="Y6793">
        <v>35.303443834725009</v>
      </c>
      <c r="Z6793">
        <v>31.919241713181329</v>
      </c>
      <c r="AA6793">
        <v>515.97904046327915</v>
      </c>
      <c r="AB6793">
        <v>76.673420119324689</v>
      </c>
      <c r="AC6793">
        <v>651.34149733837592</v>
      </c>
      <c r="AD6793">
        <v>0</v>
      </c>
      <c r="AE6793">
        <v>1525.4083706585443</v>
      </c>
    </row>
    <row r="6794" spans="1:31" x14ac:dyDescent="0.25">
      <c r="A6794">
        <v>1801305</v>
      </c>
      <c r="B6794">
        <v>1</v>
      </c>
      <c r="C6794" t="s">
        <v>80</v>
      </c>
      <c r="D6794" t="s">
        <v>106</v>
      </c>
      <c r="E6794" t="s">
        <v>171</v>
      </c>
      <c r="F6794" t="s">
        <v>19481</v>
      </c>
      <c r="G6794" t="s">
        <v>181</v>
      </c>
      <c r="H6794" t="s">
        <v>146</v>
      </c>
      <c r="I6794" t="s">
        <v>135</v>
      </c>
      <c r="J6794" t="s">
        <v>136</v>
      </c>
      <c r="K6794" t="s">
        <v>147</v>
      </c>
      <c r="L6794" t="s">
        <v>19482</v>
      </c>
      <c r="M6794" t="s">
        <v>19483</v>
      </c>
      <c r="N6794">
        <v>3.019722222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1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2.4288204723388671</v>
      </c>
      <c r="AC6794">
        <v>0</v>
      </c>
      <c r="AD6794">
        <v>0</v>
      </c>
      <c r="AE6794">
        <v>2.4288204723388671</v>
      </c>
    </row>
    <row r="6795" spans="1:31" x14ac:dyDescent="0.25">
      <c r="A6795">
        <v>1801306</v>
      </c>
      <c r="B6795">
        <v>1</v>
      </c>
      <c r="C6795" t="s">
        <v>80</v>
      </c>
      <c r="D6795" t="s">
        <v>106</v>
      </c>
      <c r="E6795" t="s">
        <v>158</v>
      </c>
      <c r="F6795" t="s">
        <v>14594</v>
      </c>
      <c r="G6795" t="s">
        <v>160</v>
      </c>
      <c r="H6795" t="s">
        <v>146</v>
      </c>
      <c r="I6795" t="s">
        <v>135</v>
      </c>
      <c r="J6795" t="s">
        <v>136</v>
      </c>
      <c r="K6795" t="s">
        <v>147</v>
      </c>
      <c r="L6795" t="s">
        <v>19484</v>
      </c>
      <c r="M6795" t="s">
        <v>19485</v>
      </c>
      <c r="N6795">
        <v>1.9594444440000001</v>
      </c>
      <c r="O6795">
        <v>0</v>
      </c>
      <c r="P6795">
        <v>0</v>
      </c>
      <c r="Q6795">
        <v>0</v>
      </c>
      <c r="R6795">
        <v>1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2.8586019229333336E-3</v>
      </c>
      <c r="AA6795">
        <v>0</v>
      </c>
      <c r="AB6795">
        <v>0</v>
      </c>
      <c r="AC6795">
        <v>0</v>
      </c>
      <c r="AD6795">
        <v>0</v>
      </c>
      <c r="AE6795">
        <v>2.8586019229333336E-3</v>
      </c>
    </row>
    <row r="6796" spans="1:31" x14ac:dyDescent="0.25">
      <c r="A6796">
        <v>1801307</v>
      </c>
      <c r="B6796">
        <v>1</v>
      </c>
      <c r="C6796" t="s">
        <v>80</v>
      </c>
      <c r="D6796" t="s">
        <v>93</v>
      </c>
      <c r="E6796" t="s">
        <v>158</v>
      </c>
      <c r="F6796" t="s">
        <v>1635</v>
      </c>
      <c r="G6796" t="s">
        <v>160</v>
      </c>
      <c r="H6796" t="s">
        <v>146</v>
      </c>
      <c r="I6796" t="s">
        <v>135</v>
      </c>
      <c r="J6796" t="s">
        <v>136</v>
      </c>
      <c r="K6796" t="s">
        <v>147</v>
      </c>
      <c r="L6796" t="s">
        <v>19486</v>
      </c>
      <c r="M6796" t="s">
        <v>19487</v>
      </c>
      <c r="N6796">
        <v>3.2091666659999998</v>
      </c>
      <c r="O6796">
        <v>0</v>
      </c>
      <c r="P6796">
        <v>0</v>
      </c>
      <c r="Q6796">
        <v>0</v>
      </c>
      <c r="R6796">
        <v>1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1.437481966992</v>
      </c>
      <c r="AA6796">
        <v>0</v>
      </c>
      <c r="AB6796">
        <v>0</v>
      </c>
      <c r="AC6796">
        <v>0</v>
      </c>
      <c r="AD6796">
        <v>0</v>
      </c>
      <c r="AE6796">
        <v>1.437481966992</v>
      </c>
    </row>
    <row r="6797" spans="1:31" x14ac:dyDescent="0.25">
      <c r="A6797">
        <v>1801308</v>
      </c>
      <c r="B6797">
        <v>1</v>
      </c>
      <c r="C6797" t="s">
        <v>80</v>
      </c>
      <c r="D6797" t="s">
        <v>97</v>
      </c>
      <c r="E6797" t="s">
        <v>131</v>
      </c>
      <c r="F6797" t="s">
        <v>17853</v>
      </c>
      <c r="G6797" t="s">
        <v>177</v>
      </c>
      <c r="H6797" t="s">
        <v>134</v>
      </c>
      <c r="I6797" t="s">
        <v>135</v>
      </c>
      <c r="J6797" t="s">
        <v>136</v>
      </c>
      <c r="K6797" t="s">
        <v>147</v>
      </c>
      <c r="L6797" t="s">
        <v>19488</v>
      </c>
      <c r="M6797" t="s">
        <v>19489</v>
      </c>
      <c r="N6797">
        <v>1.109444444</v>
      </c>
      <c r="O6797">
        <v>2</v>
      </c>
      <c r="P6797">
        <v>897</v>
      </c>
      <c r="Q6797">
        <v>1</v>
      </c>
      <c r="R6797">
        <v>28</v>
      </c>
      <c r="S6797">
        <v>7</v>
      </c>
      <c r="T6797">
        <v>60</v>
      </c>
      <c r="U6797">
        <v>0</v>
      </c>
      <c r="V6797">
        <v>0</v>
      </c>
      <c r="W6797">
        <v>21.862224079373767</v>
      </c>
      <c r="X6797">
        <v>198.98532442053263</v>
      </c>
      <c r="Y6797">
        <v>0.13499989930938333</v>
      </c>
      <c r="Z6797">
        <v>9.3547157982258646</v>
      </c>
      <c r="AA6797">
        <v>20.133854382441118</v>
      </c>
      <c r="AB6797">
        <v>49.078743560688586</v>
      </c>
      <c r="AC6797">
        <v>0</v>
      </c>
      <c r="AD6797">
        <v>0</v>
      </c>
      <c r="AE6797">
        <v>299.54986214057135</v>
      </c>
    </row>
    <row r="6798" spans="1:31" x14ac:dyDescent="0.25">
      <c r="A6798">
        <v>1801309</v>
      </c>
      <c r="B6798">
        <v>1</v>
      </c>
      <c r="C6798" t="s">
        <v>81</v>
      </c>
      <c r="D6798" t="s">
        <v>120</v>
      </c>
      <c r="E6798" t="s">
        <v>188</v>
      </c>
      <c r="F6798" t="s">
        <v>19490</v>
      </c>
      <c r="G6798" t="s">
        <v>177</v>
      </c>
      <c r="H6798" t="s">
        <v>134</v>
      </c>
      <c r="I6798" t="s">
        <v>193</v>
      </c>
      <c r="J6798" t="s">
        <v>136</v>
      </c>
      <c r="K6798" t="s">
        <v>147</v>
      </c>
      <c r="L6798" t="s">
        <v>19491</v>
      </c>
      <c r="M6798" t="s">
        <v>19492</v>
      </c>
      <c r="N6798">
        <v>1.1111111E-2</v>
      </c>
      <c r="O6798">
        <v>3</v>
      </c>
      <c r="P6798">
        <v>1724</v>
      </c>
      <c r="Q6798">
        <v>57</v>
      </c>
      <c r="R6798">
        <v>83</v>
      </c>
      <c r="S6798">
        <v>8</v>
      </c>
      <c r="T6798">
        <v>159</v>
      </c>
      <c r="U6798">
        <v>4</v>
      </c>
      <c r="V6798">
        <v>3</v>
      </c>
      <c r="W6798">
        <v>4.472677778333334E-3</v>
      </c>
      <c r="X6798">
        <v>4.7008894856486627</v>
      </c>
      <c r="Y6798">
        <v>1.4625208664879998</v>
      </c>
      <c r="Z6798">
        <v>0.40345084714200008</v>
      </c>
      <c r="AA6798">
        <v>0.40525342195999997</v>
      </c>
      <c r="AB6798">
        <v>0.66758612145999996</v>
      </c>
      <c r="AC6798">
        <v>3.1802799318593329</v>
      </c>
      <c r="AD6798">
        <v>1.1610575911333333E-2</v>
      </c>
      <c r="AE6798">
        <v>10.836063928247665</v>
      </c>
    </row>
    <row r="6799" spans="1:31" x14ac:dyDescent="0.25">
      <c r="A6799">
        <v>1801310</v>
      </c>
      <c r="B6799">
        <v>1</v>
      </c>
      <c r="C6799" t="s">
        <v>80</v>
      </c>
      <c r="D6799" t="s">
        <v>85</v>
      </c>
      <c r="E6799" t="s">
        <v>171</v>
      </c>
      <c r="F6799" t="s">
        <v>19493</v>
      </c>
      <c r="G6799" t="s">
        <v>173</v>
      </c>
      <c r="H6799" t="s">
        <v>146</v>
      </c>
      <c r="I6799" t="s">
        <v>135</v>
      </c>
      <c r="J6799" t="s">
        <v>136</v>
      </c>
      <c r="K6799" t="s">
        <v>147</v>
      </c>
      <c r="L6799" t="s">
        <v>19494</v>
      </c>
      <c r="M6799" t="s">
        <v>19495</v>
      </c>
      <c r="N6799">
        <v>2.571111111</v>
      </c>
      <c r="O6799">
        <v>0</v>
      </c>
      <c r="P6799">
        <v>9</v>
      </c>
      <c r="Q6799">
        <v>0</v>
      </c>
      <c r="R6799">
        <v>0</v>
      </c>
      <c r="S6799">
        <v>0</v>
      </c>
      <c r="T6799">
        <v>4</v>
      </c>
      <c r="U6799">
        <v>0</v>
      </c>
      <c r="V6799">
        <v>0</v>
      </c>
      <c r="W6799">
        <v>0</v>
      </c>
      <c r="X6799">
        <v>5.4600364492916675</v>
      </c>
      <c r="Y6799">
        <v>0</v>
      </c>
      <c r="Z6799">
        <v>0</v>
      </c>
      <c r="AA6799">
        <v>0</v>
      </c>
      <c r="AB6799">
        <v>3.7684936378039167</v>
      </c>
      <c r="AC6799">
        <v>0</v>
      </c>
      <c r="AD6799">
        <v>0</v>
      </c>
      <c r="AE6799">
        <v>9.2285300870955851</v>
      </c>
    </row>
    <row r="6800" spans="1:31" x14ac:dyDescent="0.25">
      <c r="A6800">
        <v>1801315</v>
      </c>
      <c r="B6800">
        <v>1</v>
      </c>
      <c r="C6800" t="s">
        <v>80</v>
      </c>
      <c r="D6800" t="s">
        <v>108</v>
      </c>
      <c r="E6800" t="s">
        <v>184</v>
      </c>
      <c r="F6800" t="s">
        <v>15346</v>
      </c>
      <c r="G6800" t="s">
        <v>232</v>
      </c>
      <c r="H6800" t="s">
        <v>134</v>
      </c>
      <c r="I6800" t="s">
        <v>135</v>
      </c>
      <c r="J6800" t="s">
        <v>136</v>
      </c>
      <c r="K6800" t="s">
        <v>147</v>
      </c>
      <c r="L6800" t="s">
        <v>19496</v>
      </c>
      <c r="M6800" t="s">
        <v>19497</v>
      </c>
      <c r="N6800">
        <v>2.9513888879999999</v>
      </c>
      <c r="O6800">
        <v>0</v>
      </c>
      <c r="P6800">
        <v>17</v>
      </c>
      <c r="Q6800">
        <v>0</v>
      </c>
      <c r="R6800">
        <v>3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6.6400854376193346</v>
      </c>
      <c r="Y6800">
        <v>0</v>
      </c>
      <c r="Z6800">
        <v>0.1254513787947</v>
      </c>
      <c r="AA6800">
        <v>0</v>
      </c>
      <c r="AB6800">
        <v>0</v>
      </c>
      <c r="AC6800">
        <v>0</v>
      </c>
      <c r="AD6800">
        <v>0</v>
      </c>
      <c r="AE6800">
        <v>6.7655368164140341</v>
      </c>
    </row>
    <row r="6801" spans="1:31" x14ac:dyDescent="0.25">
      <c r="A6801">
        <v>1801316</v>
      </c>
      <c r="B6801">
        <v>1</v>
      </c>
      <c r="C6801" t="s">
        <v>80</v>
      </c>
      <c r="D6801" t="s">
        <v>101</v>
      </c>
      <c r="E6801" t="s">
        <v>171</v>
      </c>
      <c r="F6801" t="s">
        <v>19498</v>
      </c>
      <c r="G6801" t="s">
        <v>225</v>
      </c>
      <c r="H6801" t="s">
        <v>146</v>
      </c>
      <c r="I6801" t="s">
        <v>135</v>
      </c>
      <c r="J6801" t="s">
        <v>136</v>
      </c>
      <c r="K6801" t="s">
        <v>147</v>
      </c>
      <c r="L6801" t="s">
        <v>19499</v>
      </c>
      <c r="M6801" t="s">
        <v>19500</v>
      </c>
      <c r="N6801">
        <v>10.557499999999999</v>
      </c>
      <c r="O6801">
        <v>0</v>
      </c>
      <c r="P6801">
        <v>1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1.7201280309318001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1.7201280309318001</v>
      </c>
    </row>
    <row r="6802" spans="1:31" x14ac:dyDescent="0.25">
      <c r="A6802">
        <v>1801317</v>
      </c>
      <c r="B6802">
        <v>1</v>
      </c>
      <c r="C6802" t="s">
        <v>81</v>
      </c>
      <c r="D6802" t="s">
        <v>120</v>
      </c>
      <c r="E6802" t="s">
        <v>188</v>
      </c>
      <c r="F6802" t="s">
        <v>14031</v>
      </c>
      <c r="G6802" t="s">
        <v>177</v>
      </c>
      <c r="H6802" t="s">
        <v>134</v>
      </c>
      <c r="I6802" t="s">
        <v>135</v>
      </c>
      <c r="J6802" t="s">
        <v>136</v>
      </c>
      <c r="K6802" t="s">
        <v>147</v>
      </c>
      <c r="L6802" t="s">
        <v>19501</v>
      </c>
      <c r="M6802" t="s">
        <v>19502</v>
      </c>
      <c r="N6802">
        <v>0.52833333299999996</v>
      </c>
      <c r="O6802">
        <v>0</v>
      </c>
      <c r="P6802">
        <v>1133</v>
      </c>
      <c r="Q6802">
        <v>0</v>
      </c>
      <c r="R6802">
        <v>12</v>
      </c>
      <c r="S6802">
        <v>1</v>
      </c>
      <c r="T6802">
        <v>100</v>
      </c>
      <c r="U6802">
        <v>2</v>
      </c>
      <c r="V6802">
        <v>3</v>
      </c>
      <c r="W6802">
        <v>0</v>
      </c>
      <c r="X6802">
        <v>144.8414915995138</v>
      </c>
      <c r="Y6802">
        <v>0</v>
      </c>
      <c r="Z6802">
        <v>2.8686502028250001</v>
      </c>
      <c r="AA6802">
        <v>4.5237579075455994</v>
      </c>
      <c r="AB6802">
        <v>21.615508874293493</v>
      </c>
      <c r="AC6802">
        <v>35.331188715146993</v>
      </c>
      <c r="AD6802">
        <v>0.55208288458390009</v>
      </c>
      <c r="AE6802">
        <v>209.73268018390877</v>
      </c>
    </row>
    <row r="6803" spans="1:31" x14ac:dyDescent="0.25">
      <c r="A6803">
        <v>1801320</v>
      </c>
      <c r="B6803">
        <v>1</v>
      </c>
      <c r="C6803" t="s">
        <v>80</v>
      </c>
      <c r="D6803" t="s">
        <v>96</v>
      </c>
      <c r="E6803" t="s">
        <v>158</v>
      </c>
      <c r="F6803" t="s">
        <v>16971</v>
      </c>
      <c r="G6803" t="s">
        <v>221</v>
      </c>
      <c r="H6803" t="s">
        <v>146</v>
      </c>
      <c r="I6803" t="s">
        <v>135</v>
      </c>
      <c r="J6803" t="s">
        <v>136</v>
      </c>
      <c r="K6803" t="s">
        <v>147</v>
      </c>
      <c r="L6803" t="s">
        <v>19503</v>
      </c>
      <c r="M6803" t="s">
        <v>19504</v>
      </c>
      <c r="N6803">
        <v>7.091388888</v>
      </c>
      <c r="O6803">
        <v>0</v>
      </c>
      <c r="P6803">
        <v>5</v>
      </c>
      <c r="Q6803">
        <v>0</v>
      </c>
      <c r="R6803">
        <v>18</v>
      </c>
      <c r="S6803">
        <v>0</v>
      </c>
      <c r="T6803">
        <v>5</v>
      </c>
      <c r="U6803">
        <v>0</v>
      </c>
      <c r="V6803">
        <v>0</v>
      </c>
      <c r="W6803">
        <v>0</v>
      </c>
      <c r="X6803">
        <v>11.279942082056051</v>
      </c>
      <c r="Y6803">
        <v>0</v>
      </c>
      <c r="Z6803">
        <v>38.10066293598522</v>
      </c>
      <c r="AA6803">
        <v>0</v>
      </c>
      <c r="AB6803">
        <v>46.388676106528486</v>
      </c>
      <c r="AC6803">
        <v>0</v>
      </c>
      <c r="AD6803">
        <v>0</v>
      </c>
      <c r="AE6803">
        <v>95.769281124569758</v>
      </c>
    </row>
    <row r="6804" spans="1:31" x14ac:dyDescent="0.25">
      <c r="A6804">
        <v>1801326</v>
      </c>
      <c r="B6804">
        <v>1</v>
      </c>
      <c r="C6804" t="s">
        <v>81</v>
      </c>
      <c r="D6804" t="s">
        <v>128</v>
      </c>
      <c r="E6804" t="s">
        <v>131</v>
      </c>
      <c r="F6804" t="s">
        <v>19505</v>
      </c>
      <c r="G6804" t="s">
        <v>177</v>
      </c>
      <c r="H6804" t="s">
        <v>134</v>
      </c>
      <c r="I6804" t="s">
        <v>135</v>
      </c>
      <c r="J6804" t="s">
        <v>136</v>
      </c>
      <c r="K6804" t="s">
        <v>147</v>
      </c>
      <c r="L6804" t="s">
        <v>19506</v>
      </c>
      <c r="M6804" t="s">
        <v>19507</v>
      </c>
      <c r="N6804">
        <v>1.115555555</v>
      </c>
      <c r="O6804">
        <v>0</v>
      </c>
      <c r="P6804">
        <v>0</v>
      </c>
      <c r="Q6804">
        <v>0</v>
      </c>
      <c r="R6804">
        <v>0</v>
      </c>
      <c r="S6804">
        <v>8</v>
      </c>
      <c r="T6804">
        <v>0</v>
      </c>
      <c r="U6804">
        <v>3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33.209686690413335</v>
      </c>
      <c r="AB6804">
        <v>0</v>
      </c>
      <c r="AC6804">
        <v>51.118795425026661</v>
      </c>
      <c r="AD6804">
        <v>0</v>
      </c>
      <c r="AE6804">
        <v>84.328482115439996</v>
      </c>
    </row>
    <row r="6805" spans="1:31" x14ac:dyDescent="0.25">
      <c r="A6805">
        <v>1801328</v>
      </c>
      <c r="B6805">
        <v>1</v>
      </c>
      <c r="C6805" t="s">
        <v>80</v>
      </c>
      <c r="D6805" t="s">
        <v>95</v>
      </c>
      <c r="E6805" t="s">
        <v>184</v>
      </c>
      <c r="F6805" t="s">
        <v>1181</v>
      </c>
      <c r="G6805" t="s">
        <v>232</v>
      </c>
      <c r="H6805" t="s">
        <v>134</v>
      </c>
      <c r="I6805" t="s">
        <v>135</v>
      </c>
      <c r="J6805" t="s">
        <v>136</v>
      </c>
      <c r="K6805" t="s">
        <v>147</v>
      </c>
      <c r="L6805" t="s">
        <v>19508</v>
      </c>
      <c r="M6805" t="s">
        <v>19509</v>
      </c>
      <c r="N6805">
        <v>2.8422222220000002</v>
      </c>
      <c r="O6805">
        <v>0</v>
      </c>
      <c r="P6805">
        <v>137</v>
      </c>
      <c r="Q6805">
        <v>0</v>
      </c>
      <c r="R6805">
        <v>1</v>
      </c>
      <c r="S6805">
        <v>0</v>
      </c>
      <c r="T6805">
        <v>8</v>
      </c>
      <c r="U6805">
        <v>0</v>
      </c>
      <c r="V6805">
        <v>0</v>
      </c>
      <c r="W6805">
        <v>0</v>
      </c>
      <c r="X6805">
        <v>96.041083302567728</v>
      </c>
      <c r="Y6805">
        <v>0</v>
      </c>
      <c r="Z6805">
        <v>0.1159971299476</v>
      </c>
      <c r="AA6805">
        <v>0</v>
      </c>
      <c r="AB6805">
        <v>18.529117032584203</v>
      </c>
      <c r="AC6805">
        <v>0</v>
      </c>
      <c r="AD6805">
        <v>0</v>
      </c>
      <c r="AE6805">
        <v>114.68619746509953</v>
      </c>
    </row>
    <row r="6806" spans="1:31" x14ac:dyDescent="0.25">
      <c r="A6806">
        <v>1801333</v>
      </c>
      <c r="B6806">
        <v>1</v>
      </c>
      <c r="C6806" t="s">
        <v>80</v>
      </c>
      <c r="D6806" t="s">
        <v>103</v>
      </c>
      <c r="E6806" t="s">
        <v>188</v>
      </c>
      <c r="F6806" t="s">
        <v>19510</v>
      </c>
      <c r="G6806" t="s">
        <v>177</v>
      </c>
      <c r="H6806" t="s">
        <v>134</v>
      </c>
      <c r="I6806" t="s">
        <v>135</v>
      </c>
      <c r="J6806" t="s">
        <v>136</v>
      </c>
      <c r="K6806" t="s">
        <v>147</v>
      </c>
      <c r="L6806" t="s">
        <v>19511</v>
      </c>
      <c r="M6806" t="s">
        <v>19512</v>
      </c>
      <c r="N6806">
        <v>0.821111111</v>
      </c>
      <c r="O6806">
        <v>4</v>
      </c>
      <c r="P6806">
        <v>2664</v>
      </c>
      <c r="Q6806">
        <v>41</v>
      </c>
      <c r="R6806">
        <v>141</v>
      </c>
      <c r="S6806">
        <v>13</v>
      </c>
      <c r="T6806">
        <v>294</v>
      </c>
      <c r="U6806">
        <v>4</v>
      </c>
      <c r="V6806">
        <v>8</v>
      </c>
      <c r="W6806">
        <v>15.066331152125287</v>
      </c>
      <c r="X6806">
        <v>831.77067038059863</v>
      </c>
      <c r="Y6806">
        <v>77.276796118190404</v>
      </c>
      <c r="Z6806">
        <v>88.109259929235449</v>
      </c>
      <c r="AA6806">
        <v>75.222432964115185</v>
      </c>
      <c r="AB6806">
        <v>175.29526127554615</v>
      </c>
      <c r="AC6806">
        <v>160.96075634056666</v>
      </c>
      <c r="AD6806">
        <v>80.422870992931834</v>
      </c>
      <c r="AE6806">
        <v>1504.1243791533095</v>
      </c>
    </row>
    <row r="6807" spans="1:31" x14ac:dyDescent="0.25">
      <c r="A6807">
        <v>1801338</v>
      </c>
      <c r="B6807">
        <v>1</v>
      </c>
      <c r="C6807" t="s">
        <v>80</v>
      </c>
      <c r="D6807" t="s">
        <v>96</v>
      </c>
      <c r="E6807" t="s">
        <v>171</v>
      </c>
      <c r="F6807" t="s">
        <v>19513</v>
      </c>
      <c r="G6807" t="s">
        <v>181</v>
      </c>
      <c r="H6807" t="s">
        <v>146</v>
      </c>
      <c r="I6807" t="s">
        <v>135</v>
      </c>
      <c r="J6807" t="s">
        <v>136</v>
      </c>
      <c r="K6807" t="s">
        <v>147</v>
      </c>
      <c r="L6807" t="s">
        <v>19514</v>
      </c>
      <c r="M6807" t="s">
        <v>19515</v>
      </c>
      <c r="N6807">
        <v>3.815555555</v>
      </c>
      <c r="O6807">
        <v>0</v>
      </c>
      <c r="P6807">
        <v>1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3.7019717647499998E-4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3.7019717647499998E-4</v>
      </c>
    </row>
    <row r="6808" spans="1:31" x14ac:dyDescent="0.25">
      <c r="A6808">
        <v>1801343</v>
      </c>
      <c r="B6808">
        <v>1</v>
      </c>
      <c r="C6808" t="s">
        <v>81</v>
      </c>
      <c r="D6808" t="s">
        <v>120</v>
      </c>
      <c r="E6808" t="s">
        <v>171</v>
      </c>
      <c r="F6808" t="s">
        <v>19516</v>
      </c>
      <c r="G6808" t="s">
        <v>181</v>
      </c>
      <c r="H6808" t="s">
        <v>146</v>
      </c>
      <c r="I6808" t="s">
        <v>135</v>
      </c>
      <c r="J6808" t="s">
        <v>136</v>
      </c>
      <c r="K6808" t="s">
        <v>147</v>
      </c>
      <c r="L6808" t="s">
        <v>19517</v>
      </c>
      <c r="M6808" t="s">
        <v>19518</v>
      </c>
      <c r="N6808">
        <v>1.8802777770000001</v>
      </c>
      <c r="O6808">
        <v>0</v>
      </c>
      <c r="P6808">
        <v>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9.3201469084008337E-2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9.3201469084008337E-2</v>
      </c>
    </row>
    <row r="6809" spans="1:31" x14ac:dyDescent="0.25">
      <c r="A6809">
        <v>1801393</v>
      </c>
      <c r="B6809">
        <v>1</v>
      </c>
      <c r="C6809" t="s">
        <v>80</v>
      </c>
      <c r="D6809" t="s">
        <v>96</v>
      </c>
      <c r="E6809" t="s">
        <v>171</v>
      </c>
      <c r="F6809" t="s">
        <v>19519</v>
      </c>
      <c r="G6809" t="s">
        <v>225</v>
      </c>
      <c r="H6809" t="s">
        <v>146</v>
      </c>
      <c r="I6809" t="s">
        <v>135</v>
      </c>
      <c r="J6809" t="s">
        <v>136</v>
      </c>
      <c r="K6809" t="s">
        <v>147</v>
      </c>
      <c r="L6809" t="s">
        <v>19520</v>
      </c>
      <c r="M6809" t="s">
        <v>19521</v>
      </c>
      <c r="N6809">
        <v>1.2925</v>
      </c>
      <c r="O6809">
        <v>0</v>
      </c>
      <c r="P6809">
        <v>1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12.422723619828842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12.422723619828842</v>
      </c>
    </row>
    <row r="6810" spans="1:31" x14ac:dyDescent="0.25">
      <c r="A6810">
        <v>1801397</v>
      </c>
      <c r="B6810">
        <v>1</v>
      </c>
      <c r="C6810" t="s">
        <v>81</v>
      </c>
      <c r="D6810" t="s">
        <v>112</v>
      </c>
      <c r="E6810" t="s">
        <v>131</v>
      </c>
      <c r="F6810" t="s">
        <v>10366</v>
      </c>
      <c r="G6810" t="s">
        <v>177</v>
      </c>
      <c r="H6810" t="s">
        <v>134</v>
      </c>
      <c r="I6810" t="s">
        <v>135</v>
      </c>
      <c r="J6810" t="s">
        <v>136</v>
      </c>
      <c r="K6810" t="s">
        <v>147</v>
      </c>
      <c r="L6810" t="s">
        <v>19522</v>
      </c>
      <c r="M6810" t="s">
        <v>19523</v>
      </c>
      <c r="N6810">
        <v>1.1016666660000001</v>
      </c>
      <c r="O6810">
        <v>3</v>
      </c>
      <c r="P6810">
        <v>857</v>
      </c>
      <c r="Q6810">
        <v>78</v>
      </c>
      <c r="R6810">
        <v>271</v>
      </c>
      <c r="S6810">
        <v>10</v>
      </c>
      <c r="T6810">
        <v>104</v>
      </c>
      <c r="U6810">
        <v>1</v>
      </c>
      <c r="V6810">
        <v>0</v>
      </c>
      <c r="W6810">
        <v>0.63341384654443345</v>
      </c>
      <c r="X6810">
        <v>152.62668755746225</v>
      </c>
      <c r="Y6810">
        <v>75.658547614157072</v>
      </c>
      <c r="Z6810">
        <v>39.670970831242393</v>
      </c>
      <c r="AA6810">
        <v>23.567417447904003</v>
      </c>
      <c r="AB6810">
        <v>18.131665805599699</v>
      </c>
      <c r="AC6810">
        <v>3.4182672462054673</v>
      </c>
      <c r="AD6810">
        <v>0</v>
      </c>
      <c r="AE6810">
        <v>313.70697034911535</v>
      </c>
    </row>
    <row r="6811" spans="1:31" x14ac:dyDescent="0.25">
      <c r="A6811">
        <v>1801458</v>
      </c>
      <c r="B6811">
        <v>1</v>
      </c>
      <c r="C6811" t="s">
        <v>80</v>
      </c>
      <c r="D6811" t="s">
        <v>100</v>
      </c>
      <c r="E6811" t="s">
        <v>171</v>
      </c>
      <c r="F6811" t="s">
        <v>19524</v>
      </c>
      <c r="G6811" t="s">
        <v>181</v>
      </c>
      <c r="H6811" t="s">
        <v>146</v>
      </c>
      <c r="I6811" t="s">
        <v>135</v>
      </c>
      <c r="J6811" t="s">
        <v>136</v>
      </c>
      <c r="K6811" t="s">
        <v>147</v>
      </c>
      <c r="L6811" t="s">
        <v>19525</v>
      </c>
      <c r="M6811" t="s">
        <v>19526</v>
      </c>
      <c r="N6811">
        <v>2.0130555550000002</v>
      </c>
      <c r="O6811">
        <v>0</v>
      </c>
      <c r="P6811">
        <v>1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1.0074686595467084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1.0074686595467084</v>
      </c>
    </row>
    <row r="6812" spans="1:31" x14ac:dyDescent="0.25">
      <c r="A6812">
        <v>1801465</v>
      </c>
      <c r="B6812">
        <v>1</v>
      </c>
      <c r="C6812" t="s">
        <v>80</v>
      </c>
      <c r="D6812" t="s">
        <v>97</v>
      </c>
      <c r="E6812" t="s">
        <v>158</v>
      </c>
      <c r="F6812" t="s">
        <v>19527</v>
      </c>
      <c r="G6812" t="s">
        <v>292</v>
      </c>
      <c r="H6812" t="s">
        <v>146</v>
      </c>
      <c r="I6812" t="s">
        <v>135</v>
      </c>
      <c r="J6812" t="s">
        <v>136</v>
      </c>
      <c r="K6812" t="s">
        <v>147</v>
      </c>
      <c r="L6812" t="s">
        <v>19528</v>
      </c>
      <c r="M6812" t="s">
        <v>19529</v>
      </c>
      <c r="N6812">
        <v>1.1230555550000001</v>
      </c>
      <c r="O6812">
        <v>0</v>
      </c>
      <c r="P6812">
        <v>19</v>
      </c>
      <c r="Q6812">
        <v>0</v>
      </c>
      <c r="R6812">
        <v>0</v>
      </c>
      <c r="S6812">
        <v>0</v>
      </c>
      <c r="T6812">
        <v>3</v>
      </c>
      <c r="U6812">
        <v>0</v>
      </c>
      <c r="V6812">
        <v>0</v>
      </c>
      <c r="W6812">
        <v>0</v>
      </c>
      <c r="X6812">
        <v>18.63718998226415</v>
      </c>
      <c r="Y6812">
        <v>0</v>
      </c>
      <c r="Z6812">
        <v>0</v>
      </c>
      <c r="AA6812">
        <v>0</v>
      </c>
      <c r="AB6812">
        <v>2.7878286061841999</v>
      </c>
      <c r="AC6812">
        <v>0</v>
      </c>
      <c r="AD6812">
        <v>0</v>
      </c>
      <c r="AE6812">
        <v>21.425018588448349</v>
      </c>
    </row>
    <row r="6813" spans="1:31" x14ac:dyDescent="0.25">
      <c r="A6813">
        <v>1801469</v>
      </c>
      <c r="B6813">
        <v>1</v>
      </c>
      <c r="C6813" t="s">
        <v>81</v>
      </c>
      <c r="D6813" t="s">
        <v>118</v>
      </c>
      <c r="E6813" t="s">
        <v>171</v>
      </c>
      <c r="F6813" t="s">
        <v>19530</v>
      </c>
      <c r="G6813" t="s">
        <v>181</v>
      </c>
      <c r="H6813" t="s">
        <v>146</v>
      </c>
      <c r="I6813" t="s">
        <v>135</v>
      </c>
      <c r="J6813" t="s">
        <v>136</v>
      </c>
      <c r="K6813" t="s">
        <v>147</v>
      </c>
      <c r="L6813" t="s">
        <v>19531</v>
      </c>
      <c r="M6813" t="s">
        <v>19532</v>
      </c>
      <c r="N6813">
        <v>1.2052777770000001</v>
      </c>
      <c r="O6813">
        <v>0</v>
      </c>
      <c r="P6813">
        <v>0</v>
      </c>
      <c r="Q6813">
        <v>0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0.47798387008319998</v>
      </c>
      <c r="AA6813">
        <v>0</v>
      </c>
      <c r="AB6813">
        <v>0</v>
      </c>
      <c r="AC6813">
        <v>0</v>
      </c>
      <c r="AD6813">
        <v>0</v>
      </c>
      <c r="AE6813">
        <v>0.47798387008319998</v>
      </c>
    </row>
    <row r="6814" spans="1:31" x14ac:dyDescent="0.25">
      <c r="A6814">
        <v>1801477</v>
      </c>
      <c r="B6814">
        <v>1</v>
      </c>
      <c r="C6814" t="s">
        <v>80</v>
      </c>
      <c r="D6814" t="s">
        <v>110</v>
      </c>
      <c r="E6814" t="s">
        <v>153</v>
      </c>
      <c r="F6814" t="s">
        <v>19533</v>
      </c>
      <c r="G6814" t="s">
        <v>206</v>
      </c>
      <c r="H6814" t="s">
        <v>146</v>
      </c>
      <c r="I6814" t="s">
        <v>135</v>
      </c>
      <c r="J6814" t="s">
        <v>136</v>
      </c>
      <c r="K6814" t="s">
        <v>147</v>
      </c>
      <c r="L6814" t="s">
        <v>19534</v>
      </c>
      <c r="M6814" t="s">
        <v>19535</v>
      </c>
      <c r="N6814">
        <v>5.0788888879999998</v>
      </c>
      <c r="O6814">
        <v>0</v>
      </c>
      <c r="P6814">
        <v>46</v>
      </c>
      <c r="Q6814">
        <v>0</v>
      </c>
      <c r="R6814">
        <v>0</v>
      </c>
      <c r="S6814">
        <v>0</v>
      </c>
      <c r="T6814">
        <v>1</v>
      </c>
      <c r="U6814">
        <v>0</v>
      </c>
      <c r="V6814">
        <v>0</v>
      </c>
      <c r="W6814">
        <v>0</v>
      </c>
      <c r="X6814">
        <v>73.83010166714061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73.83010166714061</v>
      </c>
    </row>
    <row r="6815" spans="1:31" x14ac:dyDescent="0.25">
      <c r="A6815">
        <v>1801487</v>
      </c>
      <c r="B6815">
        <v>1</v>
      </c>
      <c r="C6815" t="s">
        <v>80</v>
      </c>
      <c r="D6815" t="s">
        <v>100</v>
      </c>
      <c r="E6815" t="s">
        <v>184</v>
      </c>
      <c r="F6815" t="s">
        <v>19536</v>
      </c>
      <c r="G6815" t="s">
        <v>232</v>
      </c>
      <c r="H6815" t="s">
        <v>134</v>
      </c>
      <c r="I6815" t="s">
        <v>135</v>
      </c>
      <c r="J6815" t="s">
        <v>136</v>
      </c>
      <c r="K6815" t="s">
        <v>147</v>
      </c>
      <c r="L6815" t="s">
        <v>19537</v>
      </c>
      <c r="M6815" t="s">
        <v>19538</v>
      </c>
      <c r="N6815">
        <v>1.8333333329999999</v>
      </c>
      <c r="O6815">
        <v>0</v>
      </c>
      <c r="P6815">
        <v>116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61.29117876041505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61.29117876041505</v>
      </c>
    </row>
    <row r="6816" spans="1:31" x14ac:dyDescent="0.25">
      <c r="A6816">
        <v>1801501</v>
      </c>
      <c r="B6816">
        <v>1</v>
      </c>
      <c r="C6816" t="s">
        <v>80</v>
      </c>
      <c r="D6816" t="s">
        <v>97</v>
      </c>
      <c r="E6816" t="s">
        <v>171</v>
      </c>
      <c r="F6816" t="s">
        <v>19539</v>
      </c>
      <c r="G6816" t="s">
        <v>181</v>
      </c>
      <c r="H6816" t="s">
        <v>146</v>
      </c>
      <c r="I6816" t="s">
        <v>135</v>
      </c>
      <c r="J6816" t="s">
        <v>136</v>
      </c>
      <c r="K6816" t="s">
        <v>147</v>
      </c>
      <c r="L6816" t="s">
        <v>19540</v>
      </c>
      <c r="M6816" t="s">
        <v>19541</v>
      </c>
      <c r="N6816">
        <v>2.355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2.3578850340080333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2.3578850340080333</v>
      </c>
    </row>
    <row r="6817" spans="1:31" x14ac:dyDescent="0.25">
      <c r="A6817">
        <v>1801506</v>
      </c>
      <c r="B6817">
        <v>1</v>
      </c>
      <c r="C6817" t="s">
        <v>80</v>
      </c>
      <c r="D6817" t="s">
        <v>107</v>
      </c>
      <c r="E6817" t="s">
        <v>131</v>
      </c>
      <c r="F6817" t="s">
        <v>5158</v>
      </c>
      <c r="G6817" t="s">
        <v>177</v>
      </c>
      <c r="H6817" t="s">
        <v>134</v>
      </c>
      <c r="I6817" t="s">
        <v>135</v>
      </c>
      <c r="J6817" t="s">
        <v>136</v>
      </c>
      <c r="K6817" t="s">
        <v>147</v>
      </c>
      <c r="L6817" t="s">
        <v>19542</v>
      </c>
      <c r="M6817" t="s">
        <v>19543</v>
      </c>
      <c r="N6817">
        <v>6.7500000000000004E-2</v>
      </c>
      <c r="O6817">
        <v>18</v>
      </c>
      <c r="P6817">
        <v>8368</v>
      </c>
      <c r="Q6817">
        <v>20</v>
      </c>
      <c r="R6817">
        <v>83</v>
      </c>
      <c r="S6817">
        <v>29</v>
      </c>
      <c r="T6817">
        <v>384</v>
      </c>
      <c r="U6817">
        <v>0</v>
      </c>
      <c r="V6817">
        <v>10</v>
      </c>
      <c r="W6817">
        <v>7.6699618210010261</v>
      </c>
      <c r="X6817">
        <v>62.449714413422122</v>
      </c>
      <c r="Y6817">
        <v>2.2123577065535995</v>
      </c>
      <c r="Z6817">
        <v>3.9553353997069509</v>
      </c>
      <c r="AA6817">
        <v>27.838541652550202</v>
      </c>
      <c r="AB6817">
        <v>17.543357897602426</v>
      </c>
      <c r="AC6817">
        <v>0</v>
      </c>
      <c r="AD6817">
        <v>0.65976625217250007</v>
      </c>
      <c r="AE6817">
        <v>122.32903514300885</v>
      </c>
    </row>
    <row r="6818" spans="1:31" x14ac:dyDescent="0.25">
      <c r="A6818">
        <v>1801514</v>
      </c>
      <c r="B6818">
        <v>1</v>
      </c>
      <c r="C6818" t="s">
        <v>80</v>
      </c>
      <c r="D6818" t="s">
        <v>104</v>
      </c>
      <c r="E6818" t="s">
        <v>171</v>
      </c>
      <c r="F6818" t="s">
        <v>19544</v>
      </c>
      <c r="G6818" t="s">
        <v>181</v>
      </c>
      <c r="H6818" t="s">
        <v>146</v>
      </c>
      <c r="I6818" t="s">
        <v>135</v>
      </c>
      <c r="J6818" t="s">
        <v>136</v>
      </c>
      <c r="K6818" t="s">
        <v>147</v>
      </c>
      <c r="L6818" t="s">
        <v>19545</v>
      </c>
      <c r="M6818" t="s">
        <v>19546</v>
      </c>
      <c r="N6818">
        <v>1.6372222219999999</v>
      </c>
      <c r="O6818">
        <v>0</v>
      </c>
      <c r="P6818">
        <v>1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0.47554037233349999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0.47554037233349999</v>
      </c>
    </row>
    <row r="6819" spans="1:31" x14ac:dyDescent="0.25">
      <c r="A6819">
        <v>1801525</v>
      </c>
      <c r="B6819">
        <v>1</v>
      </c>
      <c r="C6819" t="s">
        <v>80</v>
      </c>
      <c r="D6819" t="s">
        <v>85</v>
      </c>
      <c r="E6819" t="s">
        <v>171</v>
      </c>
      <c r="F6819" t="s">
        <v>19547</v>
      </c>
      <c r="G6819" t="s">
        <v>181</v>
      </c>
      <c r="H6819" t="s">
        <v>146</v>
      </c>
      <c r="I6819" t="s">
        <v>135</v>
      </c>
      <c r="J6819" t="s">
        <v>136</v>
      </c>
      <c r="K6819" t="s">
        <v>147</v>
      </c>
      <c r="L6819" t="s">
        <v>19548</v>
      </c>
      <c r="M6819" t="s">
        <v>19549</v>
      </c>
      <c r="N6819">
        <v>2.565555555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1.2383304592057667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1.2383304592057667</v>
      </c>
    </row>
    <row r="6820" spans="1:31" x14ac:dyDescent="0.25">
      <c r="A6820">
        <v>1801565</v>
      </c>
      <c r="B6820">
        <v>1</v>
      </c>
      <c r="C6820" t="s">
        <v>81</v>
      </c>
      <c r="D6820" t="s">
        <v>119</v>
      </c>
      <c r="E6820" t="s">
        <v>171</v>
      </c>
      <c r="F6820" t="s">
        <v>19550</v>
      </c>
      <c r="G6820" t="s">
        <v>181</v>
      </c>
      <c r="H6820" t="s">
        <v>146</v>
      </c>
      <c r="I6820" t="s">
        <v>135</v>
      </c>
      <c r="J6820" t="s">
        <v>136</v>
      </c>
      <c r="K6820" t="s">
        <v>147</v>
      </c>
      <c r="L6820" t="s">
        <v>19548</v>
      </c>
      <c r="M6820" t="s">
        <v>19551</v>
      </c>
      <c r="N6820">
        <v>4.9249999999999998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0.30153947304704998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0.30153947304704998</v>
      </c>
    </row>
    <row r="6821" spans="1:31" x14ac:dyDescent="0.25">
      <c r="A6821">
        <v>1801571</v>
      </c>
      <c r="B6821">
        <v>1</v>
      </c>
      <c r="C6821" t="s">
        <v>80</v>
      </c>
      <c r="D6821" t="s">
        <v>100</v>
      </c>
      <c r="E6821" t="s">
        <v>131</v>
      </c>
      <c r="F6821" t="s">
        <v>19552</v>
      </c>
      <c r="G6821" t="s">
        <v>133</v>
      </c>
      <c r="H6821" t="s">
        <v>134</v>
      </c>
      <c r="I6821" t="s">
        <v>135</v>
      </c>
      <c r="J6821" t="s">
        <v>136</v>
      </c>
      <c r="K6821" t="s">
        <v>147</v>
      </c>
      <c r="L6821" t="s">
        <v>19553</v>
      </c>
      <c r="M6821" t="s">
        <v>19554</v>
      </c>
      <c r="N6821">
        <v>0.34</v>
      </c>
      <c r="O6821">
        <v>1</v>
      </c>
      <c r="P6821">
        <v>1307</v>
      </c>
      <c r="Q6821">
        <v>15</v>
      </c>
      <c r="R6821">
        <v>157</v>
      </c>
      <c r="S6821">
        <v>29</v>
      </c>
      <c r="T6821">
        <v>104</v>
      </c>
      <c r="U6821">
        <v>2</v>
      </c>
      <c r="V6821">
        <v>0</v>
      </c>
      <c r="W6821">
        <v>0.12805050665791667</v>
      </c>
      <c r="X6821">
        <v>164.64339183150597</v>
      </c>
      <c r="Y6821">
        <v>6.4688539633690505</v>
      </c>
      <c r="Z6821">
        <v>34.252927517518053</v>
      </c>
      <c r="AA6821">
        <v>43.801090098624137</v>
      </c>
      <c r="AB6821">
        <v>23.452010547269623</v>
      </c>
      <c r="AC6821">
        <v>15.922624414889583</v>
      </c>
      <c r="AD6821">
        <v>0</v>
      </c>
      <c r="AE6821">
        <v>288.66894887983437</v>
      </c>
    </row>
    <row r="6822" spans="1:31" x14ac:dyDescent="0.25">
      <c r="A6822">
        <v>1801572</v>
      </c>
      <c r="B6822">
        <v>1</v>
      </c>
      <c r="C6822" t="s">
        <v>81</v>
      </c>
      <c r="D6822" t="s">
        <v>128</v>
      </c>
      <c r="E6822" t="s">
        <v>143</v>
      </c>
      <c r="F6822" t="s">
        <v>19555</v>
      </c>
      <c r="G6822" t="s">
        <v>145</v>
      </c>
      <c r="H6822" t="s">
        <v>146</v>
      </c>
      <c r="I6822" t="s">
        <v>135</v>
      </c>
      <c r="J6822" t="s">
        <v>136</v>
      </c>
      <c r="K6822" t="s">
        <v>147</v>
      </c>
      <c r="L6822" t="s">
        <v>19556</v>
      </c>
      <c r="M6822" t="s">
        <v>19557</v>
      </c>
      <c r="N6822">
        <v>0.67666666600000003</v>
      </c>
      <c r="O6822">
        <v>0</v>
      </c>
      <c r="P6822">
        <v>22</v>
      </c>
      <c r="Q6822">
        <v>0</v>
      </c>
      <c r="R6822">
        <v>27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3.0325491956667672</v>
      </c>
      <c r="Y6822">
        <v>0</v>
      </c>
      <c r="Z6822">
        <v>11.741633785839104</v>
      </c>
      <c r="AA6822">
        <v>0</v>
      </c>
      <c r="AB6822">
        <v>0</v>
      </c>
      <c r="AC6822">
        <v>0</v>
      </c>
      <c r="AD6822">
        <v>0</v>
      </c>
      <c r="AE6822">
        <v>14.774182981505872</v>
      </c>
    </row>
    <row r="6823" spans="1:31" x14ac:dyDescent="0.25">
      <c r="A6823">
        <v>1801574</v>
      </c>
      <c r="B6823">
        <v>1</v>
      </c>
      <c r="C6823" t="s">
        <v>81</v>
      </c>
      <c r="D6823" t="s">
        <v>123</v>
      </c>
      <c r="E6823" t="s">
        <v>131</v>
      </c>
      <c r="F6823" t="s">
        <v>19558</v>
      </c>
      <c r="G6823" t="s">
        <v>177</v>
      </c>
      <c r="H6823" t="s">
        <v>134</v>
      </c>
      <c r="I6823" t="s">
        <v>193</v>
      </c>
      <c r="J6823" t="s">
        <v>136</v>
      </c>
      <c r="K6823" t="s">
        <v>147</v>
      </c>
      <c r="L6823" t="s">
        <v>19559</v>
      </c>
      <c r="M6823" t="s">
        <v>19560</v>
      </c>
      <c r="N6823">
        <v>1.3888888E-2</v>
      </c>
      <c r="O6823">
        <v>0</v>
      </c>
      <c r="P6823">
        <v>129</v>
      </c>
      <c r="Q6823">
        <v>1</v>
      </c>
      <c r="R6823">
        <v>6</v>
      </c>
      <c r="S6823">
        <v>15</v>
      </c>
      <c r="T6823">
        <v>149</v>
      </c>
      <c r="U6823">
        <v>20</v>
      </c>
      <c r="V6823">
        <v>3</v>
      </c>
      <c r="W6823">
        <v>0</v>
      </c>
      <c r="X6823">
        <v>0.85339873080583284</v>
      </c>
      <c r="Y6823">
        <v>1.3402954289166668E-2</v>
      </c>
      <c r="Z6823">
        <v>0.20249269959249999</v>
      </c>
      <c r="AA6823">
        <v>1.9751938005862497</v>
      </c>
      <c r="AB6823">
        <v>1.4524051840133327</v>
      </c>
      <c r="AC6823">
        <v>24.716828501013609</v>
      </c>
      <c r="AD6823">
        <v>0.18585242831749998</v>
      </c>
      <c r="AE6823">
        <v>29.399574298618191</v>
      </c>
    </row>
    <row r="6824" spans="1:31" x14ac:dyDescent="0.25">
      <c r="A6824">
        <v>1801575</v>
      </c>
      <c r="B6824">
        <v>1</v>
      </c>
      <c r="C6824" t="s">
        <v>80</v>
      </c>
      <c r="D6824" t="s">
        <v>83</v>
      </c>
      <c r="E6824" t="s">
        <v>171</v>
      </c>
      <c r="F6824" t="s">
        <v>19561</v>
      </c>
      <c r="G6824" t="s">
        <v>282</v>
      </c>
      <c r="H6824" t="s">
        <v>146</v>
      </c>
      <c r="I6824" t="s">
        <v>135</v>
      </c>
      <c r="J6824" t="s">
        <v>136</v>
      </c>
      <c r="K6824" t="s">
        <v>147</v>
      </c>
      <c r="L6824" t="s">
        <v>19562</v>
      </c>
      <c r="M6824" t="s">
        <v>19563</v>
      </c>
      <c r="N6824">
        <v>3.2122222219999998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1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3.5938458820656005</v>
      </c>
      <c r="AC6824">
        <v>0</v>
      </c>
      <c r="AD6824">
        <v>0</v>
      </c>
      <c r="AE6824">
        <v>3.5938458820656005</v>
      </c>
    </row>
    <row r="6825" spans="1:31" x14ac:dyDescent="0.25">
      <c r="A6825">
        <v>1801577</v>
      </c>
      <c r="B6825">
        <v>1</v>
      </c>
      <c r="C6825" t="s">
        <v>80</v>
      </c>
      <c r="D6825" t="s">
        <v>96</v>
      </c>
      <c r="E6825" t="s">
        <v>171</v>
      </c>
      <c r="F6825" t="s">
        <v>19564</v>
      </c>
      <c r="G6825" t="s">
        <v>181</v>
      </c>
      <c r="H6825" t="s">
        <v>146</v>
      </c>
      <c r="I6825" t="s">
        <v>135</v>
      </c>
      <c r="J6825" t="s">
        <v>136</v>
      </c>
      <c r="K6825" t="s">
        <v>147</v>
      </c>
      <c r="L6825" t="s">
        <v>19565</v>
      </c>
      <c r="M6825" t="s">
        <v>19566</v>
      </c>
      <c r="N6825">
        <v>1.8063888880000001</v>
      </c>
      <c r="O6825">
        <v>0</v>
      </c>
      <c r="P6825">
        <v>1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1.55391190284985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1.55391190284985</v>
      </c>
    </row>
    <row r="6826" spans="1:31" x14ac:dyDescent="0.25">
      <c r="A6826">
        <v>1801578</v>
      </c>
      <c r="B6826">
        <v>1</v>
      </c>
      <c r="C6826" t="s">
        <v>81</v>
      </c>
      <c r="D6826" t="s">
        <v>128</v>
      </c>
      <c r="E6826" t="s">
        <v>153</v>
      </c>
      <c r="F6826" t="s">
        <v>19567</v>
      </c>
      <c r="G6826" t="s">
        <v>206</v>
      </c>
      <c r="H6826" t="s">
        <v>146</v>
      </c>
      <c r="I6826" t="s">
        <v>135</v>
      </c>
      <c r="J6826" t="s">
        <v>136</v>
      </c>
      <c r="K6826" t="s">
        <v>147</v>
      </c>
      <c r="L6826" t="s">
        <v>19568</v>
      </c>
      <c r="M6826" t="s">
        <v>19569</v>
      </c>
      <c r="N6826">
        <v>7.5019444440000003</v>
      </c>
      <c r="O6826">
        <v>0</v>
      </c>
      <c r="P6826">
        <v>136</v>
      </c>
      <c r="Q6826">
        <v>0</v>
      </c>
      <c r="R6826">
        <v>0</v>
      </c>
      <c r="S6826">
        <v>0</v>
      </c>
      <c r="T6826">
        <v>15</v>
      </c>
      <c r="U6826">
        <v>0</v>
      </c>
      <c r="V6826">
        <v>0</v>
      </c>
      <c r="W6826">
        <v>0</v>
      </c>
      <c r="X6826">
        <v>251.91975379197751</v>
      </c>
      <c r="Y6826">
        <v>0</v>
      </c>
      <c r="Z6826">
        <v>0</v>
      </c>
      <c r="AA6826">
        <v>0</v>
      </c>
      <c r="AB6826">
        <v>80.324224221002567</v>
      </c>
      <c r="AC6826">
        <v>0</v>
      </c>
      <c r="AD6826">
        <v>0</v>
      </c>
      <c r="AE6826">
        <v>332.24397801298005</v>
      </c>
    </row>
    <row r="6827" spans="1:31" x14ac:dyDescent="0.25">
      <c r="A6827">
        <v>1801579</v>
      </c>
      <c r="B6827">
        <v>1</v>
      </c>
      <c r="C6827" t="s">
        <v>80</v>
      </c>
      <c r="D6827" t="s">
        <v>104</v>
      </c>
      <c r="E6827" t="s">
        <v>158</v>
      </c>
      <c r="F6827" t="s">
        <v>19570</v>
      </c>
      <c r="G6827" t="s">
        <v>2060</v>
      </c>
      <c r="H6827" t="s">
        <v>146</v>
      </c>
      <c r="I6827" t="s">
        <v>135</v>
      </c>
      <c r="J6827" t="s">
        <v>136</v>
      </c>
      <c r="K6827" t="s">
        <v>147</v>
      </c>
      <c r="L6827" t="s">
        <v>19571</v>
      </c>
      <c r="M6827" t="s">
        <v>19572</v>
      </c>
      <c r="N6827">
        <v>2.3708333330000002</v>
      </c>
      <c r="O6827">
        <v>0</v>
      </c>
      <c r="P6827">
        <v>0</v>
      </c>
      <c r="Q6827">
        <v>0</v>
      </c>
      <c r="R6827">
        <v>4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1.0341892123500001</v>
      </c>
      <c r="AA6827">
        <v>0</v>
      </c>
      <c r="AB6827">
        <v>0</v>
      </c>
      <c r="AC6827">
        <v>0</v>
      </c>
      <c r="AD6827">
        <v>0</v>
      </c>
      <c r="AE6827">
        <v>1.0341892123500001</v>
      </c>
    </row>
    <row r="6828" spans="1:31" x14ac:dyDescent="0.25">
      <c r="A6828">
        <v>1801580</v>
      </c>
      <c r="B6828">
        <v>1</v>
      </c>
      <c r="C6828" t="s">
        <v>80</v>
      </c>
      <c r="D6828" t="s">
        <v>106</v>
      </c>
      <c r="E6828" t="s">
        <v>131</v>
      </c>
      <c r="F6828" t="s">
        <v>7463</v>
      </c>
      <c r="G6828" t="s">
        <v>177</v>
      </c>
      <c r="H6828" t="s">
        <v>134</v>
      </c>
      <c r="I6828" t="s">
        <v>135</v>
      </c>
      <c r="J6828" t="s">
        <v>136</v>
      </c>
      <c r="K6828" t="s">
        <v>147</v>
      </c>
      <c r="L6828" t="s">
        <v>19573</v>
      </c>
      <c r="M6828" t="s">
        <v>19574</v>
      </c>
      <c r="N6828">
        <v>0.19500000000000001</v>
      </c>
      <c r="O6828">
        <v>0</v>
      </c>
      <c r="P6828">
        <v>7</v>
      </c>
      <c r="Q6828">
        <v>29</v>
      </c>
      <c r="R6828">
        <v>55</v>
      </c>
      <c r="S6828">
        <v>9</v>
      </c>
      <c r="T6828">
        <v>12</v>
      </c>
      <c r="U6828">
        <v>1</v>
      </c>
      <c r="V6828">
        <v>0</v>
      </c>
      <c r="W6828">
        <v>0</v>
      </c>
      <c r="X6828">
        <v>0.59634702877229995</v>
      </c>
      <c r="Y6828">
        <v>10.574767281376353</v>
      </c>
      <c r="Z6828">
        <v>12.611789641532246</v>
      </c>
      <c r="AA6828">
        <v>6.7131636231933012</v>
      </c>
      <c r="AB6828">
        <v>1.3373815763880001</v>
      </c>
      <c r="AC6828">
        <v>1.79047274330925</v>
      </c>
      <c r="AD6828">
        <v>0</v>
      </c>
      <c r="AE6828">
        <v>33.623921894571453</v>
      </c>
    </row>
    <row r="6829" spans="1:31" x14ac:dyDescent="0.25">
      <c r="A6829">
        <v>1801581</v>
      </c>
      <c r="B6829">
        <v>1</v>
      </c>
      <c r="C6829" t="s">
        <v>80</v>
      </c>
      <c r="D6829" t="s">
        <v>96</v>
      </c>
      <c r="E6829" t="s">
        <v>171</v>
      </c>
      <c r="F6829" t="s">
        <v>19575</v>
      </c>
      <c r="G6829" t="s">
        <v>181</v>
      </c>
      <c r="H6829" t="s">
        <v>146</v>
      </c>
      <c r="I6829" t="s">
        <v>135</v>
      </c>
      <c r="J6829" t="s">
        <v>136</v>
      </c>
      <c r="K6829" t="s">
        <v>147</v>
      </c>
      <c r="L6829" t="s">
        <v>19576</v>
      </c>
      <c r="M6829" t="s">
        <v>19577</v>
      </c>
      <c r="N6829">
        <v>4.3594444440000002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0.71379149330125014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0.71379149330125014</v>
      </c>
    </row>
    <row r="6830" spans="1:31" x14ac:dyDescent="0.25">
      <c r="A6830">
        <v>1801585</v>
      </c>
      <c r="B6830">
        <v>1</v>
      </c>
      <c r="C6830" t="s">
        <v>80</v>
      </c>
      <c r="D6830" t="s">
        <v>93</v>
      </c>
      <c r="E6830" t="s">
        <v>158</v>
      </c>
      <c r="F6830" t="s">
        <v>19578</v>
      </c>
      <c r="G6830" t="s">
        <v>4222</v>
      </c>
      <c r="H6830" t="s">
        <v>146</v>
      </c>
      <c r="I6830" t="s">
        <v>135</v>
      </c>
      <c r="J6830" t="s">
        <v>136</v>
      </c>
      <c r="K6830" t="s">
        <v>147</v>
      </c>
      <c r="L6830" t="s">
        <v>19579</v>
      </c>
      <c r="M6830" t="s">
        <v>19580</v>
      </c>
      <c r="N6830">
        <v>1.534166666</v>
      </c>
      <c r="O6830">
        <v>0</v>
      </c>
      <c r="P6830">
        <v>29</v>
      </c>
      <c r="Q6830">
        <v>0</v>
      </c>
      <c r="R6830">
        <v>6</v>
      </c>
      <c r="S6830">
        <v>0</v>
      </c>
      <c r="T6830">
        <v>6</v>
      </c>
      <c r="U6830">
        <v>0</v>
      </c>
      <c r="V6830">
        <v>0</v>
      </c>
      <c r="W6830">
        <v>0</v>
      </c>
      <c r="X6830">
        <v>2.282022003461726</v>
      </c>
      <c r="Y6830">
        <v>0</v>
      </c>
      <c r="Z6830">
        <v>0.24387648001200005</v>
      </c>
      <c r="AA6830">
        <v>0</v>
      </c>
      <c r="AB6830">
        <v>1.1742915262759002</v>
      </c>
      <c r="AC6830">
        <v>0</v>
      </c>
      <c r="AD6830">
        <v>0</v>
      </c>
      <c r="AE6830">
        <v>3.7001900097496261</v>
      </c>
    </row>
    <row r="6831" spans="1:31" x14ac:dyDescent="0.25">
      <c r="A6831">
        <v>1801586</v>
      </c>
      <c r="B6831">
        <v>1</v>
      </c>
      <c r="C6831" t="s">
        <v>80</v>
      </c>
      <c r="D6831" t="s">
        <v>84</v>
      </c>
      <c r="E6831" t="s">
        <v>143</v>
      </c>
      <c r="F6831" t="s">
        <v>11531</v>
      </c>
      <c r="G6831" t="s">
        <v>164</v>
      </c>
      <c r="H6831" t="s">
        <v>146</v>
      </c>
      <c r="I6831" t="s">
        <v>135</v>
      </c>
      <c r="J6831" t="s">
        <v>136</v>
      </c>
      <c r="K6831" t="s">
        <v>147</v>
      </c>
      <c r="L6831" t="s">
        <v>19581</v>
      </c>
      <c r="M6831" t="s">
        <v>19582</v>
      </c>
      <c r="N6831">
        <v>0.63972222199999995</v>
      </c>
      <c r="O6831">
        <v>0</v>
      </c>
      <c r="P6831">
        <v>9</v>
      </c>
      <c r="Q6831">
        <v>0</v>
      </c>
      <c r="R6831">
        <v>12</v>
      </c>
      <c r="S6831">
        <v>0</v>
      </c>
      <c r="T6831">
        <v>2</v>
      </c>
      <c r="U6831">
        <v>0</v>
      </c>
      <c r="V6831">
        <v>0</v>
      </c>
      <c r="W6831">
        <v>0</v>
      </c>
      <c r="X6831">
        <v>1.1910953452148916</v>
      </c>
      <c r="Y6831">
        <v>0</v>
      </c>
      <c r="Z6831">
        <v>4.1710772099496491</v>
      </c>
      <c r="AA6831">
        <v>0</v>
      </c>
      <c r="AB6831">
        <v>2.0322194412519998</v>
      </c>
      <c r="AC6831">
        <v>0</v>
      </c>
      <c r="AD6831">
        <v>0</v>
      </c>
      <c r="AE6831">
        <v>7.394391996416541</v>
      </c>
    </row>
    <row r="6832" spans="1:31" x14ac:dyDescent="0.25">
      <c r="A6832">
        <v>1801587</v>
      </c>
      <c r="B6832">
        <v>1</v>
      </c>
      <c r="C6832" t="s">
        <v>80</v>
      </c>
      <c r="D6832" t="s">
        <v>95</v>
      </c>
      <c r="E6832" t="s">
        <v>184</v>
      </c>
      <c r="F6832" t="s">
        <v>19583</v>
      </c>
      <c r="G6832" t="s">
        <v>177</v>
      </c>
      <c r="H6832" t="s">
        <v>134</v>
      </c>
      <c r="I6832" t="s">
        <v>135</v>
      </c>
      <c r="J6832" t="s">
        <v>136</v>
      </c>
      <c r="K6832" t="s">
        <v>147</v>
      </c>
      <c r="L6832" t="s">
        <v>19584</v>
      </c>
      <c r="M6832" t="s">
        <v>19585</v>
      </c>
      <c r="N6832">
        <v>0.18333333299999999</v>
      </c>
      <c r="O6832">
        <v>0</v>
      </c>
      <c r="P6832">
        <v>1711</v>
      </c>
      <c r="Q6832">
        <v>0</v>
      </c>
      <c r="R6832">
        <v>0</v>
      </c>
      <c r="S6832">
        <v>0</v>
      </c>
      <c r="T6832">
        <v>340</v>
      </c>
      <c r="U6832">
        <v>0</v>
      </c>
      <c r="V6832">
        <v>0</v>
      </c>
      <c r="W6832">
        <v>0</v>
      </c>
      <c r="X6832">
        <v>85.151555471895392</v>
      </c>
      <c r="Y6832">
        <v>0</v>
      </c>
      <c r="Z6832">
        <v>0</v>
      </c>
      <c r="AA6832">
        <v>0</v>
      </c>
      <c r="AB6832">
        <v>39.296001680523496</v>
      </c>
      <c r="AC6832">
        <v>0</v>
      </c>
      <c r="AD6832">
        <v>0</v>
      </c>
      <c r="AE6832">
        <v>124.44755715241888</v>
      </c>
    </row>
    <row r="6833" spans="1:31" x14ac:dyDescent="0.25">
      <c r="A6833">
        <v>1801590</v>
      </c>
      <c r="B6833">
        <v>1</v>
      </c>
      <c r="C6833" t="s">
        <v>80</v>
      </c>
      <c r="D6833" t="s">
        <v>99</v>
      </c>
      <c r="E6833" t="s">
        <v>171</v>
      </c>
      <c r="F6833" t="s">
        <v>19586</v>
      </c>
      <c r="G6833" t="s">
        <v>181</v>
      </c>
      <c r="H6833" t="s">
        <v>146</v>
      </c>
      <c r="I6833" t="s">
        <v>135</v>
      </c>
      <c r="J6833" t="s">
        <v>136</v>
      </c>
      <c r="K6833" t="s">
        <v>147</v>
      </c>
      <c r="L6833" t="s">
        <v>19587</v>
      </c>
      <c r="M6833" t="s">
        <v>19588</v>
      </c>
      <c r="N6833">
        <v>2.7688888880000002</v>
      </c>
      <c r="O6833">
        <v>0</v>
      </c>
      <c r="P6833">
        <v>1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1.2180112766514419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1.2180112766514419</v>
      </c>
    </row>
    <row r="6834" spans="1:31" x14ac:dyDescent="0.25">
      <c r="A6834">
        <v>1801593</v>
      </c>
      <c r="B6834">
        <v>1</v>
      </c>
      <c r="C6834" t="s">
        <v>80</v>
      </c>
      <c r="D6834" t="s">
        <v>96</v>
      </c>
      <c r="E6834" t="s">
        <v>153</v>
      </c>
      <c r="F6834" t="s">
        <v>17328</v>
      </c>
      <c r="G6834" t="s">
        <v>206</v>
      </c>
      <c r="H6834" t="s">
        <v>146</v>
      </c>
      <c r="I6834" t="s">
        <v>135</v>
      </c>
      <c r="J6834" t="s">
        <v>136</v>
      </c>
      <c r="K6834" t="s">
        <v>147</v>
      </c>
      <c r="L6834" t="s">
        <v>19589</v>
      </c>
      <c r="M6834" t="s">
        <v>19590</v>
      </c>
      <c r="N6834">
        <v>1.5408333329999999</v>
      </c>
      <c r="O6834">
        <v>0</v>
      </c>
      <c r="P6834">
        <v>24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3.4306907011552008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3.4306907011552008</v>
      </c>
    </row>
    <row r="6835" spans="1:31" x14ac:dyDescent="0.25">
      <c r="A6835">
        <v>1801596</v>
      </c>
      <c r="B6835">
        <v>1</v>
      </c>
      <c r="C6835" t="s">
        <v>80</v>
      </c>
      <c r="D6835" t="s">
        <v>89</v>
      </c>
      <c r="E6835" t="s">
        <v>171</v>
      </c>
      <c r="F6835" t="s">
        <v>19591</v>
      </c>
      <c r="G6835" t="s">
        <v>181</v>
      </c>
      <c r="H6835" t="s">
        <v>146</v>
      </c>
      <c r="I6835" t="s">
        <v>135</v>
      </c>
      <c r="J6835" t="s">
        <v>136</v>
      </c>
      <c r="K6835" t="s">
        <v>147</v>
      </c>
      <c r="L6835" t="s">
        <v>19592</v>
      </c>
      <c r="M6835" t="s">
        <v>19593</v>
      </c>
      <c r="N6835">
        <v>0.46972222200000002</v>
      </c>
      <c r="O6835">
        <v>0</v>
      </c>
      <c r="P6835">
        <v>1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0.61535673543500002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0.61535673543500002</v>
      </c>
    </row>
    <row r="6836" spans="1:31" x14ac:dyDescent="0.25">
      <c r="A6836">
        <v>1801598</v>
      </c>
      <c r="B6836">
        <v>1</v>
      </c>
      <c r="C6836" t="s">
        <v>80</v>
      </c>
      <c r="D6836" t="s">
        <v>99</v>
      </c>
      <c r="E6836" t="s">
        <v>171</v>
      </c>
      <c r="F6836" t="s">
        <v>19594</v>
      </c>
      <c r="G6836" t="s">
        <v>173</v>
      </c>
      <c r="H6836" t="s">
        <v>146</v>
      </c>
      <c r="I6836" t="s">
        <v>135</v>
      </c>
      <c r="J6836" t="s">
        <v>136</v>
      </c>
      <c r="K6836" t="s">
        <v>147</v>
      </c>
      <c r="L6836" t="s">
        <v>19595</v>
      </c>
      <c r="M6836" t="s">
        <v>19596</v>
      </c>
      <c r="N6836">
        <v>5.6074999999999999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1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5.9222685493169998</v>
      </c>
      <c r="AC6836">
        <v>0</v>
      </c>
      <c r="AD6836">
        <v>0</v>
      </c>
      <c r="AE6836">
        <v>5.9222685493169998</v>
      </c>
    </row>
    <row r="6837" spans="1:31" x14ac:dyDescent="0.25">
      <c r="A6837">
        <v>1801599</v>
      </c>
      <c r="B6837">
        <v>1</v>
      </c>
      <c r="C6837" t="s">
        <v>80</v>
      </c>
      <c r="D6837" t="s">
        <v>92</v>
      </c>
      <c r="E6837" t="s">
        <v>171</v>
      </c>
      <c r="F6837" t="s">
        <v>19597</v>
      </c>
      <c r="G6837" t="s">
        <v>181</v>
      </c>
      <c r="H6837" t="s">
        <v>146</v>
      </c>
      <c r="I6837" t="s">
        <v>135</v>
      </c>
      <c r="J6837" t="s">
        <v>136</v>
      </c>
      <c r="K6837" t="s">
        <v>147</v>
      </c>
      <c r="L6837" t="s">
        <v>19598</v>
      </c>
      <c r="M6837" t="s">
        <v>19599</v>
      </c>
      <c r="N6837">
        <v>2.1058333330000001</v>
      </c>
      <c r="O6837">
        <v>0</v>
      </c>
      <c r="P6837">
        <v>1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0.73767997100065008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0.73767997100065008</v>
      </c>
    </row>
    <row r="6838" spans="1:31" x14ac:dyDescent="0.25">
      <c r="A6838">
        <v>1801600</v>
      </c>
      <c r="B6838">
        <v>1</v>
      </c>
      <c r="C6838" t="s">
        <v>81</v>
      </c>
      <c r="D6838" t="s">
        <v>112</v>
      </c>
      <c r="E6838" t="s">
        <v>131</v>
      </c>
      <c r="F6838" t="s">
        <v>19600</v>
      </c>
      <c r="G6838" t="s">
        <v>177</v>
      </c>
      <c r="H6838" t="s">
        <v>134</v>
      </c>
      <c r="I6838" t="s">
        <v>193</v>
      </c>
      <c r="J6838" t="s">
        <v>136</v>
      </c>
      <c r="K6838" t="s">
        <v>147</v>
      </c>
      <c r="L6838" t="s">
        <v>19601</v>
      </c>
      <c r="M6838" t="s">
        <v>19602</v>
      </c>
      <c r="N6838">
        <v>1.6666666E-2</v>
      </c>
      <c r="O6838">
        <v>1</v>
      </c>
      <c r="P6838">
        <v>4551</v>
      </c>
      <c r="Q6838">
        <v>558</v>
      </c>
      <c r="R6838">
        <v>545</v>
      </c>
      <c r="S6838">
        <v>50</v>
      </c>
      <c r="T6838">
        <v>783</v>
      </c>
      <c r="U6838">
        <v>6</v>
      </c>
      <c r="V6838">
        <v>5</v>
      </c>
      <c r="W6838">
        <v>1.2887009244999998E-3</v>
      </c>
      <c r="X6838">
        <v>13.086721194037681</v>
      </c>
      <c r="Y6838">
        <v>1.1161330980974982</v>
      </c>
      <c r="Z6838">
        <v>1.2376843176764969</v>
      </c>
      <c r="AA6838">
        <v>1.8339308865935005</v>
      </c>
      <c r="AB6838">
        <v>3.209187752285001</v>
      </c>
      <c r="AC6838">
        <v>2.2870322644950001</v>
      </c>
      <c r="AD6838">
        <v>0.58613575248800009</v>
      </c>
      <c r="AE6838">
        <v>23.358113966597678</v>
      </c>
    </row>
    <row r="6839" spans="1:31" x14ac:dyDescent="0.25">
      <c r="A6839">
        <v>1801602</v>
      </c>
      <c r="B6839">
        <v>1</v>
      </c>
      <c r="C6839" t="s">
        <v>80</v>
      </c>
      <c r="D6839" t="s">
        <v>93</v>
      </c>
      <c r="E6839" t="s">
        <v>131</v>
      </c>
      <c r="F6839" t="s">
        <v>14943</v>
      </c>
      <c r="G6839" t="s">
        <v>177</v>
      </c>
      <c r="H6839" t="s">
        <v>134</v>
      </c>
      <c r="I6839" t="s">
        <v>135</v>
      </c>
      <c r="J6839" t="s">
        <v>136</v>
      </c>
      <c r="K6839" t="s">
        <v>147</v>
      </c>
      <c r="L6839" t="s">
        <v>19603</v>
      </c>
      <c r="M6839" t="s">
        <v>19604</v>
      </c>
      <c r="N6839">
        <v>1.841111111</v>
      </c>
      <c r="O6839">
        <v>0</v>
      </c>
      <c r="P6839">
        <v>387</v>
      </c>
      <c r="Q6839">
        <v>47</v>
      </c>
      <c r="R6839">
        <v>321</v>
      </c>
      <c r="S6839">
        <v>9</v>
      </c>
      <c r="T6839">
        <v>195</v>
      </c>
      <c r="U6839">
        <v>0</v>
      </c>
      <c r="V6839">
        <v>0</v>
      </c>
      <c r="W6839">
        <v>0</v>
      </c>
      <c r="X6839">
        <v>137.19495526257259</v>
      </c>
      <c r="Y6839">
        <v>24.318772665007664</v>
      </c>
      <c r="Z6839">
        <v>213.94204393940751</v>
      </c>
      <c r="AA6839">
        <v>166.92323395109835</v>
      </c>
      <c r="AB6839">
        <v>242.21151711942542</v>
      </c>
      <c r="AC6839">
        <v>0</v>
      </c>
      <c r="AD6839">
        <v>0</v>
      </c>
      <c r="AE6839">
        <v>784.59052293751165</v>
      </c>
    </row>
    <row r="6840" spans="1:31" x14ac:dyDescent="0.25">
      <c r="A6840">
        <v>1801604</v>
      </c>
      <c r="B6840">
        <v>1</v>
      </c>
      <c r="C6840" t="s">
        <v>80</v>
      </c>
      <c r="D6840" t="s">
        <v>104</v>
      </c>
      <c r="E6840" t="s">
        <v>171</v>
      </c>
      <c r="F6840" t="s">
        <v>19605</v>
      </c>
      <c r="G6840" t="s">
        <v>181</v>
      </c>
      <c r="H6840" t="s">
        <v>146</v>
      </c>
      <c r="I6840" t="s">
        <v>135</v>
      </c>
      <c r="J6840" t="s">
        <v>136</v>
      </c>
      <c r="K6840" t="s">
        <v>147</v>
      </c>
      <c r="L6840" t="s">
        <v>19606</v>
      </c>
      <c r="M6840" t="s">
        <v>19607</v>
      </c>
      <c r="N6840">
        <v>3.298333333</v>
      </c>
      <c r="O6840">
        <v>0</v>
      </c>
      <c r="P6840">
        <v>5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3.0609718329964255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3.0609718329964255</v>
      </c>
    </row>
    <row r="6841" spans="1:31" x14ac:dyDescent="0.25">
      <c r="A6841">
        <v>1801605</v>
      </c>
      <c r="B6841">
        <v>1</v>
      </c>
      <c r="C6841" t="s">
        <v>80</v>
      </c>
      <c r="D6841" t="s">
        <v>106</v>
      </c>
      <c r="E6841" t="s">
        <v>188</v>
      </c>
      <c r="F6841" t="s">
        <v>19608</v>
      </c>
      <c r="G6841" t="s">
        <v>177</v>
      </c>
      <c r="H6841" t="s">
        <v>134</v>
      </c>
      <c r="I6841" t="s">
        <v>135</v>
      </c>
      <c r="J6841" t="s">
        <v>136</v>
      </c>
      <c r="K6841" t="s">
        <v>147</v>
      </c>
      <c r="L6841" t="s">
        <v>19609</v>
      </c>
      <c r="M6841" t="s">
        <v>19610</v>
      </c>
      <c r="N6841">
        <v>8.8888887999999999E-2</v>
      </c>
      <c r="O6841">
        <v>0</v>
      </c>
      <c r="P6841">
        <v>555</v>
      </c>
      <c r="Q6841">
        <v>0</v>
      </c>
      <c r="R6841">
        <v>15</v>
      </c>
      <c r="S6841">
        <v>3</v>
      </c>
      <c r="T6841">
        <v>55</v>
      </c>
      <c r="U6841">
        <v>0</v>
      </c>
      <c r="V6841">
        <v>0</v>
      </c>
      <c r="W6841">
        <v>0</v>
      </c>
      <c r="X6841">
        <v>5.5321609859074554</v>
      </c>
      <c r="Y6841">
        <v>0</v>
      </c>
      <c r="Z6841">
        <v>0.18877400974770006</v>
      </c>
      <c r="AA6841">
        <v>1.2617475242139835</v>
      </c>
      <c r="AB6841">
        <v>1.3816373047773669</v>
      </c>
      <c r="AC6841">
        <v>0</v>
      </c>
      <c r="AD6841">
        <v>0</v>
      </c>
      <c r="AE6841">
        <v>8.3643198246465058</v>
      </c>
    </row>
    <row r="6842" spans="1:31" x14ac:dyDescent="0.25">
      <c r="A6842">
        <v>1801607</v>
      </c>
      <c r="B6842">
        <v>1</v>
      </c>
      <c r="C6842" t="s">
        <v>81</v>
      </c>
      <c r="D6842" t="s">
        <v>112</v>
      </c>
      <c r="E6842" t="s">
        <v>188</v>
      </c>
      <c r="F6842" t="s">
        <v>19611</v>
      </c>
      <c r="G6842" t="s">
        <v>177</v>
      </c>
      <c r="H6842" t="s">
        <v>134</v>
      </c>
      <c r="I6842" t="s">
        <v>135</v>
      </c>
      <c r="J6842" t="s">
        <v>136</v>
      </c>
      <c r="K6842" t="s">
        <v>147</v>
      </c>
      <c r="L6842" t="s">
        <v>19612</v>
      </c>
      <c r="M6842" t="s">
        <v>19613</v>
      </c>
      <c r="N6842">
        <v>1.1391666659999999</v>
      </c>
      <c r="O6842">
        <v>0</v>
      </c>
      <c r="P6842">
        <v>4</v>
      </c>
      <c r="Q6842">
        <v>47</v>
      </c>
      <c r="R6842">
        <v>28</v>
      </c>
      <c r="S6842">
        <v>12</v>
      </c>
      <c r="T6842">
        <v>8</v>
      </c>
      <c r="U6842">
        <v>0</v>
      </c>
      <c r="V6842">
        <v>0</v>
      </c>
      <c r="W6842">
        <v>0</v>
      </c>
      <c r="X6842">
        <v>0.17821972872200004</v>
      </c>
      <c r="Y6842">
        <v>12.443108576137202</v>
      </c>
      <c r="Z6842">
        <v>0.43893310468810004</v>
      </c>
      <c r="AA6842">
        <v>31.055508588095201</v>
      </c>
      <c r="AB6842">
        <v>36.365725427283195</v>
      </c>
      <c r="AC6842">
        <v>0</v>
      </c>
      <c r="AD6842">
        <v>0</v>
      </c>
      <c r="AE6842">
        <v>80.481495424925697</v>
      </c>
    </row>
    <row r="6843" spans="1:31" x14ac:dyDescent="0.25">
      <c r="A6843">
        <v>1801608</v>
      </c>
      <c r="B6843">
        <v>1</v>
      </c>
      <c r="C6843" t="s">
        <v>80</v>
      </c>
      <c r="D6843" t="s">
        <v>93</v>
      </c>
      <c r="E6843" t="s">
        <v>158</v>
      </c>
      <c r="F6843" t="s">
        <v>19614</v>
      </c>
      <c r="G6843" t="s">
        <v>221</v>
      </c>
      <c r="H6843" t="s">
        <v>146</v>
      </c>
      <c r="I6843" t="s">
        <v>135</v>
      </c>
      <c r="J6843" t="s">
        <v>136</v>
      </c>
      <c r="K6843" t="s">
        <v>147</v>
      </c>
      <c r="L6843" t="s">
        <v>19615</v>
      </c>
      <c r="M6843" t="s">
        <v>19616</v>
      </c>
      <c r="N6843">
        <v>7.1772222220000002</v>
      </c>
      <c r="O6843">
        <v>0</v>
      </c>
      <c r="P6843">
        <v>5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2.4366492647836178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2.4366492647836178</v>
      </c>
    </row>
    <row r="6844" spans="1:31" x14ac:dyDescent="0.25">
      <c r="A6844">
        <v>1801610</v>
      </c>
      <c r="B6844">
        <v>1</v>
      </c>
      <c r="C6844" t="s">
        <v>80</v>
      </c>
      <c r="D6844" t="s">
        <v>90</v>
      </c>
      <c r="E6844" t="s">
        <v>153</v>
      </c>
      <c r="F6844" t="s">
        <v>19617</v>
      </c>
      <c r="G6844" t="s">
        <v>173</v>
      </c>
      <c r="H6844" t="s">
        <v>146</v>
      </c>
      <c r="I6844" t="s">
        <v>135</v>
      </c>
      <c r="J6844" t="s">
        <v>136</v>
      </c>
      <c r="K6844" t="s">
        <v>147</v>
      </c>
      <c r="L6844" t="s">
        <v>19618</v>
      </c>
      <c r="M6844" t="s">
        <v>19619</v>
      </c>
      <c r="N6844">
        <v>1.420833333</v>
      </c>
      <c r="O6844">
        <v>0</v>
      </c>
      <c r="P6844">
        <v>160</v>
      </c>
      <c r="Q6844">
        <v>0</v>
      </c>
      <c r="R6844">
        <v>0</v>
      </c>
      <c r="S6844">
        <v>0</v>
      </c>
      <c r="T6844">
        <v>7</v>
      </c>
      <c r="U6844">
        <v>0</v>
      </c>
      <c r="V6844">
        <v>0</v>
      </c>
      <c r="W6844">
        <v>0</v>
      </c>
      <c r="X6844">
        <v>54.635177589304149</v>
      </c>
      <c r="Y6844">
        <v>0</v>
      </c>
      <c r="Z6844">
        <v>0</v>
      </c>
      <c r="AA6844">
        <v>0</v>
      </c>
      <c r="AB6844">
        <v>0.7491142444528166</v>
      </c>
      <c r="AC6844">
        <v>0</v>
      </c>
      <c r="AD6844">
        <v>0</v>
      </c>
      <c r="AE6844">
        <v>55.384291833756969</v>
      </c>
    </row>
    <row r="6845" spans="1:31" x14ac:dyDescent="0.25">
      <c r="A6845">
        <v>1801611</v>
      </c>
      <c r="B6845">
        <v>1</v>
      </c>
      <c r="C6845" t="s">
        <v>80</v>
      </c>
      <c r="D6845" t="s">
        <v>110</v>
      </c>
      <c r="E6845" t="s">
        <v>171</v>
      </c>
      <c r="F6845" t="s">
        <v>19620</v>
      </c>
      <c r="G6845" t="s">
        <v>282</v>
      </c>
      <c r="H6845" t="s">
        <v>146</v>
      </c>
      <c r="I6845" t="s">
        <v>135</v>
      </c>
      <c r="J6845" t="s">
        <v>136</v>
      </c>
      <c r="K6845" t="s">
        <v>147</v>
      </c>
      <c r="L6845" t="s">
        <v>19621</v>
      </c>
      <c r="M6845" t="s">
        <v>19622</v>
      </c>
      <c r="N6845">
        <v>2.1277777769999999</v>
      </c>
      <c r="O6845">
        <v>0</v>
      </c>
      <c r="P6845">
        <v>3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3.5897636725470004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3.5897636725470004</v>
      </c>
    </row>
    <row r="6846" spans="1:31" x14ac:dyDescent="0.25">
      <c r="A6846">
        <v>1801613</v>
      </c>
      <c r="B6846">
        <v>1</v>
      </c>
      <c r="C6846" t="s">
        <v>80</v>
      </c>
      <c r="D6846" t="s">
        <v>85</v>
      </c>
      <c r="E6846" t="s">
        <v>171</v>
      </c>
      <c r="F6846" t="s">
        <v>19623</v>
      </c>
      <c r="G6846" t="s">
        <v>173</v>
      </c>
      <c r="H6846" t="s">
        <v>146</v>
      </c>
      <c r="I6846" t="s">
        <v>135</v>
      </c>
      <c r="J6846" t="s">
        <v>136</v>
      </c>
      <c r="K6846" t="s">
        <v>147</v>
      </c>
      <c r="L6846" t="s">
        <v>19624</v>
      </c>
      <c r="M6846" t="s">
        <v>19625</v>
      </c>
      <c r="N6846">
        <v>1.096944444</v>
      </c>
      <c r="O6846">
        <v>0</v>
      </c>
      <c r="P6846">
        <v>12</v>
      </c>
      <c r="Q6846">
        <v>0</v>
      </c>
      <c r="R6846">
        <v>0</v>
      </c>
      <c r="S6846">
        <v>0</v>
      </c>
      <c r="T6846">
        <v>2</v>
      </c>
      <c r="U6846">
        <v>0</v>
      </c>
      <c r="V6846">
        <v>0</v>
      </c>
      <c r="W6846">
        <v>0</v>
      </c>
      <c r="X6846">
        <v>2.3994135703356001</v>
      </c>
      <c r="Y6846">
        <v>0</v>
      </c>
      <c r="Z6846">
        <v>0</v>
      </c>
      <c r="AA6846">
        <v>0</v>
      </c>
      <c r="AB6846">
        <v>6.4977869023294499</v>
      </c>
      <c r="AC6846">
        <v>0</v>
      </c>
      <c r="AD6846">
        <v>0</v>
      </c>
      <c r="AE6846">
        <v>8.89720047266505</v>
      </c>
    </row>
    <row r="6847" spans="1:31" x14ac:dyDescent="0.25">
      <c r="A6847">
        <v>1801614</v>
      </c>
      <c r="B6847">
        <v>1</v>
      </c>
      <c r="C6847" t="s">
        <v>81</v>
      </c>
      <c r="D6847" t="s">
        <v>118</v>
      </c>
      <c r="E6847" t="s">
        <v>267</v>
      </c>
      <c r="F6847" t="s">
        <v>19167</v>
      </c>
      <c r="G6847" t="s">
        <v>225</v>
      </c>
      <c r="H6847" t="s">
        <v>134</v>
      </c>
      <c r="I6847" t="s">
        <v>135</v>
      </c>
      <c r="J6847" t="s">
        <v>3</v>
      </c>
      <c r="K6847" t="s">
        <v>147</v>
      </c>
      <c r="L6847" t="s">
        <v>19626</v>
      </c>
      <c r="M6847" t="s">
        <v>19627</v>
      </c>
      <c r="N6847">
        <v>0.62027777699999997</v>
      </c>
      <c r="O6847">
        <v>19</v>
      </c>
      <c r="P6847">
        <v>6546</v>
      </c>
      <c r="Q6847">
        <v>274</v>
      </c>
      <c r="R6847">
        <v>438</v>
      </c>
      <c r="S6847">
        <v>60</v>
      </c>
      <c r="T6847">
        <v>636</v>
      </c>
      <c r="U6847">
        <v>26</v>
      </c>
      <c r="V6847">
        <v>1</v>
      </c>
      <c r="W6847">
        <v>12.142224535266003</v>
      </c>
      <c r="X6847">
        <v>770.63078821217937</v>
      </c>
      <c r="Y6847">
        <v>230.28299420333801</v>
      </c>
      <c r="Z6847">
        <v>156.4590651981901</v>
      </c>
      <c r="AA6847">
        <v>312.86290802915317</v>
      </c>
      <c r="AB6847">
        <v>167.96427892035408</v>
      </c>
      <c r="AC6847">
        <v>1272.5875441387382</v>
      </c>
      <c r="AD6847">
        <v>1.1963895970573504</v>
      </c>
      <c r="AE6847">
        <v>2924.1261928342765</v>
      </c>
    </row>
    <row r="6848" spans="1:31" x14ac:dyDescent="0.25">
      <c r="A6848">
        <v>1801615</v>
      </c>
      <c r="B6848">
        <v>1</v>
      </c>
      <c r="C6848" t="s">
        <v>81</v>
      </c>
      <c r="D6848" t="s">
        <v>118</v>
      </c>
      <c r="E6848" t="s">
        <v>184</v>
      </c>
      <c r="F6848" t="s">
        <v>19628</v>
      </c>
      <c r="G6848" t="s">
        <v>225</v>
      </c>
      <c r="H6848" t="s">
        <v>134</v>
      </c>
      <c r="I6848" t="s">
        <v>135</v>
      </c>
      <c r="J6848" t="s">
        <v>3</v>
      </c>
      <c r="K6848" t="s">
        <v>147</v>
      </c>
      <c r="L6848" t="s">
        <v>19629</v>
      </c>
      <c r="M6848" t="s">
        <v>19630</v>
      </c>
      <c r="N6848">
        <v>0.97833333300000003</v>
      </c>
      <c r="O6848">
        <v>0</v>
      </c>
      <c r="P6848">
        <v>735</v>
      </c>
      <c r="Q6848">
        <v>0</v>
      </c>
      <c r="R6848">
        <v>29</v>
      </c>
      <c r="S6848">
        <v>1</v>
      </c>
      <c r="T6848">
        <v>82</v>
      </c>
      <c r="U6848">
        <v>0</v>
      </c>
      <c r="V6848">
        <v>1</v>
      </c>
      <c r="W6848">
        <v>0</v>
      </c>
      <c r="X6848">
        <v>136.68059241447864</v>
      </c>
      <c r="Y6848">
        <v>0</v>
      </c>
      <c r="Z6848">
        <v>20.525903319239735</v>
      </c>
      <c r="AA6848">
        <v>0.42055204134375002</v>
      </c>
      <c r="AB6848">
        <v>25.061863122076204</v>
      </c>
      <c r="AC6848">
        <v>0</v>
      </c>
      <c r="AD6848">
        <v>11.356626257399775</v>
      </c>
      <c r="AE6848">
        <v>194.0455371545381</v>
      </c>
    </row>
    <row r="6849" spans="1:31" x14ac:dyDescent="0.25">
      <c r="A6849">
        <v>1801616</v>
      </c>
      <c r="B6849">
        <v>1</v>
      </c>
      <c r="C6849" t="s">
        <v>80</v>
      </c>
      <c r="D6849" t="s">
        <v>107</v>
      </c>
      <c r="E6849" t="s">
        <v>188</v>
      </c>
      <c r="F6849" t="s">
        <v>19631</v>
      </c>
      <c r="G6849" t="s">
        <v>177</v>
      </c>
      <c r="H6849" t="s">
        <v>134</v>
      </c>
      <c r="I6849" t="s">
        <v>135</v>
      </c>
      <c r="J6849" t="s">
        <v>136</v>
      </c>
      <c r="K6849" t="s">
        <v>147</v>
      </c>
      <c r="L6849" t="s">
        <v>19632</v>
      </c>
      <c r="M6849" t="s">
        <v>19633</v>
      </c>
      <c r="N6849">
        <v>2.269722222</v>
      </c>
      <c r="O6849">
        <v>8</v>
      </c>
      <c r="P6849">
        <v>2990</v>
      </c>
      <c r="Q6849">
        <v>0</v>
      </c>
      <c r="R6849">
        <v>2</v>
      </c>
      <c r="S6849">
        <v>2</v>
      </c>
      <c r="T6849">
        <v>159</v>
      </c>
      <c r="U6849">
        <v>0</v>
      </c>
      <c r="V6849">
        <v>3</v>
      </c>
      <c r="W6849">
        <v>108.90914707605978</v>
      </c>
      <c r="X6849">
        <v>662.68747643091149</v>
      </c>
      <c r="Y6849">
        <v>0</v>
      </c>
      <c r="Z6849">
        <v>0.44115802483562505</v>
      </c>
      <c r="AA6849">
        <v>9.4059677566916253</v>
      </c>
      <c r="AB6849">
        <v>143.5713557439916</v>
      </c>
      <c r="AC6849">
        <v>0</v>
      </c>
      <c r="AD6849">
        <v>13.187559237919784</v>
      </c>
      <c r="AE6849">
        <v>938.20266427040997</v>
      </c>
    </row>
    <row r="6850" spans="1:31" x14ac:dyDescent="0.25">
      <c r="A6850">
        <v>1801619</v>
      </c>
      <c r="B6850">
        <v>1</v>
      </c>
      <c r="C6850" t="s">
        <v>81</v>
      </c>
      <c r="D6850" t="s">
        <v>128</v>
      </c>
      <c r="E6850" t="s">
        <v>184</v>
      </c>
      <c r="F6850" t="s">
        <v>19634</v>
      </c>
      <c r="G6850" t="s">
        <v>232</v>
      </c>
      <c r="H6850" t="s">
        <v>134</v>
      </c>
      <c r="I6850" t="s">
        <v>135</v>
      </c>
      <c r="J6850" t="s">
        <v>136</v>
      </c>
      <c r="K6850" t="s">
        <v>147</v>
      </c>
      <c r="L6850" t="s">
        <v>19635</v>
      </c>
      <c r="M6850" t="s">
        <v>19636</v>
      </c>
      <c r="N6850">
        <v>1.2224999999999999</v>
      </c>
      <c r="O6850">
        <v>0</v>
      </c>
      <c r="P6850">
        <v>0</v>
      </c>
      <c r="Q6850">
        <v>1</v>
      </c>
      <c r="R6850">
        <v>0</v>
      </c>
      <c r="S6850">
        <v>1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6.5700526056381001</v>
      </c>
      <c r="Z6850">
        <v>0</v>
      </c>
      <c r="AA6850">
        <v>42.50877738330545</v>
      </c>
      <c r="AB6850">
        <v>0</v>
      </c>
      <c r="AC6850">
        <v>0</v>
      </c>
      <c r="AD6850">
        <v>0</v>
      </c>
      <c r="AE6850">
        <v>49.078829988943554</v>
      </c>
    </row>
    <row r="6851" spans="1:31" x14ac:dyDescent="0.25">
      <c r="A6851">
        <v>1801620</v>
      </c>
      <c r="B6851">
        <v>1</v>
      </c>
      <c r="C6851" t="s">
        <v>80</v>
      </c>
      <c r="D6851" t="s">
        <v>96</v>
      </c>
      <c r="E6851" t="s">
        <v>171</v>
      </c>
      <c r="F6851" t="s">
        <v>19637</v>
      </c>
      <c r="G6851" t="s">
        <v>282</v>
      </c>
      <c r="H6851" t="s">
        <v>146</v>
      </c>
      <c r="I6851" t="s">
        <v>135</v>
      </c>
      <c r="J6851" t="s">
        <v>136</v>
      </c>
      <c r="K6851" t="s">
        <v>147</v>
      </c>
      <c r="L6851" t="s">
        <v>19638</v>
      </c>
      <c r="M6851" t="s">
        <v>19639</v>
      </c>
      <c r="N6851">
        <v>8.2280555549999992</v>
      </c>
      <c r="O6851">
        <v>0</v>
      </c>
      <c r="P6851">
        <v>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1.7884539922364002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1.7884539922364002</v>
      </c>
    </row>
    <row r="6852" spans="1:31" x14ac:dyDescent="0.25">
      <c r="A6852">
        <v>1801621</v>
      </c>
      <c r="B6852">
        <v>1</v>
      </c>
      <c r="C6852" t="s">
        <v>80</v>
      </c>
      <c r="D6852" t="s">
        <v>100</v>
      </c>
      <c r="E6852" t="s">
        <v>171</v>
      </c>
      <c r="F6852" t="s">
        <v>19640</v>
      </c>
      <c r="G6852" t="s">
        <v>181</v>
      </c>
      <c r="H6852" t="s">
        <v>146</v>
      </c>
      <c r="I6852" t="s">
        <v>135</v>
      </c>
      <c r="J6852" t="s">
        <v>136</v>
      </c>
      <c r="K6852" t="s">
        <v>147</v>
      </c>
      <c r="L6852" t="s">
        <v>19641</v>
      </c>
      <c r="M6852" t="s">
        <v>19642</v>
      </c>
      <c r="N6852">
        <v>1.313055555</v>
      </c>
      <c r="O6852">
        <v>0</v>
      </c>
      <c r="P6852">
        <v>0</v>
      </c>
      <c r="Q6852">
        <v>0</v>
      </c>
      <c r="R6852">
        <v>1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0.49919889164600001</v>
      </c>
      <c r="AA6852">
        <v>0</v>
      </c>
      <c r="AB6852">
        <v>0</v>
      </c>
      <c r="AC6852">
        <v>0</v>
      </c>
      <c r="AD6852">
        <v>0</v>
      </c>
      <c r="AE6852">
        <v>0.49919889164600001</v>
      </c>
    </row>
    <row r="6853" spans="1:31" x14ac:dyDescent="0.25">
      <c r="A6853">
        <v>1801622</v>
      </c>
      <c r="B6853">
        <v>1</v>
      </c>
      <c r="C6853" t="s">
        <v>80</v>
      </c>
      <c r="D6853" t="s">
        <v>101</v>
      </c>
      <c r="E6853" t="s">
        <v>171</v>
      </c>
      <c r="F6853" t="s">
        <v>19643</v>
      </c>
      <c r="G6853" t="s">
        <v>181</v>
      </c>
      <c r="H6853" t="s">
        <v>146</v>
      </c>
      <c r="I6853" t="s">
        <v>135</v>
      </c>
      <c r="J6853" t="s">
        <v>136</v>
      </c>
      <c r="K6853" t="s">
        <v>147</v>
      </c>
      <c r="L6853" t="s">
        <v>19644</v>
      </c>
      <c r="M6853" t="s">
        <v>19645</v>
      </c>
      <c r="N6853">
        <v>4.2591666659999996</v>
      </c>
      <c r="O6853">
        <v>0</v>
      </c>
      <c r="P6853">
        <v>5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5.0162725527718415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5.0162725527718415</v>
      </c>
    </row>
    <row r="6854" spans="1:31" x14ac:dyDescent="0.25">
      <c r="A6854">
        <v>1801623</v>
      </c>
      <c r="B6854">
        <v>1</v>
      </c>
      <c r="C6854" t="s">
        <v>81</v>
      </c>
      <c r="D6854" t="s">
        <v>119</v>
      </c>
      <c r="E6854" t="s">
        <v>158</v>
      </c>
      <c r="F6854" t="s">
        <v>19646</v>
      </c>
      <c r="G6854" t="s">
        <v>758</v>
      </c>
      <c r="H6854" t="s">
        <v>146</v>
      </c>
      <c r="I6854" t="s">
        <v>135</v>
      </c>
      <c r="J6854" t="s">
        <v>136</v>
      </c>
      <c r="K6854" t="s">
        <v>147</v>
      </c>
      <c r="L6854" t="s">
        <v>19647</v>
      </c>
      <c r="M6854" t="s">
        <v>19648</v>
      </c>
      <c r="N6854">
        <v>4.3819444440000002</v>
      </c>
      <c r="O6854">
        <v>0</v>
      </c>
      <c r="P6854">
        <v>5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3.0103293456502001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3.0103293456502001</v>
      </c>
    </row>
    <row r="6855" spans="1:31" x14ac:dyDescent="0.25">
      <c r="A6855">
        <v>1801624</v>
      </c>
      <c r="B6855">
        <v>1</v>
      </c>
      <c r="C6855" t="s">
        <v>80</v>
      </c>
      <c r="D6855" t="s">
        <v>92</v>
      </c>
      <c r="E6855" t="s">
        <v>171</v>
      </c>
      <c r="F6855" t="s">
        <v>19649</v>
      </c>
      <c r="G6855" t="s">
        <v>181</v>
      </c>
      <c r="H6855" t="s">
        <v>146</v>
      </c>
      <c r="I6855" t="s">
        <v>135</v>
      </c>
      <c r="J6855" t="s">
        <v>136</v>
      </c>
      <c r="K6855" t="s">
        <v>147</v>
      </c>
      <c r="L6855" t="s">
        <v>19650</v>
      </c>
      <c r="M6855" t="s">
        <v>19651</v>
      </c>
      <c r="N6855">
        <v>2.5499999999999998</v>
      </c>
      <c r="O6855">
        <v>0</v>
      </c>
      <c r="P6855">
        <v>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0.68323867626300006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0.68323867626300006</v>
      </c>
    </row>
    <row r="6856" spans="1:31" x14ac:dyDescent="0.25">
      <c r="A6856">
        <v>1801625</v>
      </c>
      <c r="B6856">
        <v>1</v>
      </c>
      <c r="C6856" t="s">
        <v>81</v>
      </c>
      <c r="D6856" t="s">
        <v>118</v>
      </c>
      <c r="E6856" t="s">
        <v>184</v>
      </c>
      <c r="F6856" t="s">
        <v>1961</v>
      </c>
      <c r="G6856" t="s">
        <v>177</v>
      </c>
      <c r="H6856" t="s">
        <v>134</v>
      </c>
      <c r="I6856" t="s">
        <v>193</v>
      </c>
      <c r="J6856" t="s">
        <v>136</v>
      </c>
      <c r="K6856" t="s">
        <v>147</v>
      </c>
      <c r="L6856" t="s">
        <v>19652</v>
      </c>
      <c r="M6856" t="s">
        <v>19653</v>
      </c>
      <c r="N6856">
        <v>1.3888888E-2</v>
      </c>
      <c r="O6856">
        <v>2</v>
      </c>
      <c r="P6856">
        <v>228</v>
      </c>
      <c r="Q6856">
        <v>74</v>
      </c>
      <c r="R6856">
        <v>92</v>
      </c>
      <c r="S6856">
        <v>2</v>
      </c>
      <c r="T6856">
        <v>16</v>
      </c>
      <c r="U6856">
        <v>1</v>
      </c>
      <c r="V6856">
        <v>0</v>
      </c>
      <c r="W6856">
        <v>7.7812805999999998E-4</v>
      </c>
      <c r="X6856">
        <v>0.4492297761100002</v>
      </c>
      <c r="Y6856">
        <v>2.5653939909437491</v>
      </c>
      <c r="Z6856">
        <v>0.83355322935958298</v>
      </c>
      <c r="AA6856">
        <v>1.3284293932916663E-2</v>
      </c>
      <c r="AB6856">
        <v>5.5171197124999995E-2</v>
      </c>
      <c r="AC6856">
        <v>0.23995316537499997</v>
      </c>
      <c r="AD6856">
        <v>0</v>
      </c>
      <c r="AE6856">
        <v>4.1573637809062491</v>
      </c>
    </row>
    <row r="6857" spans="1:31" x14ac:dyDescent="0.25">
      <c r="A6857">
        <v>1801628</v>
      </c>
      <c r="B6857">
        <v>1</v>
      </c>
      <c r="C6857" t="s">
        <v>81</v>
      </c>
      <c r="D6857" t="s">
        <v>126</v>
      </c>
      <c r="E6857" t="s">
        <v>184</v>
      </c>
      <c r="F6857" t="s">
        <v>13447</v>
      </c>
      <c r="G6857" t="s">
        <v>177</v>
      </c>
      <c r="H6857" t="s">
        <v>134</v>
      </c>
      <c r="I6857" t="s">
        <v>193</v>
      </c>
      <c r="J6857" t="s">
        <v>136</v>
      </c>
      <c r="K6857" t="s">
        <v>147</v>
      </c>
      <c r="L6857" t="s">
        <v>19654</v>
      </c>
      <c r="M6857" t="s">
        <v>19655</v>
      </c>
      <c r="N6857">
        <v>8.3333330000000001E-3</v>
      </c>
      <c r="O6857">
        <v>1</v>
      </c>
      <c r="P6857">
        <v>540</v>
      </c>
      <c r="Q6857">
        <v>20</v>
      </c>
      <c r="R6857">
        <v>148</v>
      </c>
      <c r="S6857">
        <v>5</v>
      </c>
      <c r="T6857">
        <v>30</v>
      </c>
      <c r="U6857">
        <v>0</v>
      </c>
      <c r="V6857">
        <v>0</v>
      </c>
      <c r="W6857">
        <v>1.0917320220000001E-3</v>
      </c>
      <c r="X6857">
        <v>0.41403984056649995</v>
      </c>
      <c r="Y6857">
        <v>0.64549242793249995</v>
      </c>
      <c r="Z6857">
        <v>0.10725812335325002</v>
      </c>
      <c r="AA6857">
        <v>0.20997294808975003</v>
      </c>
      <c r="AB6857">
        <v>5.7162303571500005E-2</v>
      </c>
      <c r="AC6857">
        <v>0</v>
      </c>
      <c r="AD6857">
        <v>0</v>
      </c>
      <c r="AE6857">
        <v>1.4350173755355002</v>
      </c>
    </row>
    <row r="6858" spans="1:31" x14ac:dyDescent="0.25">
      <c r="A6858">
        <v>1801631</v>
      </c>
      <c r="B6858">
        <v>1</v>
      </c>
      <c r="C6858" t="s">
        <v>80</v>
      </c>
      <c r="D6858" t="s">
        <v>106</v>
      </c>
      <c r="E6858" t="s">
        <v>158</v>
      </c>
      <c r="F6858" t="s">
        <v>19656</v>
      </c>
      <c r="G6858" t="s">
        <v>606</v>
      </c>
      <c r="H6858" t="s">
        <v>146</v>
      </c>
      <c r="I6858" t="s">
        <v>135</v>
      </c>
      <c r="J6858" t="s">
        <v>136</v>
      </c>
      <c r="K6858" t="s">
        <v>147</v>
      </c>
      <c r="L6858" t="s">
        <v>19657</v>
      </c>
      <c r="M6858" t="s">
        <v>19658</v>
      </c>
      <c r="N6858">
        <v>1.0919444439999999</v>
      </c>
      <c r="O6858">
        <v>0</v>
      </c>
      <c r="P6858">
        <v>1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0.17513925387368334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0.17513925387368334</v>
      </c>
    </row>
    <row r="6859" spans="1:31" x14ac:dyDescent="0.25">
      <c r="A6859">
        <v>1801635</v>
      </c>
      <c r="B6859">
        <v>1</v>
      </c>
      <c r="C6859" t="s">
        <v>81</v>
      </c>
      <c r="D6859" t="s">
        <v>117</v>
      </c>
      <c r="E6859" t="s">
        <v>171</v>
      </c>
      <c r="F6859" t="s">
        <v>19659</v>
      </c>
      <c r="G6859" t="s">
        <v>282</v>
      </c>
      <c r="H6859" t="s">
        <v>146</v>
      </c>
      <c r="I6859" t="s">
        <v>135</v>
      </c>
      <c r="J6859" t="s">
        <v>136</v>
      </c>
      <c r="K6859" t="s">
        <v>147</v>
      </c>
      <c r="L6859" t="s">
        <v>19660</v>
      </c>
      <c r="M6859" t="s">
        <v>19661</v>
      </c>
      <c r="N6859">
        <v>1.8402777770000001</v>
      </c>
      <c r="O6859">
        <v>0</v>
      </c>
      <c r="P6859">
        <v>6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2.6244199325129918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2.6244199325129918</v>
      </c>
    </row>
    <row r="6860" spans="1:31" x14ac:dyDescent="0.25">
      <c r="A6860">
        <v>1801636</v>
      </c>
      <c r="B6860">
        <v>1</v>
      </c>
      <c r="C6860" t="s">
        <v>80</v>
      </c>
      <c r="D6860" t="s">
        <v>98</v>
      </c>
      <c r="E6860" t="s">
        <v>131</v>
      </c>
      <c r="F6860" t="s">
        <v>14438</v>
      </c>
      <c r="G6860" t="s">
        <v>177</v>
      </c>
      <c r="H6860" t="s">
        <v>134</v>
      </c>
      <c r="I6860" t="s">
        <v>135</v>
      </c>
      <c r="J6860" t="s">
        <v>136</v>
      </c>
      <c r="K6860" t="s">
        <v>147</v>
      </c>
      <c r="L6860" t="s">
        <v>19662</v>
      </c>
      <c r="M6860" t="s">
        <v>19663</v>
      </c>
      <c r="N6860">
        <v>0.60527777699999996</v>
      </c>
      <c r="O6860">
        <v>0</v>
      </c>
      <c r="P6860">
        <v>0</v>
      </c>
      <c r="Q6860">
        <v>9</v>
      </c>
      <c r="R6860">
        <v>76</v>
      </c>
      <c r="S6860">
        <v>3</v>
      </c>
      <c r="T6860">
        <v>14</v>
      </c>
      <c r="U6860">
        <v>1</v>
      </c>
      <c r="V6860">
        <v>0</v>
      </c>
      <c r="W6860">
        <v>0</v>
      </c>
      <c r="X6860">
        <v>0</v>
      </c>
      <c r="Y6860">
        <v>47.331111444180216</v>
      </c>
      <c r="Z6860">
        <v>59.010777923956418</v>
      </c>
      <c r="AA6860">
        <v>2.666059137812467</v>
      </c>
      <c r="AB6860">
        <v>7.6152795069177763</v>
      </c>
      <c r="AC6860">
        <v>13.893594308751069</v>
      </c>
      <c r="AD6860">
        <v>0</v>
      </c>
      <c r="AE6860">
        <v>130.51682232161795</v>
      </c>
    </row>
    <row r="6861" spans="1:31" x14ac:dyDescent="0.25">
      <c r="A6861">
        <v>1801637</v>
      </c>
      <c r="B6861">
        <v>1</v>
      </c>
      <c r="C6861" t="s">
        <v>80</v>
      </c>
      <c r="D6861" t="s">
        <v>96</v>
      </c>
      <c r="E6861" t="s">
        <v>171</v>
      </c>
      <c r="F6861" t="s">
        <v>19664</v>
      </c>
      <c r="G6861" t="s">
        <v>181</v>
      </c>
      <c r="H6861" t="s">
        <v>146</v>
      </c>
      <c r="I6861" t="s">
        <v>135</v>
      </c>
      <c r="J6861" t="s">
        <v>136</v>
      </c>
      <c r="K6861" t="s">
        <v>147</v>
      </c>
      <c r="L6861" t="s">
        <v>19665</v>
      </c>
      <c r="M6861" t="s">
        <v>19666</v>
      </c>
      <c r="N6861">
        <v>1.7036111110000001</v>
      </c>
      <c r="O6861">
        <v>0</v>
      </c>
      <c r="P6861">
        <v>1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9.3678964202133355E-2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9.3678964202133355E-2</v>
      </c>
    </row>
    <row r="6862" spans="1:31" x14ac:dyDescent="0.25">
      <c r="A6862">
        <v>1801639</v>
      </c>
      <c r="B6862">
        <v>1</v>
      </c>
      <c r="C6862" t="s">
        <v>81</v>
      </c>
      <c r="D6862" t="s">
        <v>118</v>
      </c>
      <c r="E6862" t="s">
        <v>184</v>
      </c>
      <c r="F6862" t="s">
        <v>19667</v>
      </c>
      <c r="G6862" t="s">
        <v>225</v>
      </c>
      <c r="H6862" t="s">
        <v>134</v>
      </c>
      <c r="I6862" t="s">
        <v>135</v>
      </c>
      <c r="J6862" t="s">
        <v>3</v>
      </c>
      <c r="K6862" t="s">
        <v>147</v>
      </c>
      <c r="L6862" t="s">
        <v>19627</v>
      </c>
      <c r="M6862" t="s">
        <v>19668</v>
      </c>
      <c r="N6862">
        <v>1.6174999999999999</v>
      </c>
      <c r="O6862">
        <v>2</v>
      </c>
      <c r="P6862">
        <v>1866</v>
      </c>
      <c r="Q6862">
        <v>12</v>
      </c>
      <c r="R6862">
        <v>33</v>
      </c>
      <c r="S6862">
        <v>12</v>
      </c>
      <c r="T6862">
        <v>202</v>
      </c>
      <c r="U6862">
        <v>5</v>
      </c>
      <c r="V6862">
        <v>0</v>
      </c>
      <c r="W6862">
        <v>7.3828629646802248</v>
      </c>
      <c r="X6862">
        <v>666.27164539823787</v>
      </c>
      <c r="Y6862">
        <v>12.076955530145849</v>
      </c>
      <c r="Z6862">
        <v>41.437637764756424</v>
      </c>
      <c r="AA6862">
        <v>349.9236647838693</v>
      </c>
      <c r="AB6862">
        <v>150.65688098808911</v>
      </c>
      <c r="AC6862">
        <v>694.86927798617864</v>
      </c>
      <c r="AD6862">
        <v>0</v>
      </c>
      <c r="AE6862">
        <v>1922.6189254159576</v>
      </c>
    </row>
    <row r="6863" spans="1:31" x14ac:dyDescent="0.25">
      <c r="A6863">
        <v>1801641</v>
      </c>
      <c r="B6863">
        <v>1</v>
      </c>
      <c r="C6863" t="s">
        <v>80</v>
      </c>
      <c r="D6863" t="s">
        <v>103</v>
      </c>
      <c r="E6863" t="s">
        <v>188</v>
      </c>
      <c r="F6863" t="s">
        <v>6788</v>
      </c>
      <c r="G6863" t="s">
        <v>177</v>
      </c>
      <c r="H6863" t="s">
        <v>134</v>
      </c>
      <c r="I6863" t="s">
        <v>135</v>
      </c>
      <c r="J6863" t="s">
        <v>136</v>
      </c>
      <c r="K6863" t="s">
        <v>147</v>
      </c>
      <c r="L6863" t="s">
        <v>19669</v>
      </c>
      <c r="M6863" t="s">
        <v>19670</v>
      </c>
      <c r="N6863">
        <v>0.22777777699999999</v>
      </c>
      <c r="O6863">
        <v>11</v>
      </c>
      <c r="P6863">
        <v>1653</v>
      </c>
      <c r="Q6863">
        <v>6</v>
      </c>
      <c r="R6863">
        <v>238</v>
      </c>
      <c r="S6863">
        <v>11</v>
      </c>
      <c r="T6863">
        <v>173</v>
      </c>
      <c r="U6863">
        <v>0</v>
      </c>
      <c r="V6863">
        <v>0</v>
      </c>
      <c r="W6863">
        <v>1.4279427393446669</v>
      </c>
      <c r="X6863">
        <v>85.063641079769695</v>
      </c>
      <c r="Y6863">
        <v>11.485260229466332</v>
      </c>
      <c r="Z6863">
        <v>18.070039473143336</v>
      </c>
      <c r="AA6863">
        <v>2.9286487611148333</v>
      </c>
      <c r="AB6863">
        <v>17.364272946083517</v>
      </c>
      <c r="AC6863">
        <v>0</v>
      </c>
      <c r="AD6863">
        <v>0</v>
      </c>
      <c r="AE6863">
        <v>136.33980522892239</v>
      </c>
    </row>
    <row r="6864" spans="1:31" x14ac:dyDescent="0.25">
      <c r="A6864">
        <v>1801642</v>
      </c>
      <c r="B6864">
        <v>1</v>
      </c>
      <c r="C6864" t="s">
        <v>80</v>
      </c>
      <c r="D6864" t="s">
        <v>96</v>
      </c>
      <c r="E6864" t="s">
        <v>158</v>
      </c>
      <c r="F6864" t="s">
        <v>11696</v>
      </c>
      <c r="G6864" t="s">
        <v>164</v>
      </c>
      <c r="H6864" t="s">
        <v>146</v>
      </c>
      <c r="I6864" t="s">
        <v>135</v>
      </c>
      <c r="J6864" t="s">
        <v>136</v>
      </c>
      <c r="K6864" t="s">
        <v>147</v>
      </c>
      <c r="L6864" t="s">
        <v>19671</v>
      </c>
      <c r="M6864" t="s">
        <v>19672</v>
      </c>
      <c r="N6864">
        <v>0.66166666600000001</v>
      </c>
      <c r="O6864">
        <v>0</v>
      </c>
      <c r="P6864">
        <v>90</v>
      </c>
      <c r="Q6864">
        <v>0</v>
      </c>
      <c r="R6864">
        <v>0</v>
      </c>
      <c r="S6864">
        <v>0</v>
      </c>
      <c r="T6864">
        <v>5</v>
      </c>
      <c r="U6864">
        <v>0</v>
      </c>
      <c r="V6864">
        <v>0</v>
      </c>
      <c r="W6864">
        <v>0</v>
      </c>
      <c r="X6864">
        <v>11.426640938598057</v>
      </c>
      <c r="Y6864">
        <v>0</v>
      </c>
      <c r="Z6864">
        <v>0</v>
      </c>
      <c r="AA6864">
        <v>0</v>
      </c>
      <c r="AB6864">
        <v>0.51607396391424998</v>
      </c>
      <c r="AC6864">
        <v>0</v>
      </c>
      <c r="AD6864">
        <v>0</v>
      </c>
      <c r="AE6864">
        <v>11.942714902512307</v>
      </c>
    </row>
    <row r="6865" spans="1:31" x14ac:dyDescent="0.25">
      <c r="A6865">
        <v>1801643</v>
      </c>
      <c r="B6865">
        <v>1</v>
      </c>
      <c r="C6865" t="s">
        <v>80</v>
      </c>
      <c r="D6865" t="s">
        <v>100</v>
      </c>
      <c r="E6865" t="s">
        <v>171</v>
      </c>
      <c r="F6865" t="s">
        <v>19673</v>
      </c>
      <c r="G6865" t="s">
        <v>181</v>
      </c>
      <c r="H6865" t="s">
        <v>146</v>
      </c>
      <c r="I6865" t="s">
        <v>135</v>
      </c>
      <c r="J6865" t="s">
        <v>136</v>
      </c>
      <c r="K6865" t="s">
        <v>147</v>
      </c>
      <c r="L6865" t="s">
        <v>19674</v>
      </c>
      <c r="M6865" t="s">
        <v>19675</v>
      </c>
      <c r="N6865">
        <v>1.5113888879999999</v>
      </c>
      <c r="O6865">
        <v>0</v>
      </c>
      <c r="P6865">
        <v>1</v>
      </c>
      <c r="Q6865">
        <v>0</v>
      </c>
      <c r="R6865">
        <v>1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0.22381395631640838</v>
      </c>
      <c r="Y6865">
        <v>0</v>
      </c>
      <c r="Z6865">
        <v>8.9255603833333333E-4</v>
      </c>
      <c r="AA6865">
        <v>0</v>
      </c>
      <c r="AB6865">
        <v>0</v>
      </c>
      <c r="AC6865">
        <v>0</v>
      </c>
      <c r="AD6865">
        <v>0</v>
      </c>
      <c r="AE6865">
        <v>0.22470651235474171</v>
      </c>
    </row>
    <row r="6866" spans="1:31" x14ac:dyDescent="0.25">
      <c r="A6866">
        <v>1801646</v>
      </c>
      <c r="B6866">
        <v>1</v>
      </c>
      <c r="C6866" t="s">
        <v>80</v>
      </c>
      <c r="D6866" t="s">
        <v>93</v>
      </c>
      <c r="E6866" t="s">
        <v>171</v>
      </c>
      <c r="F6866" t="s">
        <v>19676</v>
      </c>
      <c r="G6866" t="s">
        <v>282</v>
      </c>
      <c r="H6866" t="s">
        <v>146</v>
      </c>
      <c r="I6866" t="s">
        <v>135</v>
      </c>
      <c r="J6866" t="s">
        <v>136</v>
      </c>
      <c r="K6866" t="s">
        <v>147</v>
      </c>
      <c r="L6866" t="s">
        <v>19677</v>
      </c>
      <c r="M6866" t="s">
        <v>19678</v>
      </c>
      <c r="N6866">
        <v>1.5366666659999999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1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8.7115775821199989E-2</v>
      </c>
      <c r="AC6866">
        <v>0</v>
      </c>
      <c r="AD6866">
        <v>0</v>
      </c>
      <c r="AE6866">
        <v>8.7115775821199989E-2</v>
      </c>
    </row>
    <row r="6867" spans="1:31" x14ac:dyDescent="0.25">
      <c r="A6867">
        <v>1801648</v>
      </c>
      <c r="B6867">
        <v>1</v>
      </c>
      <c r="C6867" t="s">
        <v>81</v>
      </c>
      <c r="D6867" t="s">
        <v>120</v>
      </c>
      <c r="E6867" t="s">
        <v>171</v>
      </c>
      <c r="F6867" t="s">
        <v>19679</v>
      </c>
      <c r="G6867" t="s">
        <v>173</v>
      </c>
      <c r="H6867" t="s">
        <v>146</v>
      </c>
      <c r="I6867" t="s">
        <v>135</v>
      </c>
      <c r="J6867" t="s">
        <v>136</v>
      </c>
      <c r="K6867" t="s">
        <v>147</v>
      </c>
      <c r="L6867" t="s">
        <v>19680</v>
      </c>
      <c r="M6867" t="s">
        <v>19681</v>
      </c>
      <c r="N6867">
        <v>1.041388888</v>
      </c>
      <c r="O6867">
        <v>0</v>
      </c>
      <c r="P6867">
        <v>3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0.32052481565940005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0.32052481565940005</v>
      </c>
    </row>
    <row r="6868" spans="1:31" x14ac:dyDescent="0.25">
      <c r="A6868">
        <v>1801649</v>
      </c>
      <c r="B6868">
        <v>1</v>
      </c>
      <c r="C6868" t="s">
        <v>80</v>
      </c>
      <c r="D6868" t="s">
        <v>95</v>
      </c>
      <c r="E6868" t="s">
        <v>188</v>
      </c>
      <c r="F6868" t="s">
        <v>19682</v>
      </c>
      <c r="G6868" t="s">
        <v>177</v>
      </c>
      <c r="H6868" t="s">
        <v>134</v>
      </c>
      <c r="I6868" t="s">
        <v>135</v>
      </c>
      <c r="J6868" t="s">
        <v>136</v>
      </c>
      <c r="K6868" t="s">
        <v>147</v>
      </c>
      <c r="L6868" t="s">
        <v>19683</v>
      </c>
      <c r="M6868" t="s">
        <v>19684</v>
      </c>
      <c r="N6868">
        <v>0.54722222200000004</v>
      </c>
      <c r="O6868">
        <v>0</v>
      </c>
      <c r="P6868">
        <v>698</v>
      </c>
      <c r="Q6868">
        <v>3</v>
      </c>
      <c r="R6868">
        <v>10</v>
      </c>
      <c r="S6868">
        <v>8</v>
      </c>
      <c r="T6868">
        <v>32</v>
      </c>
      <c r="U6868">
        <v>2</v>
      </c>
      <c r="V6868">
        <v>0</v>
      </c>
      <c r="W6868">
        <v>0</v>
      </c>
      <c r="X6868">
        <v>79.261878559059141</v>
      </c>
      <c r="Y6868">
        <v>9.8624445108344663</v>
      </c>
      <c r="Z6868">
        <v>1.0868643634908</v>
      </c>
      <c r="AA6868">
        <v>68.571161044431875</v>
      </c>
      <c r="AB6868">
        <v>3.820987246691117</v>
      </c>
      <c r="AC6868">
        <v>70.502486245769546</v>
      </c>
      <c r="AD6868">
        <v>0</v>
      </c>
      <c r="AE6868">
        <v>233.10582197027696</v>
      </c>
    </row>
    <row r="6869" spans="1:31" x14ac:dyDescent="0.25">
      <c r="A6869">
        <v>1801650</v>
      </c>
      <c r="B6869">
        <v>1</v>
      </c>
      <c r="C6869" t="s">
        <v>80</v>
      </c>
      <c r="D6869" t="s">
        <v>95</v>
      </c>
      <c r="E6869" t="s">
        <v>171</v>
      </c>
      <c r="F6869" t="s">
        <v>19685</v>
      </c>
      <c r="G6869" t="s">
        <v>282</v>
      </c>
      <c r="H6869" t="s">
        <v>146</v>
      </c>
      <c r="I6869" t="s">
        <v>135</v>
      </c>
      <c r="J6869" t="s">
        <v>136</v>
      </c>
      <c r="K6869" t="s">
        <v>147</v>
      </c>
      <c r="L6869" t="s">
        <v>19686</v>
      </c>
      <c r="M6869" t="s">
        <v>19687</v>
      </c>
      <c r="N6869">
        <v>4.2969444440000002</v>
      </c>
      <c r="O6869">
        <v>0</v>
      </c>
      <c r="P6869">
        <v>1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2.6455657322E-2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2.6455657322E-2</v>
      </c>
    </row>
    <row r="6870" spans="1:31" x14ac:dyDescent="0.25">
      <c r="A6870">
        <v>1801651</v>
      </c>
      <c r="B6870">
        <v>1</v>
      </c>
      <c r="C6870" t="s">
        <v>80</v>
      </c>
      <c r="D6870" t="s">
        <v>85</v>
      </c>
      <c r="E6870" t="s">
        <v>171</v>
      </c>
      <c r="F6870" t="s">
        <v>19688</v>
      </c>
      <c r="G6870" t="s">
        <v>173</v>
      </c>
      <c r="H6870" t="s">
        <v>146</v>
      </c>
      <c r="I6870" t="s">
        <v>135</v>
      </c>
      <c r="J6870" t="s">
        <v>136</v>
      </c>
      <c r="K6870" t="s">
        <v>147</v>
      </c>
      <c r="L6870" t="s">
        <v>19689</v>
      </c>
      <c r="M6870" t="s">
        <v>19690</v>
      </c>
      <c r="N6870">
        <v>3.0563888879999999</v>
      </c>
      <c r="O6870">
        <v>0</v>
      </c>
      <c r="P6870">
        <v>11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7.4564285056937019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7.4564285056937019</v>
      </c>
    </row>
    <row r="6871" spans="1:31" x14ac:dyDescent="0.25">
      <c r="A6871">
        <v>1801655</v>
      </c>
      <c r="B6871">
        <v>1</v>
      </c>
      <c r="C6871" t="s">
        <v>80</v>
      </c>
      <c r="D6871" t="s">
        <v>96</v>
      </c>
      <c r="E6871" t="s">
        <v>171</v>
      </c>
      <c r="F6871" t="s">
        <v>19691</v>
      </c>
      <c r="G6871" t="s">
        <v>282</v>
      </c>
      <c r="H6871" t="s">
        <v>146</v>
      </c>
      <c r="I6871" t="s">
        <v>135</v>
      </c>
      <c r="J6871" t="s">
        <v>136</v>
      </c>
      <c r="K6871" t="s">
        <v>147</v>
      </c>
      <c r="L6871" t="s">
        <v>19692</v>
      </c>
      <c r="M6871" t="s">
        <v>19693</v>
      </c>
      <c r="N6871">
        <v>5.7594444439999997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1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</row>
    <row r="6872" spans="1:31" x14ac:dyDescent="0.25">
      <c r="A6872">
        <v>1801656</v>
      </c>
      <c r="B6872">
        <v>1</v>
      </c>
      <c r="C6872" t="s">
        <v>81</v>
      </c>
      <c r="D6872" t="s">
        <v>128</v>
      </c>
      <c r="E6872" t="s">
        <v>171</v>
      </c>
      <c r="F6872" t="s">
        <v>19694</v>
      </c>
      <c r="G6872" t="s">
        <v>181</v>
      </c>
      <c r="H6872" t="s">
        <v>146</v>
      </c>
      <c r="I6872" t="s">
        <v>135</v>
      </c>
      <c r="J6872" t="s">
        <v>136</v>
      </c>
      <c r="K6872" t="s">
        <v>147</v>
      </c>
      <c r="L6872" t="s">
        <v>19695</v>
      </c>
      <c r="M6872" t="s">
        <v>19696</v>
      </c>
      <c r="N6872">
        <v>3.7480555550000001</v>
      </c>
      <c r="O6872">
        <v>0</v>
      </c>
      <c r="P6872">
        <v>1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0.29489097308830003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0.29489097308830003</v>
      </c>
    </row>
    <row r="6873" spans="1:31" x14ac:dyDescent="0.25">
      <c r="A6873">
        <v>1801657</v>
      </c>
      <c r="B6873">
        <v>1</v>
      </c>
      <c r="C6873" t="s">
        <v>80</v>
      </c>
      <c r="D6873" t="s">
        <v>93</v>
      </c>
      <c r="E6873" t="s">
        <v>131</v>
      </c>
      <c r="F6873" t="s">
        <v>19697</v>
      </c>
      <c r="G6873" t="s">
        <v>177</v>
      </c>
      <c r="H6873" t="s">
        <v>134</v>
      </c>
      <c r="I6873" t="s">
        <v>135</v>
      </c>
      <c r="J6873" t="s">
        <v>136</v>
      </c>
      <c r="K6873" t="s">
        <v>147</v>
      </c>
      <c r="L6873" t="s">
        <v>19698</v>
      </c>
      <c r="M6873" t="s">
        <v>19699</v>
      </c>
      <c r="N6873">
        <v>1.764444444</v>
      </c>
      <c r="O6873">
        <v>1</v>
      </c>
      <c r="P6873">
        <v>86</v>
      </c>
      <c r="Q6873">
        <v>9</v>
      </c>
      <c r="R6873">
        <v>140</v>
      </c>
      <c r="S6873">
        <v>2</v>
      </c>
      <c r="T6873">
        <v>51</v>
      </c>
      <c r="U6873">
        <v>3</v>
      </c>
      <c r="V6873">
        <v>0</v>
      </c>
      <c r="W6873">
        <v>0.17304833385598334</v>
      </c>
      <c r="X6873">
        <v>35.515013752854586</v>
      </c>
      <c r="Y6873">
        <v>36.539056370421207</v>
      </c>
      <c r="Z6873">
        <v>170.5227126141738</v>
      </c>
      <c r="AA6873">
        <v>36.202896618986188</v>
      </c>
      <c r="AB6873">
        <v>49.627265111249855</v>
      </c>
      <c r="AC6873">
        <v>160.63608200273217</v>
      </c>
      <c r="AD6873">
        <v>0</v>
      </c>
      <c r="AE6873">
        <v>489.21607480427383</v>
      </c>
    </row>
    <row r="6874" spans="1:31" x14ac:dyDescent="0.25">
      <c r="A6874">
        <v>1801658</v>
      </c>
      <c r="B6874">
        <v>1</v>
      </c>
      <c r="C6874" t="s">
        <v>80</v>
      </c>
      <c r="D6874" t="s">
        <v>100</v>
      </c>
      <c r="E6874" t="s">
        <v>171</v>
      </c>
      <c r="F6874" t="s">
        <v>19700</v>
      </c>
      <c r="G6874" t="s">
        <v>181</v>
      </c>
      <c r="H6874" t="s">
        <v>146</v>
      </c>
      <c r="I6874" t="s">
        <v>135</v>
      </c>
      <c r="J6874" t="s">
        <v>136</v>
      </c>
      <c r="K6874" t="s">
        <v>147</v>
      </c>
      <c r="L6874" t="s">
        <v>19701</v>
      </c>
      <c r="M6874" t="s">
        <v>19702</v>
      </c>
      <c r="N6874">
        <v>3.6749999999999998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1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3.3333044400594165</v>
      </c>
      <c r="AC6874">
        <v>0</v>
      </c>
      <c r="AD6874">
        <v>0</v>
      </c>
      <c r="AE6874">
        <v>3.3333044400594165</v>
      </c>
    </row>
    <row r="6875" spans="1:31" x14ac:dyDescent="0.25">
      <c r="A6875">
        <v>1801659</v>
      </c>
      <c r="B6875">
        <v>1</v>
      </c>
      <c r="C6875" t="s">
        <v>81</v>
      </c>
      <c r="D6875" t="s">
        <v>118</v>
      </c>
      <c r="E6875" t="s">
        <v>184</v>
      </c>
      <c r="F6875" t="s">
        <v>19703</v>
      </c>
      <c r="G6875" t="s">
        <v>232</v>
      </c>
      <c r="H6875" t="s">
        <v>134</v>
      </c>
      <c r="I6875" t="s">
        <v>135</v>
      </c>
      <c r="J6875" t="s">
        <v>136</v>
      </c>
      <c r="K6875" t="s">
        <v>147</v>
      </c>
      <c r="L6875" t="s">
        <v>19704</v>
      </c>
      <c r="M6875" t="s">
        <v>19705</v>
      </c>
      <c r="N6875">
        <v>3.1405555550000002</v>
      </c>
      <c r="O6875">
        <v>0</v>
      </c>
      <c r="P6875">
        <v>86</v>
      </c>
      <c r="Q6875">
        <v>0</v>
      </c>
      <c r="R6875">
        <v>5</v>
      </c>
      <c r="S6875">
        <v>0</v>
      </c>
      <c r="T6875">
        <v>6</v>
      </c>
      <c r="U6875">
        <v>0</v>
      </c>
      <c r="V6875">
        <v>0</v>
      </c>
      <c r="W6875">
        <v>0</v>
      </c>
      <c r="X6875">
        <v>39.444941015969029</v>
      </c>
      <c r="Y6875">
        <v>0</v>
      </c>
      <c r="Z6875">
        <v>9.7376370675369941</v>
      </c>
      <c r="AA6875">
        <v>0</v>
      </c>
      <c r="AB6875">
        <v>1.19050621078935</v>
      </c>
      <c r="AC6875">
        <v>0</v>
      </c>
      <c r="AD6875">
        <v>0</v>
      </c>
      <c r="AE6875">
        <v>50.373084294295374</v>
      </c>
    </row>
    <row r="6876" spans="1:31" x14ac:dyDescent="0.25">
      <c r="A6876">
        <v>1801660</v>
      </c>
      <c r="B6876">
        <v>1</v>
      </c>
      <c r="C6876" t="s">
        <v>80</v>
      </c>
      <c r="D6876" t="s">
        <v>107</v>
      </c>
      <c r="E6876" t="s">
        <v>171</v>
      </c>
      <c r="F6876" t="s">
        <v>19706</v>
      </c>
      <c r="G6876" t="s">
        <v>225</v>
      </c>
      <c r="H6876" t="s">
        <v>146</v>
      </c>
      <c r="I6876" t="s">
        <v>135</v>
      </c>
      <c r="J6876" t="s">
        <v>136</v>
      </c>
      <c r="K6876" t="s">
        <v>147</v>
      </c>
      <c r="L6876" t="s">
        <v>19707</v>
      </c>
      <c r="M6876" t="s">
        <v>19708</v>
      </c>
      <c r="N6876">
        <v>2.6413888879999998</v>
      </c>
      <c r="O6876">
        <v>0</v>
      </c>
      <c r="P6876">
        <v>1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1.1929019170866669E-2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1.1929019170866669E-2</v>
      </c>
    </row>
    <row r="6877" spans="1:31" x14ac:dyDescent="0.25">
      <c r="A6877">
        <v>1801661</v>
      </c>
      <c r="B6877">
        <v>1</v>
      </c>
      <c r="C6877" t="s">
        <v>80</v>
      </c>
      <c r="D6877" t="s">
        <v>104</v>
      </c>
      <c r="E6877" t="s">
        <v>171</v>
      </c>
      <c r="F6877" t="s">
        <v>19709</v>
      </c>
      <c r="G6877" t="s">
        <v>181</v>
      </c>
      <c r="H6877" t="s">
        <v>146</v>
      </c>
      <c r="I6877" t="s">
        <v>135</v>
      </c>
      <c r="J6877" t="s">
        <v>136</v>
      </c>
      <c r="K6877" t="s">
        <v>147</v>
      </c>
      <c r="L6877" t="s">
        <v>19710</v>
      </c>
      <c r="M6877" t="s">
        <v>19711</v>
      </c>
      <c r="N6877">
        <v>4.5261111109999996</v>
      </c>
      <c r="O6877">
        <v>0</v>
      </c>
      <c r="P6877">
        <v>1</v>
      </c>
      <c r="Q6877">
        <v>0</v>
      </c>
      <c r="R6877">
        <v>1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0.27260522366326667</v>
      </c>
      <c r="Y6877">
        <v>0</v>
      </c>
      <c r="Z6877">
        <v>3.5963550894000003E-3</v>
      </c>
      <c r="AA6877">
        <v>0</v>
      </c>
      <c r="AB6877">
        <v>0</v>
      </c>
      <c r="AC6877">
        <v>0</v>
      </c>
      <c r="AD6877">
        <v>0</v>
      </c>
      <c r="AE6877">
        <v>0.27620157875266665</v>
      </c>
    </row>
    <row r="6878" spans="1:31" x14ac:dyDescent="0.25">
      <c r="A6878">
        <v>1801663</v>
      </c>
      <c r="B6878">
        <v>1</v>
      </c>
      <c r="C6878" t="s">
        <v>80</v>
      </c>
      <c r="D6878" t="s">
        <v>97</v>
      </c>
      <c r="E6878" t="s">
        <v>171</v>
      </c>
      <c r="F6878" t="s">
        <v>19712</v>
      </c>
      <c r="G6878" t="s">
        <v>181</v>
      </c>
      <c r="H6878" t="s">
        <v>146</v>
      </c>
      <c r="I6878" t="s">
        <v>135</v>
      </c>
      <c r="J6878" t="s">
        <v>136</v>
      </c>
      <c r="K6878" t="s">
        <v>147</v>
      </c>
      <c r="L6878" t="s">
        <v>19713</v>
      </c>
      <c r="M6878" t="s">
        <v>19714</v>
      </c>
      <c r="N6878">
        <v>1.954722222</v>
      </c>
      <c r="O6878">
        <v>0</v>
      </c>
      <c r="P6878">
        <v>0</v>
      </c>
      <c r="Q6878">
        <v>0</v>
      </c>
      <c r="R6878">
        <v>1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0.66624909479003347</v>
      </c>
      <c r="AA6878">
        <v>0</v>
      </c>
      <c r="AB6878">
        <v>0</v>
      </c>
      <c r="AC6878">
        <v>0</v>
      </c>
      <c r="AD6878">
        <v>0</v>
      </c>
      <c r="AE6878">
        <v>0.66624909479003347</v>
      </c>
    </row>
    <row r="6879" spans="1:31" x14ac:dyDescent="0.25">
      <c r="A6879">
        <v>1801666</v>
      </c>
      <c r="B6879">
        <v>1</v>
      </c>
      <c r="C6879" t="s">
        <v>80</v>
      </c>
      <c r="D6879" t="s">
        <v>82</v>
      </c>
      <c r="E6879" t="s">
        <v>158</v>
      </c>
      <c r="F6879" t="s">
        <v>19715</v>
      </c>
      <c r="G6879" t="s">
        <v>225</v>
      </c>
      <c r="H6879" t="s">
        <v>146</v>
      </c>
      <c r="I6879" t="s">
        <v>135</v>
      </c>
      <c r="J6879" t="s">
        <v>136</v>
      </c>
      <c r="K6879" t="s">
        <v>147</v>
      </c>
      <c r="L6879" t="s">
        <v>19716</v>
      </c>
      <c r="M6879" t="s">
        <v>19717</v>
      </c>
      <c r="N6879">
        <v>5.2008333330000003</v>
      </c>
      <c r="O6879">
        <v>0</v>
      </c>
      <c r="P6879">
        <v>107</v>
      </c>
      <c r="Q6879">
        <v>0</v>
      </c>
      <c r="R6879">
        <v>0</v>
      </c>
      <c r="S6879">
        <v>0</v>
      </c>
      <c r="T6879">
        <v>2</v>
      </c>
      <c r="U6879">
        <v>0</v>
      </c>
      <c r="V6879">
        <v>0</v>
      </c>
      <c r="W6879">
        <v>0</v>
      </c>
      <c r="X6879">
        <v>155.36526793512422</v>
      </c>
      <c r="Y6879">
        <v>0</v>
      </c>
      <c r="Z6879">
        <v>0</v>
      </c>
      <c r="AA6879">
        <v>0</v>
      </c>
      <c r="AB6879">
        <v>1.8996422002159004</v>
      </c>
      <c r="AC6879">
        <v>0</v>
      </c>
      <c r="AD6879">
        <v>0</v>
      </c>
      <c r="AE6879">
        <v>157.26491013534013</v>
      </c>
    </row>
    <row r="6880" spans="1:31" x14ac:dyDescent="0.25">
      <c r="A6880">
        <v>1801667</v>
      </c>
      <c r="B6880">
        <v>1</v>
      </c>
      <c r="C6880" t="s">
        <v>81</v>
      </c>
      <c r="D6880" t="s">
        <v>118</v>
      </c>
      <c r="E6880" t="s">
        <v>171</v>
      </c>
      <c r="F6880" t="s">
        <v>19718</v>
      </c>
      <c r="G6880" t="s">
        <v>181</v>
      </c>
      <c r="H6880" t="s">
        <v>146</v>
      </c>
      <c r="I6880" t="s">
        <v>135</v>
      </c>
      <c r="J6880" t="s">
        <v>136</v>
      </c>
      <c r="K6880" t="s">
        <v>147</v>
      </c>
      <c r="L6880" t="s">
        <v>19719</v>
      </c>
      <c r="M6880" t="s">
        <v>19720</v>
      </c>
      <c r="N6880">
        <v>1.125555555</v>
      </c>
      <c r="O6880">
        <v>0</v>
      </c>
      <c r="P6880">
        <v>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0.13507015031520003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0.13507015031520003</v>
      </c>
    </row>
    <row r="6881" spans="1:31" x14ac:dyDescent="0.25">
      <c r="A6881">
        <v>1801668</v>
      </c>
      <c r="B6881">
        <v>1</v>
      </c>
      <c r="C6881" t="s">
        <v>81</v>
      </c>
      <c r="D6881" t="s">
        <v>118</v>
      </c>
      <c r="E6881" t="s">
        <v>171</v>
      </c>
      <c r="F6881" t="s">
        <v>19721</v>
      </c>
      <c r="G6881" t="s">
        <v>181</v>
      </c>
      <c r="H6881" t="s">
        <v>146</v>
      </c>
      <c r="I6881" t="s">
        <v>135</v>
      </c>
      <c r="J6881" t="s">
        <v>136</v>
      </c>
      <c r="K6881" t="s">
        <v>147</v>
      </c>
      <c r="L6881" t="s">
        <v>19722</v>
      </c>
      <c r="M6881" t="s">
        <v>19723</v>
      </c>
      <c r="N6881">
        <v>6.0188888880000002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1.4797903330408335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1.4797903330408335</v>
      </c>
    </row>
    <row r="6882" spans="1:31" x14ac:dyDescent="0.25">
      <c r="A6882">
        <v>1801669</v>
      </c>
      <c r="B6882">
        <v>1</v>
      </c>
      <c r="C6882" t="s">
        <v>80</v>
      </c>
      <c r="D6882" t="s">
        <v>97</v>
      </c>
      <c r="E6882" t="s">
        <v>171</v>
      </c>
      <c r="F6882" t="s">
        <v>12878</v>
      </c>
      <c r="G6882" t="s">
        <v>181</v>
      </c>
      <c r="H6882" t="s">
        <v>146</v>
      </c>
      <c r="I6882" t="s">
        <v>135</v>
      </c>
      <c r="J6882" t="s">
        <v>136</v>
      </c>
      <c r="K6882" t="s">
        <v>147</v>
      </c>
      <c r="L6882" t="s">
        <v>19724</v>
      </c>
      <c r="M6882" t="s">
        <v>19725</v>
      </c>
      <c r="N6882">
        <v>2.1488888880000001</v>
      </c>
      <c r="O6882">
        <v>0</v>
      </c>
      <c r="P6882">
        <v>2</v>
      </c>
      <c r="Q6882">
        <v>0</v>
      </c>
      <c r="R6882">
        <v>1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2.4717598955799751</v>
      </c>
      <c r="Y6882">
        <v>0</v>
      </c>
      <c r="Z6882">
        <v>2.5075534670452004</v>
      </c>
      <c r="AA6882">
        <v>0</v>
      </c>
      <c r="AB6882">
        <v>0</v>
      </c>
      <c r="AC6882">
        <v>0</v>
      </c>
      <c r="AD6882">
        <v>0</v>
      </c>
      <c r="AE6882">
        <v>4.9793133626251755</v>
      </c>
    </row>
    <row r="6883" spans="1:31" x14ac:dyDescent="0.25">
      <c r="A6883">
        <v>1801671</v>
      </c>
      <c r="B6883">
        <v>1</v>
      </c>
      <c r="C6883" t="s">
        <v>80</v>
      </c>
      <c r="D6883" t="s">
        <v>101</v>
      </c>
      <c r="E6883" t="s">
        <v>171</v>
      </c>
      <c r="F6883" t="s">
        <v>19726</v>
      </c>
      <c r="G6883" t="s">
        <v>173</v>
      </c>
      <c r="H6883" t="s">
        <v>146</v>
      </c>
      <c r="I6883" t="s">
        <v>135</v>
      </c>
      <c r="J6883" t="s">
        <v>136</v>
      </c>
      <c r="K6883" t="s">
        <v>147</v>
      </c>
      <c r="L6883" t="s">
        <v>19727</v>
      </c>
      <c r="M6883" t="s">
        <v>19728</v>
      </c>
      <c r="N6883">
        <v>1.9608333330000001</v>
      </c>
      <c r="O6883">
        <v>0</v>
      </c>
      <c r="P6883">
        <v>2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1.0336043930292003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1.0336043930292003</v>
      </c>
    </row>
    <row r="6884" spans="1:31" x14ac:dyDescent="0.25">
      <c r="A6884">
        <v>1801672</v>
      </c>
      <c r="B6884">
        <v>1</v>
      </c>
      <c r="C6884" t="s">
        <v>80</v>
      </c>
      <c r="D6884" t="s">
        <v>84</v>
      </c>
      <c r="E6884" t="s">
        <v>171</v>
      </c>
      <c r="F6884" t="s">
        <v>19729</v>
      </c>
      <c r="G6884" t="s">
        <v>173</v>
      </c>
      <c r="H6884" t="s">
        <v>146</v>
      </c>
      <c r="I6884" t="s">
        <v>135</v>
      </c>
      <c r="J6884" t="s">
        <v>136</v>
      </c>
      <c r="K6884" t="s">
        <v>147</v>
      </c>
      <c r="L6884" t="s">
        <v>19730</v>
      </c>
      <c r="M6884" t="s">
        <v>19731</v>
      </c>
      <c r="N6884">
        <v>3.0525000000000002</v>
      </c>
      <c r="O6884">
        <v>0</v>
      </c>
      <c r="P6884">
        <v>8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5.841403881225701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5.841403881225701</v>
      </c>
    </row>
    <row r="6885" spans="1:31" x14ac:dyDescent="0.25">
      <c r="A6885">
        <v>1801675</v>
      </c>
      <c r="B6885">
        <v>1</v>
      </c>
      <c r="C6885" t="s">
        <v>81</v>
      </c>
      <c r="D6885" t="s">
        <v>123</v>
      </c>
      <c r="E6885" t="s">
        <v>171</v>
      </c>
      <c r="F6885" t="s">
        <v>19732</v>
      </c>
      <c r="G6885" t="s">
        <v>181</v>
      </c>
      <c r="H6885" t="s">
        <v>146</v>
      </c>
      <c r="I6885" t="s">
        <v>135</v>
      </c>
      <c r="J6885" t="s">
        <v>136</v>
      </c>
      <c r="K6885" t="s">
        <v>147</v>
      </c>
      <c r="L6885" t="s">
        <v>19733</v>
      </c>
      <c r="M6885" t="s">
        <v>19734</v>
      </c>
      <c r="N6885">
        <v>1.3763888879999999</v>
      </c>
      <c r="O6885">
        <v>0</v>
      </c>
      <c r="P6885">
        <v>5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1.1246325359178166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1.1246325359178166</v>
      </c>
    </row>
    <row r="6886" spans="1:31" x14ac:dyDescent="0.25">
      <c r="A6886">
        <v>1801678</v>
      </c>
      <c r="B6886">
        <v>1</v>
      </c>
      <c r="C6886" t="s">
        <v>80</v>
      </c>
      <c r="D6886" t="s">
        <v>106</v>
      </c>
      <c r="E6886" t="s">
        <v>188</v>
      </c>
      <c r="F6886" t="s">
        <v>19735</v>
      </c>
      <c r="G6886" t="s">
        <v>177</v>
      </c>
      <c r="H6886" t="s">
        <v>134</v>
      </c>
      <c r="I6886" t="s">
        <v>135</v>
      </c>
      <c r="J6886" t="s">
        <v>136</v>
      </c>
      <c r="K6886" t="s">
        <v>147</v>
      </c>
      <c r="L6886" t="s">
        <v>19736</v>
      </c>
      <c r="M6886" t="s">
        <v>19737</v>
      </c>
      <c r="N6886">
        <v>3.1544444440000001</v>
      </c>
      <c r="O6886">
        <v>0</v>
      </c>
      <c r="P6886">
        <v>26</v>
      </c>
      <c r="Q6886">
        <v>16</v>
      </c>
      <c r="R6886">
        <v>60</v>
      </c>
      <c r="S6886">
        <v>3</v>
      </c>
      <c r="T6886">
        <v>21</v>
      </c>
      <c r="U6886">
        <v>0</v>
      </c>
      <c r="V6886">
        <v>0</v>
      </c>
      <c r="W6886">
        <v>0</v>
      </c>
      <c r="X6886">
        <v>20.52796835301427</v>
      </c>
      <c r="Y6886">
        <v>102.15755924445439</v>
      </c>
      <c r="Z6886">
        <v>191.47108886468948</v>
      </c>
      <c r="AA6886">
        <v>16.683170152696036</v>
      </c>
      <c r="AB6886">
        <v>82.972801855722466</v>
      </c>
      <c r="AC6886">
        <v>0</v>
      </c>
      <c r="AD6886">
        <v>0</v>
      </c>
      <c r="AE6886">
        <v>413.81258847057666</v>
      </c>
    </row>
    <row r="6887" spans="1:31" x14ac:dyDescent="0.25">
      <c r="A6887">
        <v>1801681</v>
      </c>
      <c r="B6887">
        <v>1</v>
      </c>
      <c r="C6887" t="s">
        <v>80</v>
      </c>
      <c r="D6887" t="s">
        <v>96</v>
      </c>
      <c r="E6887" t="s">
        <v>143</v>
      </c>
      <c r="F6887" t="s">
        <v>4451</v>
      </c>
      <c r="G6887" t="s">
        <v>292</v>
      </c>
      <c r="H6887" t="s">
        <v>146</v>
      </c>
      <c r="I6887" t="s">
        <v>135</v>
      </c>
      <c r="J6887" t="s">
        <v>136</v>
      </c>
      <c r="K6887" t="s">
        <v>147</v>
      </c>
      <c r="L6887" t="s">
        <v>19738</v>
      </c>
      <c r="M6887" t="s">
        <v>19739</v>
      </c>
      <c r="N6887">
        <v>4.2269444439999999</v>
      </c>
      <c r="O6887">
        <v>0</v>
      </c>
      <c r="P6887">
        <v>42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34.393863042462513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34.393863042462513</v>
      </c>
    </row>
    <row r="6888" spans="1:31" x14ac:dyDescent="0.25">
      <c r="A6888">
        <v>1801683</v>
      </c>
      <c r="B6888">
        <v>1</v>
      </c>
      <c r="C6888" t="s">
        <v>80</v>
      </c>
      <c r="D6888" t="s">
        <v>85</v>
      </c>
      <c r="E6888" t="s">
        <v>143</v>
      </c>
      <c r="F6888" t="s">
        <v>19740</v>
      </c>
      <c r="G6888" t="s">
        <v>164</v>
      </c>
      <c r="H6888" t="s">
        <v>146</v>
      </c>
      <c r="I6888" t="s">
        <v>135</v>
      </c>
      <c r="J6888" t="s">
        <v>136</v>
      </c>
      <c r="K6888" t="s">
        <v>147</v>
      </c>
      <c r="L6888" t="s">
        <v>19741</v>
      </c>
      <c r="M6888" t="s">
        <v>19742</v>
      </c>
      <c r="N6888">
        <v>0.66249999999999998</v>
      </c>
      <c r="O6888">
        <v>0</v>
      </c>
      <c r="P6888">
        <v>747</v>
      </c>
      <c r="Q6888">
        <v>0</v>
      </c>
      <c r="R6888">
        <v>0</v>
      </c>
      <c r="S6888">
        <v>0</v>
      </c>
      <c r="T6888">
        <v>35</v>
      </c>
      <c r="U6888">
        <v>0</v>
      </c>
      <c r="V6888">
        <v>0</v>
      </c>
      <c r="W6888">
        <v>0</v>
      </c>
      <c r="X6888">
        <v>129.34376758696541</v>
      </c>
      <c r="Y6888">
        <v>0</v>
      </c>
      <c r="Z6888">
        <v>0</v>
      </c>
      <c r="AA6888">
        <v>0</v>
      </c>
      <c r="AB6888">
        <v>8.4500819374382434</v>
      </c>
      <c r="AC6888">
        <v>0</v>
      </c>
      <c r="AD6888">
        <v>0</v>
      </c>
      <c r="AE6888">
        <v>137.79384952440367</v>
      </c>
    </row>
    <row r="6889" spans="1:31" x14ac:dyDescent="0.25">
      <c r="A6889">
        <v>1801684</v>
      </c>
      <c r="B6889">
        <v>1</v>
      </c>
      <c r="C6889" t="s">
        <v>81</v>
      </c>
      <c r="D6889" t="s">
        <v>118</v>
      </c>
      <c r="E6889" t="s">
        <v>184</v>
      </c>
      <c r="F6889" t="s">
        <v>19743</v>
      </c>
      <c r="G6889" t="s">
        <v>232</v>
      </c>
      <c r="H6889" t="s">
        <v>134</v>
      </c>
      <c r="I6889" t="s">
        <v>135</v>
      </c>
      <c r="J6889" t="s">
        <v>136</v>
      </c>
      <c r="K6889" t="s">
        <v>147</v>
      </c>
      <c r="L6889" t="s">
        <v>19741</v>
      </c>
      <c r="M6889" t="s">
        <v>19744</v>
      </c>
      <c r="N6889">
        <v>2.0411111110000002</v>
      </c>
      <c r="O6889">
        <v>0</v>
      </c>
      <c r="P6889">
        <v>19</v>
      </c>
      <c r="Q6889">
        <v>8</v>
      </c>
      <c r="R6889">
        <v>53</v>
      </c>
      <c r="S6889">
        <v>0</v>
      </c>
      <c r="T6889">
        <v>2</v>
      </c>
      <c r="U6889">
        <v>1</v>
      </c>
      <c r="V6889">
        <v>0</v>
      </c>
      <c r="W6889">
        <v>0</v>
      </c>
      <c r="X6889">
        <v>5.3021023110085341</v>
      </c>
      <c r="Y6889">
        <v>35.310413703041327</v>
      </c>
      <c r="Z6889">
        <v>90.290638571181475</v>
      </c>
      <c r="AA6889">
        <v>0</v>
      </c>
      <c r="AB6889">
        <v>2.0997459947925998</v>
      </c>
      <c r="AC6889">
        <v>31.450403256580003</v>
      </c>
      <c r="AD6889">
        <v>0</v>
      </c>
      <c r="AE6889">
        <v>164.45330383660394</v>
      </c>
    </row>
    <row r="6890" spans="1:31" x14ac:dyDescent="0.25">
      <c r="A6890">
        <v>1801685</v>
      </c>
      <c r="B6890">
        <v>1</v>
      </c>
      <c r="C6890" t="s">
        <v>81</v>
      </c>
      <c r="D6890" t="s">
        <v>118</v>
      </c>
      <c r="E6890" t="s">
        <v>184</v>
      </c>
      <c r="F6890" t="s">
        <v>19745</v>
      </c>
      <c r="G6890" t="s">
        <v>751</v>
      </c>
      <c r="H6890" t="s">
        <v>134</v>
      </c>
      <c r="I6890" t="s">
        <v>135</v>
      </c>
      <c r="J6890" t="s">
        <v>136</v>
      </c>
      <c r="K6890" t="s">
        <v>147</v>
      </c>
      <c r="L6890" t="s">
        <v>19746</v>
      </c>
      <c r="M6890" t="s">
        <v>19747</v>
      </c>
      <c r="N6890">
        <v>1.5838888879999999</v>
      </c>
      <c r="O6890">
        <v>0</v>
      </c>
      <c r="P6890">
        <v>0</v>
      </c>
      <c r="Q6890">
        <v>0</v>
      </c>
      <c r="R6890">
        <v>0</v>
      </c>
      <c r="S6890">
        <v>1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</row>
    <row r="6891" spans="1:31" x14ac:dyDescent="0.25">
      <c r="A6891">
        <v>1801686</v>
      </c>
      <c r="B6891">
        <v>1</v>
      </c>
      <c r="C6891" t="s">
        <v>81</v>
      </c>
      <c r="D6891" t="s">
        <v>113</v>
      </c>
      <c r="E6891" t="s">
        <v>158</v>
      </c>
      <c r="F6891" t="s">
        <v>5447</v>
      </c>
      <c r="G6891" t="s">
        <v>160</v>
      </c>
      <c r="H6891" t="s">
        <v>146</v>
      </c>
      <c r="I6891" t="s">
        <v>135</v>
      </c>
      <c r="J6891" t="s">
        <v>136</v>
      </c>
      <c r="K6891" t="s">
        <v>147</v>
      </c>
      <c r="L6891" t="s">
        <v>19748</v>
      </c>
      <c r="M6891" t="s">
        <v>19749</v>
      </c>
      <c r="N6891">
        <v>2.1036111110000002</v>
      </c>
      <c r="O6891">
        <v>0</v>
      </c>
      <c r="P6891">
        <v>12</v>
      </c>
      <c r="Q6891">
        <v>0</v>
      </c>
      <c r="R6891">
        <v>2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0.92796635506830005</v>
      </c>
      <c r="Y6891">
        <v>0</v>
      </c>
      <c r="Z6891">
        <v>0.39014638524735834</v>
      </c>
      <c r="AA6891">
        <v>0</v>
      </c>
      <c r="AB6891">
        <v>0</v>
      </c>
      <c r="AC6891">
        <v>0</v>
      </c>
      <c r="AD6891">
        <v>0</v>
      </c>
      <c r="AE6891">
        <v>1.3181127403156583</v>
      </c>
    </row>
    <row r="6892" spans="1:31" x14ac:dyDescent="0.25">
      <c r="A6892">
        <v>1801688</v>
      </c>
      <c r="B6892">
        <v>1</v>
      </c>
      <c r="C6892" t="s">
        <v>80</v>
      </c>
      <c r="D6892" t="s">
        <v>106</v>
      </c>
      <c r="E6892" t="s">
        <v>188</v>
      </c>
      <c r="F6892" t="s">
        <v>19750</v>
      </c>
      <c r="G6892" t="s">
        <v>551</v>
      </c>
      <c r="H6892" t="s">
        <v>134</v>
      </c>
      <c r="I6892" t="s">
        <v>135</v>
      </c>
      <c r="J6892" t="s">
        <v>136</v>
      </c>
      <c r="K6892" t="s">
        <v>147</v>
      </c>
      <c r="L6892" t="s">
        <v>19751</v>
      </c>
      <c r="M6892" t="s">
        <v>19752</v>
      </c>
      <c r="N6892">
        <v>1.0119444440000001</v>
      </c>
      <c r="O6892">
        <v>0</v>
      </c>
      <c r="P6892">
        <v>434</v>
      </c>
      <c r="Q6892">
        <v>1</v>
      </c>
      <c r="R6892">
        <v>67</v>
      </c>
      <c r="S6892">
        <v>2</v>
      </c>
      <c r="T6892">
        <v>73</v>
      </c>
      <c r="U6892">
        <v>0</v>
      </c>
      <c r="V6892">
        <v>0</v>
      </c>
      <c r="W6892">
        <v>0</v>
      </c>
      <c r="X6892">
        <v>84.848094625522691</v>
      </c>
      <c r="Y6892">
        <v>1.2454096692238001</v>
      </c>
      <c r="Z6892">
        <v>83.641516890746615</v>
      </c>
      <c r="AA6892">
        <v>1.8009251461805502</v>
      </c>
      <c r="AB6892">
        <v>25.519886416836908</v>
      </c>
      <c r="AC6892">
        <v>0</v>
      </c>
      <c r="AD6892">
        <v>0</v>
      </c>
      <c r="AE6892">
        <v>197.05583274851057</v>
      </c>
    </row>
    <row r="6893" spans="1:31" x14ac:dyDescent="0.25">
      <c r="A6893">
        <v>1801689</v>
      </c>
      <c r="B6893">
        <v>1</v>
      </c>
      <c r="C6893" t="s">
        <v>80</v>
      </c>
      <c r="D6893" t="s">
        <v>90</v>
      </c>
      <c r="E6893" t="s">
        <v>171</v>
      </c>
      <c r="F6893" t="s">
        <v>19753</v>
      </c>
      <c r="G6893" t="s">
        <v>181</v>
      </c>
      <c r="H6893" t="s">
        <v>146</v>
      </c>
      <c r="I6893" t="s">
        <v>135</v>
      </c>
      <c r="J6893" t="s">
        <v>136</v>
      </c>
      <c r="K6893" t="s">
        <v>147</v>
      </c>
      <c r="L6893" t="s">
        <v>19754</v>
      </c>
      <c r="M6893" t="s">
        <v>19755</v>
      </c>
      <c r="N6893">
        <v>2.7813888879999999</v>
      </c>
      <c r="O6893">
        <v>0</v>
      </c>
      <c r="P6893">
        <v>3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2.1378725727838837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2.1378725727838837</v>
      </c>
    </row>
    <row r="6894" spans="1:31" x14ac:dyDescent="0.25">
      <c r="A6894">
        <v>1801694</v>
      </c>
      <c r="B6894">
        <v>1</v>
      </c>
      <c r="C6894" t="s">
        <v>80</v>
      </c>
      <c r="D6894" t="s">
        <v>108</v>
      </c>
      <c r="E6894" t="s">
        <v>171</v>
      </c>
      <c r="F6894" t="s">
        <v>19756</v>
      </c>
      <c r="G6894" t="s">
        <v>181</v>
      </c>
      <c r="H6894" t="s">
        <v>146</v>
      </c>
      <c r="I6894" t="s">
        <v>135</v>
      </c>
      <c r="J6894" t="s">
        <v>136</v>
      </c>
      <c r="K6894" t="s">
        <v>147</v>
      </c>
      <c r="L6894" t="s">
        <v>19757</v>
      </c>
      <c r="M6894" t="s">
        <v>19758</v>
      </c>
      <c r="N6894">
        <v>1.4602777769999999</v>
      </c>
      <c r="O6894">
        <v>0</v>
      </c>
      <c r="P6894">
        <v>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4.0772693041999999E-3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4.0772693041999999E-3</v>
      </c>
    </row>
    <row r="6895" spans="1:31" x14ac:dyDescent="0.25">
      <c r="A6895">
        <v>1801695</v>
      </c>
      <c r="B6895">
        <v>1</v>
      </c>
      <c r="C6895" t="s">
        <v>80</v>
      </c>
      <c r="D6895" t="s">
        <v>84</v>
      </c>
      <c r="E6895" t="s">
        <v>171</v>
      </c>
      <c r="F6895" t="s">
        <v>19759</v>
      </c>
      <c r="G6895" t="s">
        <v>181</v>
      </c>
      <c r="H6895" t="s">
        <v>146</v>
      </c>
      <c r="I6895" t="s">
        <v>135</v>
      </c>
      <c r="J6895" t="s">
        <v>136</v>
      </c>
      <c r="K6895" t="s">
        <v>147</v>
      </c>
      <c r="L6895" t="s">
        <v>19760</v>
      </c>
      <c r="M6895" t="s">
        <v>19761</v>
      </c>
      <c r="N6895">
        <v>1.4430555549999999</v>
      </c>
      <c r="O6895">
        <v>0</v>
      </c>
      <c r="P6895">
        <v>4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1.1418411380139917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1.1418411380139917</v>
      </c>
    </row>
    <row r="6896" spans="1:31" x14ac:dyDescent="0.25">
      <c r="A6896">
        <v>1801696</v>
      </c>
      <c r="B6896">
        <v>1</v>
      </c>
      <c r="C6896" t="s">
        <v>80</v>
      </c>
      <c r="D6896" t="s">
        <v>85</v>
      </c>
      <c r="E6896" t="s">
        <v>153</v>
      </c>
      <c r="F6896" t="s">
        <v>19762</v>
      </c>
      <c r="G6896" t="s">
        <v>160</v>
      </c>
      <c r="H6896" t="s">
        <v>146</v>
      </c>
      <c r="I6896" t="s">
        <v>135</v>
      </c>
      <c r="J6896" t="s">
        <v>136</v>
      </c>
      <c r="K6896" t="s">
        <v>147</v>
      </c>
      <c r="L6896" t="s">
        <v>19763</v>
      </c>
      <c r="M6896" t="s">
        <v>19764</v>
      </c>
      <c r="N6896">
        <v>1.3758333330000001</v>
      </c>
      <c r="O6896">
        <v>0</v>
      </c>
      <c r="P6896">
        <v>114</v>
      </c>
      <c r="Q6896">
        <v>0</v>
      </c>
      <c r="R6896">
        <v>0</v>
      </c>
      <c r="S6896">
        <v>0</v>
      </c>
      <c r="T6896">
        <v>19</v>
      </c>
      <c r="U6896">
        <v>0</v>
      </c>
      <c r="V6896">
        <v>0</v>
      </c>
      <c r="W6896">
        <v>0</v>
      </c>
      <c r="X6896">
        <v>39.181664912146793</v>
      </c>
      <c r="Y6896">
        <v>0</v>
      </c>
      <c r="Z6896">
        <v>0</v>
      </c>
      <c r="AA6896">
        <v>0</v>
      </c>
      <c r="AB6896">
        <v>8.0492602517339975</v>
      </c>
      <c r="AC6896">
        <v>0</v>
      </c>
      <c r="AD6896">
        <v>0</v>
      </c>
      <c r="AE6896">
        <v>47.230925163880791</v>
      </c>
    </row>
    <row r="6897" spans="1:31" x14ac:dyDescent="0.25">
      <c r="A6897">
        <v>1801697</v>
      </c>
      <c r="B6897">
        <v>1</v>
      </c>
      <c r="C6897" t="s">
        <v>80</v>
      </c>
      <c r="D6897" t="s">
        <v>106</v>
      </c>
      <c r="E6897" t="s">
        <v>158</v>
      </c>
      <c r="F6897" t="s">
        <v>19765</v>
      </c>
      <c r="G6897" t="s">
        <v>160</v>
      </c>
      <c r="H6897" t="s">
        <v>146</v>
      </c>
      <c r="I6897" t="s">
        <v>135</v>
      </c>
      <c r="J6897" t="s">
        <v>136</v>
      </c>
      <c r="K6897" t="s">
        <v>147</v>
      </c>
      <c r="L6897" t="s">
        <v>19766</v>
      </c>
      <c r="M6897" t="s">
        <v>19767</v>
      </c>
      <c r="N6897">
        <v>5.1072222219999999</v>
      </c>
      <c r="O6897">
        <v>0</v>
      </c>
      <c r="P6897">
        <v>29</v>
      </c>
      <c r="Q6897">
        <v>0</v>
      </c>
      <c r="R6897">
        <v>1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31.420934829675751</v>
      </c>
      <c r="Y6897">
        <v>0</v>
      </c>
      <c r="Z6897">
        <v>5.3248920348674176</v>
      </c>
      <c r="AA6897">
        <v>0</v>
      </c>
      <c r="AB6897">
        <v>0</v>
      </c>
      <c r="AC6897">
        <v>0</v>
      </c>
      <c r="AD6897">
        <v>0</v>
      </c>
      <c r="AE6897">
        <v>36.745826864543169</v>
      </c>
    </row>
    <row r="6898" spans="1:31" x14ac:dyDescent="0.25">
      <c r="A6898">
        <v>1801703</v>
      </c>
      <c r="B6898">
        <v>1</v>
      </c>
      <c r="C6898" t="s">
        <v>80</v>
      </c>
      <c r="D6898" t="s">
        <v>103</v>
      </c>
      <c r="E6898" t="s">
        <v>171</v>
      </c>
      <c r="F6898" t="s">
        <v>19768</v>
      </c>
      <c r="G6898" t="s">
        <v>225</v>
      </c>
      <c r="H6898" t="s">
        <v>146</v>
      </c>
      <c r="I6898" t="s">
        <v>135</v>
      </c>
      <c r="J6898" t="s">
        <v>136</v>
      </c>
      <c r="K6898" t="s">
        <v>147</v>
      </c>
      <c r="L6898" t="s">
        <v>19769</v>
      </c>
      <c r="M6898" t="s">
        <v>19770</v>
      </c>
      <c r="N6898">
        <v>1.916666666</v>
      </c>
      <c r="O6898">
        <v>0</v>
      </c>
      <c r="P6898">
        <v>7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3.4139748866400002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3.4139748866400002</v>
      </c>
    </row>
    <row r="6899" spans="1:31" x14ac:dyDescent="0.25">
      <c r="A6899">
        <v>1801707</v>
      </c>
      <c r="B6899">
        <v>1</v>
      </c>
      <c r="C6899" t="s">
        <v>80</v>
      </c>
      <c r="D6899" t="s">
        <v>109</v>
      </c>
      <c r="E6899" t="s">
        <v>171</v>
      </c>
      <c r="F6899" t="s">
        <v>19771</v>
      </c>
      <c r="G6899" t="s">
        <v>181</v>
      </c>
      <c r="H6899" t="s">
        <v>146</v>
      </c>
      <c r="I6899" t="s">
        <v>135</v>
      </c>
      <c r="J6899" t="s">
        <v>136</v>
      </c>
      <c r="K6899" t="s">
        <v>147</v>
      </c>
      <c r="L6899" t="s">
        <v>19772</v>
      </c>
      <c r="M6899" t="s">
        <v>19773</v>
      </c>
      <c r="N6899">
        <v>1.3438888879999999</v>
      </c>
      <c r="O6899">
        <v>0</v>
      </c>
      <c r="P6899">
        <v>1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0.75295398151820003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0.75295398151820003</v>
      </c>
    </row>
    <row r="6900" spans="1:31" x14ac:dyDescent="0.25">
      <c r="A6900">
        <v>1801709</v>
      </c>
      <c r="B6900">
        <v>1</v>
      </c>
      <c r="C6900" t="s">
        <v>81</v>
      </c>
      <c r="D6900" t="s">
        <v>128</v>
      </c>
      <c r="E6900" t="s">
        <v>158</v>
      </c>
      <c r="F6900" t="s">
        <v>19774</v>
      </c>
      <c r="G6900" t="s">
        <v>160</v>
      </c>
      <c r="H6900" t="s">
        <v>146</v>
      </c>
      <c r="I6900" t="s">
        <v>135</v>
      </c>
      <c r="J6900" t="s">
        <v>136</v>
      </c>
      <c r="K6900" t="s">
        <v>147</v>
      </c>
      <c r="L6900" t="s">
        <v>19775</v>
      </c>
      <c r="M6900" t="s">
        <v>19776</v>
      </c>
      <c r="N6900">
        <v>2.3222222220000002</v>
      </c>
      <c r="O6900">
        <v>0</v>
      </c>
      <c r="P6900">
        <v>12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6.107689620960751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6.107689620960751</v>
      </c>
    </row>
    <row r="6901" spans="1:31" x14ac:dyDescent="0.25">
      <c r="A6901">
        <v>1801710</v>
      </c>
      <c r="B6901">
        <v>1</v>
      </c>
      <c r="C6901" t="s">
        <v>80</v>
      </c>
      <c r="D6901" t="s">
        <v>103</v>
      </c>
      <c r="E6901" t="s">
        <v>171</v>
      </c>
      <c r="F6901" t="s">
        <v>19777</v>
      </c>
      <c r="G6901" t="s">
        <v>173</v>
      </c>
      <c r="H6901" t="s">
        <v>146</v>
      </c>
      <c r="I6901" t="s">
        <v>135</v>
      </c>
      <c r="J6901" t="s">
        <v>136</v>
      </c>
      <c r="K6901" t="s">
        <v>147</v>
      </c>
      <c r="L6901" t="s">
        <v>19778</v>
      </c>
      <c r="M6901" t="s">
        <v>19779</v>
      </c>
      <c r="N6901">
        <v>0.80944444400000004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0.17614137530453333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0.17614137530453333</v>
      </c>
    </row>
    <row r="6902" spans="1:31" x14ac:dyDescent="0.25">
      <c r="A6902">
        <v>1801711</v>
      </c>
      <c r="B6902">
        <v>1</v>
      </c>
      <c r="C6902" t="s">
        <v>80</v>
      </c>
      <c r="D6902" t="s">
        <v>93</v>
      </c>
      <c r="E6902" t="s">
        <v>158</v>
      </c>
      <c r="F6902" t="s">
        <v>19780</v>
      </c>
      <c r="G6902" t="s">
        <v>160</v>
      </c>
      <c r="H6902" t="s">
        <v>146</v>
      </c>
      <c r="I6902" t="s">
        <v>135</v>
      </c>
      <c r="J6902" t="s">
        <v>136</v>
      </c>
      <c r="K6902" t="s">
        <v>147</v>
      </c>
      <c r="L6902" t="s">
        <v>19781</v>
      </c>
      <c r="M6902" t="s">
        <v>19782</v>
      </c>
      <c r="N6902">
        <v>0.71222222199999996</v>
      </c>
      <c r="O6902">
        <v>0</v>
      </c>
      <c r="P6902">
        <v>6</v>
      </c>
      <c r="Q6902">
        <v>0</v>
      </c>
      <c r="R6902">
        <v>2</v>
      </c>
      <c r="S6902">
        <v>0</v>
      </c>
      <c r="T6902">
        <v>5</v>
      </c>
      <c r="U6902">
        <v>0</v>
      </c>
      <c r="V6902">
        <v>0</v>
      </c>
      <c r="W6902">
        <v>0</v>
      </c>
      <c r="X6902">
        <v>0.72508518073173334</v>
      </c>
      <c r="Y6902">
        <v>0</v>
      </c>
      <c r="Z6902">
        <v>0.50866574678699994</v>
      </c>
      <c r="AA6902">
        <v>0</v>
      </c>
      <c r="AB6902">
        <v>2.0957552447488332</v>
      </c>
      <c r="AC6902">
        <v>0</v>
      </c>
      <c r="AD6902">
        <v>0</v>
      </c>
      <c r="AE6902">
        <v>3.3295061722675667</v>
      </c>
    </row>
    <row r="6903" spans="1:31" x14ac:dyDescent="0.25">
      <c r="A6903">
        <v>1801712</v>
      </c>
      <c r="B6903">
        <v>1</v>
      </c>
      <c r="C6903" t="s">
        <v>80</v>
      </c>
      <c r="D6903" t="s">
        <v>97</v>
      </c>
      <c r="E6903" t="s">
        <v>171</v>
      </c>
      <c r="F6903" t="s">
        <v>19783</v>
      </c>
      <c r="G6903" t="s">
        <v>181</v>
      </c>
      <c r="H6903" t="s">
        <v>146</v>
      </c>
      <c r="I6903" t="s">
        <v>135</v>
      </c>
      <c r="J6903" t="s">
        <v>136</v>
      </c>
      <c r="K6903" t="s">
        <v>147</v>
      </c>
      <c r="L6903" t="s">
        <v>19784</v>
      </c>
      <c r="M6903" t="s">
        <v>19785</v>
      </c>
      <c r="N6903">
        <v>3.7963888880000001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2.0076847977057004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2.0076847977057004</v>
      </c>
    </row>
    <row r="6904" spans="1:31" x14ac:dyDescent="0.25">
      <c r="A6904">
        <v>1801713</v>
      </c>
      <c r="B6904">
        <v>1</v>
      </c>
      <c r="C6904" t="s">
        <v>80</v>
      </c>
      <c r="D6904" t="s">
        <v>100</v>
      </c>
      <c r="E6904" t="s">
        <v>171</v>
      </c>
      <c r="F6904" t="s">
        <v>19786</v>
      </c>
      <c r="G6904" t="s">
        <v>181</v>
      </c>
      <c r="H6904" t="s">
        <v>146</v>
      </c>
      <c r="I6904" t="s">
        <v>135</v>
      </c>
      <c r="J6904" t="s">
        <v>136</v>
      </c>
      <c r="K6904" t="s">
        <v>147</v>
      </c>
      <c r="L6904" t="s">
        <v>19787</v>
      </c>
      <c r="M6904" t="s">
        <v>19788</v>
      </c>
      <c r="N6904">
        <v>1.6074999999999999</v>
      </c>
      <c r="O6904">
        <v>0</v>
      </c>
      <c r="P6904">
        <v>0</v>
      </c>
      <c r="Q6904">
        <v>0</v>
      </c>
      <c r="R6904">
        <v>1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0.94012559095000015</v>
      </c>
      <c r="AA6904">
        <v>0</v>
      </c>
      <c r="AB6904">
        <v>0</v>
      </c>
      <c r="AC6904">
        <v>0</v>
      </c>
      <c r="AD6904">
        <v>0</v>
      </c>
      <c r="AE6904">
        <v>0.94012559095000015</v>
      </c>
    </row>
    <row r="6905" spans="1:31" x14ac:dyDescent="0.25">
      <c r="A6905">
        <v>1801714</v>
      </c>
      <c r="B6905">
        <v>1</v>
      </c>
      <c r="C6905" t="s">
        <v>81</v>
      </c>
      <c r="D6905" t="s">
        <v>121</v>
      </c>
      <c r="E6905" t="s">
        <v>131</v>
      </c>
      <c r="F6905" t="s">
        <v>2489</v>
      </c>
      <c r="G6905" t="s">
        <v>177</v>
      </c>
      <c r="H6905" t="s">
        <v>134</v>
      </c>
      <c r="I6905" t="s">
        <v>193</v>
      </c>
      <c r="J6905" t="s">
        <v>136</v>
      </c>
      <c r="K6905" t="s">
        <v>147</v>
      </c>
      <c r="L6905" t="s">
        <v>19789</v>
      </c>
      <c r="M6905" t="s">
        <v>19790</v>
      </c>
      <c r="N6905">
        <v>1.6666666E-2</v>
      </c>
      <c r="O6905">
        <v>0</v>
      </c>
      <c r="P6905">
        <v>1082</v>
      </c>
      <c r="Q6905">
        <v>0</v>
      </c>
      <c r="R6905">
        <v>43</v>
      </c>
      <c r="S6905">
        <v>2</v>
      </c>
      <c r="T6905">
        <v>46</v>
      </c>
      <c r="U6905">
        <v>0</v>
      </c>
      <c r="V6905">
        <v>0</v>
      </c>
      <c r="W6905">
        <v>0</v>
      </c>
      <c r="X6905">
        <v>2.2611608041200029</v>
      </c>
      <c r="Y6905">
        <v>0</v>
      </c>
      <c r="Z6905">
        <v>2.5114430565499998E-2</v>
      </c>
      <c r="AA6905">
        <v>9.3986867471500007E-2</v>
      </c>
      <c r="AB6905">
        <v>0.21656149799250002</v>
      </c>
      <c r="AC6905">
        <v>0</v>
      </c>
      <c r="AD6905">
        <v>0</v>
      </c>
      <c r="AE6905">
        <v>2.5968236001495031</v>
      </c>
    </row>
    <row r="6906" spans="1:31" x14ac:dyDescent="0.25">
      <c r="A6906">
        <v>1801716</v>
      </c>
      <c r="B6906">
        <v>1</v>
      </c>
      <c r="C6906" t="s">
        <v>80</v>
      </c>
      <c r="D6906" t="s">
        <v>98</v>
      </c>
      <c r="E6906" t="s">
        <v>184</v>
      </c>
      <c r="F6906" t="s">
        <v>19791</v>
      </c>
      <c r="G6906" t="s">
        <v>232</v>
      </c>
      <c r="H6906" t="s">
        <v>134</v>
      </c>
      <c r="I6906" t="s">
        <v>135</v>
      </c>
      <c r="J6906" t="s">
        <v>136</v>
      </c>
      <c r="K6906" t="s">
        <v>147</v>
      </c>
      <c r="L6906" t="s">
        <v>19792</v>
      </c>
      <c r="M6906" t="s">
        <v>19793</v>
      </c>
      <c r="N6906">
        <v>2.386666666</v>
      </c>
      <c r="O6906">
        <v>0</v>
      </c>
      <c r="P6906">
        <v>0</v>
      </c>
      <c r="Q6906">
        <v>0</v>
      </c>
      <c r="R6906">
        <v>13</v>
      </c>
      <c r="S6906">
        <v>0</v>
      </c>
      <c r="T6906">
        <v>1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72.872375817106672</v>
      </c>
      <c r="AA6906">
        <v>0</v>
      </c>
      <c r="AB6906">
        <v>2.1115271558131834</v>
      </c>
      <c r="AC6906">
        <v>0</v>
      </c>
      <c r="AD6906">
        <v>0</v>
      </c>
      <c r="AE6906">
        <v>74.98390297291985</v>
      </c>
    </row>
    <row r="6907" spans="1:31" x14ac:dyDescent="0.25">
      <c r="A6907">
        <v>1801718</v>
      </c>
      <c r="B6907">
        <v>1</v>
      </c>
      <c r="C6907" t="s">
        <v>80</v>
      </c>
      <c r="D6907" t="s">
        <v>104</v>
      </c>
      <c r="E6907" t="s">
        <v>188</v>
      </c>
      <c r="F6907" t="s">
        <v>19794</v>
      </c>
      <c r="G6907" t="s">
        <v>177</v>
      </c>
      <c r="H6907" t="s">
        <v>134</v>
      </c>
      <c r="I6907" t="s">
        <v>135</v>
      </c>
      <c r="J6907" t="s">
        <v>136</v>
      </c>
      <c r="K6907" t="s">
        <v>147</v>
      </c>
      <c r="L6907" t="s">
        <v>19795</v>
      </c>
      <c r="M6907" t="s">
        <v>19796</v>
      </c>
      <c r="N6907">
        <v>0.40500000000000003</v>
      </c>
      <c r="O6907">
        <v>15</v>
      </c>
      <c r="P6907">
        <v>82</v>
      </c>
      <c r="Q6907">
        <v>19</v>
      </c>
      <c r="R6907">
        <v>16</v>
      </c>
      <c r="S6907">
        <v>28</v>
      </c>
      <c r="T6907">
        <v>19</v>
      </c>
      <c r="U6907">
        <v>10</v>
      </c>
      <c r="V6907">
        <v>1</v>
      </c>
      <c r="W6907">
        <v>7.758931373431202</v>
      </c>
      <c r="X6907">
        <v>16.425613454328001</v>
      </c>
      <c r="Y6907">
        <v>11.102174783657999</v>
      </c>
      <c r="Z6907">
        <v>3.5092825714669504</v>
      </c>
      <c r="AA6907">
        <v>35.872708799226615</v>
      </c>
      <c r="AB6907">
        <v>8.2376198430479999</v>
      </c>
      <c r="AC6907">
        <v>104.96673221232018</v>
      </c>
      <c r="AD6907">
        <v>4.3691335145729999</v>
      </c>
      <c r="AE6907">
        <v>192.24219655205195</v>
      </c>
    </row>
    <row r="6908" spans="1:31" x14ac:dyDescent="0.25">
      <c r="A6908">
        <v>1801720</v>
      </c>
      <c r="B6908">
        <v>1</v>
      </c>
      <c r="C6908" t="s">
        <v>80</v>
      </c>
      <c r="D6908" t="s">
        <v>98</v>
      </c>
      <c r="E6908" t="s">
        <v>171</v>
      </c>
      <c r="F6908" t="s">
        <v>19797</v>
      </c>
      <c r="G6908" t="s">
        <v>181</v>
      </c>
      <c r="H6908" t="s">
        <v>146</v>
      </c>
      <c r="I6908" t="s">
        <v>135</v>
      </c>
      <c r="J6908" t="s">
        <v>136</v>
      </c>
      <c r="K6908" t="s">
        <v>147</v>
      </c>
      <c r="L6908" t="s">
        <v>19798</v>
      </c>
      <c r="M6908" t="s">
        <v>19799</v>
      </c>
      <c r="N6908">
        <v>6.4608333330000001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1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1.7910234432837502</v>
      </c>
      <c r="AC6908">
        <v>0</v>
      </c>
      <c r="AD6908">
        <v>0</v>
      </c>
      <c r="AE6908">
        <v>1.7910234432837502</v>
      </c>
    </row>
    <row r="6909" spans="1:31" x14ac:dyDescent="0.25">
      <c r="A6909">
        <v>1801722</v>
      </c>
      <c r="B6909">
        <v>1</v>
      </c>
      <c r="C6909" t="s">
        <v>81</v>
      </c>
      <c r="D6909" t="s">
        <v>117</v>
      </c>
      <c r="E6909" t="s">
        <v>171</v>
      </c>
      <c r="F6909" t="s">
        <v>19472</v>
      </c>
      <c r="G6909" t="s">
        <v>282</v>
      </c>
      <c r="H6909" t="s">
        <v>146</v>
      </c>
      <c r="I6909" t="s">
        <v>135</v>
      </c>
      <c r="J6909" t="s">
        <v>136</v>
      </c>
      <c r="K6909" t="s">
        <v>147</v>
      </c>
      <c r="L6909" t="s">
        <v>19800</v>
      </c>
      <c r="M6909" t="s">
        <v>19801</v>
      </c>
      <c r="N6909">
        <v>2.9866666660000001</v>
      </c>
      <c r="O6909">
        <v>0</v>
      </c>
      <c r="P6909">
        <v>4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1.5556048936790003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1.5556048936790003</v>
      </c>
    </row>
    <row r="6910" spans="1:31" x14ac:dyDescent="0.25">
      <c r="A6910">
        <v>1801723</v>
      </c>
      <c r="B6910">
        <v>1</v>
      </c>
      <c r="C6910" t="s">
        <v>80</v>
      </c>
      <c r="D6910" t="s">
        <v>97</v>
      </c>
      <c r="E6910" t="s">
        <v>171</v>
      </c>
      <c r="F6910" t="s">
        <v>19802</v>
      </c>
      <c r="G6910" t="s">
        <v>181</v>
      </c>
      <c r="H6910" t="s">
        <v>146</v>
      </c>
      <c r="I6910" t="s">
        <v>135</v>
      </c>
      <c r="J6910" t="s">
        <v>136</v>
      </c>
      <c r="K6910" t="s">
        <v>147</v>
      </c>
      <c r="L6910" t="s">
        <v>19803</v>
      </c>
      <c r="M6910" t="s">
        <v>19804</v>
      </c>
      <c r="N6910">
        <v>1.6425000000000001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2.5121545952066671E-2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2.5121545952066671E-2</v>
      </c>
    </row>
    <row r="6911" spans="1:31" x14ac:dyDescent="0.25">
      <c r="A6911">
        <v>1801724</v>
      </c>
      <c r="B6911">
        <v>1</v>
      </c>
      <c r="C6911" t="s">
        <v>81</v>
      </c>
      <c r="D6911" t="s">
        <v>128</v>
      </c>
      <c r="E6911" t="s">
        <v>171</v>
      </c>
      <c r="F6911" t="s">
        <v>19805</v>
      </c>
      <c r="G6911" t="s">
        <v>181</v>
      </c>
      <c r="H6911" t="s">
        <v>146</v>
      </c>
      <c r="I6911" t="s">
        <v>135</v>
      </c>
      <c r="J6911" t="s">
        <v>136</v>
      </c>
      <c r="K6911" t="s">
        <v>147</v>
      </c>
      <c r="L6911" t="s">
        <v>19806</v>
      </c>
      <c r="M6911" t="s">
        <v>19807</v>
      </c>
      <c r="N6911">
        <v>1.600833333</v>
      </c>
      <c r="O6911">
        <v>0</v>
      </c>
      <c r="P6911">
        <v>3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1.2634436323164751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1.2634436323164751</v>
      </c>
    </row>
    <row r="6912" spans="1:31" x14ac:dyDescent="0.25">
      <c r="A6912">
        <v>1801726</v>
      </c>
      <c r="B6912">
        <v>1</v>
      </c>
      <c r="C6912" t="s">
        <v>81</v>
      </c>
      <c r="D6912" t="s">
        <v>127</v>
      </c>
      <c r="E6912" t="s">
        <v>184</v>
      </c>
      <c r="F6912" t="s">
        <v>11850</v>
      </c>
      <c r="G6912" t="s">
        <v>177</v>
      </c>
      <c r="H6912" t="s">
        <v>134</v>
      </c>
      <c r="I6912" t="s">
        <v>135</v>
      </c>
      <c r="J6912" t="s">
        <v>136</v>
      </c>
      <c r="K6912" t="s">
        <v>147</v>
      </c>
      <c r="L6912" t="s">
        <v>19808</v>
      </c>
      <c r="M6912" t="s">
        <v>19809</v>
      </c>
      <c r="N6912">
        <v>1.875</v>
      </c>
      <c r="O6912">
        <v>0</v>
      </c>
      <c r="P6912">
        <v>357</v>
      </c>
      <c r="Q6912">
        <v>1</v>
      </c>
      <c r="R6912">
        <v>15</v>
      </c>
      <c r="S6912">
        <v>4</v>
      </c>
      <c r="T6912">
        <v>90</v>
      </c>
      <c r="U6912">
        <v>5</v>
      </c>
      <c r="V6912">
        <v>2</v>
      </c>
      <c r="W6912">
        <v>0</v>
      </c>
      <c r="X6912">
        <v>188.6980945381591</v>
      </c>
      <c r="Y6912">
        <v>0.84234506282499999</v>
      </c>
      <c r="Z6912">
        <v>5.8493829376495006</v>
      </c>
      <c r="AA6912">
        <v>194.5972558679407</v>
      </c>
      <c r="AB6912">
        <v>71.81390707772178</v>
      </c>
      <c r="AC6912">
        <v>338.40393613486197</v>
      </c>
      <c r="AD6912">
        <v>6.3861569466570014</v>
      </c>
      <c r="AE6912">
        <v>806.591078565815</v>
      </c>
    </row>
    <row r="6913" spans="1:31" x14ac:dyDescent="0.25">
      <c r="A6913">
        <v>1801728</v>
      </c>
      <c r="B6913">
        <v>1</v>
      </c>
      <c r="C6913" t="s">
        <v>80</v>
      </c>
      <c r="D6913" t="s">
        <v>106</v>
      </c>
      <c r="E6913" t="s">
        <v>131</v>
      </c>
      <c r="F6913" t="s">
        <v>19810</v>
      </c>
      <c r="G6913" t="s">
        <v>177</v>
      </c>
      <c r="H6913" t="s">
        <v>134</v>
      </c>
      <c r="I6913" t="s">
        <v>135</v>
      </c>
      <c r="J6913" t="s">
        <v>136</v>
      </c>
      <c r="K6913" t="s">
        <v>147</v>
      </c>
      <c r="L6913" t="s">
        <v>19811</v>
      </c>
      <c r="M6913" t="s">
        <v>19812</v>
      </c>
      <c r="N6913">
        <v>0.115833333</v>
      </c>
      <c r="O6913">
        <v>3</v>
      </c>
      <c r="P6913">
        <v>4439</v>
      </c>
      <c r="Q6913">
        <v>312</v>
      </c>
      <c r="R6913">
        <v>793</v>
      </c>
      <c r="S6913">
        <v>63</v>
      </c>
      <c r="T6913">
        <v>821</v>
      </c>
      <c r="U6913">
        <v>5</v>
      </c>
      <c r="V6913">
        <v>0</v>
      </c>
      <c r="W6913">
        <v>0.13255076681405001</v>
      </c>
      <c r="X6913">
        <v>107.74464749614124</v>
      </c>
      <c r="Y6913">
        <v>36.006016177352137</v>
      </c>
      <c r="Z6913">
        <v>62.825447866206311</v>
      </c>
      <c r="AA6913">
        <v>19.533982836398923</v>
      </c>
      <c r="AB6913">
        <v>38.440445001222834</v>
      </c>
      <c r="AC6913">
        <v>3.0496087621570749</v>
      </c>
      <c r="AD6913">
        <v>0</v>
      </c>
      <c r="AE6913">
        <v>267.73269890629257</v>
      </c>
    </row>
    <row r="6914" spans="1:31" x14ac:dyDescent="0.25">
      <c r="A6914">
        <v>1801729</v>
      </c>
      <c r="B6914">
        <v>1</v>
      </c>
      <c r="C6914" t="s">
        <v>81</v>
      </c>
      <c r="D6914" t="s">
        <v>121</v>
      </c>
      <c r="E6914" t="s">
        <v>188</v>
      </c>
      <c r="F6914" t="s">
        <v>3227</v>
      </c>
      <c r="G6914" t="s">
        <v>177</v>
      </c>
      <c r="H6914" t="s">
        <v>134</v>
      </c>
      <c r="I6914" t="s">
        <v>135</v>
      </c>
      <c r="J6914" t="s">
        <v>136</v>
      </c>
      <c r="K6914" t="s">
        <v>147</v>
      </c>
      <c r="L6914" t="s">
        <v>19813</v>
      </c>
      <c r="M6914" t="s">
        <v>19814</v>
      </c>
      <c r="N6914">
        <v>4.7627777770000002</v>
      </c>
      <c r="O6914">
        <v>0</v>
      </c>
      <c r="P6914">
        <v>756</v>
      </c>
      <c r="Q6914">
        <v>5</v>
      </c>
      <c r="R6914">
        <v>19</v>
      </c>
      <c r="S6914">
        <v>3</v>
      </c>
      <c r="T6914">
        <v>30</v>
      </c>
      <c r="U6914">
        <v>0</v>
      </c>
      <c r="V6914">
        <v>0</v>
      </c>
      <c r="W6914">
        <v>0</v>
      </c>
      <c r="X6914">
        <v>551.93069895528231</v>
      </c>
      <c r="Y6914">
        <v>7.8086024029290426</v>
      </c>
      <c r="Z6914">
        <v>15.0163703022825</v>
      </c>
      <c r="AA6914">
        <v>46.400003108976001</v>
      </c>
      <c r="AB6914">
        <v>26.171843894489307</v>
      </c>
      <c r="AC6914">
        <v>0</v>
      </c>
      <c r="AD6914">
        <v>0</v>
      </c>
      <c r="AE6914">
        <v>647.32751866395915</v>
      </c>
    </row>
    <row r="6915" spans="1:31" x14ac:dyDescent="0.25">
      <c r="A6915">
        <v>1801734</v>
      </c>
      <c r="B6915">
        <v>1</v>
      </c>
      <c r="C6915" t="s">
        <v>80</v>
      </c>
      <c r="D6915" t="s">
        <v>98</v>
      </c>
      <c r="E6915" t="s">
        <v>131</v>
      </c>
      <c r="F6915" t="s">
        <v>14438</v>
      </c>
      <c r="G6915" t="s">
        <v>232</v>
      </c>
      <c r="H6915" t="s">
        <v>134</v>
      </c>
      <c r="I6915" t="s">
        <v>135</v>
      </c>
      <c r="J6915" t="s">
        <v>136</v>
      </c>
      <c r="K6915" t="s">
        <v>147</v>
      </c>
      <c r="L6915" t="s">
        <v>19815</v>
      </c>
      <c r="M6915" t="s">
        <v>19816</v>
      </c>
      <c r="N6915">
        <v>0.55027777700000002</v>
      </c>
      <c r="O6915">
        <v>0</v>
      </c>
      <c r="P6915">
        <v>0</v>
      </c>
      <c r="Q6915">
        <v>9</v>
      </c>
      <c r="R6915">
        <v>76</v>
      </c>
      <c r="S6915">
        <v>3</v>
      </c>
      <c r="T6915">
        <v>14</v>
      </c>
      <c r="U6915">
        <v>1</v>
      </c>
      <c r="V6915">
        <v>0</v>
      </c>
      <c r="W6915">
        <v>0</v>
      </c>
      <c r="X6915">
        <v>0</v>
      </c>
      <c r="Y6915">
        <v>37.592647038330355</v>
      </c>
      <c r="Z6915">
        <v>45.552035539854728</v>
      </c>
      <c r="AA6915">
        <v>2.1678339495422749</v>
      </c>
      <c r="AB6915">
        <v>6.2325297659952259</v>
      </c>
      <c r="AC6915">
        <v>9.2631134042243435</v>
      </c>
      <c r="AD6915">
        <v>0</v>
      </c>
      <c r="AE6915">
        <v>100.80815969794692</v>
      </c>
    </row>
    <row r="6916" spans="1:31" x14ac:dyDescent="0.25">
      <c r="A6916">
        <v>1801735</v>
      </c>
      <c r="B6916">
        <v>1</v>
      </c>
      <c r="C6916" t="s">
        <v>81</v>
      </c>
      <c r="D6916" t="s">
        <v>112</v>
      </c>
      <c r="E6916" t="s">
        <v>158</v>
      </c>
      <c r="F6916" t="s">
        <v>19817</v>
      </c>
      <c r="G6916" t="s">
        <v>292</v>
      </c>
      <c r="H6916" t="s">
        <v>146</v>
      </c>
      <c r="I6916" t="s">
        <v>135</v>
      </c>
      <c r="J6916" t="s">
        <v>136</v>
      </c>
      <c r="K6916" t="s">
        <v>147</v>
      </c>
      <c r="L6916" t="s">
        <v>19818</v>
      </c>
      <c r="M6916" t="s">
        <v>19819</v>
      </c>
      <c r="N6916">
        <v>0.948333333</v>
      </c>
      <c r="O6916">
        <v>0</v>
      </c>
      <c r="P6916">
        <v>13</v>
      </c>
      <c r="Q6916">
        <v>0</v>
      </c>
      <c r="R6916">
        <v>2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1.2217289708271999</v>
      </c>
      <c r="Y6916">
        <v>0</v>
      </c>
      <c r="Z6916">
        <v>8.4685932562499996E-2</v>
      </c>
      <c r="AA6916">
        <v>0</v>
      </c>
      <c r="AB6916">
        <v>0</v>
      </c>
      <c r="AC6916">
        <v>0</v>
      </c>
      <c r="AD6916">
        <v>0</v>
      </c>
      <c r="AE6916">
        <v>1.3064149033896999</v>
      </c>
    </row>
    <row r="6917" spans="1:31" x14ac:dyDescent="0.25">
      <c r="A6917">
        <v>1801736</v>
      </c>
      <c r="B6917">
        <v>1</v>
      </c>
      <c r="C6917" t="s">
        <v>80</v>
      </c>
      <c r="D6917" t="s">
        <v>106</v>
      </c>
      <c r="E6917" t="s">
        <v>171</v>
      </c>
      <c r="F6917" t="s">
        <v>19820</v>
      </c>
      <c r="G6917" t="s">
        <v>181</v>
      </c>
      <c r="H6917" t="s">
        <v>146</v>
      </c>
      <c r="I6917" t="s">
        <v>135</v>
      </c>
      <c r="J6917" t="s">
        <v>136</v>
      </c>
      <c r="K6917" t="s">
        <v>147</v>
      </c>
      <c r="L6917" t="s">
        <v>19821</v>
      </c>
      <c r="M6917" t="s">
        <v>19822</v>
      </c>
      <c r="N6917">
        <v>4.4877777769999998</v>
      </c>
      <c r="O6917">
        <v>0</v>
      </c>
      <c r="P6917">
        <v>1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1.2591767465706001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1.2591767465706001</v>
      </c>
    </row>
    <row r="6918" spans="1:31" x14ac:dyDescent="0.25">
      <c r="A6918">
        <v>1801737</v>
      </c>
      <c r="B6918">
        <v>1</v>
      </c>
      <c r="C6918" t="s">
        <v>80</v>
      </c>
      <c r="D6918" t="s">
        <v>103</v>
      </c>
      <c r="E6918" t="s">
        <v>171</v>
      </c>
      <c r="F6918" t="s">
        <v>19823</v>
      </c>
      <c r="G6918" t="s">
        <v>164</v>
      </c>
      <c r="H6918" t="s">
        <v>146</v>
      </c>
      <c r="I6918" t="s">
        <v>135</v>
      </c>
      <c r="J6918" t="s">
        <v>136</v>
      </c>
      <c r="K6918" t="s">
        <v>147</v>
      </c>
      <c r="L6918" t="s">
        <v>19824</v>
      </c>
      <c r="M6918" t="s">
        <v>19825</v>
      </c>
      <c r="N6918">
        <v>0.77055555499999995</v>
      </c>
      <c r="O6918">
        <v>0</v>
      </c>
      <c r="P6918">
        <v>1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2.5441452272833332E-2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2.5441452272833332E-2</v>
      </c>
    </row>
    <row r="6919" spans="1:31" x14ac:dyDescent="0.25">
      <c r="A6919">
        <v>1801739</v>
      </c>
      <c r="B6919">
        <v>1</v>
      </c>
      <c r="C6919" t="s">
        <v>81</v>
      </c>
      <c r="D6919" t="s">
        <v>118</v>
      </c>
      <c r="E6919" t="s">
        <v>184</v>
      </c>
      <c r="F6919" t="s">
        <v>19826</v>
      </c>
      <c r="G6919" t="s">
        <v>1032</v>
      </c>
      <c r="H6919" t="s">
        <v>134</v>
      </c>
      <c r="I6919" t="s">
        <v>135</v>
      </c>
      <c r="J6919" t="s">
        <v>136</v>
      </c>
      <c r="K6919" t="s">
        <v>147</v>
      </c>
      <c r="L6919" t="s">
        <v>19827</v>
      </c>
      <c r="M6919" t="s">
        <v>19828</v>
      </c>
      <c r="N6919">
        <v>1.66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1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90.31671729624</v>
      </c>
      <c r="AD6919">
        <v>0</v>
      </c>
      <c r="AE6919">
        <v>90.31671729624</v>
      </c>
    </row>
    <row r="6920" spans="1:31" x14ac:dyDescent="0.25">
      <c r="A6920">
        <v>1801740</v>
      </c>
      <c r="B6920">
        <v>1</v>
      </c>
      <c r="C6920" t="s">
        <v>80</v>
      </c>
      <c r="D6920" t="s">
        <v>99</v>
      </c>
      <c r="E6920" t="s">
        <v>171</v>
      </c>
      <c r="F6920" t="s">
        <v>4236</v>
      </c>
      <c r="G6920" t="s">
        <v>282</v>
      </c>
      <c r="H6920" t="s">
        <v>146</v>
      </c>
      <c r="I6920" t="s">
        <v>135</v>
      </c>
      <c r="J6920" t="s">
        <v>136</v>
      </c>
      <c r="K6920" t="s">
        <v>147</v>
      </c>
      <c r="L6920" t="s">
        <v>19829</v>
      </c>
      <c r="M6920" t="s">
        <v>19830</v>
      </c>
      <c r="N6920">
        <v>2.4897222220000002</v>
      </c>
      <c r="O6920">
        <v>0</v>
      </c>
      <c r="P6920">
        <v>2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1.6825501517580999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1.6825501517580999</v>
      </c>
    </row>
    <row r="6921" spans="1:31" x14ac:dyDescent="0.25">
      <c r="A6921">
        <v>1801741</v>
      </c>
      <c r="B6921">
        <v>1</v>
      </c>
      <c r="C6921" t="s">
        <v>80</v>
      </c>
      <c r="D6921" t="s">
        <v>84</v>
      </c>
      <c r="E6921" t="s">
        <v>171</v>
      </c>
      <c r="F6921" t="s">
        <v>19831</v>
      </c>
      <c r="G6921" t="s">
        <v>181</v>
      </c>
      <c r="H6921" t="s">
        <v>146</v>
      </c>
      <c r="I6921" t="s">
        <v>135</v>
      </c>
      <c r="J6921" t="s">
        <v>136</v>
      </c>
      <c r="K6921" t="s">
        <v>147</v>
      </c>
      <c r="L6921" t="s">
        <v>19832</v>
      </c>
      <c r="M6921" t="s">
        <v>19833</v>
      </c>
      <c r="N6921">
        <v>3.264444444</v>
      </c>
      <c r="O6921">
        <v>0</v>
      </c>
      <c r="P6921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</row>
    <row r="6922" spans="1:31" x14ac:dyDescent="0.25">
      <c r="A6922">
        <v>1801743</v>
      </c>
      <c r="B6922">
        <v>1</v>
      </c>
      <c r="C6922" t="s">
        <v>81</v>
      </c>
      <c r="D6922" t="s">
        <v>112</v>
      </c>
      <c r="E6922" t="s">
        <v>131</v>
      </c>
      <c r="F6922" t="s">
        <v>19834</v>
      </c>
      <c r="G6922" t="s">
        <v>177</v>
      </c>
      <c r="H6922" t="s">
        <v>134</v>
      </c>
      <c r="I6922" t="s">
        <v>193</v>
      </c>
      <c r="J6922" t="s">
        <v>136</v>
      </c>
      <c r="K6922" t="s">
        <v>147</v>
      </c>
      <c r="L6922" t="s">
        <v>19835</v>
      </c>
      <c r="M6922" t="s">
        <v>19836</v>
      </c>
      <c r="N6922">
        <v>5.5555550000000002E-3</v>
      </c>
      <c r="O6922">
        <v>1</v>
      </c>
      <c r="P6922">
        <v>490</v>
      </c>
      <c r="Q6922">
        <v>25</v>
      </c>
      <c r="R6922">
        <v>70</v>
      </c>
      <c r="S6922">
        <v>9</v>
      </c>
      <c r="T6922">
        <v>44</v>
      </c>
      <c r="U6922">
        <v>3</v>
      </c>
      <c r="V6922">
        <v>2</v>
      </c>
      <c r="W6922">
        <v>1.1698829846666668E-2</v>
      </c>
      <c r="X6922">
        <v>0.47049438602183319</v>
      </c>
      <c r="Y6922">
        <v>0.20765955883200002</v>
      </c>
      <c r="Z6922">
        <v>5.9354071697999979E-2</v>
      </c>
      <c r="AA6922">
        <v>0.25499340758150002</v>
      </c>
      <c r="AB6922">
        <v>6.5265531102833313E-2</v>
      </c>
      <c r="AC6922">
        <v>0.32703777993577782</v>
      </c>
      <c r="AD6922">
        <v>6.8203996840000003E-3</v>
      </c>
      <c r="AE6922">
        <v>1.403323964702611</v>
      </c>
    </row>
    <row r="6923" spans="1:31" x14ac:dyDescent="0.25">
      <c r="A6923">
        <v>1801744</v>
      </c>
      <c r="B6923">
        <v>1</v>
      </c>
      <c r="C6923" t="s">
        <v>81</v>
      </c>
      <c r="D6923" t="s">
        <v>128</v>
      </c>
      <c r="E6923" t="s">
        <v>153</v>
      </c>
      <c r="F6923" t="s">
        <v>19837</v>
      </c>
      <c r="G6923" t="s">
        <v>206</v>
      </c>
      <c r="H6923" t="s">
        <v>146</v>
      </c>
      <c r="I6923" t="s">
        <v>135</v>
      </c>
      <c r="J6923" t="s">
        <v>136</v>
      </c>
      <c r="K6923" t="s">
        <v>147</v>
      </c>
      <c r="L6923" t="s">
        <v>19838</v>
      </c>
      <c r="M6923" t="s">
        <v>19839</v>
      </c>
      <c r="N6923">
        <v>2.41</v>
      </c>
      <c r="O6923">
        <v>0</v>
      </c>
      <c r="P6923">
        <v>18</v>
      </c>
      <c r="Q6923">
        <v>0</v>
      </c>
      <c r="R6923">
        <v>0</v>
      </c>
      <c r="S6923">
        <v>0</v>
      </c>
      <c r="T6923">
        <v>1</v>
      </c>
      <c r="U6923">
        <v>0</v>
      </c>
      <c r="V6923">
        <v>0</v>
      </c>
      <c r="W6923">
        <v>0</v>
      </c>
      <c r="X6923">
        <v>25.146415507819857</v>
      </c>
      <c r="Y6923">
        <v>0</v>
      </c>
      <c r="Z6923">
        <v>0</v>
      </c>
      <c r="AA6923">
        <v>0</v>
      </c>
      <c r="AB6923">
        <v>1.9470763498487502</v>
      </c>
      <c r="AC6923">
        <v>0</v>
      </c>
      <c r="AD6923">
        <v>0</v>
      </c>
      <c r="AE6923">
        <v>27.093491857668607</v>
      </c>
    </row>
    <row r="6924" spans="1:31" x14ac:dyDescent="0.25">
      <c r="A6924">
        <v>1801747</v>
      </c>
      <c r="B6924">
        <v>1</v>
      </c>
      <c r="C6924" t="s">
        <v>81</v>
      </c>
      <c r="D6924" t="s">
        <v>120</v>
      </c>
      <c r="E6924" t="s">
        <v>184</v>
      </c>
      <c r="F6924" t="s">
        <v>1299</v>
      </c>
      <c r="G6924" t="s">
        <v>177</v>
      </c>
      <c r="H6924" t="s">
        <v>134</v>
      </c>
      <c r="I6924" t="s">
        <v>193</v>
      </c>
      <c r="J6924" t="s">
        <v>136</v>
      </c>
      <c r="K6924" t="s">
        <v>147</v>
      </c>
      <c r="L6924" t="s">
        <v>19840</v>
      </c>
      <c r="M6924" t="s">
        <v>19841</v>
      </c>
      <c r="N6924">
        <v>3.2500000000000001E-2</v>
      </c>
      <c r="O6924">
        <v>1</v>
      </c>
      <c r="P6924">
        <v>1112</v>
      </c>
      <c r="Q6924">
        <v>72</v>
      </c>
      <c r="R6924">
        <v>45</v>
      </c>
      <c r="S6924">
        <v>15</v>
      </c>
      <c r="T6924">
        <v>49</v>
      </c>
      <c r="U6924">
        <v>2</v>
      </c>
      <c r="V6924">
        <v>0</v>
      </c>
      <c r="W6924">
        <v>3.9183008104500009E-3</v>
      </c>
      <c r="X6924">
        <v>6.4027921834616972</v>
      </c>
      <c r="Y6924">
        <v>1.0828976112668998</v>
      </c>
      <c r="Z6924">
        <v>0.25995953311672498</v>
      </c>
      <c r="AA6924">
        <v>0.53101882111980003</v>
      </c>
      <c r="AB6924">
        <v>0.30972748878630008</v>
      </c>
      <c r="AC6924">
        <v>0.63941013288750015</v>
      </c>
      <c r="AD6924">
        <v>0</v>
      </c>
      <c r="AE6924">
        <v>9.2297240714493736</v>
      </c>
    </row>
    <row r="6925" spans="1:31" x14ac:dyDescent="0.25">
      <c r="A6925">
        <v>1801749</v>
      </c>
      <c r="B6925">
        <v>1</v>
      </c>
      <c r="C6925" t="s">
        <v>80</v>
      </c>
      <c r="D6925" t="s">
        <v>96</v>
      </c>
      <c r="E6925" t="s">
        <v>171</v>
      </c>
      <c r="F6925" t="s">
        <v>19842</v>
      </c>
      <c r="G6925" t="s">
        <v>282</v>
      </c>
      <c r="H6925" t="s">
        <v>146</v>
      </c>
      <c r="I6925" t="s">
        <v>135</v>
      </c>
      <c r="J6925" t="s">
        <v>136</v>
      </c>
      <c r="K6925" t="s">
        <v>147</v>
      </c>
      <c r="L6925" t="s">
        <v>19843</v>
      </c>
      <c r="M6925" t="s">
        <v>19844</v>
      </c>
      <c r="N6925">
        <v>3.3633333329999999</v>
      </c>
      <c r="O6925">
        <v>0</v>
      </c>
      <c r="P6925">
        <v>1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0.11125215226662501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0.11125215226662501</v>
      </c>
    </row>
    <row r="6926" spans="1:31" x14ac:dyDescent="0.25">
      <c r="A6926">
        <v>1801750</v>
      </c>
      <c r="B6926">
        <v>1</v>
      </c>
      <c r="C6926" t="s">
        <v>81</v>
      </c>
      <c r="D6926" t="s">
        <v>121</v>
      </c>
      <c r="E6926" t="s">
        <v>184</v>
      </c>
      <c r="F6926" t="s">
        <v>2069</v>
      </c>
      <c r="G6926" t="s">
        <v>225</v>
      </c>
      <c r="H6926" t="s">
        <v>134</v>
      </c>
      <c r="I6926" t="s">
        <v>135</v>
      </c>
      <c r="J6926" t="s">
        <v>3</v>
      </c>
      <c r="K6926" t="s">
        <v>147</v>
      </c>
      <c r="L6926" t="s">
        <v>19770</v>
      </c>
      <c r="M6926" t="s">
        <v>19845</v>
      </c>
      <c r="N6926">
        <v>3.45</v>
      </c>
      <c r="O6926">
        <v>0</v>
      </c>
      <c r="P6926">
        <v>357</v>
      </c>
      <c r="Q6926">
        <v>0</v>
      </c>
      <c r="R6926">
        <v>10</v>
      </c>
      <c r="S6926">
        <v>0</v>
      </c>
      <c r="T6926">
        <v>9</v>
      </c>
      <c r="U6926">
        <v>0</v>
      </c>
      <c r="V6926">
        <v>0</v>
      </c>
      <c r="W6926">
        <v>0</v>
      </c>
      <c r="X6926">
        <v>158.93885261068527</v>
      </c>
      <c r="Y6926">
        <v>0</v>
      </c>
      <c r="Z6926">
        <v>4.7499894016500004E-2</v>
      </c>
      <c r="AA6926">
        <v>0</v>
      </c>
      <c r="AB6926">
        <v>2.023755747864</v>
      </c>
      <c r="AC6926">
        <v>0</v>
      </c>
      <c r="AD6926">
        <v>0</v>
      </c>
      <c r="AE6926">
        <v>161.01010825256577</v>
      </c>
    </row>
    <row r="6927" spans="1:31" x14ac:dyDescent="0.25">
      <c r="A6927">
        <v>1801751</v>
      </c>
      <c r="B6927">
        <v>1</v>
      </c>
      <c r="C6927" t="s">
        <v>80</v>
      </c>
      <c r="D6927" t="s">
        <v>103</v>
      </c>
      <c r="E6927" t="s">
        <v>188</v>
      </c>
      <c r="F6927" t="s">
        <v>19846</v>
      </c>
      <c r="G6927" t="s">
        <v>177</v>
      </c>
      <c r="H6927" t="s">
        <v>134</v>
      </c>
      <c r="I6927" t="s">
        <v>135</v>
      </c>
      <c r="J6927" t="s">
        <v>136</v>
      </c>
      <c r="K6927" t="s">
        <v>147</v>
      </c>
      <c r="L6927" t="s">
        <v>19847</v>
      </c>
      <c r="M6927" t="s">
        <v>19848</v>
      </c>
      <c r="N6927">
        <v>1.4852777770000001</v>
      </c>
      <c r="O6927">
        <v>0</v>
      </c>
      <c r="P6927">
        <v>201</v>
      </c>
      <c r="Q6927">
        <v>0</v>
      </c>
      <c r="R6927">
        <v>14</v>
      </c>
      <c r="S6927">
        <v>1</v>
      </c>
      <c r="T6927">
        <v>45</v>
      </c>
      <c r="U6927">
        <v>0</v>
      </c>
      <c r="V6927">
        <v>0</v>
      </c>
      <c r="W6927">
        <v>0</v>
      </c>
      <c r="X6927">
        <v>91.072840871827481</v>
      </c>
      <c r="Y6927">
        <v>0</v>
      </c>
      <c r="Z6927">
        <v>6.5406246883184993</v>
      </c>
      <c r="AA6927">
        <v>15.7626783667958</v>
      </c>
      <c r="AB6927">
        <v>9.9903496944038306</v>
      </c>
      <c r="AC6927">
        <v>0</v>
      </c>
      <c r="AD6927">
        <v>0</v>
      </c>
      <c r="AE6927">
        <v>123.36649362134561</v>
      </c>
    </row>
    <row r="6928" spans="1:31" x14ac:dyDescent="0.25">
      <c r="A6928">
        <v>1801753</v>
      </c>
      <c r="B6928">
        <v>1</v>
      </c>
      <c r="C6928" t="s">
        <v>80</v>
      </c>
      <c r="D6928" t="s">
        <v>98</v>
      </c>
      <c r="E6928" t="s">
        <v>143</v>
      </c>
      <c r="F6928" t="s">
        <v>19849</v>
      </c>
      <c r="G6928" t="s">
        <v>160</v>
      </c>
      <c r="H6928" t="s">
        <v>146</v>
      </c>
      <c r="I6928" t="s">
        <v>135</v>
      </c>
      <c r="J6928" t="s">
        <v>136</v>
      </c>
      <c r="K6928" t="s">
        <v>147</v>
      </c>
      <c r="L6928" t="s">
        <v>19850</v>
      </c>
      <c r="M6928" t="s">
        <v>19851</v>
      </c>
      <c r="N6928">
        <v>3.6469444439999998</v>
      </c>
      <c r="O6928">
        <v>0</v>
      </c>
      <c r="P6928">
        <v>0</v>
      </c>
      <c r="Q6928">
        <v>0</v>
      </c>
      <c r="R6928">
        <v>13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109.30263696066888</v>
      </c>
      <c r="AA6928">
        <v>0</v>
      </c>
      <c r="AB6928">
        <v>3.1918038074745496</v>
      </c>
      <c r="AC6928">
        <v>0</v>
      </c>
      <c r="AD6928">
        <v>0</v>
      </c>
      <c r="AE6928">
        <v>112.49444076814342</v>
      </c>
    </row>
    <row r="6929" spans="1:31" x14ac:dyDescent="0.25">
      <c r="A6929">
        <v>1801754</v>
      </c>
      <c r="B6929">
        <v>1</v>
      </c>
      <c r="C6929" t="s">
        <v>81</v>
      </c>
      <c r="D6929" t="s">
        <v>120</v>
      </c>
      <c r="E6929" t="s">
        <v>158</v>
      </c>
      <c r="F6929" t="s">
        <v>19852</v>
      </c>
      <c r="G6929" t="s">
        <v>160</v>
      </c>
      <c r="H6929" t="s">
        <v>146</v>
      </c>
      <c r="I6929" t="s">
        <v>135</v>
      </c>
      <c r="J6929" t="s">
        <v>136</v>
      </c>
      <c r="K6929" t="s">
        <v>147</v>
      </c>
      <c r="L6929" t="s">
        <v>19853</v>
      </c>
      <c r="M6929" t="s">
        <v>19854</v>
      </c>
      <c r="N6929">
        <v>0.96305555499999995</v>
      </c>
      <c r="O6929">
        <v>0</v>
      </c>
      <c r="P6929">
        <v>35</v>
      </c>
      <c r="Q6929">
        <v>0</v>
      </c>
      <c r="R6929">
        <v>0</v>
      </c>
      <c r="S6929">
        <v>0</v>
      </c>
      <c r="T6929">
        <v>2</v>
      </c>
      <c r="U6929">
        <v>0</v>
      </c>
      <c r="V6929">
        <v>0</v>
      </c>
      <c r="W6929">
        <v>0</v>
      </c>
      <c r="X6929">
        <v>8.5759383302975358</v>
      </c>
      <c r="Y6929">
        <v>0</v>
      </c>
      <c r="Z6929">
        <v>0</v>
      </c>
      <c r="AA6929">
        <v>0</v>
      </c>
      <c r="AB6929">
        <v>0.68801501815640009</v>
      </c>
      <c r="AC6929">
        <v>0</v>
      </c>
      <c r="AD6929">
        <v>0</v>
      </c>
      <c r="AE6929">
        <v>9.2639533484539367</v>
      </c>
    </row>
    <row r="6930" spans="1:31" x14ac:dyDescent="0.25">
      <c r="A6930">
        <v>1801755</v>
      </c>
      <c r="B6930">
        <v>1</v>
      </c>
      <c r="C6930" t="s">
        <v>80</v>
      </c>
      <c r="D6930" t="s">
        <v>108</v>
      </c>
      <c r="E6930" t="s">
        <v>171</v>
      </c>
      <c r="F6930" t="s">
        <v>19855</v>
      </c>
      <c r="G6930" t="s">
        <v>181</v>
      </c>
      <c r="H6930" t="s">
        <v>146</v>
      </c>
      <c r="I6930" t="s">
        <v>135</v>
      </c>
      <c r="J6930" t="s">
        <v>136</v>
      </c>
      <c r="K6930" t="s">
        <v>147</v>
      </c>
      <c r="L6930" t="s">
        <v>19856</v>
      </c>
      <c r="M6930" t="s">
        <v>19857</v>
      </c>
      <c r="N6930">
        <v>2.622222222</v>
      </c>
      <c r="O6930">
        <v>0</v>
      </c>
      <c r="P6930">
        <v>1</v>
      </c>
      <c r="Q6930">
        <v>0</v>
      </c>
      <c r="R6930">
        <v>1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5.9085306771996846</v>
      </c>
      <c r="Y6930">
        <v>0</v>
      </c>
      <c r="Z6930">
        <v>6.0586648906809595</v>
      </c>
      <c r="AA6930">
        <v>0</v>
      </c>
      <c r="AB6930">
        <v>0</v>
      </c>
      <c r="AC6930">
        <v>0</v>
      </c>
      <c r="AD6930">
        <v>0</v>
      </c>
      <c r="AE6930">
        <v>11.967195567880644</v>
      </c>
    </row>
    <row r="6931" spans="1:31" x14ac:dyDescent="0.25">
      <c r="A6931">
        <v>1801756</v>
      </c>
      <c r="B6931">
        <v>1</v>
      </c>
      <c r="C6931" t="s">
        <v>81</v>
      </c>
      <c r="D6931" t="s">
        <v>128</v>
      </c>
      <c r="E6931" t="s">
        <v>171</v>
      </c>
      <c r="F6931" t="s">
        <v>19858</v>
      </c>
      <c r="G6931" t="s">
        <v>181</v>
      </c>
      <c r="H6931" t="s">
        <v>146</v>
      </c>
      <c r="I6931" t="s">
        <v>135</v>
      </c>
      <c r="J6931" t="s">
        <v>136</v>
      </c>
      <c r="K6931" t="s">
        <v>147</v>
      </c>
      <c r="L6931" t="s">
        <v>19859</v>
      </c>
      <c r="M6931" t="s">
        <v>19860</v>
      </c>
      <c r="N6931">
        <v>4.5994444440000004</v>
      </c>
      <c r="O6931">
        <v>0</v>
      </c>
      <c r="P6931">
        <v>1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0.8326587671945167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0.8326587671945167</v>
      </c>
    </row>
    <row r="6932" spans="1:31" x14ac:dyDescent="0.25">
      <c r="A6932">
        <v>1801758</v>
      </c>
      <c r="B6932">
        <v>1</v>
      </c>
      <c r="C6932" t="s">
        <v>80</v>
      </c>
      <c r="D6932" t="s">
        <v>89</v>
      </c>
      <c r="E6932" t="s">
        <v>171</v>
      </c>
      <c r="F6932" t="s">
        <v>19861</v>
      </c>
      <c r="G6932" t="s">
        <v>173</v>
      </c>
      <c r="H6932" t="s">
        <v>146</v>
      </c>
      <c r="I6932" t="s">
        <v>135</v>
      </c>
      <c r="J6932" t="s">
        <v>136</v>
      </c>
      <c r="K6932" t="s">
        <v>147</v>
      </c>
      <c r="L6932" t="s">
        <v>19862</v>
      </c>
      <c r="M6932" t="s">
        <v>19863</v>
      </c>
      <c r="N6932">
        <v>0.87138888800000003</v>
      </c>
      <c r="O6932">
        <v>0</v>
      </c>
      <c r="P6932">
        <v>1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2.6192998181450003E-2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2.6192998181450003E-2</v>
      </c>
    </row>
    <row r="6933" spans="1:31" x14ac:dyDescent="0.25">
      <c r="A6933">
        <v>1801759</v>
      </c>
      <c r="B6933">
        <v>1</v>
      </c>
      <c r="C6933" t="s">
        <v>80</v>
      </c>
      <c r="D6933" t="s">
        <v>106</v>
      </c>
      <c r="E6933" t="s">
        <v>158</v>
      </c>
      <c r="F6933" t="s">
        <v>19864</v>
      </c>
      <c r="G6933" t="s">
        <v>292</v>
      </c>
      <c r="H6933" t="s">
        <v>146</v>
      </c>
      <c r="I6933" t="s">
        <v>135</v>
      </c>
      <c r="J6933" t="s">
        <v>136</v>
      </c>
      <c r="K6933" t="s">
        <v>147</v>
      </c>
      <c r="L6933" t="s">
        <v>19865</v>
      </c>
      <c r="M6933" t="s">
        <v>19866</v>
      </c>
      <c r="N6933">
        <v>2.5536111109999999</v>
      </c>
      <c r="O6933">
        <v>0</v>
      </c>
      <c r="P6933">
        <v>23</v>
      </c>
      <c r="Q6933">
        <v>0</v>
      </c>
      <c r="R6933">
        <v>0</v>
      </c>
      <c r="S6933">
        <v>0</v>
      </c>
      <c r="T6933">
        <v>1</v>
      </c>
      <c r="U6933">
        <v>0</v>
      </c>
      <c r="V6933">
        <v>0</v>
      </c>
      <c r="W6933">
        <v>0</v>
      </c>
      <c r="X6933">
        <v>16.856992144913981</v>
      </c>
      <c r="Y6933">
        <v>0</v>
      </c>
      <c r="Z6933">
        <v>0</v>
      </c>
      <c r="AA6933">
        <v>0</v>
      </c>
      <c r="AB6933">
        <v>2.1761319659643998</v>
      </c>
      <c r="AC6933">
        <v>0</v>
      </c>
      <c r="AD6933">
        <v>0</v>
      </c>
      <c r="AE6933">
        <v>19.033124110878383</v>
      </c>
    </row>
    <row r="6934" spans="1:31" x14ac:dyDescent="0.25">
      <c r="A6934">
        <v>1801761</v>
      </c>
      <c r="B6934">
        <v>1</v>
      </c>
      <c r="C6934" t="s">
        <v>80</v>
      </c>
      <c r="D6934" t="s">
        <v>97</v>
      </c>
      <c r="E6934" t="s">
        <v>171</v>
      </c>
      <c r="F6934" t="s">
        <v>19867</v>
      </c>
      <c r="G6934" t="s">
        <v>225</v>
      </c>
      <c r="H6934" t="s">
        <v>146</v>
      </c>
      <c r="I6934" t="s">
        <v>135</v>
      </c>
      <c r="J6934" t="s">
        <v>136</v>
      </c>
      <c r="K6934" t="s">
        <v>147</v>
      </c>
      <c r="L6934" t="s">
        <v>19868</v>
      </c>
      <c r="M6934" t="s">
        <v>19869</v>
      </c>
      <c r="N6934">
        <v>2.849444444</v>
      </c>
      <c r="O6934">
        <v>0</v>
      </c>
      <c r="P6934">
        <v>9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13.835011008861303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13.835011008861303</v>
      </c>
    </row>
    <row r="6935" spans="1:31" x14ac:dyDescent="0.25">
      <c r="A6935">
        <v>1801766</v>
      </c>
      <c r="B6935">
        <v>1</v>
      </c>
      <c r="C6935" t="s">
        <v>80</v>
      </c>
      <c r="D6935" t="s">
        <v>107</v>
      </c>
      <c r="E6935" t="s">
        <v>188</v>
      </c>
      <c r="F6935" t="s">
        <v>19870</v>
      </c>
      <c r="G6935" t="s">
        <v>177</v>
      </c>
      <c r="H6935" t="s">
        <v>134</v>
      </c>
      <c r="I6935" t="s">
        <v>135</v>
      </c>
      <c r="J6935" t="s">
        <v>136</v>
      </c>
      <c r="K6935" t="s">
        <v>147</v>
      </c>
      <c r="L6935" t="s">
        <v>19871</v>
      </c>
      <c r="M6935" t="s">
        <v>19872</v>
      </c>
      <c r="N6935">
        <v>0.71972222200000002</v>
      </c>
      <c r="O6935">
        <v>0</v>
      </c>
      <c r="P6935">
        <v>712</v>
      </c>
      <c r="Q6935">
        <v>0</v>
      </c>
      <c r="R6935">
        <v>0</v>
      </c>
      <c r="S6935">
        <v>0</v>
      </c>
      <c r="T6935">
        <v>17</v>
      </c>
      <c r="U6935">
        <v>0</v>
      </c>
      <c r="V6935">
        <v>1</v>
      </c>
      <c r="W6935">
        <v>0</v>
      </c>
      <c r="X6935">
        <v>63.221172095502993</v>
      </c>
      <c r="Y6935">
        <v>0</v>
      </c>
      <c r="Z6935">
        <v>0</v>
      </c>
      <c r="AA6935">
        <v>0</v>
      </c>
      <c r="AB6935">
        <v>8.8434981893541842</v>
      </c>
      <c r="AC6935">
        <v>0</v>
      </c>
      <c r="AD6935">
        <v>0.35557194028708333</v>
      </c>
      <c r="AE6935">
        <v>72.42024222514425</v>
      </c>
    </row>
    <row r="6936" spans="1:31" x14ac:dyDescent="0.25">
      <c r="A6936">
        <v>1801770</v>
      </c>
      <c r="B6936">
        <v>1</v>
      </c>
      <c r="C6936" t="s">
        <v>81</v>
      </c>
      <c r="D6936" t="s">
        <v>113</v>
      </c>
      <c r="E6936" t="s">
        <v>171</v>
      </c>
      <c r="F6936" t="s">
        <v>19873</v>
      </c>
      <c r="G6936" t="s">
        <v>181</v>
      </c>
      <c r="H6936" t="s">
        <v>146</v>
      </c>
      <c r="I6936" t="s">
        <v>135</v>
      </c>
      <c r="J6936" t="s">
        <v>136</v>
      </c>
      <c r="K6936" t="s">
        <v>147</v>
      </c>
      <c r="L6936" t="s">
        <v>19874</v>
      </c>
      <c r="M6936" t="s">
        <v>19875</v>
      </c>
      <c r="N6936">
        <v>0.93805555500000004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1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0.15745221935113335</v>
      </c>
      <c r="AC6936">
        <v>0</v>
      </c>
      <c r="AD6936">
        <v>0</v>
      </c>
      <c r="AE6936">
        <v>0.15745221935113335</v>
      </c>
    </row>
    <row r="6937" spans="1:31" x14ac:dyDescent="0.25">
      <c r="A6937">
        <v>1801771</v>
      </c>
      <c r="B6937">
        <v>1</v>
      </c>
      <c r="C6937" t="s">
        <v>80</v>
      </c>
      <c r="D6937" t="s">
        <v>97</v>
      </c>
      <c r="E6937" t="s">
        <v>171</v>
      </c>
      <c r="F6937" t="s">
        <v>19876</v>
      </c>
      <c r="G6937" t="s">
        <v>181</v>
      </c>
      <c r="H6937" t="s">
        <v>146</v>
      </c>
      <c r="I6937" t="s">
        <v>135</v>
      </c>
      <c r="J6937" t="s">
        <v>136</v>
      </c>
      <c r="K6937" t="s">
        <v>147</v>
      </c>
      <c r="L6937" t="s">
        <v>19877</v>
      </c>
      <c r="M6937" t="s">
        <v>19878</v>
      </c>
      <c r="N6937">
        <v>1.216388888</v>
      </c>
      <c r="O6937">
        <v>0</v>
      </c>
      <c r="P6937">
        <v>1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1.6051339138117671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1.6051339138117671</v>
      </c>
    </row>
    <row r="6938" spans="1:31" x14ac:dyDescent="0.25">
      <c r="A6938">
        <v>1801772</v>
      </c>
      <c r="B6938">
        <v>1</v>
      </c>
      <c r="C6938" t="s">
        <v>80</v>
      </c>
      <c r="D6938" t="s">
        <v>106</v>
      </c>
      <c r="E6938" t="s">
        <v>131</v>
      </c>
      <c r="F6938" t="s">
        <v>19879</v>
      </c>
      <c r="G6938" t="s">
        <v>177</v>
      </c>
      <c r="H6938" t="s">
        <v>134</v>
      </c>
      <c r="I6938" t="s">
        <v>135</v>
      </c>
      <c r="J6938" t="s">
        <v>136</v>
      </c>
      <c r="K6938" t="s">
        <v>147</v>
      </c>
      <c r="L6938" t="s">
        <v>19880</v>
      </c>
      <c r="M6938" t="s">
        <v>19881</v>
      </c>
      <c r="N6938">
        <v>0.86472222200000004</v>
      </c>
      <c r="O6938">
        <v>0</v>
      </c>
      <c r="P6938">
        <v>4</v>
      </c>
      <c r="Q6938">
        <v>30</v>
      </c>
      <c r="R6938">
        <v>227</v>
      </c>
      <c r="S6938">
        <v>7</v>
      </c>
      <c r="T6938">
        <v>41</v>
      </c>
      <c r="U6938">
        <v>0</v>
      </c>
      <c r="V6938">
        <v>0</v>
      </c>
      <c r="W6938">
        <v>0</v>
      </c>
      <c r="X6938">
        <v>1.1505966215270085</v>
      </c>
      <c r="Y6938">
        <v>29.398594860980854</v>
      </c>
      <c r="Z6938">
        <v>143.1358827729718</v>
      </c>
      <c r="AA6938">
        <v>18.27543324084683</v>
      </c>
      <c r="AB6938">
        <v>25.075745498678234</v>
      </c>
      <c r="AC6938">
        <v>0</v>
      </c>
      <c r="AD6938">
        <v>0</v>
      </c>
      <c r="AE6938">
        <v>217.03625299500473</v>
      </c>
    </row>
    <row r="6939" spans="1:31" x14ac:dyDescent="0.25">
      <c r="A6939">
        <v>1801776</v>
      </c>
      <c r="B6939">
        <v>1</v>
      </c>
      <c r="C6939" t="s">
        <v>80</v>
      </c>
      <c r="D6939" t="s">
        <v>100</v>
      </c>
      <c r="E6939" t="s">
        <v>158</v>
      </c>
      <c r="F6939" t="s">
        <v>19882</v>
      </c>
      <c r="G6939" t="s">
        <v>160</v>
      </c>
      <c r="H6939" t="s">
        <v>146</v>
      </c>
      <c r="I6939" t="s">
        <v>135</v>
      </c>
      <c r="J6939" t="s">
        <v>136</v>
      </c>
      <c r="K6939" t="s">
        <v>147</v>
      </c>
      <c r="L6939" t="s">
        <v>19883</v>
      </c>
      <c r="M6939" t="s">
        <v>19884</v>
      </c>
      <c r="N6939">
        <v>1.453888888</v>
      </c>
      <c r="O6939">
        <v>0</v>
      </c>
      <c r="P6939">
        <v>16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1.3156179705562667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1.3156179705562667</v>
      </c>
    </row>
    <row r="6940" spans="1:31" x14ac:dyDescent="0.25">
      <c r="A6940">
        <v>1801777</v>
      </c>
      <c r="B6940">
        <v>1</v>
      </c>
      <c r="C6940" t="s">
        <v>81</v>
      </c>
      <c r="D6940" t="s">
        <v>114</v>
      </c>
      <c r="E6940" t="s">
        <v>171</v>
      </c>
      <c r="F6940" t="s">
        <v>19885</v>
      </c>
      <c r="G6940" t="s">
        <v>181</v>
      </c>
      <c r="H6940" t="s">
        <v>146</v>
      </c>
      <c r="I6940" t="s">
        <v>135</v>
      </c>
      <c r="J6940" t="s">
        <v>136</v>
      </c>
      <c r="K6940" t="s">
        <v>147</v>
      </c>
      <c r="L6940" t="s">
        <v>19886</v>
      </c>
      <c r="M6940" t="s">
        <v>19887</v>
      </c>
      <c r="N6940">
        <v>0.98305555499999997</v>
      </c>
      <c r="O6940">
        <v>0</v>
      </c>
      <c r="P6940">
        <v>1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0.23297525037496664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0.23297525037496664</v>
      </c>
    </row>
    <row r="6941" spans="1:31" x14ac:dyDescent="0.25">
      <c r="A6941">
        <v>1801778</v>
      </c>
      <c r="B6941">
        <v>1</v>
      </c>
      <c r="C6941" t="s">
        <v>81</v>
      </c>
      <c r="D6941" t="s">
        <v>113</v>
      </c>
      <c r="E6941" t="s">
        <v>171</v>
      </c>
      <c r="F6941" t="s">
        <v>19888</v>
      </c>
      <c r="G6941" t="s">
        <v>181</v>
      </c>
      <c r="H6941" t="s">
        <v>146</v>
      </c>
      <c r="I6941" t="s">
        <v>135</v>
      </c>
      <c r="J6941" t="s">
        <v>136</v>
      </c>
      <c r="K6941" t="s">
        <v>147</v>
      </c>
      <c r="L6941" t="s">
        <v>19889</v>
      </c>
      <c r="M6941" t="s">
        <v>19890</v>
      </c>
      <c r="N6941">
        <v>0.93500000000000005</v>
      </c>
      <c r="O6941">
        <v>0</v>
      </c>
      <c r="P6941">
        <v>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0.9203355693894999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0.9203355693894999</v>
      </c>
    </row>
    <row r="6942" spans="1:31" x14ac:dyDescent="0.25">
      <c r="A6942">
        <v>1801780</v>
      </c>
      <c r="B6942">
        <v>1</v>
      </c>
      <c r="C6942" t="s">
        <v>80</v>
      </c>
      <c r="D6942" t="s">
        <v>97</v>
      </c>
      <c r="E6942" t="s">
        <v>171</v>
      </c>
      <c r="F6942" t="s">
        <v>19891</v>
      </c>
      <c r="G6942" t="s">
        <v>173</v>
      </c>
      <c r="H6942" t="s">
        <v>146</v>
      </c>
      <c r="I6942" t="s">
        <v>135</v>
      </c>
      <c r="J6942" t="s">
        <v>136</v>
      </c>
      <c r="K6942" t="s">
        <v>147</v>
      </c>
      <c r="L6942" t="s">
        <v>19892</v>
      </c>
      <c r="M6942" t="s">
        <v>19893</v>
      </c>
      <c r="N6942">
        <v>2.8397222219999998</v>
      </c>
      <c r="O6942">
        <v>0</v>
      </c>
      <c r="P6942">
        <v>0</v>
      </c>
      <c r="Q6942">
        <v>0</v>
      </c>
      <c r="R6942">
        <v>1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0.27655682285468336</v>
      </c>
      <c r="AA6942">
        <v>0</v>
      </c>
      <c r="AB6942">
        <v>0</v>
      </c>
      <c r="AC6942">
        <v>0</v>
      </c>
      <c r="AD6942">
        <v>0</v>
      </c>
      <c r="AE6942">
        <v>0.27655682285468336</v>
      </c>
    </row>
    <row r="6943" spans="1:31" x14ac:dyDescent="0.25">
      <c r="A6943">
        <v>1801782</v>
      </c>
      <c r="B6943">
        <v>1</v>
      </c>
      <c r="C6943" t="s">
        <v>81</v>
      </c>
      <c r="D6943" t="s">
        <v>118</v>
      </c>
      <c r="E6943" t="s">
        <v>171</v>
      </c>
      <c r="F6943" t="s">
        <v>19894</v>
      </c>
      <c r="G6943" t="s">
        <v>181</v>
      </c>
      <c r="H6943" t="s">
        <v>146</v>
      </c>
      <c r="I6943" t="s">
        <v>135</v>
      </c>
      <c r="J6943" t="s">
        <v>136</v>
      </c>
      <c r="K6943" t="s">
        <v>147</v>
      </c>
      <c r="L6943" t="s">
        <v>19895</v>
      </c>
      <c r="M6943" t="s">
        <v>19896</v>
      </c>
      <c r="N6943">
        <v>2.148055555</v>
      </c>
      <c r="O6943">
        <v>0</v>
      </c>
      <c r="P6943">
        <v>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</row>
    <row r="6944" spans="1:31" x14ac:dyDescent="0.25">
      <c r="A6944">
        <v>1801783</v>
      </c>
      <c r="B6944">
        <v>1</v>
      </c>
      <c r="C6944" t="s">
        <v>81</v>
      </c>
      <c r="D6944" t="s">
        <v>120</v>
      </c>
      <c r="E6944" t="s">
        <v>171</v>
      </c>
      <c r="F6944" t="s">
        <v>19897</v>
      </c>
      <c r="G6944" t="s">
        <v>181</v>
      </c>
      <c r="H6944" t="s">
        <v>146</v>
      </c>
      <c r="I6944" t="s">
        <v>135</v>
      </c>
      <c r="J6944" t="s">
        <v>136</v>
      </c>
      <c r="K6944" t="s">
        <v>147</v>
      </c>
      <c r="L6944" t="s">
        <v>19898</v>
      </c>
      <c r="M6944" t="s">
        <v>19899</v>
      </c>
      <c r="N6944">
        <v>0.99055555500000003</v>
      </c>
      <c r="O6944">
        <v>0</v>
      </c>
      <c r="P6944">
        <v>14</v>
      </c>
      <c r="Q6944">
        <v>0</v>
      </c>
      <c r="R6944">
        <v>0</v>
      </c>
      <c r="S6944">
        <v>0</v>
      </c>
      <c r="T6944">
        <v>1</v>
      </c>
      <c r="U6944">
        <v>0</v>
      </c>
      <c r="V6944">
        <v>0</v>
      </c>
      <c r="W6944">
        <v>0</v>
      </c>
      <c r="X6944">
        <v>6.1291237152738995</v>
      </c>
      <c r="Y6944">
        <v>0</v>
      </c>
      <c r="Z6944">
        <v>0</v>
      </c>
      <c r="AA6944">
        <v>0</v>
      </c>
      <c r="AB6944">
        <v>1.6229819122850666</v>
      </c>
      <c r="AC6944">
        <v>0</v>
      </c>
      <c r="AD6944">
        <v>0</v>
      </c>
      <c r="AE6944">
        <v>7.7521056275589659</v>
      </c>
    </row>
    <row r="6945" spans="1:31" x14ac:dyDescent="0.25">
      <c r="A6945">
        <v>1801784</v>
      </c>
      <c r="B6945">
        <v>1</v>
      </c>
      <c r="C6945" t="s">
        <v>81</v>
      </c>
      <c r="D6945" t="s">
        <v>127</v>
      </c>
      <c r="E6945" t="s">
        <v>158</v>
      </c>
      <c r="F6945" t="s">
        <v>19900</v>
      </c>
      <c r="G6945" t="s">
        <v>206</v>
      </c>
      <c r="H6945" t="s">
        <v>146</v>
      </c>
      <c r="I6945" t="s">
        <v>135</v>
      </c>
      <c r="J6945" t="s">
        <v>136</v>
      </c>
      <c r="K6945" t="s">
        <v>147</v>
      </c>
      <c r="L6945" t="s">
        <v>19901</v>
      </c>
      <c r="M6945" t="s">
        <v>19902</v>
      </c>
      <c r="N6945">
        <v>7.238888888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11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61.788250953341368</v>
      </c>
      <c r="AC6945">
        <v>0</v>
      </c>
      <c r="AD6945">
        <v>0</v>
      </c>
      <c r="AE6945">
        <v>61.788250953341368</v>
      </c>
    </row>
    <row r="6946" spans="1:31" x14ac:dyDescent="0.25">
      <c r="A6946">
        <v>1801788</v>
      </c>
      <c r="B6946">
        <v>1</v>
      </c>
      <c r="C6946" t="s">
        <v>80</v>
      </c>
      <c r="D6946" t="s">
        <v>104</v>
      </c>
      <c r="E6946" t="s">
        <v>171</v>
      </c>
      <c r="F6946" t="s">
        <v>19903</v>
      </c>
      <c r="G6946" t="s">
        <v>181</v>
      </c>
      <c r="H6946" t="s">
        <v>146</v>
      </c>
      <c r="I6946" t="s">
        <v>135</v>
      </c>
      <c r="J6946" t="s">
        <v>136</v>
      </c>
      <c r="K6946" t="s">
        <v>147</v>
      </c>
      <c r="L6946" t="s">
        <v>19904</v>
      </c>
      <c r="M6946" t="s">
        <v>19905</v>
      </c>
      <c r="N6946">
        <v>2.2580555549999999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2.5082851684830669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2.5082851684830669</v>
      </c>
    </row>
    <row r="6947" spans="1:31" x14ac:dyDescent="0.25">
      <c r="A6947">
        <v>1801789</v>
      </c>
      <c r="B6947">
        <v>1</v>
      </c>
      <c r="C6947" t="s">
        <v>80</v>
      </c>
      <c r="D6947" t="s">
        <v>108</v>
      </c>
      <c r="E6947" t="s">
        <v>171</v>
      </c>
      <c r="F6947" t="s">
        <v>19855</v>
      </c>
      <c r="G6947" t="s">
        <v>181</v>
      </c>
      <c r="H6947" t="s">
        <v>146</v>
      </c>
      <c r="I6947" t="s">
        <v>135</v>
      </c>
      <c r="J6947" t="s">
        <v>136</v>
      </c>
      <c r="K6947" t="s">
        <v>147</v>
      </c>
      <c r="L6947" t="s">
        <v>19906</v>
      </c>
      <c r="M6947" t="s">
        <v>19907</v>
      </c>
      <c r="N6947">
        <v>0.70111111100000001</v>
      </c>
      <c r="O6947">
        <v>0</v>
      </c>
      <c r="P6947">
        <v>1</v>
      </c>
      <c r="Q6947">
        <v>0</v>
      </c>
      <c r="R6947">
        <v>1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1.2268276563905001</v>
      </c>
      <c r="Y6947">
        <v>0</v>
      </c>
      <c r="Z6947">
        <v>1.3333606128540669</v>
      </c>
      <c r="AA6947">
        <v>0</v>
      </c>
      <c r="AB6947">
        <v>0</v>
      </c>
      <c r="AC6947">
        <v>0</v>
      </c>
      <c r="AD6947">
        <v>0</v>
      </c>
      <c r="AE6947">
        <v>2.5601882692445672</v>
      </c>
    </row>
    <row r="6948" spans="1:31" x14ac:dyDescent="0.25">
      <c r="A6948">
        <v>1801791</v>
      </c>
      <c r="B6948">
        <v>1</v>
      </c>
      <c r="C6948" t="s">
        <v>80</v>
      </c>
      <c r="D6948" t="s">
        <v>106</v>
      </c>
      <c r="E6948" t="s">
        <v>158</v>
      </c>
      <c r="F6948" t="s">
        <v>19908</v>
      </c>
      <c r="G6948" t="s">
        <v>160</v>
      </c>
      <c r="H6948" t="s">
        <v>146</v>
      </c>
      <c r="I6948" t="s">
        <v>135</v>
      </c>
      <c r="J6948" t="s">
        <v>136</v>
      </c>
      <c r="K6948" t="s">
        <v>147</v>
      </c>
      <c r="L6948" t="s">
        <v>19909</v>
      </c>
      <c r="M6948" t="s">
        <v>19910</v>
      </c>
      <c r="N6948">
        <v>4.7300000000000004</v>
      </c>
      <c r="O6948">
        <v>0</v>
      </c>
      <c r="P6948">
        <v>0</v>
      </c>
      <c r="Q6948">
        <v>0</v>
      </c>
      <c r="R6948">
        <v>3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1.3285849304385</v>
      </c>
      <c r="AA6948">
        <v>0</v>
      </c>
      <c r="AB6948">
        <v>0</v>
      </c>
      <c r="AC6948">
        <v>0</v>
      </c>
      <c r="AD6948">
        <v>0</v>
      </c>
      <c r="AE6948">
        <v>1.3285849304385</v>
      </c>
    </row>
    <row r="6949" spans="1:31" x14ac:dyDescent="0.25">
      <c r="A6949">
        <v>1801795</v>
      </c>
      <c r="B6949">
        <v>1</v>
      </c>
      <c r="C6949" t="s">
        <v>80</v>
      </c>
      <c r="D6949" t="s">
        <v>100</v>
      </c>
      <c r="E6949" t="s">
        <v>171</v>
      </c>
      <c r="F6949" t="s">
        <v>19911</v>
      </c>
      <c r="G6949" t="s">
        <v>181</v>
      </c>
      <c r="H6949" t="s">
        <v>146</v>
      </c>
      <c r="I6949" t="s">
        <v>135</v>
      </c>
      <c r="J6949" t="s">
        <v>136</v>
      </c>
      <c r="K6949" t="s">
        <v>147</v>
      </c>
      <c r="L6949" t="s">
        <v>19912</v>
      </c>
      <c r="M6949" t="s">
        <v>19913</v>
      </c>
      <c r="N6949">
        <v>1.5580555549999999</v>
      </c>
      <c r="O6949">
        <v>0</v>
      </c>
      <c r="P6949">
        <v>1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2.6198737592499999E-4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2.6198737592499999E-4</v>
      </c>
    </row>
    <row r="6950" spans="1:31" x14ac:dyDescent="0.25">
      <c r="A6950">
        <v>1801796</v>
      </c>
      <c r="B6950">
        <v>1</v>
      </c>
      <c r="C6950" t="s">
        <v>80</v>
      </c>
      <c r="D6950" t="s">
        <v>94</v>
      </c>
      <c r="E6950" t="s">
        <v>171</v>
      </c>
      <c r="F6950" t="s">
        <v>19914</v>
      </c>
      <c r="G6950" t="s">
        <v>181</v>
      </c>
      <c r="H6950" t="s">
        <v>146</v>
      </c>
      <c r="I6950" t="s">
        <v>135</v>
      </c>
      <c r="J6950" t="s">
        <v>136</v>
      </c>
      <c r="K6950" t="s">
        <v>147</v>
      </c>
      <c r="L6950" t="s">
        <v>19915</v>
      </c>
      <c r="M6950" t="s">
        <v>19916</v>
      </c>
      <c r="N6950">
        <v>1.5694444439999999</v>
      </c>
      <c r="O6950">
        <v>0</v>
      </c>
      <c r="P6950">
        <v>1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0.68813534100660001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0.68813534100660001</v>
      </c>
    </row>
    <row r="6951" spans="1:31" x14ac:dyDescent="0.25">
      <c r="A6951">
        <v>1801797</v>
      </c>
      <c r="B6951">
        <v>1</v>
      </c>
      <c r="C6951" t="s">
        <v>81</v>
      </c>
      <c r="D6951" t="s">
        <v>121</v>
      </c>
      <c r="E6951" t="s">
        <v>184</v>
      </c>
      <c r="F6951" t="s">
        <v>19917</v>
      </c>
      <c r="G6951" t="s">
        <v>359</v>
      </c>
      <c r="H6951" t="s">
        <v>134</v>
      </c>
      <c r="I6951" t="s">
        <v>135</v>
      </c>
      <c r="J6951" t="s">
        <v>136</v>
      </c>
      <c r="K6951" t="s">
        <v>147</v>
      </c>
      <c r="L6951" t="s">
        <v>19918</v>
      </c>
      <c r="M6951" t="s">
        <v>19919</v>
      </c>
      <c r="N6951">
        <v>0.83861111099999996</v>
      </c>
      <c r="O6951">
        <v>0</v>
      </c>
      <c r="P6951">
        <v>140</v>
      </c>
      <c r="Q6951">
        <v>0</v>
      </c>
      <c r="R6951">
        <v>3</v>
      </c>
      <c r="S6951">
        <v>0</v>
      </c>
      <c r="T6951">
        <v>3</v>
      </c>
      <c r="U6951">
        <v>0</v>
      </c>
      <c r="V6951">
        <v>0</v>
      </c>
      <c r="W6951">
        <v>0</v>
      </c>
      <c r="X6951">
        <v>14.245414470672792</v>
      </c>
      <c r="Y6951">
        <v>0</v>
      </c>
      <c r="Z6951">
        <v>9.7589532654475009E-2</v>
      </c>
      <c r="AA6951">
        <v>0</v>
      </c>
      <c r="AB6951">
        <v>1.5056076220780081</v>
      </c>
      <c r="AC6951">
        <v>0</v>
      </c>
      <c r="AD6951">
        <v>0</v>
      </c>
      <c r="AE6951">
        <v>15.848611625405274</v>
      </c>
    </row>
    <row r="6952" spans="1:31" x14ac:dyDescent="0.25">
      <c r="A6952">
        <v>1801798</v>
      </c>
      <c r="B6952">
        <v>1</v>
      </c>
      <c r="C6952" t="s">
        <v>80</v>
      </c>
      <c r="D6952" t="s">
        <v>98</v>
      </c>
      <c r="E6952" t="s">
        <v>171</v>
      </c>
      <c r="F6952" t="s">
        <v>19920</v>
      </c>
      <c r="G6952" t="s">
        <v>181</v>
      </c>
      <c r="H6952" t="s">
        <v>146</v>
      </c>
      <c r="I6952" t="s">
        <v>135</v>
      </c>
      <c r="J6952" t="s">
        <v>136</v>
      </c>
      <c r="K6952" t="s">
        <v>147</v>
      </c>
      <c r="L6952" t="s">
        <v>19921</v>
      </c>
      <c r="M6952" t="s">
        <v>19922</v>
      </c>
      <c r="N6952">
        <v>0.96055555500000001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9.9509069059616664E-2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9.9509069059616664E-2</v>
      </c>
    </row>
    <row r="6953" spans="1:31" x14ac:dyDescent="0.25">
      <c r="A6953">
        <v>1801799</v>
      </c>
      <c r="B6953">
        <v>1</v>
      </c>
      <c r="C6953" t="s">
        <v>80</v>
      </c>
      <c r="D6953" t="s">
        <v>103</v>
      </c>
      <c r="E6953" t="s">
        <v>171</v>
      </c>
      <c r="F6953" t="s">
        <v>19923</v>
      </c>
      <c r="G6953" t="s">
        <v>173</v>
      </c>
      <c r="H6953" t="s">
        <v>146</v>
      </c>
      <c r="I6953" t="s">
        <v>135</v>
      </c>
      <c r="J6953" t="s">
        <v>136</v>
      </c>
      <c r="K6953" t="s">
        <v>147</v>
      </c>
      <c r="L6953" t="s">
        <v>19924</v>
      </c>
      <c r="M6953" t="s">
        <v>19925</v>
      </c>
      <c r="N6953">
        <v>0.92694444399999998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2</v>
      </c>
      <c r="U6953">
        <v>0</v>
      </c>
      <c r="V6953">
        <v>0</v>
      </c>
      <c r="W6953">
        <v>0</v>
      </c>
      <c r="X6953">
        <v>0.70930375306387494</v>
      </c>
      <c r="Y6953">
        <v>0</v>
      </c>
      <c r="Z6953">
        <v>0</v>
      </c>
      <c r="AA6953">
        <v>0</v>
      </c>
      <c r="AB6953">
        <v>0.33967926593779169</v>
      </c>
      <c r="AC6953">
        <v>0</v>
      </c>
      <c r="AD6953">
        <v>0</v>
      </c>
      <c r="AE6953">
        <v>1.0489830190016667</v>
      </c>
    </row>
    <row r="6954" spans="1:31" x14ac:dyDescent="0.25">
      <c r="A6954">
        <v>1801801</v>
      </c>
      <c r="B6954">
        <v>1</v>
      </c>
      <c r="C6954" t="s">
        <v>80</v>
      </c>
      <c r="D6954" t="s">
        <v>84</v>
      </c>
      <c r="E6954" t="s">
        <v>171</v>
      </c>
      <c r="F6954" t="s">
        <v>19926</v>
      </c>
      <c r="G6954" t="s">
        <v>181</v>
      </c>
      <c r="H6954" t="s">
        <v>146</v>
      </c>
      <c r="I6954" t="s">
        <v>135</v>
      </c>
      <c r="J6954" t="s">
        <v>136</v>
      </c>
      <c r="K6954" t="s">
        <v>147</v>
      </c>
      <c r="L6954" t="s">
        <v>19927</v>
      </c>
      <c r="M6954" t="s">
        <v>19928</v>
      </c>
      <c r="N6954">
        <v>0.755</v>
      </c>
      <c r="O6954">
        <v>0</v>
      </c>
      <c r="P6954">
        <v>5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1.1058878096189584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1.1058878096189584</v>
      </c>
    </row>
    <row r="6955" spans="1:31" x14ac:dyDescent="0.25">
      <c r="A6955">
        <v>1801807</v>
      </c>
      <c r="B6955">
        <v>1</v>
      </c>
      <c r="C6955" t="s">
        <v>80</v>
      </c>
      <c r="D6955" t="s">
        <v>92</v>
      </c>
      <c r="E6955" t="s">
        <v>131</v>
      </c>
      <c r="F6955" t="s">
        <v>19929</v>
      </c>
      <c r="G6955" t="s">
        <v>246</v>
      </c>
      <c r="H6955" t="s">
        <v>134</v>
      </c>
      <c r="I6955" t="s">
        <v>135</v>
      </c>
      <c r="J6955" t="s">
        <v>136</v>
      </c>
      <c r="K6955" t="s">
        <v>137</v>
      </c>
      <c r="L6955" t="s">
        <v>19930</v>
      </c>
      <c r="M6955" t="s">
        <v>19931</v>
      </c>
      <c r="N6955">
        <v>0.82922222199999995</v>
      </c>
      <c r="O6955">
        <v>0</v>
      </c>
      <c r="P6955">
        <v>0</v>
      </c>
      <c r="Q6955">
        <v>0</v>
      </c>
      <c r="R6955">
        <v>0</v>
      </c>
      <c r="S6955">
        <v>1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79.711331436242133</v>
      </c>
      <c r="AB6955">
        <v>0</v>
      </c>
      <c r="AC6955">
        <v>0</v>
      </c>
      <c r="AD6955">
        <v>0</v>
      </c>
      <c r="AE6955">
        <v>79.711331436242133</v>
      </c>
    </row>
    <row r="6956" spans="1:31" x14ac:dyDescent="0.25">
      <c r="A6956">
        <v>1801812</v>
      </c>
      <c r="B6956">
        <v>1</v>
      </c>
      <c r="C6956" t="s">
        <v>81</v>
      </c>
      <c r="D6956" t="s">
        <v>128</v>
      </c>
      <c r="E6956" t="s">
        <v>188</v>
      </c>
      <c r="F6956" t="s">
        <v>19932</v>
      </c>
      <c r="G6956" t="s">
        <v>177</v>
      </c>
      <c r="H6956" t="s">
        <v>134</v>
      </c>
      <c r="I6956" t="s">
        <v>135</v>
      </c>
      <c r="J6956" t="s">
        <v>136</v>
      </c>
      <c r="K6956" t="s">
        <v>147</v>
      </c>
      <c r="L6956" t="s">
        <v>19933</v>
      </c>
      <c r="M6956" t="s">
        <v>19934</v>
      </c>
      <c r="N6956">
        <v>1.331388888</v>
      </c>
      <c r="O6956">
        <v>5</v>
      </c>
      <c r="P6956">
        <v>278</v>
      </c>
      <c r="Q6956">
        <v>2</v>
      </c>
      <c r="R6956">
        <v>10</v>
      </c>
      <c r="S6956">
        <v>13</v>
      </c>
      <c r="T6956">
        <v>10</v>
      </c>
      <c r="U6956">
        <v>0</v>
      </c>
      <c r="V6956">
        <v>0</v>
      </c>
      <c r="W6956">
        <v>1.6411444463268752</v>
      </c>
      <c r="X6956">
        <v>56.753889939231016</v>
      </c>
      <c r="Y6956">
        <v>0.82682306490799995</v>
      </c>
      <c r="Z6956">
        <v>0.71329755740440015</v>
      </c>
      <c r="AA6956">
        <v>51.777302693580424</v>
      </c>
      <c r="AB6956">
        <v>3.2229984601507335</v>
      </c>
      <c r="AC6956">
        <v>0</v>
      </c>
      <c r="AD6956">
        <v>0</v>
      </c>
      <c r="AE6956">
        <v>114.93545616160145</v>
      </c>
    </row>
    <row r="6957" spans="1:31" x14ac:dyDescent="0.25">
      <c r="A6957">
        <v>1801814</v>
      </c>
      <c r="B6957">
        <v>1</v>
      </c>
      <c r="C6957" t="s">
        <v>80</v>
      </c>
      <c r="D6957" t="s">
        <v>97</v>
      </c>
      <c r="E6957" t="s">
        <v>171</v>
      </c>
      <c r="F6957" t="s">
        <v>19935</v>
      </c>
      <c r="G6957" t="s">
        <v>282</v>
      </c>
      <c r="H6957" t="s">
        <v>146</v>
      </c>
      <c r="I6957" t="s">
        <v>135</v>
      </c>
      <c r="J6957" t="s">
        <v>136</v>
      </c>
      <c r="K6957" t="s">
        <v>147</v>
      </c>
      <c r="L6957" t="s">
        <v>19936</v>
      </c>
      <c r="M6957" t="s">
        <v>19937</v>
      </c>
      <c r="N6957">
        <v>1.4244444439999999</v>
      </c>
      <c r="O6957">
        <v>0</v>
      </c>
      <c r="P6957">
        <v>1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1.0049160402577333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1.0049160402577333</v>
      </c>
    </row>
    <row r="6958" spans="1:31" x14ac:dyDescent="0.25">
      <c r="A6958">
        <v>1801816</v>
      </c>
      <c r="B6958">
        <v>1</v>
      </c>
      <c r="C6958" t="s">
        <v>81</v>
      </c>
      <c r="D6958" t="s">
        <v>112</v>
      </c>
      <c r="E6958" t="s">
        <v>158</v>
      </c>
      <c r="F6958" t="s">
        <v>19938</v>
      </c>
      <c r="G6958" t="s">
        <v>221</v>
      </c>
      <c r="H6958" t="s">
        <v>146</v>
      </c>
      <c r="I6958" t="s">
        <v>135</v>
      </c>
      <c r="J6958" t="s">
        <v>136</v>
      </c>
      <c r="K6958" t="s">
        <v>147</v>
      </c>
      <c r="L6958" t="s">
        <v>19939</v>
      </c>
      <c r="M6958" t="s">
        <v>19940</v>
      </c>
      <c r="N6958">
        <v>2.9169444439999999</v>
      </c>
      <c r="O6958">
        <v>0</v>
      </c>
      <c r="P6958">
        <v>136</v>
      </c>
      <c r="Q6958">
        <v>0</v>
      </c>
      <c r="R6958">
        <v>0</v>
      </c>
      <c r="S6958">
        <v>0</v>
      </c>
      <c r="T6958">
        <v>4</v>
      </c>
      <c r="U6958">
        <v>0</v>
      </c>
      <c r="V6958">
        <v>0</v>
      </c>
      <c r="W6958">
        <v>0</v>
      </c>
      <c r="X6958">
        <v>63.625697820240674</v>
      </c>
      <c r="Y6958">
        <v>0</v>
      </c>
      <c r="Z6958">
        <v>0</v>
      </c>
      <c r="AA6958">
        <v>0</v>
      </c>
      <c r="AB6958">
        <v>0.30046551132426663</v>
      </c>
      <c r="AC6958">
        <v>0</v>
      </c>
      <c r="AD6958">
        <v>0</v>
      </c>
      <c r="AE6958">
        <v>63.926163331564943</v>
      </c>
    </row>
    <row r="6959" spans="1:31" x14ac:dyDescent="0.25">
      <c r="A6959">
        <v>1801818</v>
      </c>
      <c r="B6959">
        <v>1</v>
      </c>
      <c r="C6959" t="s">
        <v>81</v>
      </c>
      <c r="D6959" t="s">
        <v>115</v>
      </c>
      <c r="E6959" t="s">
        <v>188</v>
      </c>
      <c r="F6959" t="s">
        <v>19941</v>
      </c>
      <c r="G6959" t="s">
        <v>177</v>
      </c>
      <c r="H6959" t="s">
        <v>134</v>
      </c>
      <c r="I6959" t="s">
        <v>193</v>
      </c>
      <c r="J6959" t="s">
        <v>136</v>
      </c>
      <c r="K6959" t="s">
        <v>147</v>
      </c>
      <c r="L6959" t="s">
        <v>19942</v>
      </c>
      <c r="M6959" t="s">
        <v>19943</v>
      </c>
      <c r="N6959">
        <v>6.3888879999999997E-3</v>
      </c>
      <c r="O6959">
        <v>0</v>
      </c>
      <c r="P6959">
        <v>2112</v>
      </c>
      <c r="Q6959">
        <v>6</v>
      </c>
      <c r="R6959">
        <v>131</v>
      </c>
      <c r="S6959">
        <v>6</v>
      </c>
      <c r="T6959">
        <v>144</v>
      </c>
      <c r="U6959">
        <v>0</v>
      </c>
      <c r="V6959">
        <v>1</v>
      </c>
      <c r="W6959">
        <v>0</v>
      </c>
      <c r="X6959">
        <v>0.96334320255403372</v>
      </c>
      <c r="Y6959">
        <v>3.5667126467000002E-2</v>
      </c>
      <c r="Z6959">
        <v>7.1671362446666664E-2</v>
      </c>
      <c r="AA6959">
        <v>0.13148799444107501</v>
      </c>
      <c r="AB6959">
        <v>0.1098234777106917</v>
      </c>
      <c r="AC6959">
        <v>0</v>
      </c>
      <c r="AD6959">
        <v>4.6675050000000003E-7</v>
      </c>
      <c r="AE6959">
        <v>1.3119936303699671</v>
      </c>
    </row>
    <row r="6960" spans="1:31" x14ac:dyDescent="0.25">
      <c r="A6960">
        <v>1801821</v>
      </c>
      <c r="B6960">
        <v>1</v>
      </c>
      <c r="C6960" t="s">
        <v>81</v>
      </c>
      <c r="D6960" t="s">
        <v>118</v>
      </c>
      <c r="E6960" t="s">
        <v>267</v>
      </c>
      <c r="F6960" t="s">
        <v>19167</v>
      </c>
      <c r="G6960" t="s">
        <v>177</v>
      </c>
      <c r="H6960" t="s">
        <v>134</v>
      </c>
      <c r="I6960" t="s">
        <v>135</v>
      </c>
      <c r="J6960" t="s">
        <v>136</v>
      </c>
      <c r="K6960" t="s">
        <v>147</v>
      </c>
      <c r="L6960" t="s">
        <v>19944</v>
      </c>
      <c r="M6960" t="s">
        <v>19945</v>
      </c>
      <c r="N6960">
        <v>0.31416666599999998</v>
      </c>
      <c r="O6960">
        <v>19</v>
      </c>
      <c r="P6960">
        <v>6546</v>
      </c>
      <c r="Q6960">
        <v>274</v>
      </c>
      <c r="R6960">
        <v>438</v>
      </c>
      <c r="S6960">
        <v>60</v>
      </c>
      <c r="T6960">
        <v>636</v>
      </c>
      <c r="U6960">
        <v>26</v>
      </c>
      <c r="V6960">
        <v>1</v>
      </c>
      <c r="W6960">
        <v>4.5810543261892498</v>
      </c>
      <c r="X6960">
        <v>290.74585874195458</v>
      </c>
      <c r="Y6960">
        <v>92.104979809609915</v>
      </c>
      <c r="Z6960">
        <v>56.681779005033654</v>
      </c>
      <c r="AA6960">
        <v>128.51594108898087</v>
      </c>
      <c r="AB6960">
        <v>60.881504311711538</v>
      </c>
      <c r="AC6960">
        <v>488.93014638761531</v>
      </c>
      <c r="AD6960">
        <v>0.37201356564547505</v>
      </c>
      <c r="AE6960">
        <v>1122.8132772367403</v>
      </c>
    </row>
    <row r="6961" spans="1:31" x14ac:dyDescent="0.25">
      <c r="A6961">
        <v>1801822</v>
      </c>
      <c r="B6961">
        <v>1</v>
      </c>
      <c r="C6961" t="s">
        <v>81</v>
      </c>
      <c r="D6961" t="s">
        <v>123</v>
      </c>
      <c r="E6961" t="s">
        <v>131</v>
      </c>
      <c r="F6961" t="s">
        <v>19946</v>
      </c>
      <c r="G6961" t="s">
        <v>133</v>
      </c>
      <c r="H6961" t="s">
        <v>214</v>
      </c>
      <c r="I6961" t="s">
        <v>135</v>
      </c>
      <c r="J6961" t="s">
        <v>136</v>
      </c>
      <c r="K6961" t="s">
        <v>137</v>
      </c>
      <c r="L6961" t="s">
        <v>19947</v>
      </c>
      <c r="M6961" t="s">
        <v>19948</v>
      </c>
      <c r="N6961">
        <v>0.45027777699999999</v>
      </c>
      <c r="O6961">
        <v>1</v>
      </c>
      <c r="P6961">
        <v>24980</v>
      </c>
      <c r="Q6961">
        <v>15</v>
      </c>
      <c r="R6961">
        <v>90</v>
      </c>
      <c r="S6961">
        <v>19</v>
      </c>
      <c r="T6961">
        <v>2828</v>
      </c>
      <c r="U6961">
        <v>4</v>
      </c>
      <c r="V6961">
        <v>6</v>
      </c>
      <c r="W6961">
        <v>9.1283185531350008E-2</v>
      </c>
      <c r="X6961">
        <v>2552.4506698519913</v>
      </c>
      <c r="Y6961">
        <v>5.7851502371946015</v>
      </c>
      <c r="Z6961">
        <v>11.199380743460198</v>
      </c>
      <c r="AA6961">
        <v>39.19385146324511</v>
      </c>
      <c r="AB6961">
        <v>389.21427891936833</v>
      </c>
      <c r="AC6961">
        <v>11.538236165232</v>
      </c>
      <c r="AD6961">
        <v>5.012451162891093</v>
      </c>
      <c r="AE6961">
        <v>3014.4853017289133</v>
      </c>
    </row>
    <row r="6962" spans="1:31" x14ac:dyDescent="0.25">
      <c r="A6962">
        <v>1801823</v>
      </c>
      <c r="B6962">
        <v>1</v>
      </c>
      <c r="C6962" t="s">
        <v>81</v>
      </c>
      <c r="D6962" t="s">
        <v>127</v>
      </c>
      <c r="E6962" t="s">
        <v>188</v>
      </c>
      <c r="F6962" t="s">
        <v>1353</v>
      </c>
      <c r="G6962" t="s">
        <v>177</v>
      </c>
      <c r="H6962" t="s">
        <v>134</v>
      </c>
      <c r="I6962" t="s">
        <v>193</v>
      </c>
      <c r="J6962" t="s">
        <v>136</v>
      </c>
      <c r="K6962" t="s">
        <v>147</v>
      </c>
      <c r="L6962" t="s">
        <v>19949</v>
      </c>
      <c r="M6962" t="s">
        <v>19950</v>
      </c>
      <c r="N6962">
        <v>1.0277777E-2</v>
      </c>
      <c r="O6962">
        <v>2</v>
      </c>
      <c r="P6962">
        <v>1266</v>
      </c>
      <c r="Q6962">
        <v>25</v>
      </c>
      <c r="R6962">
        <v>68</v>
      </c>
      <c r="S6962">
        <v>6</v>
      </c>
      <c r="T6962">
        <v>88</v>
      </c>
      <c r="U6962">
        <v>2</v>
      </c>
      <c r="V6962">
        <v>0</v>
      </c>
      <c r="W6962">
        <v>2.9988993321E-3</v>
      </c>
      <c r="X6962">
        <v>1.3831525973926364</v>
      </c>
      <c r="Y6962">
        <v>0.15239780177287501</v>
      </c>
      <c r="Z6962">
        <v>6.3704982334099991E-2</v>
      </c>
      <c r="AA6962">
        <v>0.2572475196626583</v>
      </c>
      <c r="AB6962">
        <v>0.14947090157635842</v>
      </c>
      <c r="AC6962">
        <v>1.4674860435200002E-2</v>
      </c>
      <c r="AD6962">
        <v>0</v>
      </c>
      <c r="AE6962">
        <v>2.023647562505928</v>
      </c>
    </row>
    <row r="6963" spans="1:31" x14ac:dyDescent="0.25">
      <c r="A6963">
        <v>1801824</v>
      </c>
      <c r="B6963">
        <v>1</v>
      </c>
      <c r="C6963" t="s">
        <v>81</v>
      </c>
      <c r="D6963" t="s">
        <v>120</v>
      </c>
      <c r="E6963" t="s">
        <v>184</v>
      </c>
      <c r="F6963" t="s">
        <v>407</v>
      </c>
      <c r="G6963" t="s">
        <v>177</v>
      </c>
      <c r="H6963" t="s">
        <v>134</v>
      </c>
      <c r="I6963" t="s">
        <v>193</v>
      </c>
      <c r="J6963" t="s">
        <v>136</v>
      </c>
      <c r="K6963" t="s">
        <v>147</v>
      </c>
      <c r="L6963" t="s">
        <v>19951</v>
      </c>
      <c r="M6963" t="s">
        <v>19952</v>
      </c>
      <c r="N6963">
        <v>1.1111111E-2</v>
      </c>
      <c r="O6963">
        <v>3</v>
      </c>
      <c r="P6963">
        <v>738</v>
      </c>
      <c r="Q6963">
        <v>27</v>
      </c>
      <c r="R6963">
        <v>12</v>
      </c>
      <c r="S6963">
        <v>9</v>
      </c>
      <c r="T6963">
        <v>43</v>
      </c>
      <c r="U6963">
        <v>4</v>
      </c>
      <c r="V6963">
        <v>0</v>
      </c>
      <c r="W6963">
        <v>5.7916210530000005E-3</v>
      </c>
      <c r="X6963">
        <v>0.63228438292533284</v>
      </c>
      <c r="Y6963">
        <v>1.5280934960430002</v>
      </c>
      <c r="Z6963">
        <v>6.9600382686666662E-3</v>
      </c>
      <c r="AA6963">
        <v>0.251625871316</v>
      </c>
      <c r="AB6963">
        <v>6.2367163949333358E-2</v>
      </c>
      <c r="AC6963">
        <v>0.53619623344</v>
      </c>
      <c r="AD6963">
        <v>0</v>
      </c>
      <c r="AE6963">
        <v>3.023318806995333</v>
      </c>
    </row>
    <row r="6964" spans="1:31" x14ac:dyDescent="0.25">
      <c r="A6964">
        <v>1801825</v>
      </c>
      <c r="B6964">
        <v>1</v>
      </c>
      <c r="C6964" t="s">
        <v>81</v>
      </c>
      <c r="D6964" t="s">
        <v>118</v>
      </c>
      <c r="E6964" t="s">
        <v>184</v>
      </c>
      <c r="F6964" t="s">
        <v>19953</v>
      </c>
      <c r="G6964" t="s">
        <v>4436</v>
      </c>
      <c r="H6964" t="s">
        <v>134</v>
      </c>
      <c r="I6964" t="s">
        <v>135</v>
      </c>
      <c r="J6964" t="s">
        <v>136</v>
      </c>
      <c r="K6964" t="s">
        <v>147</v>
      </c>
      <c r="L6964" t="s">
        <v>19954</v>
      </c>
      <c r="M6964" t="s">
        <v>19955</v>
      </c>
      <c r="N6964">
        <v>1.670555555</v>
      </c>
      <c r="O6964">
        <v>0</v>
      </c>
      <c r="P6964">
        <v>200</v>
      </c>
      <c r="Q6964">
        <v>0</v>
      </c>
      <c r="R6964">
        <v>1</v>
      </c>
      <c r="S6964">
        <v>0</v>
      </c>
      <c r="T6964">
        <v>10</v>
      </c>
      <c r="U6964">
        <v>0</v>
      </c>
      <c r="V6964">
        <v>0</v>
      </c>
      <c r="W6964">
        <v>0</v>
      </c>
      <c r="X6964">
        <v>43.155876983554393</v>
      </c>
      <c r="Y6964">
        <v>0</v>
      </c>
      <c r="Z6964">
        <v>7.5526186648333334E-4</v>
      </c>
      <c r="AA6964">
        <v>0</v>
      </c>
      <c r="AB6964">
        <v>1.9863544843086001</v>
      </c>
      <c r="AC6964">
        <v>0</v>
      </c>
      <c r="AD6964">
        <v>0</v>
      </c>
      <c r="AE6964">
        <v>45.142986729729472</v>
      </c>
    </row>
    <row r="6965" spans="1:31" x14ac:dyDescent="0.25">
      <c r="A6965">
        <v>1801826</v>
      </c>
      <c r="B6965">
        <v>1</v>
      </c>
      <c r="C6965" t="s">
        <v>80</v>
      </c>
      <c r="D6965" t="s">
        <v>89</v>
      </c>
      <c r="E6965" t="s">
        <v>171</v>
      </c>
      <c r="F6965" t="s">
        <v>19956</v>
      </c>
      <c r="G6965" t="s">
        <v>282</v>
      </c>
      <c r="H6965" t="s">
        <v>146</v>
      </c>
      <c r="I6965" t="s">
        <v>135</v>
      </c>
      <c r="J6965" t="s">
        <v>136</v>
      </c>
      <c r="K6965" t="s">
        <v>147</v>
      </c>
      <c r="L6965" t="s">
        <v>19957</v>
      </c>
      <c r="M6965" t="s">
        <v>19958</v>
      </c>
      <c r="N6965">
        <v>5.9627777770000003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2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1.4092764334773751</v>
      </c>
      <c r="AC6965">
        <v>0</v>
      </c>
      <c r="AD6965">
        <v>0</v>
      </c>
      <c r="AE6965">
        <v>1.4092764334773751</v>
      </c>
    </row>
    <row r="6966" spans="1:31" x14ac:dyDescent="0.25">
      <c r="A6966">
        <v>1801827</v>
      </c>
      <c r="B6966">
        <v>1</v>
      </c>
      <c r="C6966" t="s">
        <v>80</v>
      </c>
      <c r="D6966" t="s">
        <v>105</v>
      </c>
      <c r="E6966" t="s">
        <v>131</v>
      </c>
      <c r="F6966" t="s">
        <v>18775</v>
      </c>
      <c r="G6966" t="s">
        <v>177</v>
      </c>
      <c r="H6966" t="s">
        <v>134</v>
      </c>
      <c r="I6966" t="s">
        <v>135</v>
      </c>
      <c r="J6966" t="s">
        <v>136</v>
      </c>
      <c r="K6966" t="s">
        <v>147</v>
      </c>
      <c r="L6966" t="s">
        <v>19959</v>
      </c>
      <c r="M6966" t="s">
        <v>19960</v>
      </c>
      <c r="N6966">
        <v>0.81944444400000005</v>
      </c>
      <c r="O6966">
        <v>0</v>
      </c>
      <c r="P6966">
        <v>417</v>
      </c>
      <c r="Q6966">
        <v>1</v>
      </c>
      <c r="R6966">
        <v>31</v>
      </c>
      <c r="S6966">
        <v>4</v>
      </c>
      <c r="T6966">
        <v>56</v>
      </c>
      <c r="U6966">
        <v>7</v>
      </c>
      <c r="V6966">
        <v>0</v>
      </c>
      <c r="W6966">
        <v>0</v>
      </c>
      <c r="X6966">
        <v>79.673835120560469</v>
      </c>
      <c r="Y6966">
        <v>6.6096288699750003</v>
      </c>
      <c r="Z6966">
        <v>10.466098625768328</v>
      </c>
      <c r="AA6966">
        <v>36.284540124559165</v>
      </c>
      <c r="AB6966">
        <v>26.688637371554165</v>
      </c>
      <c r="AC6966">
        <v>160.155533451585</v>
      </c>
      <c r="AD6966">
        <v>0</v>
      </c>
      <c r="AE6966">
        <v>319.87827356400214</v>
      </c>
    </row>
    <row r="6967" spans="1:31" x14ac:dyDescent="0.25">
      <c r="A6967">
        <v>1801828</v>
      </c>
      <c r="B6967">
        <v>1</v>
      </c>
      <c r="C6967" t="s">
        <v>81</v>
      </c>
      <c r="D6967" t="s">
        <v>123</v>
      </c>
      <c r="E6967" t="s">
        <v>131</v>
      </c>
      <c r="F6967" t="s">
        <v>19961</v>
      </c>
      <c r="G6967" t="s">
        <v>177</v>
      </c>
      <c r="H6967" t="s">
        <v>134</v>
      </c>
      <c r="I6967" t="s">
        <v>135</v>
      </c>
      <c r="J6967" t="s">
        <v>136</v>
      </c>
      <c r="K6967" t="s">
        <v>147</v>
      </c>
      <c r="L6967" t="s">
        <v>19962</v>
      </c>
      <c r="M6967" t="s">
        <v>19963</v>
      </c>
      <c r="N6967">
        <v>3.554444444</v>
      </c>
      <c r="O6967">
        <v>0</v>
      </c>
      <c r="P6967">
        <v>132</v>
      </c>
      <c r="Q6967">
        <v>1</v>
      </c>
      <c r="R6967">
        <v>26</v>
      </c>
      <c r="S6967">
        <v>0</v>
      </c>
      <c r="T6967">
        <v>13</v>
      </c>
      <c r="U6967">
        <v>0</v>
      </c>
      <c r="V6967">
        <v>0</v>
      </c>
      <c r="W6967">
        <v>0</v>
      </c>
      <c r="X6967">
        <v>44.099316286290076</v>
      </c>
      <c r="Y6967">
        <v>1.1893658446227666</v>
      </c>
      <c r="Z6967">
        <v>17.917712977749794</v>
      </c>
      <c r="AA6967">
        <v>0</v>
      </c>
      <c r="AB6967">
        <v>15.742506682386701</v>
      </c>
      <c r="AC6967">
        <v>0</v>
      </c>
      <c r="AD6967">
        <v>0</v>
      </c>
      <c r="AE6967">
        <v>78.948901791049337</v>
      </c>
    </row>
    <row r="6968" spans="1:31" x14ac:dyDescent="0.25">
      <c r="A6968">
        <v>1801829</v>
      </c>
      <c r="B6968">
        <v>1</v>
      </c>
      <c r="C6968" t="s">
        <v>81</v>
      </c>
      <c r="D6968" t="s">
        <v>120</v>
      </c>
      <c r="E6968" t="s">
        <v>188</v>
      </c>
      <c r="F6968" t="s">
        <v>4233</v>
      </c>
      <c r="G6968" t="s">
        <v>177</v>
      </c>
      <c r="H6968" t="s">
        <v>134</v>
      </c>
      <c r="I6968" t="s">
        <v>135</v>
      </c>
      <c r="J6968" t="s">
        <v>136</v>
      </c>
      <c r="K6968" t="s">
        <v>147</v>
      </c>
      <c r="L6968" t="s">
        <v>19964</v>
      </c>
      <c r="M6968" t="s">
        <v>19965</v>
      </c>
      <c r="N6968">
        <v>1.203888888</v>
      </c>
      <c r="O6968">
        <v>0</v>
      </c>
      <c r="P6968">
        <v>473</v>
      </c>
      <c r="Q6968">
        <v>23</v>
      </c>
      <c r="R6968">
        <v>43</v>
      </c>
      <c r="S6968">
        <v>3</v>
      </c>
      <c r="T6968">
        <v>24</v>
      </c>
      <c r="U6968">
        <v>0</v>
      </c>
      <c r="V6968">
        <v>0</v>
      </c>
      <c r="W6968">
        <v>0</v>
      </c>
      <c r="X6968">
        <v>119.96215737188014</v>
      </c>
      <c r="Y6968">
        <v>13.8553662646672</v>
      </c>
      <c r="Z6968">
        <v>13.400565698543499</v>
      </c>
      <c r="AA6968">
        <v>16.905173196285116</v>
      </c>
      <c r="AB6968">
        <v>5.9775885478753663</v>
      </c>
      <c r="AC6968">
        <v>0</v>
      </c>
      <c r="AD6968">
        <v>0</v>
      </c>
      <c r="AE6968">
        <v>170.10085107925133</v>
      </c>
    </row>
    <row r="6969" spans="1:31" x14ac:dyDescent="0.25">
      <c r="A6969">
        <v>1801830</v>
      </c>
      <c r="B6969">
        <v>1</v>
      </c>
      <c r="C6969" t="s">
        <v>80</v>
      </c>
      <c r="D6969" t="s">
        <v>93</v>
      </c>
      <c r="E6969" t="s">
        <v>143</v>
      </c>
      <c r="F6969" t="s">
        <v>19966</v>
      </c>
      <c r="G6969" t="s">
        <v>160</v>
      </c>
      <c r="H6969" t="s">
        <v>146</v>
      </c>
      <c r="I6969" t="s">
        <v>135</v>
      </c>
      <c r="J6969" t="s">
        <v>136</v>
      </c>
      <c r="K6969" t="s">
        <v>147</v>
      </c>
      <c r="L6969" t="s">
        <v>19967</v>
      </c>
      <c r="M6969" t="s">
        <v>19968</v>
      </c>
      <c r="N6969">
        <v>1.99</v>
      </c>
      <c r="O6969">
        <v>0</v>
      </c>
      <c r="P6969">
        <v>12</v>
      </c>
      <c r="Q6969">
        <v>0</v>
      </c>
      <c r="R6969">
        <v>10</v>
      </c>
      <c r="S6969">
        <v>0</v>
      </c>
      <c r="T6969">
        <v>2</v>
      </c>
      <c r="U6969">
        <v>0</v>
      </c>
      <c r="V6969">
        <v>0</v>
      </c>
      <c r="W6969">
        <v>0</v>
      </c>
      <c r="X6969">
        <v>1.2794797922867669</v>
      </c>
      <c r="Y6969">
        <v>0</v>
      </c>
      <c r="Z6969">
        <v>6.9420584624304498</v>
      </c>
      <c r="AA6969">
        <v>0</v>
      </c>
      <c r="AB6969">
        <v>19.677556979302803</v>
      </c>
      <c r="AC6969">
        <v>0</v>
      </c>
      <c r="AD6969">
        <v>0</v>
      </c>
      <c r="AE6969">
        <v>27.89909523402002</v>
      </c>
    </row>
    <row r="6970" spans="1:31" x14ac:dyDescent="0.25">
      <c r="A6970">
        <v>1801832</v>
      </c>
      <c r="B6970">
        <v>1</v>
      </c>
      <c r="C6970" t="s">
        <v>80</v>
      </c>
      <c r="D6970" t="s">
        <v>100</v>
      </c>
      <c r="E6970" t="s">
        <v>171</v>
      </c>
      <c r="F6970" t="s">
        <v>19969</v>
      </c>
      <c r="G6970" t="s">
        <v>282</v>
      </c>
      <c r="H6970" t="s">
        <v>146</v>
      </c>
      <c r="I6970" t="s">
        <v>135</v>
      </c>
      <c r="J6970" t="s">
        <v>136</v>
      </c>
      <c r="K6970" t="s">
        <v>147</v>
      </c>
      <c r="L6970" t="s">
        <v>19970</v>
      </c>
      <c r="M6970" t="s">
        <v>19971</v>
      </c>
      <c r="N6970">
        <v>4.045833333</v>
      </c>
      <c r="O6970">
        <v>0</v>
      </c>
      <c r="P6970">
        <v>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0.24497835333726664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0.24497835333726664</v>
      </c>
    </row>
    <row r="6971" spans="1:31" x14ac:dyDescent="0.25">
      <c r="A6971">
        <v>1801834</v>
      </c>
      <c r="B6971">
        <v>1</v>
      </c>
      <c r="C6971" t="s">
        <v>80</v>
      </c>
      <c r="D6971" t="s">
        <v>94</v>
      </c>
      <c r="E6971" t="s">
        <v>131</v>
      </c>
      <c r="F6971" t="s">
        <v>2598</v>
      </c>
      <c r="G6971" t="s">
        <v>177</v>
      </c>
      <c r="H6971" t="s">
        <v>134</v>
      </c>
      <c r="I6971" t="s">
        <v>135</v>
      </c>
      <c r="J6971" t="s">
        <v>136</v>
      </c>
      <c r="K6971" t="s">
        <v>147</v>
      </c>
      <c r="L6971" t="s">
        <v>19972</v>
      </c>
      <c r="M6971" t="s">
        <v>19973</v>
      </c>
      <c r="N6971">
        <v>5.8611111E-2</v>
      </c>
      <c r="O6971">
        <v>0</v>
      </c>
      <c r="P6971">
        <v>2700</v>
      </c>
      <c r="Q6971">
        <v>0</v>
      </c>
      <c r="R6971">
        <v>13</v>
      </c>
      <c r="S6971">
        <v>1</v>
      </c>
      <c r="T6971">
        <v>855</v>
      </c>
      <c r="U6971">
        <v>0</v>
      </c>
      <c r="V6971">
        <v>0</v>
      </c>
      <c r="W6971">
        <v>0</v>
      </c>
      <c r="X6971">
        <v>30.499504553159515</v>
      </c>
      <c r="Y6971">
        <v>0</v>
      </c>
      <c r="Z6971">
        <v>0.29295931821173343</v>
      </c>
      <c r="AA6971">
        <v>2.3985871816765005</v>
      </c>
      <c r="AB6971">
        <v>13.553936283634828</v>
      </c>
      <c r="AC6971">
        <v>0</v>
      </c>
      <c r="AD6971">
        <v>0</v>
      </c>
      <c r="AE6971">
        <v>46.74498733668257</v>
      </c>
    </row>
    <row r="6972" spans="1:31" x14ac:dyDescent="0.25">
      <c r="A6972">
        <v>1801835</v>
      </c>
      <c r="B6972">
        <v>1</v>
      </c>
      <c r="C6972" t="s">
        <v>81</v>
      </c>
      <c r="D6972" t="s">
        <v>119</v>
      </c>
      <c r="E6972" t="s">
        <v>143</v>
      </c>
      <c r="F6972" t="s">
        <v>19974</v>
      </c>
      <c r="G6972" t="s">
        <v>145</v>
      </c>
      <c r="H6972" t="s">
        <v>146</v>
      </c>
      <c r="I6972" t="s">
        <v>135</v>
      </c>
      <c r="J6972" t="s">
        <v>136</v>
      </c>
      <c r="K6972" t="s">
        <v>147</v>
      </c>
      <c r="L6972" t="s">
        <v>19975</v>
      </c>
      <c r="M6972" t="s">
        <v>19976</v>
      </c>
      <c r="N6972">
        <v>1.4413888880000001</v>
      </c>
      <c r="O6972">
        <v>0</v>
      </c>
      <c r="P6972">
        <v>0</v>
      </c>
      <c r="Q6972">
        <v>0</v>
      </c>
      <c r="R6972">
        <v>4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7.9372767873083347</v>
      </c>
      <c r="AA6972">
        <v>0</v>
      </c>
      <c r="AB6972">
        <v>0</v>
      </c>
      <c r="AC6972">
        <v>0</v>
      </c>
      <c r="AD6972">
        <v>0</v>
      </c>
      <c r="AE6972">
        <v>7.9372767873083347</v>
      </c>
    </row>
    <row r="6973" spans="1:31" x14ac:dyDescent="0.25">
      <c r="A6973">
        <v>1801836</v>
      </c>
      <c r="B6973">
        <v>1</v>
      </c>
      <c r="C6973" t="s">
        <v>80</v>
      </c>
      <c r="D6973" t="s">
        <v>104</v>
      </c>
      <c r="E6973" t="s">
        <v>143</v>
      </c>
      <c r="F6973" t="s">
        <v>19977</v>
      </c>
      <c r="G6973" t="s">
        <v>145</v>
      </c>
      <c r="H6973" t="s">
        <v>146</v>
      </c>
      <c r="I6973" t="s">
        <v>135</v>
      </c>
      <c r="J6973" t="s">
        <v>136</v>
      </c>
      <c r="K6973" t="s">
        <v>147</v>
      </c>
      <c r="L6973" t="s">
        <v>19978</v>
      </c>
      <c r="M6973" t="s">
        <v>19979</v>
      </c>
      <c r="N6973">
        <v>1.071111111</v>
      </c>
      <c r="O6973">
        <v>0</v>
      </c>
      <c r="P6973">
        <v>186</v>
      </c>
      <c r="Q6973">
        <v>0</v>
      </c>
      <c r="R6973">
        <v>2</v>
      </c>
      <c r="S6973">
        <v>0</v>
      </c>
      <c r="T6973">
        <v>9</v>
      </c>
      <c r="U6973">
        <v>0</v>
      </c>
      <c r="V6973">
        <v>0</v>
      </c>
      <c r="W6973">
        <v>0</v>
      </c>
      <c r="X6973">
        <v>58.110308801879746</v>
      </c>
      <c r="Y6973">
        <v>0</v>
      </c>
      <c r="Z6973">
        <v>1.7574583461901667</v>
      </c>
      <c r="AA6973">
        <v>0</v>
      </c>
      <c r="AB6973">
        <v>2.2375477969880002</v>
      </c>
      <c r="AC6973">
        <v>0</v>
      </c>
      <c r="AD6973">
        <v>0</v>
      </c>
      <c r="AE6973">
        <v>62.105314945057913</v>
      </c>
    </row>
    <row r="6974" spans="1:31" x14ac:dyDescent="0.25">
      <c r="A6974">
        <v>1801837</v>
      </c>
      <c r="B6974">
        <v>1</v>
      </c>
      <c r="C6974" t="s">
        <v>80</v>
      </c>
      <c r="D6974" t="s">
        <v>82</v>
      </c>
      <c r="E6974" t="s">
        <v>171</v>
      </c>
      <c r="F6974" t="s">
        <v>19980</v>
      </c>
      <c r="G6974" t="s">
        <v>282</v>
      </c>
      <c r="H6974" t="s">
        <v>146</v>
      </c>
      <c r="I6974" t="s">
        <v>135</v>
      </c>
      <c r="J6974" t="s">
        <v>136</v>
      </c>
      <c r="K6974" t="s">
        <v>147</v>
      </c>
      <c r="L6974" t="s">
        <v>19981</v>
      </c>
      <c r="M6974" t="s">
        <v>19982</v>
      </c>
      <c r="N6974">
        <v>2.0252777769999999</v>
      </c>
      <c r="O6974">
        <v>0</v>
      </c>
      <c r="P6974">
        <v>3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2.0855006919110246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2.0855006919110246</v>
      </c>
    </row>
    <row r="6975" spans="1:31" x14ac:dyDescent="0.25">
      <c r="A6975">
        <v>1801838</v>
      </c>
      <c r="B6975">
        <v>1</v>
      </c>
      <c r="C6975" t="s">
        <v>80</v>
      </c>
      <c r="D6975" t="s">
        <v>94</v>
      </c>
      <c r="E6975" t="s">
        <v>184</v>
      </c>
      <c r="F6975" t="s">
        <v>19983</v>
      </c>
      <c r="G6975" t="s">
        <v>177</v>
      </c>
      <c r="H6975" t="s">
        <v>134</v>
      </c>
      <c r="I6975" t="s">
        <v>135</v>
      </c>
      <c r="J6975" t="s">
        <v>136</v>
      </c>
      <c r="K6975" t="s">
        <v>147</v>
      </c>
      <c r="L6975" t="s">
        <v>19984</v>
      </c>
      <c r="M6975" t="s">
        <v>19985</v>
      </c>
      <c r="N6975">
        <v>0.46500000000000002</v>
      </c>
      <c r="O6975">
        <v>0</v>
      </c>
      <c r="P6975">
        <v>808</v>
      </c>
      <c r="Q6975">
        <v>0</v>
      </c>
      <c r="R6975">
        <v>13</v>
      </c>
      <c r="S6975">
        <v>0</v>
      </c>
      <c r="T6975">
        <v>35</v>
      </c>
      <c r="U6975">
        <v>0</v>
      </c>
      <c r="V6975">
        <v>0</v>
      </c>
      <c r="W6975">
        <v>0</v>
      </c>
      <c r="X6975">
        <v>69.218381593654613</v>
      </c>
      <c r="Y6975">
        <v>0</v>
      </c>
      <c r="Z6975">
        <v>2.5597919449727997</v>
      </c>
      <c r="AA6975">
        <v>0</v>
      </c>
      <c r="AB6975">
        <v>7.6789112752687485</v>
      </c>
      <c r="AC6975">
        <v>0</v>
      </c>
      <c r="AD6975">
        <v>0</v>
      </c>
      <c r="AE6975">
        <v>79.457084813896159</v>
      </c>
    </row>
    <row r="6976" spans="1:31" x14ac:dyDescent="0.25">
      <c r="A6976">
        <v>1801840</v>
      </c>
      <c r="B6976">
        <v>1</v>
      </c>
      <c r="C6976" t="s">
        <v>80</v>
      </c>
      <c r="D6976" t="s">
        <v>84</v>
      </c>
      <c r="E6976" t="s">
        <v>184</v>
      </c>
      <c r="F6976" t="s">
        <v>19043</v>
      </c>
      <c r="G6976" t="s">
        <v>232</v>
      </c>
      <c r="H6976" t="s">
        <v>134</v>
      </c>
      <c r="I6976" t="s">
        <v>135</v>
      </c>
      <c r="J6976" t="s">
        <v>136</v>
      </c>
      <c r="K6976" t="s">
        <v>147</v>
      </c>
      <c r="L6976" t="s">
        <v>19986</v>
      </c>
      <c r="M6976" t="s">
        <v>19987</v>
      </c>
      <c r="N6976">
        <v>2.6291666660000002</v>
      </c>
      <c r="O6976">
        <v>0</v>
      </c>
      <c r="P6976">
        <v>1</v>
      </c>
      <c r="Q6976">
        <v>0</v>
      </c>
      <c r="R6976">
        <v>0</v>
      </c>
      <c r="S6976">
        <v>0</v>
      </c>
      <c r="T6976">
        <v>2</v>
      </c>
      <c r="U6976">
        <v>0</v>
      </c>
      <c r="V6976">
        <v>0</v>
      </c>
      <c r="W6976">
        <v>0</v>
      </c>
      <c r="X6976">
        <v>5.1076949778952496</v>
      </c>
      <c r="Y6976">
        <v>0</v>
      </c>
      <c r="Z6976">
        <v>0</v>
      </c>
      <c r="AA6976">
        <v>0</v>
      </c>
      <c r="AB6976">
        <v>12.649076551329404</v>
      </c>
      <c r="AC6976">
        <v>0</v>
      </c>
      <c r="AD6976">
        <v>0</v>
      </c>
      <c r="AE6976">
        <v>17.756771529224654</v>
      </c>
    </row>
    <row r="6977" spans="1:31" x14ac:dyDescent="0.25">
      <c r="A6977">
        <v>1801842</v>
      </c>
      <c r="B6977">
        <v>1</v>
      </c>
      <c r="C6977" t="s">
        <v>81</v>
      </c>
      <c r="D6977" t="s">
        <v>123</v>
      </c>
      <c r="E6977" t="s">
        <v>158</v>
      </c>
      <c r="F6977" t="s">
        <v>19988</v>
      </c>
      <c r="G6977" t="s">
        <v>225</v>
      </c>
      <c r="H6977" t="s">
        <v>146</v>
      </c>
      <c r="I6977" t="s">
        <v>135</v>
      </c>
      <c r="J6977" t="s">
        <v>3</v>
      </c>
      <c r="K6977" t="s">
        <v>147</v>
      </c>
      <c r="L6977" t="s">
        <v>19989</v>
      </c>
      <c r="M6977" t="s">
        <v>19990</v>
      </c>
      <c r="N6977">
        <v>1.159444444</v>
      </c>
      <c r="O6977">
        <v>0</v>
      </c>
      <c r="P6977">
        <v>182</v>
      </c>
      <c r="Q6977">
        <v>0</v>
      </c>
      <c r="R6977">
        <v>0</v>
      </c>
      <c r="S6977">
        <v>0</v>
      </c>
      <c r="T6977">
        <v>2</v>
      </c>
      <c r="U6977">
        <v>0</v>
      </c>
      <c r="V6977">
        <v>0</v>
      </c>
      <c r="W6977">
        <v>0</v>
      </c>
      <c r="X6977">
        <v>35.470071465813561</v>
      </c>
      <c r="Y6977">
        <v>0</v>
      </c>
      <c r="Z6977">
        <v>0</v>
      </c>
      <c r="AA6977">
        <v>0</v>
      </c>
      <c r="AB6977">
        <v>1.1739974772275998</v>
      </c>
      <c r="AC6977">
        <v>0</v>
      </c>
      <c r="AD6977">
        <v>0</v>
      </c>
      <c r="AE6977">
        <v>36.644068943041162</v>
      </c>
    </row>
    <row r="6978" spans="1:31" x14ac:dyDescent="0.25">
      <c r="A6978">
        <v>1801844</v>
      </c>
      <c r="B6978">
        <v>1</v>
      </c>
      <c r="C6978" t="s">
        <v>81</v>
      </c>
      <c r="D6978" t="s">
        <v>118</v>
      </c>
      <c r="E6978" t="s">
        <v>184</v>
      </c>
      <c r="F6978" t="s">
        <v>19991</v>
      </c>
      <c r="G6978" t="s">
        <v>3879</v>
      </c>
      <c r="H6978" t="s">
        <v>134</v>
      </c>
      <c r="I6978" t="s">
        <v>135</v>
      </c>
      <c r="J6978" t="s">
        <v>136</v>
      </c>
      <c r="K6978" t="s">
        <v>147</v>
      </c>
      <c r="L6978" t="s">
        <v>19992</v>
      </c>
      <c r="M6978" t="s">
        <v>19993</v>
      </c>
      <c r="N6978">
        <v>1.010277777</v>
      </c>
      <c r="O6978">
        <v>1</v>
      </c>
      <c r="P6978">
        <v>439</v>
      </c>
      <c r="Q6978">
        <v>4</v>
      </c>
      <c r="R6978">
        <v>12</v>
      </c>
      <c r="S6978">
        <v>0</v>
      </c>
      <c r="T6978">
        <v>54</v>
      </c>
      <c r="U6978">
        <v>0</v>
      </c>
      <c r="V6978">
        <v>0</v>
      </c>
      <c r="W6978">
        <v>0.15787047080093336</v>
      </c>
      <c r="X6978">
        <v>69.990213865686783</v>
      </c>
      <c r="Y6978">
        <v>9.7136414299508509</v>
      </c>
      <c r="Z6978">
        <v>4.5240466898735328</v>
      </c>
      <c r="AA6978">
        <v>0</v>
      </c>
      <c r="AB6978">
        <v>26.3709377880392</v>
      </c>
      <c r="AC6978">
        <v>0</v>
      </c>
      <c r="AD6978">
        <v>0</v>
      </c>
      <c r="AE6978">
        <v>110.7567102443513</v>
      </c>
    </row>
    <row r="6979" spans="1:31" x14ac:dyDescent="0.25">
      <c r="A6979">
        <v>1801847</v>
      </c>
      <c r="B6979">
        <v>1</v>
      </c>
      <c r="C6979" t="s">
        <v>80</v>
      </c>
      <c r="D6979" t="s">
        <v>103</v>
      </c>
      <c r="E6979" t="s">
        <v>188</v>
      </c>
      <c r="F6979" t="s">
        <v>19994</v>
      </c>
      <c r="G6979" t="s">
        <v>177</v>
      </c>
      <c r="H6979" t="s">
        <v>134</v>
      </c>
      <c r="I6979" t="s">
        <v>135</v>
      </c>
      <c r="J6979" t="s">
        <v>136</v>
      </c>
      <c r="K6979" t="s">
        <v>147</v>
      </c>
      <c r="L6979" t="s">
        <v>19995</v>
      </c>
      <c r="M6979" t="s">
        <v>19996</v>
      </c>
      <c r="N6979">
        <v>0.34888888800000001</v>
      </c>
      <c r="O6979">
        <v>0</v>
      </c>
      <c r="P6979">
        <v>249</v>
      </c>
      <c r="Q6979">
        <v>0</v>
      </c>
      <c r="R6979">
        <v>47</v>
      </c>
      <c r="S6979">
        <v>0</v>
      </c>
      <c r="T6979">
        <v>44</v>
      </c>
      <c r="U6979">
        <v>2</v>
      </c>
      <c r="V6979">
        <v>0</v>
      </c>
      <c r="W6979">
        <v>0</v>
      </c>
      <c r="X6979">
        <v>19.710122119363955</v>
      </c>
      <c r="Y6979">
        <v>0</v>
      </c>
      <c r="Z6979">
        <v>12.054534930854928</v>
      </c>
      <c r="AA6979">
        <v>0</v>
      </c>
      <c r="AB6979">
        <v>21.663386877590483</v>
      </c>
      <c r="AC6979">
        <v>10.685371285483098</v>
      </c>
      <c r="AD6979">
        <v>0</v>
      </c>
      <c r="AE6979">
        <v>64.11341521329247</v>
      </c>
    </row>
    <row r="6980" spans="1:31" x14ac:dyDescent="0.25">
      <c r="A6980">
        <v>1801848</v>
      </c>
      <c r="B6980">
        <v>1</v>
      </c>
      <c r="C6980" t="s">
        <v>80</v>
      </c>
      <c r="D6980" t="s">
        <v>83</v>
      </c>
      <c r="E6980" t="s">
        <v>267</v>
      </c>
      <c r="F6980" t="s">
        <v>2059</v>
      </c>
      <c r="G6980" t="s">
        <v>133</v>
      </c>
      <c r="H6980" t="s">
        <v>134</v>
      </c>
      <c r="I6980" t="s">
        <v>135</v>
      </c>
      <c r="J6980" t="s">
        <v>136</v>
      </c>
      <c r="K6980" t="s">
        <v>147</v>
      </c>
      <c r="L6980" t="s">
        <v>19997</v>
      </c>
      <c r="M6980" t="s">
        <v>19998</v>
      </c>
      <c r="N6980">
        <v>0.16916666599999999</v>
      </c>
      <c r="O6980">
        <v>9</v>
      </c>
      <c r="P6980">
        <v>1879</v>
      </c>
      <c r="Q6980">
        <v>17</v>
      </c>
      <c r="R6980">
        <v>325</v>
      </c>
      <c r="S6980">
        <v>81</v>
      </c>
      <c r="T6980">
        <v>718</v>
      </c>
      <c r="U6980">
        <v>9</v>
      </c>
      <c r="V6980">
        <v>2</v>
      </c>
      <c r="W6980">
        <v>0.79847000386962486</v>
      </c>
      <c r="X6980">
        <v>105.54729276004831</v>
      </c>
      <c r="Y6980">
        <v>3.4443304521993756</v>
      </c>
      <c r="Z6980">
        <v>23.024986023312675</v>
      </c>
      <c r="AA6980">
        <v>82.672064010140033</v>
      </c>
      <c r="AB6980">
        <v>122.47274747401283</v>
      </c>
      <c r="AC6980">
        <v>92.416068608088437</v>
      </c>
      <c r="AD6980">
        <v>0.9791807656960001</v>
      </c>
      <c r="AE6980">
        <v>431.35514009736727</v>
      </c>
    </row>
    <row r="6981" spans="1:31" x14ac:dyDescent="0.25">
      <c r="A6981">
        <v>1801851</v>
      </c>
      <c r="B6981">
        <v>1</v>
      </c>
      <c r="C6981" t="s">
        <v>80</v>
      </c>
      <c r="D6981" t="s">
        <v>93</v>
      </c>
      <c r="E6981" t="s">
        <v>158</v>
      </c>
      <c r="F6981" t="s">
        <v>19999</v>
      </c>
      <c r="G6981" t="s">
        <v>160</v>
      </c>
      <c r="H6981" t="s">
        <v>146</v>
      </c>
      <c r="I6981" t="s">
        <v>135</v>
      </c>
      <c r="J6981" t="s">
        <v>136</v>
      </c>
      <c r="K6981" t="s">
        <v>147</v>
      </c>
      <c r="L6981" t="s">
        <v>20000</v>
      </c>
      <c r="M6981" t="s">
        <v>20001</v>
      </c>
      <c r="N6981">
        <v>3.1327777769999998</v>
      </c>
      <c r="O6981">
        <v>0</v>
      </c>
      <c r="P6981">
        <v>0</v>
      </c>
      <c r="Q6981">
        <v>0</v>
      </c>
      <c r="R6981">
        <v>2</v>
      </c>
      <c r="S6981">
        <v>0</v>
      </c>
      <c r="T6981">
        <v>2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2.8125262458344586</v>
      </c>
      <c r="AA6981">
        <v>0</v>
      </c>
      <c r="AB6981">
        <v>1.1166304895781249</v>
      </c>
      <c r="AC6981">
        <v>0</v>
      </c>
      <c r="AD6981">
        <v>0</v>
      </c>
      <c r="AE6981">
        <v>3.9291567354125836</v>
      </c>
    </row>
    <row r="6982" spans="1:31" x14ac:dyDescent="0.25">
      <c r="A6982">
        <v>1801852</v>
      </c>
      <c r="B6982">
        <v>1</v>
      </c>
      <c r="C6982" t="s">
        <v>80</v>
      </c>
      <c r="D6982" t="s">
        <v>92</v>
      </c>
      <c r="E6982" t="s">
        <v>184</v>
      </c>
      <c r="F6982" t="s">
        <v>20002</v>
      </c>
      <c r="G6982" t="s">
        <v>232</v>
      </c>
      <c r="H6982" t="s">
        <v>134</v>
      </c>
      <c r="I6982" t="s">
        <v>135</v>
      </c>
      <c r="J6982" t="s">
        <v>136</v>
      </c>
      <c r="K6982" t="s">
        <v>147</v>
      </c>
      <c r="L6982" t="s">
        <v>20003</v>
      </c>
      <c r="M6982" t="s">
        <v>20004</v>
      </c>
      <c r="N6982">
        <v>1.2366666660000001</v>
      </c>
      <c r="O6982">
        <v>1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27.530683235840002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27.530683235840002</v>
      </c>
    </row>
    <row r="6983" spans="1:31" x14ac:dyDescent="0.25">
      <c r="A6983">
        <v>1801853</v>
      </c>
      <c r="B6983">
        <v>1</v>
      </c>
      <c r="C6983" t="s">
        <v>81</v>
      </c>
      <c r="D6983" t="s">
        <v>116</v>
      </c>
      <c r="E6983" t="s">
        <v>143</v>
      </c>
      <c r="F6983" t="s">
        <v>14275</v>
      </c>
      <c r="G6983" t="s">
        <v>246</v>
      </c>
      <c r="H6983" t="s">
        <v>146</v>
      </c>
      <c r="I6983" t="s">
        <v>135</v>
      </c>
      <c r="J6983" t="s">
        <v>136</v>
      </c>
      <c r="K6983" t="s">
        <v>137</v>
      </c>
      <c r="L6983" t="s">
        <v>20005</v>
      </c>
      <c r="M6983" t="s">
        <v>20006</v>
      </c>
      <c r="N6983">
        <v>8.0936111109999995</v>
      </c>
      <c r="O6983">
        <v>0</v>
      </c>
      <c r="P6983">
        <v>49</v>
      </c>
      <c r="Q6983">
        <v>0</v>
      </c>
      <c r="R6983">
        <v>0</v>
      </c>
      <c r="S6983">
        <v>0</v>
      </c>
      <c r="T6983">
        <v>3</v>
      </c>
      <c r="U6983">
        <v>0</v>
      </c>
      <c r="V6983">
        <v>0</v>
      </c>
      <c r="W6983">
        <v>0</v>
      </c>
      <c r="X6983">
        <v>37.85667951733901</v>
      </c>
      <c r="Y6983">
        <v>0</v>
      </c>
      <c r="Z6983">
        <v>0</v>
      </c>
      <c r="AA6983">
        <v>0</v>
      </c>
      <c r="AB6983">
        <v>0.39307381329410829</v>
      </c>
      <c r="AC6983">
        <v>0</v>
      </c>
      <c r="AD6983">
        <v>0</v>
      </c>
      <c r="AE6983">
        <v>38.249753330633119</v>
      </c>
    </row>
    <row r="6984" spans="1:31" x14ac:dyDescent="0.25">
      <c r="A6984">
        <v>1801854</v>
      </c>
      <c r="B6984">
        <v>1</v>
      </c>
      <c r="C6984" t="s">
        <v>81</v>
      </c>
      <c r="D6984" t="s">
        <v>127</v>
      </c>
      <c r="E6984" t="s">
        <v>131</v>
      </c>
      <c r="F6984" t="s">
        <v>20007</v>
      </c>
      <c r="G6984" t="s">
        <v>239</v>
      </c>
      <c r="H6984" t="s">
        <v>134</v>
      </c>
      <c r="I6984" t="s">
        <v>135</v>
      </c>
      <c r="J6984" t="s">
        <v>136</v>
      </c>
      <c r="K6984" t="s">
        <v>137</v>
      </c>
      <c r="L6984" t="s">
        <v>20008</v>
      </c>
      <c r="M6984" t="s">
        <v>20009</v>
      </c>
      <c r="N6984">
        <v>8.9518472219999996</v>
      </c>
      <c r="O6984">
        <v>0</v>
      </c>
      <c r="P6984">
        <v>0</v>
      </c>
      <c r="Q6984">
        <v>0</v>
      </c>
      <c r="R6984">
        <v>0</v>
      </c>
      <c r="S6984">
        <v>2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16978.81704439679</v>
      </c>
      <c r="AB6984">
        <v>0</v>
      </c>
      <c r="AC6984">
        <v>0</v>
      </c>
      <c r="AD6984">
        <v>0</v>
      </c>
      <c r="AE6984">
        <v>16978.81704439679</v>
      </c>
    </row>
    <row r="6985" spans="1:31" x14ac:dyDescent="0.25">
      <c r="A6985">
        <v>1801855</v>
      </c>
      <c r="B6985">
        <v>1</v>
      </c>
      <c r="C6985" t="s">
        <v>81</v>
      </c>
      <c r="D6985" t="s">
        <v>114</v>
      </c>
      <c r="E6985" t="s">
        <v>184</v>
      </c>
      <c r="F6985" t="s">
        <v>20010</v>
      </c>
      <c r="G6985" t="s">
        <v>246</v>
      </c>
      <c r="H6985" t="s">
        <v>134</v>
      </c>
      <c r="I6985" t="s">
        <v>135</v>
      </c>
      <c r="J6985" t="s">
        <v>136</v>
      </c>
      <c r="K6985" t="s">
        <v>137</v>
      </c>
      <c r="L6985" t="s">
        <v>20011</v>
      </c>
      <c r="M6985" t="s">
        <v>20012</v>
      </c>
      <c r="N6985">
        <v>1.378841666</v>
      </c>
      <c r="O6985">
        <v>0</v>
      </c>
      <c r="P6985">
        <v>0</v>
      </c>
      <c r="Q6985">
        <v>1</v>
      </c>
      <c r="R6985">
        <v>0</v>
      </c>
      <c r="S6985">
        <v>2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3.0383846483449757</v>
      </c>
      <c r="Z6985">
        <v>0</v>
      </c>
      <c r="AA6985">
        <v>1.9130830721345</v>
      </c>
      <c r="AB6985">
        <v>0</v>
      </c>
      <c r="AC6985">
        <v>0</v>
      </c>
      <c r="AD6985">
        <v>0</v>
      </c>
      <c r="AE6985">
        <v>4.9514677204794761</v>
      </c>
    </row>
    <row r="6986" spans="1:31" x14ac:dyDescent="0.25">
      <c r="A6986">
        <v>1801856</v>
      </c>
      <c r="B6986">
        <v>1</v>
      </c>
      <c r="C6986" t="s">
        <v>80</v>
      </c>
      <c r="D6986" t="s">
        <v>94</v>
      </c>
      <c r="E6986" t="s">
        <v>143</v>
      </c>
      <c r="F6986" t="s">
        <v>20013</v>
      </c>
      <c r="G6986" t="s">
        <v>145</v>
      </c>
      <c r="H6986" t="s">
        <v>146</v>
      </c>
      <c r="I6986" t="s">
        <v>135</v>
      </c>
      <c r="J6986" t="s">
        <v>136</v>
      </c>
      <c r="K6986" t="s">
        <v>147</v>
      </c>
      <c r="L6986" t="s">
        <v>20014</v>
      </c>
      <c r="M6986" t="s">
        <v>20015</v>
      </c>
      <c r="N6986">
        <v>1.5525</v>
      </c>
      <c r="O6986">
        <v>0</v>
      </c>
      <c r="P6986">
        <v>0</v>
      </c>
      <c r="Q6986">
        <v>0</v>
      </c>
      <c r="R6986">
        <v>16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32.768964239654998</v>
      </c>
      <c r="AA6986">
        <v>0</v>
      </c>
      <c r="AB6986">
        <v>0</v>
      </c>
      <c r="AC6986">
        <v>0</v>
      </c>
      <c r="AD6986">
        <v>0</v>
      </c>
      <c r="AE6986">
        <v>32.768964239654998</v>
      </c>
    </row>
    <row r="6987" spans="1:31" x14ac:dyDescent="0.25">
      <c r="A6987">
        <v>1801857</v>
      </c>
      <c r="B6987">
        <v>1</v>
      </c>
      <c r="C6987" t="s">
        <v>80</v>
      </c>
      <c r="D6987" t="s">
        <v>109</v>
      </c>
      <c r="E6987" t="s">
        <v>158</v>
      </c>
      <c r="F6987" t="s">
        <v>20016</v>
      </c>
      <c r="G6987" t="s">
        <v>221</v>
      </c>
      <c r="H6987" t="s">
        <v>146</v>
      </c>
      <c r="I6987" t="s">
        <v>135</v>
      </c>
      <c r="J6987" t="s">
        <v>136</v>
      </c>
      <c r="K6987" t="s">
        <v>147</v>
      </c>
      <c r="L6987" t="s">
        <v>20017</v>
      </c>
      <c r="M6987" t="s">
        <v>20018</v>
      </c>
      <c r="N6987">
        <v>2.9936111109999999</v>
      </c>
      <c r="O6987">
        <v>0</v>
      </c>
      <c r="P6987">
        <v>16</v>
      </c>
      <c r="Q6987">
        <v>0</v>
      </c>
      <c r="R6987">
        <v>5</v>
      </c>
      <c r="S6987">
        <v>0</v>
      </c>
      <c r="T6987">
        <v>1</v>
      </c>
      <c r="U6987">
        <v>0</v>
      </c>
      <c r="V6987">
        <v>0</v>
      </c>
      <c r="W6987">
        <v>0</v>
      </c>
      <c r="X6987">
        <v>1.547427893223416</v>
      </c>
      <c r="Y6987">
        <v>0</v>
      </c>
      <c r="Z6987">
        <v>1.3861957953699999</v>
      </c>
      <c r="AA6987">
        <v>0</v>
      </c>
      <c r="AB6987">
        <v>0</v>
      </c>
      <c r="AC6987">
        <v>0</v>
      </c>
      <c r="AD6987">
        <v>0</v>
      </c>
      <c r="AE6987">
        <v>2.9336236885934159</v>
      </c>
    </row>
    <row r="6988" spans="1:31" x14ac:dyDescent="0.25">
      <c r="A6988">
        <v>1801858</v>
      </c>
      <c r="B6988">
        <v>1</v>
      </c>
      <c r="C6988" t="s">
        <v>81</v>
      </c>
      <c r="D6988" t="s">
        <v>118</v>
      </c>
      <c r="E6988" t="s">
        <v>158</v>
      </c>
      <c r="F6988" t="s">
        <v>20019</v>
      </c>
      <c r="G6988" t="s">
        <v>160</v>
      </c>
      <c r="H6988" t="s">
        <v>146</v>
      </c>
      <c r="I6988" t="s">
        <v>135</v>
      </c>
      <c r="J6988" t="s">
        <v>136</v>
      </c>
      <c r="K6988" t="s">
        <v>147</v>
      </c>
      <c r="L6988" t="s">
        <v>20020</v>
      </c>
      <c r="M6988" t="s">
        <v>20021</v>
      </c>
      <c r="N6988">
        <v>1.4527777770000001</v>
      </c>
      <c r="O6988">
        <v>0</v>
      </c>
      <c r="P6988">
        <v>26</v>
      </c>
      <c r="Q6988">
        <v>0</v>
      </c>
      <c r="R6988">
        <v>2</v>
      </c>
      <c r="S6988">
        <v>0</v>
      </c>
      <c r="T6988">
        <v>6</v>
      </c>
      <c r="U6988">
        <v>0</v>
      </c>
      <c r="V6988">
        <v>0</v>
      </c>
      <c r="W6988">
        <v>0</v>
      </c>
      <c r="X6988">
        <v>7.0608187012336519</v>
      </c>
      <c r="Y6988">
        <v>0</v>
      </c>
      <c r="Z6988">
        <v>0.89902968598065014</v>
      </c>
      <c r="AA6988">
        <v>0</v>
      </c>
      <c r="AB6988">
        <v>3.7752031594683251</v>
      </c>
      <c r="AC6988">
        <v>0</v>
      </c>
      <c r="AD6988">
        <v>0</v>
      </c>
      <c r="AE6988">
        <v>11.735051546682627</v>
      </c>
    </row>
    <row r="6989" spans="1:31" x14ac:dyDescent="0.25">
      <c r="A6989">
        <v>1801860</v>
      </c>
      <c r="B6989">
        <v>1</v>
      </c>
      <c r="C6989" t="s">
        <v>81</v>
      </c>
      <c r="D6989" t="s">
        <v>114</v>
      </c>
      <c r="E6989" t="s">
        <v>143</v>
      </c>
      <c r="F6989" t="s">
        <v>20022</v>
      </c>
      <c r="G6989" t="s">
        <v>246</v>
      </c>
      <c r="H6989" t="s">
        <v>146</v>
      </c>
      <c r="I6989" t="s">
        <v>135</v>
      </c>
      <c r="J6989" t="s">
        <v>136</v>
      </c>
      <c r="K6989" t="s">
        <v>137</v>
      </c>
      <c r="L6989" t="s">
        <v>20023</v>
      </c>
      <c r="M6989" t="s">
        <v>20024</v>
      </c>
      <c r="N6989">
        <v>6.3281572219999997</v>
      </c>
      <c r="O6989">
        <v>0</v>
      </c>
      <c r="P6989">
        <v>38</v>
      </c>
      <c r="Q6989">
        <v>0</v>
      </c>
      <c r="R6989">
        <v>15</v>
      </c>
      <c r="S6989">
        <v>0</v>
      </c>
      <c r="T6989">
        <v>2</v>
      </c>
      <c r="U6989">
        <v>0</v>
      </c>
      <c r="V6989">
        <v>0</v>
      </c>
      <c r="W6989">
        <v>0</v>
      </c>
      <c r="X6989">
        <v>27.657711131501287</v>
      </c>
      <c r="Y6989">
        <v>0</v>
      </c>
      <c r="Z6989">
        <v>2.1594003938893178</v>
      </c>
      <c r="AA6989">
        <v>0</v>
      </c>
      <c r="AB6989">
        <v>0.42289501710221666</v>
      </c>
      <c r="AC6989">
        <v>0</v>
      </c>
      <c r="AD6989">
        <v>0</v>
      </c>
      <c r="AE6989">
        <v>30.240006542492821</v>
      </c>
    </row>
    <row r="6990" spans="1:31" x14ac:dyDescent="0.25">
      <c r="A6990">
        <v>1801861</v>
      </c>
      <c r="B6990">
        <v>1</v>
      </c>
      <c r="C6990" t="s">
        <v>81</v>
      </c>
      <c r="D6990" t="s">
        <v>122</v>
      </c>
      <c r="E6990" t="s">
        <v>143</v>
      </c>
      <c r="F6990" t="s">
        <v>20025</v>
      </c>
      <c r="G6990" t="s">
        <v>246</v>
      </c>
      <c r="H6990" t="s">
        <v>146</v>
      </c>
      <c r="I6990" t="s">
        <v>135</v>
      </c>
      <c r="J6990" t="s">
        <v>136</v>
      </c>
      <c r="K6990" t="s">
        <v>137</v>
      </c>
      <c r="L6990" t="s">
        <v>20026</v>
      </c>
      <c r="M6990" t="s">
        <v>20027</v>
      </c>
      <c r="N6990">
        <v>8.4713888879999999</v>
      </c>
      <c r="O6990">
        <v>0</v>
      </c>
      <c r="P6990">
        <v>41</v>
      </c>
      <c r="Q6990">
        <v>0</v>
      </c>
      <c r="R6990">
        <v>1</v>
      </c>
      <c r="S6990">
        <v>0</v>
      </c>
      <c r="T6990">
        <v>3</v>
      </c>
      <c r="U6990">
        <v>0</v>
      </c>
      <c r="V6990">
        <v>0</v>
      </c>
      <c r="W6990">
        <v>0</v>
      </c>
      <c r="X6990">
        <v>30.044465171183617</v>
      </c>
      <c r="Y6990">
        <v>0</v>
      </c>
      <c r="Z6990">
        <v>0</v>
      </c>
      <c r="AA6990">
        <v>0</v>
      </c>
      <c r="AB6990">
        <v>7.8429147082720005</v>
      </c>
      <c r="AC6990">
        <v>0</v>
      </c>
      <c r="AD6990">
        <v>0</v>
      </c>
      <c r="AE6990">
        <v>37.887379879455615</v>
      </c>
    </row>
    <row r="6991" spans="1:31" x14ac:dyDescent="0.25">
      <c r="A6991">
        <v>1801864</v>
      </c>
      <c r="B6991">
        <v>1</v>
      </c>
      <c r="C6991" t="s">
        <v>80</v>
      </c>
      <c r="D6991" t="s">
        <v>98</v>
      </c>
      <c r="E6991" t="s">
        <v>143</v>
      </c>
      <c r="F6991" t="s">
        <v>7979</v>
      </c>
      <c r="G6991" t="s">
        <v>2249</v>
      </c>
      <c r="H6991" t="s">
        <v>146</v>
      </c>
      <c r="I6991" t="s">
        <v>135</v>
      </c>
      <c r="J6991" t="s">
        <v>136</v>
      </c>
      <c r="K6991" t="s">
        <v>147</v>
      </c>
      <c r="L6991" t="s">
        <v>20028</v>
      </c>
      <c r="M6991" t="s">
        <v>20029</v>
      </c>
      <c r="N6991">
        <v>3.059722222</v>
      </c>
      <c r="O6991">
        <v>0</v>
      </c>
      <c r="P6991">
        <v>0</v>
      </c>
      <c r="Q6991">
        <v>0</v>
      </c>
      <c r="R6991">
        <v>13</v>
      </c>
      <c r="S6991">
        <v>0</v>
      </c>
      <c r="T6991">
        <v>4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9.464904545964</v>
      </c>
      <c r="AA6991">
        <v>0</v>
      </c>
      <c r="AB6991">
        <v>0.64740799017400008</v>
      </c>
      <c r="AC6991">
        <v>0</v>
      </c>
      <c r="AD6991">
        <v>0</v>
      </c>
      <c r="AE6991">
        <v>10.112312536138001</v>
      </c>
    </row>
    <row r="6992" spans="1:31" x14ac:dyDescent="0.25">
      <c r="A6992">
        <v>1801865</v>
      </c>
      <c r="B6992">
        <v>1</v>
      </c>
      <c r="C6992" t="s">
        <v>80</v>
      </c>
      <c r="D6992" t="s">
        <v>96</v>
      </c>
      <c r="E6992" t="s">
        <v>171</v>
      </c>
      <c r="F6992" t="s">
        <v>20030</v>
      </c>
      <c r="G6992" t="s">
        <v>181</v>
      </c>
      <c r="H6992" t="s">
        <v>146</v>
      </c>
      <c r="I6992" t="s">
        <v>135</v>
      </c>
      <c r="J6992" t="s">
        <v>136</v>
      </c>
      <c r="K6992" t="s">
        <v>147</v>
      </c>
      <c r="L6992" t="s">
        <v>20031</v>
      </c>
      <c r="M6992" t="s">
        <v>20032</v>
      </c>
      <c r="N6992">
        <v>2.7113888880000001</v>
      </c>
      <c r="O6992">
        <v>0</v>
      </c>
      <c r="P6992">
        <v>1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0.70253290589253337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0.70253290589253337</v>
      </c>
    </row>
    <row r="6993" spans="1:31" x14ac:dyDescent="0.25">
      <c r="A6993">
        <v>1801866</v>
      </c>
      <c r="B6993">
        <v>1</v>
      </c>
      <c r="C6993" t="s">
        <v>81</v>
      </c>
      <c r="D6993" t="s">
        <v>115</v>
      </c>
      <c r="E6993" t="s">
        <v>143</v>
      </c>
      <c r="F6993" t="s">
        <v>15857</v>
      </c>
      <c r="G6993" t="s">
        <v>246</v>
      </c>
      <c r="H6993" t="s">
        <v>146</v>
      </c>
      <c r="I6993" t="s">
        <v>135</v>
      </c>
      <c r="J6993" t="s">
        <v>136</v>
      </c>
      <c r="K6993" t="s">
        <v>137</v>
      </c>
      <c r="L6993" t="s">
        <v>20033</v>
      </c>
      <c r="M6993" t="s">
        <v>20034</v>
      </c>
      <c r="N6993">
        <v>5.8292638879999998</v>
      </c>
      <c r="O6993">
        <v>0</v>
      </c>
      <c r="P6993">
        <v>31</v>
      </c>
      <c r="Q6993">
        <v>0</v>
      </c>
      <c r="R6993">
        <v>4</v>
      </c>
      <c r="S6993">
        <v>0</v>
      </c>
      <c r="T6993">
        <v>12</v>
      </c>
      <c r="U6993">
        <v>0</v>
      </c>
      <c r="V6993">
        <v>0</v>
      </c>
      <c r="W6993">
        <v>0</v>
      </c>
      <c r="X6993">
        <v>42.521752322669343</v>
      </c>
      <c r="Y6993">
        <v>0</v>
      </c>
      <c r="Z6993">
        <v>36.992119449994327</v>
      </c>
      <c r="AA6993">
        <v>0</v>
      </c>
      <c r="AB6993">
        <v>81.948755597514491</v>
      </c>
      <c r="AC6993">
        <v>0</v>
      </c>
      <c r="AD6993">
        <v>0</v>
      </c>
      <c r="AE6993">
        <v>161.46262737017815</v>
      </c>
    </row>
    <row r="6994" spans="1:31" x14ac:dyDescent="0.25">
      <c r="A6994">
        <v>1801867</v>
      </c>
      <c r="B6994">
        <v>1</v>
      </c>
      <c r="C6994" t="s">
        <v>80</v>
      </c>
      <c r="D6994" t="s">
        <v>93</v>
      </c>
      <c r="E6994" t="s">
        <v>143</v>
      </c>
      <c r="F6994" t="s">
        <v>20035</v>
      </c>
      <c r="G6994" t="s">
        <v>239</v>
      </c>
      <c r="H6994" t="s">
        <v>146</v>
      </c>
      <c r="I6994" t="s">
        <v>135</v>
      </c>
      <c r="J6994" t="s">
        <v>136</v>
      </c>
      <c r="K6994" t="s">
        <v>137</v>
      </c>
      <c r="L6994" t="s">
        <v>20036</v>
      </c>
      <c r="M6994" t="s">
        <v>20037</v>
      </c>
      <c r="N6994">
        <v>0.40194444400000001</v>
      </c>
      <c r="O6994">
        <v>0</v>
      </c>
      <c r="P6994">
        <v>42</v>
      </c>
      <c r="Q6994">
        <v>0</v>
      </c>
      <c r="R6994">
        <v>26</v>
      </c>
      <c r="S6994">
        <v>0</v>
      </c>
      <c r="T6994">
        <v>5</v>
      </c>
      <c r="U6994">
        <v>0</v>
      </c>
      <c r="V6994">
        <v>0</v>
      </c>
      <c r="W6994">
        <v>0</v>
      </c>
      <c r="X6994">
        <v>0.97410293647051671</v>
      </c>
      <c r="Y6994">
        <v>0</v>
      </c>
      <c r="Z6994">
        <v>1.2907217901415997</v>
      </c>
      <c r="AA6994">
        <v>0</v>
      </c>
      <c r="AB6994">
        <v>0.49078866628193329</v>
      </c>
      <c r="AC6994">
        <v>0</v>
      </c>
      <c r="AD6994">
        <v>0</v>
      </c>
      <c r="AE6994">
        <v>2.7556133928940496</v>
      </c>
    </row>
    <row r="6995" spans="1:31" x14ac:dyDescent="0.25">
      <c r="A6995">
        <v>1801868</v>
      </c>
      <c r="B6995">
        <v>1</v>
      </c>
      <c r="C6995" t="s">
        <v>81</v>
      </c>
      <c r="D6995" t="s">
        <v>116</v>
      </c>
      <c r="E6995" t="s">
        <v>143</v>
      </c>
      <c r="F6995" t="s">
        <v>3872</v>
      </c>
      <c r="G6995" t="s">
        <v>246</v>
      </c>
      <c r="H6995" t="s">
        <v>146</v>
      </c>
      <c r="I6995" t="s">
        <v>135</v>
      </c>
      <c r="J6995" t="s">
        <v>136</v>
      </c>
      <c r="K6995" t="s">
        <v>137</v>
      </c>
      <c r="L6995" t="s">
        <v>20038</v>
      </c>
      <c r="M6995" t="s">
        <v>20039</v>
      </c>
      <c r="N6995">
        <v>8.0886111110000005</v>
      </c>
      <c r="O6995">
        <v>0</v>
      </c>
      <c r="P6995">
        <v>79</v>
      </c>
      <c r="Q6995">
        <v>0</v>
      </c>
      <c r="R6995">
        <v>0</v>
      </c>
      <c r="S6995">
        <v>0</v>
      </c>
      <c r="T6995">
        <v>7</v>
      </c>
      <c r="U6995">
        <v>0</v>
      </c>
      <c r="V6995">
        <v>0</v>
      </c>
      <c r="W6995">
        <v>0</v>
      </c>
      <c r="X6995">
        <v>68.035124258709601</v>
      </c>
      <c r="Y6995">
        <v>0</v>
      </c>
      <c r="Z6995">
        <v>0</v>
      </c>
      <c r="AA6995">
        <v>0</v>
      </c>
      <c r="AB6995">
        <v>10.042967462953772</v>
      </c>
      <c r="AC6995">
        <v>0</v>
      </c>
      <c r="AD6995">
        <v>0</v>
      </c>
      <c r="AE6995">
        <v>78.07809172166337</v>
      </c>
    </row>
    <row r="6996" spans="1:31" x14ac:dyDescent="0.25">
      <c r="A6996">
        <v>1801869</v>
      </c>
      <c r="B6996">
        <v>1</v>
      </c>
      <c r="C6996" t="s">
        <v>81</v>
      </c>
      <c r="D6996" t="s">
        <v>123</v>
      </c>
      <c r="E6996" t="s">
        <v>158</v>
      </c>
      <c r="F6996" t="s">
        <v>20040</v>
      </c>
      <c r="G6996" t="s">
        <v>225</v>
      </c>
      <c r="H6996" t="s">
        <v>146</v>
      </c>
      <c r="I6996" t="s">
        <v>135</v>
      </c>
      <c r="J6996" t="s">
        <v>3</v>
      </c>
      <c r="K6996" t="s">
        <v>147</v>
      </c>
      <c r="L6996" t="s">
        <v>20041</v>
      </c>
      <c r="M6996" t="s">
        <v>20042</v>
      </c>
      <c r="N6996">
        <v>0.78083333300000002</v>
      </c>
      <c r="O6996">
        <v>0</v>
      </c>
      <c r="P6996">
        <v>223</v>
      </c>
      <c r="Q6996">
        <v>0</v>
      </c>
      <c r="R6996">
        <v>0</v>
      </c>
      <c r="S6996">
        <v>0</v>
      </c>
      <c r="T6996">
        <v>13</v>
      </c>
      <c r="U6996">
        <v>0</v>
      </c>
      <c r="V6996">
        <v>0</v>
      </c>
      <c r="W6996">
        <v>0</v>
      </c>
      <c r="X6996">
        <v>33.825347824055669</v>
      </c>
      <c r="Y6996">
        <v>0</v>
      </c>
      <c r="Z6996">
        <v>0</v>
      </c>
      <c r="AA6996">
        <v>0</v>
      </c>
      <c r="AB6996">
        <v>1.7825902579599999</v>
      </c>
      <c r="AC6996">
        <v>0</v>
      </c>
      <c r="AD6996">
        <v>0</v>
      </c>
      <c r="AE6996">
        <v>35.607938082015671</v>
      </c>
    </row>
    <row r="6997" spans="1:31" x14ac:dyDescent="0.25">
      <c r="A6997">
        <v>1801871</v>
      </c>
      <c r="B6997">
        <v>1</v>
      </c>
      <c r="C6997" t="s">
        <v>80</v>
      </c>
      <c r="D6997" t="s">
        <v>83</v>
      </c>
      <c r="E6997" t="s">
        <v>184</v>
      </c>
      <c r="F6997" t="s">
        <v>15209</v>
      </c>
      <c r="G6997" t="s">
        <v>246</v>
      </c>
      <c r="H6997" t="s">
        <v>134</v>
      </c>
      <c r="I6997" t="s">
        <v>135</v>
      </c>
      <c r="J6997" t="s">
        <v>136</v>
      </c>
      <c r="K6997" t="s">
        <v>137</v>
      </c>
      <c r="L6997" t="s">
        <v>20043</v>
      </c>
      <c r="M6997" t="s">
        <v>20044</v>
      </c>
      <c r="N6997">
        <v>10.332730554999999</v>
      </c>
      <c r="O6997">
        <v>0</v>
      </c>
      <c r="P6997">
        <v>0</v>
      </c>
      <c r="Q6997">
        <v>0</v>
      </c>
      <c r="R6997">
        <v>0</v>
      </c>
      <c r="S6997">
        <v>4</v>
      </c>
      <c r="T6997">
        <v>1</v>
      </c>
      <c r="U6997">
        <v>1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839.62428465660889</v>
      </c>
      <c r="AB6997">
        <v>21.837641640853867</v>
      </c>
      <c r="AC6997">
        <v>668.22909348571216</v>
      </c>
      <c r="AD6997">
        <v>0</v>
      </c>
      <c r="AE6997">
        <v>1529.6910197831749</v>
      </c>
    </row>
    <row r="6998" spans="1:31" x14ac:dyDescent="0.25">
      <c r="A6998">
        <v>1801872</v>
      </c>
      <c r="B6998">
        <v>1</v>
      </c>
      <c r="C6998" t="s">
        <v>80</v>
      </c>
      <c r="D6998" t="s">
        <v>83</v>
      </c>
      <c r="E6998" t="s">
        <v>184</v>
      </c>
      <c r="F6998" t="s">
        <v>20045</v>
      </c>
      <c r="G6998" t="s">
        <v>246</v>
      </c>
      <c r="H6998" t="s">
        <v>134</v>
      </c>
      <c r="I6998" t="s">
        <v>135</v>
      </c>
      <c r="J6998" t="s">
        <v>136</v>
      </c>
      <c r="K6998" t="s">
        <v>137</v>
      </c>
      <c r="L6998" t="s">
        <v>20046</v>
      </c>
      <c r="M6998" t="s">
        <v>20047</v>
      </c>
      <c r="N6998">
        <v>10.636944443999999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323</v>
      </c>
      <c r="U6998">
        <v>1</v>
      </c>
      <c r="V6998">
        <v>24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3534.6120702200983</v>
      </c>
      <c r="AC6998">
        <v>983.01070746632809</v>
      </c>
      <c r="AD6998">
        <v>1534.4772047528227</v>
      </c>
      <c r="AE6998">
        <v>6052.0999824392493</v>
      </c>
    </row>
    <row r="6999" spans="1:31" x14ac:dyDescent="0.25">
      <c r="A6999">
        <v>1801873</v>
      </c>
      <c r="B6999">
        <v>1</v>
      </c>
      <c r="C6999" t="s">
        <v>81</v>
      </c>
      <c r="D6999" t="s">
        <v>122</v>
      </c>
      <c r="E6999" t="s">
        <v>188</v>
      </c>
      <c r="F6999" t="s">
        <v>3085</v>
      </c>
      <c r="G6999" t="s">
        <v>177</v>
      </c>
      <c r="H6999" t="s">
        <v>134</v>
      </c>
      <c r="I6999" t="s">
        <v>135</v>
      </c>
      <c r="J6999" t="s">
        <v>136</v>
      </c>
      <c r="K6999" t="s">
        <v>147</v>
      </c>
      <c r="L6999" t="s">
        <v>20048</v>
      </c>
      <c r="M6999" t="s">
        <v>20049</v>
      </c>
      <c r="N6999">
        <v>0.55916666599999998</v>
      </c>
      <c r="O6999">
        <v>1</v>
      </c>
      <c r="P6999">
        <v>462</v>
      </c>
      <c r="Q6999">
        <v>4</v>
      </c>
      <c r="R6999">
        <v>0</v>
      </c>
      <c r="S6999">
        <v>2</v>
      </c>
      <c r="T6999">
        <v>18</v>
      </c>
      <c r="U6999">
        <v>0</v>
      </c>
      <c r="V6999">
        <v>0</v>
      </c>
      <c r="W6999">
        <v>3.0103610471600002E-2</v>
      </c>
      <c r="X6999">
        <v>23.863281086723436</v>
      </c>
      <c r="Y6999">
        <v>1.0000565853311001</v>
      </c>
      <c r="Z6999">
        <v>0</v>
      </c>
      <c r="AA6999">
        <v>3.1809853743400254</v>
      </c>
      <c r="AB6999">
        <v>0.66007994911387502</v>
      </c>
      <c r="AC6999">
        <v>0</v>
      </c>
      <c r="AD6999">
        <v>0</v>
      </c>
      <c r="AE6999">
        <v>28.734506605980037</v>
      </c>
    </row>
    <row r="7000" spans="1:31" x14ac:dyDescent="0.25">
      <c r="A7000">
        <v>1801874</v>
      </c>
      <c r="B7000">
        <v>1</v>
      </c>
      <c r="C7000" t="s">
        <v>80</v>
      </c>
      <c r="D7000" t="s">
        <v>83</v>
      </c>
      <c r="E7000" t="s">
        <v>184</v>
      </c>
      <c r="F7000" t="s">
        <v>20050</v>
      </c>
      <c r="G7000" t="s">
        <v>246</v>
      </c>
      <c r="H7000" t="s">
        <v>134</v>
      </c>
      <c r="I7000" t="s">
        <v>135</v>
      </c>
      <c r="J7000" t="s">
        <v>136</v>
      </c>
      <c r="K7000" t="s">
        <v>137</v>
      </c>
      <c r="L7000" t="s">
        <v>20046</v>
      </c>
      <c r="M7000" t="s">
        <v>20051</v>
      </c>
      <c r="N7000">
        <v>2.1238888880000002</v>
      </c>
      <c r="O7000">
        <v>0</v>
      </c>
      <c r="P7000">
        <v>0</v>
      </c>
      <c r="Q7000">
        <v>0</v>
      </c>
      <c r="R7000">
        <v>0</v>
      </c>
      <c r="S7000">
        <v>1</v>
      </c>
      <c r="T7000">
        <v>0</v>
      </c>
      <c r="U7000">
        <v>2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73.720104182999989</v>
      </c>
      <c r="AB7000">
        <v>0</v>
      </c>
      <c r="AC7000">
        <v>921.02644343710369</v>
      </c>
      <c r="AD7000">
        <v>0</v>
      </c>
      <c r="AE7000">
        <v>994.74654762010368</v>
      </c>
    </row>
    <row r="7001" spans="1:31" x14ac:dyDescent="0.25">
      <c r="A7001">
        <v>1801876</v>
      </c>
      <c r="B7001">
        <v>1</v>
      </c>
      <c r="C7001" t="s">
        <v>80</v>
      </c>
      <c r="D7001" t="s">
        <v>94</v>
      </c>
      <c r="E7001" t="s">
        <v>184</v>
      </c>
      <c r="F7001" t="s">
        <v>20052</v>
      </c>
      <c r="G7001" t="s">
        <v>133</v>
      </c>
      <c r="H7001" t="s">
        <v>134</v>
      </c>
      <c r="I7001" t="s">
        <v>135</v>
      </c>
      <c r="J7001" t="s">
        <v>136</v>
      </c>
      <c r="K7001" t="s">
        <v>147</v>
      </c>
      <c r="L7001" t="s">
        <v>20053</v>
      </c>
      <c r="M7001" t="s">
        <v>20054</v>
      </c>
      <c r="N7001">
        <v>0.34583333300000002</v>
      </c>
      <c r="O7001">
        <v>0</v>
      </c>
      <c r="P7001">
        <v>3147</v>
      </c>
      <c r="Q7001">
        <v>0</v>
      </c>
      <c r="R7001">
        <v>0</v>
      </c>
      <c r="S7001">
        <v>0</v>
      </c>
      <c r="T7001">
        <v>765</v>
      </c>
      <c r="U7001">
        <v>0</v>
      </c>
      <c r="V7001">
        <v>0</v>
      </c>
      <c r="W7001">
        <v>0</v>
      </c>
      <c r="X7001">
        <v>329.11164455700788</v>
      </c>
      <c r="Y7001">
        <v>0</v>
      </c>
      <c r="Z7001">
        <v>0</v>
      </c>
      <c r="AA7001">
        <v>0</v>
      </c>
      <c r="AB7001">
        <v>150.25251623451356</v>
      </c>
      <c r="AC7001">
        <v>0</v>
      </c>
      <c r="AD7001">
        <v>0</v>
      </c>
      <c r="AE7001">
        <v>479.36416079152144</v>
      </c>
    </row>
    <row r="7002" spans="1:31" x14ac:dyDescent="0.25">
      <c r="A7002">
        <v>1801877</v>
      </c>
      <c r="B7002">
        <v>1</v>
      </c>
      <c r="C7002" t="s">
        <v>80</v>
      </c>
      <c r="D7002" t="s">
        <v>87</v>
      </c>
      <c r="E7002" t="s">
        <v>131</v>
      </c>
      <c r="F7002" t="s">
        <v>20055</v>
      </c>
      <c r="G7002" t="s">
        <v>177</v>
      </c>
      <c r="H7002" t="s">
        <v>134</v>
      </c>
      <c r="I7002" t="s">
        <v>135</v>
      </c>
      <c r="J7002" t="s">
        <v>136</v>
      </c>
      <c r="K7002" t="s">
        <v>147</v>
      </c>
      <c r="L7002" t="s">
        <v>20056</v>
      </c>
      <c r="M7002" t="s">
        <v>20057</v>
      </c>
      <c r="N7002">
        <v>2.3052777770000001</v>
      </c>
      <c r="O7002">
        <v>0</v>
      </c>
      <c r="P7002">
        <v>0</v>
      </c>
      <c r="Q7002">
        <v>0</v>
      </c>
      <c r="R7002">
        <v>0</v>
      </c>
      <c r="S7002">
        <v>2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835.50768294772683</v>
      </c>
      <c r="AB7002">
        <v>0</v>
      </c>
      <c r="AC7002">
        <v>0</v>
      </c>
      <c r="AD7002">
        <v>0</v>
      </c>
      <c r="AE7002">
        <v>835.50768294772683</v>
      </c>
    </row>
    <row r="7003" spans="1:31" x14ac:dyDescent="0.25">
      <c r="A7003">
        <v>1801878</v>
      </c>
      <c r="B7003">
        <v>1</v>
      </c>
      <c r="C7003" t="s">
        <v>80</v>
      </c>
      <c r="D7003" t="s">
        <v>100</v>
      </c>
      <c r="E7003" t="s">
        <v>171</v>
      </c>
      <c r="F7003" t="s">
        <v>20058</v>
      </c>
      <c r="G7003" t="s">
        <v>181</v>
      </c>
      <c r="H7003" t="s">
        <v>146</v>
      </c>
      <c r="I7003" t="s">
        <v>135</v>
      </c>
      <c r="J7003" t="s">
        <v>136</v>
      </c>
      <c r="K7003" t="s">
        <v>147</v>
      </c>
      <c r="L7003" t="s">
        <v>20059</v>
      </c>
      <c r="M7003" t="s">
        <v>20060</v>
      </c>
      <c r="N7003">
        <v>0.87555555500000004</v>
      </c>
      <c r="O7003">
        <v>0</v>
      </c>
      <c r="P7003">
        <v>1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0.4232336211345834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0.4232336211345834</v>
      </c>
    </row>
    <row r="7004" spans="1:31" x14ac:dyDescent="0.25">
      <c r="A7004">
        <v>1801879</v>
      </c>
      <c r="B7004">
        <v>1</v>
      </c>
      <c r="C7004" t="s">
        <v>81</v>
      </c>
      <c r="D7004" t="s">
        <v>118</v>
      </c>
      <c r="E7004" t="s">
        <v>143</v>
      </c>
      <c r="F7004" t="s">
        <v>20061</v>
      </c>
      <c r="G7004" t="s">
        <v>246</v>
      </c>
      <c r="H7004" t="s">
        <v>146</v>
      </c>
      <c r="I7004" t="s">
        <v>135</v>
      </c>
      <c r="J7004" t="s">
        <v>136</v>
      </c>
      <c r="K7004" t="s">
        <v>137</v>
      </c>
      <c r="L7004" t="s">
        <v>20062</v>
      </c>
      <c r="M7004" t="s">
        <v>20063</v>
      </c>
      <c r="N7004">
        <v>1.5974452770000001</v>
      </c>
      <c r="O7004">
        <v>0</v>
      </c>
      <c r="P7004">
        <v>13</v>
      </c>
      <c r="Q7004">
        <v>0</v>
      </c>
      <c r="R7004">
        <v>1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3.520322168436167</v>
      </c>
      <c r="Y7004">
        <v>0</v>
      </c>
      <c r="Z7004">
        <v>5.0072159775000008E-4</v>
      </c>
      <c r="AA7004">
        <v>0</v>
      </c>
      <c r="AB7004">
        <v>0</v>
      </c>
      <c r="AC7004">
        <v>0</v>
      </c>
      <c r="AD7004">
        <v>0</v>
      </c>
      <c r="AE7004">
        <v>3.5208228900339171</v>
      </c>
    </row>
    <row r="7005" spans="1:31" x14ac:dyDescent="0.25">
      <c r="A7005">
        <v>1801880</v>
      </c>
      <c r="B7005">
        <v>1</v>
      </c>
      <c r="C7005" t="s">
        <v>80</v>
      </c>
      <c r="D7005" t="s">
        <v>104</v>
      </c>
      <c r="E7005" t="s">
        <v>184</v>
      </c>
      <c r="F7005" t="s">
        <v>20064</v>
      </c>
      <c r="G7005" t="s">
        <v>232</v>
      </c>
      <c r="H7005" t="s">
        <v>134</v>
      </c>
      <c r="I7005" t="s">
        <v>135</v>
      </c>
      <c r="J7005" t="s">
        <v>136</v>
      </c>
      <c r="K7005" t="s">
        <v>147</v>
      </c>
      <c r="L7005" t="s">
        <v>20065</v>
      </c>
      <c r="M7005" t="s">
        <v>20066</v>
      </c>
      <c r="N7005">
        <v>5.5858333330000001</v>
      </c>
      <c r="O7005">
        <v>0</v>
      </c>
      <c r="P7005">
        <v>0</v>
      </c>
      <c r="Q7005">
        <v>0</v>
      </c>
      <c r="R7005">
        <v>2</v>
      </c>
      <c r="S7005">
        <v>0</v>
      </c>
      <c r="T7005">
        <v>1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4.0617345508953333</v>
      </c>
      <c r="AA7005">
        <v>0</v>
      </c>
      <c r="AB7005">
        <v>6.5868033646933333E-2</v>
      </c>
      <c r="AC7005">
        <v>0</v>
      </c>
      <c r="AD7005">
        <v>0</v>
      </c>
      <c r="AE7005">
        <v>4.1276025845422666</v>
      </c>
    </row>
    <row r="7006" spans="1:31" x14ac:dyDescent="0.25">
      <c r="A7006">
        <v>1801882</v>
      </c>
      <c r="B7006">
        <v>1</v>
      </c>
      <c r="C7006" t="s">
        <v>80</v>
      </c>
      <c r="D7006" t="s">
        <v>96</v>
      </c>
      <c r="E7006" t="s">
        <v>171</v>
      </c>
      <c r="F7006" t="s">
        <v>20067</v>
      </c>
      <c r="G7006" t="s">
        <v>282</v>
      </c>
      <c r="H7006" t="s">
        <v>146</v>
      </c>
      <c r="I7006" t="s">
        <v>135</v>
      </c>
      <c r="J7006" t="s">
        <v>136</v>
      </c>
      <c r="K7006" t="s">
        <v>147</v>
      </c>
      <c r="L7006" t="s">
        <v>20068</v>
      </c>
      <c r="M7006" t="s">
        <v>20069</v>
      </c>
      <c r="N7006">
        <v>5.5280555549999999</v>
      </c>
      <c r="O7006">
        <v>0</v>
      </c>
      <c r="P7006">
        <v>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5.5865383513005504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5.5865383513005504</v>
      </c>
    </row>
    <row r="7007" spans="1:31" x14ac:dyDescent="0.25">
      <c r="A7007">
        <v>1801883</v>
      </c>
      <c r="B7007">
        <v>1</v>
      </c>
      <c r="C7007" t="s">
        <v>80</v>
      </c>
      <c r="D7007" t="s">
        <v>105</v>
      </c>
      <c r="E7007" t="s">
        <v>171</v>
      </c>
      <c r="F7007" t="s">
        <v>20070</v>
      </c>
      <c r="G7007" t="s">
        <v>282</v>
      </c>
      <c r="H7007" t="s">
        <v>146</v>
      </c>
      <c r="I7007" t="s">
        <v>135</v>
      </c>
      <c r="J7007" t="s">
        <v>136</v>
      </c>
      <c r="K7007" t="s">
        <v>147</v>
      </c>
      <c r="L7007" t="s">
        <v>20071</v>
      </c>
      <c r="M7007" t="s">
        <v>20072</v>
      </c>
      <c r="N7007">
        <v>0.58916666600000001</v>
      </c>
      <c r="O7007">
        <v>0</v>
      </c>
      <c r="P7007">
        <v>4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0.59200104464917502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0.59200104464917502</v>
      </c>
    </row>
    <row r="7008" spans="1:31" x14ac:dyDescent="0.25">
      <c r="A7008">
        <v>1801889</v>
      </c>
      <c r="B7008">
        <v>1</v>
      </c>
      <c r="C7008" t="s">
        <v>81</v>
      </c>
      <c r="D7008" t="s">
        <v>123</v>
      </c>
      <c r="E7008" t="s">
        <v>188</v>
      </c>
      <c r="F7008" t="s">
        <v>6911</v>
      </c>
      <c r="G7008" t="s">
        <v>177</v>
      </c>
      <c r="H7008" t="s">
        <v>134</v>
      </c>
      <c r="I7008" t="s">
        <v>135</v>
      </c>
      <c r="J7008" t="s">
        <v>136</v>
      </c>
      <c r="K7008" t="s">
        <v>147</v>
      </c>
      <c r="L7008" t="s">
        <v>20073</v>
      </c>
      <c r="M7008" t="s">
        <v>20074</v>
      </c>
      <c r="N7008">
        <v>1.493333333</v>
      </c>
      <c r="O7008">
        <v>0</v>
      </c>
      <c r="P7008">
        <v>4</v>
      </c>
      <c r="Q7008">
        <v>24</v>
      </c>
      <c r="R7008">
        <v>76</v>
      </c>
      <c r="S7008">
        <v>1</v>
      </c>
      <c r="T7008">
        <v>6</v>
      </c>
      <c r="U7008">
        <v>0</v>
      </c>
      <c r="V7008">
        <v>0</v>
      </c>
      <c r="W7008">
        <v>0</v>
      </c>
      <c r="X7008">
        <v>1.0664380151652502</v>
      </c>
      <c r="Y7008">
        <v>28.544189172266602</v>
      </c>
      <c r="Z7008">
        <v>53.736829447336724</v>
      </c>
      <c r="AA7008">
        <v>2.1166501726566</v>
      </c>
      <c r="AB7008">
        <v>4.8016019248329993</v>
      </c>
      <c r="AC7008">
        <v>0</v>
      </c>
      <c r="AD7008">
        <v>0</v>
      </c>
      <c r="AE7008">
        <v>90.265708732258176</v>
      </c>
    </row>
    <row r="7009" spans="1:31" x14ac:dyDescent="0.25">
      <c r="A7009">
        <v>1801890</v>
      </c>
      <c r="B7009">
        <v>1</v>
      </c>
      <c r="C7009" t="s">
        <v>80</v>
      </c>
      <c r="D7009" t="s">
        <v>84</v>
      </c>
      <c r="E7009" t="s">
        <v>188</v>
      </c>
      <c r="F7009" t="s">
        <v>20075</v>
      </c>
      <c r="G7009" t="s">
        <v>133</v>
      </c>
      <c r="H7009" t="s">
        <v>134</v>
      </c>
      <c r="I7009" t="s">
        <v>135</v>
      </c>
      <c r="J7009" t="s">
        <v>136</v>
      </c>
      <c r="K7009" t="s">
        <v>147</v>
      </c>
      <c r="L7009" t="s">
        <v>20076</v>
      </c>
      <c r="M7009" t="s">
        <v>20077</v>
      </c>
      <c r="N7009">
        <v>8.0555555000000001E-2</v>
      </c>
      <c r="O7009">
        <v>0</v>
      </c>
      <c r="P7009">
        <v>473</v>
      </c>
      <c r="Q7009">
        <v>0</v>
      </c>
      <c r="R7009">
        <v>14</v>
      </c>
      <c r="S7009">
        <v>27</v>
      </c>
      <c r="T7009">
        <v>275</v>
      </c>
      <c r="U7009">
        <v>6</v>
      </c>
      <c r="V7009">
        <v>2</v>
      </c>
      <c r="W7009">
        <v>0</v>
      </c>
      <c r="X7009">
        <v>15.440947887582833</v>
      </c>
      <c r="Y7009">
        <v>0</v>
      </c>
      <c r="Z7009">
        <v>0.60479726466075012</v>
      </c>
      <c r="AA7009">
        <v>9.1327296994266636</v>
      </c>
      <c r="AB7009">
        <v>23.734985721548338</v>
      </c>
      <c r="AC7009">
        <v>35.005184453748669</v>
      </c>
      <c r="AD7009">
        <v>0.49828162476799998</v>
      </c>
      <c r="AE7009">
        <v>84.416926651735253</v>
      </c>
    </row>
    <row r="7010" spans="1:31" x14ac:dyDescent="0.25">
      <c r="A7010">
        <v>1801891</v>
      </c>
      <c r="B7010">
        <v>1</v>
      </c>
      <c r="C7010" t="s">
        <v>80</v>
      </c>
      <c r="D7010" t="s">
        <v>96</v>
      </c>
      <c r="E7010" t="s">
        <v>171</v>
      </c>
      <c r="F7010" t="s">
        <v>20078</v>
      </c>
      <c r="G7010" t="s">
        <v>282</v>
      </c>
      <c r="H7010" t="s">
        <v>146</v>
      </c>
      <c r="I7010" t="s">
        <v>135</v>
      </c>
      <c r="J7010" t="s">
        <v>136</v>
      </c>
      <c r="K7010" t="s">
        <v>147</v>
      </c>
      <c r="L7010" t="s">
        <v>20079</v>
      </c>
      <c r="M7010" t="s">
        <v>20080</v>
      </c>
      <c r="N7010">
        <v>2.4502777770000002</v>
      </c>
      <c r="O7010">
        <v>0</v>
      </c>
      <c r="P7010">
        <v>1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2.1780498517008002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2.1780498517008002</v>
      </c>
    </row>
    <row r="7011" spans="1:31" x14ac:dyDescent="0.25">
      <c r="A7011">
        <v>1801893</v>
      </c>
      <c r="B7011">
        <v>1</v>
      </c>
      <c r="C7011" t="s">
        <v>80</v>
      </c>
      <c r="D7011" t="s">
        <v>94</v>
      </c>
      <c r="E7011" t="s">
        <v>171</v>
      </c>
      <c r="F7011" t="s">
        <v>20081</v>
      </c>
      <c r="G7011" t="s">
        <v>181</v>
      </c>
      <c r="H7011" t="s">
        <v>146</v>
      </c>
      <c r="I7011" t="s">
        <v>135</v>
      </c>
      <c r="J7011" t="s">
        <v>136</v>
      </c>
      <c r="K7011" t="s">
        <v>147</v>
      </c>
      <c r="L7011" t="s">
        <v>20082</v>
      </c>
      <c r="M7011" t="s">
        <v>20083</v>
      </c>
      <c r="N7011">
        <v>2.4252777769999998</v>
      </c>
      <c r="O7011">
        <v>0</v>
      </c>
      <c r="P7011">
        <v>1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4.8167438287500007E-4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4.8167438287500007E-4</v>
      </c>
    </row>
    <row r="7012" spans="1:31" x14ac:dyDescent="0.25">
      <c r="A7012">
        <v>1801894</v>
      </c>
      <c r="B7012">
        <v>1</v>
      </c>
      <c r="C7012" t="s">
        <v>80</v>
      </c>
      <c r="D7012" t="s">
        <v>104</v>
      </c>
      <c r="E7012" t="s">
        <v>143</v>
      </c>
      <c r="F7012" t="s">
        <v>20084</v>
      </c>
      <c r="G7012" t="s">
        <v>221</v>
      </c>
      <c r="H7012" t="s">
        <v>146</v>
      </c>
      <c r="I7012" t="s">
        <v>135</v>
      </c>
      <c r="J7012" t="s">
        <v>136</v>
      </c>
      <c r="K7012" t="s">
        <v>147</v>
      </c>
      <c r="L7012" t="s">
        <v>20085</v>
      </c>
      <c r="M7012" t="s">
        <v>20086</v>
      </c>
      <c r="N7012">
        <v>5.0766666660000004</v>
      </c>
      <c r="O7012">
        <v>0</v>
      </c>
      <c r="P7012">
        <v>3</v>
      </c>
      <c r="Q7012">
        <v>0</v>
      </c>
      <c r="R7012">
        <v>15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0.80986444594319995</v>
      </c>
      <c r="Y7012">
        <v>0</v>
      </c>
      <c r="Z7012">
        <v>27.639625980561302</v>
      </c>
      <c r="AA7012">
        <v>0</v>
      </c>
      <c r="AB7012">
        <v>0</v>
      </c>
      <c r="AC7012">
        <v>0</v>
      </c>
      <c r="AD7012">
        <v>0</v>
      </c>
      <c r="AE7012">
        <v>28.449490426504504</v>
      </c>
    </row>
    <row r="7013" spans="1:31" x14ac:dyDescent="0.25">
      <c r="A7013">
        <v>1801898</v>
      </c>
      <c r="B7013">
        <v>1</v>
      </c>
      <c r="C7013" t="s">
        <v>80</v>
      </c>
      <c r="D7013" t="s">
        <v>104</v>
      </c>
      <c r="E7013" t="s">
        <v>184</v>
      </c>
      <c r="F7013" t="s">
        <v>20087</v>
      </c>
      <c r="G7013" t="s">
        <v>232</v>
      </c>
      <c r="H7013" t="s">
        <v>134</v>
      </c>
      <c r="I7013" t="s">
        <v>135</v>
      </c>
      <c r="J7013" t="s">
        <v>136</v>
      </c>
      <c r="K7013" t="s">
        <v>147</v>
      </c>
      <c r="L7013" t="s">
        <v>20088</v>
      </c>
      <c r="M7013" t="s">
        <v>20089</v>
      </c>
      <c r="N7013">
        <v>3.793055555</v>
      </c>
      <c r="O7013">
        <v>0</v>
      </c>
      <c r="P7013">
        <v>441</v>
      </c>
      <c r="Q7013">
        <v>0</v>
      </c>
      <c r="R7013">
        <v>4</v>
      </c>
      <c r="S7013">
        <v>0</v>
      </c>
      <c r="T7013">
        <v>28</v>
      </c>
      <c r="U7013">
        <v>0</v>
      </c>
      <c r="V7013">
        <v>0</v>
      </c>
      <c r="W7013">
        <v>0</v>
      </c>
      <c r="X7013">
        <v>568.25307847887916</v>
      </c>
      <c r="Y7013">
        <v>0</v>
      </c>
      <c r="Z7013">
        <v>2.6788320319340002</v>
      </c>
      <c r="AA7013">
        <v>0</v>
      </c>
      <c r="AB7013">
        <v>53.981603641896015</v>
      </c>
      <c r="AC7013">
        <v>0</v>
      </c>
      <c r="AD7013">
        <v>0</v>
      </c>
      <c r="AE7013">
        <v>624.91351415270924</v>
      </c>
    </row>
    <row r="7014" spans="1:31" x14ac:dyDescent="0.25">
      <c r="A7014">
        <v>1801899</v>
      </c>
      <c r="B7014">
        <v>1</v>
      </c>
      <c r="C7014" t="s">
        <v>80</v>
      </c>
      <c r="D7014" t="s">
        <v>83</v>
      </c>
      <c r="E7014" t="s">
        <v>158</v>
      </c>
      <c r="F7014" t="s">
        <v>20090</v>
      </c>
      <c r="G7014" t="s">
        <v>1568</v>
      </c>
      <c r="H7014" t="s">
        <v>146</v>
      </c>
      <c r="I7014" t="s">
        <v>135</v>
      </c>
      <c r="J7014" t="s">
        <v>136</v>
      </c>
      <c r="K7014" t="s">
        <v>147</v>
      </c>
      <c r="L7014" t="s">
        <v>20091</v>
      </c>
      <c r="M7014" t="s">
        <v>20092</v>
      </c>
      <c r="N7014">
        <v>5.4163888880000002</v>
      </c>
      <c r="O7014">
        <v>0</v>
      </c>
      <c r="P7014">
        <v>74</v>
      </c>
      <c r="Q7014">
        <v>0</v>
      </c>
      <c r="R7014">
        <v>1</v>
      </c>
      <c r="S7014">
        <v>0</v>
      </c>
      <c r="T7014">
        <v>1</v>
      </c>
      <c r="U7014">
        <v>0</v>
      </c>
      <c r="V7014">
        <v>0</v>
      </c>
      <c r="W7014">
        <v>0</v>
      </c>
      <c r="X7014">
        <v>117.91097915540638</v>
      </c>
      <c r="Y7014">
        <v>0</v>
      </c>
      <c r="Z7014">
        <v>1.9049499294317751</v>
      </c>
      <c r="AA7014">
        <v>0</v>
      </c>
      <c r="AB7014">
        <v>0.12283684389691668</v>
      </c>
      <c r="AC7014">
        <v>0</v>
      </c>
      <c r="AD7014">
        <v>0</v>
      </c>
      <c r="AE7014">
        <v>119.93876592873508</v>
      </c>
    </row>
    <row r="7015" spans="1:31" x14ac:dyDescent="0.25">
      <c r="A7015">
        <v>1801902</v>
      </c>
      <c r="B7015">
        <v>1</v>
      </c>
      <c r="C7015" t="s">
        <v>80</v>
      </c>
      <c r="D7015" t="s">
        <v>95</v>
      </c>
      <c r="E7015" t="s">
        <v>131</v>
      </c>
      <c r="F7015" t="s">
        <v>7545</v>
      </c>
      <c r="G7015" t="s">
        <v>177</v>
      </c>
      <c r="H7015" t="s">
        <v>134</v>
      </c>
      <c r="I7015" t="s">
        <v>135</v>
      </c>
      <c r="J7015" t="s">
        <v>136</v>
      </c>
      <c r="K7015" t="s">
        <v>147</v>
      </c>
      <c r="L7015" t="s">
        <v>20093</v>
      </c>
      <c r="M7015" t="s">
        <v>20094</v>
      </c>
      <c r="N7015">
        <v>0.118888888</v>
      </c>
      <c r="O7015">
        <v>5</v>
      </c>
      <c r="P7015">
        <v>2171</v>
      </c>
      <c r="Q7015">
        <v>25</v>
      </c>
      <c r="R7015">
        <v>21</v>
      </c>
      <c r="S7015">
        <v>24</v>
      </c>
      <c r="T7015">
        <v>107</v>
      </c>
      <c r="U7015">
        <v>1</v>
      </c>
      <c r="V7015">
        <v>0</v>
      </c>
      <c r="W7015">
        <v>0.81111613685450012</v>
      </c>
      <c r="X7015">
        <v>53.015398442659482</v>
      </c>
      <c r="Y7015">
        <v>8.5826944938645013</v>
      </c>
      <c r="Z7015">
        <v>0.42040294147456675</v>
      </c>
      <c r="AA7015">
        <v>29.824762244829124</v>
      </c>
      <c r="AB7015">
        <v>6.6345581474526698</v>
      </c>
      <c r="AC7015">
        <v>0.21383560091999998</v>
      </c>
      <c r="AD7015">
        <v>0</v>
      </c>
      <c r="AE7015">
        <v>99.502768008054844</v>
      </c>
    </row>
    <row r="7016" spans="1:31" x14ac:dyDescent="0.25">
      <c r="A7016">
        <v>1801903</v>
      </c>
      <c r="B7016">
        <v>1</v>
      </c>
      <c r="C7016" t="s">
        <v>80</v>
      </c>
      <c r="D7016" t="s">
        <v>83</v>
      </c>
      <c r="E7016" t="s">
        <v>143</v>
      </c>
      <c r="F7016" t="s">
        <v>6246</v>
      </c>
      <c r="G7016" t="s">
        <v>1568</v>
      </c>
      <c r="H7016" t="s">
        <v>146</v>
      </c>
      <c r="I7016" t="s">
        <v>135</v>
      </c>
      <c r="J7016" t="s">
        <v>136</v>
      </c>
      <c r="K7016" t="s">
        <v>147</v>
      </c>
      <c r="L7016" t="s">
        <v>20095</v>
      </c>
      <c r="M7016" t="s">
        <v>20096</v>
      </c>
      <c r="N7016">
        <v>5.6908333329999996</v>
      </c>
      <c r="O7016">
        <v>0</v>
      </c>
      <c r="P7016">
        <v>3</v>
      </c>
      <c r="Q7016">
        <v>0</v>
      </c>
      <c r="R7016">
        <v>7</v>
      </c>
      <c r="S7016">
        <v>0</v>
      </c>
      <c r="T7016">
        <v>22</v>
      </c>
      <c r="U7016">
        <v>0</v>
      </c>
      <c r="V7016">
        <v>2</v>
      </c>
      <c r="W7016">
        <v>0</v>
      </c>
      <c r="X7016">
        <v>30.718736044291724</v>
      </c>
      <c r="Y7016">
        <v>0</v>
      </c>
      <c r="Z7016">
        <v>29.247315468202999</v>
      </c>
      <c r="AA7016">
        <v>0</v>
      </c>
      <c r="AB7016">
        <v>155.73203038990584</v>
      </c>
      <c r="AC7016">
        <v>0</v>
      </c>
      <c r="AD7016">
        <v>4.0159027316847746</v>
      </c>
      <c r="AE7016">
        <v>219.71398463408534</v>
      </c>
    </row>
    <row r="7017" spans="1:31" x14ac:dyDescent="0.25">
      <c r="A7017">
        <v>1801905</v>
      </c>
      <c r="B7017">
        <v>1</v>
      </c>
      <c r="C7017" t="s">
        <v>80</v>
      </c>
      <c r="D7017" t="s">
        <v>95</v>
      </c>
      <c r="E7017" t="s">
        <v>267</v>
      </c>
      <c r="F7017" t="s">
        <v>20097</v>
      </c>
      <c r="G7017" t="s">
        <v>177</v>
      </c>
      <c r="H7017" t="s">
        <v>134</v>
      </c>
      <c r="I7017" t="s">
        <v>135</v>
      </c>
      <c r="J7017" t="s">
        <v>136</v>
      </c>
      <c r="K7017" t="s">
        <v>147</v>
      </c>
      <c r="L7017" t="s">
        <v>20098</v>
      </c>
      <c r="M7017" t="s">
        <v>20099</v>
      </c>
      <c r="N7017">
        <v>0.587777777</v>
      </c>
      <c r="O7017">
        <v>1</v>
      </c>
      <c r="P7017">
        <v>10760</v>
      </c>
      <c r="Q7017">
        <v>3</v>
      </c>
      <c r="R7017">
        <v>1</v>
      </c>
      <c r="S7017">
        <v>14</v>
      </c>
      <c r="T7017">
        <v>1135</v>
      </c>
      <c r="U7017">
        <v>0</v>
      </c>
      <c r="V7017">
        <v>0</v>
      </c>
      <c r="W7017">
        <v>0.28260804834313336</v>
      </c>
      <c r="X7017">
        <v>1694.2955833351575</v>
      </c>
      <c r="Y7017">
        <v>1.1921192183950002</v>
      </c>
      <c r="Z7017">
        <v>0.11581125121733335</v>
      </c>
      <c r="AA7017">
        <v>212.19863124934824</v>
      </c>
      <c r="AB7017">
        <v>529.78332907664833</v>
      </c>
      <c r="AC7017">
        <v>0</v>
      </c>
      <c r="AD7017">
        <v>0</v>
      </c>
      <c r="AE7017">
        <v>2437.8680821791095</v>
      </c>
    </row>
    <row r="7018" spans="1:31" x14ac:dyDescent="0.25">
      <c r="A7018">
        <v>1801906</v>
      </c>
      <c r="B7018">
        <v>1</v>
      </c>
      <c r="C7018" t="s">
        <v>80</v>
      </c>
      <c r="D7018" t="s">
        <v>104</v>
      </c>
      <c r="E7018" t="s">
        <v>267</v>
      </c>
      <c r="F7018" t="s">
        <v>20100</v>
      </c>
      <c r="G7018" t="s">
        <v>213</v>
      </c>
      <c r="H7018" t="s">
        <v>214</v>
      </c>
      <c r="I7018" t="s">
        <v>135</v>
      </c>
      <c r="J7018" t="s">
        <v>136</v>
      </c>
      <c r="K7018" t="s">
        <v>137</v>
      </c>
      <c r="L7018" t="s">
        <v>20101</v>
      </c>
      <c r="M7018" t="s">
        <v>20102</v>
      </c>
      <c r="N7018">
        <v>2.3799388879999999</v>
      </c>
      <c r="O7018">
        <v>0</v>
      </c>
      <c r="P7018">
        <v>0</v>
      </c>
      <c r="Q7018">
        <v>0</v>
      </c>
      <c r="R7018">
        <v>0</v>
      </c>
      <c r="S7018">
        <v>1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179.40912691560806</v>
      </c>
      <c r="AB7018">
        <v>0</v>
      </c>
      <c r="AC7018">
        <v>0</v>
      </c>
      <c r="AD7018">
        <v>0</v>
      </c>
      <c r="AE7018">
        <v>179.40912691560806</v>
      </c>
    </row>
    <row r="7019" spans="1:31" x14ac:dyDescent="0.25">
      <c r="A7019">
        <v>1801907</v>
      </c>
      <c r="B7019">
        <v>1</v>
      </c>
      <c r="C7019" t="s">
        <v>80</v>
      </c>
      <c r="D7019" t="s">
        <v>92</v>
      </c>
      <c r="E7019" t="s">
        <v>171</v>
      </c>
      <c r="F7019" t="s">
        <v>20103</v>
      </c>
      <c r="G7019" t="s">
        <v>181</v>
      </c>
      <c r="H7019" t="s">
        <v>146</v>
      </c>
      <c r="I7019" t="s">
        <v>135</v>
      </c>
      <c r="J7019" t="s">
        <v>136</v>
      </c>
      <c r="K7019" t="s">
        <v>147</v>
      </c>
      <c r="L7019" t="s">
        <v>20104</v>
      </c>
      <c r="M7019" t="s">
        <v>20105</v>
      </c>
      <c r="N7019">
        <v>5.1775000000000002</v>
      </c>
      <c r="O7019">
        <v>0</v>
      </c>
      <c r="P7019">
        <v>0</v>
      </c>
      <c r="Q7019">
        <v>0</v>
      </c>
      <c r="R7019">
        <v>1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</row>
    <row r="7020" spans="1:31" x14ac:dyDescent="0.25">
      <c r="A7020">
        <v>1801908</v>
      </c>
      <c r="B7020">
        <v>1</v>
      </c>
      <c r="C7020" t="s">
        <v>80</v>
      </c>
      <c r="D7020" t="s">
        <v>108</v>
      </c>
      <c r="E7020" t="s">
        <v>158</v>
      </c>
      <c r="F7020" t="s">
        <v>20106</v>
      </c>
      <c r="G7020" t="s">
        <v>606</v>
      </c>
      <c r="H7020" t="s">
        <v>146</v>
      </c>
      <c r="I7020" t="s">
        <v>135</v>
      </c>
      <c r="J7020" t="s">
        <v>136</v>
      </c>
      <c r="K7020" t="s">
        <v>147</v>
      </c>
      <c r="L7020" t="s">
        <v>20107</v>
      </c>
      <c r="M7020" t="s">
        <v>20108</v>
      </c>
      <c r="N7020">
        <v>3.0763888879999999</v>
      </c>
      <c r="O7020">
        <v>0</v>
      </c>
      <c r="P7020">
        <v>14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7.3634846594606493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7.3634846594606493</v>
      </c>
    </row>
    <row r="7021" spans="1:31" x14ac:dyDescent="0.25">
      <c r="A7021">
        <v>1801909</v>
      </c>
      <c r="B7021">
        <v>1</v>
      </c>
      <c r="C7021" t="s">
        <v>81</v>
      </c>
      <c r="D7021" t="s">
        <v>112</v>
      </c>
      <c r="E7021" t="s">
        <v>158</v>
      </c>
      <c r="F7021" t="s">
        <v>20109</v>
      </c>
      <c r="G7021" t="s">
        <v>160</v>
      </c>
      <c r="H7021" t="s">
        <v>146</v>
      </c>
      <c r="I7021" t="s">
        <v>135</v>
      </c>
      <c r="J7021" t="s">
        <v>136</v>
      </c>
      <c r="K7021" t="s">
        <v>147</v>
      </c>
      <c r="L7021" t="s">
        <v>20110</v>
      </c>
      <c r="M7021" t="s">
        <v>20111</v>
      </c>
      <c r="N7021">
        <v>2.8891666659999999</v>
      </c>
      <c r="O7021">
        <v>0</v>
      </c>
      <c r="P7021">
        <v>70</v>
      </c>
      <c r="Q7021">
        <v>0</v>
      </c>
      <c r="R7021">
        <v>3</v>
      </c>
      <c r="S7021">
        <v>0</v>
      </c>
      <c r="T7021">
        <v>4</v>
      </c>
      <c r="U7021">
        <v>0</v>
      </c>
      <c r="V7021">
        <v>0</v>
      </c>
      <c r="W7021">
        <v>0</v>
      </c>
      <c r="X7021">
        <v>44.612776510511374</v>
      </c>
      <c r="Y7021">
        <v>0</v>
      </c>
      <c r="Z7021">
        <v>8.0827697097099999E-2</v>
      </c>
      <c r="AA7021">
        <v>0</v>
      </c>
      <c r="AB7021">
        <v>5.536981669135125</v>
      </c>
      <c r="AC7021">
        <v>0</v>
      </c>
      <c r="AD7021">
        <v>0</v>
      </c>
      <c r="AE7021">
        <v>50.230585876743596</v>
      </c>
    </row>
    <row r="7022" spans="1:31" x14ac:dyDescent="0.25">
      <c r="A7022">
        <v>1801911</v>
      </c>
      <c r="B7022">
        <v>1</v>
      </c>
      <c r="C7022" t="s">
        <v>80</v>
      </c>
      <c r="D7022" t="s">
        <v>103</v>
      </c>
      <c r="E7022" t="s">
        <v>171</v>
      </c>
      <c r="F7022" t="s">
        <v>20112</v>
      </c>
      <c r="G7022" t="s">
        <v>225</v>
      </c>
      <c r="H7022" t="s">
        <v>146</v>
      </c>
      <c r="I7022" t="s">
        <v>135</v>
      </c>
      <c r="J7022" t="s">
        <v>136</v>
      </c>
      <c r="K7022" t="s">
        <v>147</v>
      </c>
      <c r="L7022" t="s">
        <v>20113</v>
      </c>
      <c r="M7022" t="s">
        <v>20114</v>
      </c>
      <c r="N7022">
        <v>2.4472222220000002</v>
      </c>
      <c r="O7022">
        <v>0</v>
      </c>
      <c r="P7022">
        <v>3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1.808794076700267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1.808794076700267</v>
      </c>
    </row>
    <row r="7023" spans="1:31" x14ac:dyDescent="0.25">
      <c r="A7023">
        <v>1801912</v>
      </c>
      <c r="B7023">
        <v>1</v>
      </c>
      <c r="C7023" t="s">
        <v>80</v>
      </c>
      <c r="D7023" t="s">
        <v>95</v>
      </c>
      <c r="E7023" t="s">
        <v>131</v>
      </c>
      <c r="F7023" t="s">
        <v>20115</v>
      </c>
      <c r="G7023" t="s">
        <v>177</v>
      </c>
      <c r="H7023" t="s">
        <v>134</v>
      </c>
      <c r="I7023" t="s">
        <v>135</v>
      </c>
      <c r="J7023" t="s">
        <v>136</v>
      </c>
      <c r="K7023" t="s">
        <v>147</v>
      </c>
      <c r="L7023" t="s">
        <v>20116</v>
      </c>
      <c r="M7023" t="s">
        <v>20117</v>
      </c>
      <c r="N7023">
        <v>0.38194444399999999</v>
      </c>
      <c r="O7023">
        <v>3</v>
      </c>
      <c r="P7023">
        <v>4872</v>
      </c>
      <c r="Q7023">
        <v>23</v>
      </c>
      <c r="R7023">
        <v>7</v>
      </c>
      <c r="S7023">
        <v>31</v>
      </c>
      <c r="T7023">
        <v>263</v>
      </c>
      <c r="U7023">
        <v>4</v>
      </c>
      <c r="V7023">
        <v>0</v>
      </c>
      <c r="W7023">
        <v>1.5550089362499999</v>
      </c>
      <c r="X7023">
        <v>529.51925716956282</v>
      </c>
      <c r="Y7023">
        <v>36.616699801882291</v>
      </c>
      <c r="Z7023">
        <v>0.73381739199999985</v>
      </c>
      <c r="AA7023">
        <v>198.20884569340939</v>
      </c>
      <c r="AB7023">
        <v>101.49976284282467</v>
      </c>
      <c r="AC7023">
        <v>73.920452089687501</v>
      </c>
      <c r="AD7023">
        <v>0</v>
      </c>
      <c r="AE7023">
        <v>942.05384392561677</v>
      </c>
    </row>
    <row r="7024" spans="1:31" x14ac:dyDescent="0.25">
      <c r="A7024">
        <v>1801913</v>
      </c>
      <c r="B7024">
        <v>1</v>
      </c>
      <c r="C7024" t="s">
        <v>80</v>
      </c>
      <c r="D7024" t="s">
        <v>111</v>
      </c>
      <c r="E7024" t="s">
        <v>158</v>
      </c>
      <c r="F7024" t="s">
        <v>20118</v>
      </c>
      <c r="G7024" t="s">
        <v>239</v>
      </c>
      <c r="H7024" t="s">
        <v>146</v>
      </c>
      <c r="I7024" t="s">
        <v>135</v>
      </c>
      <c r="J7024" t="s">
        <v>136</v>
      </c>
      <c r="K7024" t="s">
        <v>137</v>
      </c>
      <c r="L7024" t="s">
        <v>20119</v>
      </c>
      <c r="M7024" t="s">
        <v>20120</v>
      </c>
      <c r="N7024">
        <v>2.2905555550000001</v>
      </c>
      <c r="O7024">
        <v>0</v>
      </c>
      <c r="P7024">
        <v>365</v>
      </c>
      <c r="Q7024">
        <v>0</v>
      </c>
      <c r="R7024">
        <v>0</v>
      </c>
      <c r="S7024">
        <v>0</v>
      </c>
      <c r="T7024">
        <v>39</v>
      </c>
      <c r="U7024">
        <v>0</v>
      </c>
      <c r="V7024">
        <v>1</v>
      </c>
      <c r="W7024">
        <v>0</v>
      </c>
      <c r="X7024">
        <v>212.48893590466261</v>
      </c>
      <c r="Y7024">
        <v>0</v>
      </c>
      <c r="Z7024">
        <v>0</v>
      </c>
      <c r="AA7024">
        <v>0</v>
      </c>
      <c r="AB7024">
        <v>29.612360859356578</v>
      </c>
      <c r="AC7024">
        <v>0</v>
      </c>
      <c r="AD7024">
        <v>9.6863701776516002</v>
      </c>
      <c r="AE7024">
        <v>251.78766694167081</v>
      </c>
    </row>
    <row r="7025" spans="1:31" x14ac:dyDescent="0.25">
      <c r="A7025">
        <v>1801914</v>
      </c>
      <c r="B7025">
        <v>1</v>
      </c>
      <c r="C7025" t="s">
        <v>80</v>
      </c>
      <c r="D7025" t="s">
        <v>103</v>
      </c>
      <c r="E7025" t="s">
        <v>158</v>
      </c>
      <c r="F7025" t="s">
        <v>20121</v>
      </c>
      <c r="G7025" t="s">
        <v>160</v>
      </c>
      <c r="H7025" t="s">
        <v>146</v>
      </c>
      <c r="I7025" t="s">
        <v>135</v>
      </c>
      <c r="J7025" t="s">
        <v>136</v>
      </c>
      <c r="K7025" t="s">
        <v>147</v>
      </c>
      <c r="L7025" t="s">
        <v>20122</v>
      </c>
      <c r="M7025" t="s">
        <v>20123</v>
      </c>
      <c r="N7025">
        <v>2.9113888879999998</v>
      </c>
      <c r="O7025">
        <v>0</v>
      </c>
      <c r="P7025">
        <v>158</v>
      </c>
      <c r="Q7025">
        <v>0</v>
      </c>
      <c r="R7025">
        <v>0</v>
      </c>
      <c r="S7025">
        <v>0</v>
      </c>
      <c r="T7025">
        <v>11</v>
      </c>
      <c r="U7025">
        <v>0</v>
      </c>
      <c r="V7025">
        <v>0</v>
      </c>
      <c r="W7025">
        <v>0</v>
      </c>
      <c r="X7025">
        <v>112.65789316712488</v>
      </c>
      <c r="Y7025">
        <v>0</v>
      </c>
      <c r="Z7025">
        <v>0</v>
      </c>
      <c r="AA7025">
        <v>0</v>
      </c>
      <c r="AB7025">
        <v>37.368662983546763</v>
      </c>
      <c r="AC7025">
        <v>0</v>
      </c>
      <c r="AD7025">
        <v>0</v>
      </c>
      <c r="AE7025">
        <v>150.02655615067164</v>
      </c>
    </row>
    <row r="7026" spans="1:31" x14ac:dyDescent="0.25">
      <c r="A7026">
        <v>1801916</v>
      </c>
      <c r="B7026">
        <v>1</v>
      </c>
      <c r="C7026" t="s">
        <v>81</v>
      </c>
      <c r="D7026" t="s">
        <v>127</v>
      </c>
      <c r="E7026" t="s">
        <v>143</v>
      </c>
      <c r="F7026" t="s">
        <v>6585</v>
      </c>
      <c r="G7026" t="s">
        <v>145</v>
      </c>
      <c r="H7026" t="s">
        <v>146</v>
      </c>
      <c r="I7026" t="s">
        <v>135</v>
      </c>
      <c r="J7026" t="s">
        <v>136</v>
      </c>
      <c r="K7026" t="s">
        <v>147</v>
      </c>
      <c r="L7026" t="s">
        <v>20124</v>
      </c>
      <c r="M7026" t="s">
        <v>20125</v>
      </c>
      <c r="N7026">
        <v>1.4813888879999999</v>
      </c>
      <c r="O7026">
        <v>0</v>
      </c>
      <c r="P7026">
        <v>51</v>
      </c>
      <c r="Q7026">
        <v>0</v>
      </c>
      <c r="R7026">
        <v>8</v>
      </c>
      <c r="S7026">
        <v>0</v>
      </c>
      <c r="T7026">
        <v>3</v>
      </c>
      <c r="U7026">
        <v>0</v>
      </c>
      <c r="V7026">
        <v>0</v>
      </c>
      <c r="W7026">
        <v>0</v>
      </c>
      <c r="X7026">
        <v>15.016104764487753</v>
      </c>
      <c r="Y7026">
        <v>0</v>
      </c>
      <c r="Z7026">
        <v>0.27310852562970839</v>
      </c>
      <c r="AA7026">
        <v>0</v>
      </c>
      <c r="AB7026">
        <v>2.133670485572333</v>
      </c>
      <c r="AC7026">
        <v>0</v>
      </c>
      <c r="AD7026">
        <v>0</v>
      </c>
      <c r="AE7026">
        <v>17.422883775689797</v>
      </c>
    </row>
    <row r="7027" spans="1:31" x14ac:dyDescent="0.25">
      <c r="A7027">
        <v>1801918</v>
      </c>
      <c r="B7027">
        <v>1</v>
      </c>
      <c r="C7027" t="s">
        <v>81</v>
      </c>
      <c r="D7027" t="s">
        <v>124</v>
      </c>
      <c r="E7027" t="s">
        <v>188</v>
      </c>
      <c r="F7027" t="s">
        <v>20126</v>
      </c>
      <c r="G7027" t="s">
        <v>177</v>
      </c>
      <c r="H7027" t="s">
        <v>134</v>
      </c>
      <c r="I7027" t="s">
        <v>135</v>
      </c>
      <c r="J7027" t="s">
        <v>136</v>
      </c>
      <c r="K7027" t="s">
        <v>147</v>
      </c>
      <c r="L7027" t="s">
        <v>20127</v>
      </c>
      <c r="M7027" t="s">
        <v>20128</v>
      </c>
      <c r="N7027">
        <v>2.5933333329999999</v>
      </c>
      <c r="O7027">
        <v>6</v>
      </c>
      <c r="P7027">
        <v>2</v>
      </c>
      <c r="Q7027">
        <v>102</v>
      </c>
      <c r="R7027">
        <v>2</v>
      </c>
      <c r="S7027">
        <v>2</v>
      </c>
      <c r="T7027">
        <v>0</v>
      </c>
      <c r="U7027">
        <v>0</v>
      </c>
      <c r="V7027">
        <v>0</v>
      </c>
      <c r="W7027">
        <v>4.6883248744434836</v>
      </c>
      <c r="X7027">
        <v>0.82116573307005014</v>
      </c>
      <c r="Y7027">
        <v>152.68879340771576</v>
      </c>
      <c r="Z7027">
        <v>8.6920177199999995E-4</v>
      </c>
      <c r="AA7027">
        <v>0.26418938040142498</v>
      </c>
      <c r="AB7027">
        <v>0</v>
      </c>
      <c r="AC7027">
        <v>0</v>
      </c>
      <c r="AD7027">
        <v>0</v>
      </c>
      <c r="AE7027">
        <v>158.46334259740271</v>
      </c>
    </row>
    <row r="7028" spans="1:31" x14ac:dyDescent="0.25">
      <c r="A7028">
        <v>1801922</v>
      </c>
      <c r="B7028">
        <v>1</v>
      </c>
      <c r="C7028" t="s">
        <v>80</v>
      </c>
      <c r="D7028" t="s">
        <v>103</v>
      </c>
      <c r="E7028" t="s">
        <v>171</v>
      </c>
      <c r="F7028" t="s">
        <v>20129</v>
      </c>
      <c r="G7028" t="s">
        <v>173</v>
      </c>
      <c r="H7028" t="s">
        <v>146</v>
      </c>
      <c r="I7028" t="s">
        <v>135</v>
      </c>
      <c r="J7028" t="s">
        <v>136</v>
      </c>
      <c r="K7028" t="s">
        <v>147</v>
      </c>
      <c r="L7028" t="s">
        <v>20130</v>
      </c>
      <c r="M7028" t="s">
        <v>20131</v>
      </c>
      <c r="N7028">
        <v>2.8238888879999999</v>
      </c>
      <c r="O7028">
        <v>0</v>
      </c>
      <c r="P7028">
        <v>11</v>
      </c>
      <c r="Q7028">
        <v>0</v>
      </c>
      <c r="R7028">
        <v>0</v>
      </c>
      <c r="S7028">
        <v>0</v>
      </c>
      <c r="T7028">
        <v>1</v>
      </c>
      <c r="U7028">
        <v>0</v>
      </c>
      <c r="V7028">
        <v>0</v>
      </c>
      <c r="W7028">
        <v>0</v>
      </c>
      <c r="X7028">
        <v>9.6639265317568004</v>
      </c>
      <c r="Y7028">
        <v>0</v>
      </c>
      <c r="Z7028">
        <v>0</v>
      </c>
      <c r="AA7028">
        <v>0</v>
      </c>
      <c r="AB7028">
        <v>0.26570142705319999</v>
      </c>
      <c r="AC7028">
        <v>0</v>
      </c>
      <c r="AD7028">
        <v>0</v>
      </c>
      <c r="AE7028">
        <v>9.9296279588100003</v>
      </c>
    </row>
    <row r="7029" spans="1:31" x14ac:dyDescent="0.25">
      <c r="A7029">
        <v>1801924</v>
      </c>
      <c r="B7029">
        <v>1</v>
      </c>
      <c r="C7029" t="s">
        <v>80</v>
      </c>
      <c r="D7029" t="s">
        <v>93</v>
      </c>
      <c r="E7029" t="s">
        <v>158</v>
      </c>
      <c r="F7029" t="s">
        <v>20132</v>
      </c>
      <c r="G7029" t="s">
        <v>321</v>
      </c>
      <c r="H7029" t="s">
        <v>146</v>
      </c>
      <c r="I7029" t="s">
        <v>135</v>
      </c>
      <c r="J7029" t="s">
        <v>136</v>
      </c>
      <c r="K7029" t="s">
        <v>147</v>
      </c>
      <c r="L7029" t="s">
        <v>20133</v>
      </c>
      <c r="M7029" t="s">
        <v>20134</v>
      </c>
      <c r="N7029">
        <v>3.1913888880000001</v>
      </c>
      <c r="O7029">
        <v>0</v>
      </c>
      <c r="P7029">
        <v>0</v>
      </c>
      <c r="Q7029">
        <v>0</v>
      </c>
      <c r="R7029">
        <v>4</v>
      </c>
      <c r="S7029">
        <v>0</v>
      </c>
      <c r="T7029">
        <v>1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4.5839400225946507</v>
      </c>
      <c r="AA7029">
        <v>0</v>
      </c>
      <c r="AB7029">
        <v>2.0127852314333334E-3</v>
      </c>
      <c r="AC7029">
        <v>0</v>
      </c>
      <c r="AD7029">
        <v>0</v>
      </c>
      <c r="AE7029">
        <v>4.5859528078260841</v>
      </c>
    </row>
    <row r="7030" spans="1:31" x14ac:dyDescent="0.25">
      <c r="A7030">
        <v>1801925</v>
      </c>
      <c r="B7030">
        <v>1</v>
      </c>
      <c r="C7030" t="s">
        <v>80</v>
      </c>
      <c r="D7030" t="s">
        <v>94</v>
      </c>
      <c r="E7030" t="s">
        <v>158</v>
      </c>
      <c r="F7030" t="s">
        <v>20135</v>
      </c>
      <c r="G7030" t="s">
        <v>160</v>
      </c>
      <c r="H7030" t="s">
        <v>146</v>
      </c>
      <c r="I7030" t="s">
        <v>135</v>
      </c>
      <c r="J7030" t="s">
        <v>136</v>
      </c>
      <c r="K7030" t="s">
        <v>147</v>
      </c>
      <c r="L7030" t="s">
        <v>20136</v>
      </c>
      <c r="M7030" t="s">
        <v>20137</v>
      </c>
      <c r="N7030">
        <v>2.2183333329999999</v>
      </c>
      <c r="O7030">
        <v>0</v>
      </c>
      <c r="P7030">
        <v>20</v>
      </c>
      <c r="Q7030">
        <v>0</v>
      </c>
      <c r="R7030">
        <v>7</v>
      </c>
      <c r="S7030">
        <v>0</v>
      </c>
      <c r="T7030">
        <v>5</v>
      </c>
      <c r="U7030">
        <v>0</v>
      </c>
      <c r="V7030">
        <v>0</v>
      </c>
      <c r="W7030">
        <v>0</v>
      </c>
      <c r="X7030">
        <v>8.7318643814010493</v>
      </c>
      <c r="Y7030">
        <v>0</v>
      </c>
      <c r="Z7030">
        <v>9.4909549925295007</v>
      </c>
      <c r="AA7030">
        <v>0</v>
      </c>
      <c r="AB7030">
        <v>0.87045503182204997</v>
      </c>
      <c r="AC7030">
        <v>0</v>
      </c>
      <c r="AD7030">
        <v>0</v>
      </c>
      <c r="AE7030">
        <v>19.093274405752599</v>
      </c>
    </row>
    <row r="7031" spans="1:31" x14ac:dyDescent="0.25">
      <c r="A7031">
        <v>1801927</v>
      </c>
      <c r="B7031">
        <v>1</v>
      </c>
      <c r="C7031" t="s">
        <v>80</v>
      </c>
      <c r="D7031" t="s">
        <v>104</v>
      </c>
      <c r="E7031" t="s">
        <v>188</v>
      </c>
      <c r="F7031" t="s">
        <v>10977</v>
      </c>
      <c r="G7031" t="s">
        <v>177</v>
      </c>
      <c r="H7031" t="s">
        <v>134</v>
      </c>
      <c r="I7031" t="s">
        <v>135</v>
      </c>
      <c r="J7031" t="s">
        <v>136</v>
      </c>
      <c r="K7031" t="s">
        <v>147</v>
      </c>
      <c r="L7031" t="s">
        <v>20138</v>
      </c>
      <c r="M7031" t="s">
        <v>20139</v>
      </c>
      <c r="N7031">
        <v>0.204444444</v>
      </c>
      <c r="O7031">
        <v>4</v>
      </c>
      <c r="P7031">
        <v>1691</v>
      </c>
      <c r="Q7031">
        <v>10</v>
      </c>
      <c r="R7031">
        <v>17</v>
      </c>
      <c r="S7031">
        <v>14</v>
      </c>
      <c r="T7031">
        <v>183</v>
      </c>
      <c r="U7031">
        <v>3</v>
      </c>
      <c r="V7031">
        <v>0</v>
      </c>
      <c r="W7031">
        <v>8.2092466026666672E-2</v>
      </c>
      <c r="X7031">
        <v>101.83127872843426</v>
      </c>
      <c r="Y7031">
        <v>1.2372586460848003</v>
      </c>
      <c r="Z7031">
        <v>0.54022034674133323</v>
      </c>
      <c r="AA7031">
        <v>70.516454703232</v>
      </c>
      <c r="AB7031">
        <v>14.459156851787993</v>
      </c>
      <c r="AC7031">
        <v>7.0842178107360017</v>
      </c>
      <c r="AD7031">
        <v>0</v>
      </c>
      <c r="AE7031">
        <v>195.75067955304303</v>
      </c>
    </row>
    <row r="7032" spans="1:31" x14ac:dyDescent="0.25">
      <c r="A7032">
        <v>1801928</v>
      </c>
      <c r="B7032">
        <v>1</v>
      </c>
      <c r="C7032" t="s">
        <v>80</v>
      </c>
      <c r="D7032" t="s">
        <v>95</v>
      </c>
      <c r="E7032" t="s">
        <v>184</v>
      </c>
      <c r="F7032" t="s">
        <v>20140</v>
      </c>
      <c r="G7032" t="s">
        <v>829</v>
      </c>
      <c r="H7032" t="s">
        <v>134</v>
      </c>
      <c r="I7032" t="s">
        <v>135</v>
      </c>
      <c r="J7032" t="s">
        <v>136</v>
      </c>
      <c r="K7032" t="s">
        <v>147</v>
      </c>
      <c r="L7032" t="s">
        <v>20141</v>
      </c>
      <c r="M7032" t="s">
        <v>20142</v>
      </c>
      <c r="N7032">
        <v>3.1727777769999999</v>
      </c>
      <c r="O7032">
        <v>0</v>
      </c>
      <c r="P7032">
        <v>2130</v>
      </c>
      <c r="Q7032">
        <v>0</v>
      </c>
      <c r="R7032">
        <v>0</v>
      </c>
      <c r="S7032">
        <v>1</v>
      </c>
      <c r="T7032">
        <v>64</v>
      </c>
      <c r="U7032">
        <v>0</v>
      </c>
      <c r="V7032">
        <v>0</v>
      </c>
      <c r="W7032">
        <v>0</v>
      </c>
      <c r="X7032">
        <v>1835.489696802239</v>
      </c>
      <c r="Y7032">
        <v>0</v>
      </c>
      <c r="Z7032">
        <v>0</v>
      </c>
      <c r="AA7032">
        <v>241.46661603421762</v>
      </c>
      <c r="AB7032">
        <v>154.87087979559334</v>
      </c>
      <c r="AC7032">
        <v>0</v>
      </c>
      <c r="AD7032">
        <v>0</v>
      </c>
      <c r="AE7032">
        <v>2231.8271926320499</v>
      </c>
    </row>
    <row r="7033" spans="1:31" x14ac:dyDescent="0.25">
      <c r="A7033">
        <v>1801930</v>
      </c>
      <c r="B7033">
        <v>1</v>
      </c>
      <c r="C7033" t="s">
        <v>80</v>
      </c>
      <c r="D7033" t="s">
        <v>98</v>
      </c>
      <c r="E7033" t="s">
        <v>171</v>
      </c>
      <c r="F7033" t="s">
        <v>20143</v>
      </c>
      <c r="G7033" t="s">
        <v>181</v>
      </c>
      <c r="H7033" t="s">
        <v>146</v>
      </c>
      <c r="I7033" t="s">
        <v>135</v>
      </c>
      <c r="J7033" t="s">
        <v>136</v>
      </c>
      <c r="K7033" t="s">
        <v>147</v>
      </c>
      <c r="L7033" t="s">
        <v>20144</v>
      </c>
      <c r="M7033" t="s">
        <v>20145</v>
      </c>
      <c r="N7033">
        <v>2.3277777770000001</v>
      </c>
      <c r="O7033">
        <v>0</v>
      </c>
      <c r="P7033">
        <v>1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2.6452093112016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2.6452093112016</v>
      </c>
    </row>
    <row r="7034" spans="1:31" x14ac:dyDescent="0.25">
      <c r="A7034">
        <v>1801931</v>
      </c>
      <c r="B7034">
        <v>1</v>
      </c>
      <c r="C7034" t="s">
        <v>80</v>
      </c>
      <c r="D7034" t="s">
        <v>96</v>
      </c>
      <c r="E7034" t="s">
        <v>158</v>
      </c>
      <c r="F7034" t="s">
        <v>20146</v>
      </c>
      <c r="G7034" t="s">
        <v>160</v>
      </c>
      <c r="H7034" t="s">
        <v>146</v>
      </c>
      <c r="I7034" t="s">
        <v>135</v>
      </c>
      <c r="J7034" t="s">
        <v>136</v>
      </c>
      <c r="K7034" t="s">
        <v>147</v>
      </c>
      <c r="L7034" t="s">
        <v>20147</v>
      </c>
      <c r="M7034" t="s">
        <v>20148</v>
      </c>
      <c r="N7034">
        <v>3.738611111</v>
      </c>
      <c r="O7034">
        <v>0</v>
      </c>
      <c r="P7034">
        <v>29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41.656097203444176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41.656097203444176</v>
      </c>
    </row>
    <row r="7035" spans="1:31" x14ac:dyDescent="0.25">
      <c r="A7035">
        <v>1801934</v>
      </c>
      <c r="B7035">
        <v>1</v>
      </c>
      <c r="C7035" t="s">
        <v>80</v>
      </c>
      <c r="D7035" t="s">
        <v>96</v>
      </c>
      <c r="E7035" t="s">
        <v>158</v>
      </c>
      <c r="F7035" t="s">
        <v>20149</v>
      </c>
      <c r="G7035" t="s">
        <v>160</v>
      </c>
      <c r="H7035" t="s">
        <v>146</v>
      </c>
      <c r="I7035" t="s">
        <v>135</v>
      </c>
      <c r="J7035" t="s">
        <v>136</v>
      </c>
      <c r="K7035" t="s">
        <v>147</v>
      </c>
      <c r="L7035" t="s">
        <v>20150</v>
      </c>
      <c r="M7035" t="s">
        <v>20151</v>
      </c>
      <c r="N7035">
        <v>3.8366666660000002</v>
      </c>
      <c r="O7035">
        <v>0</v>
      </c>
      <c r="P7035">
        <v>84</v>
      </c>
      <c r="Q7035">
        <v>0</v>
      </c>
      <c r="R7035">
        <v>2</v>
      </c>
      <c r="S7035">
        <v>0</v>
      </c>
      <c r="T7035">
        <v>10</v>
      </c>
      <c r="U7035">
        <v>0</v>
      </c>
      <c r="V7035">
        <v>0</v>
      </c>
      <c r="W7035">
        <v>0</v>
      </c>
      <c r="X7035">
        <v>179.89890135657336</v>
      </c>
      <c r="Y7035">
        <v>0</v>
      </c>
      <c r="Z7035">
        <v>4.5109747376653662</v>
      </c>
      <c r="AA7035">
        <v>0</v>
      </c>
      <c r="AB7035">
        <v>39.923880627902662</v>
      </c>
      <c r="AC7035">
        <v>0</v>
      </c>
      <c r="AD7035">
        <v>0</v>
      </c>
      <c r="AE7035">
        <v>224.3337567221414</v>
      </c>
    </row>
    <row r="7036" spans="1:31" x14ac:dyDescent="0.25">
      <c r="A7036">
        <v>1801935</v>
      </c>
      <c r="B7036">
        <v>1</v>
      </c>
      <c r="C7036" t="s">
        <v>80</v>
      </c>
      <c r="D7036" t="s">
        <v>96</v>
      </c>
      <c r="E7036" t="s">
        <v>171</v>
      </c>
      <c r="F7036" t="s">
        <v>20152</v>
      </c>
      <c r="G7036" t="s">
        <v>225</v>
      </c>
      <c r="H7036" t="s">
        <v>146</v>
      </c>
      <c r="I7036" t="s">
        <v>135</v>
      </c>
      <c r="J7036" t="s">
        <v>3</v>
      </c>
      <c r="K7036" t="s">
        <v>147</v>
      </c>
      <c r="L7036" t="s">
        <v>20153</v>
      </c>
      <c r="M7036" t="s">
        <v>20154</v>
      </c>
      <c r="N7036">
        <v>6.773055555</v>
      </c>
      <c r="O7036">
        <v>0</v>
      </c>
      <c r="P7036">
        <v>2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9.8193143156062508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9.8193143156062508</v>
      </c>
    </row>
    <row r="7037" spans="1:31" x14ac:dyDescent="0.25">
      <c r="A7037">
        <v>1801936</v>
      </c>
      <c r="B7037">
        <v>1</v>
      </c>
      <c r="C7037" t="s">
        <v>80</v>
      </c>
      <c r="D7037" t="s">
        <v>103</v>
      </c>
      <c r="E7037" t="s">
        <v>158</v>
      </c>
      <c r="F7037" t="s">
        <v>20155</v>
      </c>
      <c r="G7037" t="s">
        <v>221</v>
      </c>
      <c r="H7037" t="s">
        <v>146</v>
      </c>
      <c r="I7037" t="s">
        <v>135</v>
      </c>
      <c r="J7037" t="s">
        <v>136</v>
      </c>
      <c r="K7037" t="s">
        <v>147</v>
      </c>
      <c r="L7037" t="s">
        <v>20156</v>
      </c>
      <c r="M7037" t="s">
        <v>20157</v>
      </c>
      <c r="N7037">
        <v>1.125</v>
      </c>
      <c r="O7037">
        <v>0</v>
      </c>
      <c r="P7037">
        <v>42</v>
      </c>
      <c r="Q7037">
        <v>0</v>
      </c>
      <c r="R7037">
        <v>0</v>
      </c>
      <c r="S7037">
        <v>0</v>
      </c>
      <c r="T7037">
        <v>3</v>
      </c>
      <c r="U7037">
        <v>0</v>
      </c>
      <c r="V7037">
        <v>0</v>
      </c>
      <c r="W7037">
        <v>0</v>
      </c>
      <c r="X7037">
        <v>17.684072709728333</v>
      </c>
      <c r="Y7037">
        <v>0</v>
      </c>
      <c r="Z7037">
        <v>0</v>
      </c>
      <c r="AA7037">
        <v>0</v>
      </c>
      <c r="AB7037">
        <v>0.82728599210013332</v>
      </c>
      <c r="AC7037">
        <v>0</v>
      </c>
      <c r="AD7037">
        <v>0</v>
      </c>
      <c r="AE7037">
        <v>18.511358701828467</v>
      </c>
    </row>
    <row r="7038" spans="1:31" x14ac:dyDescent="0.25">
      <c r="A7038">
        <v>1801937</v>
      </c>
      <c r="B7038">
        <v>1</v>
      </c>
      <c r="C7038" t="s">
        <v>80</v>
      </c>
      <c r="D7038" t="s">
        <v>99</v>
      </c>
      <c r="E7038" t="s">
        <v>158</v>
      </c>
      <c r="F7038" t="s">
        <v>20158</v>
      </c>
      <c r="G7038" t="s">
        <v>160</v>
      </c>
      <c r="H7038" t="s">
        <v>146</v>
      </c>
      <c r="I7038" t="s">
        <v>135</v>
      </c>
      <c r="J7038" t="s">
        <v>136</v>
      </c>
      <c r="K7038" t="s">
        <v>147</v>
      </c>
      <c r="L7038" t="s">
        <v>20159</v>
      </c>
      <c r="M7038" t="s">
        <v>20160</v>
      </c>
      <c r="N7038">
        <v>2.2713888880000002</v>
      </c>
      <c r="O7038">
        <v>0</v>
      </c>
      <c r="P7038">
        <v>9</v>
      </c>
      <c r="Q7038">
        <v>0</v>
      </c>
      <c r="R7038">
        <v>0</v>
      </c>
      <c r="S7038">
        <v>0</v>
      </c>
      <c r="T7038">
        <v>2</v>
      </c>
      <c r="U7038">
        <v>0</v>
      </c>
      <c r="V7038">
        <v>0</v>
      </c>
      <c r="W7038">
        <v>0</v>
      </c>
      <c r="X7038">
        <v>6.2274698173463188</v>
      </c>
      <c r="Y7038">
        <v>0</v>
      </c>
      <c r="Z7038">
        <v>0</v>
      </c>
      <c r="AA7038">
        <v>0</v>
      </c>
      <c r="AB7038">
        <v>5.7982599086450577</v>
      </c>
      <c r="AC7038">
        <v>0</v>
      </c>
      <c r="AD7038">
        <v>0</v>
      </c>
      <c r="AE7038">
        <v>12.025729725991376</v>
      </c>
    </row>
    <row r="7039" spans="1:31" x14ac:dyDescent="0.25">
      <c r="A7039">
        <v>1801938</v>
      </c>
      <c r="B7039">
        <v>1</v>
      </c>
      <c r="C7039" t="s">
        <v>80</v>
      </c>
      <c r="D7039" t="s">
        <v>94</v>
      </c>
      <c r="E7039" t="s">
        <v>131</v>
      </c>
      <c r="F7039" t="s">
        <v>20161</v>
      </c>
      <c r="G7039" t="s">
        <v>177</v>
      </c>
      <c r="H7039" t="s">
        <v>134</v>
      </c>
      <c r="I7039" t="s">
        <v>193</v>
      </c>
      <c r="J7039" t="s">
        <v>136</v>
      </c>
      <c r="K7039" t="s">
        <v>147</v>
      </c>
      <c r="L7039" t="s">
        <v>20162</v>
      </c>
      <c r="M7039" t="s">
        <v>20163</v>
      </c>
      <c r="N7039">
        <v>1.8055555000000001E-2</v>
      </c>
      <c r="O7039">
        <v>0</v>
      </c>
      <c r="P7039">
        <v>3178</v>
      </c>
      <c r="Q7039">
        <v>0</v>
      </c>
      <c r="R7039">
        <v>1</v>
      </c>
      <c r="S7039">
        <v>0</v>
      </c>
      <c r="T7039">
        <v>910</v>
      </c>
      <c r="U7039">
        <v>0</v>
      </c>
      <c r="V7039">
        <v>0</v>
      </c>
      <c r="W7039">
        <v>0</v>
      </c>
      <c r="X7039">
        <v>17.856323034960539</v>
      </c>
      <c r="Y7039">
        <v>0</v>
      </c>
      <c r="Z7039">
        <v>1.5787983379999995E-2</v>
      </c>
      <c r="AA7039">
        <v>0</v>
      </c>
      <c r="AB7039">
        <v>8.9572428169916396</v>
      </c>
      <c r="AC7039">
        <v>0</v>
      </c>
      <c r="AD7039">
        <v>0</v>
      </c>
      <c r="AE7039">
        <v>26.829353835332178</v>
      </c>
    </row>
    <row r="7040" spans="1:31" x14ac:dyDescent="0.25">
      <c r="A7040">
        <v>1801941</v>
      </c>
      <c r="B7040">
        <v>1</v>
      </c>
      <c r="C7040" t="s">
        <v>80</v>
      </c>
      <c r="D7040" t="s">
        <v>96</v>
      </c>
      <c r="E7040" t="s">
        <v>171</v>
      </c>
      <c r="F7040" t="s">
        <v>20164</v>
      </c>
      <c r="G7040" t="s">
        <v>181</v>
      </c>
      <c r="H7040" t="s">
        <v>146</v>
      </c>
      <c r="I7040" t="s">
        <v>135</v>
      </c>
      <c r="J7040" t="s">
        <v>136</v>
      </c>
      <c r="K7040" t="s">
        <v>147</v>
      </c>
      <c r="L7040" t="s">
        <v>20165</v>
      </c>
      <c r="M7040" t="s">
        <v>20166</v>
      </c>
      <c r="N7040">
        <v>2.8591666660000001</v>
      </c>
      <c r="O7040">
        <v>0</v>
      </c>
      <c r="P7040">
        <v>2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1.0884251770451667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1.0884251770451667</v>
      </c>
    </row>
    <row r="7041" spans="1:31" x14ac:dyDescent="0.25">
      <c r="A7041">
        <v>1801944</v>
      </c>
      <c r="B7041">
        <v>1</v>
      </c>
      <c r="C7041" t="s">
        <v>80</v>
      </c>
      <c r="D7041" t="s">
        <v>93</v>
      </c>
      <c r="E7041" t="s">
        <v>171</v>
      </c>
      <c r="F7041" t="s">
        <v>20167</v>
      </c>
      <c r="G7041" t="s">
        <v>181</v>
      </c>
      <c r="H7041" t="s">
        <v>146</v>
      </c>
      <c r="I7041" t="s">
        <v>135</v>
      </c>
      <c r="J7041" t="s">
        <v>136</v>
      </c>
      <c r="K7041" t="s">
        <v>147</v>
      </c>
      <c r="L7041" t="s">
        <v>20168</v>
      </c>
      <c r="M7041" t="s">
        <v>20169</v>
      </c>
      <c r="N7041">
        <v>1.6841666660000001</v>
      </c>
      <c r="O7041">
        <v>0</v>
      </c>
      <c r="P7041">
        <v>1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0.22268441645492501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0.22268441645492501</v>
      </c>
    </row>
    <row r="7042" spans="1:31" x14ac:dyDescent="0.25">
      <c r="A7042">
        <v>1801946</v>
      </c>
      <c r="B7042">
        <v>1</v>
      </c>
      <c r="C7042" t="s">
        <v>80</v>
      </c>
      <c r="D7042" t="s">
        <v>92</v>
      </c>
      <c r="E7042" t="s">
        <v>184</v>
      </c>
      <c r="F7042" t="s">
        <v>20170</v>
      </c>
      <c r="G7042" t="s">
        <v>239</v>
      </c>
      <c r="H7042" t="s">
        <v>134</v>
      </c>
      <c r="I7042" t="s">
        <v>135</v>
      </c>
      <c r="J7042" t="s">
        <v>136</v>
      </c>
      <c r="K7042" t="s">
        <v>137</v>
      </c>
      <c r="L7042" t="s">
        <v>20171</v>
      </c>
      <c r="M7042" t="s">
        <v>20172</v>
      </c>
      <c r="N7042">
        <v>4.4806647220000002</v>
      </c>
      <c r="O7042">
        <v>0</v>
      </c>
      <c r="P7042">
        <v>353</v>
      </c>
      <c r="Q7042">
        <v>0</v>
      </c>
      <c r="R7042">
        <v>1</v>
      </c>
      <c r="S7042">
        <v>0</v>
      </c>
      <c r="T7042">
        <v>14</v>
      </c>
      <c r="U7042">
        <v>0</v>
      </c>
      <c r="V7042">
        <v>0</v>
      </c>
      <c r="W7042">
        <v>0</v>
      </c>
      <c r="X7042">
        <v>239.75592659853095</v>
      </c>
      <c r="Y7042">
        <v>0</v>
      </c>
      <c r="Z7042">
        <v>0.11555209966685001</v>
      </c>
      <c r="AA7042">
        <v>0</v>
      </c>
      <c r="AB7042">
        <v>16.4195576324725</v>
      </c>
      <c r="AC7042">
        <v>0</v>
      </c>
      <c r="AD7042">
        <v>0</v>
      </c>
      <c r="AE7042">
        <v>256.29103633067029</v>
      </c>
    </row>
    <row r="7043" spans="1:31" x14ac:dyDescent="0.25">
      <c r="A7043">
        <v>1801947</v>
      </c>
      <c r="B7043">
        <v>1</v>
      </c>
      <c r="C7043" t="s">
        <v>80</v>
      </c>
      <c r="D7043" t="s">
        <v>106</v>
      </c>
      <c r="E7043" t="s">
        <v>143</v>
      </c>
      <c r="F7043" t="s">
        <v>20173</v>
      </c>
      <c r="G7043" t="s">
        <v>145</v>
      </c>
      <c r="H7043" t="s">
        <v>146</v>
      </c>
      <c r="I7043" t="s">
        <v>135</v>
      </c>
      <c r="J7043" t="s">
        <v>136</v>
      </c>
      <c r="K7043" t="s">
        <v>147</v>
      </c>
      <c r="L7043" t="s">
        <v>20174</v>
      </c>
      <c r="M7043" t="s">
        <v>20175</v>
      </c>
      <c r="N7043">
        <v>3.2894444439999999</v>
      </c>
      <c r="O7043">
        <v>0</v>
      </c>
      <c r="P7043">
        <v>0</v>
      </c>
      <c r="Q7043">
        <v>0</v>
      </c>
      <c r="R7043">
        <v>10</v>
      </c>
      <c r="S7043">
        <v>0</v>
      </c>
      <c r="T7043">
        <v>2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34.70551302764963</v>
      </c>
      <c r="AA7043">
        <v>0</v>
      </c>
      <c r="AB7043">
        <v>2.3005647600100834</v>
      </c>
      <c r="AC7043">
        <v>0</v>
      </c>
      <c r="AD7043">
        <v>0</v>
      </c>
      <c r="AE7043">
        <v>37.006077787659713</v>
      </c>
    </row>
    <row r="7044" spans="1:31" x14ac:dyDescent="0.25">
      <c r="A7044">
        <v>1801949</v>
      </c>
      <c r="B7044">
        <v>1</v>
      </c>
      <c r="C7044" t="s">
        <v>81</v>
      </c>
      <c r="D7044" t="s">
        <v>112</v>
      </c>
      <c r="E7044" t="s">
        <v>131</v>
      </c>
      <c r="F7044" t="s">
        <v>20176</v>
      </c>
      <c r="G7044" t="s">
        <v>239</v>
      </c>
      <c r="H7044" t="s">
        <v>134</v>
      </c>
      <c r="I7044" t="s">
        <v>135</v>
      </c>
      <c r="J7044" t="s">
        <v>136</v>
      </c>
      <c r="K7044" t="s">
        <v>137</v>
      </c>
      <c r="L7044" t="s">
        <v>20177</v>
      </c>
      <c r="M7044" t="s">
        <v>20178</v>
      </c>
      <c r="N7044">
        <v>0.58805555499999995</v>
      </c>
      <c r="O7044">
        <v>0</v>
      </c>
      <c r="P7044">
        <v>1333</v>
      </c>
      <c r="Q7044">
        <v>175</v>
      </c>
      <c r="R7044">
        <v>86</v>
      </c>
      <c r="S7044">
        <v>11</v>
      </c>
      <c r="T7044">
        <v>153</v>
      </c>
      <c r="U7044">
        <v>1</v>
      </c>
      <c r="V7044">
        <v>0</v>
      </c>
      <c r="W7044">
        <v>0</v>
      </c>
      <c r="X7044">
        <v>197.67169166011388</v>
      </c>
      <c r="Y7044">
        <v>253.44733035687662</v>
      </c>
      <c r="Z7044">
        <v>57.503957962361611</v>
      </c>
      <c r="AA7044">
        <v>13.58748377559173</v>
      </c>
      <c r="AB7044">
        <v>25.207242652946785</v>
      </c>
      <c r="AC7044">
        <v>2.285113504842875</v>
      </c>
      <c r="AD7044">
        <v>0</v>
      </c>
      <c r="AE7044">
        <v>549.7028199127335</v>
      </c>
    </row>
    <row r="7045" spans="1:31" x14ac:dyDescent="0.25">
      <c r="A7045">
        <v>1801951</v>
      </c>
      <c r="B7045">
        <v>1</v>
      </c>
      <c r="C7045" t="s">
        <v>80</v>
      </c>
      <c r="D7045" t="s">
        <v>101</v>
      </c>
      <c r="E7045" t="s">
        <v>171</v>
      </c>
      <c r="F7045" t="s">
        <v>20179</v>
      </c>
      <c r="G7045" t="s">
        <v>181</v>
      </c>
      <c r="H7045" t="s">
        <v>146</v>
      </c>
      <c r="I7045" t="s">
        <v>135</v>
      </c>
      <c r="J7045" t="s">
        <v>136</v>
      </c>
      <c r="K7045" t="s">
        <v>147</v>
      </c>
      <c r="L7045" t="s">
        <v>20180</v>
      </c>
      <c r="M7045" t="s">
        <v>20181</v>
      </c>
      <c r="N7045">
        <v>2.2774999999999999</v>
      </c>
      <c r="O7045">
        <v>0</v>
      </c>
      <c r="P7045">
        <v>1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0.15908307815625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0.15908307815625</v>
      </c>
    </row>
    <row r="7046" spans="1:31" x14ac:dyDescent="0.25">
      <c r="A7046">
        <v>1801953</v>
      </c>
      <c r="B7046">
        <v>1</v>
      </c>
      <c r="C7046" t="s">
        <v>81</v>
      </c>
      <c r="D7046" t="s">
        <v>118</v>
      </c>
      <c r="E7046" t="s">
        <v>143</v>
      </c>
      <c r="F7046" t="s">
        <v>20182</v>
      </c>
      <c r="G7046" t="s">
        <v>145</v>
      </c>
      <c r="H7046" t="s">
        <v>146</v>
      </c>
      <c r="I7046" t="s">
        <v>135</v>
      </c>
      <c r="J7046" t="s">
        <v>136</v>
      </c>
      <c r="K7046" t="s">
        <v>147</v>
      </c>
      <c r="L7046" t="s">
        <v>20183</v>
      </c>
      <c r="M7046" t="s">
        <v>20184</v>
      </c>
      <c r="N7046">
        <v>2.1033333330000001</v>
      </c>
      <c r="O7046">
        <v>0</v>
      </c>
      <c r="P7046">
        <v>20</v>
      </c>
      <c r="Q7046">
        <v>0</v>
      </c>
      <c r="R7046">
        <v>4</v>
      </c>
      <c r="S7046">
        <v>0</v>
      </c>
      <c r="T7046">
        <v>1</v>
      </c>
      <c r="U7046">
        <v>0</v>
      </c>
      <c r="V7046">
        <v>0</v>
      </c>
      <c r="W7046">
        <v>0</v>
      </c>
      <c r="X7046">
        <v>8.4346920875851517</v>
      </c>
      <c r="Y7046">
        <v>0</v>
      </c>
      <c r="Z7046">
        <v>0.56886262295800005</v>
      </c>
      <c r="AA7046">
        <v>0</v>
      </c>
      <c r="AB7046">
        <v>2.21507507407925</v>
      </c>
      <c r="AC7046">
        <v>0</v>
      </c>
      <c r="AD7046">
        <v>0</v>
      </c>
      <c r="AE7046">
        <v>11.218629784622403</v>
      </c>
    </row>
    <row r="7047" spans="1:31" x14ac:dyDescent="0.25">
      <c r="A7047">
        <v>1801955</v>
      </c>
      <c r="B7047">
        <v>1</v>
      </c>
      <c r="C7047" t="s">
        <v>81</v>
      </c>
      <c r="D7047" t="s">
        <v>113</v>
      </c>
      <c r="E7047" t="s">
        <v>171</v>
      </c>
      <c r="F7047" t="s">
        <v>20185</v>
      </c>
      <c r="G7047" t="s">
        <v>181</v>
      </c>
      <c r="H7047" t="s">
        <v>146</v>
      </c>
      <c r="I7047" t="s">
        <v>135</v>
      </c>
      <c r="J7047" t="s">
        <v>136</v>
      </c>
      <c r="K7047" t="s">
        <v>147</v>
      </c>
      <c r="L7047" t="s">
        <v>20186</v>
      </c>
      <c r="M7047" t="s">
        <v>20187</v>
      </c>
      <c r="N7047">
        <v>2.7894444439999999</v>
      </c>
      <c r="O7047">
        <v>0</v>
      </c>
      <c r="P7047">
        <v>2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0.5048991879005833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0.5048991879005833</v>
      </c>
    </row>
    <row r="7048" spans="1:31" x14ac:dyDescent="0.25">
      <c r="A7048">
        <v>1801956</v>
      </c>
      <c r="B7048">
        <v>1</v>
      </c>
      <c r="C7048" t="s">
        <v>81</v>
      </c>
      <c r="D7048" t="s">
        <v>128</v>
      </c>
      <c r="E7048" t="s">
        <v>158</v>
      </c>
      <c r="F7048" t="s">
        <v>20188</v>
      </c>
      <c r="G7048" t="s">
        <v>593</v>
      </c>
      <c r="H7048" t="s">
        <v>146</v>
      </c>
      <c r="I7048" t="s">
        <v>135</v>
      </c>
      <c r="J7048" t="s">
        <v>136</v>
      </c>
      <c r="K7048" t="s">
        <v>147</v>
      </c>
      <c r="L7048" t="s">
        <v>20189</v>
      </c>
      <c r="M7048" t="s">
        <v>20190</v>
      </c>
      <c r="N7048">
        <v>0.523888888</v>
      </c>
      <c r="O7048">
        <v>0</v>
      </c>
      <c r="P7048">
        <v>127</v>
      </c>
      <c r="Q7048">
        <v>0</v>
      </c>
      <c r="R7048">
        <v>0</v>
      </c>
      <c r="S7048">
        <v>0</v>
      </c>
      <c r="T7048">
        <v>5</v>
      </c>
      <c r="U7048">
        <v>0</v>
      </c>
      <c r="V7048">
        <v>0</v>
      </c>
      <c r="W7048">
        <v>0</v>
      </c>
      <c r="X7048">
        <v>17.209204249122994</v>
      </c>
      <c r="Y7048">
        <v>0</v>
      </c>
      <c r="Z7048">
        <v>0</v>
      </c>
      <c r="AA7048">
        <v>0</v>
      </c>
      <c r="AB7048">
        <v>0.41972172997320001</v>
      </c>
      <c r="AC7048">
        <v>0</v>
      </c>
      <c r="AD7048">
        <v>0</v>
      </c>
      <c r="AE7048">
        <v>17.628925979096195</v>
      </c>
    </row>
    <row r="7049" spans="1:31" x14ac:dyDescent="0.25">
      <c r="A7049">
        <v>1801957</v>
      </c>
      <c r="B7049">
        <v>1</v>
      </c>
      <c r="C7049" t="s">
        <v>80</v>
      </c>
      <c r="D7049" t="s">
        <v>107</v>
      </c>
      <c r="E7049" t="s">
        <v>171</v>
      </c>
      <c r="F7049" t="s">
        <v>20191</v>
      </c>
      <c r="G7049" t="s">
        <v>181</v>
      </c>
      <c r="H7049" t="s">
        <v>146</v>
      </c>
      <c r="I7049" t="s">
        <v>135</v>
      </c>
      <c r="J7049" t="s">
        <v>136</v>
      </c>
      <c r="K7049" t="s">
        <v>147</v>
      </c>
      <c r="L7049" t="s">
        <v>20192</v>
      </c>
      <c r="M7049" t="s">
        <v>20193</v>
      </c>
      <c r="N7049">
        <v>1.4811111109999999</v>
      </c>
      <c r="O7049">
        <v>0</v>
      </c>
      <c r="P7049">
        <v>1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0.40823306833433332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0.40823306833433332</v>
      </c>
    </row>
    <row r="7050" spans="1:31" x14ac:dyDescent="0.25">
      <c r="A7050">
        <v>1801960</v>
      </c>
      <c r="B7050">
        <v>1</v>
      </c>
      <c r="C7050" t="s">
        <v>80</v>
      </c>
      <c r="D7050" t="s">
        <v>82</v>
      </c>
      <c r="E7050" t="s">
        <v>171</v>
      </c>
      <c r="F7050" t="s">
        <v>20194</v>
      </c>
      <c r="G7050" t="s">
        <v>173</v>
      </c>
      <c r="H7050" t="s">
        <v>146</v>
      </c>
      <c r="I7050" t="s">
        <v>135</v>
      </c>
      <c r="J7050" t="s">
        <v>136</v>
      </c>
      <c r="K7050" t="s">
        <v>147</v>
      </c>
      <c r="L7050" t="s">
        <v>20195</v>
      </c>
      <c r="M7050" t="s">
        <v>20196</v>
      </c>
      <c r="N7050">
        <v>2.4750000000000001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2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2.0595036889847003</v>
      </c>
      <c r="AC7050">
        <v>0</v>
      </c>
      <c r="AD7050">
        <v>0</v>
      </c>
      <c r="AE7050">
        <v>2.0595036889847003</v>
      </c>
    </row>
    <row r="7051" spans="1:31" x14ac:dyDescent="0.25">
      <c r="A7051">
        <v>1801964</v>
      </c>
      <c r="B7051">
        <v>1</v>
      </c>
      <c r="C7051" t="s">
        <v>81</v>
      </c>
      <c r="D7051" t="s">
        <v>128</v>
      </c>
      <c r="E7051" t="s">
        <v>158</v>
      </c>
      <c r="F7051" t="s">
        <v>20197</v>
      </c>
      <c r="G7051" t="s">
        <v>225</v>
      </c>
      <c r="H7051" t="s">
        <v>146</v>
      </c>
      <c r="I7051" t="s">
        <v>135</v>
      </c>
      <c r="J7051" t="s">
        <v>3</v>
      </c>
      <c r="K7051" t="s">
        <v>147</v>
      </c>
      <c r="L7051" t="s">
        <v>20198</v>
      </c>
      <c r="M7051" t="s">
        <v>20199</v>
      </c>
      <c r="N7051">
        <v>2.786944444</v>
      </c>
      <c r="O7051">
        <v>0</v>
      </c>
      <c r="P7051">
        <v>4</v>
      </c>
      <c r="Q7051">
        <v>0</v>
      </c>
      <c r="R7051">
        <v>6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2.3574602773214499</v>
      </c>
      <c r="Y7051">
        <v>0</v>
      </c>
      <c r="Z7051">
        <v>7.2850582873955663</v>
      </c>
      <c r="AA7051">
        <v>0</v>
      </c>
      <c r="AB7051">
        <v>0</v>
      </c>
      <c r="AC7051">
        <v>0</v>
      </c>
      <c r="AD7051">
        <v>0</v>
      </c>
      <c r="AE7051">
        <v>9.6425185647170153</v>
      </c>
    </row>
    <row r="7052" spans="1:31" x14ac:dyDescent="0.25">
      <c r="A7052">
        <v>1801966</v>
      </c>
      <c r="B7052">
        <v>1</v>
      </c>
      <c r="C7052" t="s">
        <v>80</v>
      </c>
      <c r="D7052" t="s">
        <v>98</v>
      </c>
      <c r="E7052" t="s">
        <v>158</v>
      </c>
      <c r="F7052" t="s">
        <v>20200</v>
      </c>
      <c r="G7052" t="s">
        <v>160</v>
      </c>
      <c r="H7052" t="s">
        <v>146</v>
      </c>
      <c r="I7052" t="s">
        <v>135</v>
      </c>
      <c r="J7052" t="s">
        <v>136</v>
      </c>
      <c r="K7052" t="s">
        <v>147</v>
      </c>
      <c r="L7052" t="s">
        <v>20201</v>
      </c>
      <c r="M7052" t="s">
        <v>20202</v>
      </c>
      <c r="N7052">
        <v>0.32166666599999999</v>
      </c>
      <c r="O7052">
        <v>0</v>
      </c>
      <c r="P7052">
        <v>0</v>
      </c>
      <c r="Q7052">
        <v>0</v>
      </c>
      <c r="R7052">
        <v>1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0.21088826151039997</v>
      </c>
      <c r="AA7052">
        <v>0</v>
      </c>
      <c r="AB7052">
        <v>0</v>
      </c>
      <c r="AC7052">
        <v>0</v>
      </c>
      <c r="AD7052">
        <v>0</v>
      </c>
      <c r="AE7052">
        <v>0.21088826151039997</v>
      </c>
    </row>
    <row r="7053" spans="1:31" x14ac:dyDescent="0.25">
      <c r="A7053">
        <v>1801967</v>
      </c>
      <c r="B7053">
        <v>1</v>
      </c>
      <c r="C7053" t="s">
        <v>80</v>
      </c>
      <c r="D7053" t="s">
        <v>103</v>
      </c>
      <c r="E7053" t="s">
        <v>188</v>
      </c>
      <c r="F7053" t="s">
        <v>20203</v>
      </c>
      <c r="G7053" t="s">
        <v>177</v>
      </c>
      <c r="H7053" t="s">
        <v>134</v>
      </c>
      <c r="I7053" t="s">
        <v>135</v>
      </c>
      <c r="J7053" t="s">
        <v>136</v>
      </c>
      <c r="K7053" t="s">
        <v>147</v>
      </c>
      <c r="L7053" t="s">
        <v>20204</v>
      </c>
      <c r="M7053" t="s">
        <v>20205</v>
      </c>
      <c r="N7053">
        <v>7.4722222000000005E-2</v>
      </c>
      <c r="O7053">
        <v>20</v>
      </c>
      <c r="P7053">
        <v>5329</v>
      </c>
      <c r="Q7053">
        <v>59</v>
      </c>
      <c r="R7053">
        <v>559</v>
      </c>
      <c r="S7053">
        <v>98</v>
      </c>
      <c r="T7053">
        <v>1115</v>
      </c>
      <c r="U7053">
        <v>16</v>
      </c>
      <c r="V7053">
        <v>4</v>
      </c>
      <c r="W7053">
        <v>1.0097570250374996</v>
      </c>
      <c r="X7053">
        <v>78.093034396983356</v>
      </c>
      <c r="Y7053">
        <v>19.043498264999911</v>
      </c>
      <c r="Z7053">
        <v>7.6230790859349122</v>
      </c>
      <c r="AA7053">
        <v>32.237873197362255</v>
      </c>
      <c r="AB7053">
        <v>30.276926109113955</v>
      </c>
      <c r="AC7053">
        <v>45.279715110549859</v>
      </c>
      <c r="AD7053">
        <v>6.1589905332437329</v>
      </c>
      <c r="AE7053">
        <v>219.72287372322549</v>
      </c>
    </row>
    <row r="7054" spans="1:31" x14ac:dyDescent="0.25">
      <c r="A7054">
        <v>1801970</v>
      </c>
      <c r="B7054">
        <v>1</v>
      </c>
      <c r="C7054" t="s">
        <v>80</v>
      </c>
      <c r="D7054" t="s">
        <v>92</v>
      </c>
      <c r="E7054" t="s">
        <v>171</v>
      </c>
      <c r="F7054" t="s">
        <v>20206</v>
      </c>
      <c r="G7054" t="s">
        <v>181</v>
      </c>
      <c r="H7054" t="s">
        <v>146</v>
      </c>
      <c r="I7054" t="s">
        <v>135</v>
      </c>
      <c r="J7054" t="s">
        <v>136</v>
      </c>
      <c r="K7054" t="s">
        <v>147</v>
      </c>
      <c r="L7054" t="s">
        <v>20207</v>
      </c>
      <c r="M7054" t="s">
        <v>20208</v>
      </c>
      <c r="N7054">
        <v>6.0475000000000003</v>
      </c>
      <c r="O7054">
        <v>0</v>
      </c>
      <c r="P7054">
        <v>0</v>
      </c>
      <c r="Q7054">
        <v>0</v>
      </c>
      <c r="R7054">
        <v>1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0.63041220103855011</v>
      </c>
      <c r="AA7054">
        <v>0</v>
      </c>
      <c r="AB7054">
        <v>0</v>
      </c>
      <c r="AC7054">
        <v>0</v>
      </c>
      <c r="AD7054">
        <v>0</v>
      </c>
      <c r="AE7054">
        <v>0.63041220103855011</v>
      </c>
    </row>
    <row r="7055" spans="1:31" x14ac:dyDescent="0.25">
      <c r="A7055">
        <v>1801974</v>
      </c>
      <c r="B7055">
        <v>1</v>
      </c>
      <c r="C7055" t="s">
        <v>81</v>
      </c>
      <c r="D7055" t="s">
        <v>118</v>
      </c>
      <c r="E7055" t="s">
        <v>171</v>
      </c>
      <c r="F7055" t="s">
        <v>20209</v>
      </c>
      <c r="G7055" t="s">
        <v>181</v>
      </c>
      <c r="H7055" t="s">
        <v>146</v>
      </c>
      <c r="I7055" t="s">
        <v>135</v>
      </c>
      <c r="J7055" t="s">
        <v>136</v>
      </c>
      <c r="K7055" t="s">
        <v>147</v>
      </c>
      <c r="L7055" t="s">
        <v>20210</v>
      </c>
      <c r="M7055" t="s">
        <v>20211</v>
      </c>
      <c r="N7055">
        <v>1.778888888</v>
      </c>
      <c r="O7055">
        <v>0</v>
      </c>
      <c r="P7055">
        <v>1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0.116665514687875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0.116665514687875</v>
      </c>
    </row>
    <row r="7056" spans="1:31" x14ac:dyDescent="0.25">
      <c r="A7056">
        <v>1801975</v>
      </c>
      <c r="B7056">
        <v>1</v>
      </c>
      <c r="C7056" t="s">
        <v>80</v>
      </c>
      <c r="D7056" t="s">
        <v>103</v>
      </c>
      <c r="E7056" t="s">
        <v>171</v>
      </c>
      <c r="F7056" t="s">
        <v>20212</v>
      </c>
      <c r="G7056" t="s">
        <v>181</v>
      </c>
      <c r="H7056" t="s">
        <v>146</v>
      </c>
      <c r="I7056" t="s">
        <v>135</v>
      </c>
      <c r="J7056" t="s">
        <v>136</v>
      </c>
      <c r="K7056" t="s">
        <v>147</v>
      </c>
      <c r="L7056" t="s">
        <v>20213</v>
      </c>
      <c r="M7056" t="s">
        <v>20214</v>
      </c>
      <c r="N7056">
        <v>3.9133333330000002</v>
      </c>
      <c r="O7056">
        <v>0</v>
      </c>
      <c r="P7056">
        <v>5</v>
      </c>
      <c r="Q7056">
        <v>0</v>
      </c>
      <c r="R7056">
        <v>0</v>
      </c>
      <c r="S7056">
        <v>0</v>
      </c>
      <c r="T7056">
        <v>2</v>
      </c>
      <c r="U7056">
        <v>0</v>
      </c>
      <c r="V7056">
        <v>0</v>
      </c>
      <c r="W7056">
        <v>0</v>
      </c>
      <c r="X7056">
        <v>7.0390925073550665</v>
      </c>
      <c r="Y7056">
        <v>0</v>
      </c>
      <c r="Z7056">
        <v>0</v>
      </c>
      <c r="AA7056">
        <v>0</v>
      </c>
      <c r="AB7056">
        <v>0.45231645187876668</v>
      </c>
      <c r="AC7056">
        <v>0</v>
      </c>
      <c r="AD7056">
        <v>0</v>
      </c>
      <c r="AE7056">
        <v>7.4914089592338335</v>
      </c>
    </row>
    <row r="7057" spans="1:31" x14ac:dyDescent="0.25">
      <c r="A7057">
        <v>1801976</v>
      </c>
      <c r="B7057">
        <v>1</v>
      </c>
      <c r="C7057" t="s">
        <v>81</v>
      </c>
      <c r="D7057" t="s">
        <v>117</v>
      </c>
      <c r="E7057" t="s">
        <v>188</v>
      </c>
      <c r="F7057" t="s">
        <v>1473</v>
      </c>
      <c r="G7057" t="s">
        <v>177</v>
      </c>
      <c r="H7057" t="s">
        <v>134</v>
      </c>
      <c r="I7057" t="s">
        <v>193</v>
      </c>
      <c r="J7057" t="s">
        <v>136</v>
      </c>
      <c r="K7057" t="s">
        <v>147</v>
      </c>
      <c r="L7057" t="s">
        <v>20215</v>
      </c>
      <c r="M7057" t="s">
        <v>20216</v>
      </c>
      <c r="N7057">
        <v>1.1111111E-2</v>
      </c>
      <c r="O7057">
        <v>0</v>
      </c>
      <c r="P7057">
        <v>958</v>
      </c>
      <c r="Q7057">
        <v>8</v>
      </c>
      <c r="R7057">
        <v>49</v>
      </c>
      <c r="S7057">
        <v>5</v>
      </c>
      <c r="T7057">
        <v>103</v>
      </c>
      <c r="U7057">
        <v>2</v>
      </c>
      <c r="V7057">
        <v>0</v>
      </c>
      <c r="W7057">
        <v>0</v>
      </c>
      <c r="X7057">
        <v>1.3411500845959989</v>
      </c>
      <c r="Y7057">
        <v>0.77461630443399998</v>
      </c>
      <c r="Z7057">
        <v>0.13421179366533334</v>
      </c>
      <c r="AA7057">
        <v>0.128533892718</v>
      </c>
      <c r="AB7057">
        <v>0.5104939509480001</v>
      </c>
      <c r="AC7057">
        <v>0.46271865061333339</v>
      </c>
      <c r="AD7057">
        <v>0</v>
      </c>
      <c r="AE7057">
        <v>3.3517246769746665</v>
      </c>
    </row>
    <row r="7058" spans="1:31" x14ac:dyDescent="0.25">
      <c r="A7058">
        <v>1801978</v>
      </c>
      <c r="B7058">
        <v>1</v>
      </c>
      <c r="C7058" t="s">
        <v>80</v>
      </c>
      <c r="D7058" t="s">
        <v>103</v>
      </c>
      <c r="E7058" t="s">
        <v>188</v>
      </c>
      <c r="F7058" t="s">
        <v>4123</v>
      </c>
      <c r="G7058" t="s">
        <v>4436</v>
      </c>
      <c r="H7058" t="s">
        <v>134</v>
      </c>
      <c r="I7058" t="s">
        <v>135</v>
      </c>
      <c r="J7058" t="s">
        <v>136</v>
      </c>
      <c r="K7058" t="s">
        <v>147</v>
      </c>
      <c r="L7058" t="s">
        <v>20217</v>
      </c>
      <c r="M7058" t="s">
        <v>20218</v>
      </c>
      <c r="N7058">
        <v>1.2308333330000001</v>
      </c>
      <c r="O7058">
        <v>0</v>
      </c>
      <c r="P7058">
        <v>521</v>
      </c>
      <c r="Q7058">
        <v>9</v>
      </c>
      <c r="R7058">
        <v>37</v>
      </c>
      <c r="S7058">
        <v>21</v>
      </c>
      <c r="T7058">
        <v>70</v>
      </c>
      <c r="U7058">
        <v>9</v>
      </c>
      <c r="V7058">
        <v>0</v>
      </c>
      <c r="W7058">
        <v>0</v>
      </c>
      <c r="X7058">
        <v>163.03658722180876</v>
      </c>
      <c r="Y7058">
        <v>111.60713644731905</v>
      </c>
      <c r="Z7058">
        <v>11.0723984943488</v>
      </c>
      <c r="AA7058">
        <v>170.79806013720915</v>
      </c>
      <c r="AB7058">
        <v>35.226697233388435</v>
      </c>
      <c r="AC7058">
        <v>357.63530364344888</v>
      </c>
      <c r="AD7058">
        <v>0</v>
      </c>
      <c r="AE7058">
        <v>849.3761831775231</v>
      </c>
    </row>
    <row r="7059" spans="1:31" x14ac:dyDescent="0.25">
      <c r="A7059">
        <v>1801979</v>
      </c>
      <c r="B7059">
        <v>1</v>
      </c>
      <c r="C7059" t="s">
        <v>81</v>
      </c>
      <c r="D7059" t="s">
        <v>126</v>
      </c>
      <c r="E7059" t="s">
        <v>188</v>
      </c>
      <c r="F7059" t="s">
        <v>18878</v>
      </c>
      <c r="G7059" t="s">
        <v>177</v>
      </c>
      <c r="H7059" t="s">
        <v>134</v>
      </c>
      <c r="I7059" t="s">
        <v>193</v>
      </c>
      <c r="J7059" t="s">
        <v>136</v>
      </c>
      <c r="K7059" t="s">
        <v>147</v>
      </c>
      <c r="L7059" t="s">
        <v>20219</v>
      </c>
      <c r="M7059" t="s">
        <v>20220</v>
      </c>
      <c r="N7059">
        <v>8.3333330000000001E-3</v>
      </c>
      <c r="O7059">
        <v>0</v>
      </c>
      <c r="P7059">
        <v>742</v>
      </c>
      <c r="Q7059">
        <v>36</v>
      </c>
      <c r="R7059">
        <v>100</v>
      </c>
      <c r="S7059">
        <v>9</v>
      </c>
      <c r="T7059">
        <v>45</v>
      </c>
      <c r="U7059">
        <v>0</v>
      </c>
      <c r="V7059">
        <v>0</v>
      </c>
      <c r="W7059">
        <v>0</v>
      </c>
      <c r="X7059">
        <v>0.71655120309300091</v>
      </c>
      <c r="Y7059">
        <v>0.61747938293549987</v>
      </c>
      <c r="Z7059">
        <v>0.13799599373950008</v>
      </c>
      <c r="AA7059">
        <v>0.24297563187975002</v>
      </c>
      <c r="AB7059">
        <v>0.14930947198450004</v>
      </c>
      <c r="AC7059">
        <v>0</v>
      </c>
      <c r="AD7059">
        <v>0</v>
      </c>
      <c r="AE7059">
        <v>1.8643116836322509</v>
      </c>
    </row>
    <row r="7060" spans="1:31" x14ac:dyDescent="0.25">
      <c r="A7060">
        <v>1801981</v>
      </c>
      <c r="B7060">
        <v>1</v>
      </c>
      <c r="C7060" t="s">
        <v>80</v>
      </c>
      <c r="D7060" t="s">
        <v>94</v>
      </c>
      <c r="E7060" t="s">
        <v>131</v>
      </c>
      <c r="F7060" t="s">
        <v>5250</v>
      </c>
      <c r="G7060" t="s">
        <v>177</v>
      </c>
      <c r="H7060" t="s">
        <v>134</v>
      </c>
      <c r="I7060" t="s">
        <v>135</v>
      </c>
      <c r="J7060" t="s">
        <v>136</v>
      </c>
      <c r="K7060" t="s">
        <v>147</v>
      </c>
      <c r="L7060" t="s">
        <v>20221</v>
      </c>
      <c r="M7060" t="s">
        <v>20222</v>
      </c>
      <c r="N7060">
        <v>0.119444444</v>
      </c>
      <c r="O7060">
        <v>0</v>
      </c>
      <c r="P7060">
        <v>662</v>
      </c>
      <c r="Q7060">
        <v>34</v>
      </c>
      <c r="R7060">
        <v>68</v>
      </c>
      <c r="S7060">
        <v>11</v>
      </c>
      <c r="T7060">
        <v>76</v>
      </c>
      <c r="U7060">
        <v>3</v>
      </c>
      <c r="V7060">
        <v>0</v>
      </c>
      <c r="W7060">
        <v>0</v>
      </c>
      <c r="X7060">
        <v>17.462012120890986</v>
      </c>
      <c r="Y7060">
        <v>8.4666164998336679</v>
      </c>
      <c r="Z7060">
        <v>2.9859553200853335</v>
      </c>
      <c r="AA7060">
        <v>10.23333973602125</v>
      </c>
      <c r="AB7060">
        <v>6.4907275025459983</v>
      </c>
      <c r="AC7060">
        <v>5.7632885192376673</v>
      </c>
      <c r="AD7060">
        <v>0</v>
      </c>
      <c r="AE7060">
        <v>51.40193969861491</v>
      </c>
    </row>
    <row r="7061" spans="1:31" x14ac:dyDescent="0.25">
      <c r="A7061">
        <v>1801983</v>
      </c>
      <c r="B7061">
        <v>1</v>
      </c>
      <c r="C7061" t="s">
        <v>80</v>
      </c>
      <c r="D7061" t="s">
        <v>97</v>
      </c>
      <c r="E7061" t="s">
        <v>171</v>
      </c>
      <c r="F7061" t="s">
        <v>20223</v>
      </c>
      <c r="G7061" t="s">
        <v>181</v>
      </c>
      <c r="H7061" t="s">
        <v>146</v>
      </c>
      <c r="I7061" t="s">
        <v>135</v>
      </c>
      <c r="J7061" t="s">
        <v>136</v>
      </c>
      <c r="K7061" t="s">
        <v>147</v>
      </c>
      <c r="L7061" t="s">
        <v>20224</v>
      </c>
      <c r="M7061" t="s">
        <v>20225</v>
      </c>
      <c r="N7061">
        <v>2.900555555</v>
      </c>
      <c r="O7061">
        <v>0</v>
      </c>
      <c r="P7061">
        <v>0</v>
      </c>
      <c r="Q7061">
        <v>0</v>
      </c>
      <c r="R7061">
        <v>1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8.9824262105600003E-2</v>
      </c>
      <c r="AA7061">
        <v>0</v>
      </c>
      <c r="AB7061">
        <v>0</v>
      </c>
      <c r="AC7061">
        <v>0</v>
      </c>
      <c r="AD7061">
        <v>0</v>
      </c>
      <c r="AE7061">
        <v>8.9824262105600003E-2</v>
      </c>
    </row>
    <row r="7062" spans="1:31" x14ac:dyDescent="0.25">
      <c r="A7062">
        <v>1801984</v>
      </c>
      <c r="B7062">
        <v>1</v>
      </c>
      <c r="C7062" t="s">
        <v>80</v>
      </c>
      <c r="D7062" t="s">
        <v>87</v>
      </c>
      <c r="E7062" t="s">
        <v>171</v>
      </c>
      <c r="F7062" t="s">
        <v>20226</v>
      </c>
      <c r="G7062" t="s">
        <v>173</v>
      </c>
      <c r="H7062" t="s">
        <v>146</v>
      </c>
      <c r="I7062" t="s">
        <v>135</v>
      </c>
      <c r="J7062" t="s">
        <v>136</v>
      </c>
      <c r="K7062" t="s">
        <v>147</v>
      </c>
      <c r="L7062" t="s">
        <v>20227</v>
      </c>
      <c r="M7062" t="s">
        <v>20228</v>
      </c>
      <c r="N7062">
        <v>0.64805555500000001</v>
      </c>
      <c r="O7062">
        <v>0</v>
      </c>
      <c r="P7062">
        <v>1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0.28102032224622497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0.28102032224622497</v>
      </c>
    </row>
    <row r="7063" spans="1:31" x14ac:dyDescent="0.25">
      <c r="A7063">
        <v>1801985</v>
      </c>
      <c r="B7063">
        <v>1</v>
      </c>
      <c r="C7063" t="s">
        <v>81</v>
      </c>
      <c r="D7063" t="s">
        <v>118</v>
      </c>
      <c r="E7063" t="s">
        <v>158</v>
      </c>
      <c r="F7063" t="s">
        <v>20229</v>
      </c>
      <c r="G7063" t="s">
        <v>160</v>
      </c>
      <c r="H7063" t="s">
        <v>146</v>
      </c>
      <c r="I7063" t="s">
        <v>135</v>
      </c>
      <c r="J7063" t="s">
        <v>136</v>
      </c>
      <c r="K7063" t="s">
        <v>147</v>
      </c>
      <c r="L7063" t="s">
        <v>20230</v>
      </c>
      <c r="M7063" t="s">
        <v>20231</v>
      </c>
      <c r="N7063">
        <v>0.73583333299999998</v>
      </c>
      <c r="O7063">
        <v>0</v>
      </c>
      <c r="P7063">
        <v>4</v>
      </c>
      <c r="Q7063">
        <v>0</v>
      </c>
      <c r="R7063">
        <v>1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1.4349919013850001</v>
      </c>
      <c r="Y7063">
        <v>0</v>
      </c>
      <c r="Z7063">
        <v>0.15743326415409997</v>
      </c>
      <c r="AA7063">
        <v>0</v>
      </c>
      <c r="AB7063">
        <v>0</v>
      </c>
      <c r="AC7063">
        <v>0</v>
      </c>
      <c r="AD7063">
        <v>0</v>
      </c>
      <c r="AE7063">
        <v>1.5924251655391002</v>
      </c>
    </row>
    <row r="7064" spans="1:31" x14ac:dyDescent="0.25">
      <c r="A7064">
        <v>1801986</v>
      </c>
      <c r="B7064">
        <v>1</v>
      </c>
      <c r="C7064" t="s">
        <v>80</v>
      </c>
      <c r="D7064" t="s">
        <v>103</v>
      </c>
      <c r="E7064" t="s">
        <v>171</v>
      </c>
      <c r="F7064" t="s">
        <v>20232</v>
      </c>
      <c r="G7064" t="s">
        <v>282</v>
      </c>
      <c r="H7064" t="s">
        <v>146</v>
      </c>
      <c r="I7064" t="s">
        <v>135</v>
      </c>
      <c r="J7064" t="s">
        <v>136</v>
      </c>
      <c r="K7064" t="s">
        <v>147</v>
      </c>
      <c r="L7064" t="s">
        <v>20233</v>
      </c>
      <c r="M7064" t="s">
        <v>20234</v>
      </c>
      <c r="N7064">
        <v>2.8975</v>
      </c>
      <c r="O7064">
        <v>0</v>
      </c>
      <c r="P7064">
        <v>3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2.8152760071744001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2.8152760071744001</v>
      </c>
    </row>
    <row r="7065" spans="1:31" x14ac:dyDescent="0.25">
      <c r="A7065">
        <v>1801987</v>
      </c>
      <c r="B7065">
        <v>1</v>
      </c>
      <c r="C7065" t="s">
        <v>80</v>
      </c>
      <c r="D7065" t="s">
        <v>108</v>
      </c>
      <c r="E7065" t="s">
        <v>171</v>
      </c>
      <c r="F7065" t="s">
        <v>20235</v>
      </c>
      <c r="G7065" t="s">
        <v>181</v>
      </c>
      <c r="H7065" t="s">
        <v>146</v>
      </c>
      <c r="I7065" t="s">
        <v>135</v>
      </c>
      <c r="J7065" t="s">
        <v>136</v>
      </c>
      <c r="K7065" t="s">
        <v>147</v>
      </c>
      <c r="L7065" t="s">
        <v>20236</v>
      </c>
      <c r="M7065" t="s">
        <v>20237</v>
      </c>
      <c r="N7065">
        <v>1.4783333329999999</v>
      </c>
      <c r="O7065">
        <v>0</v>
      </c>
      <c r="P7065">
        <v>1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0.28107197889924995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0.28107197889924995</v>
      </c>
    </row>
    <row r="7066" spans="1:31" x14ac:dyDescent="0.25">
      <c r="A7066">
        <v>1801988</v>
      </c>
      <c r="B7066">
        <v>1</v>
      </c>
      <c r="C7066" t="s">
        <v>81</v>
      </c>
      <c r="D7066" t="s">
        <v>118</v>
      </c>
      <c r="E7066" t="s">
        <v>158</v>
      </c>
      <c r="F7066" t="s">
        <v>6956</v>
      </c>
      <c r="G7066" t="s">
        <v>160</v>
      </c>
      <c r="H7066" t="s">
        <v>146</v>
      </c>
      <c r="I7066" t="s">
        <v>135</v>
      </c>
      <c r="J7066" t="s">
        <v>136</v>
      </c>
      <c r="K7066" t="s">
        <v>147</v>
      </c>
      <c r="L7066" t="s">
        <v>20238</v>
      </c>
      <c r="M7066" t="s">
        <v>20239</v>
      </c>
      <c r="N7066">
        <v>1.3869444440000001</v>
      </c>
      <c r="O7066">
        <v>0</v>
      </c>
      <c r="P7066">
        <v>1</v>
      </c>
      <c r="Q7066">
        <v>0</v>
      </c>
      <c r="R7066">
        <v>1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2.0948125146666666E-3</v>
      </c>
      <c r="Y7066">
        <v>0</v>
      </c>
      <c r="Z7066">
        <v>0.71494692128341675</v>
      </c>
      <c r="AA7066">
        <v>0</v>
      </c>
      <c r="AB7066">
        <v>0</v>
      </c>
      <c r="AC7066">
        <v>0</v>
      </c>
      <c r="AD7066">
        <v>0</v>
      </c>
      <c r="AE7066">
        <v>0.71704173379808345</v>
      </c>
    </row>
    <row r="7067" spans="1:31" x14ac:dyDescent="0.25">
      <c r="A7067">
        <v>1801990</v>
      </c>
      <c r="B7067">
        <v>1</v>
      </c>
      <c r="C7067" t="s">
        <v>80</v>
      </c>
      <c r="D7067" t="s">
        <v>90</v>
      </c>
      <c r="E7067" t="s">
        <v>158</v>
      </c>
      <c r="F7067" t="s">
        <v>20240</v>
      </c>
      <c r="G7067" t="s">
        <v>160</v>
      </c>
      <c r="H7067" t="s">
        <v>146</v>
      </c>
      <c r="I7067" t="s">
        <v>135</v>
      </c>
      <c r="J7067" t="s">
        <v>136</v>
      </c>
      <c r="K7067" t="s">
        <v>147</v>
      </c>
      <c r="L7067" t="s">
        <v>20241</v>
      </c>
      <c r="M7067" t="s">
        <v>20242</v>
      </c>
      <c r="N7067">
        <v>1.7124999999999999</v>
      </c>
      <c r="O7067">
        <v>0</v>
      </c>
      <c r="P7067">
        <v>316</v>
      </c>
      <c r="Q7067">
        <v>0</v>
      </c>
      <c r="R7067">
        <v>0</v>
      </c>
      <c r="S7067">
        <v>0</v>
      </c>
      <c r="T7067">
        <v>14</v>
      </c>
      <c r="U7067">
        <v>0</v>
      </c>
      <c r="V7067">
        <v>0</v>
      </c>
      <c r="W7067">
        <v>0</v>
      </c>
      <c r="X7067">
        <v>137.8822774692716</v>
      </c>
      <c r="Y7067">
        <v>0</v>
      </c>
      <c r="Z7067">
        <v>0</v>
      </c>
      <c r="AA7067">
        <v>0</v>
      </c>
      <c r="AB7067">
        <v>4.5759911369520658</v>
      </c>
      <c r="AC7067">
        <v>0</v>
      </c>
      <c r="AD7067">
        <v>0</v>
      </c>
      <c r="AE7067">
        <v>142.45826860622367</v>
      </c>
    </row>
    <row r="7068" spans="1:31" x14ac:dyDescent="0.25">
      <c r="A7068">
        <v>1801991</v>
      </c>
      <c r="B7068">
        <v>1</v>
      </c>
      <c r="C7068" t="s">
        <v>80</v>
      </c>
      <c r="D7068" t="s">
        <v>99</v>
      </c>
      <c r="E7068" t="s">
        <v>171</v>
      </c>
      <c r="F7068" t="s">
        <v>20243</v>
      </c>
      <c r="G7068" t="s">
        <v>282</v>
      </c>
      <c r="H7068" t="s">
        <v>146</v>
      </c>
      <c r="I7068" t="s">
        <v>135</v>
      </c>
      <c r="J7068" t="s">
        <v>136</v>
      </c>
      <c r="K7068" t="s">
        <v>147</v>
      </c>
      <c r="L7068" t="s">
        <v>20244</v>
      </c>
      <c r="M7068" t="s">
        <v>20245</v>
      </c>
      <c r="N7068">
        <v>3.563055555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7.672043417044101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7.672043417044101</v>
      </c>
    </row>
    <row r="7069" spans="1:31" x14ac:dyDescent="0.25">
      <c r="A7069">
        <v>1801993</v>
      </c>
      <c r="B7069">
        <v>1</v>
      </c>
      <c r="C7069" t="s">
        <v>80</v>
      </c>
      <c r="D7069" t="s">
        <v>94</v>
      </c>
      <c r="E7069" t="s">
        <v>184</v>
      </c>
      <c r="F7069" t="s">
        <v>20246</v>
      </c>
      <c r="G7069" t="s">
        <v>359</v>
      </c>
      <c r="H7069" t="s">
        <v>134</v>
      </c>
      <c r="I7069" t="s">
        <v>135</v>
      </c>
      <c r="J7069" t="s">
        <v>136</v>
      </c>
      <c r="K7069" t="s">
        <v>147</v>
      </c>
      <c r="L7069" t="s">
        <v>20247</v>
      </c>
      <c r="M7069" t="s">
        <v>20248</v>
      </c>
      <c r="N7069">
        <v>1.5619444440000001</v>
      </c>
      <c r="O7069">
        <v>0</v>
      </c>
      <c r="P7069">
        <v>0</v>
      </c>
      <c r="Q7069">
        <v>0</v>
      </c>
      <c r="R7069">
        <v>0</v>
      </c>
      <c r="S7069">
        <v>1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16.784949035229999</v>
      </c>
      <c r="AB7069">
        <v>0</v>
      </c>
      <c r="AC7069">
        <v>0</v>
      </c>
      <c r="AD7069">
        <v>0</v>
      </c>
      <c r="AE7069">
        <v>16.784949035229999</v>
      </c>
    </row>
    <row r="7070" spans="1:31" x14ac:dyDescent="0.25">
      <c r="A7070">
        <v>1801997</v>
      </c>
      <c r="B7070">
        <v>1</v>
      </c>
      <c r="C7070" t="s">
        <v>81</v>
      </c>
      <c r="D7070" t="s">
        <v>112</v>
      </c>
      <c r="E7070" t="s">
        <v>171</v>
      </c>
      <c r="F7070" t="s">
        <v>20249</v>
      </c>
      <c r="G7070" t="s">
        <v>181</v>
      </c>
      <c r="H7070" t="s">
        <v>146</v>
      </c>
      <c r="I7070" t="s">
        <v>135</v>
      </c>
      <c r="J7070" t="s">
        <v>136</v>
      </c>
      <c r="K7070" t="s">
        <v>147</v>
      </c>
      <c r="L7070" t="s">
        <v>20250</v>
      </c>
      <c r="M7070" t="s">
        <v>20251</v>
      </c>
      <c r="N7070">
        <v>2.4258333329999999</v>
      </c>
      <c r="O7070">
        <v>0</v>
      </c>
      <c r="P7070">
        <v>1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0.37886264414639997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0.37886264414639997</v>
      </c>
    </row>
    <row r="7071" spans="1:31" x14ac:dyDescent="0.25">
      <c r="A7071">
        <v>1801998</v>
      </c>
      <c r="B7071">
        <v>1</v>
      </c>
      <c r="C7071" t="s">
        <v>81</v>
      </c>
      <c r="D7071" t="s">
        <v>112</v>
      </c>
      <c r="E7071" t="s">
        <v>158</v>
      </c>
      <c r="F7071" t="s">
        <v>20252</v>
      </c>
      <c r="G7071" t="s">
        <v>160</v>
      </c>
      <c r="H7071" t="s">
        <v>146</v>
      </c>
      <c r="I7071" t="s">
        <v>135</v>
      </c>
      <c r="J7071" t="s">
        <v>136</v>
      </c>
      <c r="K7071" t="s">
        <v>147</v>
      </c>
      <c r="L7071" t="s">
        <v>20253</v>
      </c>
      <c r="M7071" t="s">
        <v>20254</v>
      </c>
      <c r="N7071">
        <v>0.95805555499999995</v>
      </c>
      <c r="O7071">
        <v>0</v>
      </c>
      <c r="P7071">
        <v>4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3.1152214608966673E-2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3.1152214608966673E-2</v>
      </c>
    </row>
    <row r="7072" spans="1:31" x14ac:dyDescent="0.25">
      <c r="A7072">
        <v>1801999</v>
      </c>
      <c r="B7072">
        <v>1</v>
      </c>
      <c r="C7072" t="s">
        <v>81</v>
      </c>
      <c r="D7072" t="s">
        <v>127</v>
      </c>
      <c r="E7072" t="s">
        <v>131</v>
      </c>
      <c r="F7072" t="s">
        <v>4020</v>
      </c>
      <c r="G7072" t="s">
        <v>213</v>
      </c>
      <c r="H7072" t="s">
        <v>214</v>
      </c>
      <c r="I7072" t="s">
        <v>135</v>
      </c>
      <c r="J7072" t="s">
        <v>136</v>
      </c>
      <c r="K7072" t="s">
        <v>137</v>
      </c>
      <c r="L7072" t="s">
        <v>20255</v>
      </c>
      <c r="M7072" t="s">
        <v>20256</v>
      </c>
      <c r="N7072">
        <v>6.101015555</v>
      </c>
      <c r="O7072">
        <v>0</v>
      </c>
      <c r="P7072">
        <v>0</v>
      </c>
      <c r="Q7072">
        <v>0</v>
      </c>
      <c r="R7072">
        <v>0</v>
      </c>
      <c r="S7072">
        <v>1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437.59939760031966</v>
      </c>
      <c r="AB7072">
        <v>0</v>
      </c>
      <c r="AC7072">
        <v>0</v>
      </c>
      <c r="AD7072">
        <v>0</v>
      </c>
      <c r="AE7072">
        <v>437.59939760031966</v>
      </c>
    </row>
    <row r="7073" spans="1:31" x14ac:dyDescent="0.25">
      <c r="A7073">
        <v>1802001</v>
      </c>
      <c r="B7073">
        <v>1</v>
      </c>
      <c r="C7073" t="s">
        <v>80</v>
      </c>
      <c r="D7073" t="s">
        <v>101</v>
      </c>
      <c r="E7073" t="s">
        <v>171</v>
      </c>
      <c r="F7073" t="s">
        <v>20257</v>
      </c>
      <c r="G7073" t="s">
        <v>173</v>
      </c>
      <c r="H7073" t="s">
        <v>146</v>
      </c>
      <c r="I7073" t="s">
        <v>135</v>
      </c>
      <c r="J7073" t="s">
        <v>136</v>
      </c>
      <c r="K7073" t="s">
        <v>147</v>
      </c>
      <c r="L7073" t="s">
        <v>20258</v>
      </c>
      <c r="M7073" t="s">
        <v>20259</v>
      </c>
      <c r="N7073">
        <v>2.3519444439999999</v>
      </c>
      <c r="O7073">
        <v>0</v>
      </c>
      <c r="P7073">
        <v>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0.62008292718875002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0.62008292718875002</v>
      </c>
    </row>
    <row r="7074" spans="1:31" x14ac:dyDescent="0.25">
      <c r="A7074">
        <v>1802002</v>
      </c>
      <c r="B7074">
        <v>1</v>
      </c>
      <c r="C7074" t="s">
        <v>81</v>
      </c>
      <c r="D7074" t="s">
        <v>120</v>
      </c>
      <c r="E7074" t="s">
        <v>158</v>
      </c>
      <c r="F7074" t="s">
        <v>20260</v>
      </c>
      <c r="G7074" t="s">
        <v>160</v>
      </c>
      <c r="H7074" t="s">
        <v>146</v>
      </c>
      <c r="I7074" t="s">
        <v>135</v>
      </c>
      <c r="J7074" t="s">
        <v>136</v>
      </c>
      <c r="K7074" t="s">
        <v>147</v>
      </c>
      <c r="L7074" t="s">
        <v>20261</v>
      </c>
      <c r="M7074" t="s">
        <v>20262</v>
      </c>
      <c r="N7074">
        <v>1.3588888880000001</v>
      </c>
      <c r="O7074">
        <v>0</v>
      </c>
      <c r="P7074">
        <v>69</v>
      </c>
      <c r="Q7074">
        <v>0</v>
      </c>
      <c r="R7074">
        <v>0</v>
      </c>
      <c r="S7074">
        <v>0</v>
      </c>
      <c r="T7074">
        <v>3</v>
      </c>
      <c r="U7074">
        <v>0</v>
      </c>
      <c r="V7074">
        <v>0</v>
      </c>
      <c r="W7074">
        <v>0</v>
      </c>
      <c r="X7074">
        <v>21.804642727337342</v>
      </c>
      <c r="Y7074">
        <v>0</v>
      </c>
      <c r="Z7074">
        <v>0</v>
      </c>
      <c r="AA7074">
        <v>0</v>
      </c>
      <c r="AB7074">
        <v>7.2652808446666667E-4</v>
      </c>
      <c r="AC7074">
        <v>0</v>
      </c>
      <c r="AD7074">
        <v>0</v>
      </c>
      <c r="AE7074">
        <v>21.805369255421809</v>
      </c>
    </row>
    <row r="7075" spans="1:31" x14ac:dyDescent="0.25">
      <c r="A7075">
        <v>1802003</v>
      </c>
      <c r="B7075">
        <v>1</v>
      </c>
      <c r="C7075" t="s">
        <v>80</v>
      </c>
      <c r="D7075" t="s">
        <v>87</v>
      </c>
      <c r="E7075" t="s">
        <v>158</v>
      </c>
      <c r="F7075" t="s">
        <v>20263</v>
      </c>
      <c r="G7075" t="s">
        <v>160</v>
      </c>
      <c r="H7075" t="s">
        <v>146</v>
      </c>
      <c r="I7075" t="s">
        <v>135</v>
      </c>
      <c r="J7075" t="s">
        <v>136</v>
      </c>
      <c r="K7075" t="s">
        <v>147</v>
      </c>
      <c r="L7075" t="s">
        <v>20264</v>
      </c>
      <c r="M7075" t="s">
        <v>20265</v>
      </c>
      <c r="N7075">
        <v>0.65222222200000002</v>
      </c>
      <c r="O7075">
        <v>0</v>
      </c>
      <c r="P7075">
        <v>83</v>
      </c>
      <c r="Q7075">
        <v>0</v>
      </c>
      <c r="R7075">
        <v>0</v>
      </c>
      <c r="S7075">
        <v>0</v>
      </c>
      <c r="T7075">
        <v>4</v>
      </c>
      <c r="U7075">
        <v>0</v>
      </c>
      <c r="V7075">
        <v>0</v>
      </c>
      <c r="W7075">
        <v>0</v>
      </c>
      <c r="X7075">
        <v>18.140072854073971</v>
      </c>
      <c r="Y7075">
        <v>0</v>
      </c>
      <c r="Z7075">
        <v>0</v>
      </c>
      <c r="AA7075">
        <v>0</v>
      </c>
      <c r="AB7075">
        <v>1.1200505776518335</v>
      </c>
      <c r="AC7075">
        <v>0</v>
      </c>
      <c r="AD7075">
        <v>0</v>
      </c>
      <c r="AE7075">
        <v>19.260123431725805</v>
      </c>
    </row>
    <row r="7076" spans="1:31" x14ac:dyDescent="0.25">
      <c r="A7076">
        <v>1802007</v>
      </c>
      <c r="B7076">
        <v>1</v>
      </c>
      <c r="C7076" t="s">
        <v>80</v>
      </c>
      <c r="D7076" t="s">
        <v>96</v>
      </c>
      <c r="E7076" t="s">
        <v>171</v>
      </c>
      <c r="F7076" t="s">
        <v>20266</v>
      </c>
      <c r="G7076" t="s">
        <v>181</v>
      </c>
      <c r="H7076" t="s">
        <v>146</v>
      </c>
      <c r="I7076" t="s">
        <v>135</v>
      </c>
      <c r="J7076" t="s">
        <v>136</v>
      </c>
      <c r="K7076" t="s">
        <v>147</v>
      </c>
      <c r="L7076" t="s">
        <v>20267</v>
      </c>
      <c r="M7076" t="s">
        <v>20268</v>
      </c>
      <c r="N7076">
        <v>3.1583333329999999</v>
      </c>
      <c r="O7076">
        <v>0</v>
      </c>
      <c r="P7076">
        <v>2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6.216604248793983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6.216604248793983</v>
      </c>
    </row>
    <row r="7077" spans="1:31" x14ac:dyDescent="0.25">
      <c r="A7077">
        <v>1802009</v>
      </c>
      <c r="B7077">
        <v>1</v>
      </c>
      <c r="C7077" t="s">
        <v>80</v>
      </c>
      <c r="D7077" t="s">
        <v>90</v>
      </c>
      <c r="E7077" t="s">
        <v>171</v>
      </c>
      <c r="F7077" t="s">
        <v>20269</v>
      </c>
      <c r="G7077" t="s">
        <v>181</v>
      </c>
      <c r="H7077" t="s">
        <v>146</v>
      </c>
      <c r="I7077" t="s">
        <v>135</v>
      </c>
      <c r="J7077" t="s">
        <v>136</v>
      </c>
      <c r="K7077" t="s">
        <v>147</v>
      </c>
      <c r="L7077" t="s">
        <v>20270</v>
      </c>
      <c r="M7077" t="s">
        <v>20271</v>
      </c>
      <c r="N7077">
        <v>3.653888888</v>
      </c>
      <c r="O7077">
        <v>0</v>
      </c>
      <c r="P7077">
        <v>4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4.9308291815943344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4.9308291815943344</v>
      </c>
    </row>
    <row r="7078" spans="1:31" x14ac:dyDescent="0.25">
      <c r="A7078">
        <v>1802011</v>
      </c>
      <c r="B7078">
        <v>1</v>
      </c>
      <c r="C7078" t="s">
        <v>80</v>
      </c>
      <c r="D7078" t="s">
        <v>90</v>
      </c>
      <c r="E7078" t="s">
        <v>158</v>
      </c>
      <c r="F7078" t="s">
        <v>20272</v>
      </c>
      <c r="G7078" t="s">
        <v>593</v>
      </c>
      <c r="H7078" t="s">
        <v>146</v>
      </c>
      <c r="I7078" t="s">
        <v>135</v>
      </c>
      <c r="J7078" t="s">
        <v>136</v>
      </c>
      <c r="K7078" t="s">
        <v>147</v>
      </c>
      <c r="L7078" t="s">
        <v>20273</v>
      </c>
      <c r="M7078" t="s">
        <v>20274</v>
      </c>
      <c r="N7078">
        <v>2.4900000000000002</v>
      </c>
      <c r="O7078">
        <v>0</v>
      </c>
      <c r="P7078">
        <v>133</v>
      </c>
      <c r="Q7078">
        <v>0</v>
      </c>
      <c r="R7078">
        <v>0</v>
      </c>
      <c r="S7078">
        <v>0</v>
      </c>
      <c r="T7078">
        <v>1</v>
      </c>
      <c r="U7078">
        <v>0</v>
      </c>
      <c r="V7078">
        <v>0</v>
      </c>
      <c r="W7078">
        <v>0</v>
      </c>
      <c r="X7078">
        <v>118.93187590599149</v>
      </c>
      <c r="Y7078">
        <v>0</v>
      </c>
      <c r="Z7078">
        <v>0</v>
      </c>
      <c r="AA7078">
        <v>0</v>
      </c>
      <c r="AB7078">
        <v>0.28149885829112503</v>
      </c>
      <c r="AC7078">
        <v>0</v>
      </c>
      <c r="AD7078">
        <v>0</v>
      </c>
      <c r="AE7078">
        <v>119.21337476428262</v>
      </c>
    </row>
    <row r="7079" spans="1:31" x14ac:dyDescent="0.25">
      <c r="A7079">
        <v>1802012</v>
      </c>
      <c r="B7079">
        <v>1</v>
      </c>
      <c r="C7079" t="s">
        <v>81</v>
      </c>
      <c r="D7079" t="s">
        <v>125</v>
      </c>
      <c r="E7079" t="s">
        <v>131</v>
      </c>
      <c r="F7079" t="s">
        <v>20275</v>
      </c>
      <c r="G7079" t="s">
        <v>177</v>
      </c>
      <c r="H7079" t="s">
        <v>134</v>
      </c>
      <c r="I7079" t="s">
        <v>135</v>
      </c>
      <c r="J7079" t="s">
        <v>136</v>
      </c>
      <c r="K7079" t="s">
        <v>147</v>
      </c>
      <c r="L7079" t="s">
        <v>20276</v>
      </c>
      <c r="M7079" t="s">
        <v>20277</v>
      </c>
      <c r="N7079">
        <v>0.38611111100000001</v>
      </c>
      <c r="O7079">
        <v>0</v>
      </c>
      <c r="P7079">
        <v>697</v>
      </c>
      <c r="Q7079">
        <v>1</v>
      </c>
      <c r="R7079">
        <v>38</v>
      </c>
      <c r="S7079">
        <v>0</v>
      </c>
      <c r="T7079">
        <v>120</v>
      </c>
      <c r="U7079">
        <v>1</v>
      </c>
      <c r="V7079">
        <v>4</v>
      </c>
      <c r="W7079">
        <v>0</v>
      </c>
      <c r="X7079">
        <v>49.860757107141886</v>
      </c>
      <c r="Y7079">
        <v>0</v>
      </c>
      <c r="Z7079">
        <v>6.3707433649040501</v>
      </c>
      <c r="AA7079">
        <v>0</v>
      </c>
      <c r="AB7079">
        <v>14.423925497157535</v>
      </c>
      <c r="AC7079">
        <v>29.067060380614198</v>
      </c>
      <c r="AD7079">
        <v>1.5577304065892337</v>
      </c>
      <c r="AE7079">
        <v>101.2802167564069</v>
      </c>
    </row>
    <row r="7080" spans="1:31" x14ac:dyDescent="0.25">
      <c r="A7080">
        <v>1802014</v>
      </c>
      <c r="B7080">
        <v>1</v>
      </c>
      <c r="C7080" t="s">
        <v>80</v>
      </c>
      <c r="D7080" t="s">
        <v>92</v>
      </c>
      <c r="E7080" t="s">
        <v>171</v>
      </c>
      <c r="F7080" t="s">
        <v>20278</v>
      </c>
      <c r="G7080" t="s">
        <v>181</v>
      </c>
      <c r="H7080" t="s">
        <v>146</v>
      </c>
      <c r="I7080" t="s">
        <v>135</v>
      </c>
      <c r="J7080" t="s">
        <v>136</v>
      </c>
      <c r="K7080" t="s">
        <v>147</v>
      </c>
      <c r="L7080" t="s">
        <v>20279</v>
      </c>
      <c r="M7080" t="s">
        <v>20280</v>
      </c>
      <c r="N7080">
        <v>3.3972222219999999</v>
      </c>
      <c r="O7080">
        <v>0</v>
      </c>
      <c r="P7080">
        <v>2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0.28629595561000004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0.28629595561000004</v>
      </c>
    </row>
    <row r="7081" spans="1:31" x14ac:dyDescent="0.25">
      <c r="A7081">
        <v>1802016</v>
      </c>
      <c r="B7081">
        <v>1</v>
      </c>
      <c r="C7081" t="s">
        <v>81</v>
      </c>
      <c r="D7081" t="s">
        <v>112</v>
      </c>
      <c r="E7081" t="s">
        <v>171</v>
      </c>
      <c r="F7081" t="s">
        <v>20281</v>
      </c>
      <c r="G7081" t="s">
        <v>181</v>
      </c>
      <c r="H7081" t="s">
        <v>146</v>
      </c>
      <c r="I7081" t="s">
        <v>135</v>
      </c>
      <c r="J7081" t="s">
        <v>136</v>
      </c>
      <c r="K7081" t="s">
        <v>147</v>
      </c>
      <c r="L7081" t="s">
        <v>20218</v>
      </c>
      <c r="M7081" t="s">
        <v>20282</v>
      </c>
      <c r="N7081">
        <v>1.3019444440000001</v>
      </c>
      <c r="O7081">
        <v>0</v>
      </c>
      <c r="P7081">
        <v>2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0.2262512073497083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0.2262512073497083</v>
      </c>
    </row>
    <row r="7082" spans="1:31" x14ac:dyDescent="0.25">
      <c r="A7082">
        <v>1802018</v>
      </c>
      <c r="B7082">
        <v>1</v>
      </c>
      <c r="C7082" t="s">
        <v>80</v>
      </c>
      <c r="D7082" t="s">
        <v>95</v>
      </c>
      <c r="E7082" t="s">
        <v>184</v>
      </c>
      <c r="F7082" t="s">
        <v>3599</v>
      </c>
      <c r="G7082" t="s">
        <v>232</v>
      </c>
      <c r="H7082" t="s">
        <v>134</v>
      </c>
      <c r="I7082" t="s">
        <v>135</v>
      </c>
      <c r="J7082" t="s">
        <v>136</v>
      </c>
      <c r="K7082" t="s">
        <v>147</v>
      </c>
      <c r="L7082" t="s">
        <v>20283</v>
      </c>
      <c r="M7082" t="s">
        <v>20284</v>
      </c>
      <c r="N7082">
        <v>1.5008333330000001</v>
      </c>
      <c r="O7082">
        <v>0</v>
      </c>
      <c r="P7082">
        <v>160</v>
      </c>
      <c r="Q7082">
        <v>0</v>
      </c>
      <c r="R7082">
        <v>1</v>
      </c>
      <c r="S7082">
        <v>0</v>
      </c>
      <c r="T7082">
        <v>10</v>
      </c>
      <c r="U7082">
        <v>0</v>
      </c>
      <c r="V7082">
        <v>0</v>
      </c>
      <c r="W7082">
        <v>0</v>
      </c>
      <c r="X7082">
        <v>42.179834085473033</v>
      </c>
      <c r="Y7082">
        <v>0</v>
      </c>
      <c r="Z7082">
        <v>1.0048445359303502</v>
      </c>
      <c r="AA7082">
        <v>0</v>
      </c>
      <c r="AB7082">
        <v>2.9263161045907005</v>
      </c>
      <c r="AC7082">
        <v>0</v>
      </c>
      <c r="AD7082">
        <v>0</v>
      </c>
      <c r="AE7082">
        <v>46.11099472599409</v>
      </c>
    </row>
    <row r="7083" spans="1:31" x14ac:dyDescent="0.25">
      <c r="A7083">
        <v>1802019</v>
      </c>
      <c r="B7083">
        <v>1</v>
      </c>
      <c r="C7083" t="s">
        <v>80</v>
      </c>
      <c r="D7083" t="s">
        <v>97</v>
      </c>
      <c r="E7083" t="s">
        <v>171</v>
      </c>
      <c r="F7083" t="s">
        <v>13043</v>
      </c>
      <c r="G7083" t="s">
        <v>282</v>
      </c>
      <c r="H7083" t="s">
        <v>146</v>
      </c>
      <c r="I7083" t="s">
        <v>135</v>
      </c>
      <c r="J7083" t="s">
        <v>136</v>
      </c>
      <c r="K7083" t="s">
        <v>147</v>
      </c>
      <c r="L7083" t="s">
        <v>20285</v>
      </c>
      <c r="M7083" t="s">
        <v>20286</v>
      </c>
      <c r="N7083">
        <v>1.9638888880000001</v>
      </c>
      <c r="O7083">
        <v>0</v>
      </c>
      <c r="P7083">
        <v>1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</row>
    <row r="7084" spans="1:31" x14ac:dyDescent="0.25">
      <c r="A7084">
        <v>1802020</v>
      </c>
      <c r="B7084">
        <v>1</v>
      </c>
      <c r="C7084" t="s">
        <v>80</v>
      </c>
      <c r="D7084" t="s">
        <v>102</v>
      </c>
      <c r="E7084" t="s">
        <v>171</v>
      </c>
      <c r="F7084" t="s">
        <v>20287</v>
      </c>
      <c r="G7084" t="s">
        <v>173</v>
      </c>
      <c r="H7084" t="s">
        <v>146</v>
      </c>
      <c r="I7084" t="s">
        <v>135</v>
      </c>
      <c r="J7084" t="s">
        <v>136</v>
      </c>
      <c r="K7084" t="s">
        <v>147</v>
      </c>
      <c r="L7084" t="s">
        <v>20288</v>
      </c>
      <c r="M7084" t="s">
        <v>20289</v>
      </c>
      <c r="N7084">
        <v>1.6916666659999999</v>
      </c>
      <c r="O7084">
        <v>0</v>
      </c>
      <c r="P7084">
        <v>1</v>
      </c>
      <c r="Q7084">
        <v>0</v>
      </c>
      <c r="R7084">
        <v>16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0.140260400015775</v>
      </c>
      <c r="Y7084">
        <v>0</v>
      </c>
      <c r="Z7084">
        <v>3.4745316110067495</v>
      </c>
      <c r="AA7084">
        <v>0</v>
      </c>
      <c r="AB7084">
        <v>0</v>
      </c>
      <c r="AC7084">
        <v>0</v>
      </c>
      <c r="AD7084">
        <v>0</v>
      </c>
      <c r="AE7084">
        <v>3.6147920110225247</v>
      </c>
    </row>
    <row r="7085" spans="1:31" x14ac:dyDescent="0.25">
      <c r="A7085">
        <v>1802022</v>
      </c>
      <c r="B7085">
        <v>1</v>
      </c>
      <c r="C7085" t="s">
        <v>81</v>
      </c>
      <c r="D7085" t="s">
        <v>128</v>
      </c>
      <c r="E7085" t="s">
        <v>171</v>
      </c>
      <c r="F7085" t="s">
        <v>20290</v>
      </c>
      <c r="G7085" t="s">
        <v>181</v>
      </c>
      <c r="H7085" t="s">
        <v>146</v>
      </c>
      <c r="I7085" t="s">
        <v>135</v>
      </c>
      <c r="J7085" t="s">
        <v>136</v>
      </c>
      <c r="K7085" t="s">
        <v>147</v>
      </c>
      <c r="L7085" t="s">
        <v>20291</v>
      </c>
      <c r="M7085" t="s">
        <v>20292</v>
      </c>
      <c r="N7085">
        <v>1.7991666660000001</v>
      </c>
      <c r="O7085">
        <v>0</v>
      </c>
      <c r="P7085">
        <v>1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0.44852000264879999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0.44852000264879999</v>
      </c>
    </row>
    <row r="7086" spans="1:31" x14ac:dyDescent="0.25">
      <c r="A7086">
        <v>1802023</v>
      </c>
      <c r="B7086">
        <v>1</v>
      </c>
      <c r="C7086" t="s">
        <v>80</v>
      </c>
      <c r="D7086" t="s">
        <v>101</v>
      </c>
      <c r="E7086" t="s">
        <v>171</v>
      </c>
      <c r="F7086" t="s">
        <v>20293</v>
      </c>
      <c r="G7086" t="s">
        <v>181</v>
      </c>
      <c r="H7086" t="s">
        <v>146</v>
      </c>
      <c r="I7086" t="s">
        <v>135</v>
      </c>
      <c r="J7086" t="s">
        <v>136</v>
      </c>
      <c r="K7086" t="s">
        <v>147</v>
      </c>
      <c r="L7086" t="s">
        <v>20294</v>
      </c>
      <c r="M7086" t="s">
        <v>20295</v>
      </c>
      <c r="N7086">
        <v>1.964444444</v>
      </c>
      <c r="O7086">
        <v>0</v>
      </c>
      <c r="P7086">
        <v>1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0.50974288992319994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0.50974288992319994</v>
      </c>
    </row>
    <row r="7087" spans="1:31" x14ac:dyDescent="0.25">
      <c r="A7087">
        <v>1802024</v>
      </c>
      <c r="B7087">
        <v>1</v>
      </c>
      <c r="C7087" t="s">
        <v>80</v>
      </c>
      <c r="D7087" t="s">
        <v>106</v>
      </c>
      <c r="E7087" t="s">
        <v>131</v>
      </c>
      <c r="F7087" t="s">
        <v>12190</v>
      </c>
      <c r="G7087" t="s">
        <v>133</v>
      </c>
      <c r="H7087" t="s">
        <v>134</v>
      </c>
      <c r="I7087" t="s">
        <v>135</v>
      </c>
      <c r="J7087" t="s">
        <v>136</v>
      </c>
      <c r="K7087" t="s">
        <v>147</v>
      </c>
      <c r="L7087" t="s">
        <v>20296</v>
      </c>
      <c r="M7087" t="s">
        <v>20297</v>
      </c>
      <c r="N7087">
        <v>0.86416666600000003</v>
      </c>
      <c r="O7087">
        <v>0</v>
      </c>
      <c r="P7087">
        <v>4</v>
      </c>
      <c r="Q7087">
        <v>30</v>
      </c>
      <c r="R7087">
        <v>227</v>
      </c>
      <c r="S7087">
        <v>7</v>
      </c>
      <c r="T7087">
        <v>41</v>
      </c>
      <c r="U7087">
        <v>0</v>
      </c>
      <c r="V7087">
        <v>0</v>
      </c>
      <c r="W7087">
        <v>0</v>
      </c>
      <c r="X7087">
        <v>0.80306383137765003</v>
      </c>
      <c r="Y7087">
        <v>32.108598374748944</v>
      </c>
      <c r="Z7087">
        <v>136.84503770672237</v>
      </c>
      <c r="AA7087">
        <v>19.897467174049499</v>
      </c>
      <c r="AB7087">
        <v>28.379575051817682</v>
      </c>
      <c r="AC7087">
        <v>0</v>
      </c>
      <c r="AD7087">
        <v>0</v>
      </c>
      <c r="AE7087">
        <v>218.03374213871612</v>
      </c>
    </row>
    <row r="7088" spans="1:31" x14ac:dyDescent="0.25">
      <c r="A7088">
        <v>1802025</v>
      </c>
      <c r="B7088">
        <v>1</v>
      </c>
      <c r="C7088" t="s">
        <v>80</v>
      </c>
      <c r="D7088" t="s">
        <v>99</v>
      </c>
      <c r="E7088" t="s">
        <v>171</v>
      </c>
      <c r="F7088" t="s">
        <v>20298</v>
      </c>
      <c r="G7088" t="s">
        <v>181</v>
      </c>
      <c r="H7088" t="s">
        <v>146</v>
      </c>
      <c r="I7088" t="s">
        <v>135</v>
      </c>
      <c r="J7088" t="s">
        <v>136</v>
      </c>
      <c r="K7088" t="s">
        <v>147</v>
      </c>
      <c r="L7088" t="s">
        <v>20299</v>
      </c>
      <c r="M7088" t="s">
        <v>20300</v>
      </c>
      <c r="N7088">
        <v>4.9213888880000001</v>
      </c>
      <c r="O7088">
        <v>0</v>
      </c>
      <c r="P7088">
        <v>2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7.7238216543300018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7.7238216543300018</v>
      </c>
    </row>
    <row r="7089" spans="1:31" x14ac:dyDescent="0.25">
      <c r="A7089">
        <v>1802026</v>
      </c>
      <c r="B7089">
        <v>1</v>
      </c>
      <c r="C7089" t="s">
        <v>80</v>
      </c>
      <c r="D7089" t="s">
        <v>96</v>
      </c>
      <c r="E7089" t="s">
        <v>171</v>
      </c>
      <c r="F7089" t="s">
        <v>20301</v>
      </c>
      <c r="G7089" t="s">
        <v>282</v>
      </c>
      <c r="H7089" t="s">
        <v>146</v>
      </c>
      <c r="I7089" t="s">
        <v>135</v>
      </c>
      <c r="J7089" t="s">
        <v>136</v>
      </c>
      <c r="K7089" t="s">
        <v>147</v>
      </c>
      <c r="L7089" t="s">
        <v>20302</v>
      </c>
      <c r="M7089" t="s">
        <v>20303</v>
      </c>
      <c r="N7089">
        <v>3.4138888879999998</v>
      </c>
      <c r="O7089">
        <v>0</v>
      </c>
      <c r="P7089">
        <v>1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1.0264654823501003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1.0264654823501003</v>
      </c>
    </row>
    <row r="7090" spans="1:31" x14ac:dyDescent="0.25">
      <c r="A7090">
        <v>1802029</v>
      </c>
      <c r="B7090">
        <v>1</v>
      </c>
      <c r="C7090" t="s">
        <v>80</v>
      </c>
      <c r="D7090" t="s">
        <v>95</v>
      </c>
      <c r="E7090" t="s">
        <v>188</v>
      </c>
      <c r="F7090" t="s">
        <v>20304</v>
      </c>
      <c r="G7090" t="s">
        <v>177</v>
      </c>
      <c r="H7090" t="s">
        <v>134</v>
      </c>
      <c r="I7090" t="s">
        <v>135</v>
      </c>
      <c r="J7090" t="s">
        <v>136</v>
      </c>
      <c r="K7090" t="s">
        <v>147</v>
      </c>
      <c r="L7090" t="s">
        <v>20305</v>
      </c>
      <c r="M7090" t="s">
        <v>20306</v>
      </c>
      <c r="N7090">
        <v>0.48499999999999999</v>
      </c>
      <c r="O7090">
        <v>0</v>
      </c>
      <c r="P7090">
        <v>0</v>
      </c>
      <c r="Q7090">
        <v>0</v>
      </c>
      <c r="R7090">
        <v>0</v>
      </c>
      <c r="S7090">
        <v>2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7.1808846646862996</v>
      </c>
      <c r="AB7090">
        <v>0</v>
      </c>
      <c r="AC7090">
        <v>0</v>
      </c>
      <c r="AD7090">
        <v>0</v>
      </c>
      <c r="AE7090">
        <v>7.1808846646862996</v>
      </c>
    </row>
    <row r="7091" spans="1:31" x14ac:dyDescent="0.25">
      <c r="A7091">
        <v>1802030</v>
      </c>
      <c r="B7091">
        <v>1</v>
      </c>
      <c r="C7091" t="s">
        <v>81</v>
      </c>
      <c r="D7091" t="s">
        <v>125</v>
      </c>
      <c r="E7091" t="s">
        <v>171</v>
      </c>
      <c r="F7091" t="s">
        <v>20307</v>
      </c>
      <c r="G7091" t="s">
        <v>164</v>
      </c>
      <c r="H7091" t="s">
        <v>146</v>
      </c>
      <c r="I7091" t="s">
        <v>135</v>
      </c>
      <c r="J7091" t="s">
        <v>136</v>
      </c>
      <c r="K7091" t="s">
        <v>147</v>
      </c>
      <c r="L7091" t="s">
        <v>20308</v>
      </c>
      <c r="M7091" t="s">
        <v>20309</v>
      </c>
      <c r="N7091">
        <v>1.5080555550000001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0.36008707470166668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0.36008707470166668</v>
      </c>
    </row>
    <row r="7092" spans="1:31" x14ac:dyDescent="0.25">
      <c r="A7092">
        <v>1802031</v>
      </c>
      <c r="B7092">
        <v>1</v>
      </c>
      <c r="C7092" t="s">
        <v>80</v>
      </c>
      <c r="D7092" t="s">
        <v>91</v>
      </c>
      <c r="E7092" t="s">
        <v>188</v>
      </c>
      <c r="F7092" t="s">
        <v>20310</v>
      </c>
      <c r="G7092" t="s">
        <v>177</v>
      </c>
      <c r="H7092" t="s">
        <v>134</v>
      </c>
      <c r="I7092" t="s">
        <v>193</v>
      </c>
      <c r="J7092" t="s">
        <v>136</v>
      </c>
      <c r="K7092" t="s">
        <v>147</v>
      </c>
      <c r="L7092" t="s">
        <v>20311</v>
      </c>
      <c r="M7092" t="s">
        <v>20312</v>
      </c>
      <c r="N7092">
        <v>7.4999999999999997E-3</v>
      </c>
      <c r="O7092">
        <v>7</v>
      </c>
      <c r="P7092">
        <v>1588</v>
      </c>
      <c r="Q7092">
        <v>10</v>
      </c>
      <c r="R7092">
        <v>62</v>
      </c>
      <c r="S7092">
        <v>8</v>
      </c>
      <c r="T7092">
        <v>73</v>
      </c>
      <c r="U7092">
        <v>0</v>
      </c>
      <c r="V7092">
        <v>2</v>
      </c>
      <c r="W7092">
        <v>9.7508782328624991E-2</v>
      </c>
      <c r="X7092">
        <v>1.6828147891223983</v>
      </c>
      <c r="Y7092">
        <v>2.5460170122375E-2</v>
      </c>
      <c r="Z7092">
        <v>6.1470149572125009E-2</v>
      </c>
      <c r="AA7092">
        <v>0.37483538257620003</v>
      </c>
      <c r="AB7092">
        <v>0.27823036385924999</v>
      </c>
      <c r="AC7092">
        <v>0</v>
      </c>
      <c r="AD7092">
        <v>1.6077829027050003E-2</v>
      </c>
      <c r="AE7092">
        <v>2.5363974666080229</v>
      </c>
    </row>
    <row r="7093" spans="1:31" x14ac:dyDescent="0.25">
      <c r="A7093">
        <v>1802033</v>
      </c>
      <c r="B7093">
        <v>1</v>
      </c>
      <c r="C7093" t="s">
        <v>81</v>
      </c>
      <c r="D7093" t="s">
        <v>118</v>
      </c>
      <c r="E7093" t="s">
        <v>184</v>
      </c>
      <c r="F7093" t="s">
        <v>20313</v>
      </c>
      <c r="G7093" t="s">
        <v>232</v>
      </c>
      <c r="H7093" t="s">
        <v>134</v>
      </c>
      <c r="I7093" t="s">
        <v>135</v>
      </c>
      <c r="J7093" t="s">
        <v>136</v>
      </c>
      <c r="K7093" t="s">
        <v>147</v>
      </c>
      <c r="L7093" t="s">
        <v>20314</v>
      </c>
      <c r="M7093" t="s">
        <v>20315</v>
      </c>
      <c r="N7093">
        <v>0.55194444399999998</v>
      </c>
      <c r="O7093">
        <v>0</v>
      </c>
      <c r="P7093">
        <v>109</v>
      </c>
      <c r="Q7093">
        <v>0</v>
      </c>
      <c r="R7093">
        <v>7</v>
      </c>
      <c r="S7093">
        <v>0</v>
      </c>
      <c r="T7093">
        <v>12</v>
      </c>
      <c r="U7093">
        <v>0</v>
      </c>
      <c r="V7093">
        <v>0</v>
      </c>
      <c r="W7093">
        <v>0</v>
      </c>
      <c r="X7093">
        <v>13.898660262090868</v>
      </c>
      <c r="Y7093">
        <v>0</v>
      </c>
      <c r="Z7093">
        <v>0.34232153280187505</v>
      </c>
      <c r="AA7093">
        <v>0</v>
      </c>
      <c r="AB7093">
        <v>1.8959781544762671</v>
      </c>
      <c r="AC7093">
        <v>0</v>
      </c>
      <c r="AD7093">
        <v>0</v>
      </c>
      <c r="AE7093">
        <v>16.136959949369011</v>
      </c>
    </row>
    <row r="7094" spans="1:31" x14ac:dyDescent="0.25">
      <c r="A7094">
        <v>1802036</v>
      </c>
      <c r="B7094">
        <v>1</v>
      </c>
      <c r="C7094" t="s">
        <v>80</v>
      </c>
      <c r="D7094" t="s">
        <v>99</v>
      </c>
      <c r="E7094" t="s">
        <v>171</v>
      </c>
      <c r="F7094" t="s">
        <v>20316</v>
      </c>
      <c r="G7094" t="s">
        <v>181</v>
      </c>
      <c r="H7094" t="s">
        <v>146</v>
      </c>
      <c r="I7094" t="s">
        <v>135</v>
      </c>
      <c r="J7094" t="s">
        <v>136</v>
      </c>
      <c r="K7094" t="s">
        <v>147</v>
      </c>
      <c r="L7094" t="s">
        <v>20317</v>
      </c>
      <c r="M7094" t="s">
        <v>20318</v>
      </c>
      <c r="N7094">
        <v>3.1858333330000002</v>
      </c>
      <c r="O7094">
        <v>0</v>
      </c>
      <c r="P7094">
        <v>1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0.75866129551241679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0.75866129551241679</v>
      </c>
    </row>
    <row r="7095" spans="1:31" x14ac:dyDescent="0.25">
      <c r="A7095">
        <v>1802039</v>
      </c>
      <c r="B7095">
        <v>1</v>
      </c>
      <c r="C7095" t="s">
        <v>80</v>
      </c>
      <c r="D7095" t="s">
        <v>90</v>
      </c>
      <c r="E7095" t="s">
        <v>171</v>
      </c>
      <c r="F7095" t="s">
        <v>20319</v>
      </c>
      <c r="G7095" t="s">
        <v>173</v>
      </c>
      <c r="H7095" t="s">
        <v>146</v>
      </c>
      <c r="I7095" t="s">
        <v>135</v>
      </c>
      <c r="J7095" t="s">
        <v>136</v>
      </c>
      <c r="K7095" t="s">
        <v>147</v>
      </c>
      <c r="L7095" t="s">
        <v>20320</v>
      </c>
      <c r="M7095" t="s">
        <v>20321</v>
      </c>
      <c r="N7095">
        <v>3.0419444439999999</v>
      </c>
      <c r="O7095">
        <v>0</v>
      </c>
      <c r="P7095">
        <v>13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9.4297085001133514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9.4297085001133514</v>
      </c>
    </row>
    <row r="7096" spans="1:31" x14ac:dyDescent="0.25">
      <c r="A7096">
        <v>1802042</v>
      </c>
      <c r="B7096">
        <v>1</v>
      </c>
      <c r="C7096" t="s">
        <v>80</v>
      </c>
      <c r="D7096" t="s">
        <v>95</v>
      </c>
      <c r="E7096" t="s">
        <v>188</v>
      </c>
      <c r="F7096" t="s">
        <v>17730</v>
      </c>
      <c r="G7096" t="s">
        <v>177</v>
      </c>
      <c r="H7096" t="s">
        <v>134</v>
      </c>
      <c r="I7096" t="s">
        <v>135</v>
      </c>
      <c r="J7096" t="s">
        <v>136</v>
      </c>
      <c r="K7096" t="s">
        <v>147</v>
      </c>
      <c r="L7096" t="s">
        <v>20322</v>
      </c>
      <c r="M7096" t="s">
        <v>20323</v>
      </c>
      <c r="N7096">
        <v>3.3147222219999999</v>
      </c>
      <c r="O7096">
        <v>0</v>
      </c>
      <c r="P7096">
        <v>0</v>
      </c>
      <c r="Q7096">
        <v>0</v>
      </c>
      <c r="R7096">
        <v>0</v>
      </c>
      <c r="S7096">
        <v>1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92.788500780926995</v>
      </c>
      <c r="AB7096">
        <v>0</v>
      </c>
      <c r="AC7096">
        <v>0</v>
      </c>
      <c r="AD7096">
        <v>0</v>
      </c>
      <c r="AE7096">
        <v>92.788500780926995</v>
      </c>
    </row>
    <row r="7097" spans="1:31" x14ac:dyDescent="0.25">
      <c r="A7097">
        <v>1802043</v>
      </c>
      <c r="B7097">
        <v>1</v>
      </c>
      <c r="C7097" t="s">
        <v>80</v>
      </c>
      <c r="D7097" t="s">
        <v>100</v>
      </c>
      <c r="E7097" t="s">
        <v>171</v>
      </c>
      <c r="F7097" t="s">
        <v>20324</v>
      </c>
      <c r="G7097" t="s">
        <v>282</v>
      </c>
      <c r="H7097" t="s">
        <v>146</v>
      </c>
      <c r="I7097" t="s">
        <v>135</v>
      </c>
      <c r="J7097" t="s">
        <v>136</v>
      </c>
      <c r="K7097" t="s">
        <v>147</v>
      </c>
      <c r="L7097" t="s">
        <v>20325</v>
      </c>
      <c r="M7097" t="s">
        <v>20326</v>
      </c>
      <c r="N7097">
        <v>3.287222222</v>
      </c>
      <c r="O7097">
        <v>0</v>
      </c>
      <c r="P7097">
        <v>2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1.2022048773254999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1.2022048773254999</v>
      </c>
    </row>
    <row r="7098" spans="1:31" x14ac:dyDescent="0.25">
      <c r="A7098">
        <v>1802048</v>
      </c>
      <c r="B7098">
        <v>1</v>
      </c>
      <c r="C7098" t="s">
        <v>81</v>
      </c>
      <c r="D7098" t="s">
        <v>112</v>
      </c>
      <c r="E7098" t="s">
        <v>158</v>
      </c>
      <c r="F7098" t="s">
        <v>13230</v>
      </c>
      <c r="G7098" t="s">
        <v>221</v>
      </c>
      <c r="H7098" t="s">
        <v>146</v>
      </c>
      <c r="I7098" t="s">
        <v>135</v>
      </c>
      <c r="J7098" t="s">
        <v>136</v>
      </c>
      <c r="K7098" t="s">
        <v>147</v>
      </c>
      <c r="L7098" t="s">
        <v>20327</v>
      </c>
      <c r="M7098" t="s">
        <v>20328</v>
      </c>
      <c r="N7098">
        <v>1.862777777</v>
      </c>
      <c r="O7098">
        <v>0</v>
      </c>
      <c r="P7098">
        <v>115</v>
      </c>
      <c r="Q7098">
        <v>0</v>
      </c>
      <c r="R7098">
        <v>0</v>
      </c>
      <c r="S7098">
        <v>0</v>
      </c>
      <c r="T7098">
        <v>4</v>
      </c>
      <c r="U7098">
        <v>0</v>
      </c>
      <c r="V7098">
        <v>0</v>
      </c>
      <c r="W7098">
        <v>0</v>
      </c>
      <c r="X7098">
        <v>44.701753003011355</v>
      </c>
      <c r="Y7098">
        <v>0</v>
      </c>
      <c r="Z7098">
        <v>0</v>
      </c>
      <c r="AA7098">
        <v>0</v>
      </c>
      <c r="AB7098">
        <v>1.6204655684508167</v>
      </c>
      <c r="AC7098">
        <v>0</v>
      </c>
      <c r="AD7098">
        <v>0</v>
      </c>
      <c r="AE7098">
        <v>46.322218571462173</v>
      </c>
    </row>
    <row r="7099" spans="1:31" x14ac:dyDescent="0.25">
      <c r="A7099">
        <v>1802049</v>
      </c>
      <c r="B7099">
        <v>1</v>
      </c>
      <c r="C7099" t="s">
        <v>80</v>
      </c>
      <c r="D7099" t="s">
        <v>96</v>
      </c>
      <c r="E7099" t="s">
        <v>171</v>
      </c>
      <c r="F7099" t="s">
        <v>20329</v>
      </c>
      <c r="G7099" t="s">
        <v>282</v>
      </c>
      <c r="H7099" t="s">
        <v>146</v>
      </c>
      <c r="I7099" t="s">
        <v>135</v>
      </c>
      <c r="J7099" t="s">
        <v>136</v>
      </c>
      <c r="K7099" t="s">
        <v>147</v>
      </c>
      <c r="L7099" t="s">
        <v>20330</v>
      </c>
      <c r="M7099" t="s">
        <v>20331</v>
      </c>
      <c r="N7099">
        <v>2.1383333329999998</v>
      </c>
      <c r="O7099">
        <v>0</v>
      </c>
      <c r="P7099">
        <v>1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0.11079158326790001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0.11079158326790001</v>
      </c>
    </row>
    <row r="7100" spans="1:31" x14ac:dyDescent="0.25">
      <c r="A7100">
        <v>1802050</v>
      </c>
      <c r="B7100">
        <v>1</v>
      </c>
      <c r="C7100" t="s">
        <v>80</v>
      </c>
      <c r="D7100" t="s">
        <v>98</v>
      </c>
      <c r="E7100" t="s">
        <v>131</v>
      </c>
      <c r="F7100" t="s">
        <v>3218</v>
      </c>
      <c r="G7100" t="s">
        <v>177</v>
      </c>
      <c r="H7100" t="s">
        <v>134</v>
      </c>
      <c r="I7100" t="s">
        <v>135</v>
      </c>
      <c r="J7100" t="s">
        <v>136</v>
      </c>
      <c r="K7100" t="s">
        <v>147</v>
      </c>
      <c r="L7100" t="s">
        <v>20332</v>
      </c>
      <c r="M7100" t="s">
        <v>20333</v>
      </c>
      <c r="N7100">
        <v>1.1575</v>
      </c>
      <c r="O7100">
        <v>0</v>
      </c>
      <c r="P7100">
        <v>358</v>
      </c>
      <c r="Q7100">
        <v>0</v>
      </c>
      <c r="R7100">
        <v>26</v>
      </c>
      <c r="S7100">
        <v>0</v>
      </c>
      <c r="T7100">
        <v>46</v>
      </c>
      <c r="U7100">
        <v>0</v>
      </c>
      <c r="V7100">
        <v>0</v>
      </c>
      <c r="W7100">
        <v>0</v>
      </c>
      <c r="X7100">
        <v>96.363058792476394</v>
      </c>
      <c r="Y7100">
        <v>0</v>
      </c>
      <c r="Z7100">
        <v>26.530563643649309</v>
      </c>
      <c r="AA7100">
        <v>0</v>
      </c>
      <c r="AB7100">
        <v>38.424768875213559</v>
      </c>
      <c r="AC7100">
        <v>0</v>
      </c>
      <c r="AD7100">
        <v>0</v>
      </c>
      <c r="AE7100">
        <v>161.31839131133927</v>
      </c>
    </row>
    <row r="7101" spans="1:31" x14ac:dyDescent="0.25">
      <c r="A7101">
        <v>1802051</v>
      </c>
      <c r="B7101">
        <v>1</v>
      </c>
      <c r="C7101" t="s">
        <v>80</v>
      </c>
      <c r="D7101" t="s">
        <v>99</v>
      </c>
      <c r="E7101" t="s">
        <v>171</v>
      </c>
      <c r="F7101" t="s">
        <v>20334</v>
      </c>
      <c r="G7101" t="s">
        <v>282</v>
      </c>
      <c r="H7101" t="s">
        <v>146</v>
      </c>
      <c r="I7101" t="s">
        <v>135</v>
      </c>
      <c r="J7101" t="s">
        <v>136</v>
      </c>
      <c r="K7101" t="s">
        <v>147</v>
      </c>
      <c r="L7101" t="s">
        <v>20335</v>
      </c>
      <c r="M7101" t="s">
        <v>20336</v>
      </c>
      <c r="N7101">
        <v>2.153333333</v>
      </c>
      <c r="O7101">
        <v>0</v>
      </c>
      <c r="P7101">
        <v>2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0.25594246308750002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0.25594246308750002</v>
      </c>
    </row>
    <row r="7102" spans="1:31" x14ac:dyDescent="0.25">
      <c r="A7102">
        <v>1802053</v>
      </c>
      <c r="B7102">
        <v>1</v>
      </c>
      <c r="C7102" t="s">
        <v>80</v>
      </c>
      <c r="D7102" t="s">
        <v>97</v>
      </c>
      <c r="E7102" t="s">
        <v>171</v>
      </c>
      <c r="F7102" t="s">
        <v>20337</v>
      </c>
      <c r="G7102" t="s">
        <v>181</v>
      </c>
      <c r="H7102" t="s">
        <v>146</v>
      </c>
      <c r="I7102" t="s">
        <v>135</v>
      </c>
      <c r="J7102" t="s">
        <v>136</v>
      </c>
      <c r="K7102" t="s">
        <v>147</v>
      </c>
      <c r="L7102" t="s">
        <v>20338</v>
      </c>
      <c r="M7102" t="s">
        <v>20339</v>
      </c>
      <c r="N7102">
        <v>2.4188888880000001</v>
      </c>
      <c r="O7102">
        <v>0</v>
      </c>
      <c r="P7102">
        <v>1</v>
      </c>
      <c r="Q7102">
        <v>0</v>
      </c>
      <c r="R7102">
        <v>1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0.68859008443660008</v>
      </c>
      <c r="Y7102">
        <v>0</v>
      </c>
      <c r="Z7102">
        <v>1.5472091055276</v>
      </c>
      <c r="AA7102">
        <v>0</v>
      </c>
      <c r="AB7102">
        <v>0</v>
      </c>
      <c r="AC7102">
        <v>0</v>
      </c>
      <c r="AD7102">
        <v>0</v>
      </c>
      <c r="AE7102">
        <v>2.2357991899642</v>
      </c>
    </row>
    <row r="7103" spans="1:31" x14ac:dyDescent="0.25">
      <c r="A7103">
        <v>1802054</v>
      </c>
      <c r="B7103">
        <v>1</v>
      </c>
      <c r="C7103" t="s">
        <v>81</v>
      </c>
      <c r="D7103" t="s">
        <v>118</v>
      </c>
      <c r="E7103" t="s">
        <v>171</v>
      </c>
      <c r="F7103" t="s">
        <v>20340</v>
      </c>
      <c r="G7103" t="s">
        <v>181</v>
      </c>
      <c r="H7103" t="s">
        <v>146</v>
      </c>
      <c r="I7103" t="s">
        <v>135</v>
      </c>
      <c r="J7103" t="s">
        <v>136</v>
      </c>
      <c r="K7103" t="s">
        <v>147</v>
      </c>
      <c r="L7103" t="s">
        <v>20341</v>
      </c>
      <c r="M7103" t="s">
        <v>20342</v>
      </c>
      <c r="N7103">
        <v>1.87</v>
      </c>
      <c r="O7103">
        <v>0</v>
      </c>
      <c r="P7103">
        <v>1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0.21701643157389999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0.21701643157389999</v>
      </c>
    </row>
    <row r="7104" spans="1:31" x14ac:dyDescent="0.25">
      <c r="A7104">
        <v>1802055</v>
      </c>
      <c r="B7104">
        <v>1</v>
      </c>
      <c r="C7104" t="s">
        <v>80</v>
      </c>
      <c r="D7104" t="s">
        <v>108</v>
      </c>
      <c r="E7104" t="s">
        <v>143</v>
      </c>
      <c r="F7104" t="s">
        <v>20343</v>
      </c>
      <c r="G7104" t="s">
        <v>145</v>
      </c>
      <c r="H7104" t="s">
        <v>146</v>
      </c>
      <c r="I7104" t="s">
        <v>135</v>
      </c>
      <c r="J7104" t="s">
        <v>136</v>
      </c>
      <c r="K7104" t="s">
        <v>147</v>
      </c>
      <c r="L7104" t="s">
        <v>20344</v>
      </c>
      <c r="M7104" t="s">
        <v>20345</v>
      </c>
      <c r="N7104">
        <v>2.9186111110000001</v>
      </c>
      <c r="O7104">
        <v>0</v>
      </c>
      <c r="P7104">
        <v>39</v>
      </c>
      <c r="Q7104">
        <v>0</v>
      </c>
      <c r="R7104">
        <v>6</v>
      </c>
      <c r="S7104">
        <v>0</v>
      </c>
      <c r="T7104">
        <v>4</v>
      </c>
      <c r="U7104">
        <v>0</v>
      </c>
      <c r="V7104">
        <v>0</v>
      </c>
      <c r="W7104">
        <v>0</v>
      </c>
      <c r="X7104">
        <v>13.947649827217825</v>
      </c>
      <c r="Y7104">
        <v>0</v>
      </c>
      <c r="Z7104">
        <v>0.99673224843478325</v>
      </c>
      <c r="AA7104">
        <v>0</v>
      </c>
      <c r="AB7104">
        <v>1.63334661839675</v>
      </c>
      <c r="AC7104">
        <v>0</v>
      </c>
      <c r="AD7104">
        <v>0</v>
      </c>
      <c r="AE7104">
        <v>16.577728694049359</v>
      </c>
    </row>
    <row r="7105" spans="1:31" x14ac:dyDescent="0.25">
      <c r="A7105">
        <v>1802056</v>
      </c>
      <c r="B7105">
        <v>1</v>
      </c>
      <c r="C7105" t="s">
        <v>80</v>
      </c>
      <c r="D7105" t="s">
        <v>92</v>
      </c>
      <c r="E7105" t="s">
        <v>184</v>
      </c>
      <c r="F7105" t="s">
        <v>20346</v>
      </c>
      <c r="G7105" t="s">
        <v>232</v>
      </c>
      <c r="H7105" t="s">
        <v>134</v>
      </c>
      <c r="I7105" t="s">
        <v>135</v>
      </c>
      <c r="J7105" t="s">
        <v>136</v>
      </c>
      <c r="K7105" t="s">
        <v>147</v>
      </c>
      <c r="L7105" t="s">
        <v>20347</v>
      </c>
      <c r="M7105" t="s">
        <v>20348</v>
      </c>
      <c r="N7105">
        <v>2.1413888879999998</v>
      </c>
      <c r="O7105">
        <v>0</v>
      </c>
      <c r="P7105">
        <v>183</v>
      </c>
      <c r="Q7105">
        <v>0</v>
      </c>
      <c r="R7105">
        <v>60</v>
      </c>
      <c r="S7105">
        <v>3</v>
      </c>
      <c r="T7105">
        <v>18</v>
      </c>
      <c r="U7105">
        <v>0</v>
      </c>
      <c r="V7105">
        <v>1</v>
      </c>
      <c r="W7105">
        <v>0</v>
      </c>
      <c r="X7105">
        <v>100.16644529968259</v>
      </c>
      <c r="Y7105">
        <v>0</v>
      </c>
      <c r="Z7105">
        <v>22.12287166336495</v>
      </c>
      <c r="AA7105">
        <v>14.277217006534968</v>
      </c>
      <c r="AB7105">
        <v>37.407981784414012</v>
      </c>
      <c r="AC7105">
        <v>0</v>
      </c>
      <c r="AD7105">
        <v>0.13439424994887503</v>
      </c>
      <c r="AE7105">
        <v>174.1089100039454</v>
      </c>
    </row>
    <row r="7106" spans="1:31" x14ac:dyDescent="0.25">
      <c r="A7106">
        <v>1802057</v>
      </c>
      <c r="B7106">
        <v>1</v>
      </c>
      <c r="C7106" t="s">
        <v>80</v>
      </c>
      <c r="D7106" t="s">
        <v>100</v>
      </c>
      <c r="E7106" t="s">
        <v>158</v>
      </c>
      <c r="F7106" t="s">
        <v>20349</v>
      </c>
      <c r="G7106" t="s">
        <v>221</v>
      </c>
      <c r="H7106" t="s">
        <v>146</v>
      </c>
      <c r="I7106" t="s">
        <v>135</v>
      </c>
      <c r="J7106" t="s">
        <v>136</v>
      </c>
      <c r="K7106" t="s">
        <v>147</v>
      </c>
      <c r="L7106" t="s">
        <v>20350</v>
      </c>
      <c r="M7106" t="s">
        <v>20351</v>
      </c>
      <c r="N7106">
        <v>3.929166666</v>
      </c>
      <c r="O7106">
        <v>0</v>
      </c>
      <c r="P7106">
        <v>2</v>
      </c>
      <c r="Q7106">
        <v>0</v>
      </c>
      <c r="R7106">
        <v>3</v>
      </c>
      <c r="S7106">
        <v>0</v>
      </c>
      <c r="T7106">
        <v>2</v>
      </c>
      <c r="U7106">
        <v>0</v>
      </c>
      <c r="V7106">
        <v>0</v>
      </c>
      <c r="W7106">
        <v>0</v>
      </c>
      <c r="X7106">
        <v>0.175550740021825</v>
      </c>
      <c r="Y7106">
        <v>0</v>
      </c>
      <c r="Z7106">
        <v>5.0464766325403669</v>
      </c>
      <c r="AA7106">
        <v>0</v>
      </c>
      <c r="AB7106">
        <v>1.1234436853448169</v>
      </c>
      <c r="AC7106">
        <v>0</v>
      </c>
      <c r="AD7106">
        <v>0</v>
      </c>
      <c r="AE7106">
        <v>6.3454710579070088</v>
      </c>
    </row>
    <row r="7107" spans="1:31" x14ac:dyDescent="0.25">
      <c r="A7107">
        <v>1802059</v>
      </c>
      <c r="B7107">
        <v>1</v>
      </c>
      <c r="C7107" t="s">
        <v>80</v>
      </c>
      <c r="D7107" t="s">
        <v>107</v>
      </c>
      <c r="E7107" t="s">
        <v>143</v>
      </c>
      <c r="F7107" t="s">
        <v>20352</v>
      </c>
      <c r="G7107" t="s">
        <v>145</v>
      </c>
      <c r="H7107" t="s">
        <v>146</v>
      </c>
      <c r="I7107" t="s">
        <v>135</v>
      </c>
      <c r="J7107" t="s">
        <v>136</v>
      </c>
      <c r="K7107" t="s">
        <v>147</v>
      </c>
      <c r="L7107" t="s">
        <v>20353</v>
      </c>
      <c r="M7107" t="s">
        <v>20354</v>
      </c>
      <c r="N7107">
        <v>1.761666666</v>
      </c>
      <c r="O7107">
        <v>0</v>
      </c>
      <c r="P7107">
        <v>0</v>
      </c>
      <c r="Q7107">
        <v>0</v>
      </c>
      <c r="R7107">
        <v>2</v>
      </c>
      <c r="S7107">
        <v>0</v>
      </c>
      <c r="T7107">
        <v>1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0.26899171932100002</v>
      </c>
      <c r="AA7107">
        <v>0</v>
      </c>
      <c r="AB7107">
        <v>0</v>
      </c>
      <c r="AC7107">
        <v>0</v>
      </c>
      <c r="AD7107">
        <v>0</v>
      </c>
      <c r="AE7107">
        <v>0.26899171932100002</v>
      </c>
    </row>
    <row r="7108" spans="1:31" x14ac:dyDescent="0.25">
      <c r="A7108">
        <v>1802061</v>
      </c>
      <c r="B7108">
        <v>1</v>
      </c>
      <c r="C7108" t="s">
        <v>80</v>
      </c>
      <c r="D7108" t="s">
        <v>93</v>
      </c>
      <c r="E7108" t="s">
        <v>158</v>
      </c>
      <c r="F7108" t="s">
        <v>20355</v>
      </c>
      <c r="G7108" t="s">
        <v>160</v>
      </c>
      <c r="H7108" t="s">
        <v>146</v>
      </c>
      <c r="I7108" t="s">
        <v>135</v>
      </c>
      <c r="J7108" t="s">
        <v>136</v>
      </c>
      <c r="K7108" t="s">
        <v>147</v>
      </c>
      <c r="L7108" t="s">
        <v>20356</v>
      </c>
      <c r="M7108" t="s">
        <v>20357</v>
      </c>
      <c r="N7108">
        <v>2.0563888879999999</v>
      </c>
      <c r="O7108">
        <v>0</v>
      </c>
      <c r="P7108">
        <v>2</v>
      </c>
      <c r="Q7108">
        <v>0</v>
      </c>
      <c r="R7108">
        <v>2</v>
      </c>
      <c r="S7108">
        <v>0</v>
      </c>
      <c r="T7108">
        <v>2</v>
      </c>
      <c r="U7108">
        <v>0</v>
      </c>
      <c r="V7108">
        <v>0</v>
      </c>
      <c r="W7108">
        <v>0</v>
      </c>
      <c r="X7108">
        <v>0.10387791951600001</v>
      </c>
      <c r="Y7108">
        <v>0</v>
      </c>
      <c r="Z7108">
        <v>1.0340043818500001E-2</v>
      </c>
      <c r="AA7108">
        <v>0</v>
      </c>
      <c r="AB7108">
        <v>3.8962641884801164</v>
      </c>
      <c r="AC7108">
        <v>0</v>
      </c>
      <c r="AD7108">
        <v>0</v>
      </c>
      <c r="AE7108">
        <v>4.0104821518146165</v>
      </c>
    </row>
    <row r="7109" spans="1:31" x14ac:dyDescent="0.25">
      <c r="A7109">
        <v>1802063</v>
      </c>
      <c r="B7109">
        <v>1</v>
      </c>
      <c r="C7109" t="s">
        <v>80</v>
      </c>
      <c r="D7109" t="s">
        <v>105</v>
      </c>
      <c r="E7109" t="s">
        <v>171</v>
      </c>
      <c r="F7109" t="s">
        <v>20358</v>
      </c>
      <c r="G7109" t="s">
        <v>164</v>
      </c>
      <c r="H7109" t="s">
        <v>146</v>
      </c>
      <c r="I7109" t="s">
        <v>135</v>
      </c>
      <c r="J7109" t="s">
        <v>136</v>
      </c>
      <c r="K7109" t="s">
        <v>147</v>
      </c>
      <c r="L7109" t="s">
        <v>20359</v>
      </c>
      <c r="M7109" t="s">
        <v>20360</v>
      </c>
      <c r="N7109">
        <v>0.99222222199999999</v>
      </c>
      <c r="O7109">
        <v>0</v>
      </c>
      <c r="P7109">
        <v>1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0.45395621872509179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0.45395621872509179</v>
      </c>
    </row>
    <row r="7110" spans="1:31" x14ac:dyDescent="0.25">
      <c r="A7110">
        <v>1802064</v>
      </c>
      <c r="B7110">
        <v>1</v>
      </c>
      <c r="C7110" t="s">
        <v>80</v>
      </c>
      <c r="D7110" t="s">
        <v>82</v>
      </c>
      <c r="E7110" t="s">
        <v>171</v>
      </c>
      <c r="F7110" t="s">
        <v>20361</v>
      </c>
      <c r="G7110" t="s">
        <v>173</v>
      </c>
      <c r="H7110" t="s">
        <v>146</v>
      </c>
      <c r="I7110" t="s">
        <v>135</v>
      </c>
      <c r="J7110" t="s">
        <v>136</v>
      </c>
      <c r="K7110" t="s">
        <v>147</v>
      </c>
      <c r="L7110" t="s">
        <v>20362</v>
      </c>
      <c r="M7110" t="s">
        <v>20363</v>
      </c>
      <c r="N7110">
        <v>0.75694444400000005</v>
      </c>
      <c r="O7110">
        <v>0</v>
      </c>
      <c r="P7110">
        <v>4</v>
      </c>
      <c r="Q7110">
        <v>0</v>
      </c>
      <c r="R7110">
        <v>0</v>
      </c>
      <c r="S7110">
        <v>0</v>
      </c>
      <c r="T7110">
        <v>1</v>
      </c>
      <c r="U7110">
        <v>0</v>
      </c>
      <c r="V7110">
        <v>0</v>
      </c>
      <c r="W7110">
        <v>0</v>
      </c>
      <c r="X7110">
        <v>2.2110184550743335</v>
      </c>
      <c r="Y7110">
        <v>0</v>
      </c>
      <c r="Z7110">
        <v>0</v>
      </c>
      <c r="AA7110">
        <v>0</v>
      </c>
      <c r="AB7110">
        <v>1.1939376927532501</v>
      </c>
      <c r="AC7110">
        <v>0</v>
      </c>
      <c r="AD7110">
        <v>0</v>
      </c>
      <c r="AE7110">
        <v>3.4049561478275834</v>
      </c>
    </row>
    <row r="7111" spans="1:31" x14ac:dyDescent="0.25">
      <c r="A7111">
        <v>1802065</v>
      </c>
      <c r="B7111">
        <v>1</v>
      </c>
      <c r="C7111" t="s">
        <v>80</v>
      </c>
      <c r="D7111" t="s">
        <v>93</v>
      </c>
      <c r="E7111" t="s">
        <v>184</v>
      </c>
      <c r="F7111" t="s">
        <v>20364</v>
      </c>
      <c r="G7111" t="s">
        <v>232</v>
      </c>
      <c r="H7111" t="s">
        <v>134</v>
      </c>
      <c r="I7111" t="s">
        <v>135</v>
      </c>
      <c r="J7111" t="s">
        <v>136</v>
      </c>
      <c r="K7111" t="s">
        <v>147</v>
      </c>
      <c r="L7111" t="s">
        <v>20365</v>
      </c>
      <c r="M7111" t="s">
        <v>20366</v>
      </c>
      <c r="N7111">
        <v>1.325555555</v>
      </c>
      <c r="O7111">
        <v>0</v>
      </c>
      <c r="P7111">
        <v>200</v>
      </c>
      <c r="Q7111">
        <v>0</v>
      </c>
      <c r="R7111">
        <v>0</v>
      </c>
      <c r="S7111">
        <v>0</v>
      </c>
      <c r="T7111">
        <v>15</v>
      </c>
      <c r="U7111">
        <v>0</v>
      </c>
      <c r="V7111">
        <v>0</v>
      </c>
      <c r="W7111">
        <v>0</v>
      </c>
      <c r="X7111">
        <v>39.219898528327498</v>
      </c>
      <c r="Y7111">
        <v>0</v>
      </c>
      <c r="Z7111">
        <v>0</v>
      </c>
      <c r="AA7111">
        <v>0</v>
      </c>
      <c r="AB7111">
        <v>3.6648919679900001</v>
      </c>
      <c r="AC7111">
        <v>0</v>
      </c>
      <c r="AD7111">
        <v>0</v>
      </c>
      <c r="AE7111">
        <v>42.8847904963175</v>
      </c>
    </row>
    <row r="7112" spans="1:31" x14ac:dyDescent="0.25">
      <c r="A7112">
        <v>1802070</v>
      </c>
      <c r="B7112">
        <v>1</v>
      </c>
      <c r="C7112" t="s">
        <v>81</v>
      </c>
      <c r="D7112" t="s">
        <v>113</v>
      </c>
      <c r="E7112" t="s">
        <v>188</v>
      </c>
      <c r="F7112" t="s">
        <v>7200</v>
      </c>
      <c r="G7112" t="s">
        <v>177</v>
      </c>
      <c r="H7112" t="s">
        <v>134</v>
      </c>
      <c r="I7112" t="s">
        <v>193</v>
      </c>
      <c r="J7112" t="s">
        <v>136</v>
      </c>
      <c r="K7112" t="s">
        <v>147</v>
      </c>
      <c r="L7112" t="s">
        <v>20367</v>
      </c>
      <c r="M7112" t="s">
        <v>20368</v>
      </c>
      <c r="N7112">
        <v>9.1666660000000004E-3</v>
      </c>
      <c r="O7112">
        <v>0</v>
      </c>
      <c r="P7112">
        <v>546</v>
      </c>
      <c r="Q7112">
        <v>15</v>
      </c>
      <c r="R7112">
        <v>68</v>
      </c>
      <c r="S7112">
        <v>0</v>
      </c>
      <c r="T7112">
        <v>25</v>
      </c>
      <c r="U7112">
        <v>0</v>
      </c>
      <c r="V7112">
        <v>0</v>
      </c>
      <c r="W7112">
        <v>0</v>
      </c>
      <c r="X7112">
        <v>0.6504842704469993</v>
      </c>
      <c r="Y7112">
        <v>4.7845154577000011E-2</v>
      </c>
      <c r="Z7112">
        <v>0.13847305203435001</v>
      </c>
      <c r="AA7112">
        <v>0</v>
      </c>
      <c r="AB7112">
        <v>8.2671334526000007E-2</v>
      </c>
      <c r="AC7112">
        <v>0</v>
      </c>
      <c r="AD7112">
        <v>0</v>
      </c>
      <c r="AE7112">
        <v>0.91947381158434927</v>
      </c>
    </row>
    <row r="7113" spans="1:31" x14ac:dyDescent="0.25">
      <c r="A7113">
        <v>1802071</v>
      </c>
      <c r="B7113">
        <v>1</v>
      </c>
      <c r="C7113" t="s">
        <v>81</v>
      </c>
      <c r="D7113" t="s">
        <v>128</v>
      </c>
      <c r="E7113" t="s">
        <v>153</v>
      </c>
      <c r="F7113" t="s">
        <v>19837</v>
      </c>
      <c r="G7113" t="s">
        <v>206</v>
      </c>
      <c r="H7113" t="s">
        <v>146</v>
      </c>
      <c r="I7113" t="s">
        <v>135</v>
      </c>
      <c r="J7113" t="s">
        <v>136</v>
      </c>
      <c r="K7113" t="s">
        <v>147</v>
      </c>
      <c r="L7113" t="s">
        <v>20369</v>
      </c>
      <c r="M7113" t="s">
        <v>20370</v>
      </c>
      <c r="N7113">
        <v>6.1902777770000004</v>
      </c>
      <c r="O7113">
        <v>0</v>
      </c>
      <c r="P7113">
        <v>18</v>
      </c>
      <c r="Q7113">
        <v>0</v>
      </c>
      <c r="R7113">
        <v>0</v>
      </c>
      <c r="S7113">
        <v>0</v>
      </c>
      <c r="T7113">
        <v>1</v>
      </c>
      <c r="U7113">
        <v>0</v>
      </c>
      <c r="V7113">
        <v>0</v>
      </c>
      <c r="W7113">
        <v>0</v>
      </c>
      <c r="X7113">
        <v>56.847240171823145</v>
      </c>
      <c r="Y7113">
        <v>0</v>
      </c>
      <c r="Z7113">
        <v>0</v>
      </c>
      <c r="AA7113">
        <v>0</v>
      </c>
      <c r="AB7113">
        <v>5.1915606677300001</v>
      </c>
      <c r="AC7113">
        <v>0</v>
      </c>
      <c r="AD7113">
        <v>0</v>
      </c>
      <c r="AE7113">
        <v>62.038800839553147</v>
      </c>
    </row>
    <row r="7114" spans="1:31" x14ac:dyDescent="0.25">
      <c r="A7114">
        <v>1802073</v>
      </c>
      <c r="B7114">
        <v>1</v>
      </c>
      <c r="C7114" t="s">
        <v>80</v>
      </c>
      <c r="D7114" t="s">
        <v>97</v>
      </c>
      <c r="E7114" t="s">
        <v>171</v>
      </c>
      <c r="F7114" t="s">
        <v>4855</v>
      </c>
      <c r="G7114" t="s">
        <v>282</v>
      </c>
      <c r="H7114" t="s">
        <v>146</v>
      </c>
      <c r="I7114" t="s">
        <v>135</v>
      </c>
      <c r="J7114" t="s">
        <v>136</v>
      </c>
      <c r="K7114" t="s">
        <v>147</v>
      </c>
      <c r="L7114" t="s">
        <v>20371</v>
      </c>
      <c r="M7114" t="s">
        <v>20372</v>
      </c>
      <c r="N7114">
        <v>2.8686111109999999</v>
      </c>
      <c r="O7114">
        <v>0</v>
      </c>
      <c r="P7114">
        <v>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1.8168977089938003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1.8168977089938003</v>
      </c>
    </row>
    <row r="7115" spans="1:31" x14ac:dyDescent="0.25">
      <c r="A7115">
        <v>1802079</v>
      </c>
      <c r="B7115">
        <v>1</v>
      </c>
      <c r="C7115" t="s">
        <v>80</v>
      </c>
      <c r="D7115" t="s">
        <v>104</v>
      </c>
      <c r="E7115" t="s">
        <v>171</v>
      </c>
      <c r="F7115" t="s">
        <v>20373</v>
      </c>
      <c r="G7115" t="s">
        <v>181</v>
      </c>
      <c r="H7115" t="s">
        <v>146</v>
      </c>
      <c r="I7115" t="s">
        <v>135</v>
      </c>
      <c r="J7115" t="s">
        <v>136</v>
      </c>
      <c r="K7115" t="s">
        <v>147</v>
      </c>
      <c r="L7115" t="s">
        <v>20374</v>
      </c>
      <c r="M7115" t="s">
        <v>20375</v>
      </c>
      <c r="N7115">
        <v>2.938055555</v>
      </c>
      <c r="O7115">
        <v>0</v>
      </c>
      <c r="P7115">
        <v>3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1.7274526086324165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1.7274526086324165</v>
      </c>
    </row>
    <row r="7116" spans="1:31" x14ac:dyDescent="0.25">
      <c r="A7116">
        <v>1802081</v>
      </c>
      <c r="B7116">
        <v>1</v>
      </c>
      <c r="C7116" t="s">
        <v>80</v>
      </c>
      <c r="D7116" t="s">
        <v>94</v>
      </c>
      <c r="E7116" t="s">
        <v>158</v>
      </c>
      <c r="F7116" t="s">
        <v>20376</v>
      </c>
      <c r="G7116" t="s">
        <v>160</v>
      </c>
      <c r="H7116" t="s">
        <v>146</v>
      </c>
      <c r="I7116" t="s">
        <v>135</v>
      </c>
      <c r="J7116" t="s">
        <v>136</v>
      </c>
      <c r="K7116" t="s">
        <v>147</v>
      </c>
      <c r="L7116" t="s">
        <v>20377</v>
      </c>
      <c r="M7116" t="s">
        <v>20378</v>
      </c>
      <c r="N7116">
        <v>1.375</v>
      </c>
      <c r="O7116">
        <v>0</v>
      </c>
      <c r="P7116">
        <v>12</v>
      </c>
      <c r="Q7116">
        <v>0</v>
      </c>
      <c r="R7116">
        <v>0</v>
      </c>
      <c r="S7116">
        <v>0</v>
      </c>
      <c r="T7116">
        <v>4</v>
      </c>
      <c r="U7116">
        <v>0</v>
      </c>
      <c r="V7116">
        <v>0</v>
      </c>
      <c r="W7116">
        <v>0</v>
      </c>
      <c r="X7116">
        <v>2.869043827603083</v>
      </c>
      <c r="Y7116">
        <v>0</v>
      </c>
      <c r="Z7116">
        <v>0</v>
      </c>
      <c r="AA7116">
        <v>0</v>
      </c>
      <c r="AB7116">
        <v>0.31293798248151666</v>
      </c>
      <c r="AC7116">
        <v>0</v>
      </c>
      <c r="AD7116">
        <v>0</v>
      </c>
      <c r="AE7116">
        <v>3.1819818100845998</v>
      </c>
    </row>
    <row r="7117" spans="1:31" x14ac:dyDescent="0.25">
      <c r="A7117">
        <v>1802082</v>
      </c>
      <c r="B7117">
        <v>1</v>
      </c>
      <c r="C7117" t="s">
        <v>80</v>
      </c>
      <c r="D7117" t="s">
        <v>95</v>
      </c>
      <c r="E7117" t="s">
        <v>171</v>
      </c>
      <c r="F7117" t="s">
        <v>20379</v>
      </c>
      <c r="G7117" t="s">
        <v>173</v>
      </c>
      <c r="H7117" t="s">
        <v>146</v>
      </c>
      <c r="I7117" t="s">
        <v>135</v>
      </c>
      <c r="J7117" t="s">
        <v>136</v>
      </c>
      <c r="K7117" t="s">
        <v>147</v>
      </c>
      <c r="L7117" t="s">
        <v>20380</v>
      </c>
      <c r="M7117" t="s">
        <v>20381</v>
      </c>
      <c r="N7117">
        <v>1.149444444</v>
      </c>
      <c r="O7117">
        <v>0</v>
      </c>
      <c r="P7117">
        <v>2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0.9720548681923501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0.9720548681923501</v>
      </c>
    </row>
    <row r="7118" spans="1:31" x14ac:dyDescent="0.25">
      <c r="A7118">
        <v>1802083</v>
      </c>
      <c r="B7118">
        <v>1</v>
      </c>
      <c r="C7118" t="s">
        <v>80</v>
      </c>
      <c r="D7118" t="s">
        <v>93</v>
      </c>
      <c r="E7118" t="s">
        <v>131</v>
      </c>
      <c r="F7118" t="s">
        <v>15849</v>
      </c>
      <c r="G7118" t="s">
        <v>225</v>
      </c>
      <c r="H7118" t="s">
        <v>134</v>
      </c>
      <c r="I7118" t="s">
        <v>135</v>
      </c>
      <c r="J7118" t="s">
        <v>3</v>
      </c>
      <c r="K7118" t="s">
        <v>147</v>
      </c>
      <c r="L7118" t="s">
        <v>20382</v>
      </c>
      <c r="M7118" t="s">
        <v>20383</v>
      </c>
      <c r="N7118">
        <v>2.6302777769999999</v>
      </c>
      <c r="O7118">
        <v>0</v>
      </c>
      <c r="P7118">
        <v>1599</v>
      </c>
      <c r="Q7118">
        <v>35</v>
      </c>
      <c r="R7118">
        <v>151</v>
      </c>
      <c r="S7118">
        <v>11</v>
      </c>
      <c r="T7118">
        <v>215</v>
      </c>
      <c r="U7118">
        <v>1</v>
      </c>
      <c r="V7118">
        <v>1</v>
      </c>
      <c r="W7118">
        <v>0</v>
      </c>
      <c r="X7118">
        <v>978.19719138072912</v>
      </c>
      <c r="Y7118">
        <v>215.60636388376997</v>
      </c>
      <c r="Z7118">
        <v>234.38966808556179</v>
      </c>
      <c r="AA7118">
        <v>85.19494392117916</v>
      </c>
      <c r="AB7118">
        <v>241.10149799564996</v>
      </c>
      <c r="AC7118">
        <v>821.0563039459588</v>
      </c>
      <c r="AD7118">
        <v>16.910566438221903</v>
      </c>
      <c r="AE7118">
        <v>2592.4565356510707</v>
      </c>
    </row>
    <row r="7119" spans="1:31" x14ac:dyDescent="0.25">
      <c r="A7119">
        <v>1802084</v>
      </c>
      <c r="B7119">
        <v>1</v>
      </c>
      <c r="C7119" t="s">
        <v>80</v>
      </c>
      <c r="D7119" t="s">
        <v>110</v>
      </c>
      <c r="E7119" t="s">
        <v>171</v>
      </c>
      <c r="F7119" t="s">
        <v>20384</v>
      </c>
      <c r="G7119" t="s">
        <v>181</v>
      </c>
      <c r="H7119" t="s">
        <v>146</v>
      </c>
      <c r="I7119" t="s">
        <v>135</v>
      </c>
      <c r="J7119" t="s">
        <v>136</v>
      </c>
      <c r="K7119" t="s">
        <v>147</v>
      </c>
      <c r="L7119" t="s">
        <v>20385</v>
      </c>
      <c r="M7119" t="s">
        <v>20386</v>
      </c>
      <c r="N7119">
        <v>1.724722222</v>
      </c>
      <c r="O7119">
        <v>0</v>
      </c>
      <c r="P7119">
        <v>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0.68021120228767495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0.68021120228767495</v>
      </c>
    </row>
    <row r="7120" spans="1:31" x14ac:dyDescent="0.25">
      <c r="A7120">
        <v>1802091</v>
      </c>
      <c r="B7120">
        <v>1</v>
      </c>
      <c r="C7120" t="s">
        <v>80</v>
      </c>
      <c r="D7120" t="s">
        <v>92</v>
      </c>
      <c r="E7120" t="s">
        <v>131</v>
      </c>
      <c r="F7120" t="s">
        <v>20387</v>
      </c>
      <c r="G7120" t="s">
        <v>177</v>
      </c>
      <c r="H7120" t="s">
        <v>134</v>
      </c>
      <c r="I7120" t="s">
        <v>135</v>
      </c>
      <c r="J7120" t="s">
        <v>136</v>
      </c>
      <c r="K7120" t="s">
        <v>147</v>
      </c>
      <c r="L7120" t="s">
        <v>20388</v>
      </c>
      <c r="M7120" t="s">
        <v>20389</v>
      </c>
      <c r="N7120">
        <v>1.3008333329999999</v>
      </c>
      <c r="O7120">
        <v>0</v>
      </c>
      <c r="P7120">
        <v>542</v>
      </c>
      <c r="Q7120">
        <v>2</v>
      </c>
      <c r="R7120">
        <v>169</v>
      </c>
      <c r="S7120">
        <v>7</v>
      </c>
      <c r="T7120">
        <v>43</v>
      </c>
      <c r="U7120">
        <v>0</v>
      </c>
      <c r="V7120">
        <v>1</v>
      </c>
      <c r="W7120">
        <v>0</v>
      </c>
      <c r="X7120">
        <v>173.06411372469051</v>
      </c>
      <c r="Y7120">
        <v>1.0364266565024001</v>
      </c>
      <c r="Z7120">
        <v>40.868484914212537</v>
      </c>
      <c r="AA7120">
        <v>15.681022458692976</v>
      </c>
      <c r="AB7120">
        <v>59.965537534523463</v>
      </c>
      <c r="AC7120">
        <v>0</v>
      </c>
      <c r="AD7120">
        <v>6.1524750711200012E-2</v>
      </c>
      <c r="AE7120">
        <v>290.67711003933312</v>
      </c>
    </row>
    <row r="7121" spans="1:31" x14ac:dyDescent="0.25">
      <c r="A7121">
        <v>1802093</v>
      </c>
      <c r="B7121">
        <v>1</v>
      </c>
      <c r="C7121" t="s">
        <v>80</v>
      </c>
      <c r="D7121" t="s">
        <v>100</v>
      </c>
      <c r="E7121" t="s">
        <v>171</v>
      </c>
      <c r="F7121" t="s">
        <v>20390</v>
      </c>
      <c r="G7121" t="s">
        <v>181</v>
      </c>
      <c r="H7121" t="s">
        <v>146</v>
      </c>
      <c r="I7121" t="s">
        <v>135</v>
      </c>
      <c r="J7121" t="s">
        <v>136</v>
      </c>
      <c r="K7121" t="s">
        <v>147</v>
      </c>
      <c r="L7121" t="s">
        <v>20391</v>
      </c>
      <c r="M7121" t="s">
        <v>20392</v>
      </c>
      <c r="N7121">
        <v>1.881388888</v>
      </c>
      <c r="O7121">
        <v>0</v>
      </c>
      <c r="P7121">
        <v>1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0.14250059727995001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0.14250059727995001</v>
      </c>
    </row>
    <row r="7122" spans="1:31" x14ac:dyDescent="0.25">
      <c r="A7122">
        <v>1802097</v>
      </c>
      <c r="B7122">
        <v>1</v>
      </c>
      <c r="C7122" t="s">
        <v>81</v>
      </c>
      <c r="D7122" t="s">
        <v>128</v>
      </c>
      <c r="E7122" t="s">
        <v>171</v>
      </c>
      <c r="F7122" t="s">
        <v>20393</v>
      </c>
      <c r="G7122" t="s">
        <v>181</v>
      </c>
      <c r="H7122" t="s">
        <v>146</v>
      </c>
      <c r="I7122" t="s">
        <v>135</v>
      </c>
      <c r="J7122" t="s">
        <v>136</v>
      </c>
      <c r="K7122" t="s">
        <v>147</v>
      </c>
      <c r="L7122" t="s">
        <v>20394</v>
      </c>
      <c r="M7122" t="s">
        <v>20395</v>
      </c>
      <c r="N7122">
        <v>1.415</v>
      </c>
      <c r="O7122">
        <v>0</v>
      </c>
      <c r="P7122">
        <v>1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0.15171955141490001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0.15171955141490001</v>
      </c>
    </row>
    <row r="7123" spans="1:31" x14ac:dyDescent="0.25">
      <c r="A7123">
        <v>1802098</v>
      </c>
      <c r="B7123">
        <v>1</v>
      </c>
      <c r="C7123" t="s">
        <v>80</v>
      </c>
      <c r="D7123" t="s">
        <v>95</v>
      </c>
      <c r="E7123" t="s">
        <v>184</v>
      </c>
      <c r="F7123" t="s">
        <v>20396</v>
      </c>
      <c r="G7123" t="s">
        <v>232</v>
      </c>
      <c r="H7123" t="s">
        <v>134</v>
      </c>
      <c r="I7123" t="s">
        <v>135</v>
      </c>
      <c r="J7123" t="s">
        <v>136</v>
      </c>
      <c r="K7123" t="s">
        <v>147</v>
      </c>
      <c r="L7123" t="s">
        <v>20397</v>
      </c>
      <c r="M7123" t="s">
        <v>20398</v>
      </c>
      <c r="N7123">
        <v>4.7369444439999997</v>
      </c>
      <c r="O7123">
        <v>0</v>
      </c>
      <c r="P7123">
        <v>0</v>
      </c>
      <c r="Q7123">
        <v>1</v>
      </c>
      <c r="R7123">
        <v>0</v>
      </c>
      <c r="S7123">
        <v>1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0.2574659216686</v>
      </c>
      <c r="Z7123">
        <v>0</v>
      </c>
      <c r="AA7123">
        <v>16.942712688763876</v>
      </c>
      <c r="AB7123">
        <v>0</v>
      </c>
      <c r="AC7123">
        <v>0</v>
      </c>
      <c r="AD7123">
        <v>0</v>
      </c>
      <c r="AE7123">
        <v>17.200178610432477</v>
      </c>
    </row>
    <row r="7124" spans="1:31" x14ac:dyDescent="0.25">
      <c r="A7124">
        <v>1802100</v>
      </c>
      <c r="B7124">
        <v>1</v>
      </c>
      <c r="C7124" t="s">
        <v>81</v>
      </c>
      <c r="D7124" t="s">
        <v>113</v>
      </c>
      <c r="E7124" t="s">
        <v>171</v>
      </c>
      <c r="F7124" t="s">
        <v>20399</v>
      </c>
      <c r="G7124" t="s">
        <v>282</v>
      </c>
      <c r="H7124" t="s">
        <v>146</v>
      </c>
      <c r="I7124" t="s">
        <v>135</v>
      </c>
      <c r="J7124" t="s">
        <v>136</v>
      </c>
      <c r="K7124" t="s">
        <v>147</v>
      </c>
      <c r="L7124" t="s">
        <v>20400</v>
      </c>
      <c r="M7124" t="s">
        <v>20401</v>
      </c>
      <c r="N7124">
        <v>2.9141666659999999</v>
      </c>
      <c r="O7124">
        <v>0</v>
      </c>
      <c r="P7124">
        <v>0</v>
      </c>
      <c r="Q7124">
        <v>0</v>
      </c>
      <c r="R7124">
        <v>1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1.5103013938026002</v>
      </c>
      <c r="AA7124">
        <v>0</v>
      </c>
      <c r="AB7124">
        <v>0</v>
      </c>
      <c r="AC7124">
        <v>0</v>
      </c>
      <c r="AD7124">
        <v>0</v>
      </c>
      <c r="AE7124">
        <v>1.5103013938026002</v>
      </c>
    </row>
    <row r="7125" spans="1:31" x14ac:dyDescent="0.25">
      <c r="A7125">
        <v>1802103</v>
      </c>
      <c r="B7125">
        <v>1</v>
      </c>
      <c r="C7125" t="s">
        <v>80</v>
      </c>
      <c r="D7125" t="s">
        <v>99</v>
      </c>
      <c r="E7125" t="s">
        <v>158</v>
      </c>
      <c r="F7125" t="s">
        <v>20402</v>
      </c>
      <c r="G7125" t="s">
        <v>164</v>
      </c>
      <c r="H7125" t="s">
        <v>146</v>
      </c>
      <c r="I7125" t="s">
        <v>135</v>
      </c>
      <c r="J7125" t="s">
        <v>136</v>
      </c>
      <c r="K7125" t="s">
        <v>147</v>
      </c>
      <c r="L7125" t="s">
        <v>20403</v>
      </c>
      <c r="M7125" t="s">
        <v>20404</v>
      </c>
      <c r="N7125">
        <v>1.743055555</v>
      </c>
      <c r="O7125">
        <v>0</v>
      </c>
      <c r="P7125">
        <v>41</v>
      </c>
      <c r="Q7125">
        <v>0</v>
      </c>
      <c r="R7125">
        <v>0</v>
      </c>
      <c r="S7125">
        <v>0</v>
      </c>
      <c r="T7125">
        <v>1</v>
      </c>
      <c r="U7125">
        <v>0</v>
      </c>
      <c r="V7125">
        <v>0</v>
      </c>
      <c r="W7125">
        <v>0</v>
      </c>
      <c r="X7125">
        <v>15.567059946755453</v>
      </c>
      <c r="Y7125">
        <v>0</v>
      </c>
      <c r="Z7125">
        <v>0</v>
      </c>
      <c r="AA7125">
        <v>0</v>
      </c>
      <c r="AB7125">
        <v>0.26956550877125002</v>
      </c>
      <c r="AC7125">
        <v>0</v>
      </c>
      <c r="AD7125">
        <v>0</v>
      </c>
      <c r="AE7125">
        <v>15.836625455526702</v>
      </c>
    </row>
    <row r="7126" spans="1:31" x14ac:dyDescent="0.25">
      <c r="A7126">
        <v>1802104</v>
      </c>
      <c r="B7126">
        <v>1</v>
      </c>
      <c r="C7126" t="s">
        <v>80</v>
      </c>
      <c r="D7126" t="s">
        <v>94</v>
      </c>
      <c r="E7126" t="s">
        <v>171</v>
      </c>
      <c r="F7126" t="s">
        <v>20405</v>
      </c>
      <c r="G7126" t="s">
        <v>181</v>
      </c>
      <c r="H7126" t="s">
        <v>146</v>
      </c>
      <c r="I7126" t="s">
        <v>135</v>
      </c>
      <c r="J7126" t="s">
        <v>136</v>
      </c>
      <c r="K7126" t="s">
        <v>147</v>
      </c>
      <c r="L7126" t="s">
        <v>20406</v>
      </c>
      <c r="M7126" t="s">
        <v>20407</v>
      </c>
      <c r="N7126">
        <v>3.1375000000000002</v>
      </c>
      <c r="O7126">
        <v>0</v>
      </c>
      <c r="P7126">
        <v>1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0.93754163023470838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0.93754163023470838</v>
      </c>
    </row>
    <row r="7127" spans="1:31" x14ac:dyDescent="0.25">
      <c r="A7127">
        <v>1802105</v>
      </c>
      <c r="B7127">
        <v>1</v>
      </c>
      <c r="C7127" t="s">
        <v>80</v>
      </c>
      <c r="D7127" t="s">
        <v>96</v>
      </c>
      <c r="E7127" t="s">
        <v>158</v>
      </c>
      <c r="F7127" t="s">
        <v>20408</v>
      </c>
      <c r="G7127" t="s">
        <v>292</v>
      </c>
      <c r="H7127" t="s">
        <v>146</v>
      </c>
      <c r="I7127" t="s">
        <v>135</v>
      </c>
      <c r="J7127" t="s">
        <v>136</v>
      </c>
      <c r="K7127" t="s">
        <v>147</v>
      </c>
      <c r="L7127" t="s">
        <v>20409</v>
      </c>
      <c r="M7127" t="s">
        <v>20410</v>
      </c>
      <c r="N7127">
        <v>5.8138888880000001</v>
      </c>
      <c r="O7127">
        <v>0</v>
      </c>
      <c r="P7127">
        <v>32</v>
      </c>
      <c r="Q7127">
        <v>0</v>
      </c>
      <c r="R7127">
        <v>0</v>
      </c>
      <c r="S7127">
        <v>0</v>
      </c>
      <c r="T7127">
        <v>5</v>
      </c>
      <c r="U7127">
        <v>0</v>
      </c>
      <c r="V7127">
        <v>0</v>
      </c>
      <c r="W7127">
        <v>0</v>
      </c>
      <c r="X7127">
        <v>117.70916431273794</v>
      </c>
      <c r="Y7127">
        <v>0</v>
      </c>
      <c r="Z7127">
        <v>0</v>
      </c>
      <c r="AA7127">
        <v>0</v>
      </c>
      <c r="AB7127">
        <v>14.1846386505225</v>
      </c>
      <c r="AC7127">
        <v>0</v>
      </c>
      <c r="AD7127">
        <v>0</v>
      </c>
      <c r="AE7127">
        <v>131.89380296326044</v>
      </c>
    </row>
    <row r="7128" spans="1:31" x14ac:dyDescent="0.25">
      <c r="A7128">
        <v>1802106</v>
      </c>
      <c r="B7128">
        <v>1</v>
      </c>
      <c r="C7128" t="s">
        <v>80</v>
      </c>
      <c r="D7128" t="s">
        <v>103</v>
      </c>
      <c r="E7128" t="s">
        <v>171</v>
      </c>
      <c r="F7128" t="s">
        <v>20411</v>
      </c>
      <c r="G7128" t="s">
        <v>282</v>
      </c>
      <c r="H7128" t="s">
        <v>146</v>
      </c>
      <c r="I7128" t="s">
        <v>135</v>
      </c>
      <c r="J7128" t="s">
        <v>136</v>
      </c>
      <c r="K7128" t="s">
        <v>147</v>
      </c>
      <c r="L7128" t="s">
        <v>20412</v>
      </c>
      <c r="M7128" t="s">
        <v>20413</v>
      </c>
      <c r="N7128">
        <v>0.58111111100000001</v>
      </c>
      <c r="O7128">
        <v>0</v>
      </c>
      <c r="P7128">
        <v>7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0.69335855918550005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0.69335855918550005</v>
      </c>
    </row>
    <row r="7129" spans="1:31" x14ac:dyDescent="0.25">
      <c r="A7129">
        <v>1802107</v>
      </c>
      <c r="B7129">
        <v>1</v>
      </c>
      <c r="C7129" t="s">
        <v>80</v>
      </c>
      <c r="D7129" t="s">
        <v>83</v>
      </c>
      <c r="E7129" t="s">
        <v>171</v>
      </c>
      <c r="F7129" t="s">
        <v>20414</v>
      </c>
      <c r="G7129" t="s">
        <v>164</v>
      </c>
      <c r="H7129" t="s">
        <v>146</v>
      </c>
      <c r="I7129" t="s">
        <v>135</v>
      </c>
      <c r="J7129" t="s">
        <v>136</v>
      </c>
      <c r="K7129" t="s">
        <v>147</v>
      </c>
      <c r="L7129" t="s">
        <v>20415</v>
      </c>
      <c r="M7129" t="s">
        <v>20416</v>
      </c>
      <c r="N7129">
        <v>1.5708333329999999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1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1.4203255688402499</v>
      </c>
      <c r="AC7129">
        <v>0</v>
      </c>
      <c r="AD7129">
        <v>0</v>
      </c>
      <c r="AE7129">
        <v>1.4203255688402499</v>
      </c>
    </row>
    <row r="7130" spans="1:31" x14ac:dyDescent="0.25">
      <c r="A7130">
        <v>1802109</v>
      </c>
      <c r="B7130">
        <v>1</v>
      </c>
      <c r="C7130" t="s">
        <v>80</v>
      </c>
      <c r="D7130" t="s">
        <v>107</v>
      </c>
      <c r="E7130" t="s">
        <v>171</v>
      </c>
      <c r="F7130" t="s">
        <v>20417</v>
      </c>
      <c r="G7130" t="s">
        <v>181</v>
      </c>
      <c r="H7130" t="s">
        <v>146</v>
      </c>
      <c r="I7130" t="s">
        <v>135</v>
      </c>
      <c r="J7130" t="s">
        <v>136</v>
      </c>
      <c r="K7130" t="s">
        <v>147</v>
      </c>
      <c r="L7130" t="s">
        <v>20418</v>
      </c>
      <c r="M7130" t="s">
        <v>20419</v>
      </c>
      <c r="N7130">
        <v>2.696111111</v>
      </c>
      <c r="O7130">
        <v>0</v>
      </c>
      <c r="P7130">
        <v>0</v>
      </c>
      <c r="Q7130">
        <v>0</v>
      </c>
      <c r="R7130">
        <v>1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1.9602917759999998E-2</v>
      </c>
      <c r="AA7130">
        <v>0</v>
      </c>
      <c r="AB7130">
        <v>0</v>
      </c>
      <c r="AC7130">
        <v>0</v>
      </c>
      <c r="AD7130">
        <v>0</v>
      </c>
      <c r="AE7130">
        <v>1.9602917759999998E-2</v>
      </c>
    </row>
    <row r="7131" spans="1:31" x14ac:dyDescent="0.25">
      <c r="A7131">
        <v>1802111</v>
      </c>
      <c r="B7131">
        <v>1</v>
      </c>
      <c r="C7131" t="s">
        <v>81</v>
      </c>
      <c r="D7131" t="s">
        <v>112</v>
      </c>
      <c r="E7131" t="s">
        <v>143</v>
      </c>
      <c r="F7131" t="s">
        <v>20420</v>
      </c>
      <c r="G7131" t="s">
        <v>334</v>
      </c>
      <c r="H7131" t="s">
        <v>146</v>
      </c>
      <c r="I7131" t="s">
        <v>135</v>
      </c>
      <c r="J7131" t="s">
        <v>136</v>
      </c>
      <c r="K7131" t="s">
        <v>147</v>
      </c>
      <c r="L7131" t="s">
        <v>20421</v>
      </c>
      <c r="M7131" t="s">
        <v>20422</v>
      </c>
      <c r="N7131">
        <v>1.9255555550000001</v>
      </c>
      <c r="O7131">
        <v>0</v>
      </c>
      <c r="P7131">
        <v>67</v>
      </c>
      <c r="Q7131">
        <v>0</v>
      </c>
      <c r="R7131">
        <v>9</v>
      </c>
      <c r="S7131">
        <v>0</v>
      </c>
      <c r="T7131">
        <v>6</v>
      </c>
      <c r="U7131">
        <v>0</v>
      </c>
      <c r="V7131">
        <v>0</v>
      </c>
      <c r="W7131">
        <v>0</v>
      </c>
      <c r="X7131">
        <v>19.644450413977417</v>
      </c>
      <c r="Y7131">
        <v>0</v>
      </c>
      <c r="Z7131">
        <v>5.5067631632193663</v>
      </c>
      <c r="AA7131">
        <v>0</v>
      </c>
      <c r="AB7131">
        <v>7.08693508345615</v>
      </c>
      <c r="AC7131">
        <v>0</v>
      </c>
      <c r="AD7131">
        <v>0</v>
      </c>
      <c r="AE7131">
        <v>32.238148660652932</v>
      </c>
    </row>
    <row r="7132" spans="1:31" x14ac:dyDescent="0.25">
      <c r="A7132">
        <v>1802113</v>
      </c>
      <c r="B7132">
        <v>1</v>
      </c>
      <c r="C7132" t="s">
        <v>80</v>
      </c>
      <c r="D7132" t="s">
        <v>84</v>
      </c>
      <c r="E7132" t="s">
        <v>158</v>
      </c>
      <c r="F7132" t="s">
        <v>20423</v>
      </c>
      <c r="G7132" t="s">
        <v>160</v>
      </c>
      <c r="H7132" t="s">
        <v>146</v>
      </c>
      <c r="I7132" t="s">
        <v>135</v>
      </c>
      <c r="J7132" t="s">
        <v>136</v>
      </c>
      <c r="K7132" t="s">
        <v>147</v>
      </c>
      <c r="L7132" t="s">
        <v>20424</v>
      </c>
      <c r="M7132" t="s">
        <v>20425</v>
      </c>
      <c r="N7132">
        <v>0.89472222199999996</v>
      </c>
      <c r="O7132">
        <v>0</v>
      </c>
      <c r="P7132">
        <v>378</v>
      </c>
      <c r="Q7132">
        <v>0</v>
      </c>
      <c r="R7132">
        <v>0</v>
      </c>
      <c r="S7132">
        <v>0</v>
      </c>
      <c r="T7132">
        <v>23</v>
      </c>
      <c r="U7132">
        <v>0</v>
      </c>
      <c r="V7132">
        <v>0</v>
      </c>
      <c r="W7132">
        <v>0</v>
      </c>
      <c r="X7132">
        <v>89.386014862589306</v>
      </c>
      <c r="Y7132">
        <v>0</v>
      </c>
      <c r="Z7132">
        <v>0</v>
      </c>
      <c r="AA7132">
        <v>0</v>
      </c>
      <c r="AB7132">
        <v>3.7450972479025495</v>
      </c>
      <c r="AC7132">
        <v>0</v>
      </c>
      <c r="AD7132">
        <v>0</v>
      </c>
      <c r="AE7132">
        <v>93.131112110491856</v>
      </c>
    </row>
    <row r="7133" spans="1:31" x14ac:dyDescent="0.25">
      <c r="A7133">
        <v>1802114</v>
      </c>
      <c r="B7133">
        <v>1</v>
      </c>
      <c r="C7133" t="s">
        <v>80</v>
      </c>
      <c r="D7133" t="s">
        <v>95</v>
      </c>
      <c r="E7133" t="s">
        <v>171</v>
      </c>
      <c r="F7133" t="s">
        <v>20426</v>
      </c>
      <c r="G7133" t="s">
        <v>181</v>
      </c>
      <c r="H7133" t="s">
        <v>146</v>
      </c>
      <c r="I7133" t="s">
        <v>135</v>
      </c>
      <c r="J7133" t="s">
        <v>136</v>
      </c>
      <c r="K7133" t="s">
        <v>147</v>
      </c>
      <c r="L7133" t="s">
        <v>20427</v>
      </c>
      <c r="M7133" t="s">
        <v>20428</v>
      </c>
      <c r="N7133">
        <v>4.3369444440000002</v>
      </c>
      <c r="O7133">
        <v>0</v>
      </c>
      <c r="P7133">
        <v>8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10.199298196037773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10.199298196037773</v>
      </c>
    </row>
    <row r="7134" spans="1:31" x14ac:dyDescent="0.25">
      <c r="A7134">
        <v>1802115</v>
      </c>
      <c r="B7134">
        <v>1</v>
      </c>
      <c r="C7134" t="s">
        <v>80</v>
      </c>
      <c r="D7134" t="s">
        <v>103</v>
      </c>
      <c r="E7134" t="s">
        <v>171</v>
      </c>
      <c r="F7134" t="s">
        <v>20429</v>
      </c>
      <c r="G7134" t="s">
        <v>225</v>
      </c>
      <c r="H7134" t="s">
        <v>146</v>
      </c>
      <c r="I7134" t="s">
        <v>135</v>
      </c>
      <c r="J7134" t="s">
        <v>136</v>
      </c>
      <c r="K7134" t="s">
        <v>147</v>
      </c>
      <c r="L7134" t="s">
        <v>20430</v>
      </c>
      <c r="M7134" t="s">
        <v>20431</v>
      </c>
      <c r="N7134">
        <v>3.0611111110000002</v>
      </c>
      <c r="O7134">
        <v>0</v>
      </c>
      <c r="P7134">
        <v>1</v>
      </c>
      <c r="Q7134">
        <v>0</v>
      </c>
      <c r="R7134">
        <v>0</v>
      </c>
      <c r="S7134">
        <v>0</v>
      </c>
      <c r="T7134">
        <v>1</v>
      </c>
      <c r="U7134">
        <v>0</v>
      </c>
      <c r="V7134">
        <v>0</v>
      </c>
      <c r="W7134">
        <v>0</v>
      </c>
      <c r="X7134">
        <v>1.5681892402345001</v>
      </c>
      <c r="Y7134">
        <v>0</v>
      </c>
      <c r="Z7134">
        <v>0</v>
      </c>
      <c r="AA7134">
        <v>0</v>
      </c>
      <c r="AB7134">
        <v>2.3957880191665004</v>
      </c>
      <c r="AC7134">
        <v>0</v>
      </c>
      <c r="AD7134">
        <v>0</v>
      </c>
      <c r="AE7134">
        <v>3.9639772594010005</v>
      </c>
    </row>
    <row r="7135" spans="1:31" x14ac:dyDescent="0.25">
      <c r="A7135">
        <v>1802116</v>
      </c>
      <c r="B7135">
        <v>1</v>
      </c>
      <c r="C7135" t="s">
        <v>81</v>
      </c>
      <c r="D7135" t="s">
        <v>113</v>
      </c>
      <c r="E7135" t="s">
        <v>171</v>
      </c>
      <c r="F7135" t="s">
        <v>20432</v>
      </c>
      <c r="G7135" t="s">
        <v>181</v>
      </c>
      <c r="H7135" t="s">
        <v>146</v>
      </c>
      <c r="I7135" t="s">
        <v>135</v>
      </c>
      <c r="J7135" t="s">
        <v>136</v>
      </c>
      <c r="K7135" t="s">
        <v>147</v>
      </c>
      <c r="L7135" t="s">
        <v>20424</v>
      </c>
      <c r="M7135" t="s">
        <v>20433</v>
      </c>
      <c r="N7135">
        <v>1.7880555549999999</v>
      </c>
      <c r="O7135">
        <v>0</v>
      </c>
      <c r="P7135">
        <v>1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0.6169013527236249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0.6169013527236249</v>
      </c>
    </row>
    <row r="7136" spans="1:31" x14ac:dyDescent="0.25">
      <c r="A7136">
        <v>1802117</v>
      </c>
      <c r="B7136">
        <v>1</v>
      </c>
      <c r="C7136" t="s">
        <v>81</v>
      </c>
      <c r="D7136" t="s">
        <v>123</v>
      </c>
      <c r="E7136" t="s">
        <v>184</v>
      </c>
      <c r="F7136" t="s">
        <v>1825</v>
      </c>
      <c r="G7136" t="s">
        <v>177</v>
      </c>
      <c r="H7136" t="s">
        <v>134</v>
      </c>
      <c r="I7136" t="s">
        <v>135</v>
      </c>
      <c r="J7136" t="s">
        <v>136</v>
      </c>
      <c r="K7136" t="s">
        <v>147</v>
      </c>
      <c r="L7136" t="s">
        <v>20434</v>
      </c>
      <c r="M7136" t="s">
        <v>20435</v>
      </c>
      <c r="N7136">
        <v>0.48638888800000002</v>
      </c>
      <c r="O7136">
        <v>5</v>
      </c>
      <c r="P7136">
        <v>7</v>
      </c>
      <c r="Q7136">
        <v>177</v>
      </c>
      <c r="R7136">
        <v>129</v>
      </c>
      <c r="S7136">
        <v>28</v>
      </c>
      <c r="T7136">
        <v>14</v>
      </c>
      <c r="U7136">
        <v>0</v>
      </c>
      <c r="V7136">
        <v>0</v>
      </c>
      <c r="W7136">
        <v>0.63678556152749999</v>
      </c>
      <c r="X7136">
        <v>2.6251453114906251</v>
      </c>
      <c r="Y7136">
        <v>24.865794164943654</v>
      </c>
      <c r="Z7136">
        <v>19.527694552982382</v>
      </c>
      <c r="AA7136">
        <v>8.1353324856440334</v>
      </c>
      <c r="AB7136">
        <v>1.9563830212758999</v>
      </c>
      <c r="AC7136">
        <v>0</v>
      </c>
      <c r="AD7136">
        <v>0</v>
      </c>
      <c r="AE7136">
        <v>57.747135097864096</v>
      </c>
    </row>
    <row r="7137" spans="1:31" x14ac:dyDescent="0.25">
      <c r="A7137">
        <v>1802121</v>
      </c>
      <c r="B7137">
        <v>1</v>
      </c>
      <c r="C7137" t="s">
        <v>80</v>
      </c>
      <c r="D7137" t="s">
        <v>95</v>
      </c>
      <c r="E7137" t="s">
        <v>267</v>
      </c>
      <c r="F7137" t="s">
        <v>17342</v>
      </c>
      <c r="G7137" t="s">
        <v>438</v>
      </c>
      <c r="H7137" t="s">
        <v>134</v>
      </c>
      <c r="I7137" t="s">
        <v>135</v>
      </c>
      <c r="J7137" t="s">
        <v>136</v>
      </c>
      <c r="K7137" t="s">
        <v>147</v>
      </c>
      <c r="L7137" t="s">
        <v>20436</v>
      </c>
      <c r="M7137" t="s">
        <v>20437</v>
      </c>
      <c r="N7137">
        <v>2.4394444439999998</v>
      </c>
      <c r="O7137">
        <v>0</v>
      </c>
      <c r="P7137">
        <v>0</v>
      </c>
      <c r="Q7137">
        <v>0</v>
      </c>
      <c r="R7137">
        <v>0</v>
      </c>
      <c r="S7137">
        <v>3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977.17174800508428</v>
      </c>
      <c r="AB7137">
        <v>0</v>
      </c>
      <c r="AC7137">
        <v>0</v>
      </c>
      <c r="AD7137">
        <v>0</v>
      </c>
      <c r="AE7137">
        <v>977.17174800508428</v>
      </c>
    </row>
    <row r="7138" spans="1:31" x14ac:dyDescent="0.25">
      <c r="A7138">
        <v>1802122</v>
      </c>
      <c r="B7138">
        <v>1</v>
      </c>
      <c r="C7138" t="s">
        <v>81</v>
      </c>
      <c r="D7138" t="s">
        <v>122</v>
      </c>
      <c r="E7138" t="s">
        <v>171</v>
      </c>
      <c r="F7138" t="s">
        <v>20438</v>
      </c>
      <c r="G7138" t="s">
        <v>181</v>
      </c>
      <c r="H7138" t="s">
        <v>146</v>
      </c>
      <c r="I7138" t="s">
        <v>135</v>
      </c>
      <c r="J7138" t="s">
        <v>136</v>
      </c>
      <c r="K7138" t="s">
        <v>147</v>
      </c>
      <c r="L7138" t="s">
        <v>20439</v>
      </c>
      <c r="M7138" t="s">
        <v>20440</v>
      </c>
      <c r="N7138">
        <v>2.0330555549999998</v>
      </c>
      <c r="O7138">
        <v>0</v>
      </c>
      <c r="P7138">
        <v>1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0.19884453038349997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0.19884453038349997</v>
      </c>
    </row>
    <row r="7139" spans="1:31" x14ac:dyDescent="0.25">
      <c r="A7139">
        <v>1802124</v>
      </c>
      <c r="B7139">
        <v>1</v>
      </c>
      <c r="C7139" t="s">
        <v>81</v>
      </c>
      <c r="D7139" t="s">
        <v>113</v>
      </c>
      <c r="E7139" t="s">
        <v>171</v>
      </c>
      <c r="F7139" t="s">
        <v>20441</v>
      </c>
      <c r="G7139" t="s">
        <v>181</v>
      </c>
      <c r="H7139" t="s">
        <v>146</v>
      </c>
      <c r="I7139" t="s">
        <v>135</v>
      </c>
      <c r="J7139" t="s">
        <v>136</v>
      </c>
      <c r="K7139" t="s">
        <v>147</v>
      </c>
      <c r="L7139" t="s">
        <v>20442</v>
      </c>
      <c r="M7139" t="s">
        <v>20443</v>
      </c>
      <c r="N7139">
        <v>1.180833333</v>
      </c>
      <c r="O7139">
        <v>0</v>
      </c>
      <c r="P7139">
        <v>1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0.22063694861362498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0.22063694861362498</v>
      </c>
    </row>
    <row r="7140" spans="1:31" x14ac:dyDescent="0.25">
      <c r="A7140">
        <v>1802125</v>
      </c>
      <c r="B7140">
        <v>1</v>
      </c>
      <c r="C7140" t="s">
        <v>80</v>
      </c>
      <c r="D7140" t="s">
        <v>96</v>
      </c>
      <c r="E7140" t="s">
        <v>184</v>
      </c>
      <c r="F7140" t="s">
        <v>20444</v>
      </c>
      <c r="G7140" t="s">
        <v>359</v>
      </c>
      <c r="H7140" t="s">
        <v>134</v>
      </c>
      <c r="I7140" t="s">
        <v>135</v>
      </c>
      <c r="J7140" t="s">
        <v>136</v>
      </c>
      <c r="K7140" t="s">
        <v>147</v>
      </c>
      <c r="L7140" t="s">
        <v>20445</v>
      </c>
      <c r="M7140" t="s">
        <v>20446</v>
      </c>
      <c r="N7140">
        <v>0.89</v>
      </c>
      <c r="O7140">
        <v>0</v>
      </c>
      <c r="P7140">
        <v>0</v>
      </c>
      <c r="Q7140">
        <v>0</v>
      </c>
      <c r="R7140">
        <v>0</v>
      </c>
      <c r="S7140">
        <v>1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2.7306987586434004</v>
      </c>
      <c r="AB7140">
        <v>0</v>
      </c>
      <c r="AC7140">
        <v>0</v>
      </c>
      <c r="AD7140">
        <v>0</v>
      </c>
      <c r="AE7140">
        <v>2.7306987586434004</v>
      </c>
    </row>
    <row r="7141" spans="1:31" x14ac:dyDescent="0.25">
      <c r="A7141">
        <v>1802127</v>
      </c>
      <c r="B7141">
        <v>1</v>
      </c>
      <c r="C7141" t="s">
        <v>80</v>
      </c>
      <c r="D7141" t="s">
        <v>96</v>
      </c>
      <c r="E7141" t="s">
        <v>158</v>
      </c>
      <c r="F7141" t="s">
        <v>20447</v>
      </c>
      <c r="G7141" t="s">
        <v>221</v>
      </c>
      <c r="H7141" t="s">
        <v>146</v>
      </c>
      <c r="I7141" t="s">
        <v>135</v>
      </c>
      <c r="J7141" t="s">
        <v>136</v>
      </c>
      <c r="K7141" t="s">
        <v>147</v>
      </c>
      <c r="L7141" t="s">
        <v>20448</v>
      </c>
      <c r="M7141" t="s">
        <v>20449</v>
      </c>
      <c r="N7141">
        <v>1.497777777</v>
      </c>
      <c r="O7141">
        <v>0</v>
      </c>
      <c r="P7141">
        <v>7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6.505254263159534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6.505254263159534</v>
      </c>
    </row>
    <row r="7142" spans="1:31" x14ac:dyDescent="0.25">
      <c r="A7142">
        <v>1802128</v>
      </c>
      <c r="B7142">
        <v>1</v>
      </c>
      <c r="C7142" t="s">
        <v>80</v>
      </c>
      <c r="D7142" t="s">
        <v>96</v>
      </c>
      <c r="E7142" t="s">
        <v>158</v>
      </c>
      <c r="F7142" t="s">
        <v>20450</v>
      </c>
      <c r="G7142" t="s">
        <v>221</v>
      </c>
      <c r="H7142" t="s">
        <v>146</v>
      </c>
      <c r="I7142" t="s">
        <v>135</v>
      </c>
      <c r="J7142" t="s">
        <v>136</v>
      </c>
      <c r="K7142" t="s">
        <v>147</v>
      </c>
      <c r="L7142" t="s">
        <v>20451</v>
      </c>
      <c r="M7142" t="s">
        <v>20452</v>
      </c>
      <c r="N7142">
        <v>3.8311111109999998</v>
      </c>
      <c r="O7142">
        <v>0</v>
      </c>
      <c r="P7142">
        <v>266</v>
      </c>
      <c r="Q7142">
        <v>0</v>
      </c>
      <c r="R7142">
        <v>1</v>
      </c>
      <c r="S7142">
        <v>0</v>
      </c>
      <c r="T7142">
        <v>3</v>
      </c>
      <c r="U7142">
        <v>0</v>
      </c>
      <c r="V7142">
        <v>0</v>
      </c>
      <c r="W7142">
        <v>0</v>
      </c>
      <c r="X7142">
        <v>307.55653084283671</v>
      </c>
      <c r="Y7142">
        <v>0</v>
      </c>
      <c r="Z7142">
        <v>0</v>
      </c>
      <c r="AA7142">
        <v>0</v>
      </c>
      <c r="AB7142">
        <v>3.3287686428750001</v>
      </c>
      <c r="AC7142">
        <v>0</v>
      </c>
      <c r="AD7142">
        <v>0</v>
      </c>
      <c r="AE7142">
        <v>310.8852994857117</v>
      </c>
    </row>
    <row r="7143" spans="1:31" x14ac:dyDescent="0.25">
      <c r="A7143">
        <v>1802130</v>
      </c>
      <c r="B7143">
        <v>1</v>
      </c>
      <c r="C7143" t="s">
        <v>80</v>
      </c>
      <c r="D7143" t="s">
        <v>89</v>
      </c>
      <c r="E7143" t="s">
        <v>171</v>
      </c>
      <c r="F7143" t="s">
        <v>18564</v>
      </c>
      <c r="G7143" t="s">
        <v>181</v>
      </c>
      <c r="H7143" t="s">
        <v>146</v>
      </c>
      <c r="I7143" t="s">
        <v>135</v>
      </c>
      <c r="J7143" t="s">
        <v>136</v>
      </c>
      <c r="K7143" t="s">
        <v>147</v>
      </c>
      <c r="L7143" t="s">
        <v>20453</v>
      </c>
      <c r="M7143" t="s">
        <v>20454</v>
      </c>
      <c r="N7143">
        <v>0.53055555499999996</v>
      </c>
      <c r="O7143">
        <v>0</v>
      </c>
      <c r="P7143">
        <v>1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0.12248758820666665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0.12248758820666665</v>
      </c>
    </row>
    <row r="7144" spans="1:31" x14ac:dyDescent="0.25">
      <c r="A7144">
        <v>1802132</v>
      </c>
      <c r="B7144">
        <v>1</v>
      </c>
      <c r="C7144" t="s">
        <v>80</v>
      </c>
      <c r="D7144" t="s">
        <v>106</v>
      </c>
      <c r="E7144" t="s">
        <v>184</v>
      </c>
      <c r="F7144" t="s">
        <v>20455</v>
      </c>
      <c r="G7144" t="s">
        <v>168</v>
      </c>
      <c r="H7144" t="s">
        <v>134</v>
      </c>
      <c r="I7144" t="s">
        <v>135</v>
      </c>
      <c r="J7144" t="s">
        <v>136</v>
      </c>
      <c r="K7144" t="s">
        <v>147</v>
      </c>
      <c r="L7144" t="s">
        <v>20456</v>
      </c>
      <c r="M7144" t="s">
        <v>20457</v>
      </c>
      <c r="N7144">
        <v>6.8577777769999999</v>
      </c>
      <c r="O7144">
        <v>0</v>
      </c>
      <c r="P7144">
        <v>0</v>
      </c>
      <c r="Q7144">
        <v>12</v>
      </c>
      <c r="R7144">
        <v>1</v>
      </c>
      <c r="S7144">
        <v>0</v>
      </c>
      <c r="T7144">
        <v>1</v>
      </c>
      <c r="U7144">
        <v>0</v>
      </c>
      <c r="V7144">
        <v>0</v>
      </c>
      <c r="W7144">
        <v>0</v>
      </c>
      <c r="X7144">
        <v>0</v>
      </c>
      <c r="Y7144">
        <v>47.157567084800164</v>
      </c>
      <c r="Z7144">
        <v>3.5066032256666666E-4</v>
      </c>
      <c r="AA7144">
        <v>0</v>
      </c>
      <c r="AB7144">
        <v>0.2132903208378667</v>
      </c>
      <c r="AC7144">
        <v>0</v>
      </c>
      <c r="AD7144">
        <v>0</v>
      </c>
      <c r="AE7144">
        <v>47.371208065960595</v>
      </c>
    </row>
    <row r="7145" spans="1:31" x14ac:dyDescent="0.25">
      <c r="A7145">
        <v>1802133</v>
      </c>
      <c r="B7145">
        <v>1</v>
      </c>
      <c r="C7145" t="s">
        <v>80</v>
      </c>
      <c r="D7145" t="s">
        <v>111</v>
      </c>
      <c r="E7145" t="s">
        <v>171</v>
      </c>
      <c r="F7145" t="s">
        <v>20458</v>
      </c>
      <c r="G7145" t="s">
        <v>173</v>
      </c>
      <c r="H7145" t="s">
        <v>146</v>
      </c>
      <c r="I7145" t="s">
        <v>135</v>
      </c>
      <c r="J7145" t="s">
        <v>136</v>
      </c>
      <c r="K7145" t="s">
        <v>147</v>
      </c>
      <c r="L7145" t="s">
        <v>20459</v>
      </c>
      <c r="M7145" t="s">
        <v>20460</v>
      </c>
      <c r="N7145">
        <v>1.636111111</v>
      </c>
      <c r="O7145">
        <v>0</v>
      </c>
      <c r="P7145">
        <v>8</v>
      </c>
      <c r="Q7145">
        <v>0</v>
      </c>
      <c r="R7145">
        <v>0</v>
      </c>
      <c r="S7145">
        <v>0</v>
      </c>
      <c r="T7145">
        <v>1</v>
      </c>
      <c r="U7145">
        <v>0</v>
      </c>
      <c r="V7145">
        <v>0</v>
      </c>
      <c r="W7145">
        <v>0</v>
      </c>
      <c r="X7145">
        <v>3.8220221744833331</v>
      </c>
      <c r="Y7145">
        <v>0</v>
      </c>
      <c r="Z7145">
        <v>0</v>
      </c>
      <c r="AA7145">
        <v>0</v>
      </c>
      <c r="AB7145">
        <v>1.0733798742507501</v>
      </c>
      <c r="AC7145">
        <v>0</v>
      </c>
      <c r="AD7145">
        <v>0</v>
      </c>
      <c r="AE7145">
        <v>4.8954020487340832</v>
      </c>
    </row>
    <row r="7146" spans="1:31" x14ac:dyDescent="0.25">
      <c r="A7146">
        <v>1802136</v>
      </c>
      <c r="B7146">
        <v>1</v>
      </c>
      <c r="C7146" t="s">
        <v>80</v>
      </c>
      <c r="D7146" t="s">
        <v>83</v>
      </c>
      <c r="E7146" t="s">
        <v>184</v>
      </c>
      <c r="F7146" t="s">
        <v>20461</v>
      </c>
      <c r="G7146" t="s">
        <v>2662</v>
      </c>
      <c r="H7146" t="s">
        <v>134</v>
      </c>
      <c r="I7146" t="s">
        <v>135</v>
      </c>
      <c r="J7146" t="s">
        <v>136</v>
      </c>
      <c r="K7146" t="s">
        <v>147</v>
      </c>
      <c r="L7146" t="s">
        <v>20462</v>
      </c>
      <c r="M7146" t="s">
        <v>20463</v>
      </c>
      <c r="N7146">
        <v>2.2016666659999999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1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7.3320687485605003</v>
      </c>
      <c r="AE7146">
        <v>7.3320687485605003</v>
      </c>
    </row>
    <row r="7147" spans="1:31" x14ac:dyDescent="0.25">
      <c r="A7147">
        <v>1802137</v>
      </c>
      <c r="B7147">
        <v>1</v>
      </c>
      <c r="C7147" t="s">
        <v>80</v>
      </c>
      <c r="D7147" t="s">
        <v>105</v>
      </c>
      <c r="E7147" t="s">
        <v>188</v>
      </c>
      <c r="F7147" t="s">
        <v>2288</v>
      </c>
      <c r="G7147" t="s">
        <v>4436</v>
      </c>
      <c r="H7147" t="s">
        <v>134</v>
      </c>
      <c r="I7147" t="s">
        <v>135</v>
      </c>
      <c r="J7147" t="s">
        <v>136</v>
      </c>
      <c r="K7147" t="s">
        <v>147</v>
      </c>
      <c r="L7147" t="s">
        <v>20464</v>
      </c>
      <c r="M7147" t="s">
        <v>20465</v>
      </c>
      <c r="N7147">
        <v>0.82805555500000005</v>
      </c>
      <c r="O7147">
        <v>2</v>
      </c>
      <c r="P7147">
        <v>1404</v>
      </c>
      <c r="Q7147">
        <v>6</v>
      </c>
      <c r="R7147">
        <v>104</v>
      </c>
      <c r="S7147">
        <v>7</v>
      </c>
      <c r="T7147">
        <v>124</v>
      </c>
      <c r="U7147">
        <v>1</v>
      </c>
      <c r="V7147">
        <v>0</v>
      </c>
      <c r="W7147">
        <v>0.87167158672</v>
      </c>
      <c r="X7147">
        <v>318.21846523182751</v>
      </c>
      <c r="Y7147">
        <v>75.284727268979253</v>
      </c>
      <c r="Z7147">
        <v>9.8452445783402318</v>
      </c>
      <c r="AA7147">
        <v>39.15664359830685</v>
      </c>
      <c r="AB7147">
        <v>43.812899838937341</v>
      </c>
      <c r="AC7147">
        <v>1.0010919252949999</v>
      </c>
      <c r="AD7147">
        <v>0</v>
      </c>
      <c r="AE7147">
        <v>488.19074402840624</v>
      </c>
    </row>
    <row r="7148" spans="1:31" x14ac:dyDescent="0.25">
      <c r="A7148">
        <v>1802138</v>
      </c>
      <c r="B7148">
        <v>1</v>
      </c>
      <c r="C7148" t="s">
        <v>80</v>
      </c>
      <c r="D7148" t="s">
        <v>87</v>
      </c>
      <c r="E7148" t="s">
        <v>171</v>
      </c>
      <c r="F7148" t="s">
        <v>20466</v>
      </c>
      <c r="G7148" t="s">
        <v>181</v>
      </c>
      <c r="H7148" t="s">
        <v>146</v>
      </c>
      <c r="I7148" t="s">
        <v>135</v>
      </c>
      <c r="J7148" t="s">
        <v>136</v>
      </c>
      <c r="K7148" t="s">
        <v>147</v>
      </c>
      <c r="L7148" t="s">
        <v>20467</v>
      </c>
      <c r="M7148" t="s">
        <v>20468</v>
      </c>
      <c r="N7148">
        <v>1.3008333329999999</v>
      </c>
      <c r="O7148">
        <v>0</v>
      </c>
      <c r="P7148">
        <v>4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1.8855806472708334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1.8855806472708334</v>
      </c>
    </row>
    <row r="7149" spans="1:31" x14ac:dyDescent="0.25">
      <c r="A7149">
        <v>1802139</v>
      </c>
      <c r="B7149">
        <v>1</v>
      </c>
      <c r="C7149" t="s">
        <v>80</v>
      </c>
      <c r="D7149" t="s">
        <v>102</v>
      </c>
      <c r="E7149" t="s">
        <v>171</v>
      </c>
      <c r="F7149" t="s">
        <v>20469</v>
      </c>
      <c r="G7149" t="s">
        <v>181</v>
      </c>
      <c r="H7149" t="s">
        <v>146</v>
      </c>
      <c r="I7149" t="s">
        <v>135</v>
      </c>
      <c r="J7149" t="s">
        <v>136</v>
      </c>
      <c r="K7149" t="s">
        <v>147</v>
      </c>
      <c r="L7149" t="s">
        <v>20470</v>
      </c>
      <c r="M7149" t="s">
        <v>20471</v>
      </c>
      <c r="N7149">
        <v>2.63</v>
      </c>
      <c r="O7149">
        <v>0</v>
      </c>
      <c r="P7149">
        <v>1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1.40607414917325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1.40607414917325</v>
      </c>
    </row>
    <row r="7150" spans="1:31" x14ac:dyDescent="0.25">
      <c r="A7150">
        <v>1802140</v>
      </c>
      <c r="B7150">
        <v>1</v>
      </c>
      <c r="C7150" t="s">
        <v>80</v>
      </c>
      <c r="D7150" t="s">
        <v>89</v>
      </c>
      <c r="E7150" t="s">
        <v>143</v>
      </c>
      <c r="F7150" t="s">
        <v>18460</v>
      </c>
      <c r="G7150" t="s">
        <v>164</v>
      </c>
      <c r="H7150" t="s">
        <v>146</v>
      </c>
      <c r="I7150" t="s">
        <v>135</v>
      </c>
      <c r="J7150" t="s">
        <v>136</v>
      </c>
      <c r="K7150" t="s">
        <v>147</v>
      </c>
      <c r="L7150" t="s">
        <v>20472</v>
      </c>
      <c r="M7150" t="s">
        <v>20473</v>
      </c>
      <c r="N7150">
        <v>0.29305555500000002</v>
      </c>
      <c r="O7150">
        <v>0</v>
      </c>
      <c r="P7150">
        <v>326</v>
      </c>
      <c r="Q7150">
        <v>0</v>
      </c>
      <c r="R7150">
        <v>0</v>
      </c>
      <c r="S7150">
        <v>0</v>
      </c>
      <c r="T7150">
        <v>27</v>
      </c>
      <c r="U7150">
        <v>0</v>
      </c>
      <c r="V7150">
        <v>0</v>
      </c>
      <c r="W7150">
        <v>0</v>
      </c>
      <c r="X7150">
        <v>51.582809129522118</v>
      </c>
      <c r="Y7150">
        <v>0</v>
      </c>
      <c r="Z7150">
        <v>0</v>
      </c>
      <c r="AA7150">
        <v>0</v>
      </c>
      <c r="AB7150">
        <v>5.1257638505810004</v>
      </c>
      <c r="AC7150">
        <v>0</v>
      </c>
      <c r="AD7150">
        <v>0</v>
      </c>
      <c r="AE7150">
        <v>56.708572980103121</v>
      </c>
    </row>
    <row r="7151" spans="1:31" x14ac:dyDescent="0.25">
      <c r="A7151">
        <v>1802141</v>
      </c>
      <c r="B7151">
        <v>1</v>
      </c>
      <c r="C7151" t="s">
        <v>80</v>
      </c>
      <c r="D7151" t="s">
        <v>99</v>
      </c>
      <c r="E7151" t="s">
        <v>171</v>
      </c>
      <c r="F7151" t="s">
        <v>20474</v>
      </c>
      <c r="G7151" t="s">
        <v>282</v>
      </c>
      <c r="H7151" t="s">
        <v>146</v>
      </c>
      <c r="I7151" t="s">
        <v>135</v>
      </c>
      <c r="J7151" t="s">
        <v>136</v>
      </c>
      <c r="K7151" t="s">
        <v>147</v>
      </c>
      <c r="L7151" t="s">
        <v>20475</v>
      </c>
      <c r="M7151" t="s">
        <v>20476</v>
      </c>
      <c r="N7151">
        <v>1.1375</v>
      </c>
      <c r="O7151">
        <v>0</v>
      </c>
      <c r="P7151">
        <v>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0.39748114778219168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0.39748114778219168</v>
      </c>
    </row>
    <row r="7152" spans="1:31" x14ac:dyDescent="0.25">
      <c r="A7152">
        <v>1802143</v>
      </c>
      <c r="B7152">
        <v>1</v>
      </c>
      <c r="C7152" t="s">
        <v>81</v>
      </c>
      <c r="D7152" t="s">
        <v>113</v>
      </c>
      <c r="E7152" t="s">
        <v>143</v>
      </c>
      <c r="F7152" t="s">
        <v>5061</v>
      </c>
      <c r="G7152" t="s">
        <v>164</v>
      </c>
      <c r="H7152" t="s">
        <v>146</v>
      </c>
      <c r="I7152" t="s">
        <v>135</v>
      </c>
      <c r="J7152" t="s">
        <v>136</v>
      </c>
      <c r="K7152" t="s">
        <v>147</v>
      </c>
      <c r="L7152" t="s">
        <v>20477</v>
      </c>
      <c r="M7152" t="s">
        <v>20478</v>
      </c>
      <c r="N7152">
        <v>1.8325</v>
      </c>
      <c r="O7152">
        <v>0</v>
      </c>
      <c r="P7152">
        <v>138</v>
      </c>
      <c r="Q7152">
        <v>0</v>
      </c>
      <c r="R7152">
        <v>5</v>
      </c>
      <c r="S7152">
        <v>0</v>
      </c>
      <c r="T7152">
        <v>6</v>
      </c>
      <c r="U7152">
        <v>0</v>
      </c>
      <c r="V7152">
        <v>0</v>
      </c>
      <c r="W7152">
        <v>0</v>
      </c>
      <c r="X7152">
        <v>63.953998872417124</v>
      </c>
      <c r="Y7152">
        <v>0</v>
      </c>
      <c r="Z7152">
        <v>24.110363641249094</v>
      </c>
      <c r="AA7152">
        <v>0</v>
      </c>
      <c r="AB7152">
        <v>3.1020505934331668</v>
      </c>
      <c r="AC7152">
        <v>0</v>
      </c>
      <c r="AD7152">
        <v>0</v>
      </c>
      <c r="AE7152">
        <v>91.166413107099388</v>
      </c>
    </row>
    <row r="7153" spans="1:31" x14ac:dyDescent="0.25">
      <c r="A7153">
        <v>1802144</v>
      </c>
      <c r="B7153">
        <v>1</v>
      </c>
      <c r="C7153" t="s">
        <v>80</v>
      </c>
      <c r="D7153" t="s">
        <v>94</v>
      </c>
      <c r="E7153" t="s">
        <v>143</v>
      </c>
      <c r="F7153" t="s">
        <v>20479</v>
      </c>
      <c r="G7153" t="s">
        <v>145</v>
      </c>
      <c r="H7153" t="s">
        <v>146</v>
      </c>
      <c r="I7153" t="s">
        <v>135</v>
      </c>
      <c r="J7153" t="s">
        <v>136</v>
      </c>
      <c r="K7153" t="s">
        <v>147</v>
      </c>
      <c r="L7153" t="s">
        <v>20480</v>
      </c>
      <c r="M7153" t="s">
        <v>20481</v>
      </c>
      <c r="N7153">
        <v>1.9325000000000001</v>
      </c>
      <c r="O7153">
        <v>0</v>
      </c>
      <c r="P7153">
        <v>145</v>
      </c>
      <c r="Q7153">
        <v>0</v>
      </c>
      <c r="R7153">
        <v>1</v>
      </c>
      <c r="S7153">
        <v>0</v>
      </c>
      <c r="T7153">
        <v>9</v>
      </c>
      <c r="U7153">
        <v>0</v>
      </c>
      <c r="V7153">
        <v>0</v>
      </c>
      <c r="W7153">
        <v>0</v>
      </c>
      <c r="X7153">
        <v>75.032936312859476</v>
      </c>
      <c r="Y7153">
        <v>0</v>
      </c>
      <c r="Z7153">
        <v>0.61196714840790012</v>
      </c>
      <c r="AA7153">
        <v>0</v>
      </c>
      <c r="AB7153">
        <v>16.363432874391901</v>
      </c>
      <c r="AC7153">
        <v>0</v>
      </c>
      <c r="AD7153">
        <v>0</v>
      </c>
      <c r="AE7153">
        <v>92.00833633565928</v>
      </c>
    </row>
    <row r="7154" spans="1:31" x14ac:dyDescent="0.25">
      <c r="A7154">
        <v>1802147</v>
      </c>
      <c r="B7154">
        <v>1</v>
      </c>
      <c r="C7154" t="s">
        <v>80</v>
      </c>
      <c r="D7154" t="s">
        <v>93</v>
      </c>
      <c r="E7154" t="s">
        <v>171</v>
      </c>
      <c r="F7154" t="s">
        <v>10078</v>
      </c>
      <c r="G7154" t="s">
        <v>181</v>
      </c>
      <c r="H7154" t="s">
        <v>146</v>
      </c>
      <c r="I7154" t="s">
        <v>135</v>
      </c>
      <c r="J7154" t="s">
        <v>136</v>
      </c>
      <c r="K7154" t="s">
        <v>147</v>
      </c>
      <c r="L7154" t="s">
        <v>20482</v>
      </c>
      <c r="M7154" t="s">
        <v>20483</v>
      </c>
      <c r="N7154">
        <v>1.7208333330000001</v>
      </c>
      <c r="O7154">
        <v>0</v>
      </c>
      <c r="P7154">
        <v>1</v>
      </c>
      <c r="Q7154">
        <v>0</v>
      </c>
      <c r="R7154">
        <v>1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1.4453038290586002</v>
      </c>
      <c r="Y7154">
        <v>0</v>
      </c>
      <c r="Z7154">
        <v>3.3546364137406419</v>
      </c>
      <c r="AA7154">
        <v>0</v>
      </c>
      <c r="AB7154">
        <v>0</v>
      </c>
      <c r="AC7154">
        <v>0</v>
      </c>
      <c r="AD7154">
        <v>0</v>
      </c>
      <c r="AE7154">
        <v>4.7999402427992424</v>
      </c>
    </row>
    <row r="7155" spans="1:31" x14ac:dyDescent="0.25">
      <c r="A7155">
        <v>1802149</v>
      </c>
      <c r="B7155">
        <v>1</v>
      </c>
      <c r="C7155" t="s">
        <v>80</v>
      </c>
      <c r="D7155" t="s">
        <v>90</v>
      </c>
      <c r="E7155" t="s">
        <v>171</v>
      </c>
      <c r="F7155" t="s">
        <v>20484</v>
      </c>
      <c r="G7155" t="s">
        <v>181</v>
      </c>
      <c r="H7155" t="s">
        <v>146</v>
      </c>
      <c r="I7155" t="s">
        <v>135</v>
      </c>
      <c r="J7155" t="s">
        <v>136</v>
      </c>
      <c r="K7155" t="s">
        <v>147</v>
      </c>
      <c r="L7155" t="s">
        <v>20485</v>
      </c>
      <c r="M7155" t="s">
        <v>20486</v>
      </c>
      <c r="N7155">
        <v>1.5825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3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0.58018531688370001</v>
      </c>
      <c r="AC7155">
        <v>0</v>
      </c>
      <c r="AD7155">
        <v>0</v>
      </c>
      <c r="AE7155">
        <v>0.58018531688370001</v>
      </c>
    </row>
    <row r="7156" spans="1:31" x14ac:dyDescent="0.25">
      <c r="A7156">
        <v>1802150</v>
      </c>
      <c r="B7156">
        <v>1</v>
      </c>
      <c r="C7156" t="s">
        <v>81</v>
      </c>
      <c r="D7156" t="s">
        <v>122</v>
      </c>
      <c r="E7156" t="s">
        <v>188</v>
      </c>
      <c r="F7156" t="s">
        <v>3448</v>
      </c>
      <c r="G7156" t="s">
        <v>177</v>
      </c>
      <c r="H7156" t="s">
        <v>134</v>
      </c>
      <c r="I7156" t="s">
        <v>135</v>
      </c>
      <c r="J7156" t="s">
        <v>136</v>
      </c>
      <c r="K7156" t="s">
        <v>147</v>
      </c>
      <c r="L7156" t="s">
        <v>20487</v>
      </c>
      <c r="M7156" t="s">
        <v>20488</v>
      </c>
      <c r="N7156">
        <v>1.2733333330000001</v>
      </c>
      <c r="O7156">
        <v>1</v>
      </c>
      <c r="P7156">
        <v>462</v>
      </c>
      <c r="Q7156">
        <v>4</v>
      </c>
      <c r="R7156">
        <v>0</v>
      </c>
      <c r="S7156">
        <v>2</v>
      </c>
      <c r="T7156">
        <v>18</v>
      </c>
      <c r="U7156">
        <v>0</v>
      </c>
      <c r="V7156">
        <v>0</v>
      </c>
      <c r="W7156">
        <v>8.7539180290616664E-2</v>
      </c>
      <c r="X7156">
        <v>69.524533021807159</v>
      </c>
      <c r="Y7156">
        <v>1.9441542467196005</v>
      </c>
      <c r="Z7156">
        <v>0</v>
      </c>
      <c r="AA7156">
        <v>6.6700387662647671</v>
      </c>
      <c r="AB7156">
        <v>1.4022401504355502</v>
      </c>
      <c r="AC7156">
        <v>0</v>
      </c>
      <c r="AD7156">
        <v>0</v>
      </c>
      <c r="AE7156">
        <v>79.628505365517697</v>
      </c>
    </row>
    <row r="7157" spans="1:31" x14ac:dyDescent="0.25">
      <c r="A7157">
        <v>1802151</v>
      </c>
      <c r="B7157">
        <v>1</v>
      </c>
      <c r="C7157" t="s">
        <v>80</v>
      </c>
      <c r="D7157" t="s">
        <v>90</v>
      </c>
      <c r="E7157" t="s">
        <v>171</v>
      </c>
      <c r="F7157" t="s">
        <v>20489</v>
      </c>
      <c r="G7157" t="s">
        <v>181</v>
      </c>
      <c r="H7157" t="s">
        <v>146</v>
      </c>
      <c r="I7157" t="s">
        <v>135</v>
      </c>
      <c r="J7157" t="s">
        <v>136</v>
      </c>
      <c r="K7157" t="s">
        <v>147</v>
      </c>
      <c r="L7157" t="s">
        <v>20490</v>
      </c>
      <c r="M7157" t="s">
        <v>20491</v>
      </c>
      <c r="N7157">
        <v>4.6577777769999997</v>
      </c>
      <c r="O7157">
        <v>0</v>
      </c>
      <c r="P7157">
        <v>2</v>
      </c>
      <c r="Q7157">
        <v>0</v>
      </c>
      <c r="R7157">
        <v>0</v>
      </c>
      <c r="S7157">
        <v>0</v>
      </c>
      <c r="T7157">
        <v>1</v>
      </c>
      <c r="U7157">
        <v>0</v>
      </c>
      <c r="V7157">
        <v>0</v>
      </c>
      <c r="W7157">
        <v>0</v>
      </c>
      <c r="X7157">
        <v>4.9154665479772657</v>
      </c>
      <c r="Y7157">
        <v>0</v>
      </c>
      <c r="Z7157">
        <v>0</v>
      </c>
      <c r="AA7157">
        <v>0</v>
      </c>
      <c r="AB7157">
        <v>4.0363344951500008E-3</v>
      </c>
      <c r="AC7157">
        <v>0</v>
      </c>
      <c r="AD7157">
        <v>0</v>
      </c>
      <c r="AE7157">
        <v>4.9195028824724156</v>
      </c>
    </row>
    <row r="7158" spans="1:31" x14ac:dyDescent="0.25">
      <c r="A7158">
        <v>1802153</v>
      </c>
      <c r="B7158">
        <v>1</v>
      </c>
      <c r="C7158" t="s">
        <v>81</v>
      </c>
      <c r="D7158" t="s">
        <v>128</v>
      </c>
      <c r="E7158" t="s">
        <v>131</v>
      </c>
      <c r="F7158" t="s">
        <v>9333</v>
      </c>
      <c r="G7158" t="s">
        <v>177</v>
      </c>
      <c r="H7158" t="s">
        <v>134</v>
      </c>
      <c r="I7158" t="s">
        <v>135</v>
      </c>
      <c r="J7158" t="s">
        <v>136</v>
      </c>
      <c r="K7158" t="s">
        <v>147</v>
      </c>
      <c r="L7158" t="s">
        <v>20492</v>
      </c>
      <c r="M7158" t="s">
        <v>20493</v>
      </c>
      <c r="N7158">
        <v>0.38888888799999999</v>
      </c>
      <c r="O7158">
        <v>0</v>
      </c>
      <c r="P7158">
        <v>0</v>
      </c>
      <c r="Q7158">
        <v>10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1.0045884242142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1.0045884242142</v>
      </c>
    </row>
    <row r="7159" spans="1:31" x14ac:dyDescent="0.25">
      <c r="A7159">
        <v>1802155</v>
      </c>
      <c r="B7159">
        <v>1</v>
      </c>
      <c r="C7159" t="s">
        <v>80</v>
      </c>
      <c r="D7159" t="s">
        <v>91</v>
      </c>
      <c r="E7159" t="s">
        <v>131</v>
      </c>
      <c r="F7159" t="s">
        <v>5414</v>
      </c>
      <c r="G7159" t="s">
        <v>177</v>
      </c>
      <c r="H7159" t="s">
        <v>134</v>
      </c>
      <c r="I7159" t="s">
        <v>135</v>
      </c>
      <c r="J7159" t="s">
        <v>136</v>
      </c>
      <c r="K7159" t="s">
        <v>147</v>
      </c>
      <c r="L7159" t="s">
        <v>20494</v>
      </c>
      <c r="M7159" t="s">
        <v>20495</v>
      </c>
      <c r="N7159">
        <v>0.63666666599999999</v>
      </c>
      <c r="O7159">
        <v>26</v>
      </c>
      <c r="P7159">
        <v>675</v>
      </c>
      <c r="Q7159">
        <v>51</v>
      </c>
      <c r="R7159">
        <v>89</v>
      </c>
      <c r="S7159">
        <v>22</v>
      </c>
      <c r="T7159">
        <v>100</v>
      </c>
      <c r="U7159">
        <v>6</v>
      </c>
      <c r="V7159">
        <v>1</v>
      </c>
      <c r="W7159">
        <v>13.262259690750001</v>
      </c>
      <c r="X7159">
        <v>153.51992243266469</v>
      </c>
      <c r="Y7159">
        <v>20.227627780951497</v>
      </c>
      <c r="Z7159">
        <v>14.794951726609401</v>
      </c>
      <c r="AA7159">
        <v>36.077643854198094</v>
      </c>
      <c r="AB7159">
        <v>34.848440253245997</v>
      </c>
      <c r="AC7159">
        <v>18.660565775284102</v>
      </c>
      <c r="AD7159">
        <v>6.5842986897699998</v>
      </c>
      <c r="AE7159">
        <v>297.9757102034738</v>
      </c>
    </row>
    <row r="7160" spans="1:31" x14ac:dyDescent="0.25">
      <c r="A7160">
        <v>1802156</v>
      </c>
      <c r="B7160">
        <v>1</v>
      </c>
      <c r="C7160" t="s">
        <v>80</v>
      </c>
      <c r="D7160" t="s">
        <v>99</v>
      </c>
      <c r="E7160" t="s">
        <v>171</v>
      </c>
      <c r="F7160" t="s">
        <v>20496</v>
      </c>
      <c r="G7160" t="s">
        <v>181</v>
      </c>
      <c r="H7160" t="s">
        <v>146</v>
      </c>
      <c r="I7160" t="s">
        <v>135</v>
      </c>
      <c r="J7160" t="s">
        <v>136</v>
      </c>
      <c r="K7160" t="s">
        <v>147</v>
      </c>
      <c r="L7160" t="s">
        <v>20497</v>
      </c>
      <c r="M7160" t="s">
        <v>20498</v>
      </c>
      <c r="N7160">
        <v>3.7552777769999999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0.11815291354466666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0.11815291354466666</v>
      </c>
    </row>
    <row r="7161" spans="1:31" x14ac:dyDescent="0.25">
      <c r="A7161">
        <v>1802160</v>
      </c>
      <c r="B7161">
        <v>1</v>
      </c>
      <c r="C7161" t="s">
        <v>81</v>
      </c>
      <c r="D7161" t="s">
        <v>127</v>
      </c>
      <c r="E7161" t="s">
        <v>143</v>
      </c>
      <c r="F7161" t="s">
        <v>9259</v>
      </c>
      <c r="G7161" t="s">
        <v>145</v>
      </c>
      <c r="H7161" t="s">
        <v>146</v>
      </c>
      <c r="I7161" t="s">
        <v>135</v>
      </c>
      <c r="J7161" t="s">
        <v>136</v>
      </c>
      <c r="K7161" t="s">
        <v>147</v>
      </c>
      <c r="L7161" t="s">
        <v>20499</v>
      </c>
      <c r="M7161" t="s">
        <v>20500</v>
      </c>
      <c r="N7161">
        <v>1.836944444</v>
      </c>
      <c r="O7161">
        <v>0</v>
      </c>
      <c r="P7161">
        <v>54</v>
      </c>
      <c r="Q7161">
        <v>0</v>
      </c>
      <c r="R7161">
        <v>1</v>
      </c>
      <c r="S7161">
        <v>0</v>
      </c>
      <c r="T7161">
        <v>7</v>
      </c>
      <c r="U7161">
        <v>0</v>
      </c>
      <c r="V7161">
        <v>0</v>
      </c>
      <c r="W7161">
        <v>0</v>
      </c>
      <c r="X7161">
        <v>30.22371231922871</v>
      </c>
      <c r="Y7161">
        <v>0</v>
      </c>
      <c r="Z7161">
        <v>1.5766241467639333</v>
      </c>
      <c r="AA7161">
        <v>0</v>
      </c>
      <c r="AB7161">
        <v>16.353320505563804</v>
      </c>
      <c r="AC7161">
        <v>0</v>
      </c>
      <c r="AD7161">
        <v>0</v>
      </c>
      <c r="AE7161">
        <v>48.153656971556444</v>
      </c>
    </row>
    <row r="7162" spans="1:31" x14ac:dyDescent="0.25">
      <c r="A7162">
        <v>1802161</v>
      </c>
      <c r="B7162">
        <v>1</v>
      </c>
      <c r="C7162" t="s">
        <v>81</v>
      </c>
      <c r="D7162" t="s">
        <v>127</v>
      </c>
      <c r="E7162" t="s">
        <v>188</v>
      </c>
      <c r="F7162" t="s">
        <v>20501</v>
      </c>
      <c r="G7162" t="s">
        <v>177</v>
      </c>
      <c r="H7162" t="s">
        <v>134</v>
      </c>
      <c r="I7162" t="s">
        <v>135</v>
      </c>
      <c r="J7162" t="s">
        <v>136</v>
      </c>
      <c r="K7162" t="s">
        <v>147</v>
      </c>
      <c r="L7162" t="s">
        <v>20502</v>
      </c>
      <c r="M7162" t="s">
        <v>20503</v>
      </c>
      <c r="N7162">
        <v>3.6436111109999998</v>
      </c>
      <c r="O7162">
        <v>0</v>
      </c>
      <c r="P7162">
        <v>0</v>
      </c>
      <c r="Q7162">
        <v>0</v>
      </c>
      <c r="R7162">
        <v>0</v>
      </c>
      <c r="S7162">
        <v>3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783.97665925595106</v>
      </c>
      <c r="AB7162">
        <v>0</v>
      </c>
      <c r="AC7162">
        <v>0</v>
      </c>
      <c r="AD7162">
        <v>0</v>
      </c>
      <c r="AE7162">
        <v>783.97665925595106</v>
      </c>
    </row>
    <row r="7163" spans="1:31" x14ac:dyDescent="0.25">
      <c r="A7163">
        <v>1802164</v>
      </c>
      <c r="B7163">
        <v>1</v>
      </c>
      <c r="C7163" t="s">
        <v>80</v>
      </c>
      <c r="D7163" t="s">
        <v>102</v>
      </c>
      <c r="E7163" t="s">
        <v>171</v>
      </c>
      <c r="F7163" t="s">
        <v>20504</v>
      </c>
      <c r="G7163" t="s">
        <v>181</v>
      </c>
      <c r="H7163" t="s">
        <v>146</v>
      </c>
      <c r="I7163" t="s">
        <v>135</v>
      </c>
      <c r="J7163" t="s">
        <v>136</v>
      </c>
      <c r="K7163" t="s">
        <v>147</v>
      </c>
      <c r="L7163" t="s">
        <v>20505</v>
      </c>
      <c r="M7163" t="s">
        <v>20506</v>
      </c>
      <c r="N7163">
        <v>2.255833333</v>
      </c>
      <c r="O7163">
        <v>0</v>
      </c>
      <c r="P7163">
        <v>3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2.1176320168119753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2.1176320168119753</v>
      </c>
    </row>
    <row r="7164" spans="1:31" x14ac:dyDescent="0.25">
      <c r="A7164">
        <v>1802165</v>
      </c>
      <c r="B7164">
        <v>1</v>
      </c>
      <c r="C7164" t="s">
        <v>80</v>
      </c>
      <c r="D7164" t="s">
        <v>106</v>
      </c>
      <c r="E7164" t="s">
        <v>131</v>
      </c>
      <c r="F7164" t="s">
        <v>1745</v>
      </c>
      <c r="G7164" t="s">
        <v>177</v>
      </c>
      <c r="H7164" t="s">
        <v>134</v>
      </c>
      <c r="I7164" t="s">
        <v>135</v>
      </c>
      <c r="J7164" t="s">
        <v>136</v>
      </c>
      <c r="K7164" t="s">
        <v>147</v>
      </c>
      <c r="L7164" t="s">
        <v>20507</v>
      </c>
      <c r="M7164" t="s">
        <v>20508</v>
      </c>
      <c r="N7164">
        <v>0.25</v>
      </c>
      <c r="O7164">
        <v>0</v>
      </c>
      <c r="P7164">
        <v>2</v>
      </c>
      <c r="Q7164">
        <v>50</v>
      </c>
      <c r="R7164">
        <v>204</v>
      </c>
      <c r="S7164">
        <v>14</v>
      </c>
      <c r="T7164">
        <v>30</v>
      </c>
      <c r="U7164">
        <v>0</v>
      </c>
      <c r="V7164">
        <v>0</v>
      </c>
      <c r="W7164">
        <v>0</v>
      </c>
      <c r="X7164">
        <v>0.332832352665</v>
      </c>
      <c r="Y7164">
        <v>29.454200323470008</v>
      </c>
      <c r="Z7164">
        <v>23.803441944434987</v>
      </c>
      <c r="AA7164">
        <v>8.4556185896774991</v>
      </c>
      <c r="AB7164">
        <v>11.869555161307499</v>
      </c>
      <c r="AC7164">
        <v>0</v>
      </c>
      <c r="AD7164">
        <v>0</v>
      </c>
      <c r="AE7164">
        <v>73.915648371554994</v>
      </c>
    </row>
    <row r="7165" spans="1:31" x14ac:dyDescent="0.25">
      <c r="A7165">
        <v>1802167</v>
      </c>
      <c r="B7165">
        <v>1</v>
      </c>
      <c r="C7165" t="s">
        <v>80</v>
      </c>
      <c r="D7165" t="s">
        <v>105</v>
      </c>
      <c r="E7165" t="s">
        <v>171</v>
      </c>
      <c r="F7165" t="s">
        <v>20509</v>
      </c>
      <c r="G7165" t="s">
        <v>181</v>
      </c>
      <c r="H7165" t="s">
        <v>146</v>
      </c>
      <c r="I7165" t="s">
        <v>135</v>
      </c>
      <c r="J7165" t="s">
        <v>136</v>
      </c>
      <c r="K7165" t="s">
        <v>147</v>
      </c>
      <c r="L7165" t="s">
        <v>20510</v>
      </c>
      <c r="M7165" t="s">
        <v>20511</v>
      </c>
      <c r="N7165">
        <v>1.3447222219999999</v>
      </c>
      <c r="O7165">
        <v>0</v>
      </c>
      <c r="P7165">
        <v>1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0.30259888000485002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0.30259888000485002</v>
      </c>
    </row>
    <row r="7166" spans="1:31" x14ac:dyDescent="0.25">
      <c r="A7166">
        <v>1802169</v>
      </c>
      <c r="B7166">
        <v>1</v>
      </c>
      <c r="C7166" t="s">
        <v>80</v>
      </c>
      <c r="D7166" t="s">
        <v>107</v>
      </c>
      <c r="E7166" t="s">
        <v>171</v>
      </c>
      <c r="F7166" t="s">
        <v>20512</v>
      </c>
      <c r="G7166" t="s">
        <v>181</v>
      </c>
      <c r="H7166" t="s">
        <v>146</v>
      </c>
      <c r="I7166" t="s">
        <v>135</v>
      </c>
      <c r="J7166" t="s">
        <v>136</v>
      </c>
      <c r="K7166" t="s">
        <v>147</v>
      </c>
      <c r="L7166" t="s">
        <v>20513</v>
      </c>
      <c r="M7166" t="s">
        <v>20514</v>
      </c>
      <c r="N7166">
        <v>1.1272222220000001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1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0.22982100295540836</v>
      </c>
      <c r="AC7166">
        <v>0</v>
      </c>
      <c r="AD7166">
        <v>0</v>
      </c>
      <c r="AE7166">
        <v>0.22982100295540836</v>
      </c>
    </row>
    <row r="7167" spans="1:31" x14ac:dyDescent="0.25">
      <c r="A7167">
        <v>1802173</v>
      </c>
      <c r="B7167">
        <v>1</v>
      </c>
      <c r="C7167" t="s">
        <v>80</v>
      </c>
      <c r="D7167" t="s">
        <v>92</v>
      </c>
      <c r="E7167" t="s">
        <v>171</v>
      </c>
      <c r="F7167" t="s">
        <v>20515</v>
      </c>
      <c r="G7167" t="s">
        <v>181</v>
      </c>
      <c r="H7167" t="s">
        <v>146</v>
      </c>
      <c r="I7167" t="s">
        <v>135</v>
      </c>
      <c r="J7167" t="s">
        <v>136</v>
      </c>
      <c r="K7167" t="s">
        <v>147</v>
      </c>
      <c r="L7167" t="s">
        <v>20516</v>
      </c>
      <c r="M7167" t="s">
        <v>20517</v>
      </c>
      <c r="N7167">
        <v>1.3791666659999999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1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0.30213649397075004</v>
      </c>
      <c r="AC7167">
        <v>0</v>
      </c>
      <c r="AD7167">
        <v>0</v>
      </c>
      <c r="AE7167">
        <v>0.30213649397075004</v>
      </c>
    </row>
    <row r="7168" spans="1:31" x14ac:dyDescent="0.25">
      <c r="A7168">
        <v>1802174</v>
      </c>
      <c r="B7168">
        <v>1</v>
      </c>
      <c r="C7168" t="s">
        <v>80</v>
      </c>
      <c r="D7168" t="s">
        <v>110</v>
      </c>
      <c r="E7168" t="s">
        <v>171</v>
      </c>
      <c r="F7168" t="s">
        <v>20518</v>
      </c>
      <c r="G7168" t="s">
        <v>181</v>
      </c>
      <c r="H7168" t="s">
        <v>146</v>
      </c>
      <c r="I7168" t="s">
        <v>135</v>
      </c>
      <c r="J7168" t="s">
        <v>136</v>
      </c>
      <c r="K7168" t="s">
        <v>147</v>
      </c>
      <c r="L7168" t="s">
        <v>20519</v>
      </c>
      <c r="M7168" t="s">
        <v>20520</v>
      </c>
      <c r="N7168">
        <v>1.1827777770000001</v>
      </c>
      <c r="O7168">
        <v>0</v>
      </c>
      <c r="P7168">
        <v>2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1.0320569806442501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1.0320569806442501</v>
      </c>
    </row>
    <row r="7169" spans="1:31" x14ac:dyDescent="0.25">
      <c r="A7169">
        <v>1802175</v>
      </c>
      <c r="B7169">
        <v>1</v>
      </c>
      <c r="C7169" t="s">
        <v>80</v>
      </c>
      <c r="D7169" t="s">
        <v>84</v>
      </c>
      <c r="E7169" t="s">
        <v>171</v>
      </c>
      <c r="F7169" t="s">
        <v>20521</v>
      </c>
      <c r="G7169" t="s">
        <v>181</v>
      </c>
      <c r="H7169" t="s">
        <v>146</v>
      </c>
      <c r="I7169" t="s">
        <v>135</v>
      </c>
      <c r="J7169" t="s">
        <v>136</v>
      </c>
      <c r="K7169" t="s">
        <v>147</v>
      </c>
      <c r="L7169" t="s">
        <v>20522</v>
      </c>
      <c r="M7169" t="s">
        <v>20523</v>
      </c>
      <c r="N7169">
        <v>2.293055555</v>
      </c>
      <c r="O7169">
        <v>0</v>
      </c>
      <c r="P7169">
        <v>1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0.78314034865445015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0.78314034865445015</v>
      </c>
    </row>
    <row r="7170" spans="1:31" x14ac:dyDescent="0.25">
      <c r="A7170">
        <v>1802176</v>
      </c>
      <c r="B7170">
        <v>1</v>
      </c>
      <c r="C7170" t="s">
        <v>80</v>
      </c>
      <c r="D7170" t="s">
        <v>84</v>
      </c>
      <c r="E7170" t="s">
        <v>171</v>
      </c>
      <c r="F7170" t="s">
        <v>20524</v>
      </c>
      <c r="G7170" t="s">
        <v>181</v>
      </c>
      <c r="H7170" t="s">
        <v>146</v>
      </c>
      <c r="I7170" t="s">
        <v>135</v>
      </c>
      <c r="J7170" t="s">
        <v>136</v>
      </c>
      <c r="K7170" t="s">
        <v>147</v>
      </c>
      <c r="L7170" t="s">
        <v>20525</v>
      </c>
      <c r="M7170" t="s">
        <v>20526</v>
      </c>
      <c r="N7170">
        <v>3.4608333330000001</v>
      </c>
      <c r="O7170">
        <v>0</v>
      </c>
      <c r="P7170">
        <v>3</v>
      </c>
      <c r="Q7170">
        <v>0</v>
      </c>
      <c r="R7170">
        <v>0</v>
      </c>
      <c r="S7170">
        <v>0</v>
      </c>
      <c r="T7170">
        <v>1</v>
      </c>
      <c r="U7170">
        <v>0</v>
      </c>
      <c r="V7170">
        <v>0</v>
      </c>
      <c r="W7170">
        <v>0</v>
      </c>
      <c r="X7170">
        <v>3.561863538874301</v>
      </c>
      <c r="Y7170">
        <v>0</v>
      </c>
      <c r="Z7170">
        <v>0</v>
      </c>
      <c r="AA7170">
        <v>0</v>
      </c>
      <c r="AB7170">
        <v>3.6379240569000002E-3</v>
      </c>
      <c r="AC7170">
        <v>0</v>
      </c>
      <c r="AD7170">
        <v>0</v>
      </c>
      <c r="AE7170">
        <v>3.5655014629312012</v>
      </c>
    </row>
    <row r="7171" spans="1:31" x14ac:dyDescent="0.25">
      <c r="A7171">
        <v>1802177</v>
      </c>
      <c r="B7171">
        <v>1</v>
      </c>
      <c r="C7171" t="s">
        <v>80</v>
      </c>
      <c r="D7171" t="s">
        <v>90</v>
      </c>
      <c r="E7171" t="s">
        <v>171</v>
      </c>
      <c r="F7171" t="s">
        <v>20527</v>
      </c>
      <c r="G7171" t="s">
        <v>173</v>
      </c>
      <c r="H7171" t="s">
        <v>146</v>
      </c>
      <c r="I7171" t="s">
        <v>135</v>
      </c>
      <c r="J7171" t="s">
        <v>136</v>
      </c>
      <c r="K7171" t="s">
        <v>147</v>
      </c>
      <c r="L7171" t="s">
        <v>20528</v>
      </c>
      <c r="M7171" t="s">
        <v>20529</v>
      </c>
      <c r="N7171">
        <v>1.349444444</v>
      </c>
      <c r="O7171">
        <v>0</v>
      </c>
      <c r="P7171">
        <v>10</v>
      </c>
      <c r="Q7171">
        <v>0</v>
      </c>
      <c r="R7171">
        <v>0</v>
      </c>
      <c r="S7171">
        <v>0</v>
      </c>
      <c r="T7171">
        <v>2</v>
      </c>
      <c r="U7171">
        <v>0</v>
      </c>
      <c r="V7171">
        <v>0</v>
      </c>
      <c r="W7171">
        <v>0</v>
      </c>
      <c r="X7171">
        <v>6.5446694533146488</v>
      </c>
      <c r="Y7171">
        <v>0</v>
      </c>
      <c r="Z7171">
        <v>0</v>
      </c>
      <c r="AA7171">
        <v>0</v>
      </c>
      <c r="AB7171">
        <v>0.13158862842352501</v>
      </c>
      <c r="AC7171">
        <v>0</v>
      </c>
      <c r="AD7171">
        <v>0</v>
      </c>
      <c r="AE7171">
        <v>6.6762580817381734</v>
      </c>
    </row>
    <row r="7172" spans="1:31" x14ac:dyDescent="0.25">
      <c r="A7172">
        <v>1802181</v>
      </c>
      <c r="B7172">
        <v>1</v>
      </c>
      <c r="C7172" t="s">
        <v>80</v>
      </c>
      <c r="D7172" t="s">
        <v>84</v>
      </c>
      <c r="E7172" t="s">
        <v>171</v>
      </c>
      <c r="F7172" t="s">
        <v>20530</v>
      </c>
      <c r="G7172" t="s">
        <v>181</v>
      </c>
      <c r="H7172" t="s">
        <v>146</v>
      </c>
      <c r="I7172" t="s">
        <v>135</v>
      </c>
      <c r="J7172" t="s">
        <v>136</v>
      </c>
      <c r="K7172" t="s">
        <v>147</v>
      </c>
      <c r="L7172" t="s">
        <v>20531</v>
      </c>
      <c r="M7172" t="s">
        <v>20532</v>
      </c>
      <c r="N7172">
        <v>3.56</v>
      </c>
      <c r="O7172">
        <v>0</v>
      </c>
      <c r="P7172">
        <v>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0.2233353884124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0.2233353884124</v>
      </c>
    </row>
    <row r="7173" spans="1:31" x14ac:dyDescent="0.25">
      <c r="A7173">
        <v>1802183</v>
      </c>
      <c r="B7173">
        <v>1</v>
      </c>
      <c r="C7173" t="s">
        <v>80</v>
      </c>
      <c r="D7173" t="s">
        <v>96</v>
      </c>
      <c r="E7173" t="s">
        <v>171</v>
      </c>
      <c r="F7173" t="s">
        <v>20533</v>
      </c>
      <c r="G7173" t="s">
        <v>282</v>
      </c>
      <c r="H7173" t="s">
        <v>146</v>
      </c>
      <c r="I7173" t="s">
        <v>135</v>
      </c>
      <c r="J7173" t="s">
        <v>136</v>
      </c>
      <c r="K7173" t="s">
        <v>147</v>
      </c>
      <c r="L7173" t="s">
        <v>20534</v>
      </c>
      <c r="M7173" t="s">
        <v>20535</v>
      </c>
      <c r="N7173">
        <v>1.2975000000000001</v>
      </c>
      <c r="O7173">
        <v>0</v>
      </c>
      <c r="P7173">
        <v>1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1.5435225360318749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1.5435225360318749</v>
      </c>
    </row>
    <row r="7174" spans="1:31" x14ac:dyDescent="0.25">
      <c r="A7174">
        <v>1802184</v>
      </c>
      <c r="B7174">
        <v>1</v>
      </c>
      <c r="C7174" t="s">
        <v>80</v>
      </c>
      <c r="D7174" t="s">
        <v>100</v>
      </c>
      <c r="E7174" t="s">
        <v>158</v>
      </c>
      <c r="F7174" t="s">
        <v>20536</v>
      </c>
      <c r="G7174" t="s">
        <v>4222</v>
      </c>
      <c r="H7174" t="s">
        <v>146</v>
      </c>
      <c r="I7174" t="s">
        <v>135</v>
      </c>
      <c r="J7174" t="s">
        <v>136</v>
      </c>
      <c r="K7174" t="s">
        <v>147</v>
      </c>
      <c r="L7174" t="s">
        <v>20537</v>
      </c>
      <c r="M7174" t="s">
        <v>20538</v>
      </c>
      <c r="N7174">
        <v>1.7725</v>
      </c>
      <c r="O7174">
        <v>0</v>
      </c>
      <c r="P7174">
        <v>56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23.048169068860947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23.048169068860947</v>
      </c>
    </row>
    <row r="7175" spans="1:31" x14ac:dyDescent="0.25">
      <c r="A7175">
        <v>1802185</v>
      </c>
      <c r="B7175">
        <v>1</v>
      </c>
      <c r="C7175" t="s">
        <v>80</v>
      </c>
      <c r="D7175" t="s">
        <v>83</v>
      </c>
      <c r="E7175" t="s">
        <v>171</v>
      </c>
      <c r="F7175" t="s">
        <v>20539</v>
      </c>
      <c r="G7175" t="s">
        <v>173</v>
      </c>
      <c r="H7175" t="s">
        <v>146</v>
      </c>
      <c r="I7175" t="s">
        <v>135</v>
      </c>
      <c r="J7175" t="s">
        <v>136</v>
      </c>
      <c r="K7175" t="s">
        <v>147</v>
      </c>
      <c r="L7175" t="s">
        <v>20540</v>
      </c>
      <c r="M7175" t="s">
        <v>20541</v>
      </c>
      <c r="N7175">
        <v>1.8108333329999999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1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0.39510873845226668</v>
      </c>
      <c r="AC7175">
        <v>0</v>
      </c>
      <c r="AD7175">
        <v>0</v>
      </c>
      <c r="AE7175">
        <v>0.39510873845226668</v>
      </c>
    </row>
    <row r="7176" spans="1:31" x14ac:dyDescent="0.25">
      <c r="A7176">
        <v>1802186</v>
      </c>
      <c r="B7176">
        <v>1</v>
      </c>
      <c r="C7176" t="s">
        <v>80</v>
      </c>
      <c r="D7176" t="s">
        <v>109</v>
      </c>
      <c r="E7176" t="s">
        <v>171</v>
      </c>
      <c r="F7176" t="s">
        <v>20542</v>
      </c>
      <c r="G7176" t="s">
        <v>173</v>
      </c>
      <c r="H7176" t="s">
        <v>146</v>
      </c>
      <c r="I7176" t="s">
        <v>135</v>
      </c>
      <c r="J7176" t="s">
        <v>136</v>
      </c>
      <c r="K7176" t="s">
        <v>147</v>
      </c>
      <c r="L7176" t="s">
        <v>20543</v>
      </c>
      <c r="M7176" t="s">
        <v>20544</v>
      </c>
      <c r="N7176">
        <v>1.6044444440000001</v>
      </c>
      <c r="O7176">
        <v>0</v>
      </c>
      <c r="P7176">
        <v>1</v>
      </c>
      <c r="Q7176">
        <v>0</v>
      </c>
      <c r="R7176">
        <v>0</v>
      </c>
      <c r="S7176">
        <v>0</v>
      </c>
      <c r="T7176">
        <v>1</v>
      </c>
      <c r="U7176">
        <v>0</v>
      </c>
      <c r="V7176">
        <v>0</v>
      </c>
      <c r="W7176">
        <v>0</v>
      </c>
      <c r="X7176">
        <v>0.97738224286933328</v>
      </c>
      <c r="Y7176">
        <v>0</v>
      </c>
      <c r="Z7176">
        <v>0</v>
      </c>
      <c r="AA7176">
        <v>0</v>
      </c>
      <c r="AB7176">
        <v>0.2785449389436</v>
      </c>
      <c r="AC7176">
        <v>0</v>
      </c>
      <c r="AD7176">
        <v>0</v>
      </c>
      <c r="AE7176">
        <v>1.2559271818129334</v>
      </c>
    </row>
    <row r="7177" spans="1:31" x14ac:dyDescent="0.25">
      <c r="A7177">
        <v>1802190</v>
      </c>
      <c r="B7177">
        <v>1</v>
      </c>
      <c r="C7177" t="s">
        <v>81</v>
      </c>
      <c r="D7177" t="s">
        <v>124</v>
      </c>
      <c r="E7177" t="s">
        <v>188</v>
      </c>
      <c r="F7177" t="s">
        <v>20545</v>
      </c>
      <c r="G7177" t="s">
        <v>177</v>
      </c>
      <c r="H7177" t="s">
        <v>134</v>
      </c>
      <c r="I7177" t="s">
        <v>135</v>
      </c>
      <c r="J7177" t="s">
        <v>136</v>
      </c>
      <c r="K7177" t="s">
        <v>147</v>
      </c>
      <c r="L7177" t="s">
        <v>20546</v>
      </c>
      <c r="M7177" t="s">
        <v>20547</v>
      </c>
      <c r="N7177">
        <v>1.0405555550000001</v>
      </c>
      <c r="O7177">
        <v>0</v>
      </c>
      <c r="P7177">
        <v>80</v>
      </c>
      <c r="Q7177">
        <v>21</v>
      </c>
      <c r="R7177">
        <v>22</v>
      </c>
      <c r="S7177">
        <v>1</v>
      </c>
      <c r="T7177">
        <v>4</v>
      </c>
      <c r="U7177">
        <v>0</v>
      </c>
      <c r="V7177">
        <v>0</v>
      </c>
      <c r="W7177">
        <v>0</v>
      </c>
      <c r="X7177">
        <v>13.400318054903748</v>
      </c>
      <c r="Y7177">
        <v>9.8965182704433516</v>
      </c>
      <c r="Z7177">
        <v>11.095219420868876</v>
      </c>
      <c r="AA7177">
        <v>2.2413188083322084</v>
      </c>
      <c r="AB7177">
        <v>0.23727818852212501</v>
      </c>
      <c r="AC7177">
        <v>0</v>
      </c>
      <c r="AD7177">
        <v>0</v>
      </c>
      <c r="AE7177">
        <v>36.870652743070309</v>
      </c>
    </row>
    <row r="7178" spans="1:31" x14ac:dyDescent="0.25">
      <c r="A7178">
        <v>1802191</v>
      </c>
      <c r="B7178">
        <v>1</v>
      </c>
      <c r="C7178" t="s">
        <v>80</v>
      </c>
      <c r="D7178" t="s">
        <v>97</v>
      </c>
      <c r="E7178" t="s">
        <v>184</v>
      </c>
      <c r="F7178" t="s">
        <v>20548</v>
      </c>
      <c r="G7178" t="s">
        <v>2662</v>
      </c>
      <c r="H7178" t="s">
        <v>134</v>
      </c>
      <c r="I7178" t="s">
        <v>135</v>
      </c>
      <c r="J7178" t="s">
        <v>136</v>
      </c>
      <c r="K7178" t="s">
        <v>147</v>
      </c>
      <c r="L7178" t="s">
        <v>20549</v>
      </c>
      <c r="M7178" t="s">
        <v>20550</v>
      </c>
      <c r="N7178">
        <v>0.21916666600000001</v>
      </c>
      <c r="O7178">
        <v>0</v>
      </c>
      <c r="P7178">
        <v>16</v>
      </c>
      <c r="Q7178">
        <v>0</v>
      </c>
      <c r="R7178">
        <v>62</v>
      </c>
      <c r="S7178">
        <v>0</v>
      </c>
      <c r="T7178">
        <v>7</v>
      </c>
      <c r="U7178">
        <v>0</v>
      </c>
      <c r="V7178">
        <v>0</v>
      </c>
      <c r="W7178">
        <v>0</v>
      </c>
      <c r="X7178">
        <v>3.8965033056144005</v>
      </c>
      <c r="Y7178">
        <v>0</v>
      </c>
      <c r="Z7178">
        <v>3.5471527472069999</v>
      </c>
      <c r="AA7178">
        <v>0</v>
      </c>
      <c r="AB7178">
        <v>0.67993961268330005</v>
      </c>
      <c r="AC7178">
        <v>0</v>
      </c>
      <c r="AD7178">
        <v>0</v>
      </c>
      <c r="AE7178">
        <v>8.1235956655047001</v>
      </c>
    </row>
    <row r="7179" spans="1:31" x14ac:dyDescent="0.25">
      <c r="A7179">
        <v>1802193</v>
      </c>
      <c r="B7179">
        <v>1</v>
      </c>
      <c r="C7179" t="s">
        <v>80</v>
      </c>
      <c r="D7179" t="s">
        <v>104</v>
      </c>
      <c r="E7179" t="s">
        <v>171</v>
      </c>
      <c r="F7179" t="s">
        <v>20551</v>
      </c>
      <c r="G7179" t="s">
        <v>181</v>
      </c>
      <c r="H7179" t="s">
        <v>146</v>
      </c>
      <c r="I7179" t="s">
        <v>135</v>
      </c>
      <c r="J7179" t="s">
        <v>136</v>
      </c>
      <c r="K7179" t="s">
        <v>147</v>
      </c>
      <c r="L7179" t="s">
        <v>20552</v>
      </c>
      <c r="M7179" t="s">
        <v>20553</v>
      </c>
      <c r="N7179">
        <v>1.5494444439999999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0.60784394441959999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0.60784394441959999</v>
      </c>
    </row>
    <row r="7180" spans="1:31" x14ac:dyDescent="0.25">
      <c r="A7180">
        <v>1802194</v>
      </c>
      <c r="B7180">
        <v>1</v>
      </c>
      <c r="C7180" t="s">
        <v>81</v>
      </c>
      <c r="D7180" t="s">
        <v>127</v>
      </c>
      <c r="E7180" t="s">
        <v>143</v>
      </c>
      <c r="F7180" t="s">
        <v>6585</v>
      </c>
      <c r="G7180" t="s">
        <v>145</v>
      </c>
      <c r="H7180" t="s">
        <v>146</v>
      </c>
      <c r="I7180" t="s">
        <v>135</v>
      </c>
      <c r="J7180" t="s">
        <v>136</v>
      </c>
      <c r="K7180" t="s">
        <v>147</v>
      </c>
      <c r="L7180" t="s">
        <v>20554</v>
      </c>
      <c r="M7180" t="s">
        <v>20555</v>
      </c>
      <c r="N7180">
        <v>1.9550000000000001</v>
      </c>
      <c r="O7180">
        <v>0</v>
      </c>
      <c r="P7180">
        <v>51</v>
      </c>
      <c r="Q7180">
        <v>0</v>
      </c>
      <c r="R7180">
        <v>8</v>
      </c>
      <c r="S7180">
        <v>0</v>
      </c>
      <c r="T7180">
        <v>3</v>
      </c>
      <c r="U7180">
        <v>0</v>
      </c>
      <c r="V7180">
        <v>0</v>
      </c>
      <c r="W7180">
        <v>0</v>
      </c>
      <c r="X7180">
        <v>24.689044383361679</v>
      </c>
      <c r="Y7180">
        <v>0</v>
      </c>
      <c r="Z7180">
        <v>0.30139118888105004</v>
      </c>
      <c r="AA7180">
        <v>0</v>
      </c>
      <c r="AB7180">
        <v>2.2779747746382331</v>
      </c>
      <c r="AC7180">
        <v>0</v>
      </c>
      <c r="AD7180">
        <v>0</v>
      </c>
      <c r="AE7180">
        <v>27.268410346880962</v>
      </c>
    </row>
    <row r="7181" spans="1:31" x14ac:dyDescent="0.25">
      <c r="A7181">
        <v>1802195</v>
      </c>
      <c r="B7181">
        <v>1</v>
      </c>
      <c r="C7181" t="s">
        <v>80</v>
      </c>
      <c r="D7181" t="s">
        <v>91</v>
      </c>
      <c r="E7181" t="s">
        <v>131</v>
      </c>
      <c r="F7181" t="s">
        <v>14413</v>
      </c>
      <c r="G7181" t="s">
        <v>177</v>
      </c>
      <c r="H7181" t="s">
        <v>134</v>
      </c>
      <c r="I7181" t="s">
        <v>135</v>
      </c>
      <c r="J7181" t="s">
        <v>136</v>
      </c>
      <c r="K7181" t="s">
        <v>147</v>
      </c>
      <c r="L7181" t="s">
        <v>20556</v>
      </c>
      <c r="M7181" t="s">
        <v>20557</v>
      </c>
      <c r="N7181">
        <v>5.5922222220000002</v>
      </c>
      <c r="O7181">
        <v>26</v>
      </c>
      <c r="P7181">
        <v>675</v>
      </c>
      <c r="Q7181">
        <v>51</v>
      </c>
      <c r="R7181">
        <v>89</v>
      </c>
      <c r="S7181">
        <v>22</v>
      </c>
      <c r="T7181">
        <v>100</v>
      </c>
      <c r="U7181">
        <v>6</v>
      </c>
      <c r="V7181">
        <v>1</v>
      </c>
      <c r="W7181">
        <v>103.20335996187765</v>
      </c>
      <c r="X7181">
        <v>1191.0007942102175</v>
      </c>
      <c r="Y7181">
        <v>152.71526762757043</v>
      </c>
      <c r="Z7181">
        <v>107.15860229864003</v>
      </c>
      <c r="AA7181">
        <v>291.09280285075613</v>
      </c>
      <c r="AB7181">
        <v>266.37329102814704</v>
      </c>
      <c r="AC7181">
        <v>157.25442946258954</v>
      </c>
      <c r="AD7181">
        <v>54.073612325231672</v>
      </c>
      <c r="AE7181">
        <v>2322.8721597650301</v>
      </c>
    </row>
    <row r="7182" spans="1:31" x14ac:dyDescent="0.25">
      <c r="A7182">
        <v>1802198</v>
      </c>
      <c r="B7182">
        <v>1</v>
      </c>
      <c r="C7182" t="s">
        <v>80</v>
      </c>
      <c r="D7182" t="s">
        <v>94</v>
      </c>
      <c r="E7182" t="s">
        <v>131</v>
      </c>
      <c r="F7182" t="s">
        <v>20558</v>
      </c>
      <c r="G7182" t="s">
        <v>177</v>
      </c>
      <c r="H7182" t="s">
        <v>134</v>
      </c>
      <c r="I7182" t="s">
        <v>135</v>
      </c>
      <c r="J7182" t="s">
        <v>136</v>
      </c>
      <c r="K7182" t="s">
        <v>147</v>
      </c>
      <c r="L7182" t="s">
        <v>20559</v>
      </c>
      <c r="M7182" t="s">
        <v>20560</v>
      </c>
      <c r="N7182">
        <v>2.6869444439999999</v>
      </c>
      <c r="O7182">
        <v>0</v>
      </c>
      <c r="P7182">
        <v>1</v>
      </c>
      <c r="Q7182">
        <v>5</v>
      </c>
      <c r="R7182">
        <v>54</v>
      </c>
      <c r="S7182">
        <v>0</v>
      </c>
      <c r="T7182">
        <v>4</v>
      </c>
      <c r="U7182">
        <v>0</v>
      </c>
      <c r="V7182">
        <v>0</v>
      </c>
      <c r="W7182">
        <v>0</v>
      </c>
      <c r="X7182">
        <v>0.87592190958395011</v>
      </c>
      <c r="Y7182">
        <v>7.2620738137747498</v>
      </c>
      <c r="Z7182">
        <v>157.44891203269279</v>
      </c>
      <c r="AA7182">
        <v>0</v>
      </c>
      <c r="AB7182">
        <v>24.980977756749837</v>
      </c>
      <c r="AC7182">
        <v>0</v>
      </c>
      <c r="AD7182">
        <v>0</v>
      </c>
      <c r="AE7182">
        <v>190.56788551280133</v>
      </c>
    </row>
    <row r="7183" spans="1:31" x14ac:dyDescent="0.25">
      <c r="A7183">
        <v>1802199</v>
      </c>
      <c r="B7183">
        <v>1</v>
      </c>
      <c r="C7183" t="s">
        <v>80</v>
      </c>
      <c r="D7183" t="s">
        <v>97</v>
      </c>
      <c r="E7183" t="s">
        <v>184</v>
      </c>
      <c r="F7183" t="s">
        <v>20548</v>
      </c>
      <c r="G7183" t="s">
        <v>2662</v>
      </c>
      <c r="H7183" t="s">
        <v>134</v>
      </c>
      <c r="I7183" t="s">
        <v>135</v>
      </c>
      <c r="J7183" t="s">
        <v>136</v>
      </c>
      <c r="K7183" t="s">
        <v>147</v>
      </c>
      <c r="L7183" t="s">
        <v>20561</v>
      </c>
      <c r="M7183" t="s">
        <v>20562</v>
      </c>
      <c r="N7183">
        <v>1.808611111</v>
      </c>
      <c r="O7183">
        <v>0</v>
      </c>
      <c r="P7183">
        <v>16</v>
      </c>
      <c r="Q7183">
        <v>0</v>
      </c>
      <c r="R7183">
        <v>62</v>
      </c>
      <c r="S7183">
        <v>0</v>
      </c>
      <c r="T7183">
        <v>7</v>
      </c>
      <c r="U7183">
        <v>0</v>
      </c>
      <c r="V7183">
        <v>0</v>
      </c>
      <c r="W7183">
        <v>0</v>
      </c>
      <c r="X7183">
        <v>31.993578864011322</v>
      </c>
      <c r="Y7183">
        <v>0</v>
      </c>
      <c r="Z7183">
        <v>26.55211915792475</v>
      </c>
      <c r="AA7183">
        <v>0</v>
      </c>
      <c r="AB7183">
        <v>5.2250927613928004</v>
      </c>
      <c r="AC7183">
        <v>0</v>
      </c>
      <c r="AD7183">
        <v>0</v>
      </c>
      <c r="AE7183">
        <v>63.770790783328877</v>
      </c>
    </row>
    <row r="7184" spans="1:31" x14ac:dyDescent="0.25">
      <c r="A7184">
        <v>1802200</v>
      </c>
      <c r="B7184">
        <v>1</v>
      </c>
      <c r="C7184" t="s">
        <v>81</v>
      </c>
      <c r="D7184" t="s">
        <v>117</v>
      </c>
      <c r="E7184" t="s">
        <v>171</v>
      </c>
      <c r="F7184" t="s">
        <v>20563</v>
      </c>
      <c r="G7184" t="s">
        <v>181</v>
      </c>
      <c r="H7184" t="s">
        <v>146</v>
      </c>
      <c r="I7184" t="s">
        <v>135</v>
      </c>
      <c r="J7184" t="s">
        <v>136</v>
      </c>
      <c r="K7184" t="s">
        <v>147</v>
      </c>
      <c r="L7184" t="s">
        <v>20564</v>
      </c>
      <c r="M7184" t="s">
        <v>20565</v>
      </c>
      <c r="N7184">
        <v>2.1641666659999999</v>
      </c>
      <c r="O7184">
        <v>0</v>
      </c>
      <c r="P7184">
        <v>1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0.17584012242986669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0.17584012242986669</v>
      </c>
    </row>
    <row r="7185" spans="1:31" x14ac:dyDescent="0.25">
      <c r="A7185">
        <v>1802201</v>
      </c>
      <c r="B7185">
        <v>1</v>
      </c>
      <c r="C7185" t="s">
        <v>81</v>
      </c>
      <c r="D7185" t="s">
        <v>128</v>
      </c>
      <c r="E7185" t="s">
        <v>143</v>
      </c>
      <c r="F7185" t="s">
        <v>19555</v>
      </c>
      <c r="G7185" t="s">
        <v>145</v>
      </c>
      <c r="H7185" t="s">
        <v>146</v>
      </c>
      <c r="I7185" t="s">
        <v>135</v>
      </c>
      <c r="J7185" t="s">
        <v>136</v>
      </c>
      <c r="K7185" t="s">
        <v>147</v>
      </c>
      <c r="L7185" t="s">
        <v>20566</v>
      </c>
      <c r="M7185" t="s">
        <v>20567</v>
      </c>
      <c r="N7185">
        <v>2.5472222219999998</v>
      </c>
      <c r="O7185">
        <v>0</v>
      </c>
      <c r="P7185">
        <v>22</v>
      </c>
      <c r="Q7185">
        <v>0</v>
      </c>
      <c r="R7185">
        <v>27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12.882118298342817</v>
      </c>
      <c r="Y7185">
        <v>0</v>
      </c>
      <c r="Z7185">
        <v>29.822893905186195</v>
      </c>
      <c r="AA7185">
        <v>0</v>
      </c>
      <c r="AB7185">
        <v>0</v>
      </c>
      <c r="AC7185">
        <v>0</v>
      </c>
      <c r="AD7185">
        <v>0</v>
      </c>
      <c r="AE7185">
        <v>42.705012203529009</v>
      </c>
    </row>
    <row r="7186" spans="1:31" x14ac:dyDescent="0.25">
      <c r="A7186">
        <v>1802203</v>
      </c>
      <c r="B7186">
        <v>1</v>
      </c>
      <c r="C7186" t="s">
        <v>81</v>
      </c>
      <c r="D7186" t="s">
        <v>112</v>
      </c>
      <c r="E7186" t="s">
        <v>171</v>
      </c>
      <c r="F7186" t="s">
        <v>20568</v>
      </c>
      <c r="G7186" t="s">
        <v>181</v>
      </c>
      <c r="H7186" t="s">
        <v>146</v>
      </c>
      <c r="I7186" t="s">
        <v>135</v>
      </c>
      <c r="J7186" t="s">
        <v>136</v>
      </c>
      <c r="K7186" t="s">
        <v>147</v>
      </c>
      <c r="L7186" t="s">
        <v>20569</v>
      </c>
      <c r="M7186" t="s">
        <v>20570</v>
      </c>
      <c r="N7186">
        <v>0.87222222199999999</v>
      </c>
      <c r="O7186">
        <v>0</v>
      </c>
      <c r="P7186">
        <v>4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0.54746942043503344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0.54746942043503344</v>
      </c>
    </row>
    <row r="7187" spans="1:31" x14ac:dyDescent="0.25">
      <c r="A7187">
        <v>1802204</v>
      </c>
      <c r="B7187">
        <v>1</v>
      </c>
      <c r="C7187" t="s">
        <v>80</v>
      </c>
      <c r="D7187" t="s">
        <v>107</v>
      </c>
      <c r="E7187" t="s">
        <v>171</v>
      </c>
      <c r="F7187" t="s">
        <v>20571</v>
      </c>
      <c r="G7187" t="s">
        <v>173</v>
      </c>
      <c r="H7187" t="s">
        <v>146</v>
      </c>
      <c r="I7187" t="s">
        <v>135</v>
      </c>
      <c r="J7187" t="s">
        <v>136</v>
      </c>
      <c r="K7187" t="s">
        <v>147</v>
      </c>
      <c r="L7187" t="s">
        <v>20572</v>
      </c>
      <c r="M7187" t="s">
        <v>20573</v>
      </c>
      <c r="N7187">
        <v>2.62</v>
      </c>
      <c r="O7187">
        <v>0</v>
      </c>
      <c r="P7187">
        <v>2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0.97959768493706667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0.97959768493706667</v>
      </c>
    </row>
    <row r="7188" spans="1:31" x14ac:dyDescent="0.25">
      <c r="A7188">
        <v>1802206</v>
      </c>
      <c r="B7188">
        <v>1</v>
      </c>
      <c r="C7188" t="s">
        <v>81</v>
      </c>
      <c r="D7188" t="s">
        <v>127</v>
      </c>
      <c r="E7188" t="s">
        <v>158</v>
      </c>
      <c r="F7188" t="s">
        <v>20574</v>
      </c>
      <c r="G7188" t="s">
        <v>160</v>
      </c>
      <c r="H7188" t="s">
        <v>146</v>
      </c>
      <c r="I7188" t="s">
        <v>135</v>
      </c>
      <c r="J7188" t="s">
        <v>136</v>
      </c>
      <c r="K7188" t="s">
        <v>147</v>
      </c>
      <c r="L7188" t="s">
        <v>20575</v>
      </c>
      <c r="M7188" t="s">
        <v>20576</v>
      </c>
      <c r="N7188">
        <v>4.9816666659999997</v>
      </c>
      <c r="O7188">
        <v>0</v>
      </c>
      <c r="P7188">
        <v>12</v>
      </c>
      <c r="Q7188">
        <v>0</v>
      </c>
      <c r="R7188">
        <v>0</v>
      </c>
      <c r="S7188">
        <v>0</v>
      </c>
      <c r="T7188">
        <v>3</v>
      </c>
      <c r="U7188">
        <v>0</v>
      </c>
      <c r="V7188">
        <v>0</v>
      </c>
      <c r="W7188">
        <v>0</v>
      </c>
      <c r="X7188">
        <v>12.586211370778823</v>
      </c>
      <c r="Y7188">
        <v>0</v>
      </c>
      <c r="Z7188">
        <v>0</v>
      </c>
      <c r="AA7188">
        <v>0</v>
      </c>
      <c r="AB7188">
        <v>0.76286816042062511</v>
      </c>
      <c r="AC7188">
        <v>0</v>
      </c>
      <c r="AD7188">
        <v>0</v>
      </c>
      <c r="AE7188">
        <v>13.349079531199449</v>
      </c>
    </row>
    <row r="7189" spans="1:31" x14ac:dyDescent="0.25">
      <c r="A7189">
        <v>1802209</v>
      </c>
      <c r="B7189">
        <v>1</v>
      </c>
      <c r="C7189" t="s">
        <v>80</v>
      </c>
      <c r="D7189" t="s">
        <v>82</v>
      </c>
      <c r="E7189" t="s">
        <v>171</v>
      </c>
      <c r="F7189" t="s">
        <v>20577</v>
      </c>
      <c r="G7189" t="s">
        <v>181</v>
      </c>
      <c r="H7189" t="s">
        <v>146</v>
      </c>
      <c r="I7189" t="s">
        <v>135</v>
      </c>
      <c r="J7189" t="s">
        <v>136</v>
      </c>
      <c r="K7189" t="s">
        <v>147</v>
      </c>
      <c r="L7189" t="s">
        <v>20578</v>
      </c>
      <c r="M7189" t="s">
        <v>20579</v>
      </c>
      <c r="N7189">
        <v>2.642222222</v>
      </c>
      <c r="O7189">
        <v>0</v>
      </c>
      <c r="P7189">
        <v>5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4.9618619663379677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4.9618619663379677</v>
      </c>
    </row>
    <row r="7190" spans="1:31" x14ac:dyDescent="0.25">
      <c r="A7190">
        <v>1802210</v>
      </c>
      <c r="B7190">
        <v>1</v>
      </c>
      <c r="C7190" t="s">
        <v>80</v>
      </c>
      <c r="D7190" t="s">
        <v>97</v>
      </c>
      <c r="E7190" t="s">
        <v>131</v>
      </c>
      <c r="F7190" t="s">
        <v>19004</v>
      </c>
      <c r="G7190" t="s">
        <v>177</v>
      </c>
      <c r="H7190" t="s">
        <v>134</v>
      </c>
      <c r="I7190" t="s">
        <v>135</v>
      </c>
      <c r="J7190" t="s">
        <v>136</v>
      </c>
      <c r="K7190" t="s">
        <v>147</v>
      </c>
      <c r="L7190" t="s">
        <v>20580</v>
      </c>
      <c r="M7190" t="s">
        <v>20581</v>
      </c>
      <c r="N7190">
        <v>0.70833333300000001</v>
      </c>
      <c r="O7190">
        <v>7</v>
      </c>
      <c r="P7190">
        <v>768</v>
      </c>
      <c r="Q7190">
        <v>13</v>
      </c>
      <c r="R7190">
        <v>564</v>
      </c>
      <c r="S7190">
        <v>19</v>
      </c>
      <c r="T7190">
        <v>218</v>
      </c>
      <c r="U7190">
        <v>3</v>
      </c>
      <c r="V7190">
        <v>0</v>
      </c>
      <c r="W7190">
        <v>75.390753720330409</v>
      </c>
      <c r="X7190">
        <v>380.49725297137206</v>
      </c>
      <c r="Y7190">
        <v>30.430106217240812</v>
      </c>
      <c r="Z7190">
        <v>157.28844713705317</v>
      </c>
      <c r="AA7190">
        <v>61.191577120283803</v>
      </c>
      <c r="AB7190">
        <v>104.44774651065177</v>
      </c>
      <c r="AC7190">
        <v>14.877799411658517</v>
      </c>
      <c r="AD7190">
        <v>0</v>
      </c>
      <c r="AE7190">
        <v>824.1236830885905</v>
      </c>
    </row>
    <row r="7191" spans="1:31" x14ac:dyDescent="0.25">
      <c r="A7191">
        <v>1802211</v>
      </c>
      <c r="B7191">
        <v>1</v>
      </c>
      <c r="C7191" t="s">
        <v>80</v>
      </c>
      <c r="D7191" t="s">
        <v>82</v>
      </c>
      <c r="E7191" t="s">
        <v>171</v>
      </c>
      <c r="F7191" t="s">
        <v>20582</v>
      </c>
      <c r="G7191" t="s">
        <v>181</v>
      </c>
      <c r="H7191" t="s">
        <v>146</v>
      </c>
      <c r="I7191" t="s">
        <v>135</v>
      </c>
      <c r="J7191" t="s">
        <v>136</v>
      </c>
      <c r="K7191" t="s">
        <v>147</v>
      </c>
      <c r="L7191" t="s">
        <v>20583</v>
      </c>
      <c r="M7191" t="s">
        <v>20584</v>
      </c>
      <c r="N7191">
        <v>1.122777777</v>
      </c>
      <c r="O7191">
        <v>0</v>
      </c>
      <c r="P7191">
        <v>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0.5997035266029167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0.5997035266029167</v>
      </c>
    </row>
    <row r="7192" spans="1:31" x14ac:dyDescent="0.25">
      <c r="A7192">
        <v>1802212</v>
      </c>
      <c r="B7192">
        <v>1</v>
      </c>
      <c r="C7192" t="s">
        <v>81</v>
      </c>
      <c r="D7192" t="s">
        <v>112</v>
      </c>
      <c r="E7192" t="s">
        <v>143</v>
      </c>
      <c r="F7192" t="s">
        <v>20585</v>
      </c>
      <c r="G7192" t="s">
        <v>145</v>
      </c>
      <c r="H7192" t="s">
        <v>146</v>
      </c>
      <c r="I7192" t="s">
        <v>135</v>
      </c>
      <c r="J7192" t="s">
        <v>136</v>
      </c>
      <c r="K7192" t="s">
        <v>147</v>
      </c>
      <c r="L7192" t="s">
        <v>20586</v>
      </c>
      <c r="M7192" t="s">
        <v>20587</v>
      </c>
      <c r="N7192">
        <v>0.71694444400000001</v>
      </c>
      <c r="O7192">
        <v>0</v>
      </c>
      <c r="P7192">
        <v>458</v>
      </c>
      <c r="Q7192">
        <v>0</v>
      </c>
      <c r="R7192">
        <v>6</v>
      </c>
      <c r="S7192">
        <v>0</v>
      </c>
      <c r="T7192">
        <v>17</v>
      </c>
      <c r="U7192">
        <v>0</v>
      </c>
      <c r="V7192">
        <v>0</v>
      </c>
      <c r="W7192">
        <v>0</v>
      </c>
      <c r="X7192">
        <v>81.330506356379658</v>
      </c>
      <c r="Y7192">
        <v>0</v>
      </c>
      <c r="Z7192">
        <v>0.14792010013199997</v>
      </c>
      <c r="AA7192">
        <v>0</v>
      </c>
      <c r="AB7192">
        <v>5.1925278180959991</v>
      </c>
      <c r="AC7192">
        <v>0</v>
      </c>
      <c r="AD7192">
        <v>0</v>
      </c>
      <c r="AE7192">
        <v>86.670954274607652</v>
      </c>
    </row>
    <row r="7193" spans="1:31" x14ac:dyDescent="0.25">
      <c r="A7193">
        <v>1802213</v>
      </c>
      <c r="B7193">
        <v>1</v>
      </c>
      <c r="C7193" t="s">
        <v>80</v>
      </c>
      <c r="D7193" t="s">
        <v>106</v>
      </c>
      <c r="E7193" t="s">
        <v>158</v>
      </c>
      <c r="F7193" t="s">
        <v>20588</v>
      </c>
      <c r="G7193" t="s">
        <v>160</v>
      </c>
      <c r="H7193" t="s">
        <v>146</v>
      </c>
      <c r="I7193" t="s">
        <v>135</v>
      </c>
      <c r="J7193" t="s">
        <v>136</v>
      </c>
      <c r="K7193" t="s">
        <v>147</v>
      </c>
      <c r="L7193" t="s">
        <v>20589</v>
      </c>
      <c r="M7193" t="s">
        <v>20590</v>
      </c>
      <c r="N7193">
        <v>3.7969444440000002</v>
      </c>
      <c r="O7193">
        <v>0</v>
      </c>
      <c r="P7193">
        <v>0</v>
      </c>
      <c r="Q7193">
        <v>0</v>
      </c>
      <c r="R7193">
        <v>1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0.98074573937085008</v>
      </c>
      <c r="AA7193">
        <v>0</v>
      </c>
      <c r="AB7193">
        <v>0</v>
      </c>
      <c r="AC7193">
        <v>0</v>
      </c>
      <c r="AD7193">
        <v>0</v>
      </c>
      <c r="AE7193">
        <v>0.98074573937085008</v>
      </c>
    </row>
    <row r="7194" spans="1:31" x14ac:dyDescent="0.25">
      <c r="A7194">
        <v>1802216</v>
      </c>
      <c r="B7194">
        <v>1</v>
      </c>
      <c r="C7194" t="s">
        <v>80</v>
      </c>
      <c r="D7194" t="s">
        <v>87</v>
      </c>
      <c r="E7194" t="s">
        <v>171</v>
      </c>
      <c r="F7194" t="s">
        <v>20591</v>
      </c>
      <c r="G7194" t="s">
        <v>181</v>
      </c>
      <c r="H7194" t="s">
        <v>146</v>
      </c>
      <c r="I7194" t="s">
        <v>135</v>
      </c>
      <c r="J7194" t="s">
        <v>136</v>
      </c>
      <c r="K7194" t="s">
        <v>147</v>
      </c>
      <c r="L7194" t="s">
        <v>20592</v>
      </c>
      <c r="M7194" t="s">
        <v>20593</v>
      </c>
      <c r="N7194">
        <v>0.318333333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0.13504815294975003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0.13504815294975003</v>
      </c>
    </row>
    <row r="7195" spans="1:31" x14ac:dyDescent="0.25">
      <c r="A7195">
        <v>1802217</v>
      </c>
      <c r="B7195">
        <v>1</v>
      </c>
      <c r="C7195" t="s">
        <v>81</v>
      </c>
      <c r="D7195" t="s">
        <v>118</v>
      </c>
      <c r="E7195" t="s">
        <v>188</v>
      </c>
      <c r="F7195" t="s">
        <v>1505</v>
      </c>
      <c r="G7195" t="s">
        <v>177</v>
      </c>
      <c r="H7195" t="s">
        <v>134</v>
      </c>
      <c r="I7195" t="s">
        <v>193</v>
      </c>
      <c r="J7195" t="s">
        <v>136</v>
      </c>
      <c r="K7195" t="s">
        <v>147</v>
      </c>
      <c r="L7195" t="s">
        <v>20594</v>
      </c>
      <c r="M7195" t="s">
        <v>20595</v>
      </c>
      <c r="N7195">
        <v>8.3333330000000001E-3</v>
      </c>
      <c r="O7195">
        <v>1</v>
      </c>
      <c r="P7195">
        <v>367</v>
      </c>
      <c r="Q7195">
        <v>111</v>
      </c>
      <c r="R7195">
        <v>83</v>
      </c>
      <c r="S7195">
        <v>14</v>
      </c>
      <c r="T7195">
        <v>38</v>
      </c>
      <c r="U7195">
        <v>2</v>
      </c>
      <c r="V7195">
        <v>0</v>
      </c>
      <c r="W7195">
        <v>3.1701821872499999E-3</v>
      </c>
      <c r="X7195">
        <v>0.57162064005299984</v>
      </c>
      <c r="Y7195">
        <v>1.0930894487707501</v>
      </c>
      <c r="Z7195">
        <v>0.54955237595499995</v>
      </c>
      <c r="AA7195">
        <v>0.41144520925999994</v>
      </c>
      <c r="AB7195">
        <v>8.0566239717499974E-2</v>
      </c>
      <c r="AC7195">
        <v>0.6587219790133334</v>
      </c>
      <c r="AD7195">
        <v>0</v>
      </c>
      <c r="AE7195">
        <v>3.3681660749568332</v>
      </c>
    </row>
    <row r="7196" spans="1:31" x14ac:dyDescent="0.25">
      <c r="A7196">
        <v>1802218</v>
      </c>
      <c r="B7196">
        <v>1</v>
      </c>
      <c r="C7196" t="s">
        <v>81</v>
      </c>
      <c r="D7196" t="s">
        <v>113</v>
      </c>
      <c r="E7196" t="s">
        <v>131</v>
      </c>
      <c r="F7196" t="s">
        <v>20596</v>
      </c>
      <c r="G7196" t="s">
        <v>177</v>
      </c>
      <c r="H7196" t="s">
        <v>134</v>
      </c>
      <c r="I7196" t="s">
        <v>135</v>
      </c>
      <c r="J7196" t="s">
        <v>136</v>
      </c>
      <c r="K7196" t="s">
        <v>147</v>
      </c>
      <c r="L7196" t="s">
        <v>20597</v>
      </c>
      <c r="M7196" t="s">
        <v>20598</v>
      </c>
      <c r="N7196">
        <v>0.17833333300000001</v>
      </c>
      <c r="O7196">
        <v>0</v>
      </c>
      <c r="P7196">
        <v>463</v>
      </c>
      <c r="Q7196">
        <v>42</v>
      </c>
      <c r="R7196">
        <v>248</v>
      </c>
      <c r="S7196">
        <v>8</v>
      </c>
      <c r="T7196">
        <v>31</v>
      </c>
      <c r="U7196">
        <v>0</v>
      </c>
      <c r="V7196">
        <v>0</v>
      </c>
      <c r="W7196">
        <v>0</v>
      </c>
      <c r="X7196">
        <v>15.181057967961854</v>
      </c>
      <c r="Y7196">
        <v>5.6040291390744983</v>
      </c>
      <c r="Z7196">
        <v>11.928315219109004</v>
      </c>
      <c r="AA7196">
        <v>4.1881839741000002</v>
      </c>
      <c r="AB7196">
        <v>2.6956212486392999</v>
      </c>
      <c r="AC7196">
        <v>0</v>
      </c>
      <c r="AD7196">
        <v>0</v>
      </c>
      <c r="AE7196">
        <v>39.597207548884654</v>
      </c>
    </row>
    <row r="7197" spans="1:31" x14ac:dyDescent="0.25">
      <c r="A7197">
        <v>1802220</v>
      </c>
      <c r="B7197">
        <v>1</v>
      </c>
      <c r="C7197" t="s">
        <v>80</v>
      </c>
      <c r="D7197" t="s">
        <v>107</v>
      </c>
      <c r="E7197" t="s">
        <v>171</v>
      </c>
      <c r="F7197" t="s">
        <v>20599</v>
      </c>
      <c r="G7197" t="s">
        <v>181</v>
      </c>
      <c r="H7197" t="s">
        <v>146</v>
      </c>
      <c r="I7197" t="s">
        <v>135</v>
      </c>
      <c r="J7197" t="s">
        <v>136</v>
      </c>
      <c r="K7197" t="s">
        <v>147</v>
      </c>
      <c r="L7197" t="s">
        <v>20600</v>
      </c>
      <c r="M7197" t="s">
        <v>20601</v>
      </c>
      <c r="N7197">
        <v>1.641388888</v>
      </c>
      <c r="O7197">
        <v>0</v>
      </c>
      <c r="P7197">
        <v>1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1.0531083163166417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1.0531083163166417</v>
      </c>
    </row>
    <row r="7198" spans="1:31" x14ac:dyDescent="0.25">
      <c r="A7198">
        <v>1802222</v>
      </c>
      <c r="B7198">
        <v>1</v>
      </c>
      <c r="C7198" t="s">
        <v>80</v>
      </c>
      <c r="D7198" t="s">
        <v>93</v>
      </c>
      <c r="E7198" t="s">
        <v>158</v>
      </c>
      <c r="F7198" t="s">
        <v>15449</v>
      </c>
      <c r="G7198" t="s">
        <v>926</v>
      </c>
      <c r="H7198" t="s">
        <v>146</v>
      </c>
      <c r="I7198" t="s">
        <v>135</v>
      </c>
      <c r="J7198" t="s">
        <v>136</v>
      </c>
      <c r="K7198" t="s">
        <v>147</v>
      </c>
      <c r="L7198" t="s">
        <v>20602</v>
      </c>
      <c r="M7198" t="s">
        <v>20603</v>
      </c>
      <c r="N7198">
        <v>5.8458333329999999</v>
      </c>
      <c r="O7198">
        <v>0</v>
      </c>
      <c r="P7198">
        <v>0</v>
      </c>
      <c r="Q7198">
        <v>0</v>
      </c>
      <c r="R7198">
        <v>12</v>
      </c>
      <c r="S7198">
        <v>0</v>
      </c>
      <c r="T7198">
        <v>1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27.245677634462076</v>
      </c>
      <c r="AA7198">
        <v>0</v>
      </c>
      <c r="AB7198">
        <v>0.22564559953999999</v>
      </c>
      <c r="AC7198">
        <v>0</v>
      </c>
      <c r="AD7198">
        <v>0</v>
      </c>
      <c r="AE7198">
        <v>27.471323234002078</v>
      </c>
    </row>
    <row r="7199" spans="1:31" x14ac:dyDescent="0.25">
      <c r="A7199">
        <v>1802225</v>
      </c>
      <c r="B7199">
        <v>1</v>
      </c>
      <c r="C7199" t="s">
        <v>81</v>
      </c>
      <c r="D7199" t="s">
        <v>113</v>
      </c>
      <c r="E7199" t="s">
        <v>131</v>
      </c>
      <c r="F7199" t="s">
        <v>8632</v>
      </c>
      <c r="G7199" t="s">
        <v>177</v>
      </c>
      <c r="H7199" t="s">
        <v>134</v>
      </c>
      <c r="I7199" t="s">
        <v>135</v>
      </c>
      <c r="J7199" t="s">
        <v>136</v>
      </c>
      <c r="K7199" t="s">
        <v>147</v>
      </c>
      <c r="L7199" t="s">
        <v>20604</v>
      </c>
      <c r="M7199" t="s">
        <v>20605</v>
      </c>
      <c r="N7199">
        <v>1.535833333</v>
      </c>
      <c r="O7199">
        <v>0</v>
      </c>
      <c r="P7199">
        <v>653</v>
      </c>
      <c r="Q7199">
        <v>47</v>
      </c>
      <c r="R7199">
        <v>242</v>
      </c>
      <c r="S7199">
        <v>4</v>
      </c>
      <c r="T7199">
        <v>31</v>
      </c>
      <c r="U7199">
        <v>1</v>
      </c>
      <c r="V7199">
        <v>0</v>
      </c>
      <c r="W7199">
        <v>0</v>
      </c>
      <c r="X7199">
        <v>235.04595661027111</v>
      </c>
      <c r="Y7199">
        <v>70.729233234780295</v>
      </c>
      <c r="Z7199">
        <v>190.53493980363493</v>
      </c>
      <c r="AA7199">
        <v>64.749703514578243</v>
      </c>
      <c r="AB7199">
        <v>20.471879108782556</v>
      </c>
      <c r="AC7199">
        <v>12.311377461639299</v>
      </c>
      <c r="AD7199">
        <v>0</v>
      </c>
      <c r="AE7199">
        <v>593.84308973368638</v>
      </c>
    </row>
    <row r="7200" spans="1:31" x14ac:dyDescent="0.25">
      <c r="A7200">
        <v>1802226</v>
      </c>
      <c r="B7200">
        <v>1</v>
      </c>
      <c r="C7200" t="s">
        <v>80</v>
      </c>
      <c r="D7200" t="s">
        <v>110</v>
      </c>
      <c r="E7200" t="s">
        <v>171</v>
      </c>
      <c r="F7200" t="s">
        <v>20606</v>
      </c>
      <c r="G7200" t="s">
        <v>181</v>
      </c>
      <c r="H7200" t="s">
        <v>146</v>
      </c>
      <c r="I7200" t="s">
        <v>135</v>
      </c>
      <c r="J7200" t="s">
        <v>136</v>
      </c>
      <c r="K7200" t="s">
        <v>147</v>
      </c>
      <c r="L7200" t="s">
        <v>20607</v>
      </c>
      <c r="M7200" t="s">
        <v>20608</v>
      </c>
      <c r="N7200">
        <v>1.799722222</v>
      </c>
      <c r="O7200">
        <v>0</v>
      </c>
      <c r="P7200">
        <v>2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0.73133605705416671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0.73133605705416671</v>
      </c>
    </row>
    <row r="7201" spans="1:31" x14ac:dyDescent="0.25">
      <c r="A7201">
        <v>1802227</v>
      </c>
      <c r="B7201">
        <v>1</v>
      </c>
      <c r="C7201" t="s">
        <v>81</v>
      </c>
      <c r="D7201" t="s">
        <v>119</v>
      </c>
      <c r="E7201" t="s">
        <v>171</v>
      </c>
      <c r="F7201" t="s">
        <v>20609</v>
      </c>
      <c r="G7201" t="s">
        <v>181</v>
      </c>
      <c r="H7201" t="s">
        <v>146</v>
      </c>
      <c r="I7201" t="s">
        <v>135</v>
      </c>
      <c r="J7201" t="s">
        <v>136</v>
      </c>
      <c r="K7201" t="s">
        <v>147</v>
      </c>
      <c r="L7201" t="s">
        <v>20610</v>
      </c>
      <c r="M7201" t="s">
        <v>20611</v>
      </c>
      <c r="N7201">
        <v>1.487222222</v>
      </c>
      <c r="O7201">
        <v>0</v>
      </c>
      <c r="P7201">
        <v>1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9.5465573108716673E-2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9.5465573108716673E-2</v>
      </c>
    </row>
    <row r="7202" spans="1:31" x14ac:dyDescent="0.25">
      <c r="A7202">
        <v>1802228</v>
      </c>
      <c r="B7202">
        <v>1</v>
      </c>
      <c r="C7202" t="s">
        <v>80</v>
      </c>
      <c r="D7202" t="s">
        <v>91</v>
      </c>
      <c r="E7202" t="s">
        <v>131</v>
      </c>
      <c r="F7202" t="s">
        <v>850</v>
      </c>
      <c r="G7202" t="s">
        <v>177</v>
      </c>
      <c r="H7202" t="s">
        <v>134</v>
      </c>
      <c r="I7202" t="s">
        <v>135</v>
      </c>
      <c r="J7202" t="s">
        <v>136</v>
      </c>
      <c r="K7202" t="s">
        <v>147</v>
      </c>
      <c r="L7202" t="s">
        <v>20612</v>
      </c>
      <c r="M7202" t="s">
        <v>20613</v>
      </c>
      <c r="N7202">
        <v>5.1616666660000003</v>
      </c>
      <c r="O7202">
        <v>1</v>
      </c>
      <c r="P7202">
        <v>0</v>
      </c>
      <c r="Q7202">
        <v>49</v>
      </c>
      <c r="R7202">
        <v>16</v>
      </c>
      <c r="S7202">
        <v>24</v>
      </c>
      <c r="T7202">
        <v>6</v>
      </c>
      <c r="U7202">
        <v>1</v>
      </c>
      <c r="V7202">
        <v>0</v>
      </c>
      <c r="W7202">
        <v>5.7316444497203998</v>
      </c>
      <c r="X7202">
        <v>0</v>
      </c>
      <c r="Y7202">
        <v>525.59965010978101</v>
      </c>
      <c r="Z7202">
        <v>24.683616352886798</v>
      </c>
      <c r="AA7202">
        <v>347.63993770457233</v>
      </c>
      <c r="AB7202">
        <v>26.844326134442507</v>
      </c>
      <c r="AC7202">
        <v>3.8726345453083337</v>
      </c>
      <c r="AD7202">
        <v>0</v>
      </c>
      <c r="AE7202">
        <v>934.37180929671149</v>
      </c>
    </row>
    <row r="7203" spans="1:31" x14ac:dyDescent="0.25">
      <c r="A7203">
        <v>1802229</v>
      </c>
      <c r="B7203">
        <v>1</v>
      </c>
      <c r="C7203" t="s">
        <v>81</v>
      </c>
      <c r="D7203" t="s">
        <v>113</v>
      </c>
      <c r="E7203" t="s">
        <v>131</v>
      </c>
      <c r="F7203" t="s">
        <v>4044</v>
      </c>
      <c r="G7203" t="s">
        <v>177</v>
      </c>
      <c r="H7203" t="s">
        <v>134</v>
      </c>
      <c r="I7203" t="s">
        <v>135</v>
      </c>
      <c r="J7203" t="s">
        <v>136</v>
      </c>
      <c r="K7203" t="s">
        <v>147</v>
      </c>
      <c r="L7203" t="s">
        <v>20614</v>
      </c>
      <c r="M7203" t="s">
        <v>20615</v>
      </c>
      <c r="N7203">
        <v>1.301388888</v>
      </c>
      <c r="O7203">
        <v>0</v>
      </c>
      <c r="P7203">
        <v>235</v>
      </c>
      <c r="Q7203">
        <v>54</v>
      </c>
      <c r="R7203">
        <v>156</v>
      </c>
      <c r="S7203">
        <v>2</v>
      </c>
      <c r="T7203">
        <v>13</v>
      </c>
      <c r="U7203">
        <v>0</v>
      </c>
      <c r="V7203">
        <v>0</v>
      </c>
      <c r="W7203">
        <v>0</v>
      </c>
      <c r="X7203">
        <v>87.873722971381184</v>
      </c>
      <c r="Y7203">
        <v>38.521359121952557</v>
      </c>
      <c r="Z7203">
        <v>81.605729887290636</v>
      </c>
      <c r="AA7203">
        <v>6.4344435424133417</v>
      </c>
      <c r="AB7203">
        <v>9.305385780206727</v>
      </c>
      <c r="AC7203">
        <v>0</v>
      </c>
      <c r="AD7203">
        <v>0</v>
      </c>
      <c r="AE7203">
        <v>223.74064130324444</v>
      </c>
    </row>
    <row r="7204" spans="1:31" x14ac:dyDescent="0.25">
      <c r="A7204">
        <v>1802231</v>
      </c>
      <c r="B7204">
        <v>1</v>
      </c>
      <c r="C7204" t="s">
        <v>80</v>
      </c>
      <c r="D7204" t="s">
        <v>90</v>
      </c>
      <c r="E7204" t="s">
        <v>171</v>
      </c>
      <c r="F7204" t="s">
        <v>20616</v>
      </c>
      <c r="G7204" t="s">
        <v>181</v>
      </c>
      <c r="H7204" t="s">
        <v>146</v>
      </c>
      <c r="I7204" t="s">
        <v>135</v>
      </c>
      <c r="J7204" t="s">
        <v>136</v>
      </c>
      <c r="K7204" t="s">
        <v>147</v>
      </c>
      <c r="L7204" t="s">
        <v>20617</v>
      </c>
      <c r="M7204" t="s">
        <v>20618</v>
      </c>
      <c r="N7204">
        <v>2.4894444440000001</v>
      </c>
      <c r="O7204">
        <v>0</v>
      </c>
      <c r="P7204">
        <v>2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2.3456255034157172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2.3456255034157172</v>
      </c>
    </row>
    <row r="7205" spans="1:31" x14ac:dyDescent="0.25">
      <c r="A7205">
        <v>1802232</v>
      </c>
      <c r="B7205">
        <v>1</v>
      </c>
      <c r="C7205" t="s">
        <v>80</v>
      </c>
      <c r="D7205" t="s">
        <v>100</v>
      </c>
      <c r="E7205" t="s">
        <v>171</v>
      </c>
      <c r="F7205" t="s">
        <v>20619</v>
      </c>
      <c r="G7205" t="s">
        <v>282</v>
      </c>
      <c r="H7205" t="s">
        <v>146</v>
      </c>
      <c r="I7205" t="s">
        <v>135</v>
      </c>
      <c r="J7205" t="s">
        <v>136</v>
      </c>
      <c r="K7205" t="s">
        <v>147</v>
      </c>
      <c r="L7205" t="s">
        <v>20620</v>
      </c>
      <c r="M7205" t="s">
        <v>20621</v>
      </c>
      <c r="N7205">
        <v>1.216111111</v>
      </c>
      <c r="O7205">
        <v>0</v>
      </c>
      <c r="P7205">
        <v>1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0.54044316267300008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0.54044316267300008</v>
      </c>
    </row>
    <row r="7206" spans="1:31" x14ac:dyDescent="0.25">
      <c r="A7206">
        <v>1802237</v>
      </c>
      <c r="B7206">
        <v>1</v>
      </c>
      <c r="C7206" t="s">
        <v>81</v>
      </c>
      <c r="D7206" t="s">
        <v>113</v>
      </c>
      <c r="E7206" t="s">
        <v>188</v>
      </c>
      <c r="F7206" t="s">
        <v>16626</v>
      </c>
      <c r="G7206" t="s">
        <v>177</v>
      </c>
      <c r="H7206" t="s">
        <v>134</v>
      </c>
      <c r="I7206" t="s">
        <v>135</v>
      </c>
      <c r="J7206" t="s">
        <v>136</v>
      </c>
      <c r="K7206" t="s">
        <v>147</v>
      </c>
      <c r="L7206" t="s">
        <v>20622</v>
      </c>
      <c r="M7206" t="s">
        <v>20623</v>
      </c>
      <c r="N7206">
        <v>1.9483333329999999</v>
      </c>
      <c r="O7206">
        <v>2</v>
      </c>
      <c r="P7206">
        <v>0</v>
      </c>
      <c r="Q7206">
        <v>4</v>
      </c>
      <c r="R7206">
        <v>1</v>
      </c>
      <c r="S7206">
        <v>8</v>
      </c>
      <c r="T7206">
        <v>0</v>
      </c>
      <c r="U7206">
        <v>2</v>
      </c>
      <c r="V7206">
        <v>0</v>
      </c>
      <c r="W7206">
        <v>0.93781702252740007</v>
      </c>
      <c r="X7206">
        <v>0</v>
      </c>
      <c r="Y7206">
        <v>8.907531706559201</v>
      </c>
      <c r="Z7206">
        <v>0.82554903259920009</v>
      </c>
      <c r="AA7206">
        <v>344.76994303668005</v>
      </c>
      <c r="AB7206">
        <v>0</v>
      </c>
      <c r="AC7206">
        <v>290.66033117478599</v>
      </c>
      <c r="AD7206">
        <v>0</v>
      </c>
      <c r="AE7206">
        <v>646.10117197315185</v>
      </c>
    </row>
    <row r="7207" spans="1:31" x14ac:dyDescent="0.25">
      <c r="A7207">
        <v>1802239</v>
      </c>
      <c r="B7207">
        <v>1</v>
      </c>
      <c r="C7207" t="s">
        <v>80</v>
      </c>
      <c r="D7207" t="s">
        <v>106</v>
      </c>
      <c r="E7207" t="s">
        <v>143</v>
      </c>
      <c r="F7207" t="s">
        <v>11559</v>
      </c>
      <c r="G7207" t="s">
        <v>145</v>
      </c>
      <c r="H7207" t="s">
        <v>146</v>
      </c>
      <c r="I7207" t="s">
        <v>135</v>
      </c>
      <c r="J7207" t="s">
        <v>136</v>
      </c>
      <c r="K7207" t="s">
        <v>147</v>
      </c>
      <c r="L7207" t="s">
        <v>20624</v>
      </c>
      <c r="M7207" t="s">
        <v>20625</v>
      </c>
      <c r="N7207">
        <v>3.6263888880000001</v>
      </c>
      <c r="O7207">
        <v>0</v>
      </c>
      <c r="P7207">
        <v>19</v>
      </c>
      <c r="Q7207">
        <v>0</v>
      </c>
      <c r="R7207">
        <v>5</v>
      </c>
      <c r="S7207">
        <v>0</v>
      </c>
      <c r="T7207">
        <v>6</v>
      </c>
      <c r="U7207">
        <v>0</v>
      </c>
      <c r="V7207">
        <v>0</v>
      </c>
      <c r="W7207">
        <v>0</v>
      </c>
      <c r="X7207">
        <v>5.7020775251297744</v>
      </c>
      <c r="Y7207">
        <v>0</v>
      </c>
      <c r="Z7207">
        <v>0.4719625202118668</v>
      </c>
      <c r="AA7207">
        <v>0</v>
      </c>
      <c r="AB7207">
        <v>3.3205169094302502</v>
      </c>
      <c r="AC7207">
        <v>0</v>
      </c>
      <c r="AD7207">
        <v>0</v>
      </c>
      <c r="AE7207">
        <v>9.4945569547718911</v>
      </c>
    </row>
    <row r="7208" spans="1:31" x14ac:dyDescent="0.25">
      <c r="A7208">
        <v>1802241</v>
      </c>
      <c r="B7208">
        <v>1</v>
      </c>
      <c r="C7208" t="s">
        <v>81</v>
      </c>
      <c r="D7208" t="s">
        <v>128</v>
      </c>
      <c r="E7208" t="s">
        <v>131</v>
      </c>
      <c r="F7208" t="s">
        <v>1550</v>
      </c>
      <c r="G7208" t="s">
        <v>177</v>
      </c>
      <c r="H7208" t="s">
        <v>134</v>
      </c>
      <c r="I7208" t="s">
        <v>135</v>
      </c>
      <c r="J7208" t="s">
        <v>136</v>
      </c>
      <c r="K7208" t="s">
        <v>147</v>
      </c>
      <c r="L7208" t="s">
        <v>20626</v>
      </c>
      <c r="M7208" t="s">
        <v>20627</v>
      </c>
      <c r="N7208">
        <v>6.2222222000000001E-2</v>
      </c>
      <c r="O7208">
        <v>0</v>
      </c>
      <c r="P7208">
        <v>968</v>
      </c>
      <c r="Q7208">
        <v>3</v>
      </c>
      <c r="R7208">
        <v>11</v>
      </c>
      <c r="S7208">
        <v>5</v>
      </c>
      <c r="T7208">
        <v>101</v>
      </c>
      <c r="U7208">
        <v>0</v>
      </c>
      <c r="V7208">
        <v>0</v>
      </c>
      <c r="W7208">
        <v>0</v>
      </c>
      <c r="X7208">
        <v>9.210172557069864</v>
      </c>
      <c r="Y7208">
        <v>0.12846990393066665</v>
      </c>
      <c r="Z7208">
        <v>0.5961498103381333</v>
      </c>
      <c r="AA7208">
        <v>1.2624290555183997</v>
      </c>
      <c r="AB7208">
        <v>0.95981585708960071</v>
      </c>
      <c r="AC7208">
        <v>0</v>
      </c>
      <c r="AD7208">
        <v>0</v>
      </c>
      <c r="AE7208">
        <v>12.157037183946663</v>
      </c>
    </row>
    <row r="7209" spans="1:31" x14ac:dyDescent="0.25">
      <c r="A7209">
        <v>1802243</v>
      </c>
      <c r="B7209">
        <v>1</v>
      </c>
      <c r="C7209" t="s">
        <v>80</v>
      </c>
      <c r="D7209" t="s">
        <v>83</v>
      </c>
      <c r="E7209" t="s">
        <v>158</v>
      </c>
      <c r="F7209" t="s">
        <v>20628</v>
      </c>
      <c r="G7209" t="s">
        <v>160</v>
      </c>
      <c r="H7209" t="s">
        <v>146</v>
      </c>
      <c r="I7209" t="s">
        <v>135</v>
      </c>
      <c r="J7209" t="s">
        <v>136</v>
      </c>
      <c r="K7209" t="s">
        <v>147</v>
      </c>
      <c r="L7209" t="s">
        <v>20629</v>
      </c>
      <c r="M7209" t="s">
        <v>20630</v>
      </c>
      <c r="N7209">
        <v>0.701944444</v>
      </c>
      <c r="O7209">
        <v>0</v>
      </c>
      <c r="P7209">
        <v>53</v>
      </c>
      <c r="Q7209">
        <v>0</v>
      </c>
      <c r="R7209">
        <v>0</v>
      </c>
      <c r="S7209">
        <v>0</v>
      </c>
      <c r="T7209">
        <v>20</v>
      </c>
      <c r="U7209">
        <v>0</v>
      </c>
      <c r="V7209">
        <v>0</v>
      </c>
      <c r="W7209">
        <v>0</v>
      </c>
      <c r="X7209">
        <v>13.256130287798589</v>
      </c>
      <c r="Y7209">
        <v>0</v>
      </c>
      <c r="Z7209">
        <v>0</v>
      </c>
      <c r="AA7209">
        <v>0</v>
      </c>
      <c r="AB7209">
        <v>3.7119955775174263</v>
      </c>
      <c r="AC7209">
        <v>0</v>
      </c>
      <c r="AD7209">
        <v>0</v>
      </c>
      <c r="AE7209">
        <v>16.968125865316015</v>
      </c>
    </row>
    <row r="7210" spans="1:31" x14ac:dyDescent="0.25">
      <c r="A7210">
        <v>1802244</v>
      </c>
      <c r="B7210">
        <v>1</v>
      </c>
      <c r="C7210" t="s">
        <v>80</v>
      </c>
      <c r="D7210" t="s">
        <v>107</v>
      </c>
      <c r="E7210" t="s">
        <v>188</v>
      </c>
      <c r="F7210" t="s">
        <v>20631</v>
      </c>
      <c r="G7210" t="s">
        <v>177</v>
      </c>
      <c r="H7210" t="s">
        <v>134</v>
      </c>
      <c r="I7210" t="s">
        <v>135</v>
      </c>
      <c r="J7210" t="s">
        <v>136</v>
      </c>
      <c r="K7210" t="s">
        <v>147</v>
      </c>
      <c r="L7210" t="s">
        <v>20632</v>
      </c>
      <c r="M7210" t="s">
        <v>20633</v>
      </c>
      <c r="N7210">
        <v>3.23</v>
      </c>
      <c r="O7210">
        <v>0</v>
      </c>
      <c r="P7210">
        <v>1</v>
      </c>
      <c r="Q7210">
        <v>0</v>
      </c>
      <c r="R7210">
        <v>17</v>
      </c>
      <c r="S7210">
        <v>2</v>
      </c>
      <c r="T7210">
        <v>2</v>
      </c>
      <c r="U7210">
        <v>0</v>
      </c>
      <c r="V7210">
        <v>0</v>
      </c>
      <c r="W7210">
        <v>0</v>
      </c>
      <c r="X7210">
        <v>0.49792020071683341</v>
      </c>
      <c r="Y7210">
        <v>0</v>
      </c>
      <c r="Z7210">
        <v>52.922551447967599</v>
      </c>
      <c r="AA7210">
        <v>203.75076651866547</v>
      </c>
      <c r="AB7210">
        <v>72.251623328699992</v>
      </c>
      <c r="AC7210">
        <v>0</v>
      </c>
      <c r="AD7210">
        <v>0</v>
      </c>
      <c r="AE7210">
        <v>329.4228614960499</v>
      </c>
    </row>
    <row r="7211" spans="1:31" x14ac:dyDescent="0.25">
      <c r="A7211">
        <v>1802245</v>
      </c>
      <c r="B7211">
        <v>1</v>
      </c>
      <c r="C7211" t="s">
        <v>81</v>
      </c>
      <c r="D7211" t="s">
        <v>112</v>
      </c>
      <c r="E7211" t="s">
        <v>171</v>
      </c>
      <c r="F7211" t="s">
        <v>20634</v>
      </c>
      <c r="G7211" t="s">
        <v>282</v>
      </c>
      <c r="H7211" t="s">
        <v>146</v>
      </c>
      <c r="I7211" t="s">
        <v>135</v>
      </c>
      <c r="J7211" t="s">
        <v>136</v>
      </c>
      <c r="K7211" t="s">
        <v>147</v>
      </c>
      <c r="L7211" t="s">
        <v>20635</v>
      </c>
      <c r="M7211" t="s">
        <v>20636</v>
      </c>
      <c r="N7211">
        <v>0.84888888799999995</v>
      </c>
      <c r="O7211">
        <v>0</v>
      </c>
      <c r="P7211">
        <v>13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4.5880366605867007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4.5880366605867007</v>
      </c>
    </row>
    <row r="7212" spans="1:31" x14ac:dyDescent="0.25">
      <c r="A7212">
        <v>1802515</v>
      </c>
      <c r="B7212">
        <v>1</v>
      </c>
      <c r="C7212" t="s">
        <v>81</v>
      </c>
      <c r="D7212" t="s">
        <v>128</v>
      </c>
      <c r="E7212" t="s">
        <v>171</v>
      </c>
      <c r="F7212" t="s">
        <v>20637</v>
      </c>
      <c r="G7212" t="s">
        <v>181</v>
      </c>
      <c r="H7212" t="s">
        <v>146</v>
      </c>
      <c r="I7212" t="s">
        <v>135</v>
      </c>
      <c r="J7212" t="s">
        <v>136</v>
      </c>
      <c r="K7212" t="s">
        <v>147</v>
      </c>
      <c r="L7212" t="s">
        <v>20638</v>
      </c>
      <c r="M7212" t="s">
        <v>20639</v>
      </c>
      <c r="N7212">
        <v>1.1797222220000001</v>
      </c>
      <c r="O7212">
        <v>0</v>
      </c>
      <c r="P7212">
        <v>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3.4953814859999997E-4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3.4953814859999997E-4</v>
      </c>
    </row>
    <row r="7213" spans="1:31" x14ac:dyDescent="0.25">
      <c r="A7213">
        <v>1802369</v>
      </c>
      <c r="B7213">
        <v>1</v>
      </c>
      <c r="C7213" t="s">
        <v>80</v>
      </c>
      <c r="D7213" t="s">
        <v>83</v>
      </c>
      <c r="E7213" t="s">
        <v>184</v>
      </c>
      <c r="F7213" t="s">
        <v>20640</v>
      </c>
      <c r="G7213" t="s">
        <v>239</v>
      </c>
      <c r="H7213" t="s">
        <v>134</v>
      </c>
      <c r="I7213" t="s">
        <v>135</v>
      </c>
      <c r="J7213" t="s">
        <v>136</v>
      </c>
      <c r="K7213" t="s">
        <v>137</v>
      </c>
      <c r="L7213" t="s">
        <v>20641</v>
      </c>
      <c r="M7213" t="s">
        <v>20642</v>
      </c>
      <c r="N7213">
        <v>4.3494444440000004</v>
      </c>
      <c r="O7213">
        <v>0</v>
      </c>
      <c r="P7213">
        <v>45</v>
      </c>
      <c r="Q7213">
        <v>0</v>
      </c>
      <c r="R7213">
        <v>0</v>
      </c>
      <c r="S7213">
        <v>6</v>
      </c>
      <c r="T7213">
        <v>487</v>
      </c>
      <c r="U7213">
        <v>4</v>
      </c>
      <c r="V7213">
        <v>16</v>
      </c>
      <c r="W7213">
        <v>0</v>
      </c>
      <c r="X7213">
        <v>75.794999993849501</v>
      </c>
      <c r="Y7213">
        <v>0</v>
      </c>
      <c r="Z7213">
        <v>0</v>
      </c>
      <c r="AA7213">
        <v>582.11984939176284</v>
      </c>
      <c r="AB7213">
        <v>1197.4214973952423</v>
      </c>
      <c r="AC7213">
        <v>452.84184765416268</v>
      </c>
      <c r="AD7213">
        <v>49.094444480431953</v>
      </c>
      <c r="AE7213">
        <v>2357.2726389154491</v>
      </c>
    </row>
    <row r="7214" spans="1:31" x14ac:dyDescent="0.25">
      <c r="A7214">
        <v>1802346</v>
      </c>
      <c r="B7214">
        <v>1</v>
      </c>
      <c r="C7214" t="s">
        <v>80</v>
      </c>
      <c r="D7214" t="s">
        <v>83</v>
      </c>
      <c r="E7214" t="s">
        <v>184</v>
      </c>
      <c r="F7214" t="s">
        <v>20050</v>
      </c>
      <c r="G7214" t="s">
        <v>246</v>
      </c>
      <c r="H7214" t="s">
        <v>134</v>
      </c>
      <c r="I7214" t="s">
        <v>135</v>
      </c>
      <c r="J7214" t="s">
        <v>136</v>
      </c>
      <c r="K7214" t="s">
        <v>137</v>
      </c>
      <c r="L7214" t="s">
        <v>20643</v>
      </c>
      <c r="M7214" t="s">
        <v>20644</v>
      </c>
      <c r="N7214">
        <v>11.0375</v>
      </c>
      <c r="O7214">
        <v>0</v>
      </c>
      <c r="P7214">
        <v>0</v>
      </c>
      <c r="Q7214">
        <v>0</v>
      </c>
      <c r="R7214">
        <v>0</v>
      </c>
      <c r="S7214">
        <v>1</v>
      </c>
      <c r="T7214">
        <v>0</v>
      </c>
      <c r="U7214">
        <v>2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333.36495907405617</v>
      </c>
      <c r="AB7214">
        <v>0</v>
      </c>
      <c r="AC7214">
        <v>2222.4293496164</v>
      </c>
      <c r="AD7214">
        <v>0</v>
      </c>
      <c r="AE7214">
        <v>2555.7943086904561</v>
      </c>
    </row>
    <row r="7215" spans="1:31" x14ac:dyDescent="0.25">
      <c r="A7215">
        <v>1802352</v>
      </c>
      <c r="B7215">
        <v>1</v>
      </c>
      <c r="C7215" t="s">
        <v>80</v>
      </c>
      <c r="D7215" t="s">
        <v>99</v>
      </c>
      <c r="E7215" t="s">
        <v>171</v>
      </c>
      <c r="F7215" t="s">
        <v>20645</v>
      </c>
      <c r="G7215" t="s">
        <v>173</v>
      </c>
      <c r="H7215" t="s">
        <v>146</v>
      </c>
      <c r="I7215" t="s">
        <v>135</v>
      </c>
      <c r="J7215" t="s">
        <v>136</v>
      </c>
      <c r="K7215" t="s">
        <v>147</v>
      </c>
      <c r="L7215" t="s">
        <v>20646</v>
      </c>
      <c r="M7215" t="s">
        <v>20647</v>
      </c>
      <c r="N7215">
        <v>1.144722222</v>
      </c>
      <c r="O7215">
        <v>0</v>
      </c>
      <c r="P7215">
        <v>2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2.6394236631316667E-2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2.6394236631316667E-2</v>
      </c>
    </row>
    <row r="7216" spans="1:31" x14ac:dyDescent="0.25">
      <c r="A7216">
        <v>1802578</v>
      </c>
      <c r="B7216">
        <v>1</v>
      </c>
      <c r="C7216" t="s">
        <v>80</v>
      </c>
      <c r="D7216" t="s">
        <v>90</v>
      </c>
      <c r="E7216" t="s">
        <v>158</v>
      </c>
      <c r="F7216" t="s">
        <v>20648</v>
      </c>
      <c r="G7216" t="s">
        <v>160</v>
      </c>
      <c r="H7216" t="s">
        <v>146</v>
      </c>
      <c r="I7216" t="s">
        <v>135</v>
      </c>
      <c r="J7216" t="s">
        <v>136</v>
      </c>
      <c r="K7216" t="s">
        <v>147</v>
      </c>
      <c r="L7216" t="s">
        <v>20649</v>
      </c>
      <c r="M7216" t="s">
        <v>20650</v>
      </c>
      <c r="N7216">
        <v>1.5438888879999999</v>
      </c>
      <c r="O7216">
        <v>0</v>
      </c>
      <c r="P7216">
        <v>150</v>
      </c>
      <c r="Q7216">
        <v>0</v>
      </c>
      <c r="R7216">
        <v>0</v>
      </c>
      <c r="S7216">
        <v>0</v>
      </c>
      <c r="T7216">
        <v>15</v>
      </c>
      <c r="U7216">
        <v>0</v>
      </c>
      <c r="V7216">
        <v>1</v>
      </c>
      <c r="W7216">
        <v>0</v>
      </c>
      <c r="X7216">
        <v>90.04088016458401</v>
      </c>
      <c r="Y7216">
        <v>0</v>
      </c>
      <c r="Z7216">
        <v>0</v>
      </c>
      <c r="AA7216">
        <v>0</v>
      </c>
      <c r="AB7216">
        <v>9.8860139629827657</v>
      </c>
      <c r="AC7216">
        <v>0</v>
      </c>
      <c r="AD7216">
        <v>4.0000119799168337</v>
      </c>
      <c r="AE7216">
        <v>103.92690610748362</v>
      </c>
    </row>
    <row r="7217" spans="1:31" x14ac:dyDescent="0.25">
      <c r="A7217">
        <v>1802392</v>
      </c>
      <c r="B7217">
        <v>1</v>
      </c>
      <c r="C7217" t="s">
        <v>80</v>
      </c>
      <c r="D7217" t="s">
        <v>97</v>
      </c>
      <c r="E7217" t="s">
        <v>158</v>
      </c>
      <c r="F7217" t="s">
        <v>3393</v>
      </c>
      <c r="G7217" t="s">
        <v>160</v>
      </c>
      <c r="H7217" t="s">
        <v>146</v>
      </c>
      <c r="I7217" t="s">
        <v>135</v>
      </c>
      <c r="J7217" t="s">
        <v>136</v>
      </c>
      <c r="K7217" t="s">
        <v>147</v>
      </c>
      <c r="L7217" t="s">
        <v>20651</v>
      </c>
      <c r="M7217" t="s">
        <v>20652</v>
      </c>
      <c r="N7217">
        <v>1.321388888</v>
      </c>
      <c r="O7217">
        <v>0</v>
      </c>
      <c r="P7217">
        <v>57</v>
      </c>
      <c r="Q7217">
        <v>0</v>
      </c>
      <c r="R7217">
        <v>0</v>
      </c>
      <c r="S7217">
        <v>0</v>
      </c>
      <c r="T7217">
        <v>3</v>
      </c>
      <c r="U7217">
        <v>0</v>
      </c>
      <c r="V7217">
        <v>0</v>
      </c>
      <c r="W7217">
        <v>0</v>
      </c>
      <c r="X7217">
        <v>44.481492012893028</v>
      </c>
      <c r="Y7217">
        <v>0</v>
      </c>
      <c r="Z7217">
        <v>0</v>
      </c>
      <c r="AA7217">
        <v>0</v>
      </c>
      <c r="AB7217">
        <v>0.85237499823520835</v>
      </c>
      <c r="AC7217">
        <v>0</v>
      </c>
      <c r="AD7217">
        <v>0</v>
      </c>
      <c r="AE7217">
        <v>45.333867011128234</v>
      </c>
    </row>
    <row r="7218" spans="1:31" x14ac:dyDescent="0.25">
      <c r="A7218">
        <v>1802289</v>
      </c>
      <c r="B7218">
        <v>1</v>
      </c>
      <c r="C7218" t="s">
        <v>80</v>
      </c>
      <c r="D7218" t="s">
        <v>90</v>
      </c>
      <c r="E7218" t="s">
        <v>184</v>
      </c>
      <c r="F7218" t="s">
        <v>20653</v>
      </c>
      <c r="G7218" t="s">
        <v>133</v>
      </c>
      <c r="H7218" t="s">
        <v>134</v>
      </c>
      <c r="I7218" t="s">
        <v>135</v>
      </c>
      <c r="J7218" t="s">
        <v>136</v>
      </c>
      <c r="K7218" t="s">
        <v>147</v>
      </c>
      <c r="L7218" t="s">
        <v>20654</v>
      </c>
      <c r="M7218" t="s">
        <v>20655</v>
      </c>
      <c r="N7218">
        <v>0.31777777699999998</v>
      </c>
      <c r="O7218">
        <v>0</v>
      </c>
      <c r="P7218">
        <v>72</v>
      </c>
      <c r="Q7218">
        <v>0</v>
      </c>
      <c r="R7218">
        <v>0</v>
      </c>
      <c r="S7218">
        <v>0</v>
      </c>
      <c r="T7218">
        <v>53</v>
      </c>
      <c r="U7218">
        <v>0</v>
      </c>
      <c r="V7218">
        <v>2</v>
      </c>
      <c r="W7218">
        <v>0</v>
      </c>
      <c r="X7218">
        <v>6.1769227843847343</v>
      </c>
      <c r="Y7218">
        <v>0</v>
      </c>
      <c r="Z7218">
        <v>0</v>
      </c>
      <c r="AA7218">
        <v>0</v>
      </c>
      <c r="AB7218">
        <v>13.718298788861331</v>
      </c>
      <c r="AC7218">
        <v>0</v>
      </c>
      <c r="AD7218">
        <v>0.66941843749733332</v>
      </c>
      <c r="AE7218">
        <v>20.5646400107434</v>
      </c>
    </row>
    <row r="7219" spans="1:31" x14ac:dyDescent="0.25">
      <c r="A7219">
        <v>1802266</v>
      </c>
      <c r="B7219">
        <v>1</v>
      </c>
      <c r="C7219" t="s">
        <v>80</v>
      </c>
      <c r="D7219" t="s">
        <v>85</v>
      </c>
      <c r="E7219" t="s">
        <v>153</v>
      </c>
      <c r="F7219" t="s">
        <v>17097</v>
      </c>
      <c r="G7219" t="s">
        <v>160</v>
      </c>
      <c r="H7219" t="s">
        <v>146</v>
      </c>
      <c r="I7219" t="s">
        <v>135</v>
      </c>
      <c r="J7219" t="s">
        <v>136</v>
      </c>
      <c r="K7219" t="s">
        <v>147</v>
      </c>
      <c r="L7219" t="s">
        <v>20656</v>
      </c>
      <c r="M7219" t="s">
        <v>20657</v>
      </c>
      <c r="N7219">
        <v>0.91138888799999995</v>
      </c>
      <c r="O7219">
        <v>0</v>
      </c>
      <c r="P7219">
        <v>159</v>
      </c>
      <c r="Q7219">
        <v>0</v>
      </c>
      <c r="R7219">
        <v>0</v>
      </c>
      <c r="S7219">
        <v>0</v>
      </c>
      <c r="T7219">
        <v>4</v>
      </c>
      <c r="U7219">
        <v>0</v>
      </c>
      <c r="V7219">
        <v>0</v>
      </c>
      <c r="W7219">
        <v>0</v>
      </c>
      <c r="X7219">
        <v>34.102205038825062</v>
      </c>
      <c r="Y7219">
        <v>0</v>
      </c>
      <c r="Z7219">
        <v>0</v>
      </c>
      <c r="AA7219">
        <v>0</v>
      </c>
      <c r="AB7219">
        <v>0.53243137762850001</v>
      </c>
      <c r="AC7219">
        <v>0</v>
      </c>
      <c r="AD7219">
        <v>0</v>
      </c>
      <c r="AE7219">
        <v>34.63463641645356</v>
      </c>
    </row>
    <row r="7220" spans="1:31" x14ac:dyDescent="0.25">
      <c r="A7220">
        <v>1802429</v>
      </c>
      <c r="B7220">
        <v>1</v>
      </c>
      <c r="C7220" t="s">
        <v>80</v>
      </c>
      <c r="D7220" t="s">
        <v>105</v>
      </c>
      <c r="E7220" t="s">
        <v>153</v>
      </c>
      <c r="F7220" t="s">
        <v>20658</v>
      </c>
      <c r="G7220" t="s">
        <v>155</v>
      </c>
      <c r="H7220" t="s">
        <v>146</v>
      </c>
      <c r="I7220" t="s">
        <v>135</v>
      </c>
      <c r="J7220" t="s">
        <v>136</v>
      </c>
      <c r="K7220" t="s">
        <v>147</v>
      </c>
      <c r="L7220" t="s">
        <v>20659</v>
      </c>
      <c r="M7220" t="s">
        <v>20660</v>
      </c>
      <c r="N7220">
        <v>2.4280555549999998</v>
      </c>
      <c r="O7220">
        <v>0</v>
      </c>
      <c r="P7220">
        <v>57</v>
      </c>
      <c r="Q7220">
        <v>0</v>
      </c>
      <c r="R7220">
        <v>0</v>
      </c>
      <c r="S7220">
        <v>0</v>
      </c>
      <c r="T7220">
        <v>9</v>
      </c>
      <c r="U7220">
        <v>0</v>
      </c>
      <c r="V7220">
        <v>0</v>
      </c>
      <c r="W7220">
        <v>0</v>
      </c>
      <c r="X7220">
        <v>48.183215740680261</v>
      </c>
      <c r="Y7220">
        <v>0</v>
      </c>
      <c r="Z7220">
        <v>0</v>
      </c>
      <c r="AA7220">
        <v>0</v>
      </c>
      <c r="AB7220">
        <v>15.378009231285336</v>
      </c>
      <c r="AC7220">
        <v>0</v>
      </c>
      <c r="AD7220">
        <v>0</v>
      </c>
      <c r="AE7220">
        <v>63.561224971965601</v>
      </c>
    </row>
    <row r="7221" spans="1:31" x14ac:dyDescent="0.25">
      <c r="A7221">
        <v>1802452</v>
      </c>
      <c r="B7221">
        <v>1</v>
      </c>
      <c r="C7221" t="s">
        <v>80</v>
      </c>
      <c r="D7221" t="s">
        <v>83</v>
      </c>
      <c r="E7221" t="s">
        <v>267</v>
      </c>
      <c r="F7221" t="s">
        <v>20661</v>
      </c>
      <c r="G7221" t="s">
        <v>239</v>
      </c>
      <c r="H7221" t="s">
        <v>134</v>
      </c>
      <c r="I7221" t="s">
        <v>135</v>
      </c>
      <c r="J7221" t="s">
        <v>136</v>
      </c>
      <c r="K7221" t="s">
        <v>137</v>
      </c>
      <c r="L7221" t="s">
        <v>20662</v>
      </c>
      <c r="M7221" t="s">
        <v>20663</v>
      </c>
      <c r="N7221">
        <v>2.1475</v>
      </c>
      <c r="O7221">
        <v>9</v>
      </c>
      <c r="P7221">
        <v>1879</v>
      </c>
      <c r="Q7221">
        <v>17</v>
      </c>
      <c r="R7221">
        <v>325</v>
      </c>
      <c r="S7221">
        <v>81</v>
      </c>
      <c r="T7221">
        <v>718</v>
      </c>
      <c r="U7221">
        <v>9</v>
      </c>
      <c r="V7221">
        <v>2</v>
      </c>
      <c r="W7221">
        <v>11.210762788660949</v>
      </c>
      <c r="X7221">
        <v>1481.9160852275745</v>
      </c>
      <c r="Y7221">
        <v>41.320181348270332</v>
      </c>
      <c r="Z7221">
        <v>289.04976208686787</v>
      </c>
      <c r="AA7221">
        <v>993.0655591701094</v>
      </c>
      <c r="AB7221">
        <v>1547.9316225738805</v>
      </c>
      <c r="AC7221">
        <v>592.55410476842235</v>
      </c>
      <c r="AD7221">
        <v>4.8681600846463997</v>
      </c>
      <c r="AE7221">
        <v>4961.9162380484322</v>
      </c>
    </row>
    <row r="7222" spans="1:31" x14ac:dyDescent="0.25">
      <c r="A7222">
        <v>1802366</v>
      </c>
      <c r="B7222">
        <v>1</v>
      </c>
      <c r="C7222" t="s">
        <v>81</v>
      </c>
      <c r="D7222" t="s">
        <v>128</v>
      </c>
      <c r="E7222" t="s">
        <v>184</v>
      </c>
      <c r="F7222" t="s">
        <v>20664</v>
      </c>
      <c r="G7222" t="s">
        <v>239</v>
      </c>
      <c r="H7222" t="s">
        <v>134</v>
      </c>
      <c r="I7222" t="s">
        <v>135</v>
      </c>
      <c r="J7222" t="s">
        <v>136</v>
      </c>
      <c r="K7222" t="s">
        <v>137</v>
      </c>
      <c r="L7222" t="s">
        <v>20665</v>
      </c>
      <c r="M7222" t="s">
        <v>20666</v>
      </c>
      <c r="N7222">
        <v>8.9744833330000002</v>
      </c>
      <c r="O7222">
        <v>0</v>
      </c>
      <c r="P7222">
        <v>0</v>
      </c>
      <c r="Q7222">
        <v>0</v>
      </c>
      <c r="R7222">
        <v>0</v>
      </c>
      <c r="S7222">
        <v>4</v>
      </c>
      <c r="T7222">
        <v>0</v>
      </c>
      <c r="U7222">
        <v>2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58.586553678041923</v>
      </c>
      <c r="AB7222">
        <v>0</v>
      </c>
      <c r="AC7222">
        <v>71.350125166394676</v>
      </c>
      <c r="AD7222">
        <v>0</v>
      </c>
      <c r="AE7222">
        <v>129.93667884443659</v>
      </c>
    </row>
    <row r="7223" spans="1:31" x14ac:dyDescent="0.25">
      <c r="A7223">
        <v>1802701</v>
      </c>
      <c r="B7223">
        <v>1</v>
      </c>
      <c r="C7223" t="s">
        <v>80</v>
      </c>
      <c r="D7223" t="s">
        <v>101</v>
      </c>
      <c r="E7223" t="s">
        <v>158</v>
      </c>
      <c r="F7223" t="s">
        <v>20667</v>
      </c>
      <c r="G7223" t="s">
        <v>160</v>
      </c>
      <c r="H7223" t="s">
        <v>146</v>
      </c>
      <c r="I7223" t="s">
        <v>135</v>
      </c>
      <c r="J7223" t="s">
        <v>136</v>
      </c>
      <c r="K7223" t="s">
        <v>147</v>
      </c>
      <c r="L7223" t="s">
        <v>20668</v>
      </c>
      <c r="M7223" t="s">
        <v>20669</v>
      </c>
      <c r="N7223">
        <v>1.26</v>
      </c>
      <c r="O7223">
        <v>0</v>
      </c>
      <c r="P7223">
        <v>20</v>
      </c>
      <c r="Q7223">
        <v>0</v>
      </c>
      <c r="R7223">
        <v>0</v>
      </c>
      <c r="S7223">
        <v>0</v>
      </c>
      <c r="T7223">
        <v>2</v>
      </c>
      <c r="U7223">
        <v>0</v>
      </c>
      <c r="V7223">
        <v>0</v>
      </c>
      <c r="W7223">
        <v>0</v>
      </c>
      <c r="X7223">
        <v>4.6077822282050009</v>
      </c>
      <c r="Y7223">
        <v>0</v>
      </c>
      <c r="Z7223">
        <v>0</v>
      </c>
      <c r="AA7223">
        <v>0</v>
      </c>
      <c r="AB7223">
        <v>1.782743129799933</v>
      </c>
      <c r="AC7223">
        <v>0</v>
      </c>
      <c r="AD7223">
        <v>0</v>
      </c>
      <c r="AE7223">
        <v>6.3905253580049344</v>
      </c>
    </row>
    <row r="7224" spans="1:31" x14ac:dyDescent="0.25">
      <c r="A7224">
        <v>1802309</v>
      </c>
      <c r="B7224">
        <v>1</v>
      </c>
      <c r="C7224" t="s">
        <v>80</v>
      </c>
      <c r="D7224" t="s">
        <v>85</v>
      </c>
      <c r="E7224" t="s">
        <v>171</v>
      </c>
      <c r="F7224" t="s">
        <v>19688</v>
      </c>
      <c r="G7224" t="s">
        <v>173</v>
      </c>
      <c r="H7224" t="s">
        <v>146</v>
      </c>
      <c r="I7224" t="s">
        <v>135</v>
      </c>
      <c r="J7224" t="s">
        <v>136</v>
      </c>
      <c r="K7224" t="s">
        <v>147</v>
      </c>
      <c r="L7224" t="s">
        <v>20670</v>
      </c>
      <c r="M7224" t="s">
        <v>20671</v>
      </c>
      <c r="N7224">
        <v>2.58</v>
      </c>
      <c r="O7224">
        <v>0</v>
      </c>
      <c r="P7224">
        <v>11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4.8629472518432006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4.8629472518432006</v>
      </c>
    </row>
    <row r="7225" spans="1:31" x14ac:dyDescent="0.25">
      <c r="A7225">
        <v>1802409</v>
      </c>
      <c r="B7225">
        <v>1</v>
      </c>
      <c r="C7225" t="s">
        <v>80</v>
      </c>
      <c r="D7225" t="s">
        <v>100</v>
      </c>
      <c r="E7225" t="s">
        <v>131</v>
      </c>
      <c r="F7225" t="s">
        <v>13845</v>
      </c>
      <c r="G7225" t="s">
        <v>177</v>
      </c>
      <c r="H7225" t="s">
        <v>134</v>
      </c>
      <c r="I7225" t="s">
        <v>135</v>
      </c>
      <c r="J7225" t="s">
        <v>136</v>
      </c>
      <c r="K7225" t="s">
        <v>147</v>
      </c>
      <c r="L7225" t="s">
        <v>20672</v>
      </c>
      <c r="M7225" t="s">
        <v>20673</v>
      </c>
      <c r="N7225">
        <v>0.176666666</v>
      </c>
      <c r="O7225">
        <v>0</v>
      </c>
      <c r="P7225">
        <v>694</v>
      </c>
      <c r="Q7225">
        <v>2</v>
      </c>
      <c r="R7225">
        <v>33</v>
      </c>
      <c r="S7225">
        <v>9</v>
      </c>
      <c r="T7225">
        <v>98</v>
      </c>
      <c r="U7225">
        <v>4</v>
      </c>
      <c r="V7225">
        <v>4</v>
      </c>
      <c r="W7225">
        <v>0</v>
      </c>
      <c r="X7225">
        <v>41.61946271108355</v>
      </c>
      <c r="Y7225">
        <v>0.25053370773290001</v>
      </c>
      <c r="Z7225">
        <v>3.0557305080544004</v>
      </c>
      <c r="AA7225">
        <v>20.324675157184007</v>
      </c>
      <c r="AB7225">
        <v>12.118691298341702</v>
      </c>
      <c r="AC7225">
        <v>2.5904254787899998</v>
      </c>
      <c r="AD7225">
        <v>8.6304351022679988</v>
      </c>
      <c r="AE7225">
        <v>88.589953963454548</v>
      </c>
    </row>
    <row r="7226" spans="1:31" x14ac:dyDescent="0.25">
      <c r="A7226">
        <v>1802658</v>
      </c>
      <c r="B7226">
        <v>1</v>
      </c>
      <c r="C7226" t="s">
        <v>80</v>
      </c>
      <c r="D7226" t="s">
        <v>83</v>
      </c>
      <c r="E7226" t="s">
        <v>184</v>
      </c>
      <c r="F7226" t="s">
        <v>20674</v>
      </c>
      <c r="G7226" t="s">
        <v>551</v>
      </c>
      <c r="H7226" t="s">
        <v>134</v>
      </c>
      <c r="I7226" t="s">
        <v>135</v>
      </c>
      <c r="J7226" t="s">
        <v>136</v>
      </c>
      <c r="K7226" t="s">
        <v>147</v>
      </c>
      <c r="L7226" t="s">
        <v>20675</v>
      </c>
      <c r="M7226" t="s">
        <v>20676</v>
      </c>
      <c r="N7226">
        <v>0.28972222199999997</v>
      </c>
      <c r="O7226">
        <v>0</v>
      </c>
      <c r="P7226">
        <v>2476</v>
      </c>
      <c r="Q7226">
        <v>0</v>
      </c>
      <c r="R7226">
        <v>0</v>
      </c>
      <c r="S7226">
        <v>13</v>
      </c>
      <c r="T7226">
        <v>339</v>
      </c>
      <c r="U7226">
        <v>12</v>
      </c>
      <c r="V7226">
        <v>18</v>
      </c>
      <c r="W7226">
        <v>0</v>
      </c>
      <c r="X7226">
        <v>276.10363839382228</v>
      </c>
      <c r="Y7226">
        <v>0</v>
      </c>
      <c r="Z7226">
        <v>0</v>
      </c>
      <c r="AA7226">
        <v>27.359935273422739</v>
      </c>
      <c r="AB7226">
        <v>63.760633860348918</v>
      </c>
      <c r="AC7226">
        <v>122.14164821159059</v>
      </c>
      <c r="AD7226">
        <v>14.939736456465216</v>
      </c>
      <c r="AE7226">
        <v>504.30559219564975</v>
      </c>
    </row>
    <row r="7227" spans="1:31" x14ac:dyDescent="0.25">
      <c r="A7227">
        <v>1802372</v>
      </c>
      <c r="B7227">
        <v>1</v>
      </c>
      <c r="C7227" t="s">
        <v>81</v>
      </c>
      <c r="D7227" t="s">
        <v>128</v>
      </c>
      <c r="E7227" t="s">
        <v>188</v>
      </c>
      <c r="F7227" t="s">
        <v>8944</v>
      </c>
      <c r="G7227" t="s">
        <v>177</v>
      </c>
      <c r="H7227" t="s">
        <v>134</v>
      </c>
      <c r="I7227" t="s">
        <v>135</v>
      </c>
      <c r="J7227" t="s">
        <v>136</v>
      </c>
      <c r="K7227" t="s">
        <v>147</v>
      </c>
      <c r="L7227" t="s">
        <v>20677</v>
      </c>
      <c r="M7227" t="s">
        <v>20678</v>
      </c>
      <c r="N7227">
        <v>0.31888888799999998</v>
      </c>
      <c r="O7227">
        <v>0</v>
      </c>
      <c r="P7227">
        <v>249</v>
      </c>
      <c r="Q7227">
        <v>0</v>
      </c>
      <c r="R7227">
        <v>1</v>
      </c>
      <c r="S7227">
        <v>0</v>
      </c>
      <c r="T7227">
        <v>18</v>
      </c>
      <c r="U7227">
        <v>0</v>
      </c>
      <c r="V7227">
        <v>0</v>
      </c>
      <c r="W7227">
        <v>0</v>
      </c>
      <c r="X7227">
        <v>10.163126738027893</v>
      </c>
      <c r="Y7227">
        <v>0</v>
      </c>
      <c r="Z7227">
        <v>0.25138877085140005</v>
      </c>
      <c r="AA7227">
        <v>0</v>
      </c>
      <c r="AB7227">
        <v>0.69145056148373318</v>
      </c>
      <c r="AC7227">
        <v>0</v>
      </c>
      <c r="AD7227">
        <v>0</v>
      </c>
      <c r="AE7227">
        <v>11.105966070363028</v>
      </c>
    </row>
    <row r="7228" spans="1:31" x14ac:dyDescent="0.25">
      <c r="A7228">
        <v>1802518</v>
      </c>
      <c r="B7228">
        <v>1</v>
      </c>
      <c r="C7228" t="s">
        <v>80</v>
      </c>
      <c r="D7228" t="s">
        <v>105</v>
      </c>
      <c r="E7228" t="s">
        <v>153</v>
      </c>
      <c r="F7228" t="s">
        <v>20658</v>
      </c>
      <c r="G7228" t="s">
        <v>155</v>
      </c>
      <c r="H7228" t="s">
        <v>146</v>
      </c>
      <c r="I7228" t="s">
        <v>135</v>
      </c>
      <c r="J7228" t="s">
        <v>136</v>
      </c>
      <c r="K7228" t="s">
        <v>147</v>
      </c>
      <c r="L7228" t="s">
        <v>20679</v>
      </c>
      <c r="M7228" t="s">
        <v>20680</v>
      </c>
      <c r="N7228">
        <v>2.906666666</v>
      </c>
      <c r="O7228">
        <v>0</v>
      </c>
      <c r="P7228">
        <v>57</v>
      </c>
      <c r="Q7228">
        <v>0</v>
      </c>
      <c r="R7228">
        <v>0</v>
      </c>
      <c r="S7228">
        <v>0</v>
      </c>
      <c r="T7228">
        <v>9</v>
      </c>
      <c r="U7228">
        <v>0</v>
      </c>
      <c r="V7228">
        <v>0</v>
      </c>
      <c r="W7228">
        <v>0</v>
      </c>
      <c r="X7228">
        <v>54.679523451777051</v>
      </c>
      <c r="Y7228">
        <v>0</v>
      </c>
      <c r="Z7228">
        <v>0</v>
      </c>
      <c r="AA7228">
        <v>0</v>
      </c>
      <c r="AB7228">
        <v>18.128106737017667</v>
      </c>
      <c r="AC7228">
        <v>0</v>
      </c>
      <c r="AD7228">
        <v>0</v>
      </c>
      <c r="AE7228">
        <v>72.807630188794718</v>
      </c>
    </row>
    <row r="7229" spans="1:31" x14ac:dyDescent="0.25">
      <c r="A7229">
        <v>1802495</v>
      </c>
      <c r="B7229">
        <v>1</v>
      </c>
      <c r="C7229" t="s">
        <v>80</v>
      </c>
      <c r="D7229" t="s">
        <v>96</v>
      </c>
      <c r="E7229" t="s">
        <v>171</v>
      </c>
      <c r="F7229" t="s">
        <v>20681</v>
      </c>
      <c r="G7229" t="s">
        <v>181</v>
      </c>
      <c r="H7229" t="s">
        <v>146</v>
      </c>
      <c r="I7229" t="s">
        <v>135</v>
      </c>
      <c r="J7229" t="s">
        <v>136</v>
      </c>
      <c r="K7229" t="s">
        <v>147</v>
      </c>
      <c r="L7229" t="s">
        <v>20682</v>
      </c>
      <c r="M7229" t="s">
        <v>20683</v>
      </c>
      <c r="N7229">
        <v>0.84527777699999995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1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5.6062976098208331E-2</v>
      </c>
      <c r="AC7229">
        <v>0</v>
      </c>
      <c r="AD7229">
        <v>0</v>
      </c>
      <c r="AE7229">
        <v>5.6062976098208331E-2</v>
      </c>
    </row>
    <row r="7230" spans="1:31" x14ac:dyDescent="0.25">
      <c r="A7230">
        <v>1802349</v>
      </c>
      <c r="B7230">
        <v>1</v>
      </c>
      <c r="C7230" t="s">
        <v>80</v>
      </c>
      <c r="D7230" t="s">
        <v>107</v>
      </c>
      <c r="E7230" t="s">
        <v>171</v>
      </c>
      <c r="F7230" t="s">
        <v>19147</v>
      </c>
      <c r="G7230" t="s">
        <v>173</v>
      </c>
      <c r="H7230" t="s">
        <v>146</v>
      </c>
      <c r="I7230" t="s">
        <v>135</v>
      </c>
      <c r="J7230" t="s">
        <v>136</v>
      </c>
      <c r="K7230" t="s">
        <v>147</v>
      </c>
      <c r="L7230" t="s">
        <v>20684</v>
      </c>
      <c r="M7230" t="s">
        <v>20685</v>
      </c>
      <c r="N7230">
        <v>1.020277777</v>
      </c>
      <c r="O7230">
        <v>0</v>
      </c>
      <c r="P7230">
        <v>19</v>
      </c>
      <c r="Q7230">
        <v>0</v>
      </c>
      <c r="R7230">
        <v>0</v>
      </c>
      <c r="S7230">
        <v>0</v>
      </c>
      <c r="T7230">
        <v>1</v>
      </c>
      <c r="U7230">
        <v>0</v>
      </c>
      <c r="V7230">
        <v>0</v>
      </c>
      <c r="W7230">
        <v>0</v>
      </c>
      <c r="X7230">
        <v>8.3880344909016422</v>
      </c>
      <c r="Y7230">
        <v>0</v>
      </c>
      <c r="Z7230">
        <v>0</v>
      </c>
      <c r="AA7230">
        <v>0</v>
      </c>
      <c r="AB7230">
        <v>4.5593264803767077</v>
      </c>
      <c r="AC7230">
        <v>0</v>
      </c>
      <c r="AD7230">
        <v>0</v>
      </c>
      <c r="AE7230">
        <v>12.94736097127835</v>
      </c>
    </row>
    <row r="7231" spans="1:31" x14ac:dyDescent="0.25">
      <c r="A7231">
        <v>1802389</v>
      </c>
      <c r="B7231">
        <v>1</v>
      </c>
      <c r="C7231" t="s">
        <v>81</v>
      </c>
      <c r="D7231" t="s">
        <v>115</v>
      </c>
      <c r="E7231" t="s">
        <v>184</v>
      </c>
      <c r="F7231" t="s">
        <v>20686</v>
      </c>
      <c r="G7231" t="s">
        <v>246</v>
      </c>
      <c r="H7231" t="s">
        <v>134</v>
      </c>
      <c r="I7231" t="s">
        <v>135</v>
      </c>
      <c r="J7231" t="s">
        <v>136</v>
      </c>
      <c r="K7231" t="s">
        <v>137</v>
      </c>
      <c r="L7231" t="s">
        <v>20687</v>
      </c>
      <c r="M7231" t="s">
        <v>20688</v>
      </c>
      <c r="N7231">
        <v>2.5474138879999999</v>
      </c>
      <c r="O7231">
        <v>0</v>
      </c>
      <c r="P7231">
        <v>51</v>
      </c>
      <c r="Q7231">
        <v>0</v>
      </c>
      <c r="R7231">
        <v>16</v>
      </c>
      <c r="S7231">
        <v>1</v>
      </c>
      <c r="T7231">
        <v>1</v>
      </c>
      <c r="U7231">
        <v>0</v>
      </c>
      <c r="V7231">
        <v>0</v>
      </c>
      <c r="W7231">
        <v>0</v>
      </c>
      <c r="X7231">
        <v>6.4556101996773734</v>
      </c>
      <c r="Y7231">
        <v>0</v>
      </c>
      <c r="Z7231">
        <v>5.0665952860656009</v>
      </c>
      <c r="AA7231">
        <v>0</v>
      </c>
      <c r="AB7231">
        <v>4.7476723228235835</v>
      </c>
      <c r="AC7231">
        <v>0</v>
      </c>
      <c r="AD7231">
        <v>0</v>
      </c>
      <c r="AE7231">
        <v>16.269877808566559</v>
      </c>
    </row>
    <row r="7232" spans="1:31" x14ac:dyDescent="0.25">
      <c r="A7232">
        <v>1802535</v>
      </c>
      <c r="B7232">
        <v>1</v>
      </c>
      <c r="C7232" t="s">
        <v>81</v>
      </c>
      <c r="D7232" t="s">
        <v>128</v>
      </c>
      <c r="E7232" t="s">
        <v>184</v>
      </c>
      <c r="F7232" t="s">
        <v>20689</v>
      </c>
      <c r="G7232" t="s">
        <v>177</v>
      </c>
      <c r="H7232" t="s">
        <v>134</v>
      </c>
      <c r="I7232" t="s">
        <v>193</v>
      </c>
      <c r="J7232" t="s">
        <v>136</v>
      </c>
      <c r="K7232" t="s">
        <v>147</v>
      </c>
      <c r="L7232" t="s">
        <v>20690</v>
      </c>
      <c r="M7232" t="s">
        <v>20691</v>
      </c>
      <c r="N7232">
        <v>0.05</v>
      </c>
      <c r="O7232">
        <v>0</v>
      </c>
      <c r="P7232">
        <v>2654</v>
      </c>
      <c r="Q7232">
        <v>0</v>
      </c>
      <c r="R7232">
        <v>0</v>
      </c>
      <c r="S7232">
        <v>0</v>
      </c>
      <c r="T7232">
        <v>121</v>
      </c>
      <c r="U7232">
        <v>0</v>
      </c>
      <c r="V7232">
        <v>0</v>
      </c>
      <c r="W7232">
        <v>0</v>
      </c>
      <c r="X7232">
        <v>31.460810838336698</v>
      </c>
      <c r="Y7232">
        <v>0</v>
      </c>
      <c r="Z7232">
        <v>0</v>
      </c>
      <c r="AA7232">
        <v>0</v>
      </c>
      <c r="AB7232">
        <v>5.8226518125179982</v>
      </c>
      <c r="AC7232">
        <v>0</v>
      </c>
      <c r="AD7232">
        <v>0</v>
      </c>
      <c r="AE7232">
        <v>37.283462650854695</v>
      </c>
    </row>
    <row r="7233" spans="1:31" x14ac:dyDescent="0.25">
      <c r="A7233">
        <v>1802286</v>
      </c>
      <c r="B7233">
        <v>1</v>
      </c>
      <c r="C7233" t="s">
        <v>80</v>
      </c>
      <c r="D7233" t="s">
        <v>93</v>
      </c>
      <c r="E7233" t="s">
        <v>171</v>
      </c>
      <c r="F7233" t="s">
        <v>20692</v>
      </c>
      <c r="G7233" t="s">
        <v>181</v>
      </c>
      <c r="H7233" t="s">
        <v>146</v>
      </c>
      <c r="I7233" t="s">
        <v>135</v>
      </c>
      <c r="J7233" t="s">
        <v>136</v>
      </c>
      <c r="K7233" t="s">
        <v>147</v>
      </c>
      <c r="L7233" t="s">
        <v>20693</v>
      </c>
      <c r="M7233" t="s">
        <v>20694</v>
      </c>
      <c r="N7233">
        <v>1.2008333330000001</v>
      </c>
      <c r="O7233">
        <v>0</v>
      </c>
      <c r="P7233">
        <v>1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0.19319079699562502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0.19319079699562502</v>
      </c>
    </row>
    <row r="7234" spans="1:31" x14ac:dyDescent="0.25">
      <c r="A7234">
        <v>1802581</v>
      </c>
      <c r="B7234">
        <v>1</v>
      </c>
      <c r="C7234" t="s">
        <v>80</v>
      </c>
      <c r="D7234" t="s">
        <v>97</v>
      </c>
      <c r="E7234" t="s">
        <v>171</v>
      </c>
      <c r="F7234" t="s">
        <v>14687</v>
      </c>
      <c r="G7234" t="s">
        <v>282</v>
      </c>
      <c r="H7234" t="s">
        <v>146</v>
      </c>
      <c r="I7234" t="s">
        <v>135</v>
      </c>
      <c r="J7234" t="s">
        <v>136</v>
      </c>
      <c r="K7234" t="s">
        <v>147</v>
      </c>
      <c r="L7234" t="s">
        <v>20695</v>
      </c>
      <c r="M7234" t="s">
        <v>20696</v>
      </c>
      <c r="N7234">
        <v>1.1958333329999999</v>
      </c>
      <c r="O7234">
        <v>0</v>
      </c>
      <c r="P7234">
        <v>2</v>
      </c>
      <c r="Q7234">
        <v>0</v>
      </c>
      <c r="R7234">
        <v>0</v>
      </c>
      <c r="S7234">
        <v>0</v>
      </c>
      <c r="T7234">
        <v>1</v>
      </c>
      <c r="U7234">
        <v>0</v>
      </c>
      <c r="V7234">
        <v>0</v>
      </c>
      <c r="W7234">
        <v>0</v>
      </c>
      <c r="X7234">
        <v>0.77638276015200003</v>
      </c>
      <c r="Y7234">
        <v>0</v>
      </c>
      <c r="Z7234">
        <v>0</v>
      </c>
      <c r="AA7234">
        <v>0</v>
      </c>
      <c r="AB7234">
        <v>9.1614762615000005E-3</v>
      </c>
      <c r="AC7234">
        <v>0</v>
      </c>
      <c r="AD7234">
        <v>0</v>
      </c>
      <c r="AE7234">
        <v>0.78554423641350002</v>
      </c>
    </row>
    <row r="7235" spans="1:31" x14ac:dyDescent="0.25">
      <c r="A7235">
        <v>1802435</v>
      </c>
      <c r="B7235">
        <v>1</v>
      </c>
      <c r="C7235" t="s">
        <v>81</v>
      </c>
      <c r="D7235" t="s">
        <v>115</v>
      </c>
      <c r="E7235" t="s">
        <v>158</v>
      </c>
      <c r="F7235" t="s">
        <v>20697</v>
      </c>
      <c r="G7235" t="s">
        <v>2175</v>
      </c>
      <c r="H7235" t="s">
        <v>146</v>
      </c>
      <c r="I7235" t="s">
        <v>135</v>
      </c>
      <c r="J7235" t="s">
        <v>136</v>
      </c>
      <c r="K7235" t="s">
        <v>147</v>
      </c>
      <c r="L7235" t="s">
        <v>20698</v>
      </c>
      <c r="M7235" t="s">
        <v>20699</v>
      </c>
      <c r="N7235">
        <v>5.1180555549999998</v>
      </c>
      <c r="O7235">
        <v>0</v>
      </c>
      <c r="P7235">
        <v>9</v>
      </c>
      <c r="Q7235">
        <v>0</v>
      </c>
      <c r="R7235">
        <v>1</v>
      </c>
      <c r="S7235">
        <v>0</v>
      </c>
      <c r="T7235">
        <v>2</v>
      </c>
      <c r="U7235">
        <v>0</v>
      </c>
      <c r="V7235">
        <v>0</v>
      </c>
      <c r="W7235">
        <v>0</v>
      </c>
      <c r="X7235">
        <v>6.2005413068866693</v>
      </c>
      <c r="Y7235">
        <v>0</v>
      </c>
      <c r="Z7235">
        <v>0.25733903160016669</v>
      </c>
      <c r="AA7235">
        <v>0</v>
      </c>
      <c r="AB7235">
        <v>0.31883711589338332</v>
      </c>
      <c r="AC7235">
        <v>0</v>
      </c>
      <c r="AD7235">
        <v>0</v>
      </c>
      <c r="AE7235">
        <v>6.7767174543802193</v>
      </c>
    </row>
    <row r="7236" spans="1:31" x14ac:dyDescent="0.25">
      <c r="A7236">
        <v>1802432</v>
      </c>
      <c r="B7236">
        <v>1</v>
      </c>
      <c r="C7236" t="s">
        <v>80</v>
      </c>
      <c r="D7236" t="s">
        <v>94</v>
      </c>
      <c r="E7236" t="s">
        <v>171</v>
      </c>
      <c r="F7236" t="s">
        <v>20700</v>
      </c>
      <c r="G7236" t="s">
        <v>181</v>
      </c>
      <c r="H7236" t="s">
        <v>146</v>
      </c>
      <c r="I7236" t="s">
        <v>135</v>
      </c>
      <c r="J7236" t="s">
        <v>136</v>
      </c>
      <c r="K7236" t="s">
        <v>147</v>
      </c>
      <c r="L7236" t="s">
        <v>20701</v>
      </c>
      <c r="M7236" t="s">
        <v>20702</v>
      </c>
      <c r="N7236">
        <v>2.286944444</v>
      </c>
      <c r="O7236">
        <v>0</v>
      </c>
      <c r="P7236">
        <v>0</v>
      </c>
      <c r="Q7236">
        <v>0</v>
      </c>
      <c r="R7236">
        <v>1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0.1138448990783</v>
      </c>
      <c r="AA7236">
        <v>0</v>
      </c>
      <c r="AB7236">
        <v>0</v>
      </c>
      <c r="AC7236">
        <v>0</v>
      </c>
      <c r="AD7236">
        <v>0</v>
      </c>
      <c r="AE7236">
        <v>0.1138448990783</v>
      </c>
    </row>
    <row r="7237" spans="1:31" x14ac:dyDescent="0.25">
      <c r="A7237">
        <v>1802575</v>
      </c>
      <c r="B7237">
        <v>1</v>
      </c>
      <c r="C7237" t="s">
        <v>80</v>
      </c>
      <c r="D7237" t="s">
        <v>84</v>
      </c>
      <c r="E7237" t="s">
        <v>171</v>
      </c>
      <c r="F7237" t="s">
        <v>20703</v>
      </c>
      <c r="G7237" t="s">
        <v>181</v>
      </c>
      <c r="H7237" t="s">
        <v>146</v>
      </c>
      <c r="I7237" t="s">
        <v>135</v>
      </c>
      <c r="J7237" t="s">
        <v>136</v>
      </c>
      <c r="K7237" t="s">
        <v>147</v>
      </c>
      <c r="L7237" t="s">
        <v>20704</v>
      </c>
      <c r="M7237" t="s">
        <v>20705</v>
      </c>
      <c r="N7237">
        <v>0.91833333299999997</v>
      </c>
      <c r="O7237">
        <v>0</v>
      </c>
      <c r="P7237">
        <v>2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0.19821928421520002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0.19821928421520002</v>
      </c>
    </row>
    <row r="7238" spans="1:31" x14ac:dyDescent="0.25">
      <c r="A7238">
        <v>1802475</v>
      </c>
      <c r="B7238">
        <v>1</v>
      </c>
      <c r="C7238" t="s">
        <v>81</v>
      </c>
      <c r="D7238" t="s">
        <v>113</v>
      </c>
      <c r="E7238" t="s">
        <v>171</v>
      </c>
      <c r="F7238" t="s">
        <v>20706</v>
      </c>
      <c r="G7238" t="s">
        <v>181</v>
      </c>
      <c r="H7238" t="s">
        <v>146</v>
      </c>
      <c r="I7238" t="s">
        <v>135</v>
      </c>
      <c r="J7238" t="s">
        <v>136</v>
      </c>
      <c r="K7238" t="s">
        <v>147</v>
      </c>
      <c r="L7238" t="s">
        <v>20707</v>
      </c>
      <c r="M7238" t="s">
        <v>20708</v>
      </c>
      <c r="N7238">
        <v>1.6830555549999999</v>
      </c>
      <c r="O7238">
        <v>0</v>
      </c>
      <c r="P7238">
        <v>2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0.23815191643880007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0.23815191643880007</v>
      </c>
    </row>
    <row r="7239" spans="1:31" x14ac:dyDescent="0.25">
      <c r="A7239">
        <v>1802641</v>
      </c>
      <c r="B7239">
        <v>1</v>
      </c>
      <c r="C7239" t="s">
        <v>81</v>
      </c>
      <c r="D7239" t="s">
        <v>112</v>
      </c>
      <c r="E7239" t="s">
        <v>158</v>
      </c>
      <c r="F7239" t="s">
        <v>20709</v>
      </c>
      <c r="G7239" t="s">
        <v>160</v>
      </c>
      <c r="H7239" t="s">
        <v>146</v>
      </c>
      <c r="I7239" t="s">
        <v>135</v>
      </c>
      <c r="J7239" t="s">
        <v>136</v>
      </c>
      <c r="K7239" t="s">
        <v>147</v>
      </c>
      <c r="L7239" t="s">
        <v>20710</v>
      </c>
      <c r="M7239" t="s">
        <v>20711</v>
      </c>
      <c r="N7239">
        <v>1.3433333329999999</v>
      </c>
      <c r="O7239">
        <v>0</v>
      </c>
      <c r="P7239">
        <v>31</v>
      </c>
      <c r="Q7239">
        <v>0</v>
      </c>
      <c r="R7239">
        <v>0</v>
      </c>
      <c r="S7239">
        <v>0</v>
      </c>
      <c r="T7239">
        <v>5</v>
      </c>
      <c r="U7239">
        <v>0</v>
      </c>
      <c r="V7239">
        <v>0</v>
      </c>
      <c r="W7239">
        <v>0</v>
      </c>
      <c r="X7239">
        <v>5.1074329872487993</v>
      </c>
      <c r="Y7239">
        <v>0</v>
      </c>
      <c r="Z7239">
        <v>0</v>
      </c>
      <c r="AA7239">
        <v>0</v>
      </c>
      <c r="AB7239">
        <v>1.4696713094182166</v>
      </c>
      <c r="AC7239">
        <v>0</v>
      </c>
      <c r="AD7239">
        <v>0</v>
      </c>
      <c r="AE7239">
        <v>6.5771042966670157</v>
      </c>
    </row>
    <row r="7240" spans="1:31" x14ac:dyDescent="0.25">
      <c r="A7240">
        <v>1802449</v>
      </c>
      <c r="B7240">
        <v>1</v>
      </c>
      <c r="C7240" t="s">
        <v>80</v>
      </c>
      <c r="D7240" t="s">
        <v>85</v>
      </c>
      <c r="E7240" t="s">
        <v>143</v>
      </c>
      <c r="F7240" t="s">
        <v>20712</v>
      </c>
      <c r="G7240" t="s">
        <v>145</v>
      </c>
      <c r="H7240" t="s">
        <v>146</v>
      </c>
      <c r="I7240" t="s">
        <v>135</v>
      </c>
      <c r="J7240" t="s">
        <v>136</v>
      </c>
      <c r="K7240" t="s">
        <v>147</v>
      </c>
      <c r="L7240" t="s">
        <v>20713</v>
      </c>
      <c r="M7240" t="s">
        <v>20714</v>
      </c>
      <c r="N7240">
        <v>0.77666666600000001</v>
      </c>
      <c r="O7240">
        <v>0</v>
      </c>
      <c r="P7240">
        <v>92</v>
      </c>
      <c r="Q7240">
        <v>0</v>
      </c>
      <c r="R7240">
        <v>0</v>
      </c>
      <c r="S7240">
        <v>0</v>
      </c>
      <c r="T7240">
        <v>13</v>
      </c>
      <c r="U7240">
        <v>0</v>
      </c>
      <c r="V7240">
        <v>0</v>
      </c>
      <c r="W7240">
        <v>0</v>
      </c>
      <c r="X7240">
        <v>19.012941004975993</v>
      </c>
      <c r="Y7240">
        <v>0</v>
      </c>
      <c r="Z7240">
        <v>0</v>
      </c>
      <c r="AA7240">
        <v>0</v>
      </c>
      <c r="AB7240">
        <v>9.0379783772801261</v>
      </c>
      <c r="AC7240">
        <v>0</v>
      </c>
      <c r="AD7240">
        <v>0</v>
      </c>
      <c r="AE7240">
        <v>28.050919382256119</v>
      </c>
    </row>
    <row r="7241" spans="1:31" x14ac:dyDescent="0.25">
      <c r="A7241">
        <v>1802306</v>
      </c>
      <c r="B7241">
        <v>1</v>
      </c>
      <c r="C7241" t="s">
        <v>81</v>
      </c>
      <c r="D7241" t="s">
        <v>123</v>
      </c>
      <c r="E7241" t="s">
        <v>184</v>
      </c>
      <c r="F7241" t="s">
        <v>20715</v>
      </c>
      <c r="G7241" t="s">
        <v>177</v>
      </c>
      <c r="H7241" t="s">
        <v>134</v>
      </c>
      <c r="I7241" t="s">
        <v>135</v>
      </c>
      <c r="J7241" t="s">
        <v>136</v>
      </c>
      <c r="K7241" t="s">
        <v>147</v>
      </c>
      <c r="L7241" t="s">
        <v>20716</v>
      </c>
      <c r="M7241" t="s">
        <v>20717</v>
      </c>
      <c r="N7241">
        <v>1.058333333</v>
      </c>
      <c r="O7241">
        <v>0</v>
      </c>
      <c r="P7241">
        <v>1</v>
      </c>
      <c r="Q7241">
        <v>0</v>
      </c>
      <c r="R7241">
        <v>0</v>
      </c>
      <c r="S7241">
        <v>0</v>
      </c>
      <c r="T7241">
        <v>69</v>
      </c>
      <c r="U7241">
        <v>0</v>
      </c>
      <c r="V7241">
        <v>2</v>
      </c>
      <c r="W7241">
        <v>0</v>
      </c>
      <c r="X7241">
        <v>0.2147432983209</v>
      </c>
      <c r="Y7241">
        <v>0</v>
      </c>
      <c r="Z7241">
        <v>0</v>
      </c>
      <c r="AA7241">
        <v>0</v>
      </c>
      <c r="AB7241">
        <v>15.681892116578052</v>
      </c>
      <c r="AC7241">
        <v>0</v>
      </c>
      <c r="AD7241">
        <v>4.6538352680756994</v>
      </c>
      <c r="AE7241">
        <v>20.550470682974652</v>
      </c>
    </row>
    <row r="7242" spans="1:31" x14ac:dyDescent="0.25">
      <c r="A7242">
        <v>1802412</v>
      </c>
      <c r="B7242">
        <v>1</v>
      </c>
      <c r="C7242" t="s">
        <v>80</v>
      </c>
      <c r="D7242" t="s">
        <v>106</v>
      </c>
      <c r="E7242" t="s">
        <v>131</v>
      </c>
      <c r="F7242" t="s">
        <v>1745</v>
      </c>
      <c r="G7242" t="s">
        <v>177</v>
      </c>
      <c r="H7242" t="s">
        <v>134</v>
      </c>
      <c r="I7242" t="s">
        <v>135</v>
      </c>
      <c r="J7242" t="s">
        <v>136</v>
      </c>
      <c r="K7242" t="s">
        <v>147</v>
      </c>
      <c r="L7242" t="s">
        <v>20718</v>
      </c>
      <c r="M7242" t="s">
        <v>20719</v>
      </c>
      <c r="N7242">
        <v>8.3333332999999996E-2</v>
      </c>
      <c r="O7242">
        <v>0</v>
      </c>
      <c r="P7242">
        <v>2</v>
      </c>
      <c r="Q7242">
        <v>17</v>
      </c>
      <c r="R7242">
        <v>119</v>
      </c>
      <c r="S7242">
        <v>6</v>
      </c>
      <c r="T7242">
        <v>23</v>
      </c>
      <c r="U7242">
        <v>0</v>
      </c>
      <c r="V7242">
        <v>0</v>
      </c>
      <c r="W7242">
        <v>0</v>
      </c>
      <c r="X7242">
        <v>8.3383886739999996E-2</v>
      </c>
      <c r="Y7242">
        <v>8.9364424419000006</v>
      </c>
      <c r="Z7242">
        <v>5.3868957839699982</v>
      </c>
      <c r="AA7242">
        <v>0.63478868576000003</v>
      </c>
      <c r="AB7242">
        <v>1.8862012064949996</v>
      </c>
      <c r="AC7242">
        <v>0</v>
      </c>
      <c r="AD7242">
        <v>0</v>
      </c>
      <c r="AE7242">
        <v>16.927712004864997</v>
      </c>
    </row>
    <row r="7243" spans="1:31" x14ac:dyDescent="0.25">
      <c r="A7243">
        <v>1802375</v>
      </c>
      <c r="B7243">
        <v>1</v>
      </c>
      <c r="C7243" t="s">
        <v>81</v>
      </c>
      <c r="D7243" t="s">
        <v>128</v>
      </c>
      <c r="E7243" t="s">
        <v>131</v>
      </c>
      <c r="F7243" t="s">
        <v>20720</v>
      </c>
      <c r="G7243" t="s">
        <v>177</v>
      </c>
      <c r="H7243" t="s">
        <v>134</v>
      </c>
      <c r="I7243" t="s">
        <v>135</v>
      </c>
      <c r="J7243" t="s">
        <v>136</v>
      </c>
      <c r="K7243" t="s">
        <v>147</v>
      </c>
      <c r="L7243" t="s">
        <v>20721</v>
      </c>
      <c r="M7243" t="s">
        <v>20722</v>
      </c>
      <c r="N7243">
        <v>0.23250000000000001</v>
      </c>
      <c r="O7243">
        <v>36</v>
      </c>
      <c r="P7243">
        <v>4230</v>
      </c>
      <c r="Q7243">
        <v>461</v>
      </c>
      <c r="R7243">
        <v>316</v>
      </c>
      <c r="S7243">
        <v>42</v>
      </c>
      <c r="T7243">
        <v>424</v>
      </c>
      <c r="U7243">
        <v>5</v>
      </c>
      <c r="V7243">
        <v>0</v>
      </c>
      <c r="W7243">
        <v>1.8055430423415004</v>
      </c>
      <c r="X7243">
        <v>152.95426104056159</v>
      </c>
      <c r="Y7243">
        <v>49.177742008278578</v>
      </c>
      <c r="Z7243">
        <v>18.396600448896454</v>
      </c>
      <c r="AA7243">
        <v>164.12622777904278</v>
      </c>
      <c r="AB7243">
        <v>22.172091072273858</v>
      </c>
      <c r="AC7243">
        <v>33.659213479128901</v>
      </c>
      <c r="AD7243">
        <v>0</v>
      </c>
      <c r="AE7243">
        <v>442.29167887052364</v>
      </c>
    </row>
    <row r="7244" spans="1:31" x14ac:dyDescent="0.25">
      <c r="A7244">
        <v>1802252</v>
      </c>
      <c r="B7244">
        <v>1</v>
      </c>
      <c r="C7244" t="s">
        <v>81</v>
      </c>
      <c r="D7244" t="s">
        <v>117</v>
      </c>
      <c r="E7244" t="s">
        <v>171</v>
      </c>
      <c r="F7244" t="s">
        <v>20723</v>
      </c>
      <c r="G7244" t="s">
        <v>181</v>
      </c>
      <c r="H7244" t="s">
        <v>146</v>
      </c>
      <c r="I7244" t="s">
        <v>135</v>
      </c>
      <c r="J7244" t="s">
        <v>136</v>
      </c>
      <c r="K7244" t="s">
        <v>147</v>
      </c>
      <c r="L7244" t="s">
        <v>20724</v>
      </c>
      <c r="M7244" t="s">
        <v>20725</v>
      </c>
      <c r="N7244">
        <v>1.934722222</v>
      </c>
      <c r="O7244">
        <v>0</v>
      </c>
      <c r="P7244">
        <v>1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0.10415978121530001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0.10415978121530001</v>
      </c>
    </row>
    <row r="7245" spans="1:31" x14ac:dyDescent="0.25">
      <c r="A7245">
        <v>1802398</v>
      </c>
      <c r="B7245">
        <v>1</v>
      </c>
      <c r="C7245" t="s">
        <v>80</v>
      </c>
      <c r="D7245" t="s">
        <v>91</v>
      </c>
      <c r="E7245" t="s">
        <v>184</v>
      </c>
      <c r="F7245" t="s">
        <v>20726</v>
      </c>
      <c r="G7245" t="s">
        <v>829</v>
      </c>
      <c r="H7245" t="s">
        <v>134</v>
      </c>
      <c r="I7245" t="s">
        <v>135</v>
      </c>
      <c r="J7245" t="s">
        <v>136</v>
      </c>
      <c r="K7245" t="s">
        <v>147</v>
      </c>
      <c r="L7245" t="s">
        <v>20727</v>
      </c>
      <c r="M7245" t="s">
        <v>20728</v>
      </c>
      <c r="N7245">
        <v>2.8961111110000002</v>
      </c>
      <c r="O7245">
        <v>0</v>
      </c>
      <c r="P7245">
        <v>2</v>
      </c>
      <c r="Q7245">
        <v>0</v>
      </c>
      <c r="R7245">
        <v>13</v>
      </c>
      <c r="S7245">
        <v>0</v>
      </c>
      <c r="T7245">
        <v>2</v>
      </c>
      <c r="U7245">
        <v>0</v>
      </c>
      <c r="V7245">
        <v>0</v>
      </c>
      <c r="W7245">
        <v>0</v>
      </c>
      <c r="X7245">
        <v>2.4676189728444164</v>
      </c>
      <c r="Y7245">
        <v>0</v>
      </c>
      <c r="Z7245">
        <v>6.6554735698644993</v>
      </c>
      <c r="AA7245">
        <v>0</v>
      </c>
      <c r="AB7245">
        <v>2.7032057646439829</v>
      </c>
      <c r="AC7245">
        <v>0</v>
      </c>
      <c r="AD7245">
        <v>0</v>
      </c>
      <c r="AE7245">
        <v>11.826298307352898</v>
      </c>
    </row>
    <row r="7246" spans="1:31" x14ac:dyDescent="0.25">
      <c r="A7246">
        <v>1802275</v>
      </c>
      <c r="B7246">
        <v>1</v>
      </c>
      <c r="C7246" t="s">
        <v>80</v>
      </c>
      <c r="D7246" t="s">
        <v>105</v>
      </c>
      <c r="E7246" t="s">
        <v>143</v>
      </c>
      <c r="F7246" t="s">
        <v>20729</v>
      </c>
      <c r="G7246" t="s">
        <v>145</v>
      </c>
      <c r="H7246" t="s">
        <v>146</v>
      </c>
      <c r="I7246" t="s">
        <v>135</v>
      </c>
      <c r="J7246" t="s">
        <v>136</v>
      </c>
      <c r="K7246" t="s">
        <v>147</v>
      </c>
      <c r="L7246" t="s">
        <v>20730</v>
      </c>
      <c r="M7246" t="s">
        <v>20731</v>
      </c>
      <c r="N7246">
        <v>1.058333333</v>
      </c>
      <c r="O7246">
        <v>0</v>
      </c>
      <c r="P7246">
        <v>128</v>
      </c>
      <c r="Q7246">
        <v>0</v>
      </c>
      <c r="R7246">
        <v>0</v>
      </c>
      <c r="S7246">
        <v>0</v>
      </c>
      <c r="T7246">
        <v>21</v>
      </c>
      <c r="U7246">
        <v>0</v>
      </c>
      <c r="V7246">
        <v>0</v>
      </c>
      <c r="W7246">
        <v>0</v>
      </c>
      <c r="X7246">
        <v>45.49833200968132</v>
      </c>
      <c r="Y7246">
        <v>0</v>
      </c>
      <c r="Z7246">
        <v>0</v>
      </c>
      <c r="AA7246">
        <v>0</v>
      </c>
      <c r="AB7246">
        <v>9.9414836797805997</v>
      </c>
      <c r="AC7246">
        <v>0</v>
      </c>
      <c r="AD7246">
        <v>0</v>
      </c>
      <c r="AE7246">
        <v>55.439815689461923</v>
      </c>
    </row>
    <row r="7247" spans="1:31" x14ac:dyDescent="0.25">
      <c r="A7247">
        <v>1802544</v>
      </c>
      <c r="B7247">
        <v>1</v>
      </c>
      <c r="C7247" t="s">
        <v>80</v>
      </c>
      <c r="D7247" t="s">
        <v>105</v>
      </c>
      <c r="E7247" t="s">
        <v>184</v>
      </c>
      <c r="F7247" t="s">
        <v>20732</v>
      </c>
      <c r="G7247" t="s">
        <v>751</v>
      </c>
      <c r="H7247" t="s">
        <v>134</v>
      </c>
      <c r="I7247" t="s">
        <v>135</v>
      </c>
      <c r="J7247" t="s">
        <v>136</v>
      </c>
      <c r="K7247" t="s">
        <v>147</v>
      </c>
      <c r="L7247" t="s">
        <v>20733</v>
      </c>
      <c r="M7247" t="s">
        <v>20734</v>
      </c>
      <c r="N7247">
        <v>0.58527777700000005</v>
      </c>
      <c r="O7247">
        <v>0</v>
      </c>
      <c r="P7247">
        <v>134</v>
      </c>
      <c r="Q7247">
        <v>0</v>
      </c>
      <c r="R7247">
        <v>0</v>
      </c>
      <c r="S7247">
        <v>0</v>
      </c>
      <c r="T7247">
        <v>15</v>
      </c>
      <c r="U7247">
        <v>0</v>
      </c>
      <c r="V7247">
        <v>0</v>
      </c>
      <c r="W7247">
        <v>0</v>
      </c>
      <c r="X7247">
        <v>39.320096051446399</v>
      </c>
      <c r="Y7247">
        <v>0</v>
      </c>
      <c r="Z7247">
        <v>0</v>
      </c>
      <c r="AA7247">
        <v>0</v>
      </c>
      <c r="AB7247">
        <v>8.2809323926218763</v>
      </c>
      <c r="AC7247">
        <v>0</v>
      </c>
      <c r="AD7247">
        <v>0</v>
      </c>
      <c r="AE7247">
        <v>47.601028444068277</v>
      </c>
    </row>
    <row r="7248" spans="1:31" x14ac:dyDescent="0.25">
      <c r="A7248">
        <v>1802438</v>
      </c>
      <c r="B7248">
        <v>1</v>
      </c>
      <c r="C7248" t="s">
        <v>80</v>
      </c>
      <c r="D7248" t="s">
        <v>106</v>
      </c>
      <c r="E7248" t="s">
        <v>171</v>
      </c>
      <c r="F7248" t="s">
        <v>20735</v>
      </c>
      <c r="G7248" t="s">
        <v>225</v>
      </c>
      <c r="H7248" t="s">
        <v>146</v>
      </c>
      <c r="I7248" t="s">
        <v>135</v>
      </c>
      <c r="J7248" t="s">
        <v>136</v>
      </c>
      <c r="K7248" t="s">
        <v>147</v>
      </c>
      <c r="L7248" t="s">
        <v>20736</v>
      </c>
      <c r="M7248" t="s">
        <v>20737</v>
      </c>
      <c r="N7248">
        <v>1.2991666660000001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4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0.79112566534872497</v>
      </c>
      <c r="AC7248">
        <v>0</v>
      </c>
      <c r="AD7248">
        <v>0</v>
      </c>
      <c r="AE7248">
        <v>0.79112566534872497</v>
      </c>
    </row>
    <row r="7249" spans="1:31" x14ac:dyDescent="0.25">
      <c r="A7249">
        <v>1802381</v>
      </c>
      <c r="B7249">
        <v>1</v>
      </c>
      <c r="C7249" t="s">
        <v>80</v>
      </c>
      <c r="D7249" t="s">
        <v>101</v>
      </c>
      <c r="E7249" t="s">
        <v>171</v>
      </c>
      <c r="F7249" t="s">
        <v>20257</v>
      </c>
      <c r="G7249" t="s">
        <v>173</v>
      </c>
      <c r="H7249" t="s">
        <v>146</v>
      </c>
      <c r="I7249" t="s">
        <v>135</v>
      </c>
      <c r="J7249" t="s">
        <v>136</v>
      </c>
      <c r="K7249" t="s">
        <v>147</v>
      </c>
      <c r="L7249" t="s">
        <v>20738</v>
      </c>
      <c r="M7249" t="s">
        <v>20739</v>
      </c>
      <c r="N7249">
        <v>2.9316666659999999</v>
      </c>
      <c r="O7249">
        <v>0</v>
      </c>
      <c r="P7249">
        <v>1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0.776840893629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0.776840893629</v>
      </c>
    </row>
    <row r="7250" spans="1:31" x14ac:dyDescent="0.25">
      <c r="A7250">
        <v>1802335</v>
      </c>
      <c r="B7250">
        <v>1</v>
      </c>
      <c r="C7250" t="s">
        <v>81</v>
      </c>
      <c r="D7250" t="s">
        <v>123</v>
      </c>
      <c r="E7250" t="s">
        <v>188</v>
      </c>
      <c r="F7250" t="s">
        <v>20740</v>
      </c>
      <c r="G7250" t="s">
        <v>213</v>
      </c>
      <c r="H7250" t="s">
        <v>214</v>
      </c>
      <c r="I7250" t="s">
        <v>135</v>
      </c>
      <c r="J7250" t="s">
        <v>136</v>
      </c>
      <c r="K7250" t="s">
        <v>137</v>
      </c>
      <c r="L7250" t="s">
        <v>20741</v>
      </c>
      <c r="M7250" t="s">
        <v>20742</v>
      </c>
      <c r="N7250">
        <v>4.6142424999999996</v>
      </c>
      <c r="O7250">
        <v>0</v>
      </c>
      <c r="P7250">
        <v>1</v>
      </c>
      <c r="Q7250">
        <v>1</v>
      </c>
      <c r="R7250">
        <v>35</v>
      </c>
      <c r="S7250">
        <v>0</v>
      </c>
      <c r="T7250">
        <v>4</v>
      </c>
      <c r="U7250">
        <v>0</v>
      </c>
      <c r="V7250">
        <v>0</v>
      </c>
      <c r="W7250">
        <v>0</v>
      </c>
      <c r="X7250">
        <v>0.45752824260476666</v>
      </c>
      <c r="Y7250">
        <v>21.035718783874664</v>
      </c>
      <c r="Z7250">
        <v>89.840906077091617</v>
      </c>
      <c r="AA7250">
        <v>0</v>
      </c>
      <c r="AB7250">
        <v>20.936891160654998</v>
      </c>
      <c r="AC7250">
        <v>0</v>
      </c>
      <c r="AD7250">
        <v>0</v>
      </c>
      <c r="AE7250">
        <v>132.27104426422605</v>
      </c>
    </row>
    <row r="7251" spans="1:31" x14ac:dyDescent="0.25">
      <c r="A7251">
        <v>1802338</v>
      </c>
      <c r="B7251">
        <v>1</v>
      </c>
      <c r="C7251" t="s">
        <v>80</v>
      </c>
      <c r="D7251" t="s">
        <v>90</v>
      </c>
      <c r="E7251" t="s">
        <v>171</v>
      </c>
      <c r="F7251" t="s">
        <v>20743</v>
      </c>
      <c r="G7251" t="s">
        <v>181</v>
      </c>
      <c r="H7251" t="s">
        <v>146</v>
      </c>
      <c r="I7251" t="s">
        <v>135</v>
      </c>
      <c r="J7251" t="s">
        <v>136</v>
      </c>
      <c r="K7251" t="s">
        <v>147</v>
      </c>
      <c r="L7251" t="s">
        <v>20744</v>
      </c>
      <c r="M7251" t="s">
        <v>20745</v>
      </c>
      <c r="N7251">
        <v>2.5469444440000002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1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2.0592439162749998</v>
      </c>
      <c r="AC7251">
        <v>0</v>
      </c>
      <c r="AD7251">
        <v>0</v>
      </c>
      <c r="AE7251">
        <v>2.0592439162749998</v>
      </c>
    </row>
    <row r="7252" spans="1:31" x14ac:dyDescent="0.25">
      <c r="A7252">
        <v>1802484</v>
      </c>
      <c r="B7252">
        <v>1</v>
      </c>
      <c r="C7252" t="s">
        <v>81</v>
      </c>
      <c r="D7252" t="s">
        <v>118</v>
      </c>
      <c r="E7252" t="s">
        <v>158</v>
      </c>
      <c r="F7252" t="s">
        <v>20746</v>
      </c>
      <c r="G7252" t="s">
        <v>246</v>
      </c>
      <c r="H7252" t="s">
        <v>146</v>
      </c>
      <c r="I7252" t="s">
        <v>135</v>
      </c>
      <c r="J7252" t="s">
        <v>136</v>
      </c>
      <c r="K7252" t="s">
        <v>137</v>
      </c>
      <c r="L7252" t="s">
        <v>20747</v>
      </c>
      <c r="M7252" t="s">
        <v>20748</v>
      </c>
      <c r="N7252">
        <v>0.81633888799999998</v>
      </c>
      <c r="O7252">
        <v>0</v>
      </c>
      <c r="P7252">
        <v>4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0.37218430548725001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0.37218430548725001</v>
      </c>
    </row>
    <row r="7253" spans="1:31" x14ac:dyDescent="0.25">
      <c r="A7253">
        <v>1802501</v>
      </c>
      <c r="B7253">
        <v>1</v>
      </c>
      <c r="C7253" t="s">
        <v>81</v>
      </c>
      <c r="D7253" t="s">
        <v>128</v>
      </c>
      <c r="E7253" t="s">
        <v>143</v>
      </c>
      <c r="F7253" t="s">
        <v>20749</v>
      </c>
      <c r="G7253" t="s">
        <v>225</v>
      </c>
      <c r="H7253" t="s">
        <v>146</v>
      </c>
      <c r="I7253" t="s">
        <v>135</v>
      </c>
      <c r="J7253" t="s">
        <v>3</v>
      </c>
      <c r="K7253" t="s">
        <v>147</v>
      </c>
      <c r="L7253" t="s">
        <v>20750</v>
      </c>
      <c r="M7253" t="s">
        <v>20751</v>
      </c>
      <c r="N7253">
        <v>1.9708333330000001</v>
      </c>
      <c r="O7253">
        <v>0</v>
      </c>
      <c r="P7253">
        <v>672</v>
      </c>
      <c r="Q7253">
        <v>0</v>
      </c>
      <c r="R7253">
        <v>0</v>
      </c>
      <c r="S7253">
        <v>0</v>
      </c>
      <c r="T7253">
        <v>53</v>
      </c>
      <c r="U7253">
        <v>0</v>
      </c>
      <c r="V7253">
        <v>0</v>
      </c>
      <c r="W7253">
        <v>0</v>
      </c>
      <c r="X7253">
        <v>291.96234306405961</v>
      </c>
      <c r="Y7253">
        <v>0</v>
      </c>
      <c r="Z7253">
        <v>0</v>
      </c>
      <c r="AA7253">
        <v>0</v>
      </c>
      <c r="AB7253">
        <v>75.874247149516989</v>
      </c>
      <c r="AC7253">
        <v>0</v>
      </c>
      <c r="AD7253">
        <v>0</v>
      </c>
      <c r="AE7253">
        <v>367.83659021357659</v>
      </c>
    </row>
    <row r="7254" spans="1:31" x14ac:dyDescent="0.25">
      <c r="A7254">
        <v>1802693</v>
      </c>
      <c r="B7254">
        <v>1</v>
      </c>
      <c r="C7254" t="s">
        <v>80</v>
      </c>
      <c r="D7254" t="s">
        <v>97</v>
      </c>
      <c r="E7254" t="s">
        <v>171</v>
      </c>
      <c r="F7254" t="s">
        <v>20752</v>
      </c>
      <c r="G7254" t="s">
        <v>181</v>
      </c>
      <c r="H7254" t="s">
        <v>146</v>
      </c>
      <c r="I7254" t="s">
        <v>135</v>
      </c>
      <c r="J7254" t="s">
        <v>136</v>
      </c>
      <c r="K7254" t="s">
        <v>147</v>
      </c>
      <c r="L7254" t="s">
        <v>20753</v>
      </c>
      <c r="M7254" t="s">
        <v>20754</v>
      </c>
      <c r="N7254">
        <v>0.85527777699999996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1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5.1517058452750005E-3</v>
      </c>
      <c r="AC7254">
        <v>0</v>
      </c>
      <c r="AD7254">
        <v>0</v>
      </c>
      <c r="AE7254">
        <v>5.1517058452750005E-3</v>
      </c>
    </row>
    <row r="7255" spans="1:31" x14ac:dyDescent="0.25">
      <c r="A7255">
        <v>1802644</v>
      </c>
      <c r="B7255">
        <v>1</v>
      </c>
      <c r="C7255" t="s">
        <v>80</v>
      </c>
      <c r="D7255" t="s">
        <v>90</v>
      </c>
      <c r="E7255" t="s">
        <v>171</v>
      </c>
      <c r="F7255" t="s">
        <v>20755</v>
      </c>
      <c r="G7255" t="s">
        <v>181</v>
      </c>
      <c r="H7255" t="s">
        <v>146</v>
      </c>
      <c r="I7255" t="s">
        <v>135</v>
      </c>
      <c r="J7255" t="s">
        <v>136</v>
      </c>
      <c r="K7255" t="s">
        <v>147</v>
      </c>
      <c r="L7255" t="s">
        <v>20756</v>
      </c>
      <c r="M7255" t="s">
        <v>20757</v>
      </c>
      <c r="N7255">
        <v>1.160555555</v>
      </c>
      <c r="O7255">
        <v>0</v>
      </c>
      <c r="P7255">
        <v>6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2.6364796068053997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2.6364796068053997</v>
      </c>
    </row>
    <row r="7256" spans="1:31" x14ac:dyDescent="0.25">
      <c r="A7256">
        <v>1802521</v>
      </c>
      <c r="B7256">
        <v>1</v>
      </c>
      <c r="C7256" t="s">
        <v>80</v>
      </c>
      <c r="D7256" t="s">
        <v>96</v>
      </c>
      <c r="E7256" t="s">
        <v>171</v>
      </c>
      <c r="F7256" t="s">
        <v>20758</v>
      </c>
      <c r="G7256" t="s">
        <v>181</v>
      </c>
      <c r="H7256" t="s">
        <v>146</v>
      </c>
      <c r="I7256" t="s">
        <v>135</v>
      </c>
      <c r="J7256" t="s">
        <v>136</v>
      </c>
      <c r="K7256" t="s">
        <v>147</v>
      </c>
      <c r="L7256" t="s">
        <v>20759</v>
      </c>
      <c r="M7256" t="s">
        <v>20760</v>
      </c>
      <c r="N7256">
        <v>1.9583333329999999</v>
      </c>
      <c r="O7256">
        <v>0</v>
      </c>
      <c r="P7256">
        <v>1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2.5565363999999999E-4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2.5565363999999999E-4</v>
      </c>
    </row>
    <row r="7257" spans="1:31" x14ac:dyDescent="0.25">
      <c r="A7257">
        <v>1802272</v>
      </c>
      <c r="B7257">
        <v>1</v>
      </c>
      <c r="C7257" t="s">
        <v>81</v>
      </c>
      <c r="D7257" t="s">
        <v>128</v>
      </c>
      <c r="E7257" t="s">
        <v>131</v>
      </c>
      <c r="F7257" t="s">
        <v>1550</v>
      </c>
      <c r="G7257" t="s">
        <v>177</v>
      </c>
      <c r="H7257" t="s">
        <v>134</v>
      </c>
      <c r="I7257" t="s">
        <v>135</v>
      </c>
      <c r="J7257" t="s">
        <v>136</v>
      </c>
      <c r="K7257" t="s">
        <v>147</v>
      </c>
      <c r="L7257" t="s">
        <v>20761</v>
      </c>
      <c r="M7257" t="s">
        <v>20762</v>
      </c>
      <c r="N7257">
        <v>0.395277777</v>
      </c>
      <c r="O7257">
        <v>0</v>
      </c>
      <c r="P7257">
        <v>968</v>
      </c>
      <c r="Q7257">
        <v>3</v>
      </c>
      <c r="R7257">
        <v>11</v>
      </c>
      <c r="S7257">
        <v>5</v>
      </c>
      <c r="T7257">
        <v>101</v>
      </c>
      <c r="U7257">
        <v>0</v>
      </c>
      <c r="V7257">
        <v>0</v>
      </c>
      <c r="W7257">
        <v>0</v>
      </c>
      <c r="X7257">
        <v>43.012031891863046</v>
      </c>
      <c r="Y7257">
        <v>0.80134017174916672</v>
      </c>
      <c r="Z7257">
        <v>3.5456626138670173</v>
      </c>
      <c r="AA7257">
        <v>7.4597356997401496</v>
      </c>
      <c r="AB7257">
        <v>5.5440438660983657</v>
      </c>
      <c r="AC7257">
        <v>0</v>
      </c>
      <c r="AD7257">
        <v>0</v>
      </c>
      <c r="AE7257">
        <v>60.362814243317743</v>
      </c>
    </row>
    <row r="7258" spans="1:31" x14ac:dyDescent="0.25">
      <c r="A7258">
        <v>1802401</v>
      </c>
      <c r="B7258">
        <v>1</v>
      </c>
      <c r="C7258" t="s">
        <v>80</v>
      </c>
      <c r="D7258" t="s">
        <v>90</v>
      </c>
      <c r="E7258" t="s">
        <v>171</v>
      </c>
      <c r="F7258" t="s">
        <v>20763</v>
      </c>
      <c r="G7258" t="s">
        <v>181</v>
      </c>
      <c r="H7258" t="s">
        <v>146</v>
      </c>
      <c r="I7258" t="s">
        <v>135</v>
      </c>
      <c r="J7258" t="s">
        <v>136</v>
      </c>
      <c r="K7258" t="s">
        <v>147</v>
      </c>
      <c r="L7258" t="s">
        <v>20764</v>
      </c>
      <c r="M7258" t="s">
        <v>20765</v>
      </c>
      <c r="N7258">
        <v>2.727777777</v>
      </c>
      <c r="O7258">
        <v>0</v>
      </c>
      <c r="P7258">
        <v>4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4.2395464251254671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4.2395464251254671</v>
      </c>
    </row>
    <row r="7259" spans="1:31" x14ac:dyDescent="0.25">
      <c r="A7259">
        <v>1802415</v>
      </c>
      <c r="B7259">
        <v>1</v>
      </c>
      <c r="C7259" t="s">
        <v>80</v>
      </c>
      <c r="D7259" t="s">
        <v>107</v>
      </c>
      <c r="E7259" t="s">
        <v>143</v>
      </c>
      <c r="F7259" t="s">
        <v>20766</v>
      </c>
      <c r="G7259" t="s">
        <v>334</v>
      </c>
      <c r="H7259" t="s">
        <v>146</v>
      </c>
      <c r="I7259" t="s">
        <v>135</v>
      </c>
      <c r="J7259" t="s">
        <v>136</v>
      </c>
      <c r="K7259" t="s">
        <v>147</v>
      </c>
      <c r="L7259" t="s">
        <v>20767</v>
      </c>
      <c r="M7259" t="s">
        <v>20768</v>
      </c>
      <c r="N7259">
        <v>1.7569444439999999</v>
      </c>
      <c r="O7259">
        <v>0</v>
      </c>
      <c r="P7259">
        <v>3</v>
      </c>
      <c r="Q7259">
        <v>0</v>
      </c>
      <c r="R7259">
        <v>10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0.32825865291663336</v>
      </c>
      <c r="Y7259">
        <v>0</v>
      </c>
      <c r="Z7259">
        <v>1.5975648441312</v>
      </c>
      <c r="AA7259">
        <v>0</v>
      </c>
      <c r="AB7259">
        <v>0</v>
      </c>
      <c r="AC7259">
        <v>0</v>
      </c>
      <c r="AD7259">
        <v>0</v>
      </c>
      <c r="AE7259">
        <v>1.9258234970478334</v>
      </c>
    </row>
    <row r="7260" spans="1:31" x14ac:dyDescent="0.25">
      <c r="A7260">
        <v>1802464</v>
      </c>
      <c r="B7260">
        <v>1</v>
      </c>
      <c r="C7260" t="s">
        <v>80</v>
      </c>
      <c r="D7260" t="s">
        <v>97</v>
      </c>
      <c r="E7260" t="s">
        <v>171</v>
      </c>
      <c r="F7260" t="s">
        <v>20769</v>
      </c>
      <c r="G7260" t="s">
        <v>282</v>
      </c>
      <c r="H7260" t="s">
        <v>146</v>
      </c>
      <c r="I7260" t="s">
        <v>135</v>
      </c>
      <c r="J7260" t="s">
        <v>136</v>
      </c>
      <c r="K7260" t="s">
        <v>147</v>
      </c>
      <c r="L7260" t="s">
        <v>20770</v>
      </c>
      <c r="M7260" t="s">
        <v>20771</v>
      </c>
      <c r="N7260">
        <v>1.9769444439999999</v>
      </c>
      <c r="O7260">
        <v>0</v>
      </c>
      <c r="P7260">
        <v>2</v>
      </c>
      <c r="Q7260">
        <v>0</v>
      </c>
      <c r="R7260">
        <v>0</v>
      </c>
      <c r="S7260">
        <v>0</v>
      </c>
      <c r="T7260">
        <v>1</v>
      </c>
      <c r="U7260">
        <v>0</v>
      </c>
      <c r="V7260">
        <v>0</v>
      </c>
      <c r="W7260">
        <v>0</v>
      </c>
      <c r="X7260">
        <v>0.19134270552785837</v>
      </c>
      <c r="Y7260">
        <v>0</v>
      </c>
      <c r="Z7260">
        <v>0</v>
      </c>
      <c r="AA7260">
        <v>0</v>
      </c>
      <c r="AB7260">
        <v>6.9240377745825005E-2</v>
      </c>
      <c r="AC7260">
        <v>0</v>
      </c>
      <c r="AD7260">
        <v>0</v>
      </c>
      <c r="AE7260">
        <v>0.2605830832736834</v>
      </c>
    </row>
    <row r="7261" spans="1:31" x14ac:dyDescent="0.25">
      <c r="A7261">
        <v>1802358</v>
      </c>
      <c r="B7261">
        <v>1</v>
      </c>
      <c r="C7261" t="s">
        <v>80</v>
      </c>
      <c r="D7261" t="s">
        <v>83</v>
      </c>
      <c r="E7261" t="s">
        <v>184</v>
      </c>
      <c r="F7261" t="s">
        <v>20772</v>
      </c>
      <c r="G7261" t="s">
        <v>246</v>
      </c>
      <c r="H7261" t="s">
        <v>134</v>
      </c>
      <c r="I7261" t="s">
        <v>135</v>
      </c>
      <c r="J7261" t="s">
        <v>136</v>
      </c>
      <c r="K7261" t="s">
        <v>147</v>
      </c>
      <c r="L7261" t="s">
        <v>20773</v>
      </c>
      <c r="M7261" t="s">
        <v>20774</v>
      </c>
      <c r="N7261">
        <v>9.7666666660000008</v>
      </c>
      <c r="O7261">
        <v>0</v>
      </c>
      <c r="P7261">
        <v>449</v>
      </c>
      <c r="Q7261">
        <v>0</v>
      </c>
      <c r="R7261">
        <v>0</v>
      </c>
      <c r="S7261">
        <v>0</v>
      </c>
      <c r="T7261">
        <v>6</v>
      </c>
      <c r="U7261">
        <v>0</v>
      </c>
      <c r="V7261">
        <v>0</v>
      </c>
      <c r="W7261">
        <v>0</v>
      </c>
      <c r="X7261">
        <v>1176.6932628781369</v>
      </c>
      <c r="Y7261">
        <v>0</v>
      </c>
      <c r="Z7261">
        <v>0</v>
      </c>
      <c r="AA7261">
        <v>0</v>
      </c>
      <c r="AB7261">
        <v>3.8015626337920008</v>
      </c>
      <c r="AC7261">
        <v>0</v>
      </c>
      <c r="AD7261">
        <v>0</v>
      </c>
      <c r="AE7261">
        <v>1180.4948255119289</v>
      </c>
    </row>
    <row r="7262" spans="1:31" x14ac:dyDescent="0.25">
      <c r="A7262">
        <v>1802395</v>
      </c>
      <c r="B7262">
        <v>1</v>
      </c>
      <c r="C7262" t="s">
        <v>80</v>
      </c>
      <c r="D7262" t="s">
        <v>95</v>
      </c>
      <c r="E7262" t="s">
        <v>188</v>
      </c>
      <c r="F7262" t="s">
        <v>20304</v>
      </c>
      <c r="G7262" t="s">
        <v>829</v>
      </c>
      <c r="H7262" t="s">
        <v>134</v>
      </c>
      <c r="I7262" t="s">
        <v>135</v>
      </c>
      <c r="J7262" t="s">
        <v>136</v>
      </c>
      <c r="K7262" t="s">
        <v>147</v>
      </c>
      <c r="L7262" t="s">
        <v>20775</v>
      </c>
      <c r="M7262" t="s">
        <v>20776</v>
      </c>
      <c r="N7262">
        <v>3.4308333329999998</v>
      </c>
      <c r="O7262">
        <v>0</v>
      </c>
      <c r="P7262">
        <v>0</v>
      </c>
      <c r="Q7262">
        <v>0</v>
      </c>
      <c r="R7262">
        <v>0</v>
      </c>
      <c r="S7262">
        <v>2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44.700434908930198</v>
      </c>
      <c r="AB7262">
        <v>0</v>
      </c>
      <c r="AC7262">
        <v>0</v>
      </c>
      <c r="AD7262">
        <v>0</v>
      </c>
      <c r="AE7262">
        <v>44.700434908930198</v>
      </c>
    </row>
    <row r="7263" spans="1:31" x14ac:dyDescent="0.25">
      <c r="A7263">
        <v>1802587</v>
      </c>
      <c r="B7263">
        <v>1</v>
      </c>
      <c r="C7263" t="s">
        <v>81</v>
      </c>
      <c r="D7263" t="s">
        <v>112</v>
      </c>
      <c r="E7263" t="s">
        <v>131</v>
      </c>
      <c r="F7263" t="s">
        <v>264</v>
      </c>
      <c r="G7263" t="s">
        <v>177</v>
      </c>
      <c r="H7263" t="s">
        <v>134</v>
      </c>
      <c r="I7263" t="s">
        <v>193</v>
      </c>
      <c r="J7263" t="s">
        <v>136</v>
      </c>
      <c r="K7263" t="s">
        <v>147</v>
      </c>
      <c r="L7263" t="s">
        <v>20777</v>
      </c>
      <c r="M7263" t="s">
        <v>20778</v>
      </c>
      <c r="N7263">
        <v>0.04</v>
      </c>
      <c r="O7263">
        <v>0</v>
      </c>
      <c r="P7263">
        <v>692</v>
      </c>
      <c r="Q7263">
        <v>17</v>
      </c>
      <c r="R7263">
        <v>99</v>
      </c>
      <c r="S7263">
        <v>25</v>
      </c>
      <c r="T7263">
        <v>272</v>
      </c>
      <c r="U7263">
        <v>3</v>
      </c>
      <c r="V7263">
        <v>0</v>
      </c>
      <c r="W7263">
        <v>0</v>
      </c>
      <c r="X7263">
        <v>5.4092826143034163</v>
      </c>
      <c r="Y7263">
        <v>0.34933290421729157</v>
      </c>
      <c r="Z7263">
        <v>1.190085846344159</v>
      </c>
      <c r="AA7263">
        <v>8.5159299172600011</v>
      </c>
      <c r="AB7263">
        <v>5.2027811264953527</v>
      </c>
      <c r="AC7263">
        <v>1.1334634163520001</v>
      </c>
      <c r="AD7263">
        <v>0</v>
      </c>
      <c r="AE7263">
        <v>21.800875824972223</v>
      </c>
    </row>
    <row r="7264" spans="1:31" x14ac:dyDescent="0.25">
      <c r="A7264">
        <v>1802418</v>
      </c>
      <c r="B7264">
        <v>1</v>
      </c>
      <c r="C7264" t="s">
        <v>80</v>
      </c>
      <c r="D7264" t="s">
        <v>93</v>
      </c>
      <c r="E7264" t="s">
        <v>171</v>
      </c>
      <c r="F7264" t="s">
        <v>20779</v>
      </c>
      <c r="G7264" t="s">
        <v>181</v>
      </c>
      <c r="H7264" t="s">
        <v>146</v>
      </c>
      <c r="I7264" t="s">
        <v>135</v>
      </c>
      <c r="J7264" t="s">
        <v>136</v>
      </c>
      <c r="K7264" t="s">
        <v>147</v>
      </c>
      <c r="L7264" t="s">
        <v>20780</v>
      </c>
      <c r="M7264" t="s">
        <v>20781</v>
      </c>
      <c r="N7264">
        <v>4.9819444439999998</v>
      </c>
      <c r="O7264">
        <v>0</v>
      </c>
      <c r="P7264">
        <v>1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0.63026196561695835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0.63026196561695835</v>
      </c>
    </row>
    <row r="7265" spans="1:31" x14ac:dyDescent="0.25">
      <c r="A7265">
        <v>1802564</v>
      </c>
      <c r="B7265">
        <v>1</v>
      </c>
      <c r="C7265" t="s">
        <v>80</v>
      </c>
      <c r="D7265" t="s">
        <v>108</v>
      </c>
      <c r="E7265" t="s">
        <v>171</v>
      </c>
      <c r="F7265" t="s">
        <v>20782</v>
      </c>
      <c r="G7265" t="s">
        <v>181</v>
      </c>
      <c r="H7265" t="s">
        <v>146</v>
      </c>
      <c r="I7265" t="s">
        <v>135</v>
      </c>
      <c r="J7265" t="s">
        <v>136</v>
      </c>
      <c r="K7265" t="s">
        <v>147</v>
      </c>
      <c r="L7265" t="s">
        <v>20783</v>
      </c>
      <c r="M7265" t="s">
        <v>20784</v>
      </c>
      <c r="N7265">
        <v>1.948055555</v>
      </c>
      <c r="O7265">
        <v>0</v>
      </c>
      <c r="P7265">
        <v>1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0.34273932971880006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0.34273932971880006</v>
      </c>
    </row>
    <row r="7266" spans="1:31" x14ac:dyDescent="0.25">
      <c r="A7266">
        <v>1802441</v>
      </c>
      <c r="B7266">
        <v>1</v>
      </c>
      <c r="C7266" t="s">
        <v>80</v>
      </c>
      <c r="D7266" t="s">
        <v>90</v>
      </c>
      <c r="E7266" t="s">
        <v>171</v>
      </c>
      <c r="F7266" t="s">
        <v>20785</v>
      </c>
      <c r="G7266" t="s">
        <v>181</v>
      </c>
      <c r="H7266" t="s">
        <v>146</v>
      </c>
      <c r="I7266" t="s">
        <v>135</v>
      </c>
      <c r="J7266" t="s">
        <v>136</v>
      </c>
      <c r="K7266" t="s">
        <v>147</v>
      </c>
      <c r="L7266" t="s">
        <v>20786</v>
      </c>
      <c r="M7266" t="s">
        <v>20787</v>
      </c>
      <c r="N7266">
        <v>2.5024999999999999</v>
      </c>
      <c r="O7266">
        <v>0</v>
      </c>
      <c r="P7266">
        <v>1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0.56886777119160004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0.56886777119160004</v>
      </c>
    </row>
    <row r="7267" spans="1:31" x14ac:dyDescent="0.25">
      <c r="A7267">
        <v>1802249</v>
      </c>
      <c r="B7267">
        <v>1</v>
      </c>
      <c r="C7267" t="s">
        <v>80</v>
      </c>
      <c r="D7267" t="s">
        <v>93</v>
      </c>
      <c r="E7267" t="s">
        <v>131</v>
      </c>
      <c r="F7267" t="s">
        <v>5435</v>
      </c>
      <c r="G7267" t="s">
        <v>177</v>
      </c>
      <c r="H7267" t="s">
        <v>134</v>
      </c>
      <c r="I7267" t="s">
        <v>135</v>
      </c>
      <c r="J7267" t="s">
        <v>136</v>
      </c>
      <c r="K7267" t="s">
        <v>147</v>
      </c>
      <c r="L7267" t="s">
        <v>20788</v>
      </c>
      <c r="M7267" t="s">
        <v>20789</v>
      </c>
      <c r="N7267">
        <v>1.140833333</v>
      </c>
      <c r="O7267">
        <v>0</v>
      </c>
      <c r="P7267">
        <v>8</v>
      </c>
      <c r="Q7267">
        <v>28</v>
      </c>
      <c r="R7267">
        <v>93</v>
      </c>
      <c r="S7267">
        <v>6</v>
      </c>
      <c r="T7267">
        <v>15</v>
      </c>
      <c r="U7267">
        <v>0</v>
      </c>
      <c r="V7267">
        <v>0</v>
      </c>
      <c r="W7267">
        <v>0</v>
      </c>
      <c r="X7267">
        <v>2.2336155966579749</v>
      </c>
      <c r="Y7267">
        <v>6.96740205326482</v>
      </c>
      <c r="Z7267">
        <v>46.35449630499545</v>
      </c>
      <c r="AA7267">
        <v>48.06278509879948</v>
      </c>
      <c r="AB7267">
        <v>12.202205471977953</v>
      </c>
      <c r="AC7267">
        <v>0</v>
      </c>
      <c r="AD7267">
        <v>0</v>
      </c>
      <c r="AE7267">
        <v>115.82050452569567</v>
      </c>
    </row>
    <row r="7268" spans="1:31" x14ac:dyDescent="0.25">
      <c r="A7268">
        <v>1802378</v>
      </c>
      <c r="B7268">
        <v>1</v>
      </c>
      <c r="C7268" t="s">
        <v>80</v>
      </c>
      <c r="D7268" t="s">
        <v>103</v>
      </c>
      <c r="E7268" t="s">
        <v>184</v>
      </c>
      <c r="F7268" t="s">
        <v>20790</v>
      </c>
      <c r="G7268" t="s">
        <v>177</v>
      </c>
      <c r="H7268" t="s">
        <v>134</v>
      </c>
      <c r="I7268" t="s">
        <v>135</v>
      </c>
      <c r="J7268" t="s">
        <v>136</v>
      </c>
      <c r="K7268" t="s">
        <v>147</v>
      </c>
      <c r="L7268" t="s">
        <v>20791</v>
      </c>
      <c r="M7268" t="s">
        <v>20792</v>
      </c>
      <c r="N7268">
        <v>0.27111111100000002</v>
      </c>
      <c r="O7268">
        <v>0</v>
      </c>
      <c r="P7268">
        <v>0</v>
      </c>
      <c r="Q7268">
        <v>0</v>
      </c>
      <c r="R7268">
        <v>0</v>
      </c>
      <c r="S7268">
        <v>1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118.66533531868002</v>
      </c>
      <c r="AB7268">
        <v>0</v>
      </c>
      <c r="AC7268">
        <v>0</v>
      </c>
      <c r="AD7268">
        <v>0</v>
      </c>
      <c r="AE7268">
        <v>118.66533531868002</v>
      </c>
    </row>
    <row r="7269" spans="1:31" x14ac:dyDescent="0.25">
      <c r="A7269">
        <v>1802481</v>
      </c>
      <c r="B7269">
        <v>1</v>
      </c>
      <c r="C7269" t="s">
        <v>81</v>
      </c>
      <c r="D7269" t="s">
        <v>128</v>
      </c>
      <c r="E7269" t="s">
        <v>184</v>
      </c>
      <c r="F7269" t="s">
        <v>20793</v>
      </c>
      <c r="G7269" t="s">
        <v>177</v>
      </c>
      <c r="H7269" t="s">
        <v>134</v>
      </c>
      <c r="I7269" t="s">
        <v>135</v>
      </c>
      <c r="J7269" t="s">
        <v>136</v>
      </c>
      <c r="K7269" t="s">
        <v>147</v>
      </c>
      <c r="L7269" t="s">
        <v>20794</v>
      </c>
      <c r="M7269" t="s">
        <v>20795</v>
      </c>
      <c r="N7269">
        <v>1.5347222220000001</v>
      </c>
      <c r="O7269">
        <v>0</v>
      </c>
      <c r="P7269">
        <v>15</v>
      </c>
      <c r="Q7269">
        <v>0</v>
      </c>
      <c r="R7269">
        <v>19</v>
      </c>
      <c r="S7269">
        <v>8</v>
      </c>
      <c r="T7269">
        <v>5</v>
      </c>
      <c r="U7269">
        <v>2</v>
      </c>
      <c r="V7269">
        <v>0</v>
      </c>
      <c r="W7269">
        <v>0</v>
      </c>
      <c r="X7269">
        <v>7.2450165311665904</v>
      </c>
      <c r="Y7269">
        <v>0</v>
      </c>
      <c r="Z7269">
        <v>9.0483566656517347</v>
      </c>
      <c r="AA7269">
        <v>2648.9873898890792</v>
      </c>
      <c r="AB7269">
        <v>14.880104044357868</v>
      </c>
      <c r="AC7269">
        <v>32.712493720413001</v>
      </c>
      <c r="AD7269">
        <v>0</v>
      </c>
      <c r="AE7269">
        <v>2712.8733608506682</v>
      </c>
    </row>
    <row r="7270" spans="1:31" x14ac:dyDescent="0.25">
      <c r="A7270">
        <v>1802504</v>
      </c>
      <c r="B7270">
        <v>1</v>
      </c>
      <c r="C7270" t="s">
        <v>80</v>
      </c>
      <c r="D7270" t="s">
        <v>110</v>
      </c>
      <c r="E7270" t="s">
        <v>143</v>
      </c>
      <c r="F7270" t="s">
        <v>20796</v>
      </c>
      <c r="G7270" t="s">
        <v>160</v>
      </c>
      <c r="H7270" t="s">
        <v>146</v>
      </c>
      <c r="I7270" t="s">
        <v>135</v>
      </c>
      <c r="J7270" t="s">
        <v>136</v>
      </c>
      <c r="K7270" t="s">
        <v>147</v>
      </c>
      <c r="L7270" t="s">
        <v>20797</v>
      </c>
      <c r="M7270" t="s">
        <v>20798</v>
      </c>
      <c r="N7270">
        <v>2.528888888</v>
      </c>
      <c r="O7270">
        <v>0</v>
      </c>
      <c r="P7270">
        <v>62</v>
      </c>
      <c r="Q7270">
        <v>0</v>
      </c>
      <c r="R7270">
        <v>0</v>
      </c>
      <c r="S7270">
        <v>0</v>
      </c>
      <c r="T7270">
        <v>6</v>
      </c>
      <c r="U7270">
        <v>0</v>
      </c>
      <c r="V7270">
        <v>0</v>
      </c>
      <c r="W7270">
        <v>0</v>
      </c>
      <c r="X7270">
        <v>40.376644244181009</v>
      </c>
      <c r="Y7270">
        <v>0</v>
      </c>
      <c r="Z7270">
        <v>0</v>
      </c>
      <c r="AA7270">
        <v>0</v>
      </c>
      <c r="AB7270">
        <v>12.568989425799248</v>
      </c>
      <c r="AC7270">
        <v>0</v>
      </c>
      <c r="AD7270">
        <v>0</v>
      </c>
      <c r="AE7270">
        <v>52.945633669980253</v>
      </c>
    </row>
    <row r="7271" spans="1:31" x14ac:dyDescent="0.25">
      <c r="A7271">
        <v>1802624</v>
      </c>
      <c r="B7271">
        <v>1</v>
      </c>
      <c r="C7271" t="s">
        <v>80</v>
      </c>
      <c r="D7271" t="s">
        <v>97</v>
      </c>
      <c r="E7271" t="s">
        <v>171</v>
      </c>
      <c r="F7271" t="s">
        <v>20799</v>
      </c>
      <c r="G7271" t="s">
        <v>181</v>
      </c>
      <c r="H7271" t="s">
        <v>146</v>
      </c>
      <c r="I7271" t="s">
        <v>135</v>
      </c>
      <c r="J7271" t="s">
        <v>136</v>
      </c>
      <c r="K7271" t="s">
        <v>147</v>
      </c>
      <c r="L7271" t="s">
        <v>20800</v>
      </c>
      <c r="M7271" t="s">
        <v>20801</v>
      </c>
      <c r="N7271">
        <v>0.85138888800000001</v>
      </c>
      <c r="O7271">
        <v>0</v>
      </c>
      <c r="P7271">
        <v>1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0.29936664552387504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0.29936664552387504</v>
      </c>
    </row>
    <row r="7272" spans="1:31" x14ac:dyDescent="0.25">
      <c r="A7272">
        <v>1802547</v>
      </c>
      <c r="B7272">
        <v>1</v>
      </c>
      <c r="C7272" t="s">
        <v>80</v>
      </c>
      <c r="D7272" t="s">
        <v>96</v>
      </c>
      <c r="E7272" t="s">
        <v>171</v>
      </c>
      <c r="F7272" t="s">
        <v>20802</v>
      </c>
      <c r="G7272" t="s">
        <v>173</v>
      </c>
      <c r="H7272" t="s">
        <v>146</v>
      </c>
      <c r="I7272" t="s">
        <v>135</v>
      </c>
      <c r="J7272" t="s">
        <v>136</v>
      </c>
      <c r="K7272" t="s">
        <v>147</v>
      </c>
      <c r="L7272" t="s">
        <v>20803</v>
      </c>
      <c r="M7272" t="s">
        <v>20804</v>
      </c>
      <c r="N7272">
        <v>2.2833333329999999</v>
      </c>
      <c r="O7272">
        <v>0</v>
      </c>
      <c r="P7272">
        <v>1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0.17168260078049999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0.17168260078049999</v>
      </c>
    </row>
    <row r="7273" spans="1:31" x14ac:dyDescent="0.25">
      <c r="A7273">
        <v>1802647</v>
      </c>
      <c r="B7273">
        <v>1</v>
      </c>
      <c r="C7273" t="s">
        <v>80</v>
      </c>
      <c r="D7273" t="s">
        <v>90</v>
      </c>
      <c r="E7273" t="s">
        <v>171</v>
      </c>
      <c r="F7273" t="s">
        <v>20805</v>
      </c>
      <c r="G7273" t="s">
        <v>282</v>
      </c>
      <c r="H7273" t="s">
        <v>146</v>
      </c>
      <c r="I7273" t="s">
        <v>135</v>
      </c>
      <c r="J7273" t="s">
        <v>136</v>
      </c>
      <c r="K7273" t="s">
        <v>147</v>
      </c>
      <c r="L7273" t="s">
        <v>20806</v>
      </c>
      <c r="M7273" t="s">
        <v>20807</v>
      </c>
      <c r="N7273">
        <v>7.5730555549999998</v>
      </c>
      <c r="O7273">
        <v>0</v>
      </c>
      <c r="P7273">
        <v>1</v>
      </c>
      <c r="Q7273">
        <v>0</v>
      </c>
      <c r="R7273">
        <v>0</v>
      </c>
      <c r="S7273">
        <v>0</v>
      </c>
      <c r="T7273">
        <v>1</v>
      </c>
      <c r="U7273">
        <v>0</v>
      </c>
      <c r="V7273">
        <v>0</v>
      </c>
      <c r="W7273">
        <v>0</v>
      </c>
      <c r="X7273">
        <v>1.9875221178868996</v>
      </c>
      <c r="Y7273">
        <v>0</v>
      </c>
      <c r="Z7273">
        <v>0</v>
      </c>
      <c r="AA7273">
        <v>0</v>
      </c>
      <c r="AB7273">
        <v>1.0434855724991998</v>
      </c>
      <c r="AC7273">
        <v>0</v>
      </c>
      <c r="AD7273">
        <v>0</v>
      </c>
      <c r="AE7273">
        <v>3.0310076903860992</v>
      </c>
    </row>
    <row r="7274" spans="1:31" x14ac:dyDescent="0.25">
      <c r="A7274">
        <v>1802690</v>
      </c>
      <c r="B7274">
        <v>1</v>
      </c>
      <c r="C7274" t="s">
        <v>80</v>
      </c>
      <c r="D7274" t="s">
        <v>82</v>
      </c>
      <c r="E7274" t="s">
        <v>143</v>
      </c>
      <c r="F7274" t="s">
        <v>20808</v>
      </c>
      <c r="G7274" t="s">
        <v>221</v>
      </c>
      <c r="H7274" t="s">
        <v>146</v>
      </c>
      <c r="I7274" t="s">
        <v>135</v>
      </c>
      <c r="J7274" t="s">
        <v>136</v>
      </c>
      <c r="K7274" t="s">
        <v>147</v>
      </c>
      <c r="L7274" t="s">
        <v>20809</v>
      </c>
      <c r="M7274" t="s">
        <v>20810</v>
      </c>
      <c r="N7274">
        <v>2.6472222219999999</v>
      </c>
      <c r="O7274">
        <v>0</v>
      </c>
      <c r="P7274">
        <v>315</v>
      </c>
      <c r="Q7274">
        <v>0</v>
      </c>
      <c r="R7274">
        <v>0</v>
      </c>
      <c r="S7274">
        <v>0</v>
      </c>
      <c r="T7274">
        <v>16</v>
      </c>
      <c r="U7274">
        <v>0</v>
      </c>
      <c r="V7274">
        <v>0</v>
      </c>
      <c r="W7274">
        <v>0</v>
      </c>
      <c r="X7274">
        <v>267.86627380363387</v>
      </c>
      <c r="Y7274">
        <v>0</v>
      </c>
      <c r="Z7274">
        <v>0</v>
      </c>
      <c r="AA7274">
        <v>0</v>
      </c>
      <c r="AB7274">
        <v>5.0526697755389165</v>
      </c>
      <c r="AC7274">
        <v>0</v>
      </c>
      <c r="AD7274">
        <v>0</v>
      </c>
      <c r="AE7274">
        <v>272.91894357917278</v>
      </c>
    </row>
    <row r="7275" spans="1:31" x14ac:dyDescent="0.25">
      <c r="A7275">
        <v>1802461</v>
      </c>
      <c r="B7275">
        <v>1</v>
      </c>
      <c r="C7275" t="s">
        <v>80</v>
      </c>
      <c r="D7275" t="s">
        <v>92</v>
      </c>
      <c r="E7275" t="s">
        <v>171</v>
      </c>
      <c r="F7275" t="s">
        <v>20811</v>
      </c>
      <c r="G7275" t="s">
        <v>282</v>
      </c>
      <c r="H7275" t="s">
        <v>146</v>
      </c>
      <c r="I7275" t="s">
        <v>135</v>
      </c>
      <c r="J7275" t="s">
        <v>136</v>
      </c>
      <c r="K7275" t="s">
        <v>147</v>
      </c>
      <c r="L7275" t="s">
        <v>20812</v>
      </c>
      <c r="M7275" t="s">
        <v>20813</v>
      </c>
      <c r="N7275">
        <v>7.051666666</v>
      </c>
      <c r="O7275">
        <v>0</v>
      </c>
      <c r="P7275">
        <v>1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0.45169013171764999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0.45169013171764999</v>
      </c>
    </row>
    <row r="7276" spans="1:31" x14ac:dyDescent="0.25">
      <c r="A7276">
        <v>1802604</v>
      </c>
      <c r="B7276">
        <v>1</v>
      </c>
      <c r="C7276" t="s">
        <v>80</v>
      </c>
      <c r="D7276" t="s">
        <v>90</v>
      </c>
      <c r="E7276" t="s">
        <v>171</v>
      </c>
      <c r="F7276" t="s">
        <v>20805</v>
      </c>
      <c r="G7276" t="s">
        <v>181</v>
      </c>
      <c r="H7276" t="s">
        <v>146</v>
      </c>
      <c r="I7276" t="s">
        <v>135</v>
      </c>
      <c r="J7276" t="s">
        <v>136</v>
      </c>
      <c r="K7276" t="s">
        <v>147</v>
      </c>
      <c r="L7276" t="s">
        <v>20814</v>
      </c>
      <c r="M7276" t="s">
        <v>20815</v>
      </c>
      <c r="N7276">
        <v>1.108055555</v>
      </c>
      <c r="O7276">
        <v>0</v>
      </c>
      <c r="P7276">
        <v>1</v>
      </c>
      <c r="Q7276">
        <v>0</v>
      </c>
      <c r="R7276">
        <v>0</v>
      </c>
      <c r="S7276">
        <v>0</v>
      </c>
      <c r="T7276">
        <v>1</v>
      </c>
      <c r="U7276">
        <v>0</v>
      </c>
      <c r="V7276">
        <v>0</v>
      </c>
      <c r="W7276">
        <v>0</v>
      </c>
      <c r="X7276">
        <v>0.29357072635570003</v>
      </c>
      <c r="Y7276">
        <v>0</v>
      </c>
      <c r="Z7276">
        <v>0</v>
      </c>
      <c r="AA7276">
        <v>0</v>
      </c>
      <c r="AB7276">
        <v>0.17466040289760001</v>
      </c>
      <c r="AC7276">
        <v>0</v>
      </c>
      <c r="AD7276">
        <v>0</v>
      </c>
      <c r="AE7276">
        <v>0.46823112925330002</v>
      </c>
    </row>
    <row r="7277" spans="1:31" x14ac:dyDescent="0.25">
      <c r="A7277">
        <v>1802567</v>
      </c>
      <c r="B7277">
        <v>1</v>
      </c>
      <c r="C7277" t="s">
        <v>81</v>
      </c>
      <c r="D7277" t="s">
        <v>128</v>
      </c>
      <c r="E7277" t="s">
        <v>171</v>
      </c>
      <c r="F7277" t="s">
        <v>20816</v>
      </c>
      <c r="G7277" t="s">
        <v>282</v>
      </c>
      <c r="H7277" t="s">
        <v>146</v>
      </c>
      <c r="I7277" t="s">
        <v>135</v>
      </c>
      <c r="J7277" t="s">
        <v>136</v>
      </c>
      <c r="K7277" t="s">
        <v>147</v>
      </c>
      <c r="L7277" t="s">
        <v>20817</v>
      </c>
      <c r="M7277" t="s">
        <v>20818</v>
      </c>
      <c r="N7277">
        <v>6.216111111</v>
      </c>
      <c r="O7277">
        <v>0</v>
      </c>
      <c r="P7277">
        <v>5</v>
      </c>
      <c r="Q7277">
        <v>0</v>
      </c>
      <c r="R7277">
        <v>0</v>
      </c>
      <c r="S7277">
        <v>0</v>
      </c>
      <c r="T7277">
        <v>1</v>
      </c>
      <c r="U7277">
        <v>0</v>
      </c>
      <c r="V7277">
        <v>0</v>
      </c>
      <c r="W7277">
        <v>0</v>
      </c>
      <c r="X7277">
        <v>7.4114895828568335</v>
      </c>
      <c r="Y7277">
        <v>0</v>
      </c>
      <c r="Z7277">
        <v>0</v>
      </c>
      <c r="AA7277">
        <v>0</v>
      </c>
      <c r="AB7277">
        <v>0.35183699041094996</v>
      </c>
      <c r="AC7277">
        <v>0</v>
      </c>
      <c r="AD7277">
        <v>0</v>
      </c>
      <c r="AE7277">
        <v>7.7633265732677836</v>
      </c>
    </row>
    <row r="7278" spans="1:31" x14ac:dyDescent="0.25">
      <c r="A7278">
        <v>1802355</v>
      </c>
      <c r="B7278">
        <v>1</v>
      </c>
      <c r="C7278" t="s">
        <v>81</v>
      </c>
      <c r="D7278" t="s">
        <v>112</v>
      </c>
      <c r="E7278" t="s">
        <v>171</v>
      </c>
      <c r="F7278" t="s">
        <v>20819</v>
      </c>
      <c r="G7278" t="s">
        <v>181</v>
      </c>
      <c r="H7278" t="s">
        <v>146</v>
      </c>
      <c r="I7278" t="s">
        <v>135</v>
      </c>
      <c r="J7278" t="s">
        <v>136</v>
      </c>
      <c r="K7278" t="s">
        <v>147</v>
      </c>
      <c r="L7278" t="s">
        <v>20820</v>
      </c>
      <c r="M7278" t="s">
        <v>20821</v>
      </c>
      <c r="N7278">
        <v>5.25</v>
      </c>
      <c r="O7278">
        <v>0</v>
      </c>
      <c r="P7278">
        <v>0</v>
      </c>
      <c r="Q7278">
        <v>0</v>
      </c>
      <c r="R7278">
        <v>1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2.2874221017202503</v>
      </c>
      <c r="AA7278">
        <v>0</v>
      </c>
      <c r="AB7278">
        <v>0</v>
      </c>
      <c r="AC7278">
        <v>0</v>
      </c>
      <c r="AD7278">
        <v>0</v>
      </c>
      <c r="AE7278">
        <v>2.2874221017202503</v>
      </c>
    </row>
    <row r="7279" spans="1:31" x14ac:dyDescent="0.25">
      <c r="A7279">
        <v>1802318</v>
      </c>
      <c r="B7279">
        <v>1</v>
      </c>
      <c r="C7279" t="s">
        <v>81</v>
      </c>
      <c r="D7279" t="s">
        <v>120</v>
      </c>
      <c r="E7279" t="s">
        <v>131</v>
      </c>
      <c r="F7279" t="s">
        <v>20822</v>
      </c>
      <c r="G7279" t="s">
        <v>177</v>
      </c>
      <c r="H7279" t="s">
        <v>134</v>
      </c>
      <c r="I7279" t="s">
        <v>135</v>
      </c>
      <c r="J7279" t="s">
        <v>136</v>
      </c>
      <c r="K7279" t="s">
        <v>147</v>
      </c>
      <c r="L7279" t="s">
        <v>20823</v>
      </c>
      <c r="M7279" t="s">
        <v>20824</v>
      </c>
      <c r="N7279">
        <v>0.95250000000000001</v>
      </c>
      <c r="O7279">
        <v>0</v>
      </c>
      <c r="P7279">
        <v>449</v>
      </c>
      <c r="Q7279">
        <v>0</v>
      </c>
      <c r="R7279">
        <v>7</v>
      </c>
      <c r="S7279">
        <v>0</v>
      </c>
      <c r="T7279">
        <v>41</v>
      </c>
      <c r="U7279">
        <v>0</v>
      </c>
      <c r="V7279">
        <v>0</v>
      </c>
      <c r="W7279">
        <v>0</v>
      </c>
      <c r="X7279">
        <v>50.40272192551798</v>
      </c>
      <c r="Y7279">
        <v>0</v>
      </c>
      <c r="Z7279">
        <v>2.6598497829259498</v>
      </c>
      <c r="AA7279">
        <v>0</v>
      </c>
      <c r="AB7279">
        <v>8.0611129958605758</v>
      </c>
      <c r="AC7279">
        <v>0</v>
      </c>
      <c r="AD7279">
        <v>0</v>
      </c>
      <c r="AE7279">
        <v>61.123684704304509</v>
      </c>
    </row>
    <row r="7280" spans="1:31" x14ac:dyDescent="0.25">
      <c r="A7280">
        <v>1802513</v>
      </c>
      <c r="B7280">
        <v>1</v>
      </c>
      <c r="C7280" t="s">
        <v>80</v>
      </c>
      <c r="D7280" t="s">
        <v>101</v>
      </c>
      <c r="E7280" t="s">
        <v>171</v>
      </c>
      <c r="F7280" t="s">
        <v>20257</v>
      </c>
      <c r="G7280" t="s">
        <v>282</v>
      </c>
      <c r="H7280" t="s">
        <v>146</v>
      </c>
      <c r="I7280" t="s">
        <v>135</v>
      </c>
      <c r="J7280" t="s">
        <v>136</v>
      </c>
      <c r="K7280" t="s">
        <v>147</v>
      </c>
      <c r="L7280" t="s">
        <v>20825</v>
      </c>
      <c r="M7280" t="s">
        <v>20826</v>
      </c>
      <c r="N7280">
        <v>0.91277777699999996</v>
      </c>
      <c r="O7280">
        <v>0</v>
      </c>
      <c r="P7280">
        <v>1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0.23065520153930003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0.23065520153930003</v>
      </c>
    </row>
    <row r="7281" spans="1:31" x14ac:dyDescent="0.25">
      <c r="A7281">
        <v>1802298</v>
      </c>
      <c r="B7281">
        <v>1</v>
      </c>
      <c r="C7281" t="s">
        <v>81</v>
      </c>
      <c r="D7281" t="s">
        <v>128</v>
      </c>
      <c r="E7281" t="s">
        <v>131</v>
      </c>
      <c r="F7281" t="s">
        <v>20827</v>
      </c>
      <c r="G7281" t="s">
        <v>177</v>
      </c>
      <c r="H7281" t="s">
        <v>134</v>
      </c>
      <c r="I7281" t="s">
        <v>135</v>
      </c>
      <c r="J7281" t="s">
        <v>136</v>
      </c>
      <c r="K7281" t="s">
        <v>147</v>
      </c>
      <c r="L7281" t="s">
        <v>20828</v>
      </c>
      <c r="M7281" t="s">
        <v>20829</v>
      </c>
      <c r="N7281">
        <v>0.53611111099999997</v>
      </c>
      <c r="O7281">
        <v>0</v>
      </c>
      <c r="P7281">
        <v>195</v>
      </c>
      <c r="Q7281">
        <v>0</v>
      </c>
      <c r="R7281">
        <v>0</v>
      </c>
      <c r="S7281">
        <v>0</v>
      </c>
      <c r="T7281">
        <v>9</v>
      </c>
      <c r="U7281">
        <v>1</v>
      </c>
      <c r="V7281">
        <v>0</v>
      </c>
      <c r="W7281">
        <v>0</v>
      </c>
      <c r="X7281">
        <v>20.508129083419227</v>
      </c>
      <c r="Y7281">
        <v>0</v>
      </c>
      <c r="Z7281">
        <v>0</v>
      </c>
      <c r="AA7281">
        <v>0</v>
      </c>
      <c r="AB7281">
        <v>1.6373483061389751</v>
      </c>
      <c r="AC7281">
        <v>16.549203122051999</v>
      </c>
      <c r="AD7281">
        <v>0</v>
      </c>
      <c r="AE7281">
        <v>38.694680511610201</v>
      </c>
    </row>
    <row r="7282" spans="1:31" x14ac:dyDescent="0.25">
      <c r="A7282">
        <v>1802304</v>
      </c>
      <c r="B7282">
        <v>1</v>
      </c>
      <c r="C7282" t="s">
        <v>81</v>
      </c>
      <c r="D7282" t="s">
        <v>128</v>
      </c>
      <c r="E7282" t="s">
        <v>171</v>
      </c>
      <c r="F7282" t="s">
        <v>20830</v>
      </c>
      <c r="G7282" t="s">
        <v>282</v>
      </c>
      <c r="H7282" t="s">
        <v>146</v>
      </c>
      <c r="I7282" t="s">
        <v>135</v>
      </c>
      <c r="J7282" t="s">
        <v>136</v>
      </c>
      <c r="K7282" t="s">
        <v>147</v>
      </c>
      <c r="L7282" t="s">
        <v>20831</v>
      </c>
      <c r="M7282" t="s">
        <v>20832</v>
      </c>
      <c r="N7282">
        <v>4.170555555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1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7.1384621063561422</v>
      </c>
      <c r="AC7282">
        <v>0</v>
      </c>
      <c r="AD7282">
        <v>0</v>
      </c>
      <c r="AE7282">
        <v>7.1384621063561422</v>
      </c>
    </row>
    <row r="7283" spans="1:31" x14ac:dyDescent="0.25">
      <c r="A7283">
        <v>1802321</v>
      </c>
      <c r="B7283">
        <v>1</v>
      </c>
      <c r="C7283" t="s">
        <v>80</v>
      </c>
      <c r="D7283" t="s">
        <v>104</v>
      </c>
      <c r="E7283" t="s">
        <v>188</v>
      </c>
      <c r="F7283" t="s">
        <v>1620</v>
      </c>
      <c r="G7283" t="s">
        <v>177</v>
      </c>
      <c r="H7283" t="s">
        <v>134</v>
      </c>
      <c r="I7283" t="s">
        <v>135</v>
      </c>
      <c r="J7283" t="s">
        <v>136</v>
      </c>
      <c r="K7283" t="s">
        <v>147</v>
      </c>
      <c r="L7283" t="s">
        <v>20833</v>
      </c>
      <c r="M7283" t="s">
        <v>20834</v>
      </c>
      <c r="N7283">
        <v>1.5872222220000001</v>
      </c>
      <c r="O7283">
        <v>2</v>
      </c>
      <c r="P7283">
        <v>396</v>
      </c>
      <c r="Q7283">
        <v>4</v>
      </c>
      <c r="R7283">
        <v>25</v>
      </c>
      <c r="S7283">
        <v>7</v>
      </c>
      <c r="T7283">
        <v>68</v>
      </c>
      <c r="U7283">
        <v>0</v>
      </c>
      <c r="V7283">
        <v>0</v>
      </c>
      <c r="W7283">
        <v>4.219547244718667</v>
      </c>
      <c r="X7283">
        <v>116.05190390666394</v>
      </c>
      <c r="Y7283">
        <v>3.0846294369925333</v>
      </c>
      <c r="Z7283">
        <v>11.885801311330047</v>
      </c>
      <c r="AA7283">
        <v>20.074194675397024</v>
      </c>
      <c r="AB7283">
        <v>33.256745617228503</v>
      </c>
      <c r="AC7283">
        <v>0</v>
      </c>
      <c r="AD7283">
        <v>0</v>
      </c>
      <c r="AE7283">
        <v>188.5728221923307</v>
      </c>
    </row>
    <row r="7284" spans="1:31" x14ac:dyDescent="0.25">
      <c r="A7284">
        <v>1802590</v>
      </c>
      <c r="B7284">
        <v>1</v>
      </c>
      <c r="C7284" t="s">
        <v>81</v>
      </c>
      <c r="D7284" t="s">
        <v>112</v>
      </c>
      <c r="E7284" t="s">
        <v>131</v>
      </c>
      <c r="F7284" t="s">
        <v>20835</v>
      </c>
      <c r="G7284" t="s">
        <v>177</v>
      </c>
      <c r="H7284" t="s">
        <v>134</v>
      </c>
      <c r="I7284" t="s">
        <v>135</v>
      </c>
      <c r="J7284" t="s">
        <v>136</v>
      </c>
      <c r="K7284" t="s">
        <v>147</v>
      </c>
      <c r="L7284" t="s">
        <v>20836</v>
      </c>
      <c r="M7284" t="s">
        <v>20837</v>
      </c>
      <c r="N7284">
        <v>6.3055554999999999E-2</v>
      </c>
      <c r="O7284">
        <v>0</v>
      </c>
      <c r="P7284">
        <v>19697</v>
      </c>
      <c r="Q7284">
        <v>2</v>
      </c>
      <c r="R7284">
        <v>419</v>
      </c>
      <c r="S7284">
        <v>3</v>
      </c>
      <c r="T7284">
        <v>3527</v>
      </c>
      <c r="U7284">
        <v>4</v>
      </c>
      <c r="V7284">
        <v>12</v>
      </c>
      <c r="W7284">
        <v>0</v>
      </c>
      <c r="X7284">
        <v>253.05881976709821</v>
      </c>
      <c r="Y7284">
        <v>5.3852177285650005E-2</v>
      </c>
      <c r="Z7284">
        <v>2.6648420825077119</v>
      </c>
      <c r="AA7284">
        <v>2.4625904257366082</v>
      </c>
      <c r="AB7284">
        <v>78.93489871128223</v>
      </c>
      <c r="AC7284">
        <v>1.3708993634819999</v>
      </c>
      <c r="AD7284">
        <v>1.4079789787201418</v>
      </c>
      <c r="AE7284">
        <v>339.95388150611262</v>
      </c>
    </row>
    <row r="7285" spans="1:31" x14ac:dyDescent="0.25">
      <c r="A7285">
        <v>1802344</v>
      </c>
      <c r="B7285">
        <v>1</v>
      </c>
      <c r="C7285" t="s">
        <v>80</v>
      </c>
      <c r="D7285" t="s">
        <v>93</v>
      </c>
      <c r="E7285" t="s">
        <v>184</v>
      </c>
      <c r="F7285" t="s">
        <v>20838</v>
      </c>
      <c r="G7285" t="s">
        <v>232</v>
      </c>
      <c r="H7285" t="s">
        <v>134</v>
      </c>
      <c r="I7285" t="s">
        <v>135</v>
      </c>
      <c r="J7285" t="s">
        <v>136</v>
      </c>
      <c r="K7285" t="s">
        <v>147</v>
      </c>
      <c r="L7285" t="s">
        <v>20839</v>
      </c>
      <c r="M7285" t="s">
        <v>20840</v>
      </c>
      <c r="N7285">
        <v>3.3374999999999999</v>
      </c>
      <c r="O7285">
        <v>0</v>
      </c>
      <c r="P7285">
        <v>3</v>
      </c>
      <c r="Q7285">
        <v>0</v>
      </c>
      <c r="R7285">
        <v>5</v>
      </c>
      <c r="S7285">
        <v>0</v>
      </c>
      <c r="T7285">
        <v>3</v>
      </c>
      <c r="U7285">
        <v>0</v>
      </c>
      <c r="V7285">
        <v>0</v>
      </c>
      <c r="W7285">
        <v>0</v>
      </c>
      <c r="X7285">
        <v>9.6391683549808498</v>
      </c>
      <c r="Y7285">
        <v>0</v>
      </c>
      <c r="Z7285">
        <v>6.9292287124517999</v>
      </c>
      <c r="AA7285">
        <v>0</v>
      </c>
      <c r="AB7285">
        <v>7.5557871488212509</v>
      </c>
      <c r="AC7285">
        <v>0</v>
      </c>
      <c r="AD7285">
        <v>0</v>
      </c>
      <c r="AE7285">
        <v>24.124184216253902</v>
      </c>
    </row>
    <row r="7286" spans="1:31" x14ac:dyDescent="0.25">
      <c r="A7286">
        <v>1802281</v>
      </c>
      <c r="B7286">
        <v>1</v>
      </c>
      <c r="C7286" t="s">
        <v>80</v>
      </c>
      <c r="D7286" t="s">
        <v>82</v>
      </c>
      <c r="E7286" t="s">
        <v>131</v>
      </c>
      <c r="F7286" t="s">
        <v>20841</v>
      </c>
      <c r="G7286" t="s">
        <v>177</v>
      </c>
      <c r="H7286" t="s">
        <v>134</v>
      </c>
      <c r="I7286" t="s">
        <v>135</v>
      </c>
      <c r="J7286" t="s">
        <v>136</v>
      </c>
      <c r="K7286" t="s">
        <v>147</v>
      </c>
      <c r="L7286" t="s">
        <v>20842</v>
      </c>
      <c r="M7286" t="s">
        <v>20843</v>
      </c>
      <c r="N7286">
        <v>1.0138888880000001</v>
      </c>
      <c r="O7286">
        <v>0</v>
      </c>
      <c r="P7286">
        <v>885</v>
      </c>
      <c r="Q7286">
        <v>0</v>
      </c>
      <c r="R7286">
        <v>0</v>
      </c>
      <c r="S7286">
        <v>0</v>
      </c>
      <c r="T7286">
        <v>1478</v>
      </c>
      <c r="U7286">
        <v>1</v>
      </c>
      <c r="V7286">
        <v>41</v>
      </c>
      <c r="W7286">
        <v>0</v>
      </c>
      <c r="X7286">
        <v>218.24079158046214</v>
      </c>
      <c r="Y7286">
        <v>0</v>
      </c>
      <c r="Z7286">
        <v>0</v>
      </c>
      <c r="AA7286">
        <v>0</v>
      </c>
      <c r="AB7286">
        <v>712.62254266222681</v>
      </c>
      <c r="AC7286">
        <v>3.1606118367340006</v>
      </c>
      <c r="AD7286">
        <v>188.94315789151011</v>
      </c>
      <c r="AE7286">
        <v>1122.9671039709331</v>
      </c>
    </row>
    <row r="7287" spans="1:31" x14ac:dyDescent="0.25">
      <c r="A7287">
        <v>1802530</v>
      </c>
      <c r="B7287">
        <v>1</v>
      </c>
      <c r="C7287" t="s">
        <v>81</v>
      </c>
      <c r="D7287" t="s">
        <v>115</v>
      </c>
      <c r="E7287" t="s">
        <v>188</v>
      </c>
      <c r="F7287" t="s">
        <v>20844</v>
      </c>
      <c r="G7287" t="s">
        <v>177</v>
      </c>
      <c r="H7287" t="s">
        <v>134</v>
      </c>
      <c r="I7287" t="s">
        <v>193</v>
      </c>
      <c r="J7287" t="s">
        <v>136</v>
      </c>
      <c r="K7287" t="s">
        <v>147</v>
      </c>
      <c r="L7287" t="s">
        <v>20845</v>
      </c>
      <c r="M7287" t="s">
        <v>20846</v>
      </c>
      <c r="N7287">
        <v>5.5555550000000002E-3</v>
      </c>
      <c r="O7287">
        <v>0</v>
      </c>
      <c r="P7287">
        <v>713</v>
      </c>
      <c r="Q7287">
        <v>0</v>
      </c>
      <c r="R7287">
        <v>3</v>
      </c>
      <c r="S7287">
        <v>0</v>
      </c>
      <c r="T7287">
        <v>39</v>
      </c>
      <c r="U7287">
        <v>0</v>
      </c>
      <c r="V7287">
        <v>0</v>
      </c>
      <c r="W7287">
        <v>0</v>
      </c>
      <c r="X7287">
        <v>0.3058852461044998</v>
      </c>
      <c r="Y7287">
        <v>0</v>
      </c>
      <c r="Z7287">
        <v>7.6107957916666663E-3</v>
      </c>
      <c r="AA7287">
        <v>0</v>
      </c>
      <c r="AB7287">
        <v>4.2295760160499997E-2</v>
      </c>
      <c r="AC7287">
        <v>0</v>
      </c>
      <c r="AD7287">
        <v>0</v>
      </c>
      <c r="AE7287">
        <v>0.3557918020566665</v>
      </c>
    </row>
    <row r="7288" spans="1:31" x14ac:dyDescent="0.25">
      <c r="A7288">
        <v>1802384</v>
      </c>
      <c r="B7288">
        <v>1</v>
      </c>
      <c r="C7288" t="s">
        <v>81</v>
      </c>
      <c r="D7288" t="s">
        <v>113</v>
      </c>
      <c r="E7288" t="s">
        <v>131</v>
      </c>
      <c r="F7288" t="s">
        <v>20847</v>
      </c>
      <c r="G7288" t="s">
        <v>177</v>
      </c>
      <c r="H7288" t="s">
        <v>134</v>
      </c>
      <c r="I7288" t="s">
        <v>135</v>
      </c>
      <c r="J7288" t="s">
        <v>136</v>
      </c>
      <c r="K7288" t="s">
        <v>147</v>
      </c>
      <c r="L7288" t="s">
        <v>20848</v>
      </c>
      <c r="M7288" t="s">
        <v>20849</v>
      </c>
      <c r="N7288">
        <v>0.49583333299999999</v>
      </c>
      <c r="O7288">
        <v>1</v>
      </c>
      <c r="P7288">
        <v>383</v>
      </c>
      <c r="Q7288">
        <v>4</v>
      </c>
      <c r="R7288">
        <v>32</v>
      </c>
      <c r="S7288">
        <v>9</v>
      </c>
      <c r="T7288">
        <v>26</v>
      </c>
      <c r="U7288">
        <v>0</v>
      </c>
      <c r="V7288">
        <v>0</v>
      </c>
      <c r="W7288">
        <v>6.9179178191850002E-2</v>
      </c>
      <c r="X7288">
        <v>32.539898807181707</v>
      </c>
      <c r="Y7288">
        <v>2.6917011565079254</v>
      </c>
      <c r="Z7288">
        <v>4.3138749081656931</v>
      </c>
      <c r="AA7288">
        <v>31.078288403995888</v>
      </c>
      <c r="AB7288">
        <v>4.7002213163174007</v>
      </c>
      <c r="AC7288">
        <v>0</v>
      </c>
      <c r="AD7288">
        <v>0</v>
      </c>
      <c r="AE7288">
        <v>75.393163770360459</v>
      </c>
    </row>
    <row r="7289" spans="1:31" x14ac:dyDescent="0.25">
      <c r="A7289">
        <v>1802407</v>
      </c>
      <c r="B7289">
        <v>1</v>
      </c>
      <c r="C7289" t="s">
        <v>80</v>
      </c>
      <c r="D7289" t="s">
        <v>100</v>
      </c>
      <c r="E7289" t="s">
        <v>131</v>
      </c>
      <c r="F7289" t="s">
        <v>20850</v>
      </c>
      <c r="G7289" t="s">
        <v>177</v>
      </c>
      <c r="H7289" t="s">
        <v>134</v>
      </c>
      <c r="I7289" t="s">
        <v>135</v>
      </c>
      <c r="J7289" t="s">
        <v>136</v>
      </c>
      <c r="K7289" t="s">
        <v>147</v>
      </c>
      <c r="L7289" t="s">
        <v>20851</v>
      </c>
      <c r="M7289" t="s">
        <v>20852</v>
      </c>
      <c r="N7289">
        <v>0.586388888</v>
      </c>
      <c r="O7289">
        <v>1</v>
      </c>
      <c r="P7289">
        <v>337</v>
      </c>
      <c r="Q7289">
        <v>144</v>
      </c>
      <c r="R7289">
        <v>189</v>
      </c>
      <c r="S7289">
        <v>5</v>
      </c>
      <c r="T7289">
        <v>35</v>
      </c>
      <c r="U7289">
        <v>1</v>
      </c>
      <c r="V7289">
        <v>0</v>
      </c>
      <c r="W7289">
        <v>0.37247501466816668</v>
      </c>
      <c r="X7289">
        <v>61.661500260544145</v>
      </c>
      <c r="Y7289">
        <v>465.54470052025516</v>
      </c>
      <c r="Z7289">
        <v>118.72809950978662</v>
      </c>
      <c r="AA7289">
        <v>19.135802277545601</v>
      </c>
      <c r="AB7289">
        <v>8.4195021190077988</v>
      </c>
      <c r="AC7289">
        <v>1.8291632662374999</v>
      </c>
      <c r="AD7289">
        <v>0</v>
      </c>
      <c r="AE7289">
        <v>675.691242968045</v>
      </c>
    </row>
    <row r="7290" spans="1:31" x14ac:dyDescent="0.25">
      <c r="A7290">
        <v>1802576</v>
      </c>
      <c r="B7290">
        <v>1</v>
      </c>
      <c r="C7290" t="s">
        <v>80</v>
      </c>
      <c r="D7290" t="s">
        <v>98</v>
      </c>
      <c r="E7290" t="s">
        <v>158</v>
      </c>
      <c r="F7290" t="s">
        <v>20853</v>
      </c>
      <c r="G7290" t="s">
        <v>160</v>
      </c>
      <c r="H7290" t="s">
        <v>146</v>
      </c>
      <c r="I7290" t="s">
        <v>135</v>
      </c>
      <c r="J7290" t="s">
        <v>136</v>
      </c>
      <c r="K7290" t="s">
        <v>147</v>
      </c>
      <c r="L7290" t="s">
        <v>20854</v>
      </c>
      <c r="M7290" t="s">
        <v>20855</v>
      </c>
      <c r="N7290">
        <v>1.211944444</v>
      </c>
      <c r="O7290">
        <v>0</v>
      </c>
      <c r="P7290">
        <v>0</v>
      </c>
      <c r="Q7290">
        <v>0</v>
      </c>
      <c r="R7290">
        <v>2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6.2545064747541339</v>
      </c>
      <c r="AA7290">
        <v>0</v>
      </c>
      <c r="AB7290">
        <v>0</v>
      </c>
      <c r="AC7290">
        <v>0</v>
      </c>
      <c r="AD7290">
        <v>0</v>
      </c>
      <c r="AE7290">
        <v>6.2545064747541339</v>
      </c>
    </row>
    <row r="7291" spans="1:31" x14ac:dyDescent="0.25">
      <c r="A7291">
        <v>1802593</v>
      </c>
      <c r="B7291">
        <v>1</v>
      </c>
      <c r="C7291" t="s">
        <v>81</v>
      </c>
      <c r="D7291" t="s">
        <v>112</v>
      </c>
      <c r="E7291" t="s">
        <v>131</v>
      </c>
      <c r="F7291" t="s">
        <v>20856</v>
      </c>
      <c r="G7291" t="s">
        <v>177</v>
      </c>
      <c r="H7291" t="s">
        <v>134</v>
      </c>
      <c r="I7291" t="s">
        <v>193</v>
      </c>
      <c r="J7291" t="s">
        <v>136</v>
      </c>
      <c r="K7291" t="s">
        <v>147</v>
      </c>
      <c r="L7291" t="s">
        <v>20857</v>
      </c>
      <c r="M7291" t="s">
        <v>20858</v>
      </c>
      <c r="N7291">
        <v>3.3333333E-2</v>
      </c>
      <c r="O7291">
        <v>0</v>
      </c>
      <c r="P7291">
        <v>56</v>
      </c>
      <c r="Q7291">
        <v>2</v>
      </c>
      <c r="R7291">
        <v>44</v>
      </c>
      <c r="S7291">
        <v>1</v>
      </c>
      <c r="T7291">
        <v>90</v>
      </c>
      <c r="U7291">
        <v>2</v>
      </c>
      <c r="V7291">
        <v>6</v>
      </c>
      <c r="W7291">
        <v>0</v>
      </c>
      <c r="X7291">
        <v>0.37883916655000011</v>
      </c>
      <c r="Y7291">
        <v>2.8419457541999999E-2</v>
      </c>
      <c r="Z7291">
        <v>0.3402058730819999</v>
      </c>
      <c r="AA7291">
        <v>9.2439462499999993E-3</v>
      </c>
      <c r="AB7291">
        <v>4.2070096338419978</v>
      </c>
      <c r="AC7291">
        <v>0.63700171383999993</v>
      </c>
      <c r="AD7291">
        <v>0.41008753155599992</v>
      </c>
      <c r="AE7291">
        <v>6.0108073226619982</v>
      </c>
    </row>
    <row r="7292" spans="1:31" x14ac:dyDescent="0.25">
      <c r="A7292">
        <v>1802613</v>
      </c>
      <c r="B7292">
        <v>1</v>
      </c>
      <c r="C7292" t="s">
        <v>80</v>
      </c>
      <c r="D7292" t="s">
        <v>97</v>
      </c>
      <c r="E7292" t="s">
        <v>158</v>
      </c>
      <c r="F7292" t="s">
        <v>20859</v>
      </c>
      <c r="G7292" t="s">
        <v>221</v>
      </c>
      <c r="H7292" t="s">
        <v>146</v>
      </c>
      <c r="I7292" t="s">
        <v>135</v>
      </c>
      <c r="J7292" t="s">
        <v>136</v>
      </c>
      <c r="K7292" t="s">
        <v>147</v>
      </c>
      <c r="L7292" t="s">
        <v>20860</v>
      </c>
      <c r="M7292" t="s">
        <v>20861</v>
      </c>
      <c r="N7292">
        <v>0.94888888800000004</v>
      </c>
      <c r="O7292">
        <v>0</v>
      </c>
      <c r="P7292">
        <v>51</v>
      </c>
      <c r="Q7292">
        <v>0</v>
      </c>
      <c r="R7292">
        <v>23</v>
      </c>
      <c r="S7292">
        <v>0</v>
      </c>
      <c r="T7292">
        <v>12</v>
      </c>
      <c r="U7292">
        <v>0</v>
      </c>
      <c r="V7292">
        <v>0</v>
      </c>
      <c r="W7292">
        <v>0</v>
      </c>
      <c r="X7292">
        <v>25.303071187332502</v>
      </c>
      <c r="Y7292">
        <v>0</v>
      </c>
      <c r="Z7292">
        <v>6.9423110809678992</v>
      </c>
      <c r="AA7292">
        <v>0</v>
      </c>
      <c r="AB7292">
        <v>20.562043112303229</v>
      </c>
      <c r="AC7292">
        <v>0</v>
      </c>
      <c r="AD7292">
        <v>0</v>
      </c>
      <c r="AE7292">
        <v>52.807425380603632</v>
      </c>
    </row>
    <row r="7293" spans="1:31" x14ac:dyDescent="0.25">
      <c r="A7293">
        <v>1802364</v>
      </c>
      <c r="B7293">
        <v>1</v>
      </c>
      <c r="C7293" t="s">
        <v>80</v>
      </c>
      <c r="D7293" t="s">
        <v>106</v>
      </c>
      <c r="E7293" t="s">
        <v>131</v>
      </c>
      <c r="F7293" t="s">
        <v>1745</v>
      </c>
      <c r="G7293" t="s">
        <v>177</v>
      </c>
      <c r="H7293" t="s">
        <v>134</v>
      </c>
      <c r="I7293" t="s">
        <v>193</v>
      </c>
      <c r="J7293" t="s">
        <v>136</v>
      </c>
      <c r="K7293" t="s">
        <v>147</v>
      </c>
      <c r="L7293" t="s">
        <v>20862</v>
      </c>
      <c r="M7293" t="s">
        <v>20863</v>
      </c>
      <c r="N7293">
        <v>1.7222221999999999E-2</v>
      </c>
      <c r="O7293">
        <v>0</v>
      </c>
      <c r="P7293">
        <v>2</v>
      </c>
      <c r="Q7293">
        <v>50</v>
      </c>
      <c r="R7293">
        <v>204</v>
      </c>
      <c r="S7293">
        <v>14</v>
      </c>
      <c r="T7293">
        <v>30</v>
      </c>
      <c r="U7293">
        <v>0</v>
      </c>
      <c r="V7293">
        <v>0</v>
      </c>
      <c r="W7293">
        <v>0</v>
      </c>
      <c r="X7293">
        <v>1.6700004595666666E-2</v>
      </c>
      <c r="Y7293">
        <v>2.4668738055981341</v>
      </c>
      <c r="Z7293">
        <v>1.8029166687409492</v>
      </c>
      <c r="AA7293">
        <v>0.53024484378981673</v>
      </c>
      <c r="AB7293">
        <v>0.72949694524193331</v>
      </c>
      <c r="AC7293">
        <v>0</v>
      </c>
      <c r="AD7293">
        <v>0</v>
      </c>
      <c r="AE7293">
        <v>5.5462322679665004</v>
      </c>
    </row>
    <row r="7294" spans="1:31" x14ac:dyDescent="0.25">
      <c r="A7294">
        <v>1802507</v>
      </c>
      <c r="B7294">
        <v>1</v>
      </c>
      <c r="C7294" t="s">
        <v>81</v>
      </c>
      <c r="D7294" t="s">
        <v>128</v>
      </c>
      <c r="E7294" t="s">
        <v>188</v>
      </c>
      <c r="F7294" t="s">
        <v>20864</v>
      </c>
      <c r="G7294" t="s">
        <v>177</v>
      </c>
      <c r="H7294" t="s">
        <v>134</v>
      </c>
      <c r="I7294" t="s">
        <v>135</v>
      </c>
      <c r="J7294" t="s">
        <v>136</v>
      </c>
      <c r="K7294" t="s">
        <v>147</v>
      </c>
      <c r="L7294" t="s">
        <v>20865</v>
      </c>
      <c r="M7294" t="s">
        <v>20866</v>
      </c>
      <c r="N7294">
        <v>0.22444444399999999</v>
      </c>
      <c r="O7294">
        <v>0</v>
      </c>
      <c r="P7294">
        <v>0</v>
      </c>
      <c r="Q7294">
        <v>0</v>
      </c>
      <c r="R7294">
        <v>0</v>
      </c>
      <c r="S7294">
        <v>3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4.2691038047424001</v>
      </c>
      <c r="AB7294">
        <v>0</v>
      </c>
      <c r="AC7294">
        <v>0</v>
      </c>
      <c r="AD7294">
        <v>0</v>
      </c>
      <c r="AE7294">
        <v>4.2691038047424001</v>
      </c>
    </row>
    <row r="7295" spans="1:31" x14ac:dyDescent="0.25">
      <c r="A7295">
        <v>1802264</v>
      </c>
      <c r="B7295">
        <v>1</v>
      </c>
      <c r="C7295" t="s">
        <v>80</v>
      </c>
      <c r="D7295" t="s">
        <v>97</v>
      </c>
      <c r="E7295" t="s">
        <v>143</v>
      </c>
      <c r="F7295" t="s">
        <v>20867</v>
      </c>
      <c r="G7295" t="s">
        <v>164</v>
      </c>
      <c r="H7295" t="s">
        <v>146</v>
      </c>
      <c r="I7295" t="s">
        <v>135</v>
      </c>
      <c r="J7295" t="s">
        <v>136</v>
      </c>
      <c r="K7295" t="s">
        <v>147</v>
      </c>
      <c r="L7295" t="s">
        <v>20868</v>
      </c>
      <c r="M7295" t="s">
        <v>20869</v>
      </c>
      <c r="N7295">
        <v>2.5730555549999998</v>
      </c>
      <c r="O7295">
        <v>0</v>
      </c>
      <c r="P7295">
        <v>112</v>
      </c>
      <c r="Q7295">
        <v>0</v>
      </c>
      <c r="R7295">
        <v>0</v>
      </c>
      <c r="S7295">
        <v>0</v>
      </c>
      <c r="T7295">
        <v>2</v>
      </c>
      <c r="U7295">
        <v>0</v>
      </c>
      <c r="V7295">
        <v>0</v>
      </c>
      <c r="W7295">
        <v>0</v>
      </c>
      <c r="X7295">
        <v>204.82366461693348</v>
      </c>
      <c r="Y7295">
        <v>0</v>
      </c>
      <c r="Z7295">
        <v>0</v>
      </c>
      <c r="AA7295">
        <v>0</v>
      </c>
      <c r="AB7295">
        <v>5.7630284081282825</v>
      </c>
      <c r="AC7295">
        <v>0</v>
      </c>
      <c r="AD7295">
        <v>0</v>
      </c>
      <c r="AE7295">
        <v>210.58669302506178</v>
      </c>
    </row>
    <row r="7296" spans="1:31" x14ac:dyDescent="0.25">
      <c r="A7296">
        <v>1802656</v>
      </c>
      <c r="B7296">
        <v>1</v>
      </c>
      <c r="C7296" t="s">
        <v>80</v>
      </c>
      <c r="D7296" t="s">
        <v>83</v>
      </c>
      <c r="E7296" t="s">
        <v>184</v>
      </c>
      <c r="F7296" t="s">
        <v>20870</v>
      </c>
      <c r="G7296" t="s">
        <v>133</v>
      </c>
      <c r="H7296" t="s">
        <v>134</v>
      </c>
      <c r="I7296" t="s">
        <v>135</v>
      </c>
      <c r="J7296" t="s">
        <v>136</v>
      </c>
      <c r="K7296" t="s">
        <v>147</v>
      </c>
      <c r="L7296" t="s">
        <v>20871</v>
      </c>
      <c r="M7296" t="s">
        <v>20872</v>
      </c>
      <c r="N7296">
        <v>0.28055555500000001</v>
      </c>
      <c r="O7296">
        <v>0</v>
      </c>
      <c r="P7296">
        <v>2531</v>
      </c>
      <c r="Q7296">
        <v>1</v>
      </c>
      <c r="R7296">
        <v>3</v>
      </c>
      <c r="S7296">
        <v>11</v>
      </c>
      <c r="T7296">
        <v>1197</v>
      </c>
      <c r="U7296">
        <v>8</v>
      </c>
      <c r="V7296">
        <v>53</v>
      </c>
      <c r="W7296">
        <v>0</v>
      </c>
      <c r="X7296">
        <v>263.87180355007303</v>
      </c>
      <c r="Y7296">
        <v>38.225986273620002</v>
      </c>
      <c r="Z7296">
        <v>0.52838588966200006</v>
      </c>
      <c r="AA7296">
        <v>23.058100709501751</v>
      </c>
      <c r="AB7296">
        <v>212.35793709752332</v>
      </c>
      <c r="AC7296">
        <v>28.691750193618059</v>
      </c>
      <c r="AD7296">
        <v>62.707385522021674</v>
      </c>
      <c r="AE7296">
        <v>629.44134923601985</v>
      </c>
    </row>
    <row r="7297" spans="1:31" x14ac:dyDescent="0.25">
      <c r="A7297">
        <v>1802633</v>
      </c>
      <c r="B7297">
        <v>1</v>
      </c>
      <c r="C7297" t="s">
        <v>80</v>
      </c>
      <c r="D7297" t="s">
        <v>99</v>
      </c>
      <c r="E7297" t="s">
        <v>171</v>
      </c>
      <c r="F7297" t="s">
        <v>20873</v>
      </c>
      <c r="G7297" t="s">
        <v>181</v>
      </c>
      <c r="H7297" t="s">
        <v>146</v>
      </c>
      <c r="I7297" t="s">
        <v>135</v>
      </c>
      <c r="J7297" t="s">
        <v>136</v>
      </c>
      <c r="K7297" t="s">
        <v>147</v>
      </c>
      <c r="L7297" t="s">
        <v>20874</v>
      </c>
      <c r="M7297" t="s">
        <v>20875</v>
      </c>
      <c r="N7297">
        <v>2.0805555550000001</v>
      </c>
      <c r="O7297">
        <v>0</v>
      </c>
      <c r="P7297">
        <v>1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0.23548132769699998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0.23548132769699998</v>
      </c>
    </row>
    <row r="7298" spans="1:31" x14ac:dyDescent="0.25">
      <c r="A7298">
        <v>1802470</v>
      </c>
      <c r="B7298">
        <v>1</v>
      </c>
      <c r="C7298" t="s">
        <v>80</v>
      </c>
      <c r="D7298" t="s">
        <v>106</v>
      </c>
      <c r="E7298" t="s">
        <v>158</v>
      </c>
      <c r="F7298" t="s">
        <v>20876</v>
      </c>
      <c r="G7298" t="s">
        <v>160</v>
      </c>
      <c r="H7298" t="s">
        <v>146</v>
      </c>
      <c r="I7298" t="s">
        <v>135</v>
      </c>
      <c r="J7298" t="s">
        <v>136</v>
      </c>
      <c r="K7298" t="s">
        <v>147</v>
      </c>
      <c r="L7298" t="s">
        <v>20877</v>
      </c>
      <c r="M7298" t="s">
        <v>20878</v>
      </c>
      <c r="N7298">
        <v>1.7949999999999999</v>
      </c>
      <c r="O7298">
        <v>0</v>
      </c>
      <c r="P7298">
        <v>0</v>
      </c>
      <c r="Q7298">
        <v>0</v>
      </c>
      <c r="R7298">
        <v>2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2.6583478931020501</v>
      </c>
      <c r="AA7298">
        <v>0</v>
      </c>
      <c r="AB7298">
        <v>0</v>
      </c>
      <c r="AC7298">
        <v>0</v>
      </c>
      <c r="AD7298">
        <v>0</v>
      </c>
      <c r="AE7298">
        <v>2.6583478931020501</v>
      </c>
    </row>
    <row r="7299" spans="1:31" x14ac:dyDescent="0.25">
      <c r="A7299">
        <v>1802424</v>
      </c>
      <c r="B7299">
        <v>1</v>
      </c>
      <c r="C7299" t="s">
        <v>81</v>
      </c>
      <c r="D7299" t="s">
        <v>116</v>
      </c>
      <c r="E7299" t="s">
        <v>188</v>
      </c>
      <c r="F7299" t="s">
        <v>20879</v>
      </c>
      <c r="G7299" t="s">
        <v>246</v>
      </c>
      <c r="H7299" t="s">
        <v>134</v>
      </c>
      <c r="I7299" t="s">
        <v>135</v>
      </c>
      <c r="J7299" t="s">
        <v>136</v>
      </c>
      <c r="K7299" t="s">
        <v>137</v>
      </c>
      <c r="L7299" t="s">
        <v>20880</v>
      </c>
      <c r="M7299" t="s">
        <v>20881</v>
      </c>
      <c r="N7299">
        <v>5.966388888</v>
      </c>
      <c r="O7299">
        <v>0</v>
      </c>
      <c r="P7299">
        <v>277</v>
      </c>
      <c r="Q7299">
        <v>1</v>
      </c>
      <c r="R7299">
        <v>1</v>
      </c>
      <c r="S7299">
        <v>0</v>
      </c>
      <c r="T7299">
        <v>15</v>
      </c>
      <c r="U7299">
        <v>0</v>
      </c>
      <c r="V7299">
        <v>0</v>
      </c>
      <c r="W7299">
        <v>0</v>
      </c>
      <c r="X7299">
        <v>157.86974857793203</v>
      </c>
      <c r="Y7299">
        <v>1.9049841655718751</v>
      </c>
      <c r="Z7299">
        <v>0.28953306619981667</v>
      </c>
      <c r="AA7299">
        <v>0</v>
      </c>
      <c r="AB7299">
        <v>14.839509224249714</v>
      </c>
      <c r="AC7299">
        <v>0</v>
      </c>
      <c r="AD7299">
        <v>0</v>
      </c>
      <c r="AE7299">
        <v>174.90377503395345</v>
      </c>
    </row>
    <row r="7300" spans="1:31" x14ac:dyDescent="0.25">
      <c r="A7300">
        <v>1802347</v>
      </c>
      <c r="B7300">
        <v>1</v>
      </c>
      <c r="C7300" t="s">
        <v>80</v>
      </c>
      <c r="D7300" t="s">
        <v>93</v>
      </c>
      <c r="E7300" t="s">
        <v>131</v>
      </c>
      <c r="F7300" t="s">
        <v>20882</v>
      </c>
      <c r="G7300" t="s">
        <v>177</v>
      </c>
      <c r="H7300" t="s">
        <v>134</v>
      </c>
      <c r="I7300" t="s">
        <v>135</v>
      </c>
      <c r="J7300" t="s">
        <v>136</v>
      </c>
      <c r="K7300" t="s">
        <v>147</v>
      </c>
      <c r="L7300" t="s">
        <v>20883</v>
      </c>
      <c r="M7300" t="s">
        <v>20884</v>
      </c>
      <c r="N7300">
        <v>0.55111111099999999</v>
      </c>
      <c r="O7300">
        <v>0</v>
      </c>
      <c r="P7300">
        <v>572</v>
      </c>
      <c r="Q7300">
        <v>12</v>
      </c>
      <c r="R7300">
        <v>94</v>
      </c>
      <c r="S7300">
        <v>5</v>
      </c>
      <c r="T7300">
        <v>120</v>
      </c>
      <c r="U7300">
        <v>0</v>
      </c>
      <c r="V7300">
        <v>1</v>
      </c>
      <c r="W7300">
        <v>0</v>
      </c>
      <c r="X7300">
        <v>33.26759884354005</v>
      </c>
      <c r="Y7300">
        <v>19.425581762156693</v>
      </c>
      <c r="Z7300">
        <v>20.624610011701815</v>
      </c>
      <c r="AA7300">
        <v>16.962644625703895</v>
      </c>
      <c r="AB7300">
        <v>28.954671767611252</v>
      </c>
      <c r="AC7300">
        <v>0</v>
      </c>
      <c r="AD7300">
        <v>0.96515756600549985</v>
      </c>
      <c r="AE7300">
        <v>120.20026457671921</v>
      </c>
    </row>
    <row r="7301" spans="1:31" x14ac:dyDescent="0.25">
      <c r="A7301">
        <v>1802324</v>
      </c>
      <c r="B7301">
        <v>1</v>
      </c>
      <c r="C7301" t="s">
        <v>81</v>
      </c>
      <c r="D7301" t="s">
        <v>118</v>
      </c>
      <c r="E7301" t="s">
        <v>188</v>
      </c>
      <c r="F7301" t="s">
        <v>16882</v>
      </c>
      <c r="G7301" t="s">
        <v>177</v>
      </c>
      <c r="H7301" t="s">
        <v>134</v>
      </c>
      <c r="I7301" t="s">
        <v>135</v>
      </c>
      <c r="J7301" t="s">
        <v>136</v>
      </c>
      <c r="K7301" t="s">
        <v>147</v>
      </c>
      <c r="L7301" t="s">
        <v>20885</v>
      </c>
      <c r="M7301" t="s">
        <v>20886</v>
      </c>
      <c r="N7301">
        <v>1.132777777</v>
      </c>
      <c r="O7301">
        <v>1</v>
      </c>
      <c r="P7301">
        <v>272</v>
      </c>
      <c r="Q7301">
        <v>111</v>
      </c>
      <c r="R7301">
        <v>82</v>
      </c>
      <c r="S7301">
        <v>14</v>
      </c>
      <c r="T7301">
        <v>32</v>
      </c>
      <c r="U7301">
        <v>2</v>
      </c>
      <c r="V7301">
        <v>0</v>
      </c>
      <c r="W7301">
        <v>0.30067484726842497</v>
      </c>
      <c r="X7301">
        <v>39.478269591695167</v>
      </c>
      <c r="Y7301">
        <v>200.44759349794072</v>
      </c>
      <c r="Z7301">
        <v>97.619025932490658</v>
      </c>
      <c r="AA7301">
        <v>50.320030853900896</v>
      </c>
      <c r="AB7301">
        <v>8.1897955912025235</v>
      </c>
      <c r="AC7301">
        <v>71.069995645978452</v>
      </c>
      <c r="AD7301">
        <v>0</v>
      </c>
      <c r="AE7301">
        <v>467.42538596047689</v>
      </c>
    </row>
    <row r="7302" spans="1:31" x14ac:dyDescent="0.25">
      <c r="A7302">
        <v>1802284</v>
      </c>
      <c r="B7302">
        <v>1</v>
      </c>
      <c r="C7302" t="s">
        <v>80</v>
      </c>
      <c r="D7302" t="s">
        <v>83</v>
      </c>
      <c r="E7302" t="s">
        <v>171</v>
      </c>
      <c r="F7302" t="s">
        <v>20887</v>
      </c>
      <c r="G7302" t="s">
        <v>173</v>
      </c>
      <c r="H7302" t="s">
        <v>146</v>
      </c>
      <c r="I7302" t="s">
        <v>135</v>
      </c>
      <c r="J7302" t="s">
        <v>136</v>
      </c>
      <c r="K7302" t="s">
        <v>147</v>
      </c>
      <c r="L7302" t="s">
        <v>20888</v>
      </c>
      <c r="M7302" t="s">
        <v>20889</v>
      </c>
      <c r="N7302">
        <v>3.2280555550000001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1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0.69759578980923331</v>
      </c>
      <c r="AC7302">
        <v>0</v>
      </c>
      <c r="AD7302">
        <v>0</v>
      </c>
      <c r="AE7302">
        <v>0.69759578980923331</v>
      </c>
    </row>
    <row r="7303" spans="1:31" x14ac:dyDescent="0.25">
      <c r="A7303">
        <v>1802673</v>
      </c>
      <c r="B7303">
        <v>1</v>
      </c>
      <c r="C7303" t="s">
        <v>80</v>
      </c>
      <c r="D7303" t="s">
        <v>95</v>
      </c>
      <c r="E7303" t="s">
        <v>267</v>
      </c>
      <c r="F7303" t="s">
        <v>20890</v>
      </c>
      <c r="G7303" t="s">
        <v>177</v>
      </c>
      <c r="H7303" t="s">
        <v>134</v>
      </c>
      <c r="I7303" t="s">
        <v>135</v>
      </c>
      <c r="J7303" t="s">
        <v>136</v>
      </c>
      <c r="K7303" t="s">
        <v>147</v>
      </c>
      <c r="L7303" t="s">
        <v>20891</v>
      </c>
      <c r="M7303" t="s">
        <v>20892</v>
      </c>
      <c r="N7303">
        <v>1.508611111</v>
      </c>
      <c r="O7303">
        <v>0</v>
      </c>
      <c r="P7303">
        <v>137</v>
      </c>
      <c r="Q7303">
        <v>0</v>
      </c>
      <c r="R7303">
        <v>1</v>
      </c>
      <c r="S7303">
        <v>19</v>
      </c>
      <c r="T7303">
        <v>8</v>
      </c>
      <c r="U7303">
        <v>4</v>
      </c>
      <c r="V7303">
        <v>0</v>
      </c>
      <c r="W7303">
        <v>0</v>
      </c>
      <c r="X7303">
        <v>56.235285809426607</v>
      </c>
      <c r="Y7303">
        <v>0</v>
      </c>
      <c r="Z7303">
        <v>1.6820624695000001E-4</v>
      </c>
      <c r="AA7303">
        <v>860.05763247749678</v>
      </c>
      <c r="AB7303">
        <v>7.7240534314771327</v>
      </c>
      <c r="AC7303">
        <v>133.08376619790667</v>
      </c>
      <c r="AD7303">
        <v>0</v>
      </c>
      <c r="AE7303">
        <v>1057.1009061225541</v>
      </c>
    </row>
    <row r="7304" spans="1:31" x14ac:dyDescent="0.25">
      <c r="A7304">
        <v>1802341</v>
      </c>
      <c r="B7304">
        <v>1</v>
      </c>
      <c r="C7304" t="s">
        <v>80</v>
      </c>
      <c r="D7304" t="s">
        <v>97</v>
      </c>
      <c r="E7304" t="s">
        <v>171</v>
      </c>
      <c r="F7304" t="s">
        <v>20893</v>
      </c>
      <c r="G7304" t="s">
        <v>181</v>
      </c>
      <c r="H7304" t="s">
        <v>146</v>
      </c>
      <c r="I7304" t="s">
        <v>135</v>
      </c>
      <c r="J7304" t="s">
        <v>136</v>
      </c>
      <c r="K7304" t="s">
        <v>147</v>
      </c>
      <c r="L7304" t="s">
        <v>20894</v>
      </c>
      <c r="M7304" t="s">
        <v>20895</v>
      </c>
      <c r="N7304">
        <v>1.6483333330000001</v>
      </c>
      <c r="O7304">
        <v>0</v>
      </c>
      <c r="P7304">
        <v>1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0.43052397033854173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0.43052397033854173</v>
      </c>
    </row>
    <row r="7305" spans="1:31" x14ac:dyDescent="0.25">
      <c r="A7305">
        <v>1802679</v>
      </c>
      <c r="B7305">
        <v>1</v>
      </c>
      <c r="C7305" t="s">
        <v>80</v>
      </c>
      <c r="D7305" t="s">
        <v>100</v>
      </c>
      <c r="E7305" t="s">
        <v>171</v>
      </c>
      <c r="F7305" t="s">
        <v>20896</v>
      </c>
      <c r="G7305" t="s">
        <v>181</v>
      </c>
      <c r="H7305" t="s">
        <v>146</v>
      </c>
      <c r="I7305" t="s">
        <v>135</v>
      </c>
      <c r="J7305" t="s">
        <v>136</v>
      </c>
      <c r="K7305" t="s">
        <v>147</v>
      </c>
      <c r="L7305" t="s">
        <v>20897</v>
      </c>
      <c r="M7305" t="s">
        <v>20898</v>
      </c>
      <c r="N7305">
        <v>1.8975</v>
      </c>
      <c r="O7305">
        <v>0</v>
      </c>
      <c r="P7305">
        <v>1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2.6143754067342337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2.6143754067342337</v>
      </c>
    </row>
    <row r="7306" spans="1:31" x14ac:dyDescent="0.25">
      <c r="A7306">
        <v>1802533</v>
      </c>
      <c r="B7306">
        <v>1</v>
      </c>
      <c r="C7306" t="s">
        <v>81</v>
      </c>
      <c r="D7306" t="s">
        <v>120</v>
      </c>
      <c r="E7306" t="s">
        <v>188</v>
      </c>
      <c r="F7306" t="s">
        <v>2354</v>
      </c>
      <c r="G7306" t="s">
        <v>177</v>
      </c>
      <c r="H7306" t="s">
        <v>134</v>
      </c>
      <c r="I7306" t="s">
        <v>135</v>
      </c>
      <c r="J7306" t="s">
        <v>136</v>
      </c>
      <c r="K7306" t="s">
        <v>147</v>
      </c>
      <c r="L7306" t="s">
        <v>20899</v>
      </c>
      <c r="M7306" t="s">
        <v>20900</v>
      </c>
      <c r="N7306">
        <v>0.88777777700000005</v>
      </c>
      <c r="O7306">
        <v>0</v>
      </c>
      <c r="P7306">
        <v>279</v>
      </c>
      <c r="Q7306">
        <v>4</v>
      </c>
      <c r="R7306">
        <v>17</v>
      </c>
      <c r="S7306">
        <v>0</v>
      </c>
      <c r="T7306">
        <v>25</v>
      </c>
      <c r="U7306">
        <v>0</v>
      </c>
      <c r="V7306">
        <v>0</v>
      </c>
      <c r="W7306">
        <v>0</v>
      </c>
      <c r="X7306">
        <v>56.889972639711623</v>
      </c>
      <c r="Y7306">
        <v>1.1520007619930253</v>
      </c>
      <c r="Z7306">
        <v>11.485146153101793</v>
      </c>
      <c r="AA7306">
        <v>0</v>
      </c>
      <c r="AB7306">
        <v>6.9039203887972</v>
      </c>
      <c r="AC7306">
        <v>0</v>
      </c>
      <c r="AD7306">
        <v>0</v>
      </c>
      <c r="AE7306">
        <v>76.431039943603636</v>
      </c>
    </row>
    <row r="7307" spans="1:31" x14ac:dyDescent="0.25">
      <c r="A7307">
        <v>1802430</v>
      </c>
      <c r="B7307">
        <v>1</v>
      </c>
      <c r="C7307" t="s">
        <v>80</v>
      </c>
      <c r="D7307" t="s">
        <v>93</v>
      </c>
      <c r="E7307" t="s">
        <v>184</v>
      </c>
      <c r="F7307" t="s">
        <v>20901</v>
      </c>
      <c r="G7307" t="s">
        <v>232</v>
      </c>
      <c r="H7307" t="s">
        <v>134</v>
      </c>
      <c r="I7307" t="s">
        <v>135</v>
      </c>
      <c r="J7307" t="s">
        <v>136</v>
      </c>
      <c r="K7307" t="s">
        <v>147</v>
      </c>
      <c r="L7307" t="s">
        <v>20902</v>
      </c>
      <c r="M7307" t="s">
        <v>20903</v>
      </c>
      <c r="N7307">
        <v>2.2638888879999999</v>
      </c>
      <c r="O7307">
        <v>0</v>
      </c>
      <c r="P7307">
        <v>0</v>
      </c>
      <c r="Q7307">
        <v>0</v>
      </c>
      <c r="R7307">
        <v>15</v>
      </c>
      <c r="S7307">
        <v>0</v>
      </c>
      <c r="T7307">
        <v>2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13.802309430371249</v>
      </c>
      <c r="AA7307">
        <v>0</v>
      </c>
      <c r="AB7307">
        <v>1.0451369167239999</v>
      </c>
      <c r="AC7307">
        <v>0</v>
      </c>
      <c r="AD7307">
        <v>0</v>
      </c>
      <c r="AE7307">
        <v>14.847446347095248</v>
      </c>
    </row>
    <row r="7308" spans="1:31" x14ac:dyDescent="0.25">
      <c r="A7308">
        <v>1802596</v>
      </c>
      <c r="B7308">
        <v>1</v>
      </c>
      <c r="C7308" t="s">
        <v>80</v>
      </c>
      <c r="D7308" t="s">
        <v>101</v>
      </c>
      <c r="E7308" t="s">
        <v>158</v>
      </c>
      <c r="F7308" t="s">
        <v>20667</v>
      </c>
      <c r="G7308" t="s">
        <v>160</v>
      </c>
      <c r="H7308" t="s">
        <v>146</v>
      </c>
      <c r="I7308" t="s">
        <v>135</v>
      </c>
      <c r="J7308" t="s">
        <v>136</v>
      </c>
      <c r="K7308" t="s">
        <v>147</v>
      </c>
      <c r="L7308" t="s">
        <v>20904</v>
      </c>
      <c r="M7308" t="s">
        <v>20905</v>
      </c>
      <c r="N7308">
        <v>3.3763888880000001</v>
      </c>
      <c r="O7308">
        <v>0</v>
      </c>
      <c r="P7308">
        <v>20</v>
      </c>
      <c r="Q7308">
        <v>0</v>
      </c>
      <c r="R7308">
        <v>0</v>
      </c>
      <c r="S7308">
        <v>0</v>
      </c>
      <c r="T7308">
        <v>2</v>
      </c>
      <c r="U7308">
        <v>0</v>
      </c>
      <c r="V7308">
        <v>0</v>
      </c>
      <c r="W7308">
        <v>0</v>
      </c>
      <c r="X7308">
        <v>14.820887933759915</v>
      </c>
      <c r="Y7308">
        <v>0</v>
      </c>
      <c r="Z7308">
        <v>0</v>
      </c>
      <c r="AA7308">
        <v>0</v>
      </c>
      <c r="AB7308">
        <v>5.8114323096799163</v>
      </c>
      <c r="AC7308">
        <v>0</v>
      </c>
      <c r="AD7308">
        <v>0</v>
      </c>
      <c r="AE7308">
        <v>20.632320243439832</v>
      </c>
    </row>
    <row r="7309" spans="1:31" x14ac:dyDescent="0.25">
      <c r="A7309">
        <v>1802616</v>
      </c>
      <c r="B7309">
        <v>1</v>
      </c>
      <c r="C7309" t="s">
        <v>80</v>
      </c>
      <c r="D7309" t="s">
        <v>93</v>
      </c>
      <c r="E7309" t="s">
        <v>158</v>
      </c>
      <c r="F7309" t="s">
        <v>10087</v>
      </c>
      <c r="G7309" t="s">
        <v>160</v>
      </c>
      <c r="H7309" t="s">
        <v>146</v>
      </c>
      <c r="I7309" t="s">
        <v>135</v>
      </c>
      <c r="J7309" t="s">
        <v>136</v>
      </c>
      <c r="K7309" t="s">
        <v>147</v>
      </c>
      <c r="L7309" t="s">
        <v>20906</v>
      </c>
      <c r="M7309" t="s">
        <v>20907</v>
      </c>
      <c r="N7309">
        <v>2.824166666</v>
      </c>
      <c r="O7309">
        <v>0</v>
      </c>
      <c r="P7309">
        <v>0</v>
      </c>
      <c r="Q7309">
        <v>0</v>
      </c>
      <c r="R7309">
        <v>1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0.10578879743975</v>
      </c>
      <c r="AA7309">
        <v>0</v>
      </c>
      <c r="AB7309">
        <v>0</v>
      </c>
      <c r="AC7309">
        <v>0</v>
      </c>
      <c r="AD7309">
        <v>0</v>
      </c>
      <c r="AE7309">
        <v>0.10578879743975</v>
      </c>
    </row>
    <row r="7310" spans="1:31" x14ac:dyDescent="0.25">
      <c r="A7310">
        <v>1802404</v>
      </c>
      <c r="B7310">
        <v>1</v>
      </c>
      <c r="C7310" t="s">
        <v>80</v>
      </c>
      <c r="D7310" t="s">
        <v>104</v>
      </c>
      <c r="E7310" t="s">
        <v>188</v>
      </c>
      <c r="F7310" t="s">
        <v>1435</v>
      </c>
      <c r="G7310" t="s">
        <v>177</v>
      </c>
      <c r="H7310" t="s">
        <v>134</v>
      </c>
      <c r="I7310" t="s">
        <v>135</v>
      </c>
      <c r="J7310" t="s">
        <v>136</v>
      </c>
      <c r="K7310" t="s">
        <v>147</v>
      </c>
      <c r="L7310" t="s">
        <v>20908</v>
      </c>
      <c r="M7310" t="s">
        <v>20909</v>
      </c>
      <c r="N7310">
        <v>2.4230555549999999</v>
      </c>
      <c r="O7310">
        <v>0</v>
      </c>
      <c r="P7310">
        <v>435</v>
      </c>
      <c r="Q7310">
        <v>4</v>
      </c>
      <c r="R7310">
        <v>10</v>
      </c>
      <c r="S7310">
        <v>2</v>
      </c>
      <c r="T7310">
        <v>99</v>
      </c>
      <c r="U7310">
        <v>1</v>
      </c>
      <c r="V7310">
        <v>0</v>
      </c>
      <c r="W7310">
        <v>0</v>
      </c>
      <c r="X7310">
        <v>342.21776586559486</v>
      </c>
      <c r="Y7310">
        <v>13.509164252677277</v>
      </c>
      <c r="Z7310">
        <v>38.440627131802664</v>
      </c>
      <c r="AA7310">
        <v>140.72988676496635</v>
      </c>
      <c r="AB7310">
        <v>119.1463575386595</v>
      </c>
      <c r="AC7310">
        <v>43.739202642926799</v>
      </c>
      <c r="AD7310">
        <v>0</v>
      </c>
      <c r="AE7310">
        <v>697.78300419662742</v>
      </c>
    </row>
    <row r="7311" spans="1:31" x14ac:dyDescent="0.25">
      <c r="A7311">
        <v>1802367</v>
      </c>
      <c r="B7311">
        <v>1</v>
      </c>
      <c r="C7311" t="s">
        <v>81</v>
      </c>
      <c r="D7311" t="s">
        <v>118</v>
      </c>
      <c r="E7311" t="s">
        <v>158</v>
      </c>
      <c r="F7311" t="s">
        <v>20910</v>
      </c>
      <c r="G7311" t="s">
        <v>246</v>
      </c>
      <c r="H7311" t="s">
        <v>146</v>
      </c>
      <c r="I7311" t="s">
        <v>135</v>
      </c>
      <c r="J7311" t="s">
        <v>136</v>
      </c>
      <c r="K7311" t="s">
        <v>137</v>
      </c>
      <c r="L7311" t="s">
        <v>20911</v>
      </c>
      <c r="M7311" t="s">
        <v>20912</v>
      </c>
      <c r="N7311">
        <v>1.310472222</v>
      </c>
      <c r="O7311">
        <v>0</v>
      </c>
      <c r="P7311">
        <v>78</v>
      </c>
      <c r="Q7311">
        <v>0</v>
      </c>
      <c r="R7311">
        <v>0</v>
      </c>
      <c r="S7311">
        <v>0</v>
      </c>
      <c r="T7311">
        <v>2</v>
      </c>
      <c r="U7311">
        <v>0</v>
      </c>
      <c r="V7311">
        <v>0</v>
      </c>
      <c r="W7311">
        <v>0</v>
      </c>
      <c r="X7311">
        <v>30.508321728466349</v>
      </c>
      <c r="Y7311">
        <v>0</v>
      </c>
      <c r="Z7311">
        <v>0</v>
      </c>
      <c r="AA7311">
        <v>0</v>
      </c>
      <c r="AB7311">
        <v>0.27618177168383329</v>
      </c>
      <c r="AC7311">
        <v>0</v>
      </c>
      <c r="AD7311">
        <v>0</v>
      </c>
      <c r="AE7311">
        <v>30.784503500150183</v>
      </c>
    </row>
    <row r="7312" spans="1:31" x14ac:dyDescent="0.25">
      <c r="A7312">
        <v>1802659</v>
      </c>
      <c r="B7312">
        <v>1</v>
      </c>
      <c r="C7312" t="s">
        <v>81</v>
      </c>
      <c r="D7312" t="s">
        <v>112</v>
      </c>
      <c r="E7312" t="s">
        <v>131</v>
      </c>
      <c r="F7312" t="s">
        <v>20913</v>
      </c>
      <c r="G7312" t="s">
        <v>177</v>
      </c>
      <c r="H7312" t="s">
        <v>134</v>
      </c>
      <c r="I7312" t="s">
        <v>135</v>
      </c>
      <c r="J7312" t="s">
        <v>136</v>
      </c>
      <c r="K7312" t="s">
        <v>147</v>
      </c>
      <c r="L7312" t="s">
        <v>20914</v>
      </c>
      <c r="M7312" t="s">
        <v>20915</v>
      </c>
      <c r="N7312">
        <v>1.5722222219999999</v>
      </c>
      <c r="O7312">
        <v>0</v>
      </c>
      <c r="P7312">
        <v>3</v>
      </c>
      <c r="Q7312">
        <v>9</v>
      </c>
      <c r="R7312">
        <v>53</v>
      </c>
      <c r="S7312">
        <v>4</v>
      </c>
      <c r="T7312">
        <v>3</v>
      </c>
      <c r="U7312">
        <v>0</v>
      </c>
      <c r="V7312">
        <v>0</v>
      </c>
      <c r="W7312">
        <v>0</v>
      </c>
      <c r="X7312">
        <v>1.5088463382591002</v>
      </c>
      <c r="Y7312">
        <v>523.78389432166477</v>
      </c>
      <c r="Z7312">
        <v>91.465964319443898</v>
      </c>
      <c r="AA7312">
        <v>14.645413723705092</v>
      </c>
      <c r="AB7312">
        <v>19.394983975834077</v>
      </c>
      <c r="AC7312">
        <v>0</v>
      </c>
      <c r="AD7312">
        <v>0</v>
      </c>
      <c r="AE7312">
        <v>650.79910267890693</v>
      </c>
    </row>
    <row r="7313" spans="1:31" x14ac:dyDescent="0.25">
      <c r="A7313">
        <v>1802261</v>
      </c>
      <c r="B7313">
        <v>1</v>
      </c>
      <c r="C7313" t="s">
        <v>81</v>
      </c>
      <c r="D7313" t="s">
        <v>112</v>
      </c>
      <c r="E7313" t="s">
        <v>171</v>
      </c>
      <c r="F7313" t="s">
        <v>20916</v>
      </c>
      <c r="G7313" t="s">
        <v>282</v>
      </c>
      <c r="H7313" t="s">
        <v>146</v>
      </c>
      <c r="I7313" t="s">
        <v>135</v>
      </c>
      <c r="J7313" t="s">
        <v>136</v>
      </c>
      <c r="K7313" t="s">
        <v>147</v>
      </c>
      <c r="L7313" t="s">
        <v>20917</v>
      </c>
      <c r="M7313" t="s">
        <v>20918</v>
      </c>
      <c r="N7313">
        <v>11.468333333</v>
      </c>
      <c r="O7313">
        <v>0</v>
      </c>
      <c r="P7313">
        <v>0</v>
      </c>
      <c r="Q7313">
        <v>0</v>
      </c>
      <c r="R7313">
        <v>1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</row>
    <row r="7314" spans="1:31" x14ac:dyDescent="0.25">
      <c r="A7314">
        <v>1802510</v>
      </c>
      <c r="B7314">
        <v>1</v>
      </c>
      <c r="C7314" t="s">
        <v>81</v>
      </c>
      <c r="D7314" t="s">
        <v>113</v>
      </c>
      <c r="E7314" t="s">
        <v>184</v>
      </c>
      <c r="F7314" t="s">
        <v>20919</v>
      </c>
      <c r="G7314" t="s">
        <v>359</v>
      </c>
      <c r="H7314" t="s">
        <v>134</v>
      </c>
      <c r="I7314" t="s">
        <v>135</v>
      </c>
      <c r="J7314" t="s">
        <v>136</v>
      </c>
      <c r="K7314" t="s">
        <v>147</v>
      </c>
      <c r="L7314" t="s">
        <v>20920</v>
      </c>
      <c r="M7314" t="s">
        <v>20921</v>
      </c>
      <c r="N7314">
        <v>1.1363888879999999</v>
      </c>
      <c r="O7314">
        <v>0</v>
      </c>
      <c r="P7314">
        <v>0</v>
      </c>
      <c r="Q7314">
        <v>0</v>
      </c>
      <c r="R7314">
        <v>6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1.7084321718961335</v>
      </c>
      <c r="AA7314">
        <v>0</v>
      </c>
      <c r="AB7314">
        <v>0</v>
      </c>
      <c r="AC7314">
        <v>0</v>
      </c>
      <c r="AD7314">
        <v>0</v>
      </c>
      <c r="AE7314">
        <v>1.7084321718961335</v>
      </c>
    </row>
    <row r="7315" spans="1:31" x14ac:dyDescent="0.25">
      <c r="A7315">
        <v>1802361</v>
      </c>
      <c r="B7315">
        <v>1</v>
      </c>
      <c r="C7315" t="s">
        <v>81</v>
      </c>
      <c r="D7315" t="s">
        <v>122</v>
      </c>
      <c r="E7315" t="s">
        <v>143</v>
      </c>
      <c r="F7315" t="s">
        <v>20025</v>
      </c>
      <c r="G7315" t="s">
        <v>246</v>
      </c>
      <c r="H7315" t="s">
        <v>146</v>
      </c>
      <c r="I7315" t="s">
        <v>135</v>
      </c>
      <c r="J7315" t="s">
        <v>136</v>
      </c>
      <c r="K7315" t="s">
        <v>137</v>
      </c>
      <c r="L7315" t="s">
        <v>20922</v>
      </c>
      <c r="M7315" t="s">
        <v>20923</v>
      </c>
      <c r="N7315">
        <v>8.6163888879999995</v>
      </c>
      <c r="O7315">
        <v>0</v>
      </c>
      <c r="P7315">
        <v>41</v>
      </c>
      <c r="Q7315">
        <v>0</v>
      </c>
      <c r="R7315">
        <v>1</v>
      </c>
      <c r="S7315">
        <v>0</v>
      </c>
      <c r="T7315">
        <v>3</v>
      </c>
      <c r="U7315">
        <v>0</v>
      </c>
      <c r="V7315">
        <v>0</v>
      </c>
      <c r="W7315">
        <v>0</v>
      </c>
      <c r="X7315">
        <v>29.931423027286243</v>
      </c>
      <c r="Y7315">
        <v>0</v>
      </c>
      <c r="Z7315">
        <v>0</v>
      </c>
      <c r="AA7315">
        <v>0</v>
      </c>
      <c r="AB7315">
        <v>7.1453835105158339</v>
      </c>
      <c r="AC7315">
        <v>0</v>
      </c>
      <c r="AD7315">
        <v>0</v>
      </c>
      <c r="AE7315">
        <v>37.076806537802078</v>
      </c>
    </row>
    <row r="7316" spans="1:31" x14ac:dyDescent="0.25">
      <c r="A7316">
        <v>1802396</v>
      </c>
      <c r="B7316">
        <v>1</v>
      </c>
      <c r="C7316" t="s">
        <v>80</v>
      </c>
      <c r="D7316" t="s">
        <v>100</v>
      </c>
      <c r="E7316" t="s">
        <v>171</v>
      </c>
      <c r="F7316" t="s">
        <v>20924</v>
      </c>
      <c r="G7316" t="s">
        <v>181</v>
      </c>
      <c r="H7316" t="s">
        <v>146</v>
      </c>
      <c r="I7316" t="s">
        <v>135</v>
      </c>
      <c r="J7316" t="s">
        <v>136</v>
      </c>
      <c r="K7316" t="s">
        <v>147</v>
      </c>
      <c r="L7316" t="s">
        <v>20925</v>
      </c>
      <c r="M7316" t="s">
        <v>20926</v>
      </c>
      <c r="N7316">
        <v>2.3630555549999999</v>
      </c>
      <c r="O7316">
        <v>0</v>
      </c>
      <c r="P7316">
        <v>1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1.5375535712500001E-2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1.5375535712500001E-2</v>
      </c>
    </row>
    <row r="7317" spans="1:31" x14ac:dyDescent="0.25">
      <c r="A7317">
        <v>1802327</v>
      </c>
      <c r="B7317">
        <v>1</v>
      </c>
      <c r="C7317" t="s">
        <v>81</v>
      </c>
      <c r="D7317" t="s">
        <v>120</v>
      </c>
      <c r="E7317" t="s">
        <v>171</v>
      </c>
      <c r="F7317" t="s">
        <v>20927</v>
      </c>
      <c r="G7317" t="s">
        <v>181</v>
      </c>
      <c r="H7317" t="s">
        <v>146</v>
      </c>
      <c r="I7317" t="s">
        <v>135</v>
      </c>
      <c r="J7317" t="s">
        <v>136</v>
      </c>
      <c r="K7317" t="s">
        <v>147</v>
      </c>
      <c r="L7317" t="s">
        <v>20928</v>
      </c>
      <c r="M7317" t="s">
        <v>20929</v>
      </c>
      <c r="N7317">
        <v>1.858055555</v>
      </c>
      <c r="O7317">
        <v>0</v>
      </c>
      <c r="P7317">
        <v>2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0.2899361468934667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0.2899361468934667</v>
      </c>
    </row>
    <row r="7318" spans="1:31" x14ac:dyDescent="0.25">
      <c r="A7318">
        <v>1802350</v>
      </c>
      <c r="B7318">
        <v>1</v>
      </c>
      <c r="C7318" t="s">
        <v>80</v>
      </c>
      <c r="D7318" t="s">
        <v>97</v>
      </c>
      <c r="E7318" t="s">
        <v>184</v>
      </c>
      <c r="F7318" t="s">
        <v>19391</v>
      </c>
      <c r="G7318" t="s">
        <v>232</v>
      </c>
      <c r="H7318" t="s">
        <v>134</v>
      </c>
      <c r="I7318" t="s">
        <v>135</v>
      </c>
      <c r="J7318" t="s">
        <v>136</v>
      </c>
      <c r="K7318" t="s">
        <v>147</v>
      </c>
      <c r="L7318" t="s">
        <v>20930</v>
      </c>
      <c r="M7318" t="s">
        <v>20931</v>
      </c>
      <c r="N7318">
        <v>0.78388888800000001</v>
      </c>
      <c r="O7318">
        <v>0</v>
      </c>
      <c r="P7318">
        <v>38</v>
      </c>
      <c r="Q7318">
        <v>0</v>
      </c>
      <c r="R7318">
        <v>0</v>
      </c>
      <c r="S7318">
        <v>0</v>
      </c>
      <c r="T7318">
        <v>3</v>
      </c>
      <c r="U7318">
        <v>0</v>
      </c>
      <c r="V7318">
        <v>0</v>
      </c>
      <c r="W7318">
        <v>0</v>
      </c>
      <c r="X7318">
        <v>150.05858124726336</v>
      </c>
      <c r="Y7318">
        <v>0</v>
      </c>
      <c r="Z7318">
        <v>0</v>
      </c>
      <c r="AA7318">
        <v>0</v>
      </c>
      <c r="AB7318">
        <v>0.14176981635793331</v>
      </c>
      <c r="AC7318">
        <v>0</v>
      </c>
      <c r="AD7318">
        <v>0</v>
      </c>
      <c r="AE7318">
        <v>150.2003510636213</v>
      </c>
    </row>
    <row r="7319" spans="1:31" x14ac:dyDescent="0.25">
      <c r="A7319">
        <v>1802373</v>
      </c>
      <c r="B7319">
        <v>1</v>
      </c>
      <c r="C7319" t="s">
        <v>80</v>
      </c>
      <c r="D7319" t="s">
        <v>105</v>
      </c>
      <c r="E7319" t="s">
        <v>171</v>
      </c>
      <c r="F7319" t="s">
        <v>20932</v>
      </c>
      <c r="G7319" t="s">
        <v>173</v>
      </c>
      <c r="H7319" t="s">
        <v>146</v>
      </c>
      <c r="I7319" t="s">
        <v>135</v>
      </c>
      <c r="J7319" t="s">
        <v>136</v>
      </c>
      <c r="K7319" t="s">
        <v>147</v>
      </c>
      <c r="L7319" t="s">
        <v>20933</v>
      </c>
      <c r="M7319" t="s">
        <v>20934</v>
      </c>
      <c r="N7319">
        <v>1.223333333</v>
      </c>
      <c r="O7319">
        <v>0</v>
      </c>
      <c r="P7319">
        <v>16</v>
      </c>
      <c r="Q7319">
        <v>0</v>
      </c>
      <c r="R7319">
        <v>0</v>
      </c>
      <c r="S7319">
        <v>0</v>
      </c>
      <c r="T7319">
        <v>3</v>
      </c>
      <c r="U7319">
        <v>0</v>
      </c>
      <c r="V7319">
        <v>0</v>
      </c>
      <c r="W7319">
        <v>0</v>
      </c>
      <c r="X7319">
        <v>4.5764693413868001</v>
      </c>
      <c r="Y7319">
        <v>0</v>
      </c>
      <c r="Z7319">
        <v>0</v>
      </c>
      <c r="AA7319">
        <v>0</v>
      </c>
      <c r="AB7319">
        <v>5.7412164248159998</v>
      </c>
      <c r="AC7319">
        <v>0</v>
      </c>
      <c r="AD7319">
        <v>0</v>
      </c>
      <c r="AE7319">
        <v>10.3176857662028</v>
      </c>
    </row>
    <row r="7320" spans="1:31" x14ac:dyDescent="0.25">
      <c r="A7320">
        <v>1802390</v>
      </c>
      <c r="B7320">
        <v>1</v>
      </c>
      <c r="C7320" t="s">
        <v>81</v>
      </c>
      <c r="D7320" t="s">
        <v>123</v>
      </c>
      <c r="E7320" t="s">
        <v>184</v>
      </c>
      <c r="F7320" t="s">
        <v>20935</v>
      </c>
      <c r="G7320" t="s">
        <v>2141</v>
      </c>
      <c r="H7320" t="s">
        <v>134</v>
      </c>
      <c r="I7320" t="s">
        <v>135</v>
      </c>
      <c r="J7320" t="s">
        <v>136</v>
      </c>
      <c r="K7320" t="s">
        <v>147</v>
      </c>
      <c r="L7320" t="s">
        <v>20936</v>
      </c>
      <c r="M7320" t="s">
        <v>20937</v>
      </c>
      <c r="N7320">
        <v>3.1019444439999999</v>
      </c>
      <c r="O7320">
        <v>0</v>
      </c>
      <c r="P7320">
        <v>0</v>
      </c>
      <c r="Q7320">
        <v>0</v>
      </c>
      <c r="R7320">
        <v>0</v>
      </c>
      <c r="S7320">
        <v>4</v>
      </c>
      <c r="T7320">
        <v>0</v>
      </c>
      <c r="U7320">
        <v>5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24.280320703665133</v>
      </c>
      <c r="AB7320">
        <v>0</v>
      </c>
      <c r="AC7320">
        <v>298.00682710509437</v>
      </c>
      <c r="AD7320">
        <v>0</v>
      </c>
      <c r="AE7320">
        <v>322.28714780875953</v>
      </c>
    </row>
    <row r="7321" spans="1:31" x14ac:dyDescent="0.25">
      <c r="A7321">
        <v>1802473</v>
      </c>
      <c r="B7321">
        <v>1</v>
      </c>
      <c r="C7321" t="s">
        <v>80</v>
      </c>
      <c r="D7321" t="s">
        <v>82</v>
      </c>
      <c r="E7321" t="s">
        <v>171</v>
      </c>
      <c r="F7321" t="s">
        <v>4744</v>
      </c>
      <c r="G7321" t="s">
        <v>282</v>
      </c>
      <c r="H7321" t="s">
        <v>146</v>
      </c>
      <c r="I7321" t="s">
        <v>135</v>
      </c>
      <c r="J7321" t="s">
        <v>136</v>
      </c>
      <c r="K7321" t="s">
        <v>147</v>
      </c>
      <c r="L7321" t="s">
        <v>20938</v>
      </c>
      <c r="M7321" t="s">
        <v>20939</v>
      </c>
      <c r="N7321">
        <v>6.9752777769999996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1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177.37401735082096</v>
      </c>
      <c r="AC7321">
        <v>0</v>
      </c>
      <c r="AD7321">
        <v>0</v>
      </c>
      <c r="AE7321">
        <v>177.37401735082096</v>
      </c>
    </row>
    <row r="7322" spans="1:31" x14ac:dyDescent="0.25">
      <c r="A7322">
        <v>1802536</v>
      </c>
      <c r="B7322">
        <v>1</v>
      </c>
      <c r="C7322" t="s">
        <v>81</v>
      </c>
      <c r="D7322" t="s">
        <v>112</v>
      </c>
      <c r="E7322" t="s">
        <v>184</v>
      </c>
      <c r="F7322" t="s">
        <v>20940</v>
      </c>
      <c r="G7322" t="s">
        <v>232</v>
      </c>
      <c r="H7322" t="s">
        <v>134</v>
      </c>
      <c r="I7322" t="s">
        <v>135</v>
      </c>
      <c r="J7322" t="s">
        <v>136</v>
      </c>
      <c r="K7322" t="s">
        <v>147</v>
      </c>
      <c r="L7322" t="s">
        <v>20941</v>
      </c>
      <c r="M7322" t="s">
        <v>20942</v>
      </c>
      <c r="N7322">
        <v>4.2358333330000004</v>
      </c>
      <c r="O7322">
        <v>0</v>
      </c>
      <c r="P7322">
        <v>76</v>
      </c>
      <c r="Q7322">
        <v>0</v>
      </c>
      <c r="R7322">
        <v>6</v>
      </c>
      <c r="S7322">
        <v>0</v>
      </c>
      <c r="T7322">
        <v>8</v>
      </c>
      <c r="U7322">
        <v>0</v>
      </c>
      <c r="V7322">
        <v>0</v>
      </c>
      <c r="W7322">
        <v>0</v>
      </c>
      <c r="X7322">
        <v>28.082797648293749</v>
      </c>
      <c r="Y7322">
        <v>0</v>
      </c>
      <c r="Z7322">
        <v>2.0323041924655247</v>
      </c>
      <c r="AA7322">
        <v>0</v>
      </c>
      <c r="AB7322">
        <v>9.2528362950019485</v>
      </c>
      <c r="AC7322">
        <v>0</v>
      </c>
      <c r="AD7322">
        <v>0</v>
      </c>
      <c r="AE7322">
        <v>39.367938135761221</v>
      </c>
    </row>
    <row r="7323" spans="1:31" x14ac:dyDescent="0.25">
      <c r="A7323">
        <v>1802682</v>
      </c>
      <c r="B7323">
        <v>1</v>
      </c>
      <c r="C7323" t="s">
        <v>80</v>
      </c>
      <c r="D7323" t="s">
        <v>104</v>
      </c>
      <c r="E7323" t="s">
        <v>158</v>
      </c>
      <c r="F7323" t="s">
        <v>20943</v>
      </c>
      <c r="G7323" t="s">
        <v>758</v>
      </c>
      <c r="H7323" t="s">
        <v>146</v>
      </c>
      <c r="I7323" t="s">
        <v>135</v>
      </c>
      <c r="J7323" t="s">
        <v>136</v>
      </c>
      <c r="K7323" t="s">
        <v>147</v>
      </c>
      <c r="L7323" t="s">
        <v>20944</v>
      </c>
      <c r="M7323" t="s">
        <v>20945</v>
      </c>
      <c r="N7323">
        <v>3.5844444439999998</v>
      </c>
      <c r="O7323">
        <v>0</v>
      </c>
      <c r="P7323">
        <v>3</v>
      </c>
      <c r="Q7323">
        <v>0</v>
      </c>
      <c r="R7323">
        <v>14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4.9327619399586835</v>
      </c>
      <c r="Y7323">
        <v>0</v>
      </c>
      <c r="Z7323">
        <v>5.4885660788766693</v>
      </c>
      <c r="AA7323">
        <v>0</v>
      </c>
      <c r="AB7323">
        <v>0</v>
      </c>
      <c r="AC7323">
        <v>0</v>
      </c>
      <c r="AD7323">
        <v>0</v>
      </c>
      <c r="AE7323">
        <v>10.421328018835354</v>
      </c>
    </row>
    <row r="7324" spans="1:31" x14ac:dyDescent="0.25">
      <c r="A7324">
        <v>1802287</v>
      </c>
      <c r="B7324">
        <v>1</v>
      </c>
      <c r="C7324" t="s">
        <v>80</v>
      </c>
      <c r="D7324" t="s">
        <v>92</v>
      </c>
      <c r="E7324" t="s">
        <v>171</v>
      </c>
      <c r="F7324" t="s">
        <v>20946</v>
      </c>
      <c r="G7324" t="s">
        <v>282</v>
      </c>
      <c r="H7324" t="s">
        <v>146</v>
      </c>
      <c r="I7324" t="s">
        <v>135</v>
      </c>
      <c r="J7324" t="s">
        <v>136</v>
      </c>
      <c r="K7324" t="s">
        <v>147</v>
      </c>
      <c r="L7324" t="s">
        <v>20947</v>
      </c>
      <c r="M7324" t="s">
        <v>20948</v>
      </c>
      <c r="N7324">
        <v>1.351111111</v>
      </c>
      <c r="O7324">
        <v>0</v>
      </c>
      <c r="P7324">
        <v>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1.4507112812339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1.4507112812339</v>
      </c>
    </row>
    <row r="7325" spans="1:31" x14ac:dyDescent="0.25">
      <c r="A7325">
        <v>1802313</v>
      </c>
      <c r="B7325">
        <v>1</v>
      </c>
      <c r="C7325" t="s">
        <v>80</v>
      </c>
      <c r="D7325" t="s">
        <v>106</v>
      </c>
      <c r="E7325" t="s">
        <v>131</v>
      </c>
      <c r="F7325" t="s">
        <v>1745</v>
      </c>
      <c r="G7325" t="s">
        <v>177</v>
      </c>
      <c r="H7325" t="s">
        <v>134</v>
      </c>
      <c r="I7325" t="s">
        <v>135</v>
      </c>
      <c r="J7325" t="s">
        <v>136</v>
      </c>
      <c r="K7325" t="s">
        <v>147</v>
      </c>
      <c r="L7325" t="s">
        <v>20949</v>
      </c>
      <c r="M7325" t="s">
        <v>20950</v>
      </c>
      <c r="N7325">
        <v>0.53972222199999997</v>
      </c>
      <c r="O7325">
        <v>0</v>
      </c>
      <c r="P7325">
        <v>2</v>
      </c>
      <c r="Q7325">
        <v>50</v>
      </c>
      <c r="R7325">
        <v>204</v>
      </c>
      <c r="S7325">
        <v>14</v>
      </c>
      <c r="T7325">
        <v>30</v>
      </c>
      <c r="U7325">
        <v>0</v>
      </c>
      <c r="V7325">
        <v>0</v>
      </c>
      <c r="W7325">
        <v>0</v>
      </c>
      <c r="X7325">
        <v>0.41487433637921667</v>
      </c>
      <c r="Y7325">
        <v>69.696475559140382</v>
      </c>
      <c r="Z7325">
        <v>52.864173535570458</v>
      </c>
      <c r="AA7325">
        <v>14.817609434375042</v>
      </c>
      <c r="AB7325">
        <v>19.474551884724452</v>
      </c>
      <c r="AC7325">
        <v>0</v>
      </c>
      <c r="AD7325">
        <v>0</v>
      </c>
      <c r="AE7325">
        <v>157.26768475018955</v>
      </c>
    </row>
    <row r="7326" spans="1:31" x14ac:dyDescent="0.25">
      <c r="A7326">
        <v>1802456</v>
      </c>
      <c r="B7326">
        <v>1</v>
      </c>
      <c r="C7326" t="s">
        <v>80</v>
      </c>
      <c r="D7326" t="s">
        <v>93</v>
      </c>
      <c r="E7326" t="s">
        <v>131</v>
      </c>
      <c r="F7326" t="s">
        <v>5435</v>
      </c>
      <c r="G7326" t="s">
        <v>177</v>
      </c>
      <c r="H7326" t="s">
        <v>134</v>
      </c>
      <c r="I7326" t="s">
        <v>135</v>
      </c>
      <c r="J7326" t="s">
        <v>136</v>
      </c>
      <c r="K7326" t="s">
        <v>147</v>
      </c>
      <c r="L7326" t="s">
        <v>20951</v>
      </c>
      <c r="M7326" t="s">
        <v>20952</v>
      </c>
      <c r="N7326">
        <v>1.6402777770000001</v>
      </c>
      <c r="O7326">
        <v>0</v>
      </c>
      <c r="P7326">
        <v>8</v>
      </c>
      <c r="Q7326">
        <v>28</v>
      </c>
      <c r="R7326">
        <v>93</v>
      </c>
      <c r="S7326">
        <v>6</v>
      </c>
      <c r="T7326">
        <v>15</v>
      </c>
      <c r="U7326">
        <v>0</v>
      </c>
      <c r="V7326">
        <v>0</v>
      </c>
      <c r="W7326">
        <v>0</v>
      </c>
      <c r="X7326">
        <v>3.1946519292438751</v>
      </c>
      <c r="Y7326">
        <v>13.264228891995094</v>
      </c>
      <c r="Z7326">
        <v>88.45311285016885</v>
      </c>
      <c r="AA7326">
        <v>67.969710959682189</v>
      </c>
      <c r="AB7326">
        <v>22.228735702447995</v>
      </c>
      <c r="AC7326">
        <v>0</v>
      </c>
      <c r="AD7326">
        <v>0</v>
      </c>
      <c r="AE7326">
        <v>195.11044033353804</v>
      </c>
    </row>
    <row r="7327" spans="1:31" x14ac:dyDescent="0.25">
      <c r="A7327">
        <v>1802642</v>
      </c>
      <c r="B7327">
        <v>1</v>
      </c>
      <c r="C7327" t="s">
        <v>80</v>
      </c>
      <c r="D7327" t="s">
        <v>88</v>
      </c>
      <c r="E7327" t="s">
        <v>143</v>
      </c>
      <c r="F7327" t="s">
        <v>20953</v>
      </c>
      <c r="G7327" t="s">
        <v>145</v>
      </c>
      <c r="H7327" t="s">
        <v>146</v>
      </c>
      <c r="I7327" t="s">
        <v>135</v>
      </c>
      <c r="J7327" t="s">
        <v>136</v>
      </c>
      <c r="K7327" t="s">
        <v>147</v>
      </c>
      <c r="L7327" t="s">
        <v>20954</v>
      </c>
      <c r="M7327" t="s">
        <v>20955</v>
      </c>
      <c r="N7327">
        <v>0.41888888800000001</v>
      </c>
      <c r="O7327">
        <v>0</v>
      </c>
      <c r="P7327">
        <v>707</v>
      </c>
      <c r="Q7327">
        <v>0</v>
      </c>
      <c r="R7327">
        <v>1</v>
      </c>
      <c r="S7327">
        <v>0</v>
      </c>
      <c r="T7327">
        <v>88</v>
      </c>
      <c r="U7327">
        <v>0</v>
      </c>
      <c r="V7327">
        <v>0</v>
      </c>
      <c r="W7327">
        <v>0</v>
      </c>
      <c r="X7327">
        <v>74.218151307588656</v>
      </c>
      <c r="Y7327">
        <v>0</v>
      </c>
      <c r="Z7327">
        <v>9.2648462379200006E-2</v>
      </c>
      <c r="AA7327">
        <v>0</v>
      </c>
      <c r="AB7327">
        <v>25.298579963330273</v>
      </c>
      <c r="AC7327">
        <v>0</v>
      </c>
      <c r="AD7327">
        <v>0</v>
      </c>
      <c r="AE7327">
        <v>99.609379733298127</v>
      </c>
    </row>
    <row r="7328" spans="1:31" x14ac:dyDescent="0.25">
      <c r="A7328">
        <v>1802619</v>
      </c>
      <c r="B7328">
        <v>1</v>
      </c>
      <c r="C7328" t="s">
        <v>80</v>
      </c>
      <c r="D7328" t="s">
        <v>100</v>
      </c>
      <c r="E7328" t="s">
        <v>267</v>
      </c>
      <c r="F7328" t="s">
        <v>20956</v>
      </c>
      <c r="G7328" t="s">
        <v>177</v>
      </c>
      <c r="H7328" t="s">
        <v>134</v>
      </c>
      <c r="I7328" t="s">
        <v>135</v>
      </c>
      <c r="J7328" t="s">
        <v>136</v>
      </c>
      <c r="K7328" t="s">
        <v>147</v>
      </c>
      <c r="L7328" t="s">
        <v>20957</v>
      </c>
      <c r="M7328" t="s">
        <v>20958</v>
      </c>
      <c r="N7328">
        <v>0.491156388</v>
      </c>
      <c r="O7328">
        <v>0</v>
      </c>
      <c r="P7328">
        <v>0</v>
      </c>
      <c r="Q7328">
        <v>14</v>
      </c>
      <c r="R7328">
        <v>9</v>
      </c>
      <c r="S7328">
        <v>0</v>
      </c>
      <c r="T7328">
        <v>1</v>
      </c>
      <c r="U7328">
        <v>0</v>
      </c>
      <c r="V7328">
        <v>0</v>
      </c>
      <c r="W7328">
        <v>0</v>
      </c>
      <c r="X7328">
        <v>0</v>
      </c>
      <c r="Y7328">
        <v>47.491420769094233</v>
      </c>
      <c r="Z7328">
        <v>3.7244087532094667</v>
      </c>
      <c r="AA7328">
        <v>0</v>
      </c>
      <c r="AB7328">
        <v>0</v>
      </c>
      <c r="AC7328">
        <v>0</v>
      </c>
      <c r="AD7328">
        <v>0</v>
      </c>
      <c r="AE7328">
        <v>51.2158295223037</v>
      </c>
    </row>
    <row r="7329" spans="1:31" x14ac:dyDescent="0.25">
      <c r="A7329">
        <v>1802307</v>
      </c>
      <c r="B7329">
        <v>1</v>
      </c>
      <c r="C7329" t="s">
        <v>80</v>
      </c>
      <c r="D7329" t="s">
        <v>93</v>
      </c>
      <c r="E7329" t="s">
        <v>184</v>
      </c>
      <c r="F7329" t="s">
        <v>20959</v>
      </c>
      <c r="G7329" t="s">
        <v>232</v>
      </c>
      <c r="H7329" t="s">
        <v>134</v>
      </c>
      <c r="I7329" t="s">
        <v>135</v>
      </c>
      <c r="J7329" t="s">
        <v>136</v>
      </c>
      <c r="K7329" t="s">
        <v>147</v>
      </c>
      <c r="L7329" t="s">
        <v>20960</v>
      </c>
      <c r="M7329" t="s">
        <v>20961</v>
      </c>
      <c r="N7329">
        <v>2.9494444440000001</v>
      </c>
      <c r="O7329">
        <v>0</v>
      </c>
      <c r="P7329">
        <v>36</v>
      </c>
      <c r="Q7329">
        <v>0</v>
      </c>
      <c r="R7329">
        <v>3</v>
      </c>
      <c r="S7329">
        <v>0</v>
      </c>
      <c r="T7329">
        <v>10</v>
      </c>
      <c r="U7329">
        <v>0</v>
      </c>
      <c r="V7329">
        <v>0</v>
      </c>
      <c r="W7329">
        <v>0</v>
      </c>
      <c r="X7329">
        <v>30.929010135079398</v>
      </c>
      <c r="Y7329">
        <v>0</v>
      </c>
      <c r="Z7329">
        <v>4.6814424726663004</v>
      </c>
      <c r="AA7329">
        <v>0</v>
      </c>
      <c r="AB7329">
        <v>7.6814932776451341</v>
      </c>
      <c r="AC7329">
        <v>0</v>
      </c>
      <c r="AD7329">
        <v>0</v>
      </c>
      <c r="AE7329">
        <v>43.291945885390831</v>
      </c>
    </row>
    <row r="7330" spans="1:31" x14ac:dyDescent="0.25">
      <c r="A7330">
        <v>1802413</v>
      </c>
      <c r="B7330">
        <v>1</v>
      </c>
      <c r="C7330" t="s">
        <v>80</v>
      </c>
      <c r="D7330" t="s">
        <v>83</v>
      </c>
      <c r="E7330" t="s">
        <v>267</v>
      </c>
      <c r="F7330" t="s">
        <v>6887</v>
      </c>
      <c r="G7330" t="s">
        <v>177</v>
      </c>
      <c r="H7330" t="s">
        <v>134</v>
      </c>
      <c r="I7330" t="s">
        <v>135</v>
      </c>
      <c r="J7330" t="s">
        <v>136</v>
      </c>
      <c r="K7330" t="s">
        <v>147</v>
      </c>
      <c r="L7330" t="s">
        <v>20962</v>
      </c>
      <c r="M7330" t="s">
        <v>20963</v>
      </c>
      <c r="N7330">
        <v>1.6392925</v>
      </c>
      <c r="O7330">
        <v>0</v>
      </c>
      <c r="P7330">
        <v>0</v>
      </c>
      <c r="Q7330">
        <v>0</v>
      </c>
      <c r="R7330">
        <v>0</v>
      </c>
      <c r="S7330">
        <v>6</v>
      </c>
      <c r="T7330">
        <v>335</v>
      </c>
      <c r="U7330">
        <v>5</v>
      </c>
      <c r="V7330">
        <v>24</v>
      </c>
      <c r="W7330">
        <v>0</v>
      </c>
      <c r="X7330">
        <v>0</v>
      </c>
      <c r="Y7330">
        <v>0</v>
      </c>
      <c r="Z7330">
        <v>0</v>
      </c>
      <c r="AA7330">
        <v>130.34485096116381</v>
      </c>
      <c r="AB7330">
        <v>511.94521656593474</v>
      </c>
      <c r="AC7330">
        <v>288.9238354363489</v>
      </c>
      <c r="AD7330">
        <v>125.01556277601021</v>
      </c>
      <c r="AE7330">
        <v>1056.2294657394577</v>
      </c>
    </row>
    <row r="7331" spans="1:31" x14ac:dyDescent="0.25">
      <c r="A7331">
        <v>1802539</v>
      </c>
      <c r="B7331">
        <v>1</v>
      </c>
      <c r="C7331" t="s">
        <v>81</v>
      </c>
      <c r="D7331" t="s">
        <v>115</v>
      </c>
      <c r="E7331" t="s">
        <v>184</v>
      </c>
      <c r="F7331" t="s">
        <v>20964</v>
      </c>
      <c r="G7331" t="s">
        <v>232</v>
      </c>
      <c r="H7331" t="s">
        <v>134</v>
      </c>
      <c r="I7331" t="s">
        <v>135</v>
      </c>
      <c r="J7331" t="s">
        <v>136</v>
      </c>
      <c r="K7331" t="s">
        <v>147</v>
      </c>
      <c r="L7331" t="s">
        <v>20965</v>
      </c>
      <c r="M7331" t="s">
        <v>20966</v>
      </c>
      <c r="N7331">
        <v>1.3844444440000001</v>
      </c>
      <c r="O7331">
        <v>0</v>
      </c>
      <c r="P7331">
        <v>137</v>
      </c>
      <c r="Q7331">
        <v>0</v>
      </c>
      <c r="R7331">
        <v>0</v>
      </c>
      <c r="S7331">
        <v>0</v>
      </c>
      <c r="T7331">
        <v>16</v>
      </c>
      <c r="U7331">
        <v>0</v>
      </c>
      <c r="V7331">
        <v>0</v>
      </c>
      <c r="W7331">
        <v>0</v>
      </c>
      <c r="X7331">
        <v>20.505232659709204</v>
      </c>
      <c r="Y7331">
        <v>0</v>
      </c>
      <c r="Z7331">
        <v>0</v>
      </c>
      <c r="AA7331">
        <v>0</v>
      </c>
      <c r="AB7331">
        <v>5.1458313865086334</v>
      </c>
      <c r="AC7331">
        <v>0</v>
      </c>
      <c r="AD7331">
        <v>0</v>
      </c>
      <c r="AE7331">
        <v>25.651064046217837</v>
      </c>
    </row>
    <row r="7332" spans="1:31" x14ac:dyDescent="0.25">
      <c r="A7332">
        <v>1802370</v>
      </c>
      <c r="B7332">
        <v>1</v>
      </c>
      <c r="C7332" t="s">
        <v>80</v>
      </c>
      <c r="D7332" t="s">
        <v>97</v>
      </c>
      <c r="E7332" t="s">
        <v>267</v>
      </c>
      <c r="F7332" t="s">
        <v>8554</v>
      </c>
      <c r="G7332" t="s">
        <v>177</v>
      </c>
      <c r="H7332" t="s">
        <v>134</v>
      </c>
      <c r="I7332" t="s">
        <v>135</v>
      </c>
      <c r="J7332" t="s">
        <v>136</v>
      </c>
      <c r="K7332" t="s">
        <v>147</v>
      </c>
      <c r="L7332" t="s">
        <v>20967</v>
      </c>
      <c r="M7332" t="s">
        <v>20968</v>
      </c>
      <c r="N7332">
        <v>8.3333332999999996E-2</v>
      </c>
      <c r="O7332">
        <v>54</v>
      </c>
      <c r="P7332">
        <v>7332</v>
      </c>
      <c r="Q7332">
        <v>5</v>
      </c>
      <c r="R7332">
        <v>192</v>
      </c>
      <c r="S7332">
        <v>21</v>
      </c>
      <c r="T7332">
        <v>668</v>
      </c>
      <c r="U7332">
        <v>0</v>
      </c>
      <c r="V7332">
        <v>1</v>
      </c>
      <c r="W7332">
        <v>51.632107472325004</v>
      </c>
      <c r="X7332">
        <v>294.26772396564002</v>
      </c>
      <c r="Y7332">
        <v>0.22548533071999999</v>
      </c>
      <c r="Z7332">
        <v>7.8969932179050017</v>
      </c>
      <c r="AA7332">
        <v>41.569422854902506</v>
      </c>
      <c r="AB7332">
        <v>36.387597238219961</v>
      </c>
      <c r="AC7332">
        <v>0</v>
      </c>
      <c r="AD7332">
        <v>2.4817116186374997</v>
      </c>
      <c r="AE7332">
        <v>434.46104169834996</v>
      </c>
    </row>
    <row r="7333" spans="1:31" x14ac:dyDescent="0.25">
      <c r="A7333">
        <v>1802493</v>
      </c>
      <c r="B7333">
        <v>1</v>
      </c>
      <c r="C7333" t="s">
        <v>81</v>
      </c>
      <c r="D7333" t="s">
        <v>127</v>
      </c>
      <c r="E7333" t="s">
        <v>131</v>
      </c>
      <c r="F7333" t="s">
        <v>20007</v>
      </c>
      <c r="G7333" t="s">
        <v>239</v>
      </c>
      <c r="H7333" t="s">
        <v>134</v>
      </c>
      <c r="I7333" t="s">
        <v>135</v>
      </c>
      <c r="J7333" t="s">
        <v>136</v>
      </c>
      <c r="K7333" t="s">
        <v>137</v>
      </c>
      <c r="L7333" t="s">
        <v>20969</v>
      </c>
      <c r="M7333" t="s">
        <v>20970</v>
      </c>
      <c r="N7333">
        <v>1.2581249999999999</v>
      </c>
      <c r="O7333">
        <v>0</v>
      </c>
      <c r="P7333">
        <v>0</v>
      </c>
      <c r="Q7333">
        <v>0</v>
      </c>
      <c r="R7333">
        <v>0</v>
      </c>
      <c r="S7333">
        <v>2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2185.2968490620892</v>
      </c>
      <c r="AB7333">
        <v>0</v>
      </c>
      <c r="AC7333">
        <v>0</v>
      </c>
      <c r="AD7333">
        <v>0</v>
      </c>
      <c r="AE7333">
        <v>2185.2968490620892</v>
      </c>
    </row>
    <row r="7334" spans="1:31" x14ac:dyDescent="0.25">
      <c r="A7334">
        <v>1802579</v>
      </c>
      <c r="B7334">
        <v>1</v>
      </c>
      <c r="C7334" t="s">
        <v>80</v>
      </c>
      <c r="D7334" t="s">
        <v>84</v>
      </c>
      <c r="E7334" t="s">
        <v>171</v>
      </c>
      <c r="F7334" t="s">
        <v>20971</v>
      </c>
      <c r="G7334" t="s">
        <v>173</v>
      </c>
      <c r="H7334" t="s">
        <v>146</v>
      </c>
      <c r="I7334" t="s">
        <v>135</v>
      </c>
      <c r="J7334" t="s">
        <v>136</v>
      </c>
      <c r="K7334" t="s">
        <v>147</v>
      </c>
      <c r="L7334" t="s">
        <v>20972</v>
      </c>
      <c r="M7334" t="s">
        <v>20973</v>
      </c>
      <c r="N7334">
        <v>1.764444444</v>
      </c>
      <c r="O7334">
        <v>0</v>
      </c>
      <c r="P7334">
        <v>5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1.590121330267467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1.590121330267467</v>
      </c>
    </row>
    <row r="7335" spans="1:31" x14ac:dyDescent="0.25">
      <c r="A7335">
        <v>1802330</v>
      </c>
      <c r="B7335">
        <v>1</v>
      </c>
      <c r="C7335" t="s">
        <v>81</v>
      </c>
      <c r="D7335" t="s">
        <v>128</v>
      </c>
      <c r="E7335" t="s">
        <v>153</v>
      </c>
      <c r="F7335" t="s">
        <v>19837</v>
      </c>
      <c r="G7335" t="s">
        <v>206</v>
      </c>
      <c r="H7335" t="s">
        <v>146</v>
      </c>
      <c r="I7335" t="s">
        <v>135</v>
      </c>
      <c r="J7335" t="s">
        <v>136</v>
      </c>
      <c r="K7335" t="s">
        <v>147</v>
      </c>
      <c r="L7335" t="s">
        <v>20974</v>
      </c>
      <c r="M7335" t="s">
        <v>20975</v>
      </c>
      <c r="N7335">
        <v>1.610833333</v>
      </c>
      <c r="O7335">
        <v>0</v>
      </c>
      <c r="P7335">
        <v>18</v>
      </c>
      <c r="Q7335">
        <v>0</v>
      </c>
      <c r="R7335">
        <v>0</v>
      </c>
      <c r="S7335">
        <v>0</v>
      </c>
      <c r="T7335">
        <v>1</v>
      </c>
      <c r="U7335">
        <v>0</v>
      </c>
      <c r="V7335">
        <v>0</v>
      </c>
      <c r="W7335">
        <v>0</v>
      </c>
      <c r="X7335">
        <v>11.806044275829196</v>
      </c>
      <c r="Y7335">
        <v>0</v>
      </c>
      <c r="Z7335">
        <v>0</v>
      </c>
      <c r="AA7335">
        <v>0</v>
      </c>
      <c r="AB7335">
        <v>1.196000113884</v>
      </c>
      <c r="AC7335">
        <v>0</v>
      </c>
      <c r="AD7335">
        <v>0</v>
      </c>
      <c r="AE7335">
        <v>13.002044389713197</v>
      </c>
    </row>
    <row r="7336" spans="1:31" x14ac:dyDescent="0.25">
      <c r="A7336">
        <v>1802290</v>
      </c>
      <c r="B7336">
        <v>1</v>
      </c>
      <c r="C7336" t="s">
        <v>80</v>
      </c>
      <c r="D7336" t="s">
        <v>95</v>
      </c>
      <c r="E7336" t="s">
        <v>171</v>
      </c>
      <c r="F7336" t="s">
        <v>20976</v>
      </c>
      <c r="G7336" t="s">
        <v>181</v>
      </c>
      <c r="H7336" t="s">
        <v>146</v>
      </c>
      <c r="I7336" t="s">
        <v>135</v>
      </c>
      <c r="J7336" t="s">
        <v>136</v>
      </c>
      <c r="K7336" t="s">
        <v>147</v>
      </c>
      <c r="L7336" t="s">
        <v>20977</v>
      </c>
      <c r="M7336" t="s">
        <v>20978</v>
      </c>
      <c r="N7336">
        <v>1.250277777</v>
      </c>
      <c r="O7336">
        <v>0</v>
      </c>
      <c r="P7336">
        <v>1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9.1088337932591676E-2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9.1088337932591676E-2</v>
      </c>
    </row>
    <row r="7337" spans="1:31" x14ac:dyDescent="0.25">
      <c r="A7337">
        <v>1802267</v>
      </c>
      <c r="B7337">
        <v>1</v>
      </c>
      <c r="C7337" t="s">
        <v>80</v>
      </c>
      <c r="D7337" t="s">
        <v>84</v>
      </c>
      <c r="E7337" t="s">
        <v>171</v>
      </c>
      <c r="F7337" t="s">
        <v>20979</v>
      </c>
      <c r="G7337" t="s">
        <v>173</v>
      </c>
      <c r="H7337" t="s">
        <v>146</v>
      </c>
      <c r="I7337" t="s">
        <v>135</v>
      </c>
      <c r="J7337" t="s">
        <v>136</v>
      </c>
      <c r="K7337" t="s">
        <v>147</v>
      </c>
      <c r="L7337" t="s">
        <v>20980</v>
      </c>
      <c r="M7337" t="s">
        <v>20981</v>
      </c>
      <c r="N7337">
        <v>1.3205555550000001</v>
      </c>
      <c r="O7337">
        <v>0</v>
      </c>
      <c r="P7337">
        <v>12</v>
      </c>
      <c r="Q7337">
        <v>0</v>
      </c>
      <c r="R7337">
        <v>0</v>
      </c>
      <c r="S7337">
        <v>0</v>
      </c>
      <c r="T7337">
        <v>3</v>
      </c>
      <c r="U7337">
        <v>0</v>
      </c>
      <c r="V7337">
        <v>0</v>
      </c>
      <c r="W7337">
        <v>0</v>
      </c>
      <c r="X7337">
        <v>2.0053990361984337</v>
      </c>
      <c r="Y7337">
        <v>0</v>
      </c>
      <c r="Z7337">
        <v>0</v>
      </c>
      <c r="AA7337">
        <v>0</v>
      </c>
      <c r="AB7337">
        <v>4.1205406183779996</v>
      </c>
      <c r="AC7337">
        <v>0</v>
      </c>
      <c r="AD7337">
        <v>0</v>
      </c>
      <c r="AE7337">
        <v>6.1259396545764329</v>
      </c>
    </row>
    <row r="7338" spans="1:31" x14ac:dyDescent="0.25">
      <c r="A7338">
        <v>1802310</v>
      </c>
      <c r="B7338">
        <v>1</v>
      </c>
      <c r="C7338" t="s">
        <v>80</v>
      </c>
      <c r="D7338" t="s">
        <v>83</v>
      </c>
      <c r="E7338" t="s">
        <v>153</v>
      </c>
      <c r="F7338" t="s">
        <v>20982</v>
      </c>
      <c r="G7338" t="s">
        <v>206</v>
      </c>
      <c r="H7338" t="s">
        <v>146</v>
      </c>
      <c r="I7338" t="s">
        <v>135</v>
      </c>
      <c r="J7338" t="s">
        <v>136</v>
      </c>
      <c r="K7338" t="s">
        <v>147</v>
      </c>
      <c r="L7338" t="s">
        <v>20983</v>
      </c>
      <c r="M7338" t="s">
        <v>20984</v>
      </c>
      <c r="N7338">
        <v>7.3125</v>
      </c>
      <c r="O7338">
        <v>0</v>
      </c>
      <c r="P7338">
        <v>27</v>
      </c>
      <c r="Q7338">
        <v>0</v>
      </c>
      <c r="R7338">
        <v>0</v>
      </c>
      <c r="S7338">
        <v>0</v>
      </c>
      <c r="T7338">
        <v>6</v>
      </c>
      <c r="U7338">
        <v>0</v>
      </c>
      <c r="V7338">
        <v>0</v>
      </c>
      <c r="W7338">
        <v>0</v>
      </c>
      <c r="X7338">
        <v>64.281307935123152</v>
      </c>
      <c r="Y7338">
        <v>0</v>
      </c>
      <c r="Z7338">
        <v>0</v>
      </c>
      <c r="AA7338">
        <v>0</v>
      </c>
      <c r="AB7338">
        <v>31.406980128019999</v>
      </c>
      <c r="AC7338">
        <v>0</v>
      </c>
      <c r="AD7338">
        <v>0</v>
      </c>
      <c r="AE7338">
        <v>95.688288063143148</v>
      </c>
    </row>
    <row r="7339" spans="1:31" x14ac:dyDescent="0.25">
      <c r="A7339">
        <v>1802459</v>
      </c>
      <c r="B7339">
        <v>1</v>
      </c>
      <c r="C7339" t="s">
        <v>80</v>
      </c>
      <c r="D7339" t="s">
        <v>104</v>
      </c>
      <c r="E7339" t="s">
        <v>171</v>
      </c>
      <c r="F7339" t="s">
        <v>20985</v>
      </c>
      <c r="G7339" t="s">
        <v>181</v>
      </c>
      <c r="H7339" t="s">
        <v>146</v>
      </c>
      <c r="I7339" t="s">
        <v>135</v>
      </c>
      <c r="J7339" t="s">
        <v>136</v>
      </c>
      <c r="K7339" t="s">
        <v>147</v>
      </c>
      <c r="L7339" t="s">
        <v>20986</v>
      </c>
      <c r="M7339" t="s">
        <v>20987</v>
      </c>
      <c r="N7339">
        <v>1.4383333330000001</v>
      </c>
      <c r="O7339">
        <v>0</v>
      </c>
      <c r="P7339">
        <v>0</v>
      </c>
      <c r="Q7339">
        <v>0</v>
      </c>
      <c r="R7339">
        <v>1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5.0175523110399994E-2</v>
      </c>
      <c r="AA7339">
        <v>0</v>
      </c>
      <c r="AB7339">
        <v>0</v>
      </c>
      <c r="AC7339">
        <v>0</v>
      </c>
      <c r="AD7339">
        <v>0</v>
      </c>
      <c r="AE7339">
        <v>5.0175523110399994E-2</v>
      </c>
    </row>
    <row r="7340" spans="1:31" x14ac:dyDescent="0.25">
      <c r="A7340">
        <v>1802419</v>
      </c>
      <c r="B7340">
        <v>1</v>
      </c>
      <c r="C7340" t="s">
        <v>80</v>
      </c>
      <c r="D7340" t="s">
        <v>106</v>
      </c>
      <c r="E7340" t="s">
        <v>171</v>
      </c>
      <c r="F7340" t="s">
        <v>20988</v>
      </c>
      <c r="G7340" t="s">
        <v>181</v>
      </c>
      <c r="H7340" t="s">
        <v>146</v>
      </c>
      <c r="I7340" t="s">
        <v>135</v>
      </c>
      <c r="J7340" t="s">
        <v>136</v>
      </c>
      <c r="K7340" t="s">
        <v>147</v>
      </c>
      <c r="L7340" t="s">
        <v>20989</v>
      </c>
      <c r="M7340" t="s">
        <v>20990</v>
      </c>
      <c r="N7340">
        <v>2.6741666660000001</v>
      </c>
      <c r="O7340">
        <v>0</v>
      </c>
      <c r="P7340">
        <v>1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0.71068687564295008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0.71068687564295008</v>
      </c>
    </row>
    <row r="7341" spans="1:31" x14ac:dyDescent="0.25">
      <c r="A7341">
        <v>1802588</v>
      </c>
      <c r="B7341">
        <v>1</v>
      </c>
      <c r="C7341" t="s">
        <v>81</v>
      </c>
      <c r="D7341" t="s">
        <v>112</v>
      </c>
      <c r="E7341" t="s">
        <v>131</v>
      </c>
      <c r="F7341" t="s">
        <v>20991</v>
      </c>
      <c r="G7341" t="s">
        <v>177</v>
      </c>
      <c r="H7341" t="s">
        <v>134</v>
      </c>
      <c r="I7341" t="s">
        <v>193</v>
      </c>
      <c r="J7341" t="s">
        <v>136</v>
      </c>
      <c r="K7341" t="s">
        <v>147</v>
      </c>
      <c r="L7341" t="s">
        <v>20992</v>
      </c>
      <c r="M7341" t="s">
        <v>20993</v>
      </c>
      <c r="N7341">
        <v>3.7222221999999999E-2</v>
      </c>
      <c r="O7341">
        <v>0</v>
      </c>
      <c r="P7341">
        <v>19448</v>
      </c>
      <c r="Q7341">
        <v>20</v>
      </c>
      <c r="R7341">
        <v>561</v>
      </c>
      <c r="S7341">
        <v>10</v>
      </c>
      <c r="T7341">
        <v>1527</v>
      </c>
      <c r="U7341">
        <v>3</v>
      </c>
      <c r="V7341">
        <v>6</v>
      </c>
      <c r="W7341">
        <v>0</v>
      </c>
      <c r="X7341">
        <v>143.64996959804003</v>
      </c>
      <c r="Y7341">
        <v>7.6161685741799989E-2</v>
      </c>
      <c r="Z7341">
        <v>1.7842423598530981</v>
      </c>
      <c r="AA7341">
        <v>1.5173816689926667</v>
      </c>
      <c r="AB7341">
        <v>18.589526556338182</v>
      </c>
      <c r="AC7341">
        <v>0.47175069471999997</v>
      </c>
      <c r="AD7341">
        <v>0.37965929285999994</v>
      </c>
      <c r="AE7341">
        <v>166.46869185654575</v>
      </c>
    </row>
    <row r="7342" spans="1:31" x14ac:dyDescent="0.25">
      <c r="A7342">
        <v>1802256</v>
      </c>
      <c r="B7342">
        <v>1</v>
      </c>
      <c r="C7342" t="s">
        <v>80</v>
      </c>
      <c r="D7342" t="s">
        <v>83</v>
      </c>
      <c r="E7342" t="s">
        <v>153</v>
      </c>
      <c r="F7342" t="s">
        <v>2044</v>
      </c>
      <c r="G7342" t="s">
        <v>160</v>
      </c>
      <c r="H7342" t="s">
        <v>146</v>
      </c>
      <c r="I7342" t="s">
        <v>135</v>
      </c>
      <c r="J7342" t="s">
        <v>136</v>
      </c>
      <c r="K7342" t="s">
        <v>147</v>
      </c>
      <c r="L7342" t="s">
        <v>20994</v>
      </c>
      <c r="M7342" t="s">
        <v>20995</v>
      </c>
      <c r="N7342">
        <v>5.1416666659999999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7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76.468861681804682</v>
      </c>
      <c r="AC7342">
        <v>0</v>
      </c>
      <c r="AD7342">
        <v>0</v>
      </c>
      <c r="AE7342">
        <v>76.468861681804682</v>
      </c>
    </row>
    <row r="7343" spans="1:31" x14ac:dyDescent="0.25">
      <c r="A7343">
        <v>1802465</v>
      </c>
      <c r="B7343">
        <v>1</v>
      </c>
      <c r="C7343" t="s">
        <v>81</v>
      </c>
      <c r="D7343" t="s">
        <v>128</v>
      </c>
      <c r="E7343" t="s">
        <v>171</v>
      </c>
      <c r="F7343" t="s">
        <v>20996</v>
      </c>
      <c r="G7343" t="s">
        <v>173</v>
      </c>
      <c r="H7343" t="s">
        <v>146</v>
      </c>
      <c r="I7343" t="s">
        <v>135</v>
      </c>
      <c r="J7343" t="s">
        <v>136</v>
      </c>
      <c r="K7343" t="s">
        <v>147</v>
      </c>
      <c r="L7343" t="s">
        <v>20997</v>
      </c>
      <c r="M7343" t="s">
        <v>20998</v>
      </c>
      <c r="N7343">
        <v>1.3661111109999999</v>
      </c>
      <c r="O7343">
        <v>0</v>
      </c>
      <c r="P7343">
        <v>1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0.20164399308847503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0.20164399308847503</v>
      </c>
    </row>
    <row r="7344" spans="1:31" x14ac:dyDescent="0.25">
      <c r="A7344">
        <v>1802565</v>
      </c>
      <c r="B7344">
        <v>1</v>
      </c>
      <c r="C7344" t="s">
        <v>81</v>
      </c>
      <c r="D7344" t="s">
        <v>127</v>
      </c>
      <c r="E7344" t="s">
        <v>171</v>
      </c>
      <c r="F7344" t="s">
        <v>20999</v>
      </c>
      <c r="G7344" t="s">
        <v>181</v>
      </c>
      <c r="H7344" t="s">
        <v>146</v>
      </c>
      <c r="I7344" t="s">
        <v>135</v>
      </c>
      <c r="J7344" t="s">
        <v>136</v>
      </c>
      <c r="K7344" t="s">
        <v>147</v>
      </c>
      <c r="L7344" t="s">
        <v>21000</v>
      </c>
      <c r="M7344" t="s">
        <v>21001</v>
      </c>
      <c r="N7344">
        <v>4.9877777769999998</v>
      </c>
      <c r="O7344">
        <v>0</v>
      </c>
      <c r="P7344">
        <v>1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5.9588604650421004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5.9588604650421004</v>
      </c>
    </row>
    <row r="7345" spans="1:31" x14ac:dyDescent="0.25">
      <c r="A7345">
        <v>1802628</v>
      </c>
      <c r="B7345">
        <v>1</v>
      </c>
      <c r="C7345" t="s">
        <v>81</v>
      </c>
      <c r="D7345" t="s">
        <v>119</v>
      </c>
      <c r="E7345" t="s">
        <v>158</v>
      </c>
      <c r="F7345" t="s">
        <v>21002</v>
      </c>
      <c r="G7345" t="s">
        <v>160</v>
      </c>
      <c r="H7345" t="s">
        <v>146</v>
      </c>
      <c r="I7345" t="s">
        <v>135</v>
      </c>
      <c r="J7345" t="s">
        <v>136</v>
      </c>
      <c r="K7345" t="s">
        <v>147</v>
      </c>
      <c r="L7345" t="s">
        <v>21003</v>
      </c>
      <c r="M7345" t="s">
        <v>21004</v>
      </c>
      <c r="N7345">
        <v>0.944722222</v>
      </c>
      <c r="O7345">
        <v>0</v>
      </c>
      <c r="P7345">
        <v>30</v>
      </c>
      <c r="Q7345">
        <v>0</v>
      </c>
      <c r="R7345">
        <v>7</v>
      </c>
      <c r="S7345">
        <v>0</v>
      </c>
      <c r="T7345">
        <v>2</v>
      </c>
      <c r="U7345">
        <v>0</v>
      </c>
      <c r="V7345">
        <v>0</v>
      </c>
      <c r="W7345">
        <v>0</v>
      </c>
      <c r="X7345">
        <v>3.5490939347923995</v>
      </c>
      <c r="Y7345">
        <v>0</v>
      </c>
      <c r="Z7345">
        <v>0.51026264490486661</v>
      </c>
      <c r="AA7345">
        <v>0</v>
      </c>
      <c r="AB7345">
        <v>0.85502418696094995</v>
      </c>
      <c r="AC7345">
        <v>0</v>
      </c>
      <c r="AD7345">
        <v>0</v>
      </c>
      <c r="AE7345">
        <v>4.9143807666582164</v>
      </c>
    </row>
    <row r="7346" spans="1:31" x14ac:dyDescent="0.25">
      <c r="A7346">
        <v>1802379</v>
      </c>
      <c r="B7346">
        <v>1</v>
      </c>
      <c r="C7346" t="s">
        <v>80</v>
      </c>
      <c r="D7346" t="s">
        <v>106</v>
      </c>
      <c r="E7346" t="s">
        <v>131</v>
      </c>
      <c r="F7346" t="s">
        <v>1745</v>
      </c>
      <c r="G7346" t="s">
        <v>177</v>
      </c>
      <c r="H7346" t="s">
        <v>134</v>
      </c>
      <c r="I7346" t="s">
        <v>193</v>
      </c>
      <c r="J7346" t="s">
        <v>136</v>
      </c>
      <c r="K7346" t="s">
        <v>147</v>
      </c>
      <c r="L7346" t="s">
        <v>21005</v>
      </c>
      <c r="M7346" t="s">
        <v>21006</v>
      </c>
      <c r="N7346">
        <v>3.6666666000000001E-2</v>
      </c>
      <c r="O7346">
        <v>0</v>
      </c>
      <c r="P7346">
        <v>2</v>
      </c>
      <c r="Q7346">
        <v>17</v>
      </c>
      <c r="R7346">
        <v>119</v>
      </c>
      <c r="S7346">
        <v>6</v>
      </c>
      <c r="T7346">
        <v>23</v>
      </c>
      <c r="U7346">
        <v>0</v>
      </c>
      <c r="V7346">
        <v>0</v>
      </c>
      <c r="W7346">
        <v>0</v>
      </c>
      <c r="X7346">
        <v>3.5554848494000001E-2</v>
      </c>
      <c r="Y7346">
        <v>4.0299370404920003</v>
      </c>
      <c r="Z7346">
        <v>2.4045424922046008</v>
      </c>
      <c r="AA7346">
        <v>0.26909361565129997</v>
      </c>
      <c r="AB7346">
        <v>0.78465396338120019</v>
      </c>
      <c r="AC7346">
        <v>0</v>
      </c>
      <c r="AD7346">
        <v>0</v>
      </c>
      <c r="AE7346">
        <v>7.5237819602231015</v>
      </c>
    </row>
    <row r="7347" spans="1:31" x14ac:dyDescent="0.25">
      <c r="A7347">
        <v>1802674</v>
      </c>
      <c r="B7347">
        <v>1</v>
      </c>
      <c r="C7347" t="s">
        <v>80</v>
      </c>
      <c r="D7347" t="s">
        <v>82</v>
      </c>
      <c r="E7347" t="s">
        <v>171</v>
      </c>
      <c r="F7347" t="s">
        <v>4744</v>
      </c>
      <c r="G7347" t="s">
        <v>173</v>
      </c>
      <c r="H7347" t="s">
        <v>146</v>
      </c>
      <c r="I7347" t="s">
        <v>135</v>
      </c>
      <c r="J7347" t="s">
        <v>136</v>
      </c>
      <c r="K7347" t="s">
        <v>147</v>
      </c>
      <c r="L7347" t="s">
        <v>21007</v>
      </c>
      <c r="M7347" t="s">
        <v>21008</v>
      </c>
      <c r="N7347">
        <v>1.3975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1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32.638249524095002</v>
      </c>
      <c r="AC7347">
        <v>0</v>
      </c>
      <c r="AD7347">
        <v>0</v>
      </c>
      <c r="AE7347">
        <v>32.638249524095002</v>
      </c>
    </row>
    <row r="7348" spans="1:31" x14ac:dyDescent="0.25">
      <c r="A7348">
        <v>1802342</v>
      </c>
      <c r="B7348">
        <v>1</v>
      </c>
      <c r="C7348" t="s">
        <v>81</v>
      </c>
      <c r="D7348" t="s">
        <v>120</v>
      </c>
      <c r="E7348" t="s">
        <v>158</v>
      </c>
      <c r="F7348" t="s">
        <v>21009</v>
      </c>
      <c r="G7348" t="s">
        <v>160</v>
      </c>
      <c r="H7348" t="s">
        <v>146</v>
      </c>
      <c r="I7348" t="s">
        <v>135</v>
      </c>
      <c r="J7348" t="s">
        <v>136</v>
      </c>
      <c r="K7348" t="s">
        <v>147</v>
      </c>
      <c r="L7348" t="s">
        <v>21010</v>
      </c>
      <c r="M7348" t="s">
        <v>21011</v>
      </c>
      <c r="N7348">
        <v>0.89722222200000001</v>
      </c>
      <c r="O7348">
        <v>0</v>
      </c>
      <c r="P7348">
        <v>18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2.8158035465926665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2.8158035465926665</v>
      </c>
    </row>
    <row r="7349" spans="1:31" x14ac:dyDescent="0.25">
      <c r="A7349">
        <v>1802482</v>
      </c>
      <c r="B7349">
        <v>1</v>
      </c>
      <c r="C7349" t="s">
        <v>81</v>
      </c>
      <c r="D7349" t="s">
        <v>123</v>
      </c>
      <c r="E7349" t="s">
        <v>188</v>
      </c>
      <c r="F7349" t="s">
        <v>20740</v>
      </c>
      <c r="G7349" t="s">
        <v>213</v>
      </c>
      <c r="H7349" t="s">
        <v>214</v>
      </c>
      <c r="I7349" t="s">
        <v>135</v>
      </c>
      <c r="J7349" t="s">
        <v>136</v>
      </c>
      <c r="K7349" t="s">
        <v>137</v>
      </c>
      <c r="L7349" t="s">
        <v>21012</v>
      </c>
      <c r="M7349" t="s">
        <v>21013</v>
      </c>
      <c r="N7349">
        <v>4.2004916659999996</v>
      </c>
      <c r="O7349">
        <v>0</v>
      </c>
      <c r="P7349">
        <v>1</v>
      </c>
      <c r="Q7349">
        <v>1</v>
      </c>
      <c r="R7349">
        <v>35</v>
      </c>
      <c r="S7349">
        <v>0</v>
      </c>
      <c r="T7349">
        <v>4</v>
      </c>
      <c r="U7349">
        <v>0</v>
      </c>
      <c r="V7349">
        <v>0</v>
      </c>
      <c r="W7349">
        <v>0</v>
      </c>
      <c r="X7349">
        <v>0.40676654834086667</v>
      </c>
      <c r="Y7349">
        <v>19.083347462272666</v>
      </c>
      <c r="Z7349">
        <v>80.090480291924138</v>
      </c>
      <c r="AA7349">
        <v>0</v>
      </c>
      <c r="AB7349">
        <v>19.788833700570258</v>
      </c>
      <c r="AC7349">
        <v>0</v>
      </c>
      <c r="AD7349">
        <v>0</v>
      </c>
      <c r="AE7349">
        <v>119.36942800310791</v>
      </c>
    </row>
    <row r="7350" spans="1:31" x14ac:dyDescent="0.25">
      <c r="A7350">
        <v>1802691</v>
      </c>
      <c r="B7350">
        <v>1</v>
      </c>
      <c r="C7350" t="s">
        <v>80</v>
      </c>
      <c r="D7350" t="s">
        <v>102</v>
      </c>
      <c r="E7350" t="s">
        <v>171</v>
      </c>
      <c r="F7350" t="s">
        <v>21014</v>
      </c>
      <c r="G7350" t="s">
        <v>173</v>
      </c>
      <c r="H7350" t="s">
        <v>146</v>
      </c>
      <c r="I7350" t="s">
        <v>135</v>
      </c>
      <c r="J7350" t="s">
        <v>136</v>
      </c>
      <c r="K7350" t="s">
        <v>147</v>
      </c>
      <c r="L7350" t="s">
        <v>21015</v>
      </c>
      <c r="M7350" t="s">
        <v>21016</v>
      </c>
      <c r="N7350">
        <v>1.321666666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0.21250433989621667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0.21250433989621667</v>
      </c>
    </row>
    <row r="7351" spans="1:31" x14ac:dyDescent="0.25">
      <c r="A7351">
        <v>1802568</v>
      </c>
      <c r="B7351">
        <v>1</v>
      </c>
      <c r="C7351" t="s">
        <v>81</v>
      </c>
      <c r="D7351" t="s">
        <v>112</v>
      </c>
      <c r="E7351" t="s">
        <v>131</v>
      </c>
      <c r="F7351" t="s">
        <v>21017</v>
      </c>
      <c r="G7351" t="s">
        <v>225</v>
      </c>
      <c r="H7351" t="s">
        <v>134</v>
      </c>
      <c r="I7351" t="s">
        <v>135</v>
      </c>
      <c r="J7351" t="s">
        <v>3</v>
      </c>
      <c r="K7351" t="s">
        <v>147</v>
      </c>
      <c r="L7351" t="s">
        <v>21018</v>
      </c>
      <c r="M7351" t="s">
        <v>21019</v>
      </c>
      <c r="N7351">
        <v>1.4302777769999999</v>
      </c>
      <c r="O7351">
        <v>0</v>
      </c>
      <c r="P7351">
        <v>19439</v>
      </c>
      <c r="Q7351">
        <v>20</v>
      </c>
      <c r="R7351">
        <v>543</v>
      </c>
      <c r="S7351">
        <v>10</v>
      </c>
      <c r="T7351">
        <v>1524</v>
      </c>
      <c r="U7351">
        <v>3</v>
      </c>
      <c r="V7351">
        <v>6</v>
      </c>
      <c r="W7351">
        <v>0</v>
      </c>
      <c r="X7351">
        <v>5419.1785911433099</v>
      </c>
      <c r="Y7351">
        <v>2.9516159344463158</v>
      </c>
      <c r="Z7351">
        <v>63.411276255981562</v>
      </c>
      <c r="AA7351">
        <v>58.649348925122737</v>
      </c>
      <c r="AB7351">
        <v>710.60848087552688</v>
      </c>
      <c r="AC7351">
        <v>18.550643452343998</v>
      </c>
      <c r="AD7351">
        <v>14.992690335702532</v>
      </c>
      <c r="AE7351">
        <v>6288.3426469224341</v>
      </c>
    </row>
    <row r="7352" spans="1:31" x14ac:dyDescent="0.25">
      <c r="A7352">
        <v>1802356</v>
      </c>
      <c r="B7352">
        <v>1</v>
      </c>
      <c r="C7352" t="s">
        <v>80</v>
      </c>
      <c r="D7352" t="s">
        <v>93</v>
      </c>
      <c r="E7352" t="s">
        <v>158</v>
      </c>
      <c r="F7352" t="s">
        <v>10432</v>
      </c>
      <c r="G7352" t="s">
        <v>239</v>
      </c>
      <c r="H7352" t="s">
        <v>146</v>
      </c>
      <c r="I7352" t="s">
        <v>135</v>
      </c>
      <c r="J7352" t="s">
        <v>136</v>
      </c>
      <c r="K7352" t="s">
        <v>137</v>
      </c>
      <c r="L7352" t="s">
        <v>21020</v>
      </c>
      <c r="M7352" t="s">
        <v>21021</v>
      </c>
      <c r="N7352">
        <v>2.7263888879999998</v>
      </c>
      <c r="O7352">
        <v>0</v>
      </c>
      <c r="P7352">
        <v>2</v>
      </c>
      <c r="Q7352">
        <v>0</v>
      </c>
      <c r="R7352">
        <v>6</v>
      </c>
      <c r="S7352">
        <v>0</v>
      </c>
      <c r="T7352">
        <v>1</v>
      </c>
      <c r="U7352">
        <v>0</v>
      </c>
      <c r="V7352">
        <v>0</v>
      </c>
      <c r="W7352">
        <v>0</v>
      </c>
      <c r="X7352">
        <v>1.1245339974594</v>
      </c>
      <c r="Y7352">
        <v>0</v>
      </c>
      <c r="Z7352">
        <v>6.3302166826890751</v>
      </c>
      <c r="AA7352">
        <v>0</v>
      </c>
      <c r="AB7352">
        <v>0.7361740634474</v>
      </c>
      <c r="AC7352">
        <v>0</v>
      </c>
      <c r="AD7352">
        <v>0</v>
      </c>
      <c r="AE7352">
        <v>8.1909247435958754</v>
      </c>
    </row>
    <row r="7353" spans="1:31" x14ac:dyDescent="0.25">
      <c r="A7353">
        <v>1802505</v>
      </c>
      <c r="B7353">
        <v>1</v>
      </c>
      <c r="C7353" t="s">
        <v>80</v>
      </c>
      <c r="D7353" t="s">
        <v>92</v>
      </c>
      <c r="E7353" t="s">
        <v>131</v>
      </c>
      <c r="F7353" t="s">
        <v>21022</v>
      </c>
      <c r="G7353" t="s">
        <v>2662</v>
      </c>
      <c r="H7353" t="s">
        <v>134</v>
      </c>
      <c r="I7353" t="s">
        <v>135</v>
      </c>
      <c r="J7353" t="s">
        <v>136</v>
      </c>
      <c r="K7353" t="s">
        <v>147</v>
      </c>
      <c r="L7353" t="s">
        <v>21023</v>
      </c>
      <c r="M7353" t="s">
        <v>21024</v>
      </c>
      <c r="N7353">
        <v>5.2302777770000004</v>
      </c>
      <c r="O7353">
        <v>0</v>
      </c>
      <c r="P7353">
        <v>542</v>
      </c>
      <c r="Q7353">
        <v>2</v>
      </c>
      <c r="R7353">
        <v>169</v>
      </c>
      <c r="S7353">
        <v>7</v>
      </c>
      <c r="T7353">
        <v>43</v>
      </c>
      <c r="U7353">
        <v>0</v>
      </c>
      <c r="V7353">
        <v>1</v>
      </c>
      <c r="W7353">
        <v>0</v>
      </c>
      <c r="X7353">
        <v>667.26178453331659</v>
      </c>
      <c r="Y7353">
        <v>4.254815496592534</v>
      </c>
      <c r="Z7353">
        <v>163.6544039605584</v>
      </c>
      <c r="AA7353">
        <v>57.983273146197561</v>
      </c>
      <c r="AB7353">
        <v>230.63237885970747</v>
      </c>
      <c r="AC7353">
        <v>0</v>
      </c>
      <c r="AD7353">
        <v>0.1625029136742667</v>
      </c>
      <c r="AE7353">
        <v>1123.9491589100467</v>
      </c>
    </row>
    <row r="7354" spans="1:31" x14ac:dyDescent="0.25">
      <c r="A7354">
        <v>1802362</v>
      </c>
      <c r="B7354">
        <v>1</v>
      </c>
      <c r="C7354" t="s">
        <v>80</v>
      </c>
      <c r="D7354" t="s">
        <v>101</v>
      </c>
      <c r="E7354" t="s">
        <v>171</v>
      </c>
      <c r="F7354" t="s">
        <v>21025</v>
      </c>
      <c r="G7354" t="s">
        <v>282</v>
      </c>
      <c r="H7354" t="s">
        <v>146</v>
      </c>
      <c r="I7354" t="s">
        <v>135</v>
      </c>
      <c r="J7354" t="s">
        <v>136</v>
      </c>
      <c r="K7354" t="s">
        <v>147</v>
      </c>
      <c r="L7354" t="s">
        <v>21026</v>
      </c>
      <c r="M7354" t="s">
        <v>21027</v>
      </c>
      <c r="N7354">
        <v>11.019722222</v>
      </c>
      <c r="O7354">
        <v>0</v>
      </c>
      <c r="P7354">
        <v>7</v>
      </c>
      <c r="Q7354">
        <v>0</v>
      </c>
      <c r="R7354">
        <v>0</v>
      </c>
      <c r="S7354">
        <v>0</v>
      </c>
      <c r="T7354">
        <v>3</v>
      </c>
      <c r="U7354">
        <v>0</v>
      </c>
      <c r="V7354">
        <v>0</v>
      </c>
      <c r="W7354">
        <v>0</v>
      </c>
      <c r="X7354">
        <v>46.361333270971258</v>
      </c>
      <c r="Y7354">
        <v>0</v>
      </c>
      <c r="Z7354">
        <v>0</v>
      </c>
      <c r="AA7354">
        <v>0</v>
      </c>
      <c r="AB7354">
        <v>18.400094579169565</v>
      </c>
      <c r="AC7354">
        <v>0</v>
      </c>
      <c r="AD7354">
        <v>0</v>
      </c>
      <c r="AE7354">
        <v>64.761427850140819</v>
      </c>
    </row>
    <row r="7355" spans="1:31" x14ac:dyDescent="0.25">
      <c r="A7355">
        <v>1802253</v>
      </c>
      <c r="B7355">
        <v>1</v>
      </c>
      <c r="C7355" t="s">
        <v>81</v>
      </c>
      <c r="D7355" t="s">
        <v>128</v>
      </c>
      <c r="E7355" t="s">
        <v>143</v>
      </c>
      <c r="F7355" t="s">
        <v>8004</v>
      </c>
      <c r="G7355" t="s">
        <v>145</v>
      </c>
      <c r="H7355" t="s">
        <v>146</v>
      </c>
      <c r="I7355" t="s">
        <v>135</v>
      </c>
      <c r="J7355" t="s">
        <v>136</v>
      </c>
      <c r="K7355" t="s">
        <v>147</v>
      </c>
      <c r="L7355" t="s">
        <v>21028</v>
      </c>
      <c r="M7355" t="s">
        <v>21029</v>
      </c>
      <c r="N7355">
        <v>1.6397222220000001</v>
      </c>
      <c r="O7355">
        <v>0</v>
      </c>
      <c r="P7355">
        <v>11</v>
      </c>
      <c r="Q7355">
        <v>0</v>
      </c>
      <c r="R7355">
        <v>11</v>
      </c>
      <c r="S7355">
        <v>0</v>
      </c>
      <c r="T7355">
        <v>4</v>
      </c>
      <c r="U7355">
        <v>0</v>
      </c>
      <c r="V7355">
        <v>0</v>
      </c>
      <c r="W7355">
        <v>0</v>
      </c>
      <c r="X7355">
        <v>7.1726636975350591</v>
      </c>
      <c r="Y7355">
        <v>0</v>
      </c>
      <c r="Z7355">
        <v>3.460755812537692</v>
      </c>
      <c r="AA7355">
        <v>0</v>
      </c>
      <c r="AB7355">
        <v>6.5650874487742508</v>
      </c>
      <c r="AC7355">
        <v>0</v>
      </c>
      <c r="AD7355">
        <v>0</v>
      </c>
      <c r="AE7355">
        <v>17.198506958847002</v>
      </c>
    </row>
    <row r="7356" spans="1:31" x14ac:dyDescent="0.25">
      <c r="A7356">
        <v>1802376</v>
      </c>
      <c r="B7356">
        <v>1</v>
      </c>
      <c r="C7356" t="s">
        <v>80</v>
      </c>
      <c r="D7356" t="s">
        <v>106</v>
      </c>
      <c r="E7356" t="s">
        <v>171</v>
      </c>
      <c r="F7356" t="s">
        <v>21030</v>
      </c>
      <c r="G7356" t="s">
        <v>181</v>
      </c>
      <c r="H7356" t="s">
        <v>146</v>
      </c>
      <c r="I7356" t="s">
        <v>135</v>
      </c>
      <c r="J7356" t="s">
        <v>136</v>
      </c>
      <c r="K7356" t="s">
        <v>147</v>
      </c>
      <c r="L7356" t="s">
        <v>21031</v>
      </c>
      <c r="M7356" t="s">
        <v>21032</v>
      </c>
      <c r="N7356">
        <v>4.4305555549999998</v>
      </c>
      <c r="O7356">
        <v>0</v>
      </c>
      <c r="P7356">
        <v>1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0.80148828454337506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0.80148828454337506</v>
      </c>
    </row>
    <row r="7357" spans="1:31" x14ac:dyDescent="0.25">
      <c r="A7357">
        <v>1802276</v>
      </c>
      <c r="B7357">
        <v>1</v>
      </c>
      <c r="C7357" t="s">
        <v>80</v>
      </c>
      <c r="D7357" t="s">
        <v>83</v>
      </c>
      <c r="E7357" t="s">
        <v>184</v>
      </c>
      <c r="F7357" t="s">
        <v>21033</v>
      </c>
      <c r="G7357" t="s">
        <v>133</v>
      </c>
      <c r="H7357" t="s">
        <v>134</v>
      </c>
      <c r="I7357" t="s">
        <v>135</v>
      </c>
      <c r="J7357" t="s">
        <v>136</v>
      </c>
      <c r="K7357" t="s">
        <v>137</v>
      </c>
      <c r="L7357" t="s">
        <v>21034</v>
      </c>
      <c r="M7357" t="s">
        <v>21035</v>
      </c>
      <c r="N7357">
        <v>0.16416666599999999</v>
      </c>
      <c r="O7357">
        <v>0</v>
      </c>
      <c r="P7357">
        <v>45</v>
      </c>
      <c r="Q7357">
        <v>0</v>
      </c>
      <c r="R7357">
        <v>0</v>
      </c>
      <c r="S7357">
        <v>7</v>
      </c>
      <c r="T7357">
        <v>487</v>
      </c>
      <c r="U7357">
        <v>4</v>
      </c>
      <c r="V7357">
        <v>16</v>
      </c>
      <c r="W7357">
        <v>0</v>
      </c>
      <c r="X7357">
        <v>2.3447447291547996</v>
      </c>
      <c r="Y7357">
        <v>0</v>
      </c>
      <c r="Z7357">
        <v>0</v>
      </c>
      <c r="AA7357">
        <v>19.812154012530172</v>
      </c>
      <c r="AB7357">
        <v>34.968208946313233</v>
      </c>
      <c r="AC7357">
        <v>18.38656860741969</v>
      </c>
      <c r="AD7357">
        <v>1.72680678106455</v>
      </c>
      <c r="AE7357">
        <v>77.238483076482453</v>
      </c>
    </row>
    <row r="7358" spans="1:31" x14ac:dyDescent="0.25">
      <c r="A7358">
        <v>1802485</v>
      </c>
      <c r="B7358">
        <v>1</v>
      </c>
      <c r="C7358" t="s">
        <v>80</v>
      </c>
      <c r="D7358" t="s">
        <v>83</v>
      </c>
      <c r="E7358" t="s">
        <v>184</v>
      </c>
      <c r="F7358" t="s">
        <v>21036</v>
      </c>
      <c r="G7358" t="s">
        <v>133</v>
      </c>
      <c r="H7358" t="s">
        <v>134</v>
      </c>
      <c r="I7358" t="s">
        <v>135</v>
      </c>
      <c r="J7358" t="s">
        <v>136</v>
      </c>
      <c r="K7358" t="s">
        <v>137</v>
      </c>
      <c r="L7358" t="s">
        <v>21037</v>
      </c>
      <c r="M7358" t="s">
        <v>21038</v>
      </c>
      <c r="N7358">
        <v>0.35472222199999998</v>
      </c>
      <c r="O7358">
        <v>0</v>
      </c>
      <c r="P7358">
        <v>45</v>
      </c>
      <c r="Q7358">
        <v>0</v>
      </c>
      <c r="R7358">
        <v>0</v>
      </c>
      <c r="S7358">
        <v>7</v>
      </c>
      <c r="T7358">
        <v>487</v>
      </c>
      <c r="U7358">
        <v>4</v>
      </c>
      <c r="V7358">
        <v>16</v>
      </c>
      <c r="W7358">
        <v>0</v>
      </c>
      <c r="X7358">
        <v>6.0614366241896347</v>
      </c>
      <c r="Y7358">
        <v>0</v>
      </c>
      <c r="Z7358">
        <v>0</v>
      </c>
      <c r="AA7358">
        <v>50.78442245756473</v>
      </c>
      <c r="AB7358">
        <v>100.14349222336176</v>
      </c>
      <c r="AC7358">
        <v>37.303853035021916</v>
      </c>
      <c r="AD7358">
        <v>3.9273443249100004</v>
      </c>
      <c r="AE7358">
        <v>198.22054866504803</v>
      </c>
    </row>
    <row r="7359" spans="1:31" x14ac:dyDescent="0.25">
      <c r="A7359">
        <v>1802293</v>
      </c>
      <c r="B7359">
        <v>1</v>
      </c>
      <c r="C7359" t="s">
        <v>81</v>
      </c>
      <c r="D7359" t="s">
        <v>112</v>
      </c>
      <c r="E7359" t="s">
        <v>158</v>
      </c>
      <c r="F7359" t="s">
        <v>21039</v>
      </c>
      <c r="G7359" t="s">
        <v>160</v>
      </c>
      <c r="H7359" t="s">
        <v>146</v>
      </c>
      <c r="I7359" t="s">
        <v>135</v>
      </c>
      <c r="J7359" t="s">
        <v>136</v>
      </c>
      <c r="K7359" t="s">
        <v>147</v>
      </c>
      <c r="L7359" t="s">
        <v>21040</v>
      </c>
      <c r="M7359" t="s">
        <v>21041</v>
      </c>
      <c r="N7359">
        <v>1.7455555549999999</v>
      </c>
      <c r="O7359">
        <v>0</v>
      </c>
      <c r="P7359">
        <v>12</v>
      </c>
      <c r="Q7359">
        <v>0</v>
      </c>
      <c r="R7359">
        <v>15</v>
      </c>
      <c r="S7359">
        <v>0</v>
      </c>
      <c r="T7359">
        <v>1</v>
      </c>
      <c r="U7359">
        <v>0</v>
      </c>
      <c r="V7359">
        <v>0</v>
      </c>
      <c r="W7359">
        <v>0</v>
      </c>
      <c r="X7359">
        <v>0.75703704135279981</v>
      </c>
      <c r="Y7359">
        <v>0</v>
      </c>
      <c r="Z7359">
        <v>1.2983478712878089</v>
      </c>
      <c r="AA7359">
        <v>0</v>
      </c>
      <c r="AB7359">
        <v>1.1820794517228417</v>
      </c>
      <c r="AC7359">
        <v>0</v>
      </c>
      <c r="AD7359">
        <v>0</v>
      </c>
      <c r="AE7359">
        <v>3.2374643643634502</v>
      </c>
    </row>
    <row r="7360" spans="1:31" x14ac:dyDescent="0.25">
      <c r="A7360">
        <v>1802339</v>
      </c>
      <c r="B7360">
        <v>1</v>
      </c>
      <c r="C7360" t="s">
        <v>80</v>
      </c>
      <c r="D7360" t="s">
        <v>106</v>
      </c>
      <c r="E7360" t="s">
        <v>184</v>
      </c>
      <c r="F7360" t="s">
        <v>21042</v>
      </c>
      <c r="G7360" t="s">
        <v>232</v>
      </c>
      <c r="H7360" t="s">
        <v>134</v>
      </c>
      <c r="I7360" t="s">
        <v>135</v>
      </c>
      <c r="J7360" t="s">
        <v>136</v>
      </c>
      <c r="K7360" t="s">
        <v>147</v>
      </c>
      <c r="L7360" t="s">
        <v>21043</v>
      </c>
      <c r="M7360" t="s">
        <v>21044</v>
      </c>
      <c r="N7360">
        <v>5.5769444439999996</v>
      </c>
      <c r="O7360">
        <v>0</v>
      </c>
      <c r="P7360">
        <v>64</v>
      </c>
      <c r="Q7360">
        <v>0</v>
      </c>
      <c r="R7360">
        <v>0</v>
      </c>
      <c r="S7360">
        <v>0</v>
      </c>
      <c r="T7360">
        <v>10</v>
      </c>
      <c r="U7360">
        <v>0</v>
      </c>
      <c r="V7360">
        <v>0</v>
      </c>
      <c r="W7360">
        <v>0</v>
      </c>
      <c r="X7360">
        <v>30.098802920897239</v>
      </c>
      <c r="Y7360">
        <v>0</v>
      </c>
      <c r="Z7360">
        <v>0</v>
      </c>
      <c r="AA7360">
        <v>0</v>
      </c>
      <c r="AB7360">
        <v>26.154411875903019</v>
      </c>
      <c r="AC7360">
        <v>0</v>
      </c>
      <c r="AD7360">
        <v>0</v>
      </c>
      <c r="AE7360">
        <v>56.253214796800258</v>
      </c>
    </row>
    <row r="7361" spans="1:31" x14ac:dyDescent="0.25">
      <c r="A7361">
        <v>1802631</v>
      </c>
      <c r="B7361">
        <v>1</v>
      </c>
      <c r="C7361" t="s">
        <v>81</v>
      </c>
      <c r="D7361" t="s">
        <v>128</v>
      </c>
      <c r="E7361" t="s">
        <v>158</v>
      </c>
      <c r="F7361" t="s">
        <v>21045</v>
      </c>
      <c r="G7361" t="s">
        <v>221</v>
      </c>
      <c r="H7361" t="s">
        <v>146</v>
      </c>
      <c r="I7361" t="s">
        <v>135</v>
      </c>
      <c r="J7361" t="s">
        <v>136</v>
      </c>
      <c r="K7361" t="s">
        <v>147</v>
      </c>
      <c r="L7361" t="s">
        <v>21046</v>
      </c>
      <c r="M7361" t="s">
        <v>21047</v>
      </c>
      <c r="N7361">
        <v>4.6961111109999996</v>
      </c>
      <c r="O7361">
        <v>0</v>
      </c>
      <c r="P7361">
        <v>0</v>
      </c>
      <c r="Q7361">
        <v>0</v>
      </c>
      <c r="R7361">
        <v>1</v>
      </c>
      <c r="S7361">
        <v>0</v>
      </c>
      <c r="T7361">
        <v>2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9.3509117569992668</v>
      </c>
      <c r="AA7361">
        <v>0</v>
      </c>
      <c r="AB7361">
        <v>0.12254021538660001</v>
      </c>
      <c r="AC7361">
        <v>0</v>
      </c>
      <c r="AD7361">
        <v>0</v>
      </c>
      <c r="AE7361">
        <v>9.4734519723858668</v>
      </c>
    </row>
    <row r="7362" spans="1:31" x14ac:dyDescent="0.25">
      <c r="A7362">
        <v>1802336</v>
      </c>
      <c r="B7362">
        <v>1</v>
      </c>
      <c r="C7362" t="s">
        <v>80</v>
      </c>
      <c r="D7362" t="s">
        <v>106</v>
      </c>
      <c r="E7362" t="s">
        <v>188</v>
      </c>
      <c r="F7362" t="s">
        <v>1976</v>
      </c>
      <c r="G7362" t="s">
        <v>177</v>
      </c>
      <c r="H7362" t="s">
        <v>134</v>
      </c>
      <c r="I7362" t="s">
        <v>135</v>
      </c>
      <c r="J7362" t="s">
        <v>136</v>
      </c>
      <c r="K7362" t="s">
        <v>147</v>
      </c>
      <c r="L7362" t="s">
        <v>21048</v>
      </c>
      <c r="M7362" t="s">
        <v>21049</v>
      </c>
      <c r="N7362">
        <v>3.0830555550000001</v>
      </c>
      <c r="O7362">
        <v>0</v>
      </c>
      <c r="P7362">
        <v>0</v>
      </c>
      <c r="Q7362">
        <v>33</v>
      </c>
      <c r="R7362">
        <v>85</v>
      </c>
      <c r="S7362">
        <v>8</v>
      </c>
      <c r="T7362">
        <v>7</v>
      </c>
      <c r="U7362">
        <v>0</v>
      </c>
      <c r="V7362">
        <v>0</v>
      </c>
      <c r="W7362">
        <v>0</v>
      </c>
      <c r="X7362">
        <v>0</v>
      </c>
      <c r="Y7362">
        <v>101.83730535076769</v>
      </c>
      <c r="Z7362">
        <v>119.51331820207727</v>
      </c>
      <c r="AA7362">
        <v>72.697385753013592</v>
      </c>
      <c r="AB7362">
        <v>65.238957696409955</v>
      </c>
      <c r="AC7362">
        <v>0</v>
      </c>
      <c r="AD7362">
        <v>0</v>
      </c>
      <c r="AE7362">
        <v>359.28696700226851</v>
      </c>
    </row>
    <row r="7363" spans="1:31" x14ac:dyDescent="0.25">
      <c r="A7363">
        <v>1802528</v>
      </c>
      <c r="B7363">
        <v>1</v>
      </c>
      <c r="C7363" t="s">
        <v>81</v>
      </c>
      <c r="D7363" t="s">
        <v>123</v>
      </c>
      <c r="E7363" t="s">
        <v>131</v>
      </c>
      <c r="F7363" t="s">
        <v>21050</v>
      </c>
      <c r="G7363" t="s">
        <v>177</v>
      </c>
      <c r="H7363" t="s">
        <v>134</v>
      </c>
      <c r="I7363" t="s">
        <v>193</v>
      </c>
      <c r="J7363" t="s">
        <v>136</v>
      </c>
      <c r="K7363" t="s">
        <v>147</v>
      </c>
      <c r="L7363" t="s">
        <v>21051</v>
      </c>
      <c r="M7363" t="s">
        <v>21052</v>
      </c>
      <c r="N7363">
        <v>4.4444444E-2</v>
      </c>
      <c r="O7363">
        <v>1</v>
      </c>
      <c r="P7363">
        <v>18076</v>
      </c>
      <c r="Q7363">
        <v>15</v>
      </c>
      <c r="R7363">
        <v>90</v>
      </c>
      <c r="S7363">
        <v>18</v>
      </c>
      <c r="T7363">
        <v>2495</v>
      </c>
      <c r="U7363">
        <v>4</v>
      </c>
      <c r="V7363">
        <v>5</v>
      </c>
      <c r="W7363">
        <v>1.1164906327999999E-2</v>
      </c>
      <c r="X7363">
        <v>249.30730621179291</v>
      </c>
      <c r="Y7363">
        <v>0.67611143107200011</v>
      </c>
      <c r="Z7363">
        <v>1.3364865980053338</v>
      </c>
      <c r="AA7363">
        <v>4.4043863357853343</v>
      </c>
      <c r="AB7363">
        <v>40.633518832372076</v>
      </c>
      <c r="AC7363">
        <v>0.88818809352000005</v>
      </c>
      <c r="AD7363">
        <v>0.26071400065066669</v>
      </c>
      <c r="AE7363">
        <v>297.51787640952637</v>
      </c>
    </row>
    <row r="7364" spans="1:31" x14ac:dyDescent="0.25">
      <c r="A7364">
        <v>1802671</v>
      </c>
      <c r="B7364">
        <v>1</v>
      </c>
      <c r="C7364" t="s">
        <v>80</v>
      </c>
      <c r="D7364" t="s">
        <v>100</v>
      </c>
      <c r="E7364" t="s">
        <v>171</v>
      </c>
      <c r="F7364" t="s">
        <v>21053</v>
      </c>
      <c r="G7364" t="s">
        <v>181</v>
      </c>
      <c r="H7364" t="s">
        <v>146</v>
      </c>
      <c r="I7364" t="s">
        <v>135</v>
      </c>
      <c r="J7364" t="s">
        <v>136</v>
      </c>
      <c r="K7364" t="s">
        <v>147</v>
      </c>
      <c r="L7364" t="s">
        <v>21054</v>
      </c>
      <c r="M7364" t="s">
        <v>21055</v>
      </c>
      <c r="N7364">
        <v>1.9655555549999999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1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0.41336330300626667</v>
      </c>
      <c r="AC7364">
        <v>0</v>
      </c>
      <c r="AD7364">
        <v>0</v>
      </c>
      <c r="AE7364">
        <v>0.41336330300626667</v>
      </c>
    </row>
    <row r="7365" spans="1:31" x14ac:dyDescent="0.25">
      <c r="A7365">
        <v>1802694</v>
      </c>
      <c r="B7365">
        <v>1</v>
      </c>
      <c r="C7365" t="s">
        <v>81</v>
      </c>
      <c r="D7365" t="s">
        <v>127</v>
      </c>
      <c r="E7365" t="s">
        <v>158</v>
      </c>
      <c r="F7365" t="s">
        <v>21056</v>
      </c>
      <c r="G7365" t="s">
        <v>221</v>
      </c>
      <c r="H7365" t="s">
        <v>146</v>
      </c>
      <c r="I7365" t="s">
        <v>135</v>
      </c>
      <c r="J7365" t="s">
        <v>136</v>
      </c>
      <c r="K7365" t="s">
        <v>147</v>
      </c>
      <c r="L7365" t="s">
        <v>21057</v>
      </c>
      <c r="M7365" t="s">
        <v>21058</v>
      </c>
      <c r="N7365">
        <v>2.003055555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3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7.0814208544949002</v>
      </c>
      <c r="AC7365">
        <v>0</v>
      </c>
      <c r="AD7365">
        <v>0</v>
      </c>
      <c r="AE7365">
        <v>7.0814208544949002</v>
      </c>
    </row>
    <row r="7366" spans="1:31" x14ac:dyDescent="0.25">
      <c r="A7366">
        <v>1802522</v>
      </c>
      <c r="B7366">
        <v>1</v>
      </c>
      <c r="C7366" t="s">
        <v>80</v>
      </c>
      <c r="D7366" t="s">
        <v>84</v>
      </c>
      <c r="E7366" t="s">
        <v>171</v>
      </c>
      <c r="F7366" t="s">
        <v>21059</v>
      </c>
      <c r="G7366" t="s">
        <v>181</v>
      </c>
      <c r="H7366" t="s">
        <v>146</v>
      </c>
      <c r="I7366" t="s">
        <v>135</v>
      </c>
      <c r="J7366" t="s">
        <v>136</v>
      </c>
      <c r="K7366" t="s">
        <v>147</v>
      </c>
      <c r="L7366" t="s">
        <v>21060</v>
      </c>
      <c r="M7366" t="s">
        <v>21061</v>
      </c>
      <c r="N7366">
        <v>2.8361111110000001</v>
      </c>
      <c r="O7366">
        <v>0</v>
      </c>
      <c r="P7366">
        <v>1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0.2554739315504167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0.2554739315504167</v>
      </c>
    </row>
    <row r="7367" spans="1:31" x14ac:dyDescent="0.25">
      <c r="A7367">
        <v>1802545</v>
      </c>
      <c r="B7367">
        <v>1</v>
      </c>
      <c r="C7367" t="s">
        <v>80</v>
      </c>
      <c r="D7367" t="s">
        <v>91</v>
      </c>
      <c r="E7367" t="s">
        <v>171</v>
      </c>
      <c r="F7367" t="s">
        <v>21062</v>
      </c>
      <c r="G7367" t="s">
        <v>181</v>
      </c>
      <c r="H7367" t="s">
        <v>146</v>
      </c>
      <c r="I7367" t="s">
        <v>135</v>
      </c>
      <c r="J7367" t="s">
        <v>136</v>
      </c>
      <c r="K7367" t="s">
        <v>147</v>
      </c>
      <c r="L7367" t="s">
        <v>21063</v>
      </c>
      <c r="M7367" t="s">
        <v>21064</v>
      </c>
      <c r="N7367">
        <v>0.72194444400000002</v>
      </c>
      <c r="O7367">
        <v>0</v>
      </c>
      <c r="P7367">
        <v>3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0.69322844765005831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0.69322844765005831</v>
      </c>
    </row>
    <row r="7368" spans="1:31" x14ac:dyDescent="0.25">
      <c r="A7368">
        <v>1802402</v>
      </c>
      <c r="B7368">
        <v>1</v>
      </c>
      <c r="C7368" t="s">
        <v>81</v>
      </c>
      <c r="D7368" t="s">
        <v>120</v>
      </c>
      <c r="E7368" t="s">
        <v>158</v>
      </c>
      <c r="F7368" t="s">
        <v>21065</v>
      </c>
      <c r="G7368" t="s">
        <v>160</v>
      </c>
      <c r="H7368" t="s">
        <v>146</v>
      </c>
      <c r="I7368" t="s">
        <v>135</v>
      </c>
      <c r="J7368" t="s">
        <v>136</v>
      </c>
      <c r="K7368" t="s">
        <v>147</v>
      </c>
      <c r="L7368" t="s">
        <v>21066</v>
      </c>
      <c r="M7368" t="s">
        <v>21067</v>
      </c>
      <c r="N7368">
        <v>1.5649999999999999</v>
      </c>
      <c r="O7368">
        <v>0</v>
      </c>
      <c r="P7368">
        <v>30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7.8200284872823662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7.8200284872823662</v>
      </c>
    </row>
    <row r="7369" spans="1:31" x14ac:dyDescent="0.25">
      <c r="A7369">
        <v>1802316</v>
      </c>
      <c r="B7369">
        <v>1</v>
      </c>
      <c r="C7369" t="s">
        <v>80</v>
      </c>
      <c r="D7369" t="s">
        <v>100</v>
      </c>
      <c r="E7369" t="s">
        <v>184</v>
      </c>
      <c r="F7369" t="s">
        <v>21068</v>
      </c>
      <c r="G7369" t="s">
        <v>232</v>
      </c>
      <c r="H7369" t="s">
        <v>134</v>
      </c>
      <c r="I7369" t="s">
        <v>135</v>
      </c>
      <c r="J7369" t="s">
        <v>136</v>
      </c>
      <c r="K7369" t="s">
        <v>147</v>
      </c>
      <c r="L7369" t="s">
        <v>21069</v>
      </c>
      <c r="M7369" t="s">
        <v>21070</v>
      </c>
      <c r="N7369">
        <v>1.045833333</v>
      </c>
      <c r="O7369">
        <v>0</v>
      </c>
      <c r="P7369">
        <v>107</v>
      </c>
      <c r="Q7369">
        <v>0</v>
      </c>
      <c r="R7369">
        <v>1</v>
      </c>
      <c r="S7369">
        <v>0</v>
      </c>
      <c r="T7369">
        <v>8</v>
      </c>
      <c r="U7369">
        <v>0</v>
      </c>
      <c r="V7369">
        <v>0</v>
      </c>
      <c r="W7369">
        <v>0</v>
      </c>
      <c r="X7369">
        <v>28.984806243639362</v>
      </c>
      <c r="Y7369">
        <v>0</v>
      </c>
      <c r="Z7369">
        <v>0.85052942945016663</v>
      </c>
      <c r="AA7369">
        <v>0</v>
      </c>
      <c r="AB7369">
        <v>10.184097323811184</v>
      </c>
      <c r="AC7369">
        <v>0</v>
      </c>
      <c r="AD7369">
        <v>0</v>
      </c>
      <c r="AE7369">
        <v>40.019432996900711</v>
      </c>
    </row>
    <row r="7370" spans="1:31" x14ac:dyDescent="0.25">
      <c r="A7370">
        <v>1802325</v>
      </c>
      <c r="B7370">
        <v>1</v>
      </c>
      <c r="C7370" t="s">
        <v>80</v>
      </c>
      <c r="D7370" t="s">
        <v>100</v>
      </c>
      <c r="E7370" t="s">
        <v>131</v>
      </c>
      <c r="F7370" t="s">
        <v>21071</v>
      </c>
      <c r="G7370" t="s">
        <v>133</v>
      </c>
      <c r="H7370" t="s">
        <v>134</v>
      </c>
      <c r="I7370" t="s">
        <v>135</v>
      </c>
      <c r="J7370" t="s">
        <v>136</v>
      </c>
      <c r="K7370" t="s">
        <v>147</v>
      </c>
      <c r="L7370" t="s">
        <v>21072</v>
      </c>
      <c r="M7370" t="s">
        <v>21073</v>
      </c>
      <c r="N7370">
        <v>0.35416666600000002</v>
      </c>
      <c r="O7370">
        <v>0</v>
      </c>
      <c r="P7370">
        <v>927</v>
      </c>
      <c r="Q7370">
        <v>11</v>
      </c>
      <c r="R7370">
        <v>31</v>
      </c>
      <c r="S7370">
        <v>2</v>
      </c>
      <c r="T7370">
        <v>111</v>
      </c>
      <c r="U7370">
        <v>0</v>
      </c>
      <c r="V7370">
        <v>0</v>
      </c>
      <c r="W7370">
        <v>0</v>
      </c>
      <c r="X7370">
        <v>82.943903592627493</v>
      </c>
      <c r="Y7370">
        <v>2.7100089421762501</v>
      </c>
      <c r="Z7370">
        <v>2.4994867987506253</v>
      </c>
      <c r="AA7370">
        <v>2.9783791525068755</v>
      </c>
      <c r="AB7370">
        <v>18.45374959843063</v>
      </c>
      <c r="AC7370">
        <v>0</v>
      </c>
      <c r="AD7370">
        <v>0</v>
      </c>
      <c r="AE7370">
        <v>109.58552808449187</v>
      </c>
    </row>
    <row r="7371" spans="1:31" x14ac:dyDescent="0.25">
      <c r="A7371">
        <v>1802348</v>
      </c>
      <c r="B7371">
        <v>1</v>
      </c>
      <c r="C7371" t="s">
        <v>80</v>
      </c>
      <c r="D7371" t="s">
        <v>89</v>
      </c>
      <c r="E7371" t="s">
        <v>184</v>
      </c>
      <c r="F7371" t="s">
        <v>9040</v>
      </c>
      <c r="G7371" t="s">
        <v>177</v>
      </c>
      <c r="H7371" t="s">
        <v>134</v>
      </c>
      <c r="I7371" t="s">
        <v>135</v>
      </c>
      <c r="J7371" t="s">
        <v>136</v>
      </c>
      <c r="K7371" t="s">
        <v>147</v>
      </c>
      <c r="L7371" t="s">
        <v>21074</v>
      </c>
      <c r="M7371" t="s">
        <v>21075</v>
      </c>
      <c r="N7371">
        <v>0.35861111099999998</v>
      </c>
      <c r="O7371">
        <v>4</v>
      </c>
      <c r="P7371">
        <v>882</v>
      </c>
      <c r="Q7371">
        <v>2</v>
      </c>
      <c r="R7371">
        <v>71</v>
      </c>
      <c r="S7371">
        <v>11</v>
      </c>
      <c r="T7371">
        <v>82</v>
      </c>
      <c r="U7371">
        <v>7</v>
      </c>
      <c r="V7371">
        <v>0</v>
      </c>
      <c r="W7371">
        <v>46.962664692961745</v>
      </c>
      <c r="X7371">
        <v>180.39305440668844</v>
      </c>
      <c r="Y7371">
        <v>2.2326817314511667</v>
      </c>
      <c r="Z7371">
        <v>6.7588353883620753</v>
      </c>
      <c r="AA7371">
        <v>40.561960829486651</v>
      </c>
      <c r="AB7371">
        <v>27.375769807575672</v>
      </c>
      <c r="AC7371">
        <v>34.388557589813601</v>
      </c>
      <c r="AD7371">
        <v>0</v>
      </c>
      <c r="AE7371">
        <v>338.6735244463394</v>
      </c>
    </row>
    <row r="7372" spans="1:31" x14ac:dyDescent="0.25">
      <c r="A7372">
        <v>1802488</v>
      </c>
      <c r="B7372">
        <v>1</v>
      </c>
      <c r="C7372" t="s">
        <v>80</v>
      </c>
      <c r="D7372" t="s">
        <v>83</v>
      </c>
      <c r="E7372" t="s">
        <v>158</v>
      </c>
      <c r="F7372" t="s">
        <v>21076</v>
      </c>
      <c r="G7372" t="s">
        <v>246</v>
      </c>
      <c r="H7372" t="s">
        <v>146</v>
      </c>
      <c r="I7372" t="s">
        <v>135</v>
      </c>
      <c r="J7372" t="s">
        <v>136</v>
      </c>
      <c r="K7372" t="s">
        <v>137</v>
      </c>
      <c r="L7372" t="s">
        <v>21077</v>
      </c>
      <c r="M7372" t="s">
        <v>21078</v>
      </c>
      <c r="N7372">
        <v>3.8158500000000002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10</v>
      </c>
      <c r="U7372">
        <v>0</v>
      </c>
      <c r="V7372">
        <v>6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48.641198265673189</v>
      </c>
      <c r="AC7372">
        <v>0</v>
      </c>
      <c r="AD7372">
        <v>52.456132979985895</v>
      </c>
      <c r="AE7372">
        <v>101.09733124565909</v>
      </c>
    </row>
    <row r="7373" spans="1:31" x14ac:dyDescent="0.25">
      <c r="A7373">
        <v>1802388</v>
      </c>
      <c r="B7373">
        <v>1</v>
      </c>
      <c r="C7373" t="s">
        <v>81</v>
      </c>
      <c r="D7373" t="s">
        <v>128</v>
      </c>
      <c r="E7373" t="s">
        <v>184</v>
      </c>
      <c r="F7373" t="s">
        <v>21079</v>
      </c>
      <c r="G7373" t="s">
        <v>177</v>
      </c>
      <c r="H7373" t="s">
        <v>134</v>
      </c>
      <c r="I7373" t="s">
        <v>135</v>
      </c>
      <c r="J7373" t="s">
        <v>136</v>
      </c>
      <c r="K7373" t="s">
        <v>147</v>
      </c>
      <c r="L7373" t="s">
        <v>21080</v>
      </c>
      <c r="M7373" t="s">
        <v>21081</v>
      </c>
      <c r="N7373">
        <v>1.5608333329999999</v>
      </c>
      <c r="O7373">
        <v>4</v>
      </c>
      <c r="P7373">
        <v>38</v>
      </c>
      <c r="Q7373">
        <v>10</v>
      </c>
      <c r="R7373">
        <v>91</v>
      </c>
      <c r="S7373">
        <v>9</v>
      </c>
      <c r="T7373">
        <v>2</v>
      </c>
      <c r="U7373">
        <v>2</v>
      </c>
      <c r="V7373">
        <v>0</v>
      </c>
      <c r="W7373">
        <v>2.7168839398263507</v>
      </c>
      <c r="X7373">
        <v>9.1608415783275401</v>
      </c>
      <c r="Y7373">
        <v>13.779902292188499</v>
      </c>
      <c r="Z7373">
        <v>53.159432082711504</v>
      </c>
      <c r="AA7373">
        <v>43.091258494645729</v>
      </c>
      <c r="AB7373">
        <v>4.4804895059000005</v>
      </c>
      <c r="AC7373">
        <v>12.560141328227999</v>
      </c>
      <c r="AD7373">
        <v>0</v>
      </c>
      <c r="AE7373">
        <v>138.9489492218276</v>
      </c>
    </row>
    <row r="7374" spans="1:31" x14ac:dyDescent="0.25">
      <c r="A7374">
        <v>1802285</v>
      </c>
      <c r="B7374">
        <v>1</v>
      </c>
      <c r="C7374" t="s">
        <v>80</v>
      </c>
      <c r="D7374" t="s">
        <v>96</v>
      </c>
      <c r="E7374" t="s">
        <v>131</v>
      </c>
      <c r="F7374" t="s">
        <v>21082</v>
      </c>
      <c r="G7374" t="s">
        <v>829</v>
      </c>
      <c r="H7374" t="s">
        <v>134</v>
      </c>
      <c r="I7374" t="s">
        <v>135</v>
      </c>
      <c r="J7374" t="s">
        <v>136</v>
      </c>
      <c r="K7374" t="s">
        <v>147</v>
      </c>
      <c r="L7374" t="s">
        <v>21083</v>
      </c>
      <c r="M7374" t="s">
        <v>21084</v>
      </c>
      <c r="N7374">
        <v>1.6975</v>
      </c>
      <c r="O7374">
        <v>1</v>
      </c>
      <c r="P7374">
        <v>1300</v>
      </c>
      <c r="Q7374">
        <v>0</v>
      </c>
      <c r="R7374">
        <v>0</v>
      </c>
      <c r="S7374">
        <v>6</v>
      </c>
      <c r="T7374">
        <v>28</v>
      </c>
      <c r="U7374">
        <v>0</v>
      </c>
      <c r="V7374">
        <v>1</v>
      </c>
      <c r="W7374">
        <v>10.619898853659267</v>
      </c>
      <c r="X7374">
        <v>241.49734194017935</v>
      </c>
      <c r="Y7374">
        <v>0</v>
      </c>
      <c r="Z7374">
        <v>0</v>
      </c>
      <c r="AA7374">
        <v>41.374709944629991</v>
      </c>
      <c r="AB7374">
        <v>38.510917459016461</v>
      </c>
      <c r="AC7374">
        <v>0</v>
      </c>
      <c r="AD7374">
        <v>3.5216554514166672E-2</v>
      </c>
      <c r="AE7374">
        <v>332.03808475199929</v>
      </c>
    </row>
    <row r="7375" spans="1:31" x14ac:dyDescent="0.25">
      <c r="A7375">
        <v>1802680</v>
      </c>
      <c r="B7375">
        <v>1</v>
      </c>
      <c r="C7375" t="s">
        <v>80</v>
      </c>
      <c r="D7375" t="s">
        <v>96</v>
      </c>
      <c r="E7375" t="s">
        <v>171</v>
      </c>
      <c r="F7375" t="s">
        <v>21085</v>
      </c>
      <c r="G7375" t="s">
        <v>282</v>
      </c>
      <c r="H7375" t="s">
        <v>146</v>
      </c>
      <c r="I7375" t="s">
        <v>135</v>
      </c>
      <c r="J7375" t="s">
        <v>136</v>
      </c>
      <c r="K7375" t="s">
        <v>147</v>
      </c>
      <c r="L7375" t="s">
        <v>21086</v>
      </c>
      <c r="M7375" t="s">
        <v>21087</v>
      </c>
      <c r="N7375">
        <v>2.207222222</v>
      </c>
      <c r="O7375">
        <v>0</v>
      </c>
      <c r="P7375">
        <v>1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0.28191803457253334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0.28191803457253334</v>
      </c>
    </row>
    <row r="7376" spans="1:31" x14ac:dyDescent="0.25">
      <c r="A7376">
        <v>1802574</v>
      </c>
      <c r="B7376">
        <v>1</v>
      </c>
      <c r="C7376" t="s">
        <v>81</v>
      </c>
      <c r="D7376" t="s">
        <v>118</v>
      </c>
      <c r="E7376" t="s">
        <v>184</v>
      </c>
      <c r="F7376" t="s">
        <v>16020</v>
      </c>
      <c r="G7376" t="s">
        <v>177</v>
      </c>
      <c r="H7376" t="s">
        <v>134</v>
      </c>
      <c r="I7376" t="s">
        <v>135</v>
      </c>
      <c r="J7376" t="s">
        <v>136</v>
      </c>
      <c r="K7376" t="s">
        <v>147</v>
      </c>
      <c r="L7376" t="s">
        <v>21088</v>
      </c>
      <c r="M7376" t="s">
        <v>21089</v>
      </c>
      <c r="N7376">
        <v>0.71444444399999996</v>
      </c>
      <c r="O7376">
        <v>0</v>
      </c>
      <c r="P7376">
        <v>0</v>
      </c>
      <c r="Q7376">
        <v>0</v>
      </c>
      <c r="R7376">
        <v>0</v>
      </c>
      <c r="S7376">
        <v>2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7.0618836272651331</v>
      </c>
      <c r="AB7376">
        <v>0</v>
      </c>
      <c r="AC7376">
        <v>0</v>
      </c>
      <c r="AD7376">
        <v>0</v>
      </c>
      <c r="AE7376">
        <v>7.0618836272651331</v>
      </c>
    </row>
    <row r="7377" spans="1:31" x14ac:dyDescent="0.25">
      <c r="A7377">
        <v>1802431</v>
      </c>
      <c r="B7377">
        <v>1</v>
      </c>
      <c r="C7377" t="s">
        <v>80</v>
      </c>
      <c r="D7377" t="s">
        <v>84</v>
      </c>
      <c r="E7377" t="s">
        <v>171</v>
      </c>
      <c r="F7377" t="s">
        <v>15947</v>
      </c>
      <c r="G7377" t="s">
        <v>181</v>
      </c>
      <c r="H7377" t="s">
        <v>146</v>
      </c>
      <c r="I7377" t="s">
        <v>135</v>
      </c>
      <c r="J7377" t="s">
        <v>136</v>
      </c>
      <c r="K7377" t="s">
        <v>147</v>
      </c>
      <c r="L7377" t="s">
        <v>21090</v>
      </c>
      <c r="M7377" t="s">
        <v>21091</v>
      </c>
      <c r="N7377">
        <v>1.6883333330000001</v>
      </c>
      <c r="O7377">
        <v>0</v>
      </c>
      <c r="P7377">
        <v>2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1.109772098089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1.109772098089</v>
      </c>
    </row>
    <row r="7378" spans="1:31" x14ac:dyDescent="0.25">
      <c r="A7378">
        <v>1802597</v>
      </c>
      <c r="B7378">
        <v>1</v>
      </c>
      <c r="C7378" t="s">
        <v>80</v>
      </c>
      <c r="D7378" t="s">
        <v>93</v>
      </c>
      <c r="E7378" t="s">
        <v>158</v>
      </c>
      <c r="F7378" t="s">
        <v>21092</v>
      </c>
      <c r="G7378" t="s">
        <v>160</v>
      </c>
      <c r="H7378" t="s">
        <v>146</v>
      </c>
      <c r="I7378" t="s">
        <v>135</v>
      </c>
      <c r="J7378" t="s">
        <v>136</v>
      </c>
      <c r="K7378" t="s">
        <v>147</v>
      </c>
      <c r="L7378" t="s">
        <v>21093</v>
      </c>
      <c r="M7378" t="s">
        <v>21094</v>
      </c>
      <c r="N7378">
        <v>0.67749999999999999</v>
      </c>
      <c r="O7378">
        <v>0</v>
      </c>
      <c r="P7378">
        <v>0</v>
      </c>
      <c r="Q7378">
        <v>0</v>
      </c>
      <c r="R7378">
        <v>2</v>
      </c>
      <c r="S7378">
        <v>0</v>
      </c>
      <c r="T7378">
        <v>1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1.0433004747771</v>
      </c>
      <c r="AA7378">
        <v>0</v>
      </c>
      <c r="AB7378">
        <v>0.58275034323097497</v>
      </c>
      <c r="AC7378">
        <v>0</v>
      </c>
      <c r="AD7378">
        <v>0</v>
      </c>
      <c r="AE7378">
        <v>1.6260508180080748</v>
      </c>
    </row>
    <row r="7379" spans="1:31" x14ac:dyDescent="0.25">
      <c r="A7379">
        <v>1802368</v>
      </c>
      <c r="B7379">
        <v>1</v>
      </c>
      <c r="C7379" t="s">
        <v>81</v>
      </c>
      <c r="D7379" t="s">
        <v>127</v>
      </c>
      <c r="E7379" t="s">
        <v>143</v>
      </c>
      <c r="F7379" t="s">
        <v>9259</v>
      </c>
      <c r="G7379" t="s">
        <v>145</v>
      </c>
      <c r="H7379" t="s">
        <v>146</v>
      </c>
      <c r="I7379" t="s">
        <v>135</v>
      </c>
      <c r="J7379" t="s">
        <v>136</v>
      </c>
      <c r="K7379" t="s">
        <v>147</v>
      </c>
      <c r="L7379" t="s">
        <v>21095</v>
      </c>
      <c r="M7379" t="s">
        <v>21096</v>
      </c>
      <c r="N7379">
        <v>3.5752777770000002</v>
      </c>
      <c r="O7379">
        <v>0</v>
      </c>
      <c r="P7379">
        <v>54</v>
      </c>
      <c r="Q7379">
        <v>0</v>
      </c>
      <c r="R7379">
        <v>1</v>
      </c>
      <c r="S7379">
        <v>0</v>
      </c>
      <c r="T7379">
        <v>7</v>
      </c>
      <c r="U7379">
        <v>0</v>
      </c>
      <c r="V7379">
        <v>0</v>
      </c>
      <c r="W7379">
        <v>0</v>
      </c>
      <c r="X7379">
        <v>44.662315681829703</v>
      </c>
      <c r="Y7379">
        <v>0</v>
      </c>
      <c r="Z7379">
        <v>3.4979454867482165</v>
      </c>
      <c r="AA7379">
        <v>0</v>
      </c>
      <c r="AB7379">
        <v>31.463778674864262</v>
      </c>
      <c r="AC7379">
        <v>0</v>
      </c>
      <c r="AD7379">
        <v>0</v>
      </c>
      <c r="AE7379">
        <v>79.624039843442176</v>
      </c>
    </row>
    <row r="7380" spans="1:31" x14ac:dyDescent="0.25">
      <c r="A7380">
        <v>1802697</v>
      </c>
      <c r="B7380">
        <v>1</v>
      </c>
      <c r="C7380" t="s">
        <v>80</v>
      </c>
      <c r="D7380" t="s">
        <v>93</v>
      </c>
      <c r="E7380" t="s">
        <v>158</v>
      </c>
      <c r="F7380" t="s">
        <v>21097</v>
      </c>
      <c r="G7380" t="s">
        <v>292</v>
      </c>
      <c r="H7380" t="s">
        <v>146</v>
      </c>
      <c r="I7380" t="s">
        <v>135</v>
      </c>
      <c r="J7380" t="s">
        <v>136</v>
      </c>
      <c r="K7380" t="s">
        <v>147</v>
      </c>
      <c r="L7380" t="s">
        <v>21098</v>
      </c>
      <c r="M7380" t="s">
        <v>21099</v>
      </c>
      <c r="N7380">
        <v>1.9755555549999999</v>
      </c>
      <c r="O7380">
        <v>0</v>
      </c>
      <c r="P7380">
        <v>0</v>
      </c>
      <c r="Q7380">
        <v>0</v>
      </c>
      <c r="R7380">
        <v>2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1.1262064259946001</v>
      </c>
      <c r="AA7380">
        <v>0</v>
      </c>
      <c r="AB7380">
        <v>0</v>
      </c>
      <c r="AC7380">
        <v>0</v>
      </c>
      <c r="AD7380">
        <v>0</v>
      </c>
      <c r="AE7380">
        <v>1.1262064259946001</v>
      </c>
    </row>
    <row r="7381" spans="1:31" x14ac:dyDescent="0.25">
      <c r="A7381">
        <v>1802305</v>
      </c>
      <c r="B7381">
        <v>1</v>
      </c>
      <c r="C7381" t="s">
        <v>81</v>
      </c>
      <c r="D7381" t="s">
        <v>123</v>
      </c>
      <c r="E7381" t="s">
        <v>131</v>
      </c>
      <c r="F7381" t="s">
        <v>5032</v>
      </c>
      <c r="G7381" t="s">
        <v>177</v>
      </c>
      <c r="H7381" t="s">
        <v>134</v>
      </c>
      <c r="I7381" t="s">
        <v>135</v>
      </c>
      <c r="J7381" t="s">
        <v>136</v>
      </c>
      <c r="K7381" t="s">
        <v>147</v>
      </c>
      <c r="L7381" t="s">
        <v>21100</v>
      </c>
      <c r="M7381" t="s">
        <v>21101</v>
      </c>
      <c r="N7381">
        <v>1.2722222219999999</v>
      </c>
      <c r="O7381">
        <v>1</v>
      </c>
      <c r="P7381">
        <v>1</v>
      </c>
      <c r="Q7381">
        <v>61</v>
      </c>
      <c r="R7381">
        <v>62</v>
      </c>
      <c r="S7381">
        <v>9</v>
      </c>
      <c r="T7381">
        <v>7</v>
      </c>
      <c r="U7381">
        <v>0</v>
      </c>
      <c r="V7381">
        <v>0</v>
      </c>
      <c r="W7381">
        <v>0.18687407844693338</v>
      </c>
      <c r="X7381">
        <v>9.8837999816533323E-2</v>
      </c>
      <c r="Y7381">
        <v>34.667968364050537</v>
      </c>
      <c r="Z7381">
        <v>31.160885990600647</v>
      </c>
      <c r="AA7381">
        <v>21.436453066643466</v>
      </c>
      <c r="AB7381">
        <v>6.6558388367224017</v>
      </c>
      <c r="AC7381">
        <v>0</v>
      </c>
      <c r="AD7381">
        <v>0</v>
      </c>
      <c r="AE7381">
        <v>94.206858336280504</v>
      </c>
    </row>
    <row r="7382" spans="1:31" x14ac:dyDescent="0.25">
      <c r="A7382">
        <v>1802411</v>
      </c>
      <c r="B7382">
        <v>1</v>
      </c>
      <c r="C7382" t="s">
        <v>80</v>
      </c>
      <c r="D7382" t="s">
        <v>103</v>
      </c>
      <c r="E7382" t="s">
        <v>171</v>
      </c>
      <c r="F7382" t="s">
        <v>21102</v>
      </c>
      <c r="G7382" t="s">
        <v>181</v>
      </c>
      <c r="H7382" t="s">
        <v>146</v>
      </c>
      <c r="I7382" t="s">
        <v>135</v>
      </c>
      <c r="J7382" t="s">
        <v>136</v>
      </c>
      <c r="K7382" t="s">
        <v>147</v>
      </c>
      <c r="L7382" t="s">
        <v>21103</v>
      </c>
      <c r="M7382" t="s">
        <v>21104</v>
      </c>
      <c r="N7382">
        <v>0.41916666600000002</v>
      </c>
      <c r="O7382">
        <v>0</v>
      </c>
      <c r="P7382">
        <v>2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0.74398265192790003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0.74398265192790003</v>
      </c>
    </row>
    <row r="7383" spans="1:31" x14ac:dyDescent="0.25">
      <c r="A7383">
        <v>1802660</v>
      </c>
      <c r="B7383">
        <v>1</v>
      </c>
      <c r="C7383" t="s">
        <v>81</v>
      </c>
      <c r="D7383" t="s">
        <v>113</v>
      </c>
      <c r="E7383" t="s">
        <v>171</v>
      </c>
      <c r="F7383" t="s">
        <v>21105</v>
      </c>
      <c r="G7383" t="s">
        <v>181</v>
      </c>
      <c r="H7383" t="s">
        <v>146</v>
      </c>
      <c r="I7383" t="s">
        <v>135</v>
      </c>
      <c r="J7383" t="s">
        <v>136</v>
      </c>
      <c r="K7383" t="s">
        <v>147</v>
      </c>
      <c r="L7383" t="s">
        <v>21106</v>
      </c>
      <c r="M7383" t="s">
        <v>21107</v>
      </c>
      <c r="N7383">
        <v>1.628333333</v>
      </c>
      <c r="O7383">
        <v>0</v>
      </c>
      <c r="P7383">
        <v>1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0.30133910761258337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0.30133910761258337</v>
      </c>
    </row>
    <row r="7384" spans="1:31" x14ac:dyDescent="0.25">
      <c r="A7384">
        <v>1802405</v>
      </c>
      <c r="B7384">
        <v>1</v>
      </c>
      <c r="C7384" t="s">
        <v>81</v>
      </c>
      <c r="D7384" t="s">
        <v>128</v>
      </c>
      <c r="E7384" t="s">
        <v>184</v>
      </c>
      <c r="F7384" t="s">
        <v>21108</v>
      </c>
      <c r="G7384" t="s">
        <v>359</v>
      </c>
      <c r="H7384" t="s">
        <v>134</v>
      </c>
      <c r="I7384" t="s">
        <v>135</v>
      </c>
      <c r="J7384" t="s">
        <v>136</v>
      </c>
      <c r="K7384" t="s">
        <v>147</v>
      </c>
      <c r="L7384" t="s">
        <v>21109</v>
      </c>
      <c r="M7384" t="s">
        <v>21110</v>
      </c>
      <c r="N7384">
        <v>1.7536111109999999</v>
      </c>
      <c r="O7384">
        <v>0</v>
      </c>
      <c r="P7384">
        <v>628</v>
      </c>
      <c r="Q7384">
        <v>0</v>
      </c>
      <c r="R7384">
        <v>35</v>
      </c>
      <c r="S7384">
        <v>0</v>
      </c>
      <c r="T7384">
        <v>52</v>
      </c>
      <c r="U7384">
        <v>0</v>
      </c>
      <c r="V7384">
        <v>0</v>
      </c>
      <c r="W7384">
        <v>0</v>
      </c>
      <c r="X7384">
        <v>193.3888615274663</v>
      </c>
      <c r="Y7384">
        <v>0</v>
      </c>
      <c r="Z7384">
        <v>20.151091759978868</v>
      </c>
      <c r="AA7384">
        <v>0</v>
      </c>
      <c r="AB7384">
        <v>15.28606897533629</v>
      </c>
      <c r="AC7384">
        <v>0</v>
      </c>
      <c r="AD7384">
        <v>0</v>
      </c>
      <c r="AE7384">
        <v>228.82602226278146</v>
      </c>
    </row>
    <row r="7385" spans="1:31" x14ac:dyDescent="0.25">
      <c r="A7385">
        <v>1802511</v>
      </c>
      <c r="B7385">
        <v>1</v>
      </c>
      <c r="C7385" t="s">
        <v>80</v>
      </c>
      <c r="D7385" t="s">
        <v>101</v>
      </c>
      <c r="E7385" t="s">
        <v>171</v>
      </c>
      <c r="F7385" t="s">
        <v>21111</v>
      </c>
      <c r="G7385" t="s">
        <v>181</v>
      </c>
      <c r="H7385" t="s">
        <v>146</v>
      </c>
      <c r="I7385" t="s">
        <v>135</v>
      </c>
      <c r="J7385" t="s">
        <v>136</v>
      </c>
      <c r="K7385" t="s">
        <v>147</v>
      </c>
      <c r="L7385" t="s">
        <v>21112</v>
      </c>
      <c r="M7385" t="s">
        <v>21113</v>
      </c>
      <c r="N7385">
        <v>1.730555555</v>
      </c>
      <c r="O7385">
        <v>0</v>
      </c>
      <c r="P7385">
        <v>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</row>
    <row r="7386" spans="1:31" x14ac:dyDescent="0.25">
      <c r="A7386">
        <v>1802491</v>
      </c>
      <c r="B7386">
        <v>1</v>
      </c>
      <c r="C7386" t="s">
        <v>81</v>
      </c>
      <c r="D7386" t="s">
        <v>112</v>
      </c>
      <c r="E7386" t="s">
        <v>171</v>
      </c>
      <c r="F7386" t="s">
        <v>21114</v>
      </c>
      <c r="G7386" t="s">
        <v>181</v>
      </c>
      <c r="H7386" t="s">
        <v>146</v>
      </c>
      <c r="I7386" t="s">
        <v>135</v>
      </c>
      <c r="J7386" t="s">
        <v>136</v>
      </c>
      <c r="K7386" t="s">
        <v>147</v>
      </c>
      <c r="L7386" t="s">
        <v>21115</v>
      </c>
      <c r="M7386" t="s">
        <v>21116</v>
      </c>
      <c r="N7386">
        <v>3.6613888879999998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1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0.17893571451278334</v>
      </c>
      <c r="AC7386">
        <v>0</v>
      </c>
      <c r="AD7386">
        <v>0</v>
      </c>
      <c r="AE7386">
        <v>0.17893571451278334</v>
      </c>
    </row>
    <row r="7387" spans="1:31" x14ac:dyDescent="0.25">
      <c r="A7387">
        <v>1802537</v>
      </c>
      <c r="B7387">
        <v>1</v>
      </c>
      <c r="C7387" t="s">
        <v>81</v>
      </c>
      <c r="D7387" t="s">
        <v>116</v>
      </c>
      <c r="E7387" t="s">
        <v>171</v>
      </c>
      <c r="F7387" t="s">
        <v>21117</v>
      </c>
      <c r="G7387" t="s">
        <v>181</v>
      </c>
      <c r="H7387" t="s">
        <v>146</v>
      </c>
      <c r="I7387" t="s">
        <v>135</v>
      </c>
      <c r="J7387" t="s">
        <v>136</v>
      </c>
      <c r="K7387" t="s">
        <v>147</v>
      </c>
      <c r="L7387" t="s">
        <v>21118</v>
      </c>
      <c r="M7387" t="s">
        <v>21119</v>
      </c>
      <c r="N7387">
        <v>2.5786111109999998</v>
      </c>
      <c r="O7387">
        <v>0</v>
      </c>
      <c r="P7387">
        <v>1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0.65651516388475006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0.65651516388475006</v>
      </c>
    </row>
    <row r="7388" spans="1:31" x14ac:dyDescent="0.25">
      <c r="A7388">
        <v>1802328</v>
      </c>
      <c r="B7388">
        <v>1</v>
      </c>
      <c r="C7388" t="s">
        <v>80</v>
      </c>
      <c r="D7388" t="s">
        <v>106</v>
      </c>
      <c r="E7388" t="s">
        <v>184</v>
      </c>
      <c r="F7388" t="s">
        <v>21120</v>
      </c>
      <c r="G7388" t="s">
        <v>232</v>
      </c>
      <c r="H7388" t="s">
        <v>134</v>
      </c>
      <c r="I7388" t="s">
        <v>135</v>
      </c>
      <c r="J7388" t="s">
        <v>136</v>
      </c>
      <c r="K7388" t="s">
        <v>147</v>
      </c>
      <c r="L7388" t="s">
        <v>21121</v>
      </c>
      <c r="M7388" t="s">
        <v>21122</v>
      </c>
      <c r="N7388">
        <v>1.3344444440000001</v>
      </c>
      <c r="O7388">
        <v>0</v>
      </c>
      <c r="P7388">
        <v>55</v>
      </c>
      <c r="Q7388">
        <v>0</v>
      </c>
      <c r="R7388">
        <v>6</v>
      </c>
      <c r="S7388">
        <v>0</v>
      </c>
      <c r="T7388">
        <v>16</v>
      </c>
      <c r="U7388">
        <v>0</v>
      </c>
      <c r="V7388">
        <v>0</v>
      </c>
      <c r="W7388">
        <v>0</v>
      </c>
      <c r="X7388">
        <v>11.955050920173901</v>
      </c>
      <c r="Y7388">
        <v>0</v>
      </c>
      <c r="Z7388">
        <v>3.8586952831498498</v>
      </c>
      <c r="AA7388">
        <v>0</v>
      </c>
      <c r="AB7388">
        <v>10.836854103905626</v>
      </c>
      <c r="AC7388">
        <v>0</v>
      </c>
      <c r="AD7388">
        <v>0</v>
      </c>
      <c r="AE7388">
        <v>26.650600307229375</v>
      </c>
    </row>
    <row r="7389" spans="1:31" x14ac:dyDescent="0.25">
      <c r="A7389">
        <v>1802322</v>
      </c>
      <c r="B7389">
        <v>1</v>
      </c>
      <c r="C7389" t="s">
        <v>80</v>
      </c>
      <c r="D7389" t="s">
        <v>104</v>
      </c>
      <c r="E7389" t="s">
        <v>184</v>
      </c>
      <c r="F7389" t="s">
        <v>10639</v>
      </c>
      <c r="G7389" t="s">
        <v>232</v>
      </c>
      <c r="H7389" t="s">
        <v>134</v>
      </c>
      <c r="I7389" t="s">
        <v>135</v>
      </c>
      <c r="J7389" t="s">
        <v>136</v>
      </c>
      <c r="K7389" t="s">
        <v>147</v>
      </c>
      <c r="L7389" t="s">
        <v>21123</v>
      </c>
      <c r="M7389" t="s">
        <v>21124</v>
      </c>
      <c r="N7389">
        <v>1.979166666</v>
      </c>
      <c r="O7389">
        <v>0</v>
      </c>
      <c r="P7389">
        <v>70</v>
      </c>
      <c r="Q7389">
        <v>0</v>
      </c>
      <c r="R7389">
        <v>8</v>
      </c>
      <c r="S7389">
        <v>0</v>
      </c>
      <c r="T7389">
        <v>10</v>
      </c>
      <c r="U7389">
        <v>0</v>
      </c>
      <c r="V7389">
        <v>0</v>
      </c>
      <c r="W7389">
        <v>0</v>
      </c>
      <c r="X7389">
        <v>27.898897176251836</v>
      </c>
      <c r="Y7389">
        <v>0</v>
      </c>
      <c r="Z7389">
        <v>3.4228165561625086</v>
      </c>
      <c r="AA7389">
        <v>0</v>
      </c>
      <c r="AB7389">
        <v>6.7716975999207829</v>
      </c>
      <c r="AC7389">
        <v>0</v>
      </c>
      <c r="AD7389">
        <v>0</v>
      </c>
      <c r="AE7389">
        <v>38.09341133233513</v>
      </c>
    </row>
    <row r="7390" spans="1:31" x14ac:dyDescent="0.25">
      <c r="A7390">
        <v>1802345</v>
      </c>
      <c r="B7390">
        <v>1</v>
      </c>
      <c r="C7390" t="s">
        <v>80</v>
      </c>
      <c r="D7390" t="s">
        <v>83</v>
      </c>
      <c r="E7390" t="s">
        <v>184</v>
      </c>
      <c r="F7390" t="s">
        <v>21125</v>
      </c>
      <c r="G7390" t="s">
        <v>246</v>
      </c>
      <c r="H7390" t="s">
        <v>134</v>
      </c>
      <c r="I7390" t="s">
        <v>135</v>
      </c>
      <c r="J7390" t="s">
        <v>136</v>
      </c>
      <c r="K7390" t="s">
        <v>137</v>
      </c>
      <c r="L7390" t="s">
        <v>21126</v>
      </c>
      <c r="M7390" t="s">
        <v>21127</v>
      </c>
      <c r="N7390">
        <v>10.828656388000001</v>
      </c>
      <c r="O7390">
        <v>0</v>
      </c>
      <c r="P7390">
        <v>0</v>
      </c>
      <c r="Q7390">
        <v>0</v>
      </c>
      <c r="R7390">
        <v>0</v>
      </c>
      <c r="S7390">
        <v>1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48.357903179139669</v>
      </c>
      <c r="AB7390">
        <v>0</v>
      </c>
      <c r="AC7390">
        <v>0</v>
      </c>
      <c r="AD7390">
        <v>0</v>
      </c>
      <c r="AE7390">
        <v>48.357903179139669</v>
      </c>
    </row>
    <row r="7391" spans="1:31" x14ac:dyDescent="0.25">
      <c r="A7391">
        <v>1802474</v>
      </c>
      <c r="B7391">
        <v>1</v>
      </c>
      <c r="C7391" t="s">
        <v>80</v>
      </c>
      <c r="D7391" t="s">
        <v>100</v>
      </c>
      <c r="E7391" t="s">
        <v>131</v>
      </c>
      <c r="F7391" t="s">
        <v>18754</v>
      </c>
      <c r="G7391" t="s">
        <v>177</v>
      </c>
      <c r="H7391" t="s">
        <v>134</v>
      </c>
      <c r="I7391" t="s">
        <v>135</v>
      </c>
      <c r="J7391" t="s">
        <v>136</v>
      </c>
      <c r="K7391" t="s">
        <v>147</v>
      </c>
      <c r="L7391" t="s">
        <v>21128</v>
      </c>
      <c r="M7391" t="s">
        <v>21129</v>
      </c>
      <c r="N7391">
        <v>0.3775</v>
      </c>
      <c r="O7391">
        <v>4</v>
      </c>
      <c r="P7391">
        <v>841</v>
      </c>
      <c r="Q7391">
        <v>23</v>
      </c>
      <c r="R7391">
        <v>361</v>
      </c>
      <c r="S7391">
        <v>11</v>
      </c>
      <c r="T7391">
        <v>136</v>
      </c>
      <c r="U7391">
        <v>1</v>
      </c>
      <c r="V7391">
        <v>1</v>
      </c>
      <c r="W7391">
        <v>0.7691713264440001</v>
      </c>
      <c r="X7391">
        <v>72.114021320362312</v>
      </c>
      <c r="Y7391">
        <v>10.144548600694201</v>
      </c>
      <c r="Z7391">
        <v>40.527507736118956</v>
      </c>
      <c r="AA7391">
        <v>27.710215053620995</v>
      </c>
      <c r="AB7391">
        <v>30.735407719170787</v>
      </c>
      <c r="AC7391">
        <v>0</v>
      </c>
      <c r="AD7391">
        <v>0.15421787494132502</v>
      </c>
      <c r="AE7391">
        <v>182.15508963135258</v>
      </c>
    </row>
    <row r="7392" spans="1:31" x14ac:dyDescent="0.25">
      <c r="A7392">
        <v>1802391</v>
      </c>
      <c r="B7392">
        <v>1</v>
      </c>
      <c r="C7392" t="s">
        <v>80</v>
      </c>
      <c r="D7392" t="s">
        <v>92</v>
      </c>
      <c r="E7392" t="s">
        <v>171</v>
      </c>
      <c r="F7392" t="s">
        <v>21130</v>
      </c>
      <c r="G7392" t="s">
        <v>181</v>
      </c>
      <c r="H7392" t="s">
        <v>146</v>
      </c>
      <c r="I7392" t="s">
        <v>135</v>
      </c>
      <c r="J7392" t="s">
        <v>136</v>
      </c>
      <c r="K7392" t="s">
        <v>147</v>
      </c>
      <c r="L7392" t="s">
        <v>21131</v>
      </c>
      <c r="M7392" t="s">
        <v>21132</v>
      </c>
      <c r="N7392">
        <v>1.930555555</v>
      </c>
      <c r="O7392">
        <v>0</v>
      </c>
      <c r="P7392">
        <v>1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0.52372807931730003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0.52372807931730003</v>
      </c>
    </row>
    <row r="7393" spans="1:31" x14ac:dyDescent="0.25">
      <c r="A7393">
        <v>1802428</v>
      </c>
      <c r="B7393">
        <v>1</v>
      </c>
      <c r="C7393" t="s">
        <v>80</v>
      </c>
      <c r="D7393" t="s">
        <v>83</v>
      </c>
      <c r="E7393" t="s">
        <v>184</v>
      </c>
      <c r="F7393" t="s">
        <v>21133</v>
      </c>
      <c r="G7393" t="s">
        <v>177</v>
      </c>
      <c r="H7393" t="s">
        <v>134</v>
      </c>
      <c r="I7393" t="s">
        <v>135</v>
      </c>
      <c r="J7393" t="s">
        <v>136</v>
      </c>
      <c r="K7393" t="s">
        <v>147</v>
      </c>
      <c r="L7393" t="s">
        <v>21134</v>
      </c>
      <c r="M7393" t="s">
        <v>21135</v>
      </c>
      <c r="N7393">
        <v>0.4425</v>
      </c>
      <c r="O7393">
        <v>0</v>
      </c>
      <c r="P7393">
        <v>1645</v>
      </c>
      <c r="Q7393">
        <v>0</v>
      </c>
      <c r="R7393">
        <v>0</v>
      </c>
      <c r="S7393">
        <v>6</v>
      </c>
      <c r="T7393">
        <v>65</v>
      </c>
      <c r="U7393">
        <v>6</v>
      </c>
      <c r="V7393">
        <v>1</v>
      </c>
      <c r="W7393">
        <v>0</v>
      </c>
      <c r="X7393">
        <v>229.37835631208404</v>
      </c>
      <c r="Y7393">
        <v>0</v>
      </c>
      <c r="Z7393">
        <v>0</v>
      </c>
      <c r="AA7393">
        <v>102.46977539115662</v>
      </c>
      <c r="AB7393">
        <v>8.9557281930833987</v>
      </c>
      <c r="AC7393">
        <v>149.44233202841249</v>
      </c>
      <c r="AD7393">
        <v>1.4350485574687502</v>
      </c>
      <c r="AE7393">
        <v>491.68124048220528</v>
      </c>
    </row>
    <row r="7394" spans="1:31" x14ac:dyDescent="0.25">
      <c r="A7394">
        <v>1802677</v>
      </c>
      <c r="B7394">
        <v>1</v>
      </c>
      <c r="C7394" t="s">
        <v>81</v>
      </c>
      <c r="D7394" t="s">
        <v>123</v>
      </c>
      <c r="E7394" t="s">
        <v>158</v>
      </c>
      <c r="F7394" t="s">
        <v>8888</v>
      </c>
      <c r="G7394" t="s">
        <v>160</v>
      </c>
      <c r="H7394" t="s">
        <v>146</v>
      </c>
      <c r="I7394" t="s">
        <v>135</v>
      </c>
      <c r="J7394" t="s">
        <v>136</v>
      </c>
      <c r="K7394" t="s">
        <v>147</v>
      </c>
      <c r="L7394" t="s">
        <v>21136</v>
      </c>
      <c r="M7394" t="s">
        <v>21137</v>
      </c>
      <c r="N7394">
        <v>1.7283333329999999</v>
      </c>
      <c r="O7394">
        <v>0</v>
      </c>
      <c r="P7394">
        <v>30</v>
      </c>
      <c r="Q7394">
        <v>0</v>
      </c>
      <c r="R7394">
        <v>0</v>
      </c>
      <c r="S7394">
        <v>0</v>
      </c>
      <c r="T7394">
        <v>3</v>
      </c>
      <c r="U7394">
        <v>0</v>
      </c>
      <c r="V7394">
        <v>0</v>
      </c>
      <c r="W7394">
        <v>0</v>
      </c>
      <c r="X7394">
        <v>16.625632343655735</v>
      </c>
      <c r="Y7394">
        <v>0</v>
      </c>
      <c r="Z7394">
        <v>0</v>
      </c>
      <c r="AA7394">
        <v>0</v>
      </c>
      <c r="AB7394">
        <v>0.51081311333199997</v>
      </c>
      <c r="AC7394">
        <v>0</v>
      </c>
      <c r="AD7394">
        <v>0</v>
      </c>
      <c r="AE7394">
        <v>17.136445456987733</v>
      </c>
    </row>
    <row r="7395" spans="1:31" x14ac:dyDescent="0.25">
      <c r="A7395">
        <v>1802531</v>
      </c>
      <c r="B7395">
        <v>1</v>
      </c>
      <c r="C7395" t="s">
        <v>81</v>
      </c>
      <c r="D7395" t="s">
        <v>114</v>
      </c>
      <c r="E7395" t="s">
        <v>158</v>
      </c>
      <c r="F7395" t="s">
        <v>21138</v>
      </c>
      <c r="G7395" t="s">
        <v>160</v>
      </c>
      <c r="H7395" t="s">
        <v>146</v>
      </c>
      <c r="I7395" t="s">
        <v>135</v>
      </c>
      <c r="J7395" t="s">
        <v>136</v>
      </c>
      <c r="K7395" t="s">
        <v>147</v>
      </c>
      <c r="L7395" t="s">
        <v>21139</v>
      </c>
      <c r="M7395" t="s">
        <v>21140</v>
      </c>
      <c r="N7395">
        <v>1.858055555</v>
      </c>
      <c r="O7395">
        <v>0</v>
      </c>
      <c r="P7395">
        <v>37</v>
      </c>
      <c r="Q7395">
        <v>0</v>
      </c>
      <c r="R7395">
        <v>0</v>
      </c>
      <c r="S7395">
        <v>0</v>
      </c>
      <c r="T7395">
        <v>4</v>
      </c>
      <c r="U7395">
        <v>0</v>
      </c>
      <c r="V7395">
        <v>0</v>
      </c>
      <c r="W7395">
        <v>0</v>
      </c>
      <c r="X7395">
        <v>8.010561798013482</v>
      </c>
      <c r="Y7395">
        <v>0</v>
      </c>
      <c r="Z7395">
        <v>0</v>
      </c>
      <c r="AA7395">
        <v>0</v>
      </c>
      <c r="AB7395">
        <v>4.1661817877015999</v>
      </c>
      <c r="AC7395">
        <v>0</v>
      </c>
      <c r="AD7395">
        <v>0</v>
      </c>
      <c r="AE7395">
        <v>12.176743585715082</v>
      </c>
    </row>
    <row r="7396" spans="1:31" x14ac:dyDescent="0.25">
      <c r="A7396">
        <v>1802551</v>
      </c>
      <c r="B7396">
        <v>1</v>
      </c>
      <c r="C7396" t="s">
        <v>81</v>
      </c>
      <c r="D7396" t="s">
        <v>128</v>
      </c>
      <c r="E7396" t="s">
        <v>158</v>
      </c>
      <c r="F7396" t="s">
        <v>21141</v>
      </c>
      <c r="G7396" t="s">
        <v>160</v>
      </c>
      <c r="H7396" t="s">
        <v>146</v>
      </c>
      <c r="I7396" t="s">
        <v>135</v>
      </c>
      <c r="J7396" t="s">
        <v>136</v>
      </c>
      <c r="K7396" t="s">
        <v>147</v>
      </c>
      <c r="L7396" t="s">
        <v>21142</v>
      </c>
      <c r="M7396" t="s">
        <v>21143</v>
      </c>
      <c r="N7396">
        <v>6.0363888880000003</v>
      </c>
      <c r="O7396">
        <v>0</v>
      </c>
      <c r="P7396">
        <v>41</v>
      </c>
      <c r="Q7396">
        <v>0</v>
      </c>
      <c r="R7396">
        <v>0</v>
      </c>
      <c r="S7396">
        <v>0</v>
      </c>
      <c r="T7396">
        <v>3</v>
      </c>
      <c r="U7396">
        <v>0</v>
      </c>
      <c r="V7396">
        <v>0</v>
      </c>
      <c r="W7396">
        <v>0</v>
      </c>
      <c r="X7396">
        <v>63.015877726082905</v>
      </c>
      <c r="Y7396">
        <v>0</v>
      </c>
      <c r="Z7396">
        <v>0</v>
      </c>
      <c r="AA7396">
        <v>0</v>
      </c>
      <c r="AB7396">
        <v>7.9510988185499993</v>
      </c>
      <c r="AC7396">
        <v>0</v>
      </c>
      <c r="AD7396">
        <v>0</v>
      </c>
      <c r="AE7396">
        <v>70.9669765446329</v>
      </c>
    </row>
    <row r="7397" spans="1:31" x14ac:dyDescent="0.25">
      <c r="A7397">
        <v>1802571</v>
      </c>
      <c r="B7397">
        <v>1</v>
      </c>
      <c r="C7397" t="s">
        <v>80</v>
      </c>
      <c r="D7397" t="s">
        <v>103</v>
      </c>
      <c r="E7397" t="s">
        <v>171</v>
      </c>
      <c r="F7397" t="s">
        <v>21144</v>
      </c>
      <c r="G7397" t="s">
        <v>181</v>
      </c>
      <c r="H7397" t="s">
        <v>146</v>
      </c>
      <c r="I7397" t="s">
        <v>135</v>
      </c>
      <c r="J7397" t="s">
        <v>136</v>
      </c>
      <c r="K7397" t="s">
        <v>147</v>
      </c>
      <c r="L7397" t="s">
        <v>21145</v>
      </c>
      <c r="M7397" t="s">
        <v>21146</v>
      </c>
      <c r="N7397">
        <v>1.0802777770000001</v>
      </c>
      <c r="O7397">
        <v>0</v>
      </c>
      <c r="P7397">
        <v>1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0.21566237854750003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0.21566237854750003</v>
      </c>
    </row>
    <row r="7398" spans="1:31" x14ac:dyDescent="0.25">
      <c r="A7398">
        <v>1802700</v>
      </c>
      <c r="B7398">
        <v>1</v>
      </c>
      <c r="C7398" t="s">
        <v>81</v>
      </c>
      <c r="D7398" t="s">
        <v>112</v>
      </c>
      <c r="E7398" t="s">
        <v>188</v>
      </c>
      <c r="F7398" t="s">
        <v>21147</v>
      </c>
      <c r="G7398" t="s">
        <v>177</v>
      </c>
      <c r="H7398" t="s">
        <v>134</v>
      </c>
      <c r="I7398" t="s">
        <v>193</v>
      </c>
      <c r="J7398" t="s">
        <v>136</v>
      </c>
      <c r="K7398" t="s">
        <v>147</v>
      </c>
      <c r="L7398" t="s">
        <v>21148</v>
      </c>
      <c r="M7398" t="s">
        <v>21149</v>
      </c>
      <c r="N7398">
        <v>1.0277777E-2</v>
      </c>
      <c r="O7398">
        <v>0</v>
      </c>
      <c r="P7398">
        <v>924</v>
      </c>
      <c r="Q7398">
        <v>1</v>
      </c>
      <c r="R7398">
        <v>7</v>
      </c>
      <c r="S7398">
        <v>4</v>
      </c>
      <c r="T7398">
        <v>42</v>
      </c>
      <c r="U7398">
        <v>0</v>
      </c>
      <c r="V7398">
        <v>1</v>
      </c>
      <c r="W7398">
        <v>0</v>
      </c>
      <c r="X7398">
        <v>0.71747636954926142</v>
      </c>
      <c r="Y7398">
        <v>2.0056762050000001E-3</v>
      </c>
      <c r="Z7398">
        <v>8.857125588666669E-4</v>
      </c>
      <c r="AA7398">
        <v>0.5800210724024667</v>
      </c>
      <c r="AB7398">
        <v>2.7830715216950005E-2</v>
      </c>
      <c r="AC7398">
        <v>0</v>
      </c>
      <c r="AD7398">
        <v>1.7746786175200004E-2</v>
      </c>
      <c r="AE7398">
        <v>1.3459663321077449</v>
      </c>
    </row>
    <row r="7399" spans="1:31" x14ac:dyDescent="0.25">
      <c r="A7399">
        <v>1802365</v>
      </c>
      <c r="B7399">
        <v>1</v>
      </c>
      <c r="C7399" t="s">
        <v>80</v>
      </c>
      <c r="D7399" t="s">
        <v>83</v>
      </c>
      <c r="E7399" t="s">
        <v>143</v>
      </c>
      <c r="F7399" t="s">
        <v>21150</v>
      </c>
      <c r="G7399" t="s">
        <v>246</v>
      </c>
      <c r="H7399" t="s">
        <v>146</v>
      </c>
      <c r="I7399" t="s">
        <v>135</v>
      </c>
      <c r="J7399" t="s">
        <v>136</v>
      </c>
      <c r="K7399" t="s">
        <v>137</v>
      </c>
      <c r="L7399" t="s">
        <v>21151</v>
      </c>
      <c r="M7399" t="s">
        <v>21152</v>
      </c>
      <c r="N7399">
        <v>8.2328388879999999</v>
      </c>
      <c r="O7399">
        <v>0</v>
      </c>
      <c r="P7399">
        <v>449</v>
      </c>
      <c r="Q7399">
        <v>0</v>
      </c>
      <c r="R7399">
        <v>0</v>
      </c>
      <c r="S7399">
        <v>0</v>
      </c>
      <c r="T7399">
        <v>6</v>
      </c>
      <c r="U7399">
        <v>0</v>
      </c>
      <c r="V7399">
        <v>0</v>
      </c>
      <c r="W7399">
        <v>0</v>
      </c>
      <c r="X7399">
        <v>989.23289999470376</v>
      </c>
      <c r="Y7399">
        <v>0</v>
      </c>
      <c r="Z7399">
        <v>0</v>
      </c>
      <c r="AA7399">
        <v>0</v>
      </c>
      <c r="AB7399">
        <v>3.2225611615237342</v>
      </c>
      <c r="AC7399">
        <v>0</v>
      </c>
      <c r="AD7399">
        <v>0</v>
      </c>
      <c r="AE7399">
        <v>992.45546115622744</v>
      </c>
    </row>
    <row r="7400" spans="1:31" x14ac:dyDescent="0.25">
      <c r="A7400">
        <v>1802557</v>
      </c>
      <c r="B7400">
        <v>1</v>
      </c>
      <c r="C7400" t="s">
        <v>81</v>
      </c>
      <c r="D7400" t="s">
        <v>112</v>
      </c>
      <c r="E7400" t="s">
        <v>131</v>
      </c>
      <c r="F7400" t="s">
        <v>21153</v>
      </c>
      <c r="G7400" t="s">
        <v>225</v>
      </c>
      <c r="H7400" t="s">
        <v>134</v>
      </c>
      <c r="I7400" t="s">
        <v>135</v>
      </c>
      <c r="J7400" t="s">
        <v>3</v>
      </c>
      <c r="K7400" t="s">
        <v>147</v>
      </c>
      <c r="L7400" t="s">
        <v>21154</v>
      </c>
      <c r="M7400" t="s">
        <v>21000</v>
      </c>
      <c r="N7400">
        <v>0.21416666600000001</v>
      </c>
      <c r="O7400">
        <v>0</v>
      </c>
      <c r="P7400">
        <v>39804</v>
      </c>
      <c r="Q7400">
        <v>39</v>
      </c>
      <c r="R7400">
        <v>1078</v>
      </c>
      <c r="S7400">
        <v>38</v>
      </c>
      <c r="T7400">
        <v>5319</v>
      </c>
      <c r="U7400">
        <v>10</v>
      </c>
      <c r="V7400">
        <v>18</v>
      </c>
      <c r="W7400">
        <v>0</v>
      </c>
      <c r="X7400">
        <v>1632.4122933381075</v>
      </c>
      <c r="Y7400">
        <v>2.5885290684929987</v>
      </c>
      <c r="Z7400">
        <v>26.178164653189917</v>
      </c>
      <c r="AA7400">
        <v>63.788532184784742</v>
      </c>
      <c r="AB7400">
        <v>409.04237557926012</v>
      </c>
      <c r="AC7400">
        <v>31.420766076482998</v>
      </c>
      <c r="AD7400">
        <v>7.6077197395356739</v>
      </c>
      <c r="AE7400">
        <v>2173.038380639854</v>
      </c>
    </row>
    <row r="7401" spans="1:31" x14ac:dyDescent="0.25">
      <c r="A7401">
        <v>1802540</v>
      </c>
      <c r="B7401">
        <v>1</v>
      </c>
      <c r="C7401" t="s">
        <v>80</v>
      </c>
      <c r="D7401" t="s">
        <v>83</v>
      </c>
      <c r="E7401" t="s">
        <v>184</v>
      </c>
      <c r="F7401" t="s">
        <v>21155</v>
      </c>
      <c r="G7401" t="s">
        <v>438</v>
      </c>
      <c r="H7401" t="s">
        <v>134</v>
      </c>
      <c r="I7401" t="s">
        <v>135</v>
      </c>
      <c r="J7401" t="s">
        <v>136</v>
      </c>
      <c r="K7401" t="s">
        <v>137</v>
      </c>
      <c r="L7401" t="s">
        <v>21156</v>
      </c>
      <c r="M7401" t="s">
        <v>21157</v>
      </c>
      <c r="N7401">
        <v>0.66777777699999996</v>
      </c>
      <c r="O7401">
        <v>0</v>
      </c>
      <c r="P7401">
        <v>129</v>
      </c>
      <c r="Q7401">
        <v>0</v>
      </c>
      <c r="R7401">
        <v>1</v>
      </c>
      <c r="S7401">
        <v>22</v>
      </c>
      <c r="T7401">
        <v>12</v>
      </c>
      <c r="U7401">
        <v>12</v>
      </c>
      <c r="V7401">
        <v>2</v>
      </c>
      <c r="W7401">
        <v>0</v>
      </c>
      <c r="X7401">
        <v>25.892253906174876</v>
      </c>
      <c r="Y7401">
        <v>0</v>
      </c>
      <c r="Z7401">
        <v>2.9310801933133335E-2</v>
      </c>
      <c r="AA7401">
        <v>133.56285408583943</v>
      </c>
      <c r="AB7401">
        <v>4.4764763353857679</v>
      </c>
      <c r="AC7401">
        <v>167.6459453365066</v>
      </c>
      <c r="AD7401">
        <v>20.01791805435067</v>
      </c>
      <c r="AE7401">
        <v>351.62475852019048</v>
      </c>
    </row>
    <row r="7402" spans="1:31" x14ac:dyDescent="0.25">
      <c r="A7402">
        <v>1802517</v>
      </c>
      <c r="B7402">
        <v>1</v>
      </c>
      <c r="C7402" t="s">
        <v>80</v>
      </c>
      <c r="D7402" t="s">
        <v>85</v>
      </c>
      <c r="E7402" t="s">
        <v>153</v>
      </c>
      <c r="F7402" t="s">
        <v>21158</v>
      </c>
      <c r="G7402" t="s">
        <v>155</v>
      </c>
      <c r="H7402" t="s">
        <v>146</v>
      </c>
      <c r="I7402" t="s">
        <v>135</v>
      </c>
      <c r="J7402" t="s">
        <v>136</v>
      </c>
      <c r="K7402" t="s">
        <v>147</v>
      </c>
      <c r="L7402" t="s">
        <v>21159</v>
      </c>
      <c r="M7402" t="s">
        <v>21160</v>
      </c>
      <c r="N7402">
        <v>1.194722222</v>
      </c>
      <c r="O7402">
        <v>0</v>
      </c>
      <c r="P7402">
        <v>126</v>
      </c>
      <c r="Q7402">
        <v>0</v>
      </c>
      <c r="R7402">
        <v>0</v>
      </c>
      <c r="S7402">
        <v>0</v>
      </c>
      <c r="T7402">
        <v>20</v>
      </c>
      <c r="U7402">
        <v>0</v>
      </c>
      <c r="V7402">
        <v>0</v>
      </c>
      <c r="W7402">
        <v>0</v>
      </c>
      <c r="X7402">
        <v>36.174002625563134</v>
      </c>
      <c r="Y7402">
        <v>0</v>
      </c>
      <c r="Z7402">
        <v>0</v>
      </c>
      <c r="AA7402">
        <v>0</v>
      </c>
      <c r="AB7402">
        <v>8.2888283968418222</v>
      </c>
      <c r="AC7402">
        <v>0</v>
      </c>
      <c r="AD7402">
        <v>0</v>
      </c>
      <c r="AE7402">
        <v>44.462831022404956</v>
      </c>
    </row>
    <row r="7403" spans="1:31" x14ac:dyDescent="0.25">
      <c r="A7403">
        <v>1802371</v>
      </c>
      <c r="B7403">
        <v>1</v>
      </c>
      <c r="C7403" t="s">
        <v>80</v>
      </c>
      <c r="D7403" t="s">
        <v>93</v>
      </c>
      <c r="E7403" t="s">
        <v>158</v>
      </c>
      <c r="F7403" t="s">
        <v>15449</v>
      </c>
      <c r="G7403" t="s">
        <v>206</v>
      </c>
      <c r="H7403" t="s">
        <v>146</v>
      </c>
      <c r="I7403" t="s">
        <v>135</v>
      </c>
      <c r="J7403" t="s">
        <v>136</v>
      </c>
      <c r="K7403" t="s">
        <v>147</v>
      </c>
      <c r="L7403" t="s">
        <v>21161</v>
      </c>
      <c r="M7403" t="s">
        <v>21162</v>
      </c>
      <c r="N7403">
        <v>4.5694444440000002</v>
      </c>
      <c r="O7403">
        <v>0</v>
      </c>
      <c r="P7403">
        <v>0</v>
      </c>
      <c r="Q7403">
        <v>0</v>
      </c>
      <c r="R7403">
        <v>12</v>
      </c>
      <c r="S7403">
        <v>0</v>
      </c>
      <c r="T7403">
        <v>1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29.795652114733912</v>
      </c>
      <c r="AA7403">
        <v>0</v>
      </c>
      <c r="AB7403">
        <v>0.21938289327149998</v>
      </c>
      <c r="AC7403">
        <v>0</v>
      </c>
      <c r="AD7403">
        <v>0</v>
      </c>
      <c r="AE7403">
        <v>30.015035008005412</v>
      </c>
    </row>
    <row r="7404" spans="1:31" x14ac:dyDescent="0.25">
      <c r="A7404">
        <v>1802580</v>
      </c>
      <c r="B7404">
        <v>1</v>
      </c>
      <c r="C7404" t="s">
        <v>80</v>
      </c>
      <c r="D7404" t="s">
        <v>100</v>
      </c>
      <c r="E7404" t="s">
        <v>131</v>
      </c>
      <c r="F7404" t="s">
        <v>21163</v>
      </c>
      <c r="G7404" t="s">
        <v>225</v>
      </c>
      <c r="H7404" t="s">
        <v>134</v>
      </c>
      <c r="I7404" t="s">
        <v>135</v>
      </c>
      <c r="J7404" t="s">
        <v>3</v>
      </c>
      <c r="K7404" t="s">
        <v>147</v>
      </c>
      <c r="L7404" t="s">
        <v>21164</v>
      </c>
      <c r="M7404" t="s">
        <v>21165</v>
      </c>
      <c r="N7404">
        <v>2.0666666660000002</v>
      </c>
      <c r="O7404">
        <v>0</v>
      </c>
      <c r="P7404">
        <v>109</v>
      </c>
      <c r="Q7404">
        <v>0</v>
      </c>
      <c r="R7404">
        <v>0</v>
      </c>
      <c r="S7404">
        <v>0</v>
      </c>
      <c r="T7404">
        <v>44</v>
      </c>
      <c r="U7404">
        <v>0</v>
      </c>
      <c r="V7404">
        <v>0</v>
      </c>
      <c r="W7404">
        <v>0</v>
      </c>
      <c r="X7404">
        <v>60.68281120888053</v>
      </c>
      <c r="Y7404">
        <v>0</v>
      </c>
      <c r="Z7404">
        <v>0</v>
      </c>
      <c r="AA7404">
        <v>0</v>
      </c>
      <c r="AB7404">
        <v>63.073610231738009</v>
      </c>
      <c r="AC7404">
        <v>0</v>
      </c>
      <c r="AD7404">
        <v>0</v>
      </c>
      <c r="AE7404">
        <v>123.75642144061854</v>
      </c>
    </row>
    <row r="7405" spans="1:31" x14ac:dyDescent="0.25">
      <c r="A7405">
        <v>1802331</v>
      </c>
      <c r="B7405">
        <v>1</v>
      </c>
      <c r="C7405" t="s">
        <v>81</v>
      </c>
      <c r="D7405" t="s">
        <v>116</v>
      </c>
      <c r="E7405" t="s">
        <v>188</v>
      </c>
      <c r="F7405" t="s">
        <v>21166</v>
      </c>
      <c r="G7405" t="s">
        <v>177</v>
      </c>
      <c r="H7405" t="s">
        <v>134</v>
      </c>
      <c r="I7405" t="s">
        <v>135</v>
      </c>
      <c r="J7405" t="s">
        <v>136</v>
      </c>
      <c r="K7405" t="s">
        <v>147</v>
      </c>
      <c r="L7405" t="s">
        <v>21167</v>
      </c>
      <c r="M7405" t="s">
        <v>21168</v>
      </c>
      <c r="N7405">
        <v>0.72250000000000003</v>
      </c>
      <c r="O7405">
        <v>0</v>
      </c>
      <c r="P7405">
        <v>669</v>
      </c>
      <c r="Q7405">
        <v>0</v>
      </c>
      <c r="R7405">
        <v>67</v>
      </c>
      <c r="S7405">
        <v>2</v>
      </c>
      <c r="T7405">
        <v>84</v>
      </c>
      <c r="U7405">
        <v>0</v>
      </c>
      <c r="V7405">
        <v>0</v>
      </c>
      <c r="W7405">
        <v>0</v>
      </c>
      <c r="X7405">
        <v>63.328940233291348</v>
      </c>
      <c r="Y7405">
        <v>0</v>
      </c>
      <c r="Z7405">
        <v>3.6340838091019494</v>
      </c>
      <c r="AA7405">
        <v>1.4471926995822835</v>
      </c>
      <c r="AB7405">
        <v>20.173379436359596</v>
      </c>
      <c r="AC7405">
        <v>0</v>
      </c>
      <c r="AD7405">
        <v>0</v>
      </c>
      <c r="AE7405">
        <v>88.583596178335185</v>
      </c>
    </row>
    <row r="7406" spans="1:31" x14ac:dyDescent="0.25">
      <c r="A7406">
        <v>1802626</v>
      </c>
      <c r="B7406">
        <v>1</v>
      </c>
      <c r="C7406" t="s">
        <v>80</v>
      </c>
      <c r="D7406" t="s">
        <v>107</v>
      </c>
      <c r="E7406" t="s">
        <v>171</v>
      </c>
      <c r="F7406" t="s">
        <v>21169</v>
      </c>
      <c r="G7406" t="s">
        <v>181</v>
      </c>
      <c r="H7406" t="s">
        <v>146</v>
      </c>
      <c r="I7406" t="s">
        <v>135</v>
      </c>
      <c r="J7406" t="s">
        <v>136</v>
      </c>
      <c r="K7406" t="s">
        <v>147</v>
      </c>
      <c r="L7406" t="s">
        <v>21170</v>
      </c>
      <c r="M7406" t="s">
        <v>21171</v>
      </c>
      <c r="N7406">
        <v>3.6913888880000001</v>
      </c>
      <c r="O7406">
        <v>0</v>
      </c>
      <c r="P7406">
        <v>1</v>
      </c>
      <c r="Q7406">
        <v>0</v>
      </c>
      <c r="R7406">
        <v>0</v>
      </c>
      <c r="S7406">
        <v>0</v>
      </c>
      <c r="T7406">
        <v>1</v>
      </c>
      <c r="U7406">
        <v>0</v>
      </c>
      <c r="V7406">
        <v>0</v>
      </c>
      <c r="W7406">
        <v>0</v>
      </c>
      <c r="X7406">
        <v>5.1135072081708331E-2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5.1135072081708331E-2</v>
      </c>
    </row>
    <row r="7407" spans="1:31" x14ac:dyDescent="0.25">
      <c r="A7407">
        <v>1802294</v>
      </c>
      <c r="B7407">
        <v>1</v>
      </c>
      <c r="C7407" t="s">
        <v>81</v>
      </c>
      <c r="D7407" t="s">
        <v>127</v>
      </c>
      <c r="E7407" t="s">
        <v>171</v>
      </c>
      <c r="F7407" t="s">
        <v>21172</v>
      </c>
      <c r="G7407" t="s">
        <v>173</v>
      </c>
      <c r="H7407" t="s">
        <v>146</v>
      </c>
      <c r="I7407" t="s">
        <v>135</v>
      </c>
      <c r="J7407" t="s">
        <v>136</v>
      </c>
      <c r="K7407" t="s">
        <v>147</v>
      </c>
      <c r="L7407" t="s">
        <v>21173</v>
      </c>
      <c r="M7407" t="s">
        <v>21174</v>
      </c>
      <c r="N7407">
        <v>0.63166666599999999</v>
      </c>
      <c r="O7407">
        <v>0</v>
      </c>
      <c r="P7407">
        <v>6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1.1247577074597501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1.1247577074597501</v>
      </c>
    </row>
    <row r="7408" spans="1:31" x14ac:dyDescent="0.25">
      <c r="A7408">
        <v>1802440</v>
      </c>
      <c r="B7408">
        <v>1</v>
      </c>
      <c r="C7408" t="s">
        <v>80</v>
      </c>
      <c r="D7408" t="s">
        <v>97</v>
      </c>
      <c r="E7408" t="s">
        <v>158</v>
      </c>
      <c r="F7408" t="s">
        <v>3393</v>
      </c>
      <c r="G7408" t="s">
        <v>160</v>
      </c>
      <c r="H7408" t="s">
        <v>146</v>
      </c>
      <c r="I7408" t="s">
        <v>135</v>
      </c>
      <c r="J7408" t="s">
        <v>136</v>
      </c>
      <c r="K7408" t="s">
        <v>147</v>
      </c>
      <c r="L7408" t="s">
        <v>21175</v>
      </c>
      <c r="M7408" t="s">
        <v>21176</v>
      </c>
      <c r="N7408">
        <v>0.55527777700000003</v>
      </c>
      <c r="O7408">
        <v>0</v>
      </c>
      <c r="P7408">
        <v>57</v>
      </c>
      <c r="Q7408">
        <v>0</v>
      </c>
      <c r="R7408">
        <v>0</v>
      </c>
      <c r="S7408">
        <v>0</v>
      </c>
      <c r="T7408">
        <v>3</v>
      </c>
      <c r="U7408">
        <v>0</v>
      </c>
      <c r="V7408">
        <v>0</v>
      </c>
      <c r="W7408">
        <v>0</v>
      </c>
      <c r="X7408">
        <v>18.796413669776758</v>
      </c>
      <c r="Y7408">
        <v>0</v>
      </c>
      <c r="Z7408">
        <v>0</v>
      </c>
      <c r="AA7408">
        <v>0</v>
      </c>
      <c r="AB7408">
        <v>0.36718355502166666</v>
      </c>
      <c r="AC7408">
        <v>0</v>
      </c>
      <c r="AD7408">
        <v>0</v>
      </c>
      <c r="AE7408">
        <v>19.163597224798423</v>
      </c>
    </row>
    <row r="7409" spans="1:31" x14ac:dyDescent="0.25">
      <c r="A7409">
        <v>1802503</v>
      </c>
      <c r="B7409">
        <v>1</v>
      </c>
      <c r="C7409" t="s">
        <v>80</v>
      </c>
      <c r="D7409" t="s">
        <v>100</v>
      </c>
      <c r="E7409" t="s">
        <v>158</v>
      </c>
      <c r="F7409" t="s">
        <v>21177</v>
      </c>
      <c r="G7409" t="s">
        <v>292</v>
      </c>
      <c r="H7409" t="s">
        <v>146</v>
      </c>
      <c r="I7409" t="s">
        <v>135</v>
      </c>
      <c r="J7409" t="s">
        <v>136</v>
      </c>
      <c r="K7409" t="s">
        <v>147</v>
      </c>
      <c r="L7409" t="s">
        <v>21178</v>
      </c>
      <c r="M7409" t="s">
        <v>21179</v>
      </c>
      <c r="N7409">
        <v>1.945277777</v>
      </c>
      <c r="O7409">
        <v>0</v>
      </c>
      <c r="P7409">
        <v>50</v>
      </c>
      <c r="Q7409">
        <v>0</v>
      </c>
      <c r="R7409">
        <v>0</v>
      </c>
      <c r="S7409">
        <v>0</v>
      </c>
      <c r="T7409">
        <v>5</v>
      </c>
      <c r="U7409">
        <v>0</v>
      </c>
      <c r="V7409">
        <v>0</v>
      </c>
      <c r="W7409">
        <v>0</v>
      </c>
      <c r="X7409">
        <v>27.846768372868958</v>
      </c>
      <c r="Y7409">
        <v>0</v>
      </c>
      <c r="Z7409">
        <v>0</v>
      </c>
      <c r="AA7409">
        <v>0</v>
      </c>
      <c r="AB7409">
        <v>3.9727446986008328</v>
      </c>
      <c r="AC7409">
        <v>0</v>
      </c>
      <c r="AD7409">
        <v>0</v>
      </c>
      <c r="AE7409">
        <v>31.819513071469792</v>
      </c>
    </row>
    <row r="7410" spans="1:31" x14ac:dyDescent="0.25">
      <c r="A7410">
        <v>1802480</v>
      </c>
      <c r="B7410">
        <v>1</v>
      </c>
      <c r="C7410" t="s">
        <v>80</v>
      </c>
      <c r="D7410" t="s">
        <v>100</v>
      </c>
      <c r="E7410" t="s">
        <v>184</v>
      </c>
      <c r="F7410" t="s">
        <v>21180</v>
      </c>
      <c r="G7410" t="s">
        <v>232</v>
      </c>
      <c r="H7410" t="s">
        <v>134</v>
      </c>
      <c r="I7410" t="s">
        <v>135</v>
      </c>
      <c r="J7410" t="s">
        <v>136</v>
      </c>
      <c r="K7410" t="s">
        <v>147</v>
      </c>
      <c r="L7410" t="s">
        <v>21181</v>
      </c>
      <c r="M7410" t="s">
        <v>21182</v>
      </c>
      <c r="N7410">
        <v>0.36611111099999999</v>
      </c>
      <c r="O7410">
        <v>0</v>
      </c>
      <c r="P7410">
        <v>56</v>
      </c>
      <c r="Q7410">
        <v>0</v>
      </c>
      <c r="R7410">
        <v>13</v>
      </c>
      <c r="S7410">
        <v>0</v>
      </c>
      <c r="T7410">
        <v>6</v>
      </c>
      <c r="U7410">
        <v>0</v>
      </c>
      <c r="V7410">
        <v>0</v>
      </c>
      <c r="W7410">
        <v>0</v>
      </c>
      <c r="X7410">
        <v>11.378024648313902</v>
      </c>
      <c r="Y7410">
        <v>0</v>
      </c>
      <c r="Z7410">
        <v>2.8203804920064997</v>
      </c>
      <c r="AA7410">
        <v>0</v>
      </c>
      <c r="AB7410">
        <v>0.58208053062133347</v>
      </c>
      <c r="AC7410">
        <v>0</v>
      </c>
      <c r="AD7410">
        <v>0</v>
      </c>
      <c r="AE7410">
        <v>14.780485670941735</v>
      </c>
    </row>
    <row r="7411" spans="1:31" x14ac:dyDescent="0.25">
      <c r="A7411">
        <v>1802291</v>
      </c>
      <c r="B7411">
        <v>1</v>
      </c>
      <c r="C7411" t="s">
        <v>80</v>
      </c>
      <c r="D7411" t="s">
        <v>100</v>
      </c>
      <c r="E7411" t="s">
        <v>171</v>
      </c>
      <c r="F7411" t="s">
        <v>21183</v>
      </c>
      <c r="G7411" t="s">
        <v>181</v>
      </c>
      <c r="H7411" t="s">
        <v>146</v>
      </c>
      <c r="I7411" t="s">
        <v>135</v>
      </c>
      <c r="J7411" t="s">
        <v>136</v>
      </c>
      <c r="K7411" t="s">
        <v>147</v>
      </c>
      <c r="L7411" t="s">
        <v>21184</v>
      </c>
      <c r="M7411" t="s">
        <v>21185</v>
      </c>
      <c r="N7411">
        <v>7.1897222220000003</v>
      </c>
      <c r="O7411">
        <v>0</v>
      </c>
      <c r="P7411">
        <v>4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9.168289129814708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9.168289129814708</v>
      </c>
    </row>
    <row r="7412" spans="1:31" x14ac:dyDescent="0.25">
      <c r="A7412">
        <v>1802454</v>
      </c>
      <c r="B7412">
        <v>1</v>
      </c>
      <c r="C7412" t="s">
        <v>80</v>
      </c>
      <c r="D7412" t="s">
        <v>93</v>
      </c>
      <c r="E7412" t="s">
        <v>131</v>
      </c>
      <c r="F7412" t="s">
        <v>21186</v>
      </c>
      <c r="G7412" t="s">
        <v>133</v>
      </c>
      <c r="H7412" t="s">
        <v>134</v>
      </c>
      <c r="I7412" t="s">
        <v>135</v>
      </c>
      <c r="J7412" t="s">
        <v>136</v>
      </c>
      <c r="K7412" t="s">
        <v>147</v>
      </c>
      <c r="L7412" t="s">
        <v>21187</v>
      </c>
      <c r="M7412" t="s">
        <v>21188</v>
      </c>
      <c r="N7412">
        <v>0.31527777699999998</v>
      </c>
      <c r="O7412">
        <v>0</v>
      </c>
      <c r="P7412">
        <v>234</v>
      </c>
      <c r="Q7412">
        <v>2</v>
      </c>
      <c r="R7412">
        <v>47</v>
      </c>
      <c r="S7412">
        <v>5</v>
      </c>
      <c r="T7412">
        <v>39</v>
      </c>
      <c r="U7412">
        <v>0</v>
      </c>
      <c r="V7412">
        <v>0</v>
      </c>
      <c r="W7412">
        <v>0</v>
      </c>
      <c r="X7412">
        <v>14.016846322977839</v>
      </c>
      <c r="Y7412">
        <v>8.6059449629925755</v>
      </c>
      <c r="Z7412">
        <v>8.1436056626578033</v>
      </c>
      <c r="AA7412">
        <v>4.7200985864908507</v>
      </c>
      <c r="AB7412">
        <v>7.9483269314730833</v>
      </c>
      <c r="AC7412">
        <v>0</v>
      </c>
      <c r="AD7412">
        <v>0</v>
      </c>
      <c r="AE7412">
        <v>43.434822466592152</v>
      </c>
    </row>
    <row r="7413" spans="1:31" x14ac:dyDescent="0.25">
      <c r="A7413">
        <v>1802666</v>
      </c>
      <c r="B7413">
        <v>1</v>
      </c>
      <c r="C7413" t="s">
        <v>80</v>
      </c>
      <c r="D7413" t="s">
        <v>100</v>
      </c>
      <c r="E7413" t="s">
        <v>188</v>
      </c>
      <c r="F7413" t="s">
        <v>21189</v>
      </c>
      <c r="G7413" t="s">
        <v>232</v>
      </c>
      <c r="H7413" t="s">
        <v>134</v>
      </c>
      <c r="I7413" t="s">
        <v>135</v>
      </c>
      <c r="J7413" t="s">
        <v>136</v>
      </c>
      <c r="K7413" t="s">
        <v>147</v>
      </c>
      <c r="L7413" t="s">
        <v>21190</v>
      </c>
      <c r="M7413" t="s">
        <v>21191</v>
      </c>
      <c r="N7413">
        <v>1.0680555549999999</v>
      </c>
      <c r="O7413">
        <v>3</v>
      </c>
      <c r="P7413">
        <v>13</v>
      </c>
      <c r="Q7413">
        <v>4</v>
      </c>
      <c r="R7413">
        <v>29</v>
      </c>
      <c r="S7413">
        <v>13</v>
      </c>
      <c r="T7413">
        <v>6</v>
      </c>
      <c r="U7413">
        <v>1</v>
      </c>
      <c r="V7413">
        <v>0</v>
      </c>
      <c r="W7413">
        <v>0.36110393194215007</v>
      </c>
      <c r="X7413">
        <v>2.9614808122897509</v>
      </c>
      <c r="Y7413">
        <v>2.0632758346597333</v>
      </c>
      <c r="Z7413">
        <v>14.945975945670405</v>
      </c>
      <c r="AA7413">
        <v>85.604223869794851</v>
      </c>
      <c r="AB7413">
        <v>5.5098876271298591</v>
      </c>
      <c r="AC7413">
        <v>7.5201099233699997</v>
      </c>
      <c r="AD7413">
        <v>0</v>
      </c>
      <c r="AE7413">
        <v>118.96605794485674</v>
      </c>
    </row>
    <row r="7414" spans="1:31" x14ac:dyDescent="0.25">
      <c r="A7414">
        <v>1802523</v>
      </c>
      <c r="B7414">
        <v>1</v>
      </c>
      <c r="C7414" t="s">
        <v>81</v>
      </c>
      <c r="D7414" t="s">
        <v>122</v>
      </c>
      <c r="E7414" t="s">
        <v>171</v>
      </c>
      <c r="F7414" t="s">
        <v>21192</v>
      </c>
      <c r="G7414" t="s">
        <v>181</v>
      </c>
      <c r="H7414" t="s">
        <v>146</v>
      </c>
      <c r="I7414" t="s">
        <v>135</v>
      </c>
      <c r="J7414" t="s">
        <v>136</v>
      </c>
      <c r="K7414" t="s">
        <v>147</v>
      </c>
      <c r="L7414" t="s">
        <v>21193</v>
      </c>
      <c r="M7414" t="s">
        <v>21194</v>
      </c>
      <c r="N7414">
        <v>1.1983333329999999</v>
      </c>
      <c r="O7414">
        <v>0</v>
      </c>
      <c r="P7414">
        <v>4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0.79529172459300002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0.79529172459300002</v>
      </c>
    </row>
    <row r="7415" spans="1:31" x14ac:dyDescent="0.25">
      <c r="A7415">
        <v>1802354</v>
      </c>
      <c r="B7415">
        <v>1</v>
      </c>
      <c r="C7415" t="s">
        <v>81</v>
      </c>
      <c r="D7415" t="s">
        <v>116</v>
      </c>
      <c r="E7415" t="s">
        <v>158</v>
      </c>
      <c r="F7415" t="s">
        <v>15174</v>
      </c>
      <c r="G7415" t="s">
        <v>160</v>
      </c>
      <c r="H7415" t="s">
        <v>146</v>
      </c>
      <c r="I7415" t="s">
        <v>135</v>
      </c>
      <c r="J7415" t="s">
        <v>136</v>
      </c>
      <c r="K7415" t="s">
        <v>147</v>
      </c>
      <c r="L7415" t="s">
        <v>21195</v>
      </c>
      <c r="M7415" t="s">
        <v>21196</v>
      </c>
      <c r="N7415">
        <v>4.3624999999999998</v>
      </c>
      <c r="O7415">
        <v>0</v>
      </c>
      <c r="P7415">
        <v>5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1.2488153122235002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1.2488153122235002</v>
      </c>
    </row>
    <row r="7416" spans="1:31" x14ac:dyDescent="0.25">
      <c r="A7416">
        <v>1802560</v>
      </c>
      <c r="B7416">
        <v>1</v>
      </c>
      <c r="C7416" t="s">
        <v>80</v>
      </c>
      <c r="D7416" t="s">
        <v>94</v>
      </c>
      <c r="E7416" t="s">
        <v>131</v>
      </c>
      <c r="F7416" t="s">
        <v>1094</v>
      </c>
      <c r="G7416" t="s">
        <v>177</v>
      </c>
      <c r="H7416" t="s">
        <v>134</v>
      </c>
      <c r="I7416" t="s">
        <v>135</v>
      </c>
      <c r="J7416" t="s">
        <v>136</v>
      </c>
      <c r="K7416" t="s">
        <v>147</v>
      </c>
      <c r="L7416" t="s">
        <v>21197</v>
      </c>
      <c r="M7416" t="s">
        <v>21198</v>
      </c>
      <c r="N7416">
        <v>1.5861111109999999</v>
      </c>
      <c r="O7416">
        <v>0</v>
      </c>
      <c r="P7416">
        <v>119</v>
      </c>
      <c r="Q7416">
        <v>0</v>
      </c>
      <c r="R7416">
        <v>0</v>
      </c>
      <c r="S7416">
        <v>1</v>
      </c>
      <c r="T7416">
        <v>8</v>
      </c>
      <c r="U7416">
        <v>0</v>
      </c>
      <c r="V7416">
        <v>0</v>
      </c>
      <c r="W7416">
        <v>0</v>
      </c>
      <c r="X7416">
        <v>11.567366524857004</v>
      </c>
      <c r="Y7416">
        <v>0</v>
      </c>
      <c r="Z7416">
        <v>0</v>
      </c>
      <c r="AA7416">
        <v>1.1167014883042501</v>
      </c>
      <c r="AB7416">
        <v>2.50542834031915</v>
      </c>
      <c r="AC7416">
        <v>0</v>
      </c>
      <c r="AD7416">
        <v>0</v>
      </c>
      <c r="AE7416">
        <v>15.189496353480404</v>
      </c>
    </row>
    <row r="7417" spans="1:31" x14ac:dyDescent="0.25">
      <c r="A7417">
        <v>1802460</v>
      </c>
      <c r="B7417">
        <v>1</v>
      </c>
      <c r="C7417" t="s">
        <v>80</v>
      </c>
      <c r="D7417" t="s">
        <v>100</v>
      </c>
      <c r="E7417" t="s">
        <v>171</v>
      </c>
      <c r="F7417" t="s">
        <v>21199</v>
      </c>
      <c r="G7417" t="s">
        <v>181</v>
      </c>
      <c r="H7417" t="s">
        <v>146</v>
      </c>
      <c r="I7417" t="s">
        <v>135</v>
      </c>
      <c r="J7417" t="s">
        <v>136</v>
      </c>
      <c r="K7417" t="s">
        <v>147</v>
      </c>
      <c r="L7417" t="s">
        <v>21200</v>
      </c>
      <c r="M7417" t="s">
        <v>21201</v>
      </c>
      <c r="N7417">
        <v>1.491666666</v>
      </c>
      <c r="O7417">
        <v>0</v>
      </c>
      <c r="P7417">
        <v>1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0.59043935265750003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0.59043935265750003</v>
      </c>
    </row>
    <row r="7418" spans="1:31" x14ac:dyDescent="0.25">
      <c r="A7418">
        <v>1802420</v>
      </c>
      <c r="B7418">
        <v>1</v>
      </c>
      <c r="C7418" t="s">
        <v>80</v>
      </c>
      <c r="D7418" t="s">
        <v>110</v>
      </c>
      <c r="E7418" t="s">
        <v>143</v>
      </c>
      <c r="F7418" t="s">
        <v>20796</v>
      </c>
      <c r="G7418" t="s">
        <v>160</v>
      </c>
      <c r="H7418" t="s">
        <v>146</v>
      </c>
      <c r="I7418" t="s">
        <v>135</v>
      </c>
      <c r="J7418" t="s">
        <v>136</v>
      </c>
      <c r="K7418" t="s">
        <v>147</v>
      </c>
      <c r="L7418" t="s">
        <v>21202</v>
      </c>
      <c r="M7418" t="s">
        <v>21203</v>
      </c>
      <c r="N7418">
        <v>3.2669444439999999</v>
      </c>
      <c r="O7418">
        <v>0</v>
      </c>
      <c r="P7418">
        <v>62</v>
      </c>
      <c r="Q7418">
        <v>0</v>
      </c>
      <c r="R7418">
        <v>0</v>
      </c>
      <c r="S7418">
        <v>0</v>
      </c>
      <c r="T7418">
        <v>6</v>
      </c>
      <c r="U7418">
        <v>0</v>
      </c>
      <c r="V7418">
        <v>0</v>
      </c>
      <c r="W7418">
        <v>0</v>
      </c>
      <c r="X7418">
        <v>54.761793611978852</v>
      </c>
      <c r="Y7418">
        <v>0</v>
      </c>
      <c r="Z7418">
        <v>0</v>
      </c>
      <c r="AA7418">
        <v>0</v>
      </c>
      <c r="AB7418">
        <v>16.209588516084668</v>
      </c>
      <c r="AC7418">
        <v>0</v>
      </c>
      <c r="AD7418">
        <v>0</v>
      </c>
      <c r="AE7418">
        <v>70.971382128063524</v>
      </c>
    </row>
    <row r="7419" spans="1:31" x14ac:dyDescent="0.25">
      <c r="A7419">
        <v>1802351</v>
      </c>
      <c r="B7419">
        <v>1</v>
      </c>
      <c r="C7419" t="s">
        <v>80</v>
      </c>
      <c r="D7419" t="s">
        <v>88</v>
      </c>
      <c r="E7419" t="s">
        <v>153</v>
      </c>
      <c r="F7419" t="s">
        <v>19102</v>
      </c>
      <c r="G7419" t="s">
        <v>206</v>
      </c>
      <c r="H7419" t="s">
        <v>146</v>
      </c>
      <c r="I7419" t="s">
        <v>135</v>
      </c>
      <c r="J7419" t="s">
        <v>136</v>
      </c>
      <c r="K7419" t="s">
        <v>147</v>
      </c>
      <c r="L7419" t="s">
        <v>21204</v>
      </c>
      <c r="M7419" t="s">
        <v>21205</v>
      </c>
      <c r="N7419">
        <v>3.3486111109999999</v>
      </c>
      <c r="O7419">
        <v>0</v>
      </c>
      <c r="P7419">
        <v>31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27.566724412596262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27.566724412596262</v>
      </c>
    </row>
    <row r="7420" spans="1:31" x14ac:dyDescent="0.25">
      <c r="A7420">
        <v>1802543</v>
      </c>
      <c r="B7420">
        <v>1</v>
      </c>
      <c r="C7420" t="s">
        <v>81</v>
      </c>
      <c r="D7420" t="s">
        <v>118</v>
      </c>
      <c r="E7420" t="s">
        <v>188</v>
      </c>
      <c r="F7420" t="s">
        <v>2366</v>
      </c>
      <c r="G7420" t="s">
        <v>177</v>
      </c>
      <c r="H7420" t="s">
        <v>134</v>
      </c>
      <c r="I7420" t="s">
        <v>135</v>
      </c>
      <c r="J7420" t="s">
        <v>136</v>
      </c>
      <c r="K7420" t="s">
        <v>147</v>
      </c>
      <c r="L7420" t="s">
        <v>21206</v>
      </c>
      <c r="M7420" t="s">
        <v>21207</v>
      </c>
      <c r="N7420">
        <v>6.6944444000000006E-2</v>
      </c>
      <c r="O7420">
        <v>3</v>
      </c>
      <c r="P7420">
        <v>7444</v>
      </c>
      <c r="Q7420">
        <v>161</v>
      </c>
      <c r="R7420">
        <v>1041</v>
      </c>
      <c r="S7420">
        <v>40</v>
      </c>
      <c r="T7420">
        <v>876</v>
      </c>
      <c r="U7420">
        <v>3</v>
      </c>
      <c r="V7420">
        <v>1</v>
      </c>
      <c r="W7420">
        <v>8.3177023497583338E-2</v>
      </c>
      <c r="X7420">
        <v>62.351979665199586</v>
      </c>
      <c r="Y7420">
        <v>34.700760685870556</v>
      </c>
      <c r="Z7420">
        <v>14.059043158046082</v>
      </c>
      <c r="AA7420">
        <v>10.133348718942091</v>
      </c>
      <c r="AB7420">
        <v>25.135854071468781</v>
      </c>
      <c r="AC7420">
        <v>2.5515160049225947</v>
      </c>
      <c r="AD7420">
        <v>0.14564670557666667</v>
      </c>
      <c r="AE7420">
        <v>149.16132603352395</v>
      </c>
    </row>
    <row r="7421" spans="1:31" x14ac:dyDescent="0.25">
      <c r="A7421">
        <v>1802374</v>
      </c>
      <c r="B7421">
        <v>1</v>
      </c>
      <c r="C7421" t="s">
        <v>81</v>
      </c>
      <c r="D7421" t="s">
        <v>128</v>
      </c>
      <c r="E7421" t="s">
        <v>131</v>
      </c>
      <c r="F7421" t="s">
        <v>21208</v>
      </c>
      <c r="G7421" t="s">
        <v>177</v>
      </c>
      <c r="H7421" t="s">
        <v>134</v>
      </c>
      <c r="I7421" t="s">
        <v>135</v>
      </c>
      <c r="J7421" t="s">
        <v>136</v>
      </c>
      <c r="K7421" t="s">
        <v>147</v>
      </c>
      <c r="L7421" t="s">
        <v>20721</v>
      </c>
      <c r="M7421" t="s">
        <v>21209</v>
      </c>
      <c r="N7421">
        <v>0.18833333299999999</v>
      </c>
      <c r="O7421">
        <v>0</v>
      </c>
      <c r="P7421">
        <v>1752</v>
      </c>
      <c r="Q7421">
        <v>0</v>
      </c>
      <c r="R7421">
        <v>22</v>
      </c>
      <c r="S7421">
        <v>1</v>
      </c>
      <c r="T7421">
        <v>97</v>
      </c>
      <c r="U7421">
        <v>0</v>
      </c>
      <c r="V7421">
        <v>0</v>
      </c>
      <c r="W7421">
        <v>0</v>
      </c>
      <c r="X7421">
        <v>71.839068666884259</v>
      </c>
      <c r="Y7421">
        <v>0</v>
      </c>
      <c r="Z7421">
        <v>1.2782749225506</v>
      </c>
      <c r="AA7421">
        <v>3.2804104510224996</v>
      </c>
      <c r="AB7421">
        <v>14.274366639382299</v>
      </c>
      <c r="AC7421">
        <v>0</v>
      </c>
      <c r="AD7421">
        <v>0</v>
      </c>
      <c r="AE7421">
        <v>90.672120679839651</v>
      </c>
    </row>
    <row r="7422" spans="1:31" x14ac:dyDescent="0.25">
      <c r="A7422">
        <v>1802274</v>
      </c>
      <c r="B7422">
        <v>1</v>
      </c>
      <c r="C7422" t="s">
        <v>80</v>
      </c>
      <c r="D7422" t="s">
        <v>90</v>
      </c>
      <c r="E7422" t="s">
        <v>158</v>
      </c>
      <c r="F7422" t="s">
        <v>21210</v>
      </c>
      <c r="G7422" t="s">
        <v>160</v>
      </c>
      <c r="H7422" t="s">
        <v>146</v>
      </c>
      <c r="I7422" t="s">
        <v>135</v>
      </c>
      <c r="J7422" t="s">
        <v>136</v>
      </c>
      <c r="K7422" t="s">
        <v>147</v>
      </c>
      <c r="L7422" t="s">
        <v>21211</v>
      </c>
      <c r="M7422" t="s">
        <v>21212</v>
      </c>
      <c r="N7422">
        <v>0.508611111</v>
      </c>
      <c r="O7422">
        <v>0</v>
      </c>
      <c r="P7422">
        <v>34</v>
      </c>
      <c r="Q7422">
        <v>0</v>
      </c>
      <c r="R7422">
        <v>0</v>
      </c>
      <c r="S7422">
        <v>0</v>
      </c>
      <c r="T7422">
        <v>8</v>
      </c>
      <c r="U7422">
        <v>0</v>
      </c>
      <c r="V7422">
        <v>0</v>
      </c>
      <c r="W7422">
        <v>0</v>
      </c>
      <c r="X7422">
        <v>5.687188066287467</v>
      </c>
      <c r="Y7422">
        <v>0</v>
      </c>
      <c r="Z7422">
        <v>0</v>
      </c>
      <c r="AA7422">
        <v>0</v>
      </c>
      <c r="AB7422">
        <v>0.86540520519359987</v>
      </c>
      <c r="AC7422">
        <v>0</v>
      </c>
      <c r="AD7422">
        <v>0</v>
      </c>
      <c r="AE7422">
        <v>6.5525932714810669</v>
      </c>
    </row>
    <row r="7423" spans="1:31" x14ac:dyDescent="0.25">
      <c r="A7423">
        <v>1802334</v>
      </c>
      <c r="B7423">
        <v>1</v>
      </c>
      <c r="C7423" t="s">
        <v>81</v>
      </c>
      <c r="D7423" t="s">
        <v>119</v>
      </c>
      <c r="E7423" t="s">
        <v>188</v>
      </c>
      <c r="F7423" t="s">
        <v>5064</v>
      </c>
      <c r="G7423" t="s">
        <v>177</v>
      </c>
      <c r="H7423" t="s">
        <v>134</v>
      </c>
      <c r="I7423" t="s">
        <v>135</v>
      </c>
      <c r="J7423" t="s">
        <v>136</v>
      </c>
      <c r="K7423" t="s">
        <v>147</v>
      </c>
      <c r="L7423" t="s">
        <v>21213</v>
      </c>
      <c r="M7423" t="s">
        <v>21214</v>
      </c>
      <c r="N7423">
        <v>0.67611111099999999</v>
      </c>
      <c r="O7423">
        <v>0</v>
      </c>
      <c r="P7423">
        <v>620</v>
      </c>
      <c r="Q7423">
        <v>55</v>
      </c>
      <c r="R7423">
        <v>54</v>
      </c>
      <c r="S7423">
        <v>1</v>
      </c>
      <c r="T7423">
        <v>32</v>
      </c>
      <c r="U7423">
        <v>0</v>
      </c>
      <c r="V7423">
        <v>0</v>
      </c>
      <c r="W7423">
        <v>0</v>
      </c>
      <c r="X7423">
        <v>45.511389459639744</v>
      </c>
      <c r="Y7423">
        <v>84.017980604460661</v>
      </c>
      <c r="Z7423">
        <v>39.087018462915545</v>
      </c>
      <c r="AA7423">
        <v>3.144059475463767</v>
      </c>
      <c r="AB7423">
        <v>2.3024577696800668</v>
      </c>
      <c r="AC7423">
        <v>0</v>
      </c>
      <c r="AD7423">
        <v>0</v>
      </c>
      <c r="AE7423">
        <v>174.06290577215981</v>
      </c>
    </row>
    <row r="7424" spans="1:31" x14ac:dyDescent="0.25">
      <c r="A7424">
        <v>1802288</v>
      </c>
      <c r="B7424">
        <v>1</v>
      </c>
      <c r="C7424" t="s">
        <v>80</v>
      </c>
      <c r="D7424" t="s">
        <v>90</v>
      </c>
      <c r="E7424" t="s">
        <v>171</v>
      </c>
      <c r="F7424" t="s">
        <v>21215</v>
      </c>
      <c r="G7424" t="s">
        <v>181</v>
      </c>
      <c r="H7424" t="s">
        <v>146</v>
      </c>
      <c r="I7424" t="s">
        <v>135</v>
      </c>
      <c r="J7424" t="s">
        <v>136</v>
      </c>
      <c r="K7424" t="s">
        <v>147</v>
      </c>
      <c r="L7424" t="s">
        <v>21216</v>
      </c>
      <c r="M7424" t="s">
        <v>21217</v>
      </c>
      <c r="N7424">
        <v>1.623611111</v>
      </c>
      <c r="O7424">
        <v>0</v>
      </c>
      <c r="P7424">
        <v>2</v>
      </c>
      <c r="Q7424">
        <v>0</v>
      </c>
      <c r="R7424">
        <v>0</v>
      </c>
      <c r="S7424">
        <v>0</v>
      </c>
      <c r="T7424">
        <v>2</v>
      </c>
      <c r="U7424">
        <v>0</v>
      </c>
      <c r="V7424">
        <v>0</v>
      </c>
      <c r="W7424">
        <v>0</v>
      </c>
      <c r="X7424">
        <v>2.5926831954328495</v>
      </c>
      <c r="Y7424">
        <v>0</v>
      </c>
      <c r="Z7424">
        <v>0</v>
      </c>
      <c r="AA7424">
        <v>0</v>
      </c>
      <c r="AB7424">
        <v>0.92428510223879989</v>
      </c>
      <c r="AC7424">
        <v>0</v>
      </c>
      <c r="AD7424">
        <v>0</v>
      </c>
      <c r="AE7424">
        <v>3.5169682976716494</v>
      </c>
    </row>
    <row r="7425" spans="1:31" x14ac:dyDescent="0.25">
      <c r="A7425">
        <v>1802314</v>
      </c>
      <c r="B7425">
        <v>1</v>
      </c>
      <c r="C7425" t="s">
        <v>80</v>
      </c>
      <c r="D7425" t="s">
        <v>94</v>
      </c>
      <c r="E7425" t="s">
        <v>131</v>
      </c>
      <c r="F7425" t="s">
        <v>20558</v>
      </c>
      <c r="G7425" t="s">
        <v>829</v>
      </c>
      <c r="H7425" t="s">
        <v>134</v>
      </c>
      <c r="I7425" t="s">
        <v>135</v>
      </c>
      <c r="J7425" t="s">
        <v>136</v>
      </c>
      <c r="K7425" t="s">
        <v>147</v>
      </c>
      <c r="L7425" t="s">
        <v>21218</v>
      </c>
      <c r="M7425" t="s">
        <v>21219</v>
      </c>
      <c r="N7425">
        <v>4.3558333329999996</v>
      </c>
      <c r="O7425">
        <v>0</v>
      </c>
      <c r="P7425">
        <v>1</v>
      </c>
      <c r="Q7425">
        <v>5</v>
      </c>
      <c r="R7425">
        <v>54</v>
      </c>
      <c r="S7425">
        <v>0</v>
      </c>
      <c r="T7425">
        <v>4</v>
      </c>
      <c r="U7425">
        <v>0</v>
      </c>
      <c r="V7425">
        <v>0</v>
      </c>
      <c r="W7425">
        <v>0</v>
      </c>
      <c r="X7425">
        <v>1.0398199611835501</v>
      </c>
      <c r="Y7425">
        <v>14.983066823339252</v>
      </c>
      <c r="Z7425">
        <v>323.7253480273244</v>
      </c>
      <c r="AA7425">
        <v>0</v>
      </c>
      <c r="AB7425">
        <v>40.444932143134302</v>
      </c>
      <c r="AC7425">
        <v>0</v>
      </c>
      <c r="AD7425">
        <v>0</v>
      </c>
      <c r="AE7425">
        <v>380.19316695498151</v>
      </c>
    </row>
    <row r="7426" spans="1:31" x14ac:dyDescent="0.25">
      <c r="A7426">
        <v>1802600</v>
      </c>
      <c r="B7426">
        <v>1</v>
      </c>
      <c r="C7426" t="s">
        <v>81</v>
      </c>
      <c r="D7426" t="s">
        <v>113</v>
      </c>
      <c r="E7426" t="s">
        <v>171</v>
      </c>
      <c r="F7426" t="s">
        <v>21220</v>
      </c>
      <c r="G7426" t="s">
        <v>181</v>
      </c>
      <c r="H7426" t="s">
        <v>146</v>
      </c>
      <c r="I7426" t="s">
        <v>135</v>
      </c>
      <c r="J7426" t="s">
        <v>136</v>
      </c>
      <c r="K7426" t="s">
        <v>147</v>
      </c>
      <c r="L7426" t="s">
        <v>21221</v>
      </c>
      <c r="M7426" t="s">
        <v>21222</v>
      </c>
      <c r="N7426">
        <v>1.1444444439999999</v>
      </c>
      <c r="O7426">
        <v>0</v>
      </c>
      <c r="P7426">
        <v>3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1.2189319293953333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1.2189319293953333</v>
      </c>
    </row>
    <row r="7427" spans="1:31" x14ac:dyDescent="0.25">
      <c r="A7427">
        <v>1802477</v>
      </c>
      <c r="B7427">
        <v>1</v>
      </c>
      <c r="C7427" t="s">
        <v>80</v>
      </c>
      <c r="D7427" t="s">
        <v>92</v>
      </c>
      <c r="E7427" t="s">
        <v>131</v>
      </c>
      <c r="F7427" t="s">
        <v>21022</v>
      </c>
      <c r="G7427" t="s">
        <v>177</v>
      </c>
      <c r="H7427" t="s">
        <v>134</v>
      </c>
      <c r="I7427" t="s">
        <v>135</v>
      </c>
      <c r="J7427" t="s">
        <v>136</v>
      </c>
      <c r="K7427" t="s">
        <v>147</v>
      </c>
      <c r="L7427" t="s">
        <v>21223</v>
      </c>
      <c r="M7427" t="s">
        <v>21224</v>
      </c>
      <c r="N7427">
        <v>1.2055555549999999</v>
      </c>
      <c r="O7427">
        <v>0</v>
      </c>
      <c r="P7427">
        <v>542</v>
      </c>
      <c r="Q7427">
        <v>2</v>
      </c>
      <c r="R7427">
        <v>169</v>
      </c>
      <c r="S7427">
        <v>7</v>
      </c>
      <c r="T7427">
        <v>43</v>
      </c>
      <c r="U7427">
        <v>0</v>
      </c>
      <c r="V7427">
        <v>1</v>
      </c>
      <c r="W7427">
        <v>0</v>
      </c>
      <c r="X7427">
        <v>153.65165649747252</v>
      </c>
      <c r="Y7427">
        <v>1.034815872304</v>
      </c>
      <c r="Z7427">
        <v>37.884659037290852</v>
      </c>
      <c r="AA7427">
        <v>13.123829090463081</v>
      </c>
      <c r="AB7427">
        <v>54.545921753318297</v>
      </c>
      <c r="AC7427">
        <v>0</v>
      </c>
      <c r="AD7427">
        <v>4.3168956722908339E-2</v>
      </c>
      <c r="AE7427">
        <v>260.28405120757168</v>
      </c>
    </row>
    <row r="7428" spans="1:31" x14ac:dyDescent="0.25">
      <c r="A7428">
        <v>1802414</v>
      </c>
      <c r="B7428">
        <v>1</v>
      </c>
      <c r="C7428" t="s">
        <v>80</v>
      </c>
      <c r="D7428" t="s">
        <v>83</v>
      </c>
      <c r="E7428" t="s">
        <v>267</v>
      </c>
      <c r="F7428" t="s">
        <v>21225</v>
      </c>
      <c r="G7428" t="s">
        <v>177</v>
      </c>
      <c r="H7428" t="s">
        <v>134</v>
      </c>
      <c r="I7428" t="s">
        <v>135</v>
      </c>
      <c r="J7428" t="s">
        <v>136</v>
      </c>
      <c r="K7428" t="s">
        <v>147</v>
      </c>
      <c r="L7428" t="s">
        <v>21226</v>
      </c>
      <c r="M7428" t="s">
        <v>21227</v>
      </c>
      <c r="N7428">
        <v>1.638046111</v>
      </c>
      <c r="O7428">
        <v>0</v>
      </c>
      <c r="P7428">
        <v>0</v>
      </c>
      <c r="Q7428">
        <v>0</v>
      </c>
      <c r="R7428">
        <v>0</v>
      </c>
      <c r="S7428">
        <v>1</v>
      </c>
      <c r="T7428">
        <v>0</v>
      </c>
      <c r="U7428">
        <v>2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49.925087807796672</v>
      </c>
      <c r="AB7428">
        <v>0</v>
      </c>
      <c r="AC7428">
        <v>347.31585081819935</v>
      </c>
      <c r="AD7428">
        <v>0</v>
      </c>
      <c r="AE7428">
        <v>397.24093862599602</v>
      </c>
    </row>
    <row r="7429" spans="1:31" x14ac:dyDescent="0.25">
      <c r="A7429">
        <v>1802457</v>
      </c>
      <c r="B7429">
        <v>1</v>
      </c>
      <c r="C7429" t="s">
        <v>81</v>
      </c>
      <c r="D7429" t="s">
        <v>118</v>
      </c>
      <c r="E7429" t="s">
        <v>171</v>
      </c>
      <c r="F7429" t="s">
        <v>21228</v>
      </c>
      <c r="G7429" t="s">
        <v>181</v>
      </c>
      <c r="H7429" t="s">
        <v>146</v>
      </c>
      <c r="I7429" t="s">
        <v>135</v>
      </c>
      <c r="J7429" t="s">
        <v>136</v>
      </c>
      <c r="K7429" t="s">
        <v>147</v>
      </c>
      <c r="L7429" t="s">
        <v>21229</v>
      </c>
      <c r="M7429" t="s">
        <v>21230</v>
      </c>
      <c r="N7429">
        <v>0.31888888799999998</v>
      </c>
      <c r="O7429">
        <v>0</v>
      </c>
      <c r="P7429">
        <v>1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7.4662916927666662E-2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7.4662916927666662E-2</v>
      </c>
    </row>
    <row r="7430" spans="1:31" x14ac:dyDescent="0.25">
      <c r="A7430">
        <v>1802609</v>
      </c>
      <c r="B7430">
        <v>1</v>
      </c>
      <c r="C7430" t="s">
        <v>81</v>
      </c>
      <c r="D7430" t="s">
        <v>114</v>
      </c>
      <c r="E7430" t="s">
        <v>184</v>
      </c>
      <c r="F7430" t="s">
        <v>14797</v>
      </c>
      <c r="G7430" t="s">
        <v>232</v>
      </c>
      <c r="H7430" t="s">
        <v>134</v>
      </c>
      <c r="I7430" t="s">
        <v>135</v>
      </c>
      <c r="J7430" t="s">
        <v>136</v>
      </c>
      <c r="K7430" t="s">
        <v>147</v>
      </c>
      <c r="L7430" t="s">
        <v>21231</v>
      </c>
      <c r="M7430" t="s">
        <v>21232</v>
      </c>
      <c r="N7430">
        <v>2.3733333330000002</v>
      </c>
      <c r="O7430">
        <v>2</v>
      </c>
      <c r="P7430">
        <v>443</v>
      </c>
      <c r="Q7430">
        <v>0</v>
      </c>
      <c r="R7430">
        <v>0</v>
      </c>
      <c r="S7430">
        <v>0</v>
      </c>
      <c r="T7430">
        <v>31</v>
      </c>
      <c r="U7430">
        <v>0</v>
      </c>
      <c r="V7430">
        <v>0</v>
      </c>
      <c r="W7430">
        <v>2.6096030876946337</v>
      </c>
      <c r="X7430">
        <v>96.314811503314971</v>
      </c>
      <c r="Y7430">
        <v>0</v>
      </c>
      <c r="Z7430">
        <v>0</v>
      </c>
      <c r="AA7430">
        <v>0</v>
      </c>
      <c r="AB7430">
        <v>3.4856974514965837</v>
      </c>
      <c r="AC7430">
        <v>0</v>
      </c>
      <c r="AD7430">
        <v>0</v>
      </c>
      <c r="AE7430">
        <v>102.41011204250619</v>
      </c>
    </row>
    <row r="7431" spans="1:31" x14ac:dyDescent="0.25">
      <c r="A7431">
        <v>1802277</v>
      </c>
      <c r="B7431">
        <v>1</v>
      </c>
      <c r="C7431" t="s">
        <v>81</v>
      </c>
      <c r="D7431" t="s">
        <v>128</v>
      </c>
      <c r="E7431" t="s">
        <v>131</v>
      </c>
      <c r="F7431" t="s">
        <v>21233</v>
      </c>
      <c r="G7431" t="s">
        <v>177</v>
      </c>
      <c r="H7431" t="s">
        <v>134</v>
      </c>
      <c r="I7431" t="s">
        <v>135</v>
      </c>
      <c r="J7431" t="s">
        <v>136</v>
      </c>
      <c r="K7431" t="s">
        <v>147</v>
      </c>
      <c r="L7431" t="s">
        <v>21234</v>
      </c>
      <c r="M7431" t="s">
        <v>21235</v>
      </c>
      <c r="N7431">
        <v>1.5333333330000001</v>
      </c>
      <c r="O7431">
        <v>0</v>
      </c>
      <c r="P7431">
        <v>0</v>
      </c>
      <c r="Q7431">
        <v>0</v>
      </c>
      <c r="R7431">
        <v>0</v>
      </c>
      <c r="S7431">
        <v>1</v>
      </c>
      <c r="T7431">
        <v>1</v>
      </c>
      <c r="U7431">
        <v>2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9.6229921584307494</v>
      </c>
      <c r="AB7431">
        <v>1.0165252590896001</v>
      </c>
      <c r="AC7431">
        <v>25.202848102480001</v>
      </c>
      <c r="AD7431">
        <v>0</v>
      </c>
      <c r="AE7431">
        <v>35.842365520000349</v>
      </c>
    </row>
    <row r="7432" spans="1:31" x14ac:dyDescent="0.25">
      <c r="A7432">
        <v>1802400</v>
      </c>
      <c r="B7432">
        <v>1</v>
      </c>
      <c r="C7432" t="s">
        <v>80</v>
      </c>
      <c r="D7432" t="s">
        <v>96</v>
      </c>
      <c r="E7432" t="s">
        <v>171</v>
      </c>
      <c r="F7432" t="s">
        <v>21236</v>
      </c>
      <c r="G7432" t="s">
        <v>173</v>
      </c>
      <c r="H7432" t="s">
        <v>146</v>
      </c>
      <c r="I7432" t="s">
        <v>135</v>
      </c>
      <c r="J7432" t="s">
        <v>136</v>
      </c>
      <c r="K7432" t="s">
        <v>147</v>
      </c>
      <c r="L7432" t="s">
        <v>21237</v>
      </c>
      <c r="M7432" t="s">
        <v>21238</v>
      </c>
      <c r="N7432">
        <v>1.6588888879999999</v>
      </c>
      <c r="O7432">
        <v>0</v>
      </c>
      <c r="P7432">
        <v>1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6.4893213190666673E-3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6.4893213190666673E-3</v>
      </c>
    </row>
    <row r="7433" spans="1:31" x14ac:dyDescent="0.25">
      <c r="A7433">
        <v>1802469</v>
      </c>
      <c r="B7433">
        <v>1</v>
      </c>
      <c r="C7433" t="s">
        <v>80</v>
      </c>
      <c r="D7433" t="s">
        <v>82</v>
      </c>
      <c r="E7433" t="s">
        <v>153</v>
      </c>
      <c r="F7433" t="s">
        <v>21239</v>
      </c>
      <c r="G7433" t="s">
        <v>206</v>
      </c>
      <c r="H7433" t="s">
        <v>146</v>
      </c>
      <c r="I7433" t="s">
        <v>135</v>
      </c>
      <c r="J7433" t="s">
        <v>136</v>
      </c>
      <c r="K7433" t="s">
        <v>147</v>
      </c>
      <c r="L7433" t="s">
        <v>21240</v>
      </c>
      <c r="M7433" t="s">
        <v>21241</v>
      </c>
      <c r="N7433">
        <v>1.1219444439999999</v>
      </c>
      <c r="O7433">
        <v>0</v>
      </c>
      <c r="P7433">
        <v>38</v>
      </c>
      <c r="Q7433">
        <v>0</v>
      </c>
      <c r="R7433">
        <v>0</v>
      </c>
      <c r="S7433">
        <v>0</v>
      </c>
      <c r="T7433">
        <v>9</v>
      </c>
      <c r="U7433">
        <v>0</v>
      </c>
      <c r="V7433">
        <v>0</v>
      </c>
      <c r="W7433">
        <v>0</v>
      </c>
      <c r="X7433">
        <v>9.5644116032955022</v>
      </c>
      <c r="Y7433">
        <v>0</v>
      </c>
      <c r="Z7433">
        <v>0</v>
      </c>
      <c r="AA7433">
        <v>0</v>
      </c>
      <c r="AB7433">
        <v>12.808460127500389</v>
      </c>
      <c r="AC7433">
        <v>0</v>
      </c>
      <c r="AD7433">
        <v>0</v>
      </c>
      <c r="AE7433">
        <v>22.372871730795893</v>
      </c>
    </row>
    <row r="7434" spans="1:31" x14ac:dyDescent="0.25">
      <c r="A7434">
        <v>1802323</v>
      </c>
      <c r="B7434">
        <v>1</v>
      </c>
      <c r="C7434" t="s">
        <v>81</v>
      </c>
      <c r="D7434" t="s">
        <v>123</v>
      </c>
      <c r="E7434" t="s">
        <v>188</v>
      </c>
      <c r="F7434" t="s">
        <v>12499</v>
      </c>
      <c r="G7434" t="s">
        <v>177</v>
      </c>
      <c r="H7434" t="s">
        <v>134</v>
      </c>
      <c r="I7434" t="s">
        <v>135</v>
      </c>
      <c r="J7434" t="s">
        <v>136</v>
      </c>
      <c r="K7434" t="s">
        <v>147</v>
      </c>
      <c r="L7434" t="s">
        <v>21242</v>
      </c>
      <c r="M7434" t="s">
        <v>21243</v>
      </c>
      <c r="N7434">
        <v>1.3577777769999999</v>
      </c>
      <c r="O7434">
        <v>4</v>
      </c>
      <c r="P7434">
        <v>538</v>
      </c>
      <c r="Q7434">
        <v>272</v>
      </c>
      <c r="R7434">
        <v>176</v>
      </c>
      <c r="S7434">
        <v>26</v>
      </c>
      <c r="T7434">
        <v>52</v>
      </c>
      <c r="U7434">
        <v>3</v>
      </c>
      <c r="V7434">
        <v>0</v>
      </c>
      <c r="W7434">
        <v>21.311161896143407</v>
      </c>
      <c r="X7434">
        <v>109.8398775167514</v>
      </c>
      <c r="Y7434">
        <v>398.49026928293739</v>
      </c>
      <c r="Z7434">
        <v>146.62269625982168</v>
      </c>
      <c r="AA7434">
        <v>56.316063945786482</v>
      </c>
      <c r="AB7434">
        <v>22.910892147110577</v>
      </c>
      <c r="AC7434">
        <v>2.3007556263893338</v>
      </c>
      <c r="AD7434">
        <v>0</v>
      </c>
      <c r="AE7434">
        <v>757.79171667494029</v>
      </c>
    </row>
    <row r="7435" spans="1:31" x14ac:dyDescent="0.25">
      <c r="A7435">
        <v>1802446</v>
      </c>
      <c r="B7435">
        <v>1</v>
      </c>
      <c r="C7435" t="s">
        <v>80</v>
      </c>
      <c r="D7435" t="s">
        <v>103</v>
      </c>
      <c r="E7435" t="s">
        <v>267</v>
      </c>
      <c r="F7435" t="s">
        <v>5088</v>
      </c>
      <c r="G7435" t="s">
        <v>177</v>
      </c>
      <c r="H7435" t="s">
        <v>134</v>
      </c>
      <c r="I7435" t="s">
        <v>193</v>
      </c>
      <c r="J7435" t="s">
        <v>136</v>
      </c>
      <c r="K7435" t="s">
        <v>147</v>
      </c>
      <c r="L7435" t="s">
        <v>21244</v>
      </c>
      <c r="M7435" t="s">
        <v>21245</v>
      </c>
      <c r="N7435">
        <v>3.3236943999999997E-2</v>
      </c>
      <c r="O7435">
        <v>0</v>
      </c>
      <c r="P7435">
        <v>1633</v>
      </c>
      <c r="Q7435">
        <v>31</v>
      </c>
      <c r="R7435">
        <v>174</v>
      </c>
      <c r="S7435">
        <v>12</v>
      </c>
      <c r="T7435">
        <v>184</v>
      </c>
      <c r="U7435">
        <v>2</v>
      </c>
      <c r="V7435">
        <v>1</v>
      </c>
      <c r="W7435">
        <v>0</v>
      </c>
      <c r="X7435">
        <v>15.035472756067488</v>
      </c>
      <c r="Y7435">
        <v>1.1323356214030582</v>
      </c>
      <c r="Z7435">
        <v>10.447913942504499</v>
      </c>
      <c r="AA7435">
        <v>1.6637983665772</v>
      </c>
      <c r="AB7435">
        <v>4.6539362249354328</v>
      </c>
      <c r="AC7435">
        <v>1.6686031552656666</v>
      </c>
      <c r="AD7435">
        <v>2.5048600062499999E-2</v>
      </c>
      <c r="AE7435">
        <v>34.627108666815843</v>
      </c>
    </row>
    <row r="7436" spans="1:31" x14ac:dyDescent="0.25">
      <c r="A7436">
        <v>1802486</v>
      </c>
      <c r="B7436">
        <v>1</v>
      </c>
      <c r="C7436" t="s">
        <v>80</v>
      </c>
      <c r="D7436" t="s">
        <v>90</v>
      </c>
      <c r="E7436" t="s">
        <v>171</v>
      </c>
      <c r="F7436" t="s">
        <v>21246</v>
      </c>
      <c r="G7436" t="s">
        <v>181</v>
      </c>
      <c r="H7436" t="s">
        <v>146</v>
      </c>
      <c r="I7436" t="s">
        <v>135</v>
      </c>
      <c r="J7436" t="s">
        <v>136</v>
      </c>
      <c r="K7436" t="s">
        <v>147</v>
      </c>
      <c r="L7436" t="s">
        <v>21247</v>
      </c>
      <c r="M7436" t="s">
        <v>21248</v>
      </c>
      <c r="N7436">
        <v>2.8108333330000002</v>
      </c>
      <c r="O7436">
        <v>0</v>
      </c>
      <c r="P7436">
        <v>3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3.730189475672117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3.730189475672117</v>
      </c>
    </row>
    <row r="7437" spans="1:31" x14ac:dyDescent="0.25">
      <c r="A7437">
        <v>1802386</v>
      </c>
      <c r="B7437">
        <v>1</v>
      </c>
      <c r="C7437" t="s">
        <v>81</v>
      </c>
      <c r="D7437" t="s">
        <v>118</v>
      </c>
      <c r="E7437" t="s">
        <v>188</v>
      </c>
      <c r="F7437" t="s">
        <v>21249</v>
      </c>
      <c r="G7437" t="s">
        <v>177</v>
      </c>
      <c r="H7437" t="s">
        <v>134</v>
      </c>
      <c r="I7437" t="s">
        <v>135</v>
      </c>
      <c r="J7437" t="s">
        <v>136</v>
      </c>
      <c r="K7437" t="s">
        <v>147</v>
      </c>
      <c r="L7437" t="s">
        <v>21250</v>
      </c>
      <c r="M7437" t="s">
        <v>21251</v>
      </c>
      <c r="N7437">
        <v>0.58250000000000002</v>
      </c>
      <c r="O7437">
        <v>0</v>
      </c>
      <c r="P7437">
        <v>302</v>
      </c>
      <c r="Q7437">
        <v>0</v>
      </c>
      <c r="R7437">
        <v>21</v>
      </c>
      <c r="S7437">
        <v>0</v>
      </c>
      <c r="T7437">
        <v>36</v>
      </c>
      <c r="U7437">
        <v>0</v>
      </c>
      <c r="V7437">
        <v>0</v>
      </c>
      <c r="W7437">
        <v>0</v>
      </c>
      <c r="X7437">
        <v>27.871647948270091</v>
      </c>
      <c r="Y7437">
        <v>0</v>
      </c>
      <c r="Z7437">
        <v>6.7419667642164658</v>
      </c>
      <c r="AA7437">
        <v>0</v>
      </c>
      <c r="AB7437">
        <v>3.0921340192179496</v>
      </c>
      <c r="AC7437">
        <v>0</v>
      </c>
      <c r="AD7437">
        <v>0</v>
      </c>
      <c r="AE7437">
        <v>37.70574873170451</v>
      </c>
    </row>
    <row r="7438" spans="1:31" x14ac:dyDescent="0.25">
      <c r="A7438">
        <v>1802383</v>
      </c>
      <c r="B7438">
        <v>1</v>
      </c>
      <c r="C7438" t="s">
        <v>81</v>
      </c>
      <c r="D7438" t="s">
        <v>128</v>
      </c>
      <c r="E7438" t="s">
        <v>171</v>
      </c>
      <c r="F7438" t="s">
        <v>21252</v>
      </c>
      <c r="G7438" t="s">
        <v>173</v>
      </c>
      <c r="H7438" t="s">
        <v>146</v>
      </c>
      <c r="I7438" t="s">
        <v>135</v>
      </c>
      <c r="J7438" t="s">
        <v>136</v>
      </c>
      <c r="K7438" t="s">
        <v>147</v>
      </c>
      <c r="L7438" t="s">
        <v>21253</v>
      </c>
      <c r="M7438" t="s">
        <v>21254</v>
      </c>
      <c r="N7438">
        <v>0.57416666599999999</v>
      </c>
      <c r="O7438">
        <v>0</v>
      </c>
      <c r="P7438">
        <v>6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0.71414809879499996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0.71414809879499996</v>
      </c>
    </row>
    <row r="7439" spans="1:31" x14ac:dyDescent="0.25">
      <c r="A7439">
        <v>1802632</v>
      </c>
      <c r="B7439">
        <v>1</v>
      </c>
      <c r="C7439" t="s">
        <v>80</v>
      </c>
      <c r="D7439" t="s">
        <v>96</v>
      </c>
      <c r="E7439" t="s">
        <v>171</v>
      </c>
      <c r="F7439" t="s">
        <v>21255</v>
      </c>
      <c r="G7439" t="s">
        <v>181</v>
      </c>
      <c r="H7439" t="s">
        <v>146</v>
      </c>
      <c r="I7439" t="s">
        <v>135</v>
      </c>
      <c r="J7439" t="s">
        <v>136</v>
      </c>
      <c r="K7439" t="s">
        <v>147</v>
      </c>
      <c r="L7439" t="s">
        <v>21256</v>
      </c>
      <c r="M7439" t="s">
        <v>21257</v>
      </c>
      <c r="N7439">
        <v>2.5666666660000002</v>
      </c>
      <c r="O7439">
        <v>0</v>
      </c>
      <c r="P7439">
        <v>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</row>
    <row r="7440" spans="1:31" x14ac:dyDescent="0.25">
      <c r="A7440">
        <v>1802546</v>
      </c>
      <c r="B7440">
        <v>1</v>
      </c>
      <c r="C7440" t="s">
        <v>81</v>
      </c>
      <c r="D7440" t="s">
        <v>120</v>
      </c>
      <c r="E7440" t="s">
        <v>171</v>
      </c>
      <c r="F7440" t="s">
        <v>21258</v>
      </c>
      <c r="G7440" t="s">
        <v>181</v>
      </c>
      <c r="H7440" t="s">
        <v>146</v>
      </c>
      <c r="I7440" t="s">
        <v>135</v>
      </c>
      <c r="J7440" t="s">
        <v>136</v>
      </c>
      <c r="K7440" t="s">
        <v>147</v>
      </c>
      <c r="L7440" t="s">
        <v>20803</v>
      </c>
      <c r="M7440" t="s">
        <v>21259</v>
      </c>
      <c r="N7440">
        <v>1.7044444439999999</v>
      </c>
      <c r="O7440">
        <v>0</v>
      </c>
      <c r="P7440">
        <v>1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0.21465820581466666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0.21465820581466666</v>
      </c>
    </row>
    <row r="7441" spans="1:31" x14ac:dyDescent="0.25">
      <c r="A7441">
        <v>1802509</v>
      </c>
      <c r="B7441">
        <v>1</v>
      </c>
      <c r="C7441" t="s">
        <v>81</v>
      </c>
      <c r="D7441" t="s">
        <v>113</v>
      </c>
      <c r="E7441" t="s">
        <v>184</v>
      </c>
      <c r="F7441" t="s">
        <v>21260</v>
      </c>
      <c r="G7441" t="s">
        <v>359</v>
      </c>
      <c r="H7441" t="s">
        <v>134</v>
      </c>
      <c r="I7441" t="s">
        <v>135</v>
      </c>
      <c r="J7441" t="s">
        <v>136</v>
      </c>
      <c r="K7441" t="s">
        <v>147</v>
      </c>
      <c r="L7441" t="s">
        <v>21261</v>
      </c>
      <c r="M7441" t="s">
        <v>21262</v>
      </c>
      <c r="N7441">
        <v>2.2405555549999998</v>
      </c>
      <c r="O7441">
        <v>0</v>
      </c>
      <c r="P7441">
        <v>0</v>
      </c>
      <c r="Q7441">
        <v>9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6.624878258448466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6.624878258448466</v>
      </c>
    </row>
    <row r="7442" spans="1:31" x14ac:dyDescent="0.25">
      <c r="A7442">
        <v>1802260</v>
      </c>
      <c r="B7442">
        <v>1</v>
      </c>
      <c r="C7442" t="s">
        <v>81</v>
      </c>
      <c r="D7442" t="s">
        <v>128</v>
      </c>
      <c r="E7442" t="s">
        <v>171</v>
      </c>
      <c r="F7442" t="s">
        <v>21263</v>
      </c>
      <c r="G7442" t="s">
        <v>173</v>
      </c>
      <c r="H7442" t="s">
        <v>146</v>
      </c>
      <c r="I7442" t="s">
        <v>135</v>
      </c>
      <c r="J7442" t="s">
        <v>136</v>
      </c>
      <c r="K7442" t="s">
        <v>147</v>
      </c>
      <c r="L7442" t="s">
        <v>21264</v>
      </c>
      <c r="M7442" t="s">
        <v>21265</v>
      </c>
      <c r="N7442">
        <v>0.49833333299999999</v>
      </c>
      <c r="O7442">
        <v>0</v>
      </c>
      <c r="P7442">
        <v>5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0.37635850522725001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0.37635850522725001</v>
      </c>
    </row>
    <row r="7443" spans="1:31" x14ac:dyDescent="0.25">
      <c r="A7443">
        <v>1802615</v>
      </c>
      <c r="B7443">
        <v>1</v>
      </c>
      <c r="C7443" t="s">
        <v>80</v>
      </c>
      <c r="D7443" t="s">
        <v>100</v>
      </c>
      <c r="E7443" t="s">
        <v>131</v>
      </c>
      <c r="F7443" t="s">
        <v>21266</v>
      </c>
      <c r="G7443" t="s">
        <v>177</v>
      </c>
      <c r="H7443" t="s">
        <v>134</v>
      </c>
      <c r="I7443" t="s">
        <v>135</v>
      </c>
      <c r="J7443" t="s">
        <v>136</v>
      </c>
      <c r="K7443" t="s">
        <v>147</v>
      </c>
      <c r="L7443" t="s">
        <v>21267</v>
      </c>
      <c r="M7443" t="s">
        <v>21268</v>
      </c>
      <c r="N7443">
        <v>0.48749999999999999</v>
      </c>
      <c r="O7443">
        <v>9</v>
      </c>
      <c r="P7443">
        <v>328</v>
      </c>
      <c r="Q7443">
        <v>27</v>
      </c>
      <c r="R7443">
        <v>96</v>
      </c>
      <c r="S7443">
        <v>21</v>
      </c>
      <c r="T7443">
        <v>806</v>
      </c>
      <c r="U7443">
        <v>23</v>
      </c>
      <c r="V7443">
        <v>173</v>
      </c>
      <c r="W7443">
        <v>2.22588178232985</v>
      </c>
      <c r="X7443">
        <v>1086.120442776981</v>
      </c>
      <c r="Y7443">
        <v>29.626256043444378</v>
      </c>
      <c r="Z7443">
        <v>11.358846332320276</v>
      </c>
      <c r="AA7443">
        <v>68.146979766685192</v>
      </c>
      <c r="AB7443">
        <v>321.33260349665352</v>
      </c>
      <c r="AC7443">
        <v>143.44959886962354</v>
      </c>
      <c r="AD7443">
        <v>251.49433731482787</v>
      </c>
      <c r="AE7443">
        <v>1913.7549463828657</v>
      </c>
    </row>
    <row r="7444" spans="1:31" x14ac:dyDescent="0.25">
      <c r="A7444">
        <v>1802652</v>
      </c>
      <c r="B7444">
        <v>1</v>
      </c>
      <c r="C7444" t="s">
        <v>80</v>
      </c>
      <c r="D7444" t="s">
        <v>93</v>
      </c>
      <c r="E7444" t="s">
        <v>158</v>
      </c>
      <c r="F7444" t="s">
        <v>21269</v>
      </c>
      <c r="G7444" t="s">
        <v>160</v>
      </c>
      <c r="H7444" t="s">
        <v>146</v>
      </c>
      <c r="I7444" t="s">
        <v>135</v>
      </c>
      <c r="J7444" t="s">
        <v>136</v>
      </c>
      <c r="K7444" t="s">
        <v>147</v>
      </c>
      <c r="L7444" t="s">
        <v>21270</v>
      </c>
      <c r="M7444" t="s">
        <v>21271</v>
      </c>
      <c r="N7444">
        <v>3.3374999999999999</v>
      </c>
      <c r="O7444">
        <v>0</v>
      </c>
      <c r="P7444">
        <v>0</v>
      </c>
      <c r="Q7444">
        <v>0</v>
      </c>
      <c r="R7444">
        <v>4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11.891661867426183</v>
      </c>
      <c r="AA7444">
        <v>0</v>
      </c>
      <c r="AB7444">
        <v>0</v>
      </c>
      <c r="AC7444">
        <v>0</v>
      </c>
      <c r="AD7444">
        <v>0</v>
      </c>
      <c r="AE7444">
        <v>11.891661867426183</v>
      </c>
    </row>
    <row r="7445" spans="1:31" x14ac:dyDescent="0.25">
      <c r="A7445">
        <v>1802360</v>
      </c>
      <c r="B7445">
        <v>1</v>
      </c>
      <c r="C7445" t="s">
        <v>80</v>
      </c>
      <c r="D7445" t="s">
        <v>101</v>
      </c>
      <c r="E7445" t="s">
        <v>171</v>
      </c>
      <c r="F7445" t="s">
        <v>21272</v>
      </c>
      <c r="G7445" t="s">
        <v>282</v>
      </c>
      <c r="H7445" t="s">
        <v>146</v>
      </c>
      <c r="I7445" t="s">
        <v>135</v>
      </c>
      <c r="J7445" t="s">
        <v>136</v>
      </c>
      <c r="K7445" t="s">
        <v>147</v>
      </c>
      <c r="L7445" t="s">
        <v>21273</v>
      </c>
      <c r="M7445" t="s">
        <v>21274</v>
      </c>
      <c r="N7445">
        <v>2.1658333330000001</v>
      </c>
      <c r="O7445">
        <v>0</v>
      </c>
      <c r="P7445">
        <v>7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2.6143409662325499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2.6143409662325499</v>
      </c>
    </row>
    <row r="7446" spans="1:31" x14ac:dyDescent="0.25">
      <c r="A7446">
        <v>1802635</v>
      </c>
      <c r="B7446">
        <v>1</v>
      </c>
      <c r="C7446" t="s">
        <v>81</v>
      </c>
      <c r="D7446" t="s">
        <v>121</v>
      </c>
      <c r="E7446" t="s">
        <v>184</v>
      </c>
      <c r="F7446" t="s">
        <v>21275</v>
      </c>
      <c r="G7446" t="s">
        <v>232</v>
      </c>
      <c r="H7446" t="s">
        <v>134</v>
      </c>
      <c r="I7446" t="s">
        <v>135</v>
      </c>
      <c r="J7446" t="s">
        <v>136</v>
      </c>
      <c r="K7446" t="s">
        <v>147</v>
      </c>
      <c r="L7446" t="s">
        <v>21276</v>
      </c>
      <c r="M7446" t="s">
        <v>21277</v>
      </c>
      <c r="N7446">
        <v>0.85250000000000004</v>
      </c>
      <c r="O7446">
        <v>0</v>
      </c>
      <c r="P7446">
        <v>335</v>
      </c>
      <c r="Q7446">
        <v>0</v>
      </c>
      <c r="R7446">
        <v>11</v>
      </c>
      <c r="S7446">
        <v>0</v>
      </c>
      <c r="T7446">
        <v>14</v>
      </c>
      <c r="U7446">
        <v>0</v>
      </c>
      <c r="V7446">
        <v>0</v>
      </c>
      <c r="W7446">
        <v>0</v>
      </c>
      <c r="X7446">
        <v>39.069688771701244</v>
      </c>
      <c r="Y7446">
        <v>0</v>
      </c>
      <c r="Z7446">
        <v>1.6200318257518997</v>
      </c>
      <c r="AA7446">
        <v>0</v>
      </c>
      <c r="AB7446">
        <v>3.2691845688507497</v>
      </c>
      <c r="AC7446">
        <v>0</v>
      </c>
      <c r="AD7446">
        <v>0</v>
      </c>
      <c r="AE7446">
        <v>43.958905166303893</v>
      </c>
    </row>
    <row r="7447" spans="1:31" x14ac:dyDescent="0.25">
      <c r="A7447">
        <v>1802303</v>
      </c>
      <c r="B7447">
        <v>1</v>
      </c>
      <c r="C7447" t="s">
        <v>81</v>
      </c>
      <c r="D7447" t="s">
        <v>119</v>
      </c>
      <c r="E7447" t="s">
        <v>131</v>
      </c>
      <c r="F7447" t="s">
        <v>2386</v>
      </c>
      <c r="G7447" t="s">
        <v>177</v>
      </c>
      <c r="H7447" t="s">
        <v>134</v>
      </c>
      <c r="I7447" t="s">
        <v>135</v>
      </c>
      <c r="J7447" t="s">
        <v>136</v>
      </c>
      <c r="K7447" t="s">
        <v>147</v>
      </c>
      <c r="L7447" t="s">
        <v>21278</v>
      </c>
      <c r="M7447" t="s">
        <v>21279</v>
      </c>
      <c r="N7447">
        <v>1.1941666660000001</v>
      </c>
      <c r="O7447">
        <v>0</v>
      </c>
      <c r="P7447">
        <v>2410</v>
      </c>
      <c r="Q7447">
        <v>133</v>
      </c>
      <c r="R7447">
        <v>298</v>
      </c>
      <c r="S7447">
        <v>2</v>
      </c>
      <c r="T7447">
        <v>163</v>
      </c>
      <c r="U7447">
        <v>0</v>
      </c>
      <c r="V7447">
        <v>0</v>
      </c>
      <c r="W7447">
        <v>0</v>
      </c>
      <c r="X7447">
        <v>395.01983144335748</v>
      </c>
      <c r="Y7447">
        <v>531.5282084558628</v>
      </c>
      <c r="Z7447">
        <v>361.67461928393328</v>
      </c>
      <c r="AA7447">
        <v>9.2669918908813749</v>
      </c>
      <c r="AB7447">
        <v>29.043134036176827</v>
      </c>
      <c r="AC7447">
        <v>0</v>
      </c>
      <c r="AD7447">
        <v>0</v>
      </c>
      <c r="AE7447">
        <v>1326.5327851102118</v>
      </c>
    </row>
    <row r="7448" spans="1:31" x14ac:dyDescent="0.25">
      <c r="A7448">
        <v>1802489</v>
      </c>
      <c r="B7448">
        <v>1</v>
      </c>
      <c r="C7448" t="s">
        <v>80</v>
      </c>
      <c r="D7448" t="s">
        <v>100</v>
      </c>
      <c r="E7448" t="s">
        <v>171</v>
      </c>
      <c r="F7448" t="s">
        <v>21280</v>
      </c>
      <c r="G7448" t="s">
        <v>181</v>
      </c>
      <c r="H7448" t="s">
        <v>146</v>
      </c>
      <c r="I7448" t="s">
        <v>135</v>
      </c>
      <c r="J7448" t="s">
        <v>136</v>
      </c>
      <c r="K7448" t="s">
        <v>147</v>
      </c>
      <c r="L7448" t="s">
        <v>21281</v>
      </c>
      <c r="M7448" t="s">
        <v>21282</v>
      </c>
      <c r="N7448">
        <v>2.153333333</v>
      </c>
      <c r="O7448">
        <v>0</v>
      </c>
      <c r="P7448">
        <v>2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1.5493314858012002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1.5493314858012002</v>
      </c>
    </row>
    <row r="7449" spans="1:31" x14ac:dyDescent="0.25">
      <c r="A7449">
        <v>1802612</v>
      </c>
      <c r="B7449">
        <v>1</v>
      </c>
      <c r="C7449" t="s">
        <v>81</v>
      </c>
      <c r="D7449" t="s">
        <v>120</v>
      </c>
      <c r="E7449" t="s">
        <v>171</v>
      </c>
      <c r="F7449" t="s">
        <v>21283</v>
      </c>
      <c r="G7449" t="s">
        <v>181</v>
      </c>
      <c r="H7449" t="s">
        <v>146</v>
      </c>
      <c r="I7449" t="s">
        <v>135</v>
      </c>
      <c r="J7449" t="s">
        <v>136</v>
      </c>
      <c r="K7449" t="s">
        <v>147</v>
      </c>
      <c r="L7449" t="s">
        <v>20860</v>
      </c>
      <c r="M7449" t="s">
        <v>21284</v>
      </c>
      <c r="N7449">
        <v>1.4272222219999999</v>
      </c>
      <c r="O7449">
        <v>0</v>
      </c>
      <c r="P7449">
        <v>1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1.7407361113500001E-3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1.7407361113500001E-3</v>
      </c>
    </row>
    <row r="7450" spans="1:31" x14ac:dyDescent="0.25">
      <c r="A7450">
        <v>1802566</v>
      </c>
      <c r="B7450">
        <v>1</v>
      </c>
      <c r="C7450" t="s">
        <v>80</v>
      </c>
      <c r="D7450" t="s">
        <v>100</v>
      </c>
      <c r="E7450" t="s">
        <v>131</v>
      </c>
      <c r="F7450" t="s">
        <v>21285</v>
      </c>
      <c r="G7450" t="s">
        <v>177</v>
      </c>
      <c r="H7450" t="s">
        <v>134</v>
      </c>
      <c r="I7450" t="s">
        <v>135</v>
      </c>
      <c r="J7450" t="s">
        <v>136</v>
      </c>
      <c r="K7450" t="s">
        <v>147</v>
      </c>
      <c r="L7450" t="s">
        <v>21286</v>
      </c>
      <c r="M7450" t="s">
        <v>21287</v>
      </c>
      <c r="N7450">
        <v>0.33333333300000001</v>
      </c>
      <c r="O7450">
        <v>0</v>
      </c>
      <c r="P7450">
        <v>830</v>
      </c>
      <c r="Q7450">
        <v>14</v>
      </c>
      <c r="R7450">
        <v>119</v>
      </c>
      <c r="S7450">
        <v>5</v>
      </c>
      <c r="T7450">
        <v>105</v>
      </c>
      <c r="U7450">
        <v>0</v>
      </c>
      <c r="V7450">
        <v>0</v>
      </c>
      <c r="W7450">
        <v>0</v>
      </c>
      <c r="X7450">
        <v>74.459874400009866</v>
      </c>
      <c r="Y7450">
        <v>2.25359964</v>
      </c>
      <c r="Z7450">
        <v>17.657775988589993</v>
      </c>
      <c r="AA7450">
        <v>6.7951629714799999</v>
      </c>
      <c r="AB7450">
        <v>17.667134411299998</v>
      </c>
      <c r="AC7450">
        <v>0</v>
      </c>
      <c r="AD7450">
        <v>0</v>
      </c>
      <c r="AE7450">
        <v>118.83354741137985</v>
      </c>
    </row>
    <row r="7451" spans="1:31" x14ac:dyDescent="0.25">
      <c r="A7451">
        <v>1802297</v>
      </c>
      <c r="B7451">
        <v>1</v>
      </c>
      <c r="C7451" t="s">
        <v>81</v>
      </c>
      <c r="D7451" t="s">
        <v>119</v>
      </c>
      <c r="E7451" t="s">
        <v>131</v>
      </c>
      <c r="F7451" t="s">
        <v>2386</v>
      </c>
      <c r="G7451" t="s">
        <v>177</v>
      </c>
      <c r="H7451" t="s">
        <v>134</v>
      </c>
      <c r="I7451" t="s">
        <v>135</v>
      </c>
      <c r="J7451" t="s">
        <v>136</v>
      </c>
      <c r="K7451" t="s">
        <v>147</v>
      </c>
      <c r="L7451" t="s">
        <v>21288</v>
      </c>
      <c r="M7451" t="s">
        <v>21289</v>
      </c>
      <c r="N7451">
        <v>8.0277776999999995E-2</v>
      </c>
      <c r="O7451">
        <v>0</v>
      </c>
      <c r="P7451">
        <v>2410</v>
      </c>
      <c r="Q7451">
        <v>133</v>
      </c>
      <c r="R7451">
        <v>298</v>
      </c>
      <c r="S7451">
        <v>2</v>
      </c>
      <c r="T7451">
        <v>163</v>
      </c>
      <c r="U7451">
        <v>0</v>
      </c>
      <c r="V7451">
        <v>0</v>
      </c>
      <c r="W7451">
        <v>0</v>
      </c>
      <c r="X7451">
        <v>27.382656925052579</v>
      </c>
      <c r="Y7451">
        <v>33.148488498829096</v>
      </c>
      <c r="Z7451">
        <v>20.008088353024245</v>
      </c>
      <c r="AA7451">
        <v>0.63201150245595827</v>
      </c>
      <c r="AB7451">
        <v>2.0090576080195341</v>
      </c>
      <c r="AC7451">
        <v>0</v>
      </c>
      <c r="AD7451">
        <v>0</v>
      </c>
      <c r="AE7451">
        <v>83.180302887381401</v>
      </c>
    </row>
    <row r="7452" spans="1:31" x14ac:dyDescent="0.25">
      <c r="A7452">
        <v>1802343</v>
      </c>
      <c r="B7452">
        <v>1</v>
      </c>
      <c r="C7452" t="s">
        <v>80</v>
      </c>
      <c r="D7452" t="s">
        <v>106</v>
      </c>
      <c r="E7452" t="s">
        <v>131</v>
      </c>
      <c r="F7452" t="s">
        <v>1745</v>
      </c>
      <c r="G7452" t="s">
        <v>177</v>
      </c>
      <c r="H7452" t="s">
        <v>134</v>
      </c>
      <c r="I7452" t="s">
        <v>193</v>
      </c>
      <c r="J7452" t="s">
        <v>136</v>
      </c>
      <c r="K7452" t="s">
        <v>147</v>
      </c>
      <c r="L7452" t="s">
        <v>21290</v>
      </c>
      <c r="M7452" t="s">
        <v>21291</v>
      </c>
      <c r="N7452">
        <v>3.2777777000000001E-2</v>
      </c>
      <c r="O7452">
        <v>0</v>
      </c>
      <c r="P7452">
        <v>2</v>
      </c>
      <c r="Q7452">
        <v>50</v>
      </c>
      <c r="R7452">
        <v>204</v>
      </c>
      <c r="S7452">
        <v>14</v>
      </c>
      <c r="T7452">
        <v>30</v>
      </c>
      <c r="U7452">
        <v>0</v>
      </c>
      <c r="V7452">
        <v>0</v>
      </c>
      <c r="W7452">
        <v>0</v>
      </c>
      <c r="X7452">
        <v>2.7164853590700002E-2</v>
      </c>
      <c r="Y7452">
        <v>4.6965848324623982</v>
      </c>
      <c r="Z7452">
        <v>3.3773156055586484</v>
      </c>
      <c r="AA7452">
        <v>0.96005845295035019</v>
      </c>
      <c r="AB7452">
        <v>1.2873098822406002</v>
      </c>
      <c r="AC7452">
        <v>0</v>
      </c>
      <c r="AD7452">
        <v>0</v>
      </c>
      <c r="AE7452">
        <v>10.348433626802695</v>
      </c>
    </row>
    <row r="7453" spans="1:31" x14ac:dyDescent="0.25">
      <c r="A7453">
        <v>1802426</v>
      </c>
      <c r="B7453">
        <v>1</v>
      </c>
      <c r="C7453" t="s">
        <v>80</v>
      </c>
      <c r="D7453" t="s">
        <v>85</v>
      </c>
      <c r="E7453" t="s">
        <v>171</v>
      </c>
      <c r="F7453" t="s">
        <v>21292</v>
      </c>
      <c r="G7453" t="s">
        <v>282</v>
      </c>
      <c r="H7453" t="s">
        <v>146</v>
      </c>
      <c r="I7453" t="s">
        <v>135</v>
      </c>
      <c r="J7453" t="s">
        <v>136</v>
      </c>
      <c r="K7453" t="s">
        <v>147</v>
      </c>
      <c r="L7453" t="s">
        <v>21293</v>
      </c>
      <c r="M7453" t="s">
        <v>21294</v>
      </c>
      <c r="N7453">
        <v>9.1538888879999991</v>
      </c>
      <c r="O7453">
        <v>0</v>
      </c>
      <c r="P7453">
        <v>13</v>
      </c>
      <c r="Q7453">
        <v>0</v>
      </c>
      <c r="R7453">
        <v>0</v>
      </c>
      <c r="S7453">
        <v>0</v>
      </c>
      <c r="T7453">
        <v>1</v>
      </c>
      <c r="U7453">
        <v>0</v>
      </c>
      <c r="V7453">
        <v>0</v>
      </c>
      <c r="W7453">
        <v>0</v>
      </c>
      <c r="X7453">
        <v>41.504639082501456</v>
      </c>
      <c r="Y7453">
        <v>0</v>
      </c>
      <c r="Z7453">
        <v>0</v>
      </c>
      <c r="AA7453">
        <v>0</v>
      </c>
      <c r="AB7453">
        <v>0.90898048832066658</v>
      </c>
      <c r="AC7453">
        <v>0</v>
      </c>
      <c r="AD7453">
        <v>0</v>
      </c>
      <c r="AE7453">
        <v>42.413619570822121</v>
      </c>
    </row>
    <row r="7454" spans="1:31" x14ac:dyDescent="0.25">
      <c r="A7454">
        <v>1802380</v>
      </c>
      <c r="B7454">
        <v>1</v>
      </c>
      <c r="C7454" t="s">
        <v>80</v>
      </c>
      <c r="D7454" t="s">
        <v>83</v>
      </c>
      <c r="E7454" t="s">
        <v>143</v>
      </c>
      <c r="F7454" t="s">
        <v>21295</v>
      </c>
      <c r="G7454" t="s">
        <v>246</v>
      </c>
      <c r="H7454" t="s">
        <v>146</v>
      </c>
      <c r="I7454" t="s">
        <v>135</v>
      </c>
      <c r="J7454" t="s">
        <v>136</v>
      </c>
      <c r="K7454" t="s">
        <v>137</v>
      </c>
      <c r="L7454" t="s">
        <v>21296</v>
      </c>
      <c r="M7454" t="s">
        <v>21297</v>
      </c>
      <c r="N7454">
        <v>8.3097222219999995</v>
      </c>
      <c r="O7454">
        <v>0</v>
      </c>
      <c r="P7454">
        <v>606</v>
      </c>
      <c r="Q7454">
        <v>0</v>
      </c>
      <c r="R7454">
        <v>0</v>
      </c>
      <c r="S7454">
        <v>0</v>
      </c>
      <c r="T7454">
        <v>37</v>
      </c>
      <c r="U7454">
        <v>0</v>
      </c>
      <c r="V7454">
        <v>0</v>
      </c>
      <c r="W7454">
        <v>0</v>
      </c>
      <c r="X7454">
        <v>1420.3157762181252</v>
      </c>
      <c r="Y7454">
        <v>0</v>
      </c>
      <c r="Z7454">
        <v>0</v>
      </c>
      <c r="AA7454">
        <v>0</v>
      </c>
      <c r="AB7454">
        <v>218.61067799452255</v>
      </c>
      <c r="AC7454">
        <v>0</v>
      </c>
      <c r="AD7454">
        <v>0</v>
      </c>
      <c r="AE7454">
        <v>1638.9264542126477</v>
      </c>
    </row>
    <row r="7455" spans="1:31" x14ac:dyDescent="0.25">
      <c r="A7455">
        <v>1802529</v>
      </c>
      <c r="B7455">
        <v>1</v>
      </c>
      <c r="C7455" t="s">
        <v>80</v>
      </c>
      <c r="D7455" t="s">
        <v>104</v>
      </c>
      <c r="E7455" t="s">
        <v>158</v>
      </c>
      <c r="F7455" t="s">
        <v>21298</v>
      </c>
      <c r="G7455" t="s">
        <v>160</v>
      </c>
      <c r="H7455" t="s">
        <v>146</v>
      </c>
      <c r="I7455" t="s">
        <v>135</v>
      </c>
      <c r="J7455" t="s">
        <v>136</v>
      </c>
      <c r="K7455" t="s">
        <v>147</v>
      </c>
      <c r="L7455" t="s">
        <v>21299</v>
      </c>
      <c r="M7455" t="s">
        <v>21300</v>
      </c>
      <c r="N7455">
        <v>1.4427777770000001</v>
      </c>
      <c r="O7455">
        <v>0</v>
      </c>
      <c r="P7455">
        <v>385</v>
      </c>
      <c r="Q7455">
        <v>0</v>
      </c>
      <c r="R7455">
        <v>6</v>
      </c>
      <c r="S7455">
        <v>0</v>
      </c>
      <c r="T7455">
        <v>9</v>
      </c>
      <c r="U7455">
        <v>0</v>
      </c>
      <c r="V7455">
        <v>0</v>
      </c>
      <c r="W7455">
        <v>0</v>
      </c>
      <c r="X7455">
        <v>115.64169727541713</v>
      </c>
      <c r="Y7455">
        <v>0</v>
      </c>
      <c r="Z7455">
        <v>2.3524829467812167</v>
      </c>
      <c r="AA7455">
        <v>0</v>
      </c>
      <c r="AB7455">
        <v>1.8792512632127327</v>
      </c>
      <c r="AC7455">
        <v>0</v>
      </c>
      <c r="AD7455">
        <v>0</v>
      </c>
      <c r="AE7455">
        <v>119.87343148541109</v>
      </c>
    </row>
    <row r="7456" spans="1:31" x14ac:dyDescent="0.25">
      <c r="A7456">
        <v>1802629</v>
      </c>
      <c r="B7456">
        <v>1</v>
      </c>
      <c r="C7456" t="s">
        <v>80</v>
      </c>
      <c r="D7456" t="s">
        <v>97</v>
      </c>
      <c r="E7456" t="s">
        <v>171</v>
      </c>
      <c r="F7456" t="s">
        <v>21301</v>
      </c>
      <c r="G7456" t="s">
        <v>181</v>
      </c>
      <c r="H7456" t="s">
        <v>146</v>
      </c>
      <c r="I7456" t="s">
        <v>135</v>
      </c>
      <c r="J7456" t="s">
        <v>136</v>
      </c>
      <c r="K7456" t="s">
        <v>147</v>
      </c>
      <c r="L7456" t="s">
        <v>21003</v>
      </c>
      <c r="M7456" t="s">
        <v>21302</v>
      </c>
      <c r="N7456">
        <v>1.126944444</v>
      </c>
      <c r="O7456">
        <v>0</v>
      </c>
      <c r="P7456">
        <v>1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0.87983655272555006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0.87983655272555006</v>
      </c>
    </row>
    <row r="7457" spans="1:31" x14ac:dyDescent="0.25">
      <c r="A7457">
        <v>1802483</v>
      </c>
      <c r="B7457">
        <v>1</v>
      </c>
      <c r="C7457" t="s">
        <v>80</v>
      </c>
      <c r="D7457" t="s">
        <v>83</v>
      </c>
      <c r="E7457" t="s">
        <v>171</v>
      </c>
      <c r="F7457" t="s">
        <v>21303</v>
      </c>
      <c r="G7457" t="s">
        <v>181</v>
      </c>
      <c r="H7457" t="s">
        <v>146</v>
      </c>
      <c r="I7457" t="s">
        <v>135</v>
      </c>
      <c r="J7457" t="s">
        <v>136</v>
      </c>
      <c r="K7457" t="s">
        <v>147</v>
      </c>
      <c r="L7457" t="s">
        <v>21304</v>
      </c>
      <c r="M7457" t="s">
        <v>21305</v>
      </c>
      <c r="N7457">
        <v>1.654722222</v>
      </c>
      <c r="O7457">
        <v>0</v>
      </c>
      <c r="P7457">
        <v>3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1.7831498195459672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1.7831498195459672</v>
      </c>
    </row>
    <row r="7458" spans="1:31" x14ac:dyDescent="0.25">
      <c r="A7458">
        <v>1802337</v>
      </c>
      <c r="B7458">
        <v>1</v>
      </c>
      <c r="C7458" t="s">
        <v>80</v>
      </c>
      <c r="D7458" t="s">
        <v>106</v>
      </c>
      <c r="E7458" t="s">
        <v>158</v>
      </c>
      <c r="F7458" t="s">
        <v>12944</v>
      </c>
      <c r="G7458" t="s">
        <v>160</v>
      </c>
      <c r="H7458" t="s">
        <v>146</v>
      </c>
      <c r="I7458" t="s">
        <v>135</v>
      </c>
      <c r="J7458" t="s">
        <v>136</v>
      </c>
      <c r="K7458" t="s">
        <v>147</v>
      </c>
      <c r="L7458" t="s">
        <v>21306</v>
      </c>
      <c r="M7458" t="s">
        <v>21307</v>
      </c>
      <c r="N7458">
        <v>1.2322222220000001</v>
      </c>
      <c r="O7458">
        <v>0</v>
      </c>
      <c r="P7458">
        <v>0</v>
      </c>
      <c r="Q7458">
        <v>0</v>
      </c>
      <c r="R7458">
        <v>4</v>
      </c>
      <c r="S7458">
        <v>0</v>
      </c>
      <c r="T7458">
        <v>1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14.547822227815052</v>
      </c>
      <c r="AA7458">
        <v>0</v>
      </c>
      <c r="AB7458">
        <v>0.16666198778000002</v>
      </c>
      <c r="AC7458">
        <v>0</v>
      </c>
      <c r="AD7458">
        <v>0</v>
      </c>
      <c r="AE7458">
        <v>14.714484215595052</v>
      </c>
    </row>
    <row r="7459" spans="1:31" x14ac:dyDescent="0.25">
      <c r="A7459">
        <v>1802549</v>
      </c>
      <c r="B7459">
        <v>1</v>
      </c>
      <c r="C7459" t="s">
        <v>80</v>
      </c>
      <c r="D7459" t="s">
        <v>96</v>
      </c>
      <c r="E7459" t="s">
        <v>171</v>
      </c>
      <c r="F7459" t="s">
        <v>21308</v>
      </c>
      <c r="G7459" t="s">
        <v>282</v>
      </c>
      <c r="H7459" t="s">
        <v>146</v>
      </c>
      <c r="I7459" t="s">
        <v>135</v>
      </c>
      <c r="J7459" t="s">
        <v>136</v>
      </c>
      <c r="K7459" t="s">
        <v>147</v>
      </c>
      <c r="L7459" t="s">
        <v>21309</v>
      </c>
      <c r="M7459" t="s">
        <v>21310</v>
      </c>
      <c r="N7459">
        <v>4.4369444439999999</v>
      </c>
      <c r="O7459">
        <v>0</v>
      </c>
      <c r="P7459">
        <v>2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3.0426535914449748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3.0426535914449748</v>
      </c>
    </row>
    <row r="7460" spans="1:31" x14ac:dyDescent="0.25">
      <c r="A7460">
        <v>1802698</v>
      </c>
      <c r="B7460">
        <v>1</v>
      </c>
      <c r="C7460" t="s">
        <v>80</v>
      </c>
      <c r="D7460" t="s">
        <v>93</v>
      </c>
      <c r="E7460" t="s">
        <v>153</v>
      </c>
      <c r="F7460" t="s">
        <v>21311</v>
      </c>
      <c r="G7460" t="s">
        <v>221</v>
      </c>
      <c r="H7460" t="s">
        <v>146</v>
      </c>
      <c r="I7460" t="s">
        <v>135</v>
      </c>
      <c r="J7460" t="s">
        <v>136</v>
      </c>
      <c r="K7460" t="s">
        <v>147</v>
      </c>
      <c r="L7460" t="s">
        <v>21312</v>
      </c>
      <c r="M7460" t="s">
        <v>21313</v>
      </c>
      <c r="N7460">
        <v>2.8333333330000001</v>
      </c>
      <c r="O7460">
        <v>0</v>
      </c>
      <c r="P7460">
        <v>25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3.0130980572891515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3.0130980572891515</v>
      </c>
    </row>
    <row r="7461" spans="1:31" x14ac:dyDescent="0.25">
      <c r="A7461">
        <v>1802506</v>
      </c>
      <c r="B7461">
        <v>1</v>
      </c>
      <c r="C7461" t="s">
        <v>81</v>
      </c>
      <c r="D7461" t="s">
        <v>114</v>
      </c>
      <c r="E7461" t="s">
        <v>171</v>
      </c>
      <c r="F7461" t="s">
        <v>21314</v>
      </c>
      <c r="G7461" t="s">
        <v>282</v>
      </c>
      <c r="H7461" t="s">
        <v>146</v>
      </c>
      <c r="I7461" t="s">
        <v>135</v>
      </c>
      <c r="J7461" t="s">
        <v>136</v>
      </c>
      <c r="K7461" t="s">
        <v>147</v>
      </c>
      <c r="L7461" t="s">
        <v>21315</v>
      </c>
      <c r="M7461" t="s">
        <v>21316</v>
      </c>
      <c r="N7461">
        <v>1.5733333329999999</v>
      </c>
      <c r="O7461">
        <v>0</v>
      </c>
      <c r="P7461">
        <v>5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1.4337058587878002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1.4337058587878002</v>
      </c>
    </row>
    <row r="7462" spans="1:31" x14ac:dyDescent="0.25">
      <c r="A7462">
        <v>1802257</v>
      </c>
      <c r="B7462">
        <v>1</v>
      </c>
      <c r="C7462" t="s">
        <v>80</v>
      </c>
      <c r="D7462" t="s">
        <v>85</v>
      </c>
      <c r="E7462" t="s">
        <v>143</v>
      </c>
      <c r="F7462" t="s">
        <v>18622</v>
      </c>
      <c r="G7462" t="s">
        <v>2855</v>
      </c>
      <c r="H7462" t="s">
        <v>146</v>
      </c>
      <c r="I7462" t="s">
        <v>135</v>
      </c>
      <c r="J7462" t="s">
        <v>136</v>
      </c>
      <c r="K7462" t="s">
        <v>147</v>
      </c>
      <c r="L7462" t="s">
        <v>21317</v>
      </c>
      <c r="M7462" t="s">
        <v>21318</v>
      </c>
      <c r="N7462">
        <v>0.24833333299999999</v>
      </c>
      <c r="O7462">
        <v>0</v>
      </c>
      <c r="P7462">
        <v>367</v>
      </c>
      <c r="Q7462">
        <v>0</v>
      </c>
      <c r="R7462">
        <v>0</v>
      </c>
      <c r="S7462">
        <v>0</v>
      </c>
      <c r="T7462">
        <v>2</v>
      </c>
      <c r="U7462">
        <v>0</v>
      </c>
      <c r="V7462">
        <v>0</v>
      </c>
      <c r="W7462">
        <v>0</v>
      </c>
      <c r="X7462">
        <v>26.678323229544336</v>
      </c>
      <c r="Y7462">
        <v>0</v>
      </c>
      <c r="Z7462">
        <v>0</v>
      </c>
      <c r="AA7462">
        <v>0</v>
      </c>
      <c r="AB7462">
        <v>0.96642900188335001</v>
      </c>
      <c r="AC7462">
        <v>0</v>
      </c>
      <c r="AD7462">
        <v>0</v>
      </c>
      <c r="AE7462">
        <v>27.644752231427685</v>
      </c>
    </row>
    <row r="7463" spans="1:31" x14ac:dyDescent="0.25">
      <c r="A7463">
        <v>1802363</v>
      </c>
      <c r="B7463">
        <v>1</v>
      </c>
      <c r="C7463" t="s">
        <v>80</v>
      </c>
      <c r="D7463" t="s">
        <v>98</v>
      </c>
      <c r="E7463" t="s">
        <v>158</v>
      </c>
      <c r="F7463" t="s">
        <v>21319</v>
      </c>
      <c r="G7463" t="s">
        <v>758</v>
      </c>
      <c r="H7463" t="s">
        <v>146</v>
      </c>
      <c r="I7463" t="s">
        <v>135</v>
      </c>
      <c r="J7463" t="s">
        <v>136</v>
      </c>
      <c r="K7463" t="s">
        <v>147</v>
      </c>
      <c r="L7463" t="s">
        <v>21320</v>
      </c>
      <c r="M7463" t="s">
        <v>21321</v>
      </c>
      <c r="N7463">
        <v>3.1883333330000001</v>
      </c>
      <c r="O7463">
        <v>0</v>
      </c>
      <c r="P7463">
        <v>44</v>
      </c>
      <c r="Q7463">
        <v>0</v>
      </c>
      <c r="R7463">
        <v>0</v>
      </c>
      <c r="S7463">
        <v>0</v>
      </c>
      <c r="T7463">
        <v>9</v>
      </c>
      <c r="U7463">
        <v>0</v>
      </c>
      <c r="V7463">
        <v>0</v>
      </c>
      <c r="W7463">
        <v>0</v>
      </c>
      <c r="X7463">
        <v>22.953938440729509</v>
      </c>
      <c r="Y7463">
        <v>0</v>
      </c>
      <c r="Z7463">
        <v>0</v>
      </c>
      <c r="AA7463">
        <v>0</v>
      </c>
      <c r="AB7463">
        <v>1.9278829059153</v>
      </c>
      <c r="AC7463">
        <v>0</v>
      </c>
      <c r="AD7463">
        <v>0</v>
      </c>
      <c r="AE7463">
        <v>24.881821346644809</v>
      </c>
    </row>
    <row r="7464" spans="1:31" x14ac:dyDescent="0.25">
      <c r="A7464">
        <v>1803225</v>
      </c>
      <c r="B7464">
        <v>1</v>
      </c>
      <c r="C7464" t="s">
        <v>81</v>
      </c>
      <c r="D7464" t="s">
        <v>128</v>
      </c>
      <c r="E7464" t="s">
        <v>188</v>
      </c>
      <c r="F7464" t="s">
        <v>8746</v>
      </c>
      <c r="G7464" t="s">
        <v>177</v>
      </c>
      <c r="H7464" t="s">
        <v>134</v>
      </c>
      <c r="I7464" t="s">
        <v>135</v>
      </c>
      <c r="J7464" t="s">
        <v>136</v>
      </c>
      <c r="K7464" t="s">
        <v>147</v>
      </c>
      <c r="L7464" t="s">
        <v>21322</v>
      </c>
      <c r="M7464" t="s">
        <v>21323</v>
      </c>
      <c r="N7464">
        <v>0.247777777</v>
      </c>
      <c r="O7464">
        <v>1</v>
      </c>
      <c r="P7464">
        <v>553</v>
      </c>
      <c r="Q7464">
        <v>2</v>
      </c>
      <c r="R7464">
        <v>3</v>
      </c>
      <c r="S7464">
        <v>3</v>
      </c>
      <c r="T7464">
        <v>36</v>
      </c>
      <c r="U7464">
        <v>0</v>
      </c>
      <c r="V7464">
        <v>0</v>
      </c>
      <c r="W7464">
        <v>5.3396788233266677E-2</v>
      </c>
      <c r="X7464">
        <v>13.217180889067093</v>
      </c>
      <c r="Y7464">
        <v>0.23867766948380001</v>
      </c>
      <c r="Z7464">
        <v>5.7001552548466658E-2</v>
      </c>
      <c r="AA7464">
        <v>2.7734444216709671</v>
      </c>
      <c r="AB7464">
        <v>4.9889129039194335</v>
      </c>
      <c r="AC7464">
        <v>0</v>
      </c>
      <c r="AD7464">
        <v>0</v>
      </c>
      <c r="AE7464">
        <v>21.328614224923029</v>
      </c>
    </row>
    <row r="7465" spans="1:31" x14ac:dyDescent="0.25">
      <c r="A7465">
        <v>1803557</v>
      </c>
      <c r="B7465">
        <v>1</v>
      </c>
      <c r="C7465" t="s">
        <v>81</v>
      </c>
      <c r="D7465" t="s">
        <v>123</v>
      </c>
      <c r="E7465" t="s">
        <v>171</v>
      </c>
      <c r="F7465" t="s">
        <v>21324</v>
      </c>
      <c r="G7465" t="s">
        <v>282</v>
      </c>
      <c r="H7465" t="s">
        <v>146</v>
      </c>
      <c r="I7465" t="s">
        <v>135</v>
      </c>
      <c r="J7465" t="s">
        <v>136</v>
      </c>
      <c r="K7465" t="s">
        <v>147</v>
      </c>
      <c r="L7465" t="s">
        <v>21325</v>
      </c>
      <c r="M7465" t="s">
        <v>21326</v>
      </c>
      <c r="N7465">
        <v>12.868888888000001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4.1403687523361254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4.1403687523361254</v>
      </c>
    </row>
    <row r="7466" spans="1:31" x14ac:dyDescent="0.25">
      <c r="A7466">
        <v>1803033</v>
      </c>
      <c r="B7466">
        <v>1</v>
      </c>
      <c r="C7466" t="s">
        <v>81</v>
      </c>
      <c r="D7466" t="s">
        <v>120</v>
      </c>
      <c r="E7466" t="s">
        <v>171</v>
      </c>
      <c r="F7466" t="s">
        <v>21327</v>
      </c>
      <c r="G7466" t="s">
        <v>181</v>
      </c>
      <c r="H7466" t="s">
        <v>146</v>
      </c>
      <c r="I7466" t="s">
        <v>135</v>
      </c>
      <c r="J7466" t="s">
        <v>136</v>
      </c>
      <c r="K7466" t="s">
        <v>147</v>
      </c>
      <c r="L7466" t="s">
        <v>21328</v>
      </c>
      <c r="M7466" t="s">
        <v>21329</v>
      </c>
      <c r="N7466">
        <v>3.0550000000000002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1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1.2130177187766</v>
      </c>
      <c r="AC7466">
        <v>0</v>
      </c>
      <c r="AD7466">
        <v>0</v>
      </c>
      <c r="AE7466">
        <v>1.2130177187766</v>
      </c>
    </row>
    <row r="7467" spans="1:31" x14ac:dyDescent="0.25">
      <c r="A7467">
        <v>1802887</v>
      </c>
      <c r="B7467">
        <v>1</v>
      </c>
      <c r="C7467" t="s">
        <v>81</v>
      </c>
      <c r="D7467" t="s">
        <v>116</v>
      </c>
      <c r="E7467" t="s">
        <v>171</v>
      </c>
      <c r="F7467" t="s">
        <v>21330</v>
      </c>
      <c r="G7467" t="s">
        <v>181</v>
      </c>
      <c r="H7467" t="s">
        <v>146</v>
      </c>
      <c r="I7467" t="s">
        <v>135</v>
      </c>
      <c r="J7467" t="s">
        <v>136</v>
      </c>
      <c r="K7467" t="s">
        <v>147</v>
      </c>
      <c r="L7467" t="s">
        <v>21331</v>
      </c>
      <c r="M7467" t="s">
        <v>21332</v>
      </c>
      <c r="N7467">
        <v>1.0225</v>
      </c>
      <c r="O7467">
        <v>0</v>
      </c>
      <c r="P7467">
        <v>3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0.87935559111059991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0.87935559111059991</v>
      </c>
    </row>
    <row r="7468" spans="1:31" x14ac:dyDescent="0.25">
      <c r="A7468">
        <v>1803517</v>
      </c>
      <c r="B7468">
        <v>1</v>
      </c>
      <c r="C7468" t="s">
        <v>80</v>
      </c>
      <c r="D7468" t="s">
        <v>94</v>
      </c>
      <c r="E7468" t="s">
        <v>153</v>
      </c>
      <c r="F7468" t="s">
        <v>21333</v>
      </c>
      <c r="G7468" t="s">
        <v>155</v>
      </c>
      <c r="H7468" t="s">
        <v>146</v>
      </c>
      <c r="I7468" t="s">
        <v>135</v>
      </c>
      <c r="J7468" t="s">
        <v>136</v>
      </c>
      <c r="K7468" t="s">
        <v>147</v>
      </c>
      <c r="L7468" t="s">
        <v>21334</v>
      </c>
      <c r="M7468" t="s">
        <v>21335</v>
      </c>
      <c r="N7468">
        <v>0.70361111099999996</v>
      </c>
      <c r="O7468">
        <v>0</v>
      </c>
      <c r="P7468">
        <v>56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9.3695884255704733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9.3695884255704733</v>
      </c>
    </row>
    <row r="7469" spans="1:31" x14ac:dyDescent="0.25">
      <c r="A7469">
        <v>1802787</v>
      </c>
      <c r="B7469">
        <v>1</v>
      </c>
      <c r="C7469" t="s">
        <v>81</v>
      </c>
      <c r="D7469" t="s">
        <v>125</v>
      </c>
      <c r="E7469" t="s">
        <v>131</v>
      </c>
      <c r="F7469" t="s">
        <v>20275</v>
      </c>
      <c r="G7469" t="s">
        <v>133</v>
      </c>
      <c r="H7469" t="s">
        <v>134</v>
      </c>
      <c r="I7469" t="s">
        <v>135</v>
      </c>
      <c r="J7469" t="s">
        <v>136</v>
      </c>
      <c r="K7469" t="s">
        <v>137</v>
      </c>
      <c r="L7469" t="s">
        <v>21336</v>
      </c>
      <c r="M7469" t="s">
        <v>21337</v>
      </c>
      <c r="N7469">
        <v>0.44742500000000002</v>
      </c>
      <c r="O7469">
        <v>0</v>
      </c>
      <c r="P7469">
        <v>697</v>
      </c>
      <c r="Q7469">
        <v>1</v>
      </c>
      <c r="R7469">
        <v>38</v>
      </c>
      <c r="S7469">
        <v>0</v>
      </c>
      <c r="T7469">
        <v>120</v>
      </c>
      <c r="U7469">
        <v>1</v>
      </c>
      <c r="V7469">
        <v>4</v>
      </c>
      <c r="W7469">
        <v>0</v>
      </c>
      <c r="X7469">
        <v>55.732257641097057</v>
      </c>
      <c r="Y7469">
        <v>0</v>
      </c>
      <c r="Z7469">
        <v>8.2221003853740022</v>
      </c>
      <c r="AA7469">
        <v>0</v>
      </c>
      <c r="AB7469">
        <v>20.744633970945447</v>
      </c>
      <c r="AC7469">
        <v>52.487593978246124</v>
      </c>
      <c r="AD7469">
        <v>3.8833745911578004</v>
      </c>
      <c r="AE7469">
        <v>141.06996056682044</v>
      </c>
    </row>
    <row r="7470" spans="1:31" x14ac:dyDescent="0.25">
      <c r="A7470">
        <v>1803119</v>
      </c>
      <c r="B7470">
        <v>1</v>
      </c>
      <c r="C7470" t="s">
        <v>80</v>
      </c>
      <c r="D7470" t="s">
        <v>99</v>
      </c>
      <c r="E7470" t="s">
        <v>171</v>
      </c>
      <c r="F7470" t="s">
        <v>21338</v>
      </c>
      <c r="G7470" t="s">
        <v>181</v>
      </c>
      <c r="H7470" t="s">
        <v>146</v>
      </c>
      <c r="I7470" t="s">
        <v>135</v>
      </c>
      <c r="J7470" t="s">
        <v>136</v>
      </c>
      <c r="K7470" t="s">
        <v>147</v>
      </c>
      <c r="L7470" t="s">
        <v>21339</v>
      </c>
      <c r="M7470" t="s">
        <v>21340</v>
      </c>
      <c r="N7470">
        <v>2.642222222</v>
      </c>
      <c r="O7470">
        <v>0</v>
      </c>
      <c r="P7470">
        <v>1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0.70084741994739996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0.70084741994739996</v>
      </c>
    </row>
    <row r="7471" spans="1:31" x14ac:dyDescent="0.25">
      <c r="A7471">
        <v>1802764</v>
      </c>
      <c r="B7471">
        <v>1</v>
      </c>
      <c r="C7471" t="s">
        <v>80</v>
      </c>
      <c r="D7471" t="s">
        <v>103</v>
      </c>
      <c r="E7471" t="s">
        <v>171</v>
      </c>
      <c r="F7471" t="s">
        <v>21341</v>
      </c>
      <c r="G7471" t="s">
        <v>181</v>
      </c>
      <c r="H7471" t="s">
        <v>146</v>
      </c>
      <c r="I7471" t="s">
        <v>135</v>
      </c>
      <c r="J7471" t="s">
        <v>136</v>
      </c>
      <c r="K7471" t="s">
        <v>147</v>
      </c>
      <c r="L7471" t="s">
        <v>21342</v>
      </c>
      <c r="M7471" t="s">
        <v>21343</v>
      </c>
      <c r="N7471">
        <v>0.82277777699999999</v>
      </c>
      <c r="O7471">
        <v>0</v>
      </c>
      <c r="P7471">
        <v>2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0.21127995339121669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0.21127995339121669</v>
      </c>
    </row>
    <row r="7472" spans="1:31" x14ac:dyDescent="0.25">
      <c r="A7472">
        <v>1803497</v>
      </c>
      <c r="B7472">
        <v>1</v>
      </c>
      <c r="C7472" t="s">
        <v>80</v>
      </c>
      <c r="D7472" t="s">
        <v>96</v>
      </c>
      <c r="E7472" t="s">
        <v>171</v>
      </c>
      <c r="F7472" t="s">
        <v>21344</v>
      </c>
      <c r="G7472" t="s">
        <v>282</v>
      </c>
      <c r="H7472" t="s">
        <v>146</v>
      </c>
      <c r="I7472" t="s">
        <v>135</v>
      </c>
      <c r="J7472" t="s">
        <v>136</v>
      </c>
      <c r="K7472" t="s">
        <v>147</v>
      </c>
      <c r="L7472" t="s">
        <v>21345</v>
      </c>
      <c r="M7472" t="s">
        <v>21346</v>
      </c>
      <c r="N7472">
        <v>4.7488888879999998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1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4.4613894067600003E-2</v>
      </c>
      <c r="AC7472">
        <v>0</v>
      </c>
      <c r="AD7472">
        <v>0</v>
      </c>
      <c r="AE7472">
        <v>4.4613894067600003E-2</v>
      </c>
    </row>
    <row r="7473" spans="1:31" x14ac:dyDescent="0.25">
      <c r="A7473">
        <v>1802907</v>
      </c>
      <c r="B7473">
        <v>1</v>
      </c>
      <c r="C7473" t="s">
        <v>80</v>
      </c>
      <c r="D7473" t="s">
        <v>85</v>
      </c>
      <c r="E7473" t="s">
        <v>171</v>
      </c>
      <c r="F7473" t="s">
        <v>21347</v>
      </c>
      <c r="G7473" t="s">
        <v>173</v>
      </c>
      <c r="H7473" t="s">
        <v>146</v>
      </c>
      <c r="I7473" t="s">
        <v>135</v>
      </c>
      <c r="J7473" t="s">
        <v>136</v>
      </c>
      <c r="K7473" t="s">
        <v>147</v>
      </c>
      <c r="L7473" t="s">
        <v>21348</v>
      </c>
      <c r="M7473" t="s">
        <v>21349</v>
      </c>
      <c r="N7473">
        <v>1.490555555</v>
      </c>
      <c r="O7473">
        <v>0</v>
      </c>
      <c r="P7473">
        <v>5</v>
      </c>
      <c r="Q7473">
        <v>0</v>
      </c>
      <c r="R7473">
        <v>0</v>
      </c>
      <c r="S7473">
        <v>0</v>
      </c>
      <c r="T7473">
        <v>4</v>
      </c>
      <c r="U7473">
        <v>0</v>
      </c>
      <c r="V7473">
        <v>0</v>
      </c>
      <c r="W7473">
        <v>0</v>
      </c>
      <c r="X7473">
        <v>1.6576103955028667</v>
      </c>
      <c r="Y7473">
        <v>0</v>
      </c>
      <c r="Z7473">
        <v>0</v>
      </c>
      <c r="AA7473">
        <v>0</v>
      </c>
      <c r="AB7473">
        <v>4.1423979745924999</v>
      </c>
      <c r="AC7473">
        <v>0</v>
      </c>
      <c r="AD7473">
        <v>0</v>
      </c>
      <c r="AE7473">
        <v>5.8000083700953668</v>
      </c>
    </row>
    <row r="7474" spans="1:31" x14ac:dyDescent="0.25">
      <c r="A7474">
        <v>1802744</v>
      </c>
      <c r="B7474">
        <v>1</v>
      </c>
      <c r="C7474" t="s">
        <v>80</v>
      </c>
      <c r="D7474" t="s">
        <v>101</v>
      </c>
      <c r="E7474" t="s">
        <v>143</v>
      </c>
      <c r="F7474" t="s">
        <v>21350</v>
      </c>
      <c r="G7474" t="s">
        <v>145</v>
      </c>
      <c r="H7474" t="s">
        <v>146</v>
      </c>
      <c r="I7474" t="s">
        <v>135</v>
      </c>
      <c r="J7474" t="s">
        <v>136</v>
      </c>
      <c r="K7474" t="s">
        <v>147</v>
      </c>
      <c r="L7474" t="s">
        <v>21351</v>
      </c>
      <c r="M7474" t="s">
        <v>21352</v>
      </c>
      <c r="N7474">
        <v>1.181944444</v>
      </c>
      <c r="O7474">
        <v>0</v>
      </c>
      <c r="P7474">
        <v>243</v>
      </c>
      <c r="Q7474">
        <v>0</v>
      </c>
      <c r="R7474">
        <v>0</v>
      </c>
      <c r="S7474">
        <v>0</v>
      </c>
      <c r="T7474">
        <v>15</v>
      </c>
      <c r="U7474">
        <v>0</v>
      </c>
      <c r="V7474">
        <v>0</v>
      </c>
      <c r="W7474">
        <v>0</v>
      </c>
      <c r="X7474">
        <v>48.024624968666473</v>
      </c>
      <c r="Y7474">
        <v>0</v>
      </c>
      <c r="Z7474">
        <v>0</v>
      </c>
      <c r="AA7474">
        <v>0</v>
      </c>
      <c r="AB7474">
        <v>15.987945031419834</v>
      </c>
      <c r="AC7474">
        <v>0</v>
      </c>
      <c r="AD7474">
        <v>0</v>
      </c>
      <c r="AE7474">
        <v>64.012570000086299</v>
      </c>
    </row>
    <row r="7475" spans="1:31" x14ac:dyDescent="0.25">
      <c r="A7475">
        <v>1803056</v>
      </c>
      <c r="B7475">
        <v>1</v>
      </c>
      <c r="C7475" t="s">
        <v>81</v>
      </c>
      <c r="D7475" t="s">
        <v>115</v>
      </c>
      <c r="E7475" t="s">
        <v>188</v>
      </c>
      <c r="F7475" t="s">
        <v>9732</v>
      </c>
      <c r="G7475" t="s">
        <v>177</v>
      </c>
      <c r="H7475" t="s">
        <v>134</v>
      </c>
      <c r="I7475" t="s">
        <v>193</v>
      </c>
      <c r="J7475" t="s">
        <v>136</v>
      </c>
      <c r="K7475" t="s">
        <v>147</v>
      </c>
      <c r="L7475" t="s">
        <v>21353</v>
      </c>
      <c r="M7475" t="s">
        <v>21354</v>
      </c>
      <c r="N7475">
        <v>8.3333330000000001E-3</v>
      </c>
      <c r="O7475">
        <v>0</v>
      </c>
      <c r="P7475">
        <v>1213</v>
      </c>
      <c r="Q7475">
        <v>1</v>
      </c>
      <c r="R7475">
        <v>15</v>
      </c>
      <c r="S7475">
        <v>4</v>
      </c>
      <c r="T7475">
        <v>96</v>
      </c>
      <c r="U7475">
        <v>1</v>
      </c>
      <c r="V7475">
        <v>0</v>
      </c>
      <c r="W7475">
        <v>0</v>
      </c>
      <c r="X7475">
        <v>0.95378650960549982</v>
      </c>
      <c r="Y7475">
        <v>5.5556460179999999E-3</v>
      </c>
      <c r="Z7475">
        <v>3.7456033799999999E-3</v>
      </c>
      <c r="AA7475">
        <v>5.7440358695000006E-2</v>
      </c>
      <c r="AB7475">
        <v>0.23242267180675008</v>
      </c>
      <c r="AC7475">
        <v>0.16287662579999998</v>
      </c>
      <c r="AD7475">
        <v>0</v>
      </c>
      <c r="AE7475">
        <v>1.4158274153052499</v>
      </c>
    </row>
    <row r="7476" spans="1:31" x14ac:dyDescent="0.25">
      <c r="A7476">
        <v>1803448</v>
      </c>
      <c r="B7476">
        <v>1</v>
      </c>
      <c r="C7476" t="s">
        <v>80</v>
      </c>
      <c r="D7476" t="s">
        <v>93</v>
      </c>
      <c r="E7476" t="s">
        <v>158</v>
      </c>
      <c r="F7476" t="s">
        <v>13930</v>
      </c>
      <c r="G7476" t="s">
        <v>221</v>
      </c>
      <c r="H7476" t="s">
        <v>146</v>
      </c>
      <c r="I7476" t="s">
        <v>135</v>
      </c>
      <c r="J7476" t="s">
        <v>136</v>
      </c>
      <c r="K7476" t="s">
        <v>147</v>
      </c>
      <c r="L7476" t="s">
        <v>21355</v>
      </c>
      <c r="M7476" t="s">
        <v>21356</v>
      </c>
      <c r="N7476">
        <v>2.4047222220000002</v>
      </c>
      <c r="O7476">
        <v>0</v>
      </c>
      <c r="P7476">
        <v>98</v>
      </c>
      <c r="Q7476">
        <v>0</v>
      </c>
      <c r="R7476">
        <v>0</v>
      </c>
      <c r="S7476">
        <v>0</v>
      </c>
      <c r="T7476">
        <v>4</v>
      </c>
      <c r="U7476">
        <v>0</v>
      </c>
      <c r="V7476">
        <v>0</v>
      </c>
      <c r="W7476">
        <v>0</v>
      </c>
      <c r="X7476">
        <v>32.784881989768593</v>
      </c>
      <c r="Y7476">
        <v>0</v>
      </c>
      <c r="Z7476">
        <v>0</v>
      </c>
      <c r="AA7476">
        <v>0</v>
      </c>
      <c r="AB7476">
        <v>0.38484814063985007</v>
      </c>
      <c r="AC7476">
        <v>0</v>
      </c>
      <c r="AD7476">
        <v>0</v>
      </c>
      <c r="AE7476">
        <v>33.169730130408446</v>
      </c>
    </row>
    <row r="7477" spans="1:31" x14ac:dyDescent="0.25">
      <c r="A7477">
        <v>1802850</v>
      </c>
      <c r="B7477">
        <v>1</v>
      </c>
      <c r="C7477" t="s">
        <v>80</v>
      </c>
      <c r="D7477" t="s">
        <v>103</v>
      </c>
      <c r="E7477" t="s">
        <v>171</v>
      </c>
      <c r="F7477" t="s">
        <v>21357</v>
      </c>
      <c r="G7477" t="s">
        <v>181</v>
      </c>
      <c r="H7477" t="s">
        <v>146</v>
      </c>
      <c r="I7477" t="s">
        <v>135</v>
      </c>
      <c r="J7477" t="s">
        <v>136</v>
      </c>
      <c r="K7477" t="s">
        <v>147</v>
      </c>
      <c r="L7477" t="s">
        <v>21358</v>
      </c>
      <c r="M7477" t="s">
        <v>21359</v>
      </c>
      <c r="N7477">
        <v>1.7561111110000001</v>
      </c>
      <c r="O7477">
        <v>0</v>
      </c>
      <c r="P7477">
        <v>2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1.0693135703554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1.0693135703554</v>
      </c>
    </row>
    <row r="7478" spans="1:31" x14ac:dyDescent="0.25">
      <c r="A7478">
        <v>1802704</v>
      </c>
      <c r="B7478">
        <v>1</v>
      </c>
      <c r="C7478" t="s">
        <v>80</v>
      </c>
      <c r="D7478" t="s">
        <v>92</v>
      </c>
      <c r="E7478" t="s">
        <v>171</v>
      </c>
      <c r="F7478" t="s">
        <v>21360</v>
      </c>
      <c r="G7478" t="s">
        <v>173</v>
      </c>
      <c r="H7478" t="s">
        <v>146</v>
      </c>
      <c r="I7478" t="s">
        <v>135</v>
      </c>
      <c r="J7478" t="s">
        <v>136</v>
      </c>
      <c r="K7478" t="s">
        <v>147</v>
      </c>
      <c r="L7478" t="s">
        <v>21361</v>
      </c>
      <c r="M7478" t="s">
        <v>21362</v>
      </c>
      <c r="N7478">
        <v>0.80249999999999999</v>
      </c>
      <c r="O7478">
        <v>0</v>
      </c>
      <c r="P7478">
        <v>8</v>
      </c>
      <c r="Q7478">
        <v>0</v>
      </c>
      <c r="R7478">
        <v>0</v>
      </c>
      <c r="S7478">
        <v>0</v>
      </c>
      <c r="T7478">
        <v>1</v>
      </c>
      <c r="U7478">
        <v>0</v>
      </c>
      <c r="V7478">
        <v>0</v>
      </c>
      <c r="W7478">
        <v>0</v>
      </c>
      <c r="X7478">
        <v>2.3122046225933999</v>
      </c>
      <c r="Y7478">
        <v>0</v>
      </c>
      <c r="Z7478">
        <v>0</v>
      </c>
      <c r="AA7478">
        <v>0</v>
      </c>
      <c r="AB7478">
        <v>0.361715493423375</v>
      </c>
      <c r="AC7478">
        <v>0</v>
      </c>
      <c r="AD7478">
        <v>0</v>
      </c>
      <c r="AE7478">
        <v>2.6739201160167747</v>
      </c>
    </row>
    <row r="7479" spans="1:31" x14ac:dyDescent="0.25">
      <c r="A7479">
        <v>1802990</v>
      </c>
      <c r="B7479">
        <v>1</v>
      </c>
      <c r="C7479" t="s">
        <v>80</v>
      </c>
      <c r="D7479" t="s">
        <v>94</v>
      </c>
      <c r="E7479" t="s">
        <v>158</v>
      </c>
      <c r="F7479" t="s">
        <v>21363</v>
      </c>
      <c r="G7479" t="s">
        <v>2314</v>
      </c>
      <c r="H7479" t="s">
        <v>146</v>
      </c>
      <c r="I7479" t="s">
        <v>135</v>
      </c>
      <c r="J7479" t="s">
        <v>136</v>
      </c>
      <c r="K7479" t="s">
        <v>147</v>
      </c>
      <c r="L7479" t="s">
        <v>21364</v>
      </c>
      <c r="M7479" t="s">
        <v>21365</v>
      </c>
      <c r="N7479">
        <v>1.5213888879999999</v>
      </c>
      <c r="O7479">
        <v>0</v>
      </c>
      <c r="P7479">
        <v>32</v>
      </c>
      <c r="Q7479">
        <v>0</v>
      </c>
      <c r="R7479">
        <v>0</v>
      </c>
      <c r="S7479">
        <v>0</v>
      </c>
      <c r="T7479">
        <v>4</v>
      </c>
      <c r="U7479">
        <v>0</v>
      </c>
      <c r="V7479">
        <v>0</v>
      </c>
      <c r="W7479">
        <v>0</v>
      </c>
      <c r="X7479">
        <v>12.105107259470124</v>
      </c>
      <c r="Y7479">
        <v>0</v>
      </c>
      <c r="Z7479">
        <v>0</v>
      </c>
      <c r="AA7479">
        <v>0</v>
      </c>
      <c r="AB7479">
        <v>0.91657038268936664</v>
      </c>
      <c r="AC7479">
        <v>0</v>
      </c>
      <c r="AD7479">
        <v>0</v>
      </c>
      <c r="AE7479">
        <v>13.02167764215949</v>
      </c>
    </row>
    <row r="7480" spans="1:31" x14ac:dyDescent="0.25">
      <c r="A7480">
        <v>1803122</v>
      </c>
      <c r="B7480">
        <v>1</v>
      </c>
      <c r="C7480" t="s">
        <v>80</v>
      </c>
      <c r="D7480" t="s">
        <v>96</v>
      </c>
      <c r="E7480" t="s">
        <v>171</v>
      </c>
      <c r="F7480" t="s">
        <v>21366</v>
      </c>
      <c r="G7480" t="s">
        <v>282</v>
      </c>
      <c r="H7480" t="s">
        <v>146</v>
      </c>
      <c r="I7480" t="s">
        <v>135</v>
      </c>
      <c r="J7480" t="s">
        <v>136</v>
      </c>
      <c r="K7480" t="s">
        <v>147</v>
      </c>
      <c r="L7480" t="s">
        <v>21367</v>
      </c>
      <c r="M7480" t="s">
        <v>21368</v>
      </c>
      <c r="N7480">
        <v>2.6844444439999999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1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8.6851510914999999E-2</v>
      </c>
      <c r="AC7480">
        <v>0</v>
      </c>
      <c r="AD7480">
        <v>0</v>
      </c>
      <c r="AE7480">
        <v>8.6851510914999999E-2</v>
      </c>
    </row>
    <row r="7481" spans="1:31" x14ac:dyDescent="0.25">
      <c r="A7481">
        <v>1802973</v>
      </c>
      <c r="B7481">
        <v>1</v>
      </c>
      <c r="C7481" t="s">
        <v>80</v>
      </c>
      <c r="D7481" t="s">
        <v>82</v>
      </c>
      <c r="E7481" t="s">
        <v>171</v>
      </c>
      <c r="F7481" t="s">
        <v>21369</v>
      </c>
      <c r="G7481" t="s">
        <v>282</v>
      </c>
      <c r="H7481" t="s">
        <v>146</v>
      </c>
      <c r="I7481" t="s">
        <v>135</v>
      </c>
      <c r="J7481" t="s">
        <v>136</v>
      </c>
      <c r="K7481" t="s">
        <v>147</v>
      </c>
      <c r="L7481" t="s">
        <v>21370</v>
      </c>
      <c r="M7481" t="s">
        <v>21371</v>
      </c>
      <c r="N7481">
        <v>0.65694444399999996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2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1.0639584048698667</v>
      </c>
      <c r="AC7481">
        <v>0</v>
      </c>
      <c r="AD7481">
        <v>0</v>
      </c>
      <c r="AE7481">
        <v>1.0639584048698667</v>
      </c>
    </row>
    <row r="7482" spans="1:31" x14ac:dyDescent="0.25">
      <c r="A7482">
        <v>1802953</v>
      </c>
      <c r="B7482">
        <v>1</v>
      </c>
      <c r="C7482" t="s">
        <v>81</v>
      </c>
      <c r="D7482" t="s">
        <v>123</v>
      </c>
      <c r="E7482" t="s">
        <v>131</v>
      </c>
      <c r="F7482" t="s">
        <v>212</v>
      </c>
      <c r="G7482" t="s">
        <v>213</v>
      </c>
      <c r="H7482" t="s">
        <v>214</v>
      </c>
      <c r="I7482" t="s">
        <v>135</v>
      </c>
      <c r="J7482" t="s">
        <v>136</v>
      </c>
      <c r="K7482" t="s">
        <v>137</v>
      </c>
      <c r="L7482" t="s">
        <v>21372</v>
      </c>
      <c r="M7482" t="s">
        <v>21373</v>
      </c>
      <c r="N7482">
        <v>4.3819138879999997</v>
      </c>
      <c r="O7482">
        <v>3</v>
      </c>
      <c r="P7482">
        <v>0</v>
      </c>
      <c r="Q7482">
        <v>161</v>
      </c>
      <c r="R7482">
        <v>0</v>
      </c>
      <c r="S7482">
        <v>14</v>
      </c>
      <c r="T7482">
        <v>0</v>
      </c>
      <c r="U7482">
        <v>0</v>
      </c>
      <c r="V7482">
        <v>0</v>
      </c>
      <c r="W7482">
        <v>3.3805550322492497</v>
      </c>
      <c r="X7482">
        <v>0</v>
      </c>
      <c r="Y7482">
        <v>173.66210348787914</v>
      </c>
      <c r="Z7482">
        <v>0</v>
      </c>
      <c r="AA7482">
        <v>48.555798244172607</v>
      </c>
      <c r="AB7482">
        <v>0</v>
      </c>
      <c r="AC7482">
        <v>0</v>
      </c>
      <c r="AD7482">
        <v>0</v>
      </c>
      <c r="AE7482">
        <v>225.59845676430098</v>
      </c>
    </row>
    <row r="7483" spans="1:31" x14ac:dyDescent="0.25">
      <c r="A7483">
        <v>1803408</v>
      </c>
      <c r="B7483">
        <v>1</v>
      </c>
      <c r="C7483" t="s">
        <v>80</v>
      </c>
      <c r="D7483" t="s">
        <v>85</v>
      </c>
      <c r="E7483" t="s">
        <v>184</v>
      </c>
      <c r="F7483" t="s">
        <v>21374</v>
      </c>
      <c r="G7483" t="s">
        <v>133</v>
      </c>
      <c r="H7483" t="s">
        <v>134</v>
      </c>
      <c r="I7483" t="s">
        <v>193</v>
      </c>
      <c r="J7483" t="s">
        <v>136</v>
      </c>
      <c r="K7483" t="s">
        <v>147</v>
      </c>
      <c r="L7483" t="s">
        <v>21375</v>
      </c>
      <c r="M7483" t="s">
        <v>21376</v>
      </c>
      <c r="N7483">
        <v>7.7777769999999996E-3</v>
      </c>
      <c r="O7483">
        <v>0</v>
      </c>
      <c r="P7483">
        <v>2405</v>
      </c>
      <c r="Q7483">
        <v>0</v>
      </c>
      <c r="R7483">
        <v>0</v>
      </c>
      <c r="S7483">
        <v>1</v>
      </c>
      <c r="T7483">
        <v>46</v>
      </c>
      <c r="U7483">
        <v>0</v>
      </c>
      <c r="V7483">
        <v>0</v>
      </c>
      <c r="W7483">
        <v>0</v>
      </c>
      <c r="X7483">
        <v>4.5538959812401192</v>
      </c>
      <c r="Y7483">
        <v>0</v>
      </c>
      <c r="Z7483">
        <v>0</v>
      </c>
      <c r="AA7483">
        <v>8.0503422806333328E-3</v>
      </c>
      <c r="AB7483">
        <v>0.81507800518993323</v>
      </c>
      <c r="AC7483">
        <v>0</v>
      </c>
      <c r="AD7483">
        <v>0</v>
      </c>
      <c r="AE7483">
        <v>5.3770243287106858</v>
      </c>
    </row>
    <row r="7484" spans="1:31" x14ac:dyDescent="0.25">
      <c r="A7484">
        <v>1802767</v>
      </c>
      <c r="B7484">
        <v>1</v>
      </c>
      <c r="C7484" t="s">
        <v>81</v>
      </c>
      <c r="D7484" t="s">
        <v>123</v>
      </c>
      <c r="E7484" t="s">
        <v>188</v>
      </c>
      <c r="F7484" t="s">
        <v>6349</v>
      </c>
      <c r="G7484" t="s">
        <v>177</v>
      </c>
      <c r="H7484" t="s">
        <v>134</v>
      </c>
      <c r="I7484" t="s">
        <v>135</v>
      </c>
      <c r="J7484" t="s">
        <v>136</v>
      </c>
      <c r="K7484" t="s">
        <v>147</v>
      </c>
      <c r="L7484" t="s">
        <v>21377</v>
      </c>
      <c r="M7484" t="s">
        <v>21378</v>
      </c>
      <c r="N7484">
        <v>0.85722222199999998</v>
      </c>
      <c r="O7484">
        <v>3</v>
      </c>
      <c r="P7484">
        <v>531</v>
      </c>
      <c r="Q7484">
        <v>230</v>
      </c>
      <c r="R7484">
        <v>97</v>
      </c>
      <c r="S7484">
        <v>16</v>
      </c>
      <c r="T7484">
        <v>49</v>
      </c>
      <c r="U7484">
        <v>0</v>
      </c>
      <c r="V7484">
        <v>0</v>
      </c>
      <c r="W7484">
        <v>14.707131994219898</v>
      </c>
      <c r="X7484">
        <v>73.556924228572427</v>
      </c>
      <c r="Y7484">
        <v>151.69030796392107</v>
      </c>
      <c r="Z7484">
        <v>51.854046258443816</v>
      </c>
      <c r="AA7484">
        <v>30.838168463563498</v>
      </c>
      <c r="AB7484">
        <v>20.646241842319064</v>
      </c>
      <c r="AC7484">
        <v>0</v>
      </c>
      <c r="AD7484">
        <v>0</v>
      </c>
      <c r="AE7484">
        <v>343.29282075103976</v>
      </c>
    </row>
    <row r="7485" spans="1:31" x14ac:dyDescent="0.25">
      <c r="A7485">
        <v>1802747</v>
      </c>
      <c r="B7485">
        <v>1</v>
      </c>
      <c r="C7485" t="s">
        <v>80</v>
      </c>
      <c r="D7485" t="s">
        <v>107</v>
      </c>
      <c r="E7485" t="s">
        <v>188</v>
      </c>
      <c r="F7485" t="s">
        <v>16297</v>
      </c>
      <c r="G7485" t="s">
        <v>177</v>
      </c>
      <c r="H7485" t="s">
        <v>134</v>
      </c>
      <c r="I7485" t="s">
        <v>135</v>
      </c>
      <c r="J7485" t="s">
        <v>136</v>
      </c>
      <c r="K7485" t="s">
        <v>147</v>
      </c>
      <c r="L7485" t="s">
        <v>21379</v>
      </c>
      <c r="M7485" t="s">
        <v>21380</v>
      </c>
      <c r="N7485">
        <v>0.51888888799999999</v>
      </c>
      <c r="O7485">
        <v>2</v>
      </c>
      <c r="P7485">
        <v>299</v>
      </c>
      <c r="Q7485">
        <v>41</v>
      </c>
      <c r="R7485">
        <v>17</v>
      </c>
      <c r="S7485">
        <v>7</v>
      </c>
      <c r="T7485">
        <v>40</v>
      </c>
      <c r="U7485">
        <v>0</v>
      </c>
      <c r="V7485">
        <v>0</v>
      </c>
      <c r="W7485">
        <v>0.88652252146346655</v>
      </c>
      <c r="X7485">
        <v>22.098904069512727</v>
      </c>
      <c r="Y7485">
        <v>37.286027596171678</v>
      </c>
      <c r="Z7485">
        <v>1.0512427244303666</v>
      </c>
      <c r="AA7485">
        <v>78.862990966533005</v>
      </c>
      <c r="AB7485">
        <v>7.7426629593126668</v>
      </c>
      <c r="AC7485">
        <v>0</v>
      </c>
      <c r="AD7485">
        <v>0</v>
      </c>
      <c r="AE7485">
        <v>147.92835083742392</v>
      </c>
    </row>
    <row r="7486" spans="1:31" x14ac:dyDescent="0.25">
      <c r="A7486">
        <v>1803537</v>
      </c>
      <c r="B7486">
        <v>1</v>
      </c>
      <c r="C7486" t="s">
        <v>80</v>
      </c>
      <c r="D7486" t="s">
        <v>93</v>
      </c>
      <c r="E7486" t="s">
        <v>171</v>
      </c>
      <c r="F7486" t="s">
        <v>21381</v>
      </c>
      <c r="G7486" t="s">
        <v>181</v>
      </c>
      <c r="H7486" t="s">
        <v>146</v>
      </c>
      <c r="I7486" t="s">
        <v>135</v>
      </c>
      <c r="J7486" t="s">
        <v>136</v>
      </c>
      <c r="K7486" t="s">
        <v>147</v>
      </c>
      <c r="L7486" t="s">
        <v>21382</v>
      </c>
      <c r="M7486" t="s">
        <v>21383</v>
      </c>
      <c r="N7486">
        <v>5.573611111</v>
      </c>
      <c r="O7486">
        <v>0</v>
      </c>
      <c r="P7486">
        <v>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0.37243022402379999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0.37243022402379999</v>
      </c>
    </row>
    <row r="7487" spans="1:31" x14ac:dyDescent="0.25">
      <c r="A7487">
        <v>1802939</v>
      </c>
      <c r="B7487">
        <v>1</v>
      </c>
      <c r="C7487" t="s">
        <v>80</v>
      </c>
      <c r="D7487" t="s">
        <v>101</v>
      </c>
      <c r="E7487" t="s">
        <v>188</v>
      </c>
      <c r="F7487" t="s">
        <v>21384</v>
      </c>
      <c r="G7487" t="s">
        <v>177</v>
      </c>
      <c r="H7487" t="s">
        <v>134</v>
      </c>
      <c r="I7487" t="s">
        <v>135</v>
      </c>
      <c r="J7487" t="s">
        <v>136</v>
      </c>
      <c r="K7487" t="s">
        <v>147</v>
      </c>
      <c r="L7487" t="s">
        <v>21385</v>
      </c>
      <c r="M7487" t="s">
        <v>21386</v>
      </c>
      <c r="N7487">
        <v>0.76722222200000001</v>
      </c>
      <c r="O7487">
        <v>5</v>
      </c>
      <c r="P7487">
        <v>2043</v>
      </c>
      <c r="Q7487">
        <v>2</v>
      </c>
      <c r="R7487">
        <v>69</v>
      </c>
      <c r="S7487">
        <v>11</v>
      </c>
      <c r="T7487">
        <v>224</v>
      </c>
      <c r="U7487">
        <v>2</v>
      </c>
      <c r="V7487">
        <v>0</v>
      </c>
      <c r="W7487">
        <v>1.9255196016267164</v>
      </c>
      <c r="X7487">
        <v>525.99882821301901</v>
      </c>
      <c r="Y7487">
        <v>3.2447500008086245</v>
      </c>
      <c r="Z7487">
        <v>16.195912647473858</v>
      </c>
      <c r="AA7487">
        <v>78.699497272075831</v>
      </c>
      <c r="AB7487">
        <v>199.17884235718165</v>
      </c>
      <c r="AC7487">
        <v>18.644302873478097</v>
      </c>
      <c r="AD7487">
        <v>0</v>
      </c>
      <c r="AE7487">
        <v>843.88765296566373</v>
      </c>
    </row>
    <row r="7488" spans="1:31" x14ac:dyDescent="0.25">
      <c r="A7488">
        <v>1802770</v>
      </c>
      <c r="B7488">
        <v>1</v>
      </c>
      <c r="C7488" t="s">
        <v>81</v>
      </c>
      <c r="D7488" t="s">
        <v>123</v>
      </c>
      <c r="E7488" t="s">
        <v>143</v>
      </c>
      <c r="F7488" t="s">
        <v>21387</v>
      </c>
      <c r="G7488" t="s">
        <v>181</v>
      </c>
      <c r="H7488" t="s">
        <v>146</v>
      </c>
      <c r="I7488" t="s">
        <v>135</v>
      </c>
      <c r="J7488" t="s">
        <v>136</v>
      </c>
      <c r="K7488" t="s">
        <v>147</v>
      </c>
      <c r="L7488" t="s">
        <v>21388</v>
      </c>
      <c r="M7488" t="s">
        <v>21389</v>
      </c>
      <c r="N7488">
        <v>2.3430555549999998</v>
      </c>
      <c r="O7488">
        <v>0</v>
      </c>
      <c r="P7488">
        <v>115</v>
      </c>
      <c r="Q7488">
        <v>0</v>
      </c>
      <c r="R7488">
        <v>2</v>
      </c>
      <c r="S7488">
        <v>0</v>
      </c>
      <c r="T7488">
        <v>4</v>
      </c>
      <c r="U7488">
        <v>0</v>
      </c>
      <c r="V7488">
        <v>0</v>
      </c>
      <c r="W7488">
        <v>0</v>
      </c>
      <c r="X7488">
        <v>54.446318852395578</v>
      </c>
      <c r="Y7488">
        <v>0</v>
      </c>
      <c r="Z7488">
        <v>7.0347201649999995E-4</v>
      </c>
      <c r="AA7488">
        <v>0</v>
      </c>
      <c r="AB7488">
        <v>4.4523096780181666</v>
      </c>
      <c r="AC7488">
        <v>0</v>
      </c>
      <c r="AD7488">
        <v>0</v>
      </c>
      <c r="AE7488">
        <v>58.899332002430242</v>
      </c>
    </row>
    <row r="7489" spans="1:31" x14ac:dyDescent="0.25">
      <c r="A7489">
        <v>1803563</v>
      </c>
      <c r="B7489">
        <v>1</v>
      </c>
      <c r="C7489" t="s">
        <v>80</v>
      </c>
      <c r="D7489" t="s">
        <v>96</v>
      </c>
      <c r="E7489" t="s">
        <v>171</v>
      </c>
      <c r="F7489" t="s">
        <v>21390</v>
      </c>
      <c r="G7489" t="s">
        <v>282</v>
      </c>
      <c r="H7489" t="s">
        <v>146</v>
      </c>
      <c r="I7489" t="s">
        <v>135</v>
      </c>
      <c r="J7489" t="s">
        <v>136</v>
      </c>
      <c r="K7489" t="s">
        <v>147</v>
      </c>
      <c r="L7489" t="s">
        <v>21391</v>
      </c>
      <c r="M7489" t="s">
        <v>21392</v>
      </c>
      <c r="N7489">
        <v>1.7655555549999999</v>
      </c>
      <c r="O7489">
        <v>0</v>
      </c>
      <c r="P7489">
        <v>1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1.0404163435170835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1.0404163435170835</v>
      </c>
    </row>
    <row r="7490" spans="1:31" x14ac:dyDescent="0.25">
      <c r="A7490">
        <v>1802922</v>
      </c>
      <c r="B7490">
        <v>1</v>
      </c>
      <c r="C7490" t="s">
        <v>80</v>
      </c>
      <c r="D7490" t="s">
        <v>97</v>
      </c>
      <c r="E7490" t="s">
        <v>171</v>
      </c>
      <c r="F7490" t="s">
        <v>21393</v>
      </c>
      <c r="G7490" t="s">
        <v>181</v>
      </c>
      <c r="H7490" t="s">
        <v>146</v>
      </c>
      <c r="I7490" t="s">
        <v>135</v>
      </c>
      <c r="J7490" t="s">
        <v>136</v>
      </c>
      <c r="K7490" t="s">
        <v>147</v>
      </c>
      <c r="L7490" t="s">
        <v>21394</v>
      </c>
      <c r="M7490" t="s">
        <v>21395</v>
      </c>
      <c r="N7490">
        <v>3.3302777770000001</v>
      </c>
      <c r="O7490">
        <v>0</v>
      </c>
      <c r="P7490">
        <v>3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3.9861074479589997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3.9861074479589997</v>
      </c>
    </row>
    <row r="7491" spans="1:31" x14ac:dyDescent="0.25">
      <c r="A7491">
        <v>1803022</v>
      </c>
      <c r="B7491">
        <v>1</v>
      </c>
      <c r="C7491" t="s">
        <v>80</v>
      </c>
      <c r="D7491" t="s">
        <v>108</v>
      </c>
      <c r="E7491" t="s">
        <v>158</v>
      </c>
      <c r="F7491" t="s">
        <v>7787</v>
      </c>
      <c r="G7491" t="s">
        <v>1568</v>
      </c>
      <c r="H7491" t="s">
        <v>146</v>
      </c>
      <c r="I7491" t="s">
        <v>135</v>
      </c>
      <c r="J7491" t="s">
        <v>136</v>
      </c>
      <c r="K7491" t="s">
        <v>147</v>
      </c>
      <c r="L7491" t="s">
        <v>21396</v>
      </c>
      <c r="M7491" t="s">
        <v>21397</v>
      </c>
      <c r="N7491">
        <v>4.0588888880000003</v>
      </c>
      <c r="O7491">
        <v>0</v>
      </c>
      <c r="P7491">
        <v>17</v>
      </c>
      <c r="Q7491">
        <v>0</v>
      </c>
      <c r="R7491">
        <v>1</v>
      </c>
      <c r="S7491">
        <v>0</v>
      </c>
      <c r="T7491">
        <v>1</v>
      </c>
      <c r="U7491">
        <v>0</v>
      </c>
      <c r="V7491">
        <v>0</v>
      </c>
      <c r="W7491">
        <v>0</v>
      </c>
      <c r="X7491">
        <v>8.3620056226265014</v>
      </c>
      <c r="Y7491">
        <v>0</v>
      </c>
      <c r="Z7491">
        <v>0.16833846931833329</v>
      </c>
      <c r="AA7491">
        <v>0</v>
      </c>
      <c r="AB7491">
        <v>0.39513070142348333</v>
      </c>
      <c r="AC7491">
        <v>0</v>
      </c>
      <c r="AD7491">
        <v>0</v>
      </c>
      <c r="AE7491">
        <v>8.9254747933683181</v>
      </c>
    </row>
    <row r="7492" spans="1:31" x14ac:dyDescent="0.25">
      <c r="A7492">
        <v>1802730</v>
      </c>
      <c r="B7492">
        <v>1</v>
      </c>
      <c r="C7492" t="s">
        <v>81</v>
      </c>
      <c r="D7492" t="s">
        <v>120</v>
      </c>
      <c r="E7492" t="s">
        <v>131</v>
      </c>
      <c r="F7492" t="s">
        <v>21398</v>
      </c>
      <c r="G7492" t="s">
        <v>177</v>
      </c>
      <c r="H7492" t="s">
        <v>134</v>
      </c>
      <c r="I7492" t="s">
        <v>135</v>
      </c>
      <c r="J7492" t="s">
        <v>136</v>
      </c>
      <c r="K7492" t="s">
        <v>147</v>
      </c>
      <c r="L7492" t="s">
        <v>21399</v>
      </c>
      <c r="M7492" t="s">
        <v>21400</v>
      </c>
      <c r="N7492">
        <v>0.508611111</v>
      </c>
      <c r="O7492">
        <v>0</v>
      </c>
      <c r="P7492">
        <v>504</v>
      </c>
      <c r="Q7492">
        <v>0</v>
      </c>
      <c r="R7492">
        <v>8</v>
      </c>
      <c r="S7492">
        <v>1</v>
      </c>
      <c r="T7492">
        <v>43</v>
      </c>
      <c r="U7492">
        <v>0</v>
      </c>
      <c r="V7492">
        <v>1</v>
      </c>
      <c r="W7492">
        <v>0</v>
      </c>
      <c r="X7492">
        <v>37.322750824176168</v>
      </c>
      <c r="Y7492">
        <v>0</v>
      </c>
      <c r="Z7492">
        <v>1.8099634102343334</v>
      </c>
      <c r="AA7492">
        <v>0.16171301125100002</v>
      </c>
      <c r="AB7492">
        <v>9.0911545799305156</v>
      </c>
      <c r="AC7492">
        <v>0</v>
      </c>
      <c r="AD7492">
        <v>0.25420420465548332</v>
      </c>
      <c r="AE7492">
        <v>48.639786030247507</v>
      </c>
    </row>
    <row r="7493" spans="1:31" x14ac:dyDescent="0.25">
      <c r="A7493">
        <v>1803546</v>
      </c>
      <c r="B7493">
        <v>1</v>
      </c>
      <c r="C7493" t="s">
        <v>80</v>
      </c>
      <c r="D7493" t="s">
        <v>104</v>
      </c>
      <c r="E7493" t="s">
        <v>171</v>
      </c>
      <c r="F7493" t="s">
        <v>21401</v>
      </c>
      <c r="G7493" t="s">
        <v>181</v>
      </c>
      <c r="H7493" t="s">
        <v>146</v>
      </c>
      <c r="I7493" t="s">
        <v>135</v>
      </c>
      <c r="J7493" t="s">
        <v>136</v>
      </c>
      <c r="K7493" t="s">
        <v>147</v>
      </c>
      <c r="L7493" t="s">
        <v>21402</v>
      </c>
      <c r="M7493" t="s">
        <v>21403</v>
      </c>
      <c r="N7493">
        <v>2.0691666660000001</v>
      </c>
      <c r="O7493">
        <v>0</v>
      </c>
      <c r="P7493">
        <v>1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0.40566846870425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0.40566846870425</v>
      </c>
    </row>
    <row r="7494" spans="1:31" x14ac:dyDescent="0.25">
      <c r="A7494">
        <v>1802836</v>
      </c>
      <c r="B7494">
        <v>1</v>
      </c>
      <c r="C7494" t="s">
        <v>80</v>
      </c>
      <c r="D7494" t="s">
        <v>98</v>
      </c>
      <c r="E7494" t="s">
        <v>184</v>
      </c>
      <c r="F7494" t="s">
        <v>21404</v>
      </c>
      <c r="G7494" t="s">
        <v>278</v>
      </c>
      <c r="H7494" t="s">
        <v>134</v>
      </c>
      <c r="I7494" t="s">
        <v>135</v>
      </c>
      <c r="J7494" t="s">
        <v>136</v>
      </c>
      <c r="K7494" t="s">
        <v>137</v>
      </c>
      <c r="L7494" t="s">
        <v>21405</v>
      </c>
      <c r="M7494" t="s">
        <v>21406</v>
      </c>
      <c r="N7494">
        <v>2.3917222219999998</v>
      </c>
      <c r="O7494">
        <v>0</v>
      </c>
      <c r="P7494">
        <v>308</v>
      </c>
      <c r="Q7494">
        <v>0</v>
      </c>
      <c r="R7494">
        <v>7</v>
      </c>
      <c r="S7494">
        <v>0</v>
      </c>
      <c r="T7494">
        <v>34</v>
      </c>
      <c r="U7494">
        <v>0</v>
      </c>
      <c r="V7494">
        <v>0</v>
      </c>
      <c r="W7494">
        <v>0</v>
      </c>
      <c r="X7494">
        <v>211.01710295836114</v>
      </c>
      <c r="Y7494">
        <v>0</v>
      </c>
      <c r="Z7494">
        <v>10.36178662850485</v>
      </c>
      <c r="AA7494">
        <v>0</v>
      </c>
      <c r="AB7494">
        <v>58.199900683512006</v>
      </c>
      <c r="AC7494">
        <v>0</v>
      </c>
      <c r="AD7494">
        <v>0</v>
      </c>
      <c r="AE7494">
        <v>279.57879027037802</v>
      </c>
    </row>
    <row r="7495" spans="1:31" x14ac:dyDescent="0.25">
      <c r="A7495">
        <v>1803540</v>
      </c>
      <c r="B7495">
        <v>1</v>
      </c>
      <c r="C7495" t="s">
        <v>81</v>
      </c>
      <c r="D7495" t="s">
        <v>128</v>
      </c>
      <c r="E7495" t="s">
        <v>158</v>
      </c>
      <c r="F7495" t="s">
        <v>21407</v>
      </c>
      <c r="G7495" t="s">
        <v>160</v>
      </c>
      <c r="H7495" t="s">
        <v>146</v>
      </c>
      <c r="I7495" t="s">
        <v>135</v>
      </c>
      <c r="J7495" t="s">
        <v>136</v>
      </c>
      <c r="K7495" t="s">
        <v>147</v>
      </c>
      <c r="L7495" t="s">
        <v>21408</v>
      </c>
      <c r="M7495" t="s">
        <v>21409</v>
      </c>
      <c r="N7495">
        <v>3.2747222219999998</v>
      </c>
      <c r="O7495">
        <v>0</v>
      </c>
      <c r="P7495">
        <v>42</v>
      </c>
      <c r="Q7495">
        <v>0</v>
      </c>
      <c r="R7495">
        <v>0</v>
      </c>
      <c r="S7495">
        <v>0</v>
      </c>
      <c r="T7495">
        <v>1</v>
      </c>
      <c r="U7495">
        <v>0</v>
      </c>
      <c r="V7495">
        <v>0</v>
      </c>
      <c r="W7495">
        <v>0</v>
      </c>
      <c r="X7495">
        <v>53.901230578981831</v>
      </c>
      <c r="Y7495">
        <v>0</v>
      </c>
      <c r="Z7495">
        <v>0</v>
      </c>
      <c r="AA7495">
        <v>0</v>
      </c>
      <c r="AB7495">
        <v>2.9084848118877749</v>
      </c>
      <c r="AC7495">
        <v>0</v>
      </c>
      <c r="AD7495">
        <v>0</v>
      </c>
      <c r="AE7495">
        <v>56.809715390869606</v>
      </c>
    </row>
    <row r="7496" spans="1:31" x14ac:dyDescent="0.25">
      <c r="A7496">
        <v>1802793</v>
      </c>
      <c r="B7496">
        <v>1</v>
      </c>
      <c r="C7496" t="s">
        <v>80</v>
      </c>
      <c r="D7496" t="s">
        <v>87</v>
      </c>
      <c r="E7496" t="s">
        <v>184</v>
      </c>
      <c r="F7496" t="s">
        <v>21410</v>
      </c>
      <c r="G7496" t="s">
        <v>246</v>
      </c>
      <c r="H7496" t="s">
        <v>134</v>
      </c>
      <c r="I7496" t="s">
        <v>135</v>
      </c>
      <c r="J7496" t="s">
        <v>136</v>
      </c>
      <c r="K7496" t="s">
        <v>137</v>
      </c>
      <c r="L7496" t="s">
        <v>21411</v>
      </c>
      <c r="M7496" t="s">
        <v>21412</v>
      </c>
      <c r="N7496">
        <v>3.301019444</v>
      </c>
      <c r="O7496">
        <v>2</v>
      </c>
      <c r="P7496">
        <v>702</v>
      </c>
      <c r="Q7496">
        <v>1</v>
      </c>
      <c r="R7496">
        <v>24</v>
      </c>
      <c r="S7496">
        <v>18</v>
      </c>
      <c r="T7496">
        <v>82</v>
      </c>
      <c r="U7496">
        <v>9</v>
      </c>
      <c r="V7496">
        <v>1</v>
      </c>
      <c r="W7496">
        <v>1.0608528236799999</v>
      </c>
      <c r="X7496">
        <v>884.01148981021345</v>
      </c>
      <c r="Y7496">
        <v>1.3737827407521501</v>
      </c>
      <c r="Z7496">
        <v>21.026217768881097</v>
      </c>
      <c r="AA7496">
        <v>564.19484245106037</v>
      </c>
      <c r="AB7496">
        <v>268.39056294337968</v>
      </c>
      <c r="AC7496">
        <v>967.96870998164343</v>
      </c>
      <c r="AD7496">
        <v>2.7303085771211504</v>
      </c>
      <c r="AE7496">
        <v>2710.7567670967314</v>
      </c>
    </row>
    <row r="7497" spans="1:31" x14ac:dyDescent="0.25">
      <c r="A7497">
        <v>1802899</v>
      </c>
      <c r="B7497">
        <v>1</v>
      </c>
      <c r="C7497" t="s">
        <v>80</v>
      </c>
      <c r="D7497" t="s">
        <v>106</v>
      </c>
      <c r="E7497" t="s">
        <v>171</v>
      </c>
      <c r="F7497" t="s">
        <v>21413</v>
      </c>
      <c r="G7497" t="s">
        <v>181</v>
      </c>
      <c r="H7497" t="s">
        <v>146</v>
      </c>
      <c r="I7497" t="s">
        <v>135</v>
      </c>
      <c r="J7497" t="s">
        <v>136</v>
      </c>
      <c r="K7497" t="s">
        <v>147</v>
      </c>
      <c r="L7497" t="s">
        <v>21414</v>
      </c>
      <c r="M7497" t="s">
        <v>21415</v>
      </c>
      <c r="N7497">
        <v>1.6916666659999999</v>
      </c>
      <c r="O7497">
        <v>0</v>
      </c>
      <c r="P7497">
        <v>0</v>
      </c>
      <c r="Q7497">
        <v>0</v>
      </c>
      <c r="R7497">
        <v>1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</row>
    <row r="7498" spans="1:31" x14ac:dyDescent="0.25">
      <c r="A7498">
        <v>1802856</v>
      </c>
      <c r="B7498">
        <v>1</v>
      </c>
      <c r="C7498" t="s">
        <v>80</v>
      </c>
      <c r="D7498" t="s">
        <v>106</v>
      </c>
      <c r="E7498" t="s">
        <v>171</v>
      </c>
      <c r="F7498" t="s">
        <v>21416</v>
      </c>
      <c r="G7498" t="s">
        <v>181</v>
      </c>
      <c r="H7498" t="s">
        <v>146</v>
      </c>
      <c r="I7498" t="s">
        <v>135</v>
      </c>
      <c r="J7498" t="s">
        <v>136</v>
      </c>
      <c r="K7498" t="s">
        <v>147</v>
      </c>
      <c r="L7498" t="s">
        <v>21417</v>
      </c>
      <c r="M7498" t="s">
        <v>21418</v>
      </c>
      <c r="N7498">
        <v>3.7</v>
      </c>
      <c r="O7498">
        <v>0</v>
      </c>
      <c r="P7498">
        <v>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0.60173886880890004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0.60173886880890004</v>
      </c>
    </row>
    <row r="7499" spans="1:31" x14ac:dyDescent="0.25">
      <c r="A7499">
        <v>1802919</v>
      </c>
      <c r="B7499">
        <v>1</v>
      </c>
      <c r="C7499" t="s">
        <v>80</v>
      </c>
      <c r="D7499" t="s">
        <v>82</v>
      </c>
      <c r="E7499" t="s">
        <v>171</v>
      </c>
      <c r="F7499" t="s">
        <v>21419</v>
      </c>
      <c r="G7499" t="s">
        <v>173</v>
      </c>
      <c r="H7499" t="s">
        <v>146</v>
      </c>
      <c r="I7499" t="s">
        <v>135</v>
      </c>
      <c r="J7499" t="s">
        <v>136</v>
      </c>
      <c r="K7499" t="s">
        <v>147</v>
      </c>
      <c r="L7499" t="s">
        <v>21420</v>
      </c>
      <c r="M7499" t="s">
        <v>21421</v>
      </c>
      <c r="N7499">
        <v>1.064444444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1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0.21929345225700003</v>
      </c>
      <c r="AC7499">
        <v>0</v>
      </c>
      <c r="AD7499">
        <v>0</v>
      </c>
      <c r="AE7499">
        <v>0.21929345225700003</v>
      </c>
    </row>
    <row r="7500" spans="1:31" x14ac:dyDescent="0.25">
      <c r="A7500">
        <v>1802750</v>
      </c>
      <c r="B7500">
        <v>1</v>
      </c>
      <c r="C7500" t="s">
        <v>81</v>
      </c>
      <c r="D7500" t="s">
        <v>128</v>
      </c>
      <c r="E7500" t="s">
        <v>131</v>
      </c>
      <c r="F7500" t="s">
        <v>21422</v>
      </c>
      <c r="G7500" t="s">
        <v>177</v>
      </c>
      <c r="H7500" t="s">
        <v>134</v>
      </c>
      <c r="I7500" t="s">
        <v>135</v>
      </c>
      <c r="J7500" t="s">
        <v>136</v>
      </c>
      <c r="K7500" t="s">
        <v>147</v>
      </c>
      <c r="L7500" t="s">
        <v>21423</v>
      </c>
      <c r="M7500" t="s">
        <v>21424</v>
      </c>
      <c r="N7500">
        <v>1.787222222</v>
      </c>
      <c r="O7500">
        <v>0</v>
      </c>
      <c r="P7500">
        <v>0</v>
      </c>
      <c r="Q7500">
        <v>0</v>
      </c>
      <c r="R7500">
        <v>0</v>
      </c>
      <c r="S7500">
        <v>3</v>
      </c>
      <c r="T7500">
        <v>0</v>
      </c>
      <c r="U7500">
        <v>4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11.564063385103124</v>
      </c>
      <c r="AB7500">
        <v>0</v>
      </c>
      <c r="AC7500">
        <v>63.420480922829157</v>
      </c>
      <c r="AD7500">
        <v>0</v>
      </c>
      <c r="AE7500">
        <v>74.984544307932282</v>
      </c>
    </row>
    <row r="7501" spans="1:31" x14ac:dyDescent="0.25">
      <c r="A7501">
        <v>1802896</v>
      </c>
      <c r="B7501">
        <v>1</v>
      </c>
      <c r="C7501" t="s">
        <v>81</v>
      </c>
      <c r="D7501" t="s">
        <v>120</v>
      </c>
      <c r="E7501" t="s">
        <v>188</v>
      </c>
      <c r="F7501" t="s">
        <v>4233</v>
      </c>
      <c r="G7501" t="s">
        <v>177</v>
      </c>
      <c r="H7501" t="s">
        <v>134</v>
      </c>
      <c r="I7501" t="s">
        <v>135</v>
      </c>
      <c r="J7501" t="s">
        <v>136</v>
      </c>
      <c r="K7501" t="s">
        <v>147</v>
      </c>
      <c r="L7501" t="s">
        <v>21425</v>
      </c>
      <c r="M7501" t="s">
        <v>21426</v>
      </c>
      <c r="N7501">
        <v>0.65111111099999996</v>
      </c>
      <c r="O7501">
        <v>0</v>
      </c>
      <c r="P7501">
        <v>473</v>
      </c>
      <c r="Q7501">
        <v>23</v>
      </c>
      <c r="R7501">
        <v>43</v>
      </c>
      <c r="S7501">
        <v>3</v>
      </c>
      <c r="T7501">
        <v>24</v>
      </c>
      <c r="U7501">
        <v>0</v>
      </c>
      <c r="V7501">
        <v>0</v>
      </c>
      <c r="W7501">
        <v>0</v>
      </c>
      <c r="X7501">
        <v>75.634814113537345</v>
      </c>
      <c r="Y7501">
        <v>7.5331300997329</v>
      </c>
      <c r="Z7501">
        <v>7.6450187153064517</v>
      </c>
      <c r="AA7501">
        <v>12.634192101640032</v>
      </c>
      <c r="AB7501">
        <v>5.0530131712585336</v>
      </c>
      <c r="AC7501">
        <v>0</v>
      </c>
      <c r="AD7501">
        <v>0</v>
      </c>
      <c r="AE7501">
        <v>108.50016820147525</v>
      </c>
    </row>
    <row r="7502" spans="1:31" x14ac:dyDescent="0.25">
      <c r="A7502">
        <v>1802796</v>
      </c>
      <c r="B7502">
        <v>1</v>
      </c>
      <c r="C7502" t="s">
        <v>81</v>
      </c>
      <c r="D7502" t="s">
        <v>114</v>
      </c>
      <c r="E7502" t="s">
        <v>171</v>
      </c>
      <c r="F7502" t="s">
        <v>21427</v>
      </c>
      <c r="G7502" t="s">
        <v>181</v>
      </c>
      <c r="H7502" t="s">
        <v>146</v>
      </c>
      <c r="I7502" t="s">
        <v>135</v>
      </c>
      <c r="J7502" t="s">
        <v>136</v>
      </c>
      <c r="K7502" t="s">
        <v>147</v>
      </c>
      <c r="L7502" t="s">
        <v>21428</v>
      </c>
      <c r="M7502" t="s">
        <v>21429</v>
      </c>
      <c r="N7502">
        <v>1.3663888879999999</v>
      </c>
      <c r="O7502">
        <v>0</v>
      </c>
      <c r="P7502">
        <v>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0.25834660190378333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0.25834660190378333</v>
      </c>
    </row>
    <row r="7503" spans="1:31" x14ac:dyDescent="0.25">
      <c r="A7503">
        <v>1803088</v>
      </c>
      <c r="B7503">
        <v>1</v>
      </c>
      <c r="C7503" t="s">
        <v>81</v>
      </c>
      <c r="D7503" t="s">
        <v>119</v>
      </c>
      <c r="E7503" t="s">
        <v>188</v>
      </c>
      <c r="F7503" t="s">
        <v>5064</v>
      </c>
      <c r="G7503" t="s">
        <v>133</v>
      </c>
      <c r="H7503" t="s">
        <v>134</v>
      </c>
      <c r="I7503" t="s">
        <v>135</v>
      </c>
      <c r="J7503" t="s">
        <v>136</v>
      </c>
      <c r="K7503" t="s">
        <v>137</v>
      </c>
      <c r="L7503" t="s">
        <v>21430</v>
      </c>
      <c r="M7503" t="s">
        <v>21431</v>
      </c>
      <c r="N7503">
        <v>0.14268888800000001</v>
      </c>
      <c r="O7503">
        <v>0</v>
      </c>
      <c r="P7503">
        <v>897</v>
      </c>
      <c r="Q7503">
        <v>55</v>
      </c>
      <c r="R7503">
        <v>55</v>
      </c>
      <c r="S7503">
        <v>1</v>
      </c>
      <c r="T7503">
        <v>60</v>
      </c>
      <c r="U7503">
        <v>0</v>
      </c>
      <c r="V7503">
        <v>0</v>
      </c>
      <c r="W7503">
        <v>0</v>
      </c>
      <c r="X7503">
        <v>17.10722933339396</v>
      </c>
      <c r="Y7503">
        <v>17.22093921598751</v>
      </c>
      <c r="Z7503">
        <v>8.0345216870785841</v>
      </c>
      <c r="AA7503">
        <v>0.97648504818333337</v>
      </c>
      <c r="AB7503">
        <v>1.9068137912663665</v>
      </c>
      <c r="AC7503">
        <v>0</v>
      </c>
      <c r="AD7503">
        <v>0</v>
      </c>
      <c r="AE7503">
        <v>45.245989075909755</v>
      </c>
    </row>
    <row r="7504" spans="1:31" x14ac:dyDescent="0.25">
      <c r="A7504">
        <v>1803019</v>
      </c>
      <c r="B7504">
        <v>1</v>
      </c>
      <c r="C7504" t="s">
        <v>80</v>
      </c>
      <c r="D7504" t="s">
        <v>90</v>
      </c>
      <c r="E7504" t="s">
        <v>171</v>
      </c>
      <c r="F7504" t="s">
        <v>21432</v>
      </c>
      <c r="G7504" t="s">
        <v>181</v>
      </c>
      <c r="H7504" t="s">
        <v>146</v>
      </c>
      <c r="I7504" t="s">
        <v>135</v>
      </c>
      <c r="J7504" t="s">
        <v>136</v>
      </c>
      <c r="K7504" t="s">
        <v>147</v>
      </c>
      <c r="L7504" t="s">
        <v>21433</v>
      </c>
      <c r="M7504" t="s">
        <v>21434</v>
      </c>
      <c r="N7504">
        <v>4.0444444439999998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1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1.4961571859910001</v>
      </c>
      <c r="AC7504">
        <v>0</v>
      </c>
      <c r="AD7504">
        <v>0</v>
      </c>
      <c r="AE7504">
        <v>1.4961571859910001</v>
      </c>
    </row>
    <row r="7505" spans="1:31" x14ac:dyDescent="0.25">
      <c r="A7505">
        <v>1802982</v>
      </c>
      <c r="B7505">
        <v>1</v>
      </c>
      <c r="C7505" t="s">
        <v>80</v>
      </c>
      <c r="D7505" t="s">
        <v>84</v>
      </c>
      <c r="E7505" t="s">
        <v>171</v>
      </c>
      <c r="F7505" t="s">
        <v>21435</v>
      </c>
      <c r="G7505" t="s">
        <v>225</v>
      </c>
      <c r="H7505" t="s">
        <v>146</v>
      </c>
      <c r="I7505" t="s">
        <v>135</v>
      </c>
      <c r="J7505" t="s">
        <v>136</v>
      </c>
      <c r="K7505" t="s">
        <v>147</v>
      </c>
      <c r="L7505" t="s">
        <v>21436</v>
      </c>
      <c r="M7505" t="s">
        <v>21437</v>
      </c>
      <c r="N7505">
        <v>1.875</v>
      </c>
      <c r="O7505">
        <v>0</v>
      </c>
      <c r="P7505">
        <v>9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3.6177389207288502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3.6177389207288502</v>
      </c>
    </row>
    <row r="7506" spans="1:31" x14ac:dyDescent="0.25">
      <c r="A7506">
        <v>1803520</v>
      </c>
      <c r="B7506">
        <v>1</v>
      </c>
      <c r="C7506" t="s">
        <v>80</v>
      </c>
      <c r="D7506" t="s">
        <v>83</v>
      </c>
      <c r="E7506" t="s">
        <v>158</v>
      </c>
      <c r="F7506" t="s">
        <v>21438</v>
      </c>
      <c r="G7506" t="s">
        <v>221</v>
      </c>
      <c r="H7506" t="s">
        <v>146</v>
      </c>
      <c r="I7506" t="s">
        <v>135</v>
      </c>
      <c r="J7506" t="s">
        <v>136</v>
      </c>
      <c r="K7506" t="s">
        <v>147</v>
      </c>
      <c r="L7506" t="s">
        <v>21439</v>
      </c>
      <c r="M7506" t="s">
        <v>21440</v>
      </c>
      <c r="N7506">
        <v>2.2516666660000002</v>
      </c>
      <c r="O7506">
        <v>0</v>
      </c>
      <c r="P7506">
        <v>155</v>
      </c>
      <c r="Q7506">
        <v>0</v>
      </c>
      <c r="R7506">
        <v>0</v>
      </c>
      <c r="S7506">
        <v>0</v>
      </c>
      <c r="T7506">
        <v>9</v>
      </c>
      <c r="U7506">
        <v>0</v>
      </c>
      <c r="V7506">
        <v>0</v>
      </c>
      <c r="W7506">
        <v>0</v>
      </c>
      <c r="X7506">
        <v>114.66473808509942</v>
      </c>
      <c r="Y7506">
        <v>0</v>
      </c>
      <c r="Z7506">
        <v>0</v>
      </c>
      <c r="AA7506">
        <v>0</v>
      </c>
      <c r="AB7506">
        <v>7.8830014419223993</v>
      </c>
      <c r="AC7506">
        <v>0</v>
      </c>
      <c r="AD7506">
        <v>0</v>
      </c>
      <c r="AE7506">
        <v>122.54773952702182</v>
      </c>
    </row>
    <row r="7507" spans="1:31" x14ac:dyDescent="0.25">
      <c r="A7507">
        <v>1802833</v>
      </c>
      <c r="B7507">
        <v>1</v>
      </c>
      <c r="C7507" t="s">
        <v>80</v>
      </c>
      <c r="D7507" t="s">
        <v>97</v>
      </c>
      <c r="E7507" t="s">
        <v>158</v>
      </c>
      <c r="F7507" t="s">
        <v>11166</v>
      </c>
      <c r="G7507" t="s">
        <v>246</v>
      </c>
      <c r="H7507" t="s">
        <v>146</v>
      </c>
      <c r="I7507" t="s">
        <v>135</v>
      </c>
      <c r="J7507" t="s">
        <v>136</v>
      </c>
      <c r="K7507" t="s">
        <v>137</v>
      </c>
      <c r="L7507" t="s">
        <v>21441</v>
      </c>
      <c r="M7507" t="s">
        <v>21442</v>
      </c>
      <c r="N7507">
        <v>7.7808044440000002</v>
      </c>
      <c r="O7507">
        <v>0</v>
      </c>
      <c r="P7507">
        <v>76</v>
      </c>
      <c r="Q7507">
        <v>0</v>
      </c>
      <c r="R7507">
        <v>9</v>
      </c>
      <c r="S7507">
        <v>0</v>
      </c>
      <c r="T7507">
        <v>11</v>
      </c>
      <c r="U7507">
        <v>0</v>
      </c>
      <c r="V7507">
        <v>0</v>
      </c>
      <c r="W7507">
        <v>0</v>
      </c>
      <c r="X7507">
        <v>243.81398434130651</v>
      </c>
      <c r="Y7507">
        <v>0</v>
      </c>
      <c r="Z7507">
        <v>36.289293082262219</v>
      </c>
      <c r="AA7507">
        <v>0</v>
      </c>
      <c r="AB7507">
        <v>155.38184659734981</v>
      </c>
      <c r="AC7507">
        <v>0</v>
      </c>
      <c r="AD7507">
        <v>0</v>
      </c>
      <c r="AE7507">
        <v>435.48512402091853</v>
      </c>
    </row>
    <row r="7508" spans="1:31" x14ac:dyDescent="0.25">
      <c r="A7508">
        <v>1802859</v>
      </c>
      <c r="B7508">
        <v>1</v>
      </c>
      <c r="C7508" t="s">
        <v>80</v>
      </c>
      <c r="D7508" t="s">
        <v>84</v>
      </c>
      <c r="E7508" t="s">
        <v>171</v>
      </c>
      <c r="F7508" t="s">
        <v>21443</v>
      </c>
      <c r="G7508" t="s">
        <v>225</v>
      </c>
      <c r="H7508" t="s">
        <v>146</v>
      </c>
      <c r="I7508" t="s">
        <v>135</v>
      </c>
      <c r="J7508" t="s">
        <v>136</v>
      </c>
      <c r="K7508" t="s">
        <v>147</v>
      </c>
      <c r="L7508" t="s">
        <v>21444</v>
      </c>
      <c r="M7508" t="s">
        <v>21445</v>
      </c>
      <c r="N7508">
        <v>6.9372222219999999</v>
      </c>
      <c r="O7508">
        <v>0</v>
      </c>
      <c r="P7508">
        <v>4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6.9172240377964496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6.9172240377964496</v>
      </c>
    </row>
    <row r="7509" spans="1:31" x14ac:dyDescent="0.25">
      <c r="A7509">
        <v>1802790</v>
      </c>
      <c r="B7509">
        <v>1</v>
      </c>
      <c r="C7509" t="s">
        <v>81</v>
      </c>
      <c r="D7509" t="s">
        <v>112</v>
      </c>
      <c r="E7509" t="s">
        <v>143</v>
      </c>
      <c r="F7509" t="s">
        <v>21446</v>
      </c>
      <c r="G7509" t="s">
        <v>145</v>
      </c>
      <c r="H7509" t="s">
        <v>146</v>
      </c>
      <c r="I7509" t="s">
        <v>135</v>
      </c>
      <c r="J7509" t="s">
        <v>136</v>
      </c>
      <c r="K7509" t="s">
        <v>147</v>
      </c>
      <c r="L7509" t="s">
        <v>21447</v>
      </c>
      <c r="M7509" t="s">
        <v>21448</v>
      </c>
      <c r="N7509">
        <v>2.1788888879999999</v>
      </c>
      <c r="O7509">
        <v>0</v>
      </c>
      <c r="P7509">
        <v>0</v>
      </c>
      <c r="Q7509">
        <v>0</v>
      </c>
      <c r="R7509">
        <v>4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3.0383849365718332</v>
      </c>
      <c r="AA7509">
        <v>0</v>
      </c>
      <c r="AB7509">
        <v>0</v>
      </c>
      <c r="AC7509">
        <v>0</v>
      </c>
      <c r="AD7509">
        <v>0</v>
      </c>
      <c r="AE7509">
        <v>3.0383849365718332</v>
      </c>
    </row>
    <row r="7510" spans="1:31" x14ac:dyDescent="0.25">
      <c r="A7510">
        <v>1802710</v>
      </c>
      <c r="B7510">
        <v>1</v>
      </c>
      <c r="C7510" t="s">
        <v>81</v>
      </c>
      <c r="D7510" t="s">
        <v>115</v>
      </c>
      <c r="E7510" t="s">
        <v>131</v>
      </c>
      <c r="F7510" t="s">
        <v>2276</v>
      </c>
      <c r="G7510" t="s">
        <v>177</v>
      </c>
      <c r="H7510" t="s">
        <v>134</v>
      </c>
      <c r="I7510" t="s">
        <v>135</v>
      </c>
      <c r="J7510" t="s">
        <v>136</v>
      </c>
      <c r="K7510" t="s">
        <v>147</v>
      </c>
      <c r="L7510" t="s">
        <v>21449</v>
      </c>
      <c r="M7510" t="s">
        <v>21450</v>
      </c>
      <c r="N7510">
        <v>1.021666666</v>
      </c>
      <c r="O7510">
        <v>0</v>
      </c>
      <c r="P7510">
        <v>620</v>
      </c>
      <c r="Q7510">
        <v>3</v>
      </c>
      <c r="R7510">
        <v>60</v>
      </c>
      <c r="S7510">
        <v>3</v>
      </c>
      <c r="T7510">
        <v>21</v>
      </c>
      <c r="U7510">
        <v>0</v>
      </c>
      <c r="V7510">
        <v>0</v>
      </c>
      <c r="W7510">
        <v>0</v>
      </c>
      <c r="X7510">
        <v>47.108728523577632</v>
      </c>
      <c r="Y7510">
        <v>1.6187436689846335</v>
      </c>
      <c r="Z7510">
        <v>6.8701660614991331</v>
      </c>
      <c r="AA7510">
        <v>13.4386865246456</v>
      </c>
      <c r="AB7510">
        <v>2.4417004046459421</v>
      </c>
      <c r="AC7510">
        <v>0</v>
      </c>
      <c r="AD7510">
        <v>0</v>
      </c>
      <c r="AE7510">
        <v>71.478025183352941</v>
      </c>
    </row>
    <row r="7511" spans="1:31" x14ac:dyDescent="0.25">
      <c r="A7511">
        <v>1802753</v>
      </c>
      <c r="B7511">
        <v>1</v>
      </c>
      <c r="C7511" t="s">
        <v>81</v>
      </c>
      <c r="D7511" t="s">
        <v>123</v>
      </c>
      <c r="E7511" t="s">
        <v>131</v>
      </c>
      <c r="F7511" t="s">
        <v>212</v>
      </c>
      <c r="G7511" t="s">
        <v>3816</v>
      </c>
      <c r="H7511" t="s">
        <v>214</v>
      </c>
      <c r="I7511" t="s">
        <v>135</v>
      </c>
      <c r="J7511" t="s">
        <v>136</v>
      </c>
      <c r="K7511" t="s">
        <v>137</v>
      </c>
      <c r="L7511" t="s">
        <v>21451</v>
      </c>
      <c r="M7511" t="s">
        <v>21452</v>
      </c>
      <c r="N7511">
        <v>4.5803349999999998</v>
      </c>
      <c r="O7511">
        <v>3</v>
      </c>
      <c r="P7511">
        <v>0</v>
      </c>
      <c r="Q7511">
        <v>161</v>
      </c>
      <c r="R7511">
        <v>0</v>
      </c>
      <c r="S7511">
        <v>14</v>
      </c>
      <c r="T7511">
        <v>0</v>
      </c>
      <c r="U7511">
        <v>0</v>
      </c>
      <c r="V7511">
        <v>0</v>
      </c>
      <c r="W7511">
        <v>3.7556504329878995</v>
      </c>
      <c r="X7511">
        <v>0</v>
      </c>
      <c r="Y7511">
        <v>185.21589400977462</v>
      </c>
      <c r="Z7511">
        <v>0</v>
      </c>
      <c r="AA7511">
        <v>51.006250455897451</v>
      </c>
      <c r="AB7511">
        <v>0</v>
      </c>
      <c r="AC7511">
        <v>0</v>
      </c>
      <c r="AD7511">
        <v>0</v>
      </c>
      <c r="AE7511">
        <v>239.97779489865997</v>
      </c>
    </row>
    <row r="7512" spans="1:31" x14ac:dyDescent="0.25">
      <c r="A7512">
        <v>1802853</v>
      </c>
      <c r="B7512">
        <v>1</v>
      </c>
      <c r="C7512" t="s">
        <v>80</v>
      </c>
      <c r="D7512" t="s">
        <v>85</v>
      </c>
      <c r="E7512" t="s">
        <v>171</v>
      </c>
      <c r="F7512" t="s">
        <v>21453</v>
      </c>
      <c r="G7512" t="s">
        <v>181</v>
      </c>
      <c r="H7512" t="s">
        <v>146</v>
      </c>
      <c r="I7512" t="s">
        <v>135</v>
      </c>
      <c r="J7512" t="s">
        <v>136</v>
      </c>
      <c r="K7512" t="s">
        <v>147</v>
      </c>
      <c r="L7512" t="s">
        <v>21454</v>
      </c>
      <c r="M7512" t="s">
        <v>21455</v>
      </c>
      <c r="N7512">
        <v>1.5958333330000001</v>
      </c>
      <c r="O7512">
        <v>0</v>
      </c>
      <c r="P7512">
        <v>12</v>
      </c>
      <c r="Q7512">
        <v>0</v>
      </c>
      <c r="R7512">
        <v>0</v>
      </c>
      <c r="S7512">
        <v>0</v>
      </c>
      <c r="T7512">
        <v>1</v>
      </c>
      <c r="U7512">
        <v>0</v>
      </c>
      <c r="V7512">
        <v>0</v>
      </c>
      <c r="W7512">
        <v>0</v>
      </c>
      <c r="X7512">
        <v>4.1222310283512078</v>
      </c>
      <c r="Y7512">
        <v>0</v>
      </c>
      <c r="Z7512">
        <v>0</v>
      </c>
      <c r="AA7512">
        <v>0</v>
      </c>
      <c r="AB7512">
        <v>2.5955462068550839</v>
      </c>
      <c r="AC7512">
        <v>0</v>
      </c>
      <c r="AD7512">
        <v>0</v>
      </c>
      <c r="AE7512">
        <v>6.7177772352062917</v>
      </c>
    </row>
    <row r="7513" spans="1:31" x14ac:dyDescent="0.25">
      <c r="A7513">
        <v>1803394</v>
      </c>
      <c r="B7513">
        <v>1</v>
      </c>
      <c r="C7513" t="s">
        <v>80</v>
      </c>
      <c r="D7513" t="s">
        <v>84</v>
      </c>
      <c r="E7513" t="s">
        <v>143</v>
      </c>
      <c r="F7513" t="s">
        <v>21456</v>
      </c>
      <c r="G7513" t="s">
        <v>145</v>
      </c>
      <c r="H7513" t="s">
        <v>146</v>
      </c>
      <c r="I7513" t="s">
        <v>135</v>
      </c>
      <c r="J7513" t="s">
        <v>136</v>
      </c>
      <c r="K7513" t="s">
        <v>147</v>
      </c>
      <c r="L7513" t="s">
        <v>21457</v>
      </c>
      <c r="M7513" t="s">
        <v>21458</v>
      </c>
      <c r="N7513">
        <v>1.167777777</v>
      </c>
      <c r="O7513">
        <v>0</v>
      </c>
      <c r="P7513">
        <v>684</v>
      </c>
      <c r="Q7513">
        <v>0</v>
      </c>
      <c r="R7513">
        <v>0</v>
      </c>
      <c r="S7513">
        <v>0</v>
      </c>
      <c r="T7513">
        <v>74</v>
      </c>
      <c r="U7513">
        <v>0</v>
      </c>
      <c r="V7513">
        <v>0</v>
      </c>
      <c r="W7513">
        <v>0</v>
      </c>
      <c r="X7513">
        <v>194.77160791005812</v>
      </c>
      <c r="Y7513">
        <v>0</v>
      </c>
      <c r="Z7513">
        <v>0</v>
      </c>
      <c r="AA7513">
        <v>0</v>
      </c>
      <c r="AB7513">
        <v>44.956269908993704</v>
      </c>
      <c r="AC7513">
        <v>0</v>
      </c>
      <c r="AD7513">
        <v>0</v>
      </c>
      <c r="AE7513">
        <v>239.72787781905183</v>
      </c>
    </row>
    <row r="7514" spans="1:31" x14ac:dyDescent="0.25">
      <c r="A7514">
        <v>1802845</v>
      </c>
      <c r="B7514">
        <v>1</v>
      </c>
      <c r="C7514" t="s">
        <v>80</v>
      </c>
      <c r="D7514" t="s">
        <v>101</v>
      </c>
      <c r="E7514" t="s">
        <v>171</v>
      </c>
      <c r="F7514" t="s">
        <v>21459</v>
      </c>
      <c r="G7514" t="s">
        <v>225</v>
      </c>
      <c r="H7514" t="s">
        <v>146</v>
      </c>
      <c r="I7514" t="s">
        <v>135</v>
      </c>
      <c r="J7514" t="s">
        <v>3</v>
      </c>
      <c r="K7514" t="s">
        <v>147</v>
      </c>
      <c r="L7514" t="s">
        <v>21460</v>
      </c>
      <c r="M7514" t="s">
        <v>21461</v>
      </c>
      <c r="N7514">
        <v>4.1163888880000004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0.82705622757712505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0.82705622757712505</v>
      </c>
    </row>
    <row r="7515" spans="1:31" x14ac:dyDescent="0.25">
      <c r="A7515">
        <v>1803486</v>
      </c>
      <c r="B7515">
        <v>1</v>
      </c>
      <c r="C7515" t="s">
        <v>81</v>
      </c>
      <c r="D7515" t="s">
        <v>112</v>
      </c>
      <c r="E7515" t="s">
        <v>171</v>
      </c>
      <c r="F7515" t="s">
        <v>21462</v>
      </c>
      <c r="G7515" t="s">
        <v>181</v>
      </c>
      <c r="H7515" t="s">
        <v>146</v>
      </c>
      <c r="I7515" t="s">
        <v>135</v>
      </c>
      <c r="J7515" t="s">
        <v>136</v>
      </c>
      <c r="K7515" t="s">
        <v>147</v>
      </c>
      <c r="L7515" t="s">
        <v>21463</v>
      </c>
      <c r="M7515" t="s">
        <v>21464</v>
      </c>
      <c r="N7515">
        <v>2.7561111110000001</v>
      </c>
      <c r="O7515">
        <v>0</v>
      </c>
      <c r="P7515">
        <v>1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1.0744710357416001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1.0744710357416001</v>
      </c>
    </row>
    <row r="7516" spans="1:31" x14ac:dyDescent="0.25">
      <c r="A7516">
        <v>1803532</v>
      </c>
      <c r="B7516">
        <v>1</v>
      </c>
      <c r="C7516" t="s">
        <v>81</v>
      </c>
      <c r="D7516" t="s">
        <v>123</v>
      </c>
      <c r="E7516" t="s">
        <v>158</v>
      </c>
      <c r="F7516" t="s">
        <v>6596</v>
      </c>
      <c r="G7516" t="s">
        <v>160</v>
      </c>
      <c r="H7516" t="s">
        <v>146</v>
      </c>
      <c r="I7516" t="s">
        <v>135</v>
      </c>
      <c r="J7516" t="s">
        <v>136</v>
      </c>
      <c r="K7516" t="s">
        <v>147</v>
      </c>
      <c r="L7516" t="s">
        <v>21465</v>
      </c>
      <c r="M7516" t="s">
        <v>21466</v>
      </c>
      <c r="N7516">
        <v>1.5705555550000001</v>
      </c>
      <c r="O7516">
        <v>0</v>
      </c>
      <c r="P7516">
        <v>74</v>
      </c>
      <c r="Q7516">
        <v>0</v>
      </c>
      <c r="R7516">
        <v>0</v>
      </c>
      <c r="S7516">
        <v>0</v>
      </c>
      <c r="T7516">
        <v>3</v>
      </c>
      <c r="U7516">
        <v>0</v>
      </c>
      <c r="V7516">
        <v>0</v>
      </c>
      <c r="W7516">
        <v>0</v>
      </c>
      <c r="X7516">
        <v>31.253511397035165</v>
      </c>
      <c r="Y7516">
        <v>0</v>
      </c>
      <c r="Z7516">
        <v>0</v>
      </c>
      <c r="AA7516">
        <v>0</v>
      </c>
      <c r="AB7516">
        <v>1.1154831657894002</v>
      </c>
      <c r="AC7516">
        <v>0</v>
      </c>
      <c r="AD7516">
        <v>0</v>
      </c>
      <c r="AE7516">
        <v>32.368994562824568</v>
      </c>
    </row>
    <row r="7517" spans="1:31" x14ac:dyDescent="0.25">
      <c r="A7517">
        <v>1802991</v>
      </c>
      <c r="B7517">
        <v>1</v>
      </c>
      <c r="C7517" t="s">
        <v>81</v>
      </c>
      <c r="D7517" t="s">
        <v>127</v>
      </c>
      <c r="E7517" t="s">
        <v>171</v>
      </c>
      <c r="F7517" t="s">
        <v>21467</v>
      </c>
      <c r="G7517" t="s">
        <v>225</v>
      </c>
      <c r="H7517" t="s">
        <v>146</v>
      </c>
      <c r="I7517" t="s">
        <v>135</v>
      </c>
      <c r="J7517" t="s">
        <v>136</v>
      </c>
      <c r="K7517" t="s">
        <v>147</v>
      </c>
      <c r="L7517" t="s">
        <v>21468</v>
      </c>
      <c r="M7517" t="s">
        <v>21469</v>
      </c>
      <c r="N7517">
        <v>1.536944444</v>
      </c>
      <c r="O7517">
        <v>0</v>
      </c>
      <c r="P7517">
        <v>11</v>
      </c>
      <c r="Q7517">
        <v>0</v>
      </c>
      <c r="R7517">
        <v>0</v>
      </c>
      <c r="S7517">
        <v>0</v>
      </c>
      <c r="T7517">
        <v>2</v>
      </c>
      <c r="U7517">
        <v>0</v>
      </c>
      <c r="V7517">
        <v>0</v>
      </c>
      <c r="W7517">
        <v>0</v>
      </c>
      <c r="X7517">
        <v>2.6543147917660002</v>
      </c>
      <c r="Y7517">
        <v>0</v>
      </c>
      <c r="Z7517">
        <v>0</v>
      </c>
      <c r="AA7517">
        <v>0</v>
      </c>
      <c r="AB7517">
        <v>0.52081410429909991</v>
      </c>
      <c r="AC7517">
        <v>0</v>
      </c>
      <c r="AD7517">
        <v>0</v>
      </c>
      <c r="AE7517">
        <v>3.1751288960651003</v>
      </c>
    </row>
    <row r="7518" spans="1:31" x14ac:dyDescent="0.25">
      <c r="A7518">
        <v>1802782</v>
      </c>
      <c r="B7518">
        <v>1</v>
      </c>
      <c r="C7518" t="s">
        <v>81</v>
      </c>
      <c r="D7518" t="s">
        <v>127</v>
      </c>
      <c r="E7518" t="s">
        <v>143</v>
      </c>
      <c r="F7518" t="s">
        <v>21470</v>
      </c>
      <c r="G7518" t="s">
        <v>246</v>
      </c>
      <c r="H7518" t="s">
        <v>146</v>
      </c>
      <c r="I7518" t="s">
        <v>135</v>
      </c>
      <c r="J7518" t="s">
        <v>136</v>
      </c>
      <c r="K7518" t="s">
        <v>137</v>
      </c>
      <c r="L7518" t="s">
        <v>21471</v>
      </c>
      <c r="M7518" t="s">
        <v>21472</v>
      </c>
      <c r="N7518">
        <v>6.4130294440000002</v>
      </c>
      <c r="O7518">
        <v>0</v>
      </c>
      <c r="P7518">
        <v>190</v>
      </c>
      <c r="Q7518">
        <v>0</v>
      </c>
      <c r="R7518">
        <v>0</v>
      </c>
      <c r="S7518">
        <v>0</v>
      </c>
      <c r="T7518">
        <v>5</v>
      </c>
      <c r="U7518">
        <v>0</v>
      </c>
      <c r="V7518">
        <v>0</v>
      </c>
      <c r="W7518">
        <v>0</v>
      </c>
      <c r="X7518">
        <v>272.96271897832708</v>
      </c>
      <c r="Y7518">
        <v>0</v>
      </c>
      <c r="Z7518">
        <v>0</v>
      </c>
      <c r="AA7518">
        <v>0</v>
      </c>
      <c r="AB7518">
        <v>81.41729153047001</v>
      </c>
      <c r="AC7518">
        <v>0</v>
      </c>
      <c r="AD7518">
        <v>0</v>
      </c>
      <c r="AE7518">
        <v>354.38001050879711</v>
      </c>
    </row>
    <row r="7519" spans="1:31" x14ac:dyDescent="0.25">
      <c r="A7519">
        <v>1802736</v>
      </c>
      <c r="B7519">
        <v>1</v>
      </c>
      <c r="C7519" t="s">
        <v>81</v>
      </c>
      <c r="D7519" t="s">
        <v>127</v>
      </c>
      <c r="E7519" t="s">
        <v>184</v>
      </c>
      <c r="F7519" t="s">
        <v>17870</v>
      </c>
      <c r="G7519" t="s">
        <v>177</v>
      </c>
      <c r="H7519" t="s">
        <v>134</v>
      </c>
      <c r="I7519" t="s">
        <v>193</v>
      </c>
      <c r="J7519" t="s">
        <v>136</v>
      </c>
      <c r="K7519" t="s">
        <v>147</v>
      </c>
      <c r="L7519" t="s">
        <v>21473</v>
      </c>
      <c r="M7519" t="s">
        <v>21474</v>
      </c>
      <c r="N7519">
        <v>9.1666660000000004E-3</v>
      </c>
      <c r="O7519">
        <v>0</v>
      </c>
      <c r="P7519">
        <v>901</v>
      </c>
      <c r="Q7519">
        <v>9</v>
      </c>
      <c r="R7519">
        <v>28</v>
      </c>
      <c r="S7519">
        <v>4</v>
      </c>
      <c r="T7519">
        <v>109</v>
      </c>
      <c r="U7519">
        <v>6</v>
      </c>
      <c r="V7519">
        <v>1</v>
      </c>
      <c r="W7519">
        <v>0</v>
      </c>
      <c r="X7519">
        <v>1.9600742174247665</v>
      </c>
      <c r="Y7519">
        <v>1.8786938857500001E-2</v>
      </c>
      <c r="Z7519">
        <v>2.2758759440449999E-2</v>
      </c>
      <c r="AA7519">
        <v>3.0597569350700002E-2</v>
      </c>
      <c r="AB7519">
        <v>0.29775616573257502</v>
      </c>
      <c r="AC7519">
        <v>1.6487509140830752</v>
      </c>
      <c r="AD7519">
        <v>3.4878035192000001E-2</v>
      </c>
      <c r="AE7519">
        <v>4.0136026000810672</v>
      </c>
    </row>
    <row r="7520" spans="1:31" x14ac:dyDescent="0.25">
      <c r="A7520">
        <v>1803569</v>
      </c>
      <c r="B7520">
        <v>1</v>
      </c>
      <c r="C7520" t="s">
        <v>80</v>
      </c>
      <c r="D7520" t="s">
        <v>83</v>
      </c>
      <c r="E7520" t="s">
        <v>171</v>
      </c>
      <c r="F7520" t="s">
        <v>21475</v>
      </c>
      <c r="G7520" t="s">
        <v>282</v>
      </c>
      <c r="H7520" t="s">
        <v>146</v>
      </c>
      <c r="I7520" t="s">
        <v>135</v>
      </c>
      <c r="J7520" t="s">
        <v>136</v>
      </c>
      <c r="K7520" t="s">
        <v>147</v>
      </c>
      <c r="L7520" t="s">
        <v>21476</v>
      </c>
      <c r="M7520" t="s">
        <v>21477</v>
      </c>
      <c r="N7520">
        <v>2.1188888879999999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1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1.6272182667805914</v>
      </c>
      <c r="AC7520">
        <v>0</v>
      </c>
      <c r="AD7520">
        <v>0</v>
      </c>
      <c r="AE7520">
        <v>1.6272182667805914</v>
      </c>
    </row>
    <row r="7521" spans="1:31" x14ac:dyDescent="0.25">
      <c r="A7521">
        <v>1802762</v>
      </c>
      <c r="B7521">
        <v>1</v>
      </c>
      <c r="C7521" t="s">
        <v>80</v>
      </c>
      <c r="D7521" t="s">
        <v>82</v>
      </c>
      <c r="E7521" t="s">
        <v>171</v>
      </c>
      <c r="F7521" t="s">
        <v>21478</v>
      </c>
      <c r="G7521" t="s">
        <v>173</v>
      </c>
      <c r="H7521" t="s">
        <v>146</v>
      </c>
      <c r="I7521" t="s">
        <v>135</v>
      </c>
      <c r="J7521" t="s">
        <v>136</v>
      </c>
      <c r="K7521" t="s">
        <v>147</v>
      </c>
      <c r="L7521" t="s">
        <v>21479</v>
      </c>
      <c r="M7521" t="s">
        <v>21480</v>
      </c>
      <c r="N7521">
        <v>0.83527777700000005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7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0.93105030613900008</v>
      </c>
      <c r="AC7521">
        <v>0</v>
      </c>
      <c r="AD7521">
        <v>0</v>
      </c>
      <c r="AE7521">
        <v>0.93105030613900008</v>
      </c>
    </row>
    <row r="7522" spans="1:31" x14ac:dyDescent="0.25">
      <c r="A7522">
        <v>1802885</v>
      </c>
      <c r="B7522">
        <v>1</v>
      </c>
      <c r="C7522" t="s">
        <v>80</v>
      </c>
      <c r="D7522" t="s">
        <v>84</v>
      </c>
      <c r="E7522" t="s">
        <v>171</v>
      </c>
      <c r="F7522" t="s">
        <v>21481</v>
      </c>
      <c r="G7522" t="s">
        <v>181</v>
      </c>
      <c r="H7522" t="s">
        <v>146</v>
      </c>
      <c r="I7522" t="s">
        <v>135</v>
      </c>
      <c r="J7522" t="s">
        <v>136</v>
      </c>
      <c r="K7522" t="s">
        <v>147</v>
      </c>
      <c r="L7522" t="s">
        <v>21482</v>
      </c>
      <c r="M7522" t="s">
        <v>21483</v>
      </c>
      <c r="N7522">
        <v>1.439166666</v>
      </c>
      <c r="O7522">
        <v>0</v>
      </c>
      <c r="P7522">
        <v>1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0.29025397364023331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0.29025397364023331</v>
      </c>
    </row>
    <row r="7523" spans="1:31" x14ac:dyDescent="0.25">
      <c r="A7523">
        <v>1803526</v>
      </c>
      <c r="B7523">
        <v>1</v>
      </c>
      <c r="C7523" t="s">
        <v>81</v>
      </c>
      <c r="D7523" t="s">
        <v>121</v>
      </c>
      <c r="E7523" t="s">
        <v>158</v>
      </c>
      <c r="F7523" t="s">
        <v>21484</v>
      </c>
      <c r="G7523" t="s">
        <v>160</v>
      </c>
      <c r="H7523" t="s">
        <v>146</v>
      </c>
      <c r="I7523" t="s">
        <v>135</v>
      </c>
      <c r="J7523" t="s">
        <v>136</v>
      </c>
      <c r="K7523" t="s">
        <v>147</v>
      </c>
      <c r="L7523" t="s">
        <v>21485</v>
      </c>
      <c r="M7523" t="s">
        <v>21486</v>
      </c>
      <c r="N7523">
        <v>0.60499999999999998</v>
      </c>
      <c r="O7523">
        <v>0</v>
      </c>
      <c r="P7523">
        <v>2</v>
      </c>
      <c r="Q7523">
        <v>0</v>
      </c>
      <c r="R7523">
        <v>2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0.16630019434175003</v>
      </c>
      <c r="Y7523">
        <v>0</v>
      </c>
      <c r="Z7523">
        <v>2.2378673795941668E-2</v>
      </c>
      <c r="AA7523">
        <v>0</v>
      </c>
      <c r="AB7523">
        <v>0</v>
      </c>
      <c r="AC7523">
        <v>0</v>
      </c>
      <c r="AD7523">
        <v>0</v>
      </c>
      <c r="AE7523">
        <v>0.18867886813769169</v>
      </c>
    </row>
    <row r="7524" spans="1:31" x14ac:dyDescent="0.25">
      <c r="A7524">
        <v>1802742</v>
      </c>
      <c r="B7524">
        <v>1</v>
      </c>
      <c r="C7524" t="s">
        <v>80</v>
      </c>
      <c r="D7524" t="s">
        <v>96</v>
      </c>
      <c r="E7524" t="s">
        <v>158</v>
      </c>
      <c r="F7524" t="s">
        <v>21487</v>
      </c>
      <c r="G7524" t="s">
        <v>2175</v>
      </c>
      <c r="H7524" t="s">
        <v>146</v>
      </c>
      <c r="I7524" t="s">
        <v>135</v>
      </c>
      <c r="J7524" t="s">
        <v>136</v>
      </c>
      <c r="K7524" t="s">
        <v>147</v>
      </c>
      <c r="L7524" t="s">
        <v>21488</v>
      </c>
      <c r="M7524" t="s">
        <v>21489</v>
      </c>
      <c r="N7524">
        <v>6.8597222220000003</v>
      </c>
      <c r="O7524">
        <v>0</v>
      </c>
      <c r="P7524">
        <v>8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11.613665436696651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11.613665436696651</v>
      </c>
    </row>
    <row r="7525" spans="1:31" x14ac:dyDescent="0.25">
      <c r="A7525">
        <v>1803054</v>
      </c>
      <c r="B7525">
        <v>1</v>
      </c>
      <c r="C7525" t="s">
        <v>80</v>
      </c>
      <c r="D7525" t="s">
        <v>93</v>
      </c>
      <c r="E7525" t="s">
        <v>171</v>
      </c>
      <c r="F7525" t="s">
        <v>21490</v>
      </c>
      <c r="G7525" t="s">
        <v>181</v>
      </c>
      <c r="H7525" t="s">
        <v>146</v>
      </c>
      <c r="I7525" t="s">
        <v>135</v>
      </c>
      <c r="J7525" t="s">
        <v>136</v>
      </c>
      <c r="K7525" t="s">
        <v>147</v>
      </c>
      <c r="L7525" t="s">
        <v>21491</v>
      </c>
      <c r="M7525" t="s">
        <v>21492</v>
      </c>
      <c r="N7525">
        <v>7.4297222219999997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6.9046943366666662E-3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6.9046943366666662E-3</v>
      </c>
    </row>
    <row r="7526" spans="1:31" x14ac:dyDescent="0.25">
      <c r="A7526">
        <v>1803489</v>
      </c>
      <c r="B7526">
        <v>1</v>
      </c>
      <c r="C7526" t="s">
        <v>81</v>
      </c>
      <c r="D7526" t="s">
        <v>118</v>
      </c>
      <c r="E7526" t="s">
        <v>184</v>
      </c>
      <c r="F7526" t="s">
        <v>21493</v>
      </c>
      <c r="G7526" t="s">
        <v>232</v>
      </c>
      <c r="H7526" t="s">
        <v>134</v>
      </c>
      <c r="I7526" t="s">
        <v>135</v>
      </c>
      <c r="J7526" t="s">
        <v>136</v>
      </c>
      <c r="K7526" t="s">
        <v>147</v>
      </c>
      <c r="L7526" t="s">
        <v>21494</v>
      </c>
      <c r="M7526" t="s">
        <v>21495</v>
      </c>
      <c r="N7526">
        <v>2.2177777769999998</v>
      </c>
      <c r="O7526">
        <v>0</v>
      </c>
      <c r="P7526">
        <v>338</v>
      </c>
      <c r="Q7526">
        <v>0</v>
      </c>
      <c r="R7526">
        <v>17</v>
      </c>
      <c r="S7526">
        <v>0</v>
      </c>
      <c r="T7526">
        <v>34</v>
      </c>
      <c r="U7526">
        <v>0</v>
      </c>
      <c r="V7526">
        <v>0</v>
      </c>
      <c r="W7526">
        <v>0</v>
      </c>
      <c r="X7526">
        <v>155.59382400559252</v>
      </c>
      <c r="Y7526">
        <v>0</v>
      </c>
      <c r="Z7526">
        <v>3.3969086621459992</v>
      </c>
      <c r="AA7526">
        <v>0</v>
      </c>
      <c r="AB7526">
        <v>20.397079088159607</v>
      </c>
      <c r="AC7526">
        <v>0</v>
      </c>
      <c r="AD7526">
        <v>0</v>
      </c>
      <c r="AE7526">
        <v>179.38781175589813</v>
      </c>
    </row>
    <row r="7527" spans="1:31" x14ac:dyDescent="0.25">
      <c r="A7527">
        <v>1803512</v>
      </c>
      <c r="B7527">
        <v>1</v>
      </c>
      <c r="C7527" t="s">
        <v>80</v>
      </c>
      <c r="D7527" t="s">
        <v>106</v>
      </c>
      <c r="E7527" t="s">
        <v>143</v>
      </c>
      <c r="F7527" t="s">
        <v>21496</v>
      </c>
      <c r="G7527" t="s">
        <v>926</v>
      </c>
      <c r="H7527" t="s">
        <v>146</v>
      </c>
      <c r="I7527" t="s">
        <v>135</v>
      </c>
      <c r="J7527" t="s">
        <v>136</v>
      </c>
      <c r="K7527" t="s">
        <v>147</v>
      </c>
      <c r="L7527" t="s">
        <v>21497</v>
      </c>
      <c r="M7527" t="s">
        <v>21498</v>
      </c>
      <c r="N7527">
        <v>1.2622222219999999</v>
      </c>
      <c r="O7527">
        <v>0</v>
      </c>
      <c r="P7527">
        <v>30</v>
      </c>
      <c r="Q7527">
        <v>0</v>
      </c>
      <c r="R7527">
        <v>0</v>
      </c>
      <c r="S7527">
        <v>0</v>
      </c>
      <c r="T7527">
        <v>6</v>
      </c>
      <c r="U7527">
        <v>0</v>
      </c>
      <c r="V7527">
        <v>0</v>
      </c>
      <c r="W7527">
        <v>0</v>
      </c>
      <c r="X7527">
        <v>15.449176664590214</v>
      </c>
      <c r="Y7527">
        <v>0</v>
      </c>
      <c r="Z7527">
        <v>0</v>
      </c>
      <c r="AA7527">
        <v>0</v>
      </c>
      <c r="AB7527">
        <v>5.329973058759383</v>
      </c>
      <c r="AC7527">
        <v>0</v>
      </c>
      <c r="AD7527">
        <v>0</v>
      </c>
      <c r="AE7527">
        <v>20.779149723349597</v>
      </c>
    </row>
    <row r="7528" spans="1:31" x14ac:dyDescent="0.25">
      <c r="A7528">
        <v>1802819</v>
      </c>
      <c r="B7528">
        <v>1</v>
      </c>
      <c r="C7528" t="s">
        <v>81</v>
      </c>
      <c r="D7528" t="s">
        <v>125</v>
      </c>
      <c r="E7528" t="s">
        <v>131</v>
      </c>
      <c r="F7528" t="s">
        <v>20275</v>
      </c>
      <c r="G7528" t="s">
        <v>239</v>
      </c>
      <c r="H7528" t="s">
        <v>134</v>
      </c>
      <c r="I7528" t="s">
        <v>135</v>
      </c>
      <c r="J7528" t="s">
        <v>136</v>
      </c>
      <c r="K7528" t="s">
        <v>137</v>
      </c>
      <c r="L7528" t="s">
        <v>21499</v>
      </c>
      <c r="M7528" t="s">
        <v>21500</v>
      </c>
      <c r="N7528">
        <v>3.0130555550000002</v>
      </c>
      <c r="O7528">
        <v>0</v>
      </c>
      <c r="P7528">
        <v>697</v>
      </c>
      <c r="Q7528">
        <v>1</v>
      </c>
      <c r="R7528">
        <v>38</v>
      </c>
      <c r="S7528">
        <v>0</v>
      </c>
      <c r="T7528">
        <v>120</v>
      </c>
      <c r="U7528">
        <v>1</v>
      </c>
      <c r="V7528">
        <v>4</v>
      </c>
      <c r="W7528">
        <v>0</v>
      </c>
      <c r="X7528">
        <v>382.25978621276931</v>
      </c>
      <c r="Y7528">
        <v>0</v>
      </c>
      <c r="Z7528">
        <v>53.210745022722541</v>
      </c>
      <c r="AA7528">
        <v>0</v>
      </c>
      <c r="AB7528">
        <v>146.57555495395511</v>
      </c>
      <c r="AC7528">
        <v>342.50131647387917</v>
      </c>
      <c r="AD7528">
        <v>25.850282714940569</v>
      </c>
      <c r="AE7528">
        <v>950.39768537826683</v>
      </c>
    </row>
    <row r="7529" spans="1:31" x14ac:dyDescent="0.25">
      <c r="A7529">
        <v>1802842</v>
      </c>
      <c r="B7529">
        <v>1</v>
      </c>
      <c r="C7529" t="s">
        <v>80</v>
      </c>
      <c r="D7529" t="s">
        <v>107</v>
      </c>
      <c r="E7529" t="s">
        <v>153</v>
      </c>
      <c r="F7529" t="s">
        <v>21501</v>
      </c>
      <c r="G7529" t="s">
        <v>155</v>
      </c>
      <c r="H7529" t="s">
        <v>146</v>
      </c>
      <c r="I7529" t="s">
        <v>135</v>
      </c>
      <c r="J7529" t="s">
        <v>136</v>
      </c>
      <c r="K7529" t="s">
        <v>147</v>
      </c>
      <c r="L7529" t="s">
        <v>21502</v>
      </c>
      <c r="M7529" t="s">
        <v>21503</v>
      </c>
      <c r="N7529">
        <v>2.536944444</v>
      </c>
      <c r="O7529">
        <v>0</v>
      </c>
      <c r="P7529">
        <v>54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42.942722893270577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42.942722893270577</v>
      </c>
    </row>
    <row r="7530" spans="1:31" x14ac:dyDescent="0.25">
      <c r="A7530">
        <v>1802988</v>
      </c>
      <c r="B7530">
        <v>1</v>
      </c>
      <c r="C7530" t="s">
        <v>80</v>
      </c>
      <c r="D7530" t="s">
        <v>85</v>
      </c>
      <c r="E7530" t="s">
        <v>171</v>
      </c>
      <c r="F7530" t="s">
        <v>21504</v>
      </c>
      <c r="G7530" t="s">
        <v>173</v>
      </c>
      <c r="H7530" t="s">
        <v>146</v>
      </c>
      <c r="I7530" t="s">
        <v>135</v>
      </c>
      <c r="J7530" t="s">
        <v>136</v>
      </c>
      <c r="K7530" t="s">
        <v>147</v>
      </c>
      <c r="L7530" t="s">
        <v>21505</v>
      </c>
      <c r="M7530" t="s">
        <v>21506</v>
      </c>
      <c r="N7530">
        <v>0.63694444400000005</v>
      </c>
      <c r="O7530">
        <v>0</v>
      </c>
      <c r="P7530">
        <v>11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1.3835912669651667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1.3835912669651667</v>
      </c>
    </row>
    <row r="7531" spans="1:31" x14ac:dyDescent="0.25">
      <c r="A7531">
        <v>1802971</v>
      </c>
      <c r="B7531">
        <v>1</v>
      </c>
      <c r="C7531" t="s">
        <v>80</v>
      </c>
      <c r="D7531" t="s">
        <v>110</v>
      </c>
      <c r="E7531" t="s">
        <v>158</v>
      </c>
      <c r="F7531" t="s">
        <v>21507</v>
      </c>
      <c r="G7531" t="s">
        <v>239</v>
      </c>
      <c r="H7531" t="s">
        <v>146</v>
      </c>
      <c r="I7531" t="s">
        <v>135</v>
      </c>
      <c r="J7531" t="s">
        <v>136</v>
      </c>
      <c r="K7531" t="s">
        <v>137</v>
      </c>
      <c r="L7531" t="s">
        <v>21508</v>
      </c>
      <c r="M7531" t="s">
        <v>21509</v>
      </c>
      <c r="N7531">
        <v>0.41187027700000001</v>
      </c>
      <c r="O7531">
        <v>0</v>
      </c>
      <c r="P7531">
        <v>106</v>
      </c>
      <c r="Q7531">
        <v>0</v>
      </c>
      <c r="R7531">
        <v>0</v>
      </c>
      <c r="S7531">
        <v>0</v>
      </c>
      <c r="T7531">
        <v>11</v>
      </c>
      <c r="U7531">
        <v>0</v>
      </c>
      <c r="V7531">
        <v>0</v>
      </c>
      <c r="W7531">
        <v>0</v>
      </c>
      <c r="X7531">
        <v>12.333535838310684</v>
      </c>
      <c r="Y7531">
        <v>0</v>
      </c>
      <c r="Z7531">
        <v>0</v>
      </c>
      <c r="AA7531">
        <v>0</v>
      </c>
      <c r="AB7531">
        <v>8.2021492513497911</v>
      </c>
      <c r="AC7531">
        <v>0</v>
      </c>
      <c r="AD7531">
        <v>0</v>
      </c>
      <c r="AE7531">
        <v>20.535685089660475</v>
      </c>
    </row>
    <row r="7532" spans="1:31" x14ac:dyDescent="0.25">
      <c r="A7532">
        <v>1802825</v>
      </c>
      <c r="B7532">
        <v>1</v>
      </c>
      <c r="C7532" t="s">
        <v>81</v>
      </c>
      <c r="D7532" t="s">
        <v>118</v>
      </c>
      <c r="E7532" t="s">
        <v>143</v>
      </c>
      <c r="F7532" t="s">
        <v>21510</v>
      </c>
      <c r="G7532" t="s">
        <v>239</v>
      </c>
      <c r="H7532" t="s">
        <v>146</v>
      </c>
      <c r="I7532" t="s">
        <v>135</v>
      </c>
      <c r="J7532" t="s">
        <v>136</v>
      </c>
      <c r="K7532" t="s">
        <v>137</v>
      </c>
      <c r="L7532" t="s">
        <v>21511</v>
      </c>
      <c r="M7532" t="s">
        <v>21512</v>
      </c>
      <c r="N7532">
        <v>0.97479888800000003</v>
      </c>
      <c r="O7532">
        <v>0</v>
      </c>
      <c r="P7532">
        <v>524</v>
      </c>
      <c r="Q7532">
        <v>0</v>
      </c>
      <c r="R7532">
        <v>0</v>
      </c>
      <c r="S7532">
        <v>0</v>
      </c>
      <c r="T7532">
        <v>27</v>
      </c>
      <c r="U7532">
        <v>0</v>
      </c>
      <c r="V7532">
        <v>0</v>
      </c>
      <c r="W7532">
        <v>0</v>
      </c>
      <c r="X7532">
        <v>109.31992818426239</v>
      </c>
      <c r="Y7532">
        <v>0</v>
      </c>
      <c r="Z7532">
        <v>0</v>
      </c>
      <c r="AA7532">
        <v>0</v>
      </c>
      <c r="AB7532">
        <v>8.1674838002744981</v>
      </c>
      <c r="AC7532">
        <v>0</v>
      </c>
      <c r="AD7532">
        <v>0</v>
      </c>
      <c r="AE7532">
        <v>117.48741198453689</v>
      </c>
    </row>
    <row r="7533" spans="1:31" x14ac:dyDescent="0.25">
      <c r="A7533">
        <v>1802779</v>
      </c>
      <c r="B7533">
        <v>1</v>
      </c>
      <c r="C7533" t="s">
        <v>81</v>
      </c>
      <c r="D7533" t="s">
        <v>122</v>
      </c>
      <c r="E7533" t="s">
        <v>143</v>
      </c>
      <c r="F7533" t="s">
        <v>20025</v>
      </c>
      <c r="G7533" t="s">
        <v>246</v>
      </c>
      <c r="H7533" t="s">
        <v>146</v>
      </c>
      <c r="I7533" t="s">
        <v>135</v>
      </c>
      <c r="J7533" t="s">
        <v>136</v>
      </c>
      <c r="K7533" t="s">
        <v>137</v>
      </c>
      <c r="L7533" t="s">
        <v>21513</v>
      </c>
      <c r="M7533" t="s">
        <v>21514</v>
      </c>
      <c r="N7533">
        <v>8.3816666659999992</v>
      </c>
      <c r="O7533">
        <v>0</v>
      </c>
      <c r="P7533">
        <v>41</v>
      </c>
      <c r="Q7533">
        <v>0</v>
      </c>
      <c r="R7533">
        <v>1</v>
      </c>
      <c r="S7533">
        <v>0</v>
      </c>
      <c r="T7533">
        <v>3</v>
      </c>
      <c r="U7533">
        <v>0</v>
      </c>
      <c r="V7533">
        <v>0</v>
      </c>
      <c r="W7533">
        <v>0</v>
      </c>
      <c r="X7533">
        <v>27.810528326801062</v>
      </c>
      <c r="Y7533">
        <v>0</v>
      </c>
      <c r="Z7533">
        <v>0</v>
      </c>
      <c r="AA7533">
        <v>0</v>
      </c>
      <c r="AB7533">
        <v>9.9544809957354996</v>
      </c>
      <c r="AC7533">
        <v>0</v>
      </c>
      <c r="AD7533">
        <v>0</v>
      </c>
      <c r="AE7533">
        <v>37.765009322536564</v>
      </c>
    </row>
    <row r="7534" spans="1:31" x14ac:dyDescent="0.25">
      <c r="A7534">
        <v>1802716</v>
      </c>
      <c r="B7534">
        <v>1</v>
      </c>
      <c r="C7534" t="s">
        <v>81</v>
      </c>
      <c r="D7534" t="s">
        <v>127</v>
      </c>
      <c r="E7534" t="s">
        <v>171</v>
      </c>
      <c r="F7534" t="s">
        <v>21515</v>
      </c>
      <c r="G7534" t="s">
        <v>173</v>
      </c>
      <c r="H7534" t="s">
        <v>146</v>
      </c>
      <c r="I7534" t="s">
        <v>135</v>
      </c>
      <c r="J7534" t="s">
        <v>136</v>
      </c>
      <c r="K7534" t="s">
        <v>147</v>
      </c>
      <c r="L7534" t="s">
        <v>21516</v>
      </c>
      <c r="M7534" t="s">
        <v>21517</v>
      </c>
      <c r="N7534">
        <v>1.738888888</v>
      </c>
      <c r="O7534">
        <v>0</v>
      </c>
      <c r="P7534">
        <v>12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4.3211352963684995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4.3211352963684995</v>
      </c>
    </row>
    <row r="7535" spans="1:31" x14ac:dyDescent="0.25">
      <c r="A7535">
        <v>1802739</v>
      </c>
      <c r="B7535">
        <v>1</v>
      </c>
      <c r="C7535" t="s">
        <v>81</v>
      </c>
      <c r="D7535" t="s">
        <v>120</v>
      </c>
      <c r="E7535" t="s">
        <v>171</v>
      </c>
      <c r="F7535" t="s">
        <v>21518</v>
      </c>
      <c r="G7535" t="s">
        <v>181</v>
      </c>
      <c r="H7535" t="s">
        <v>146</v>
      </c>
      <c r="I7535" t="s">
        <v>135</v>
      </c>
      <c r="J7535" t="s">
        <v>136</v>
      </c>
      <c r="K7535" t="s">
        <v>147</v>
      </c>
      <c r="L7535" t="s">
        <v>21519</v>
      </c>
      <c r="M7535" t="s">
        <v>21520</v>
      </c>
      <c r="N7535">
        <v>3.076944444</v>
      </c>
      <c r="O7535">
        <v>0</v>
      </c>
      <c r="P7535">
        <v>2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0.30585044942840001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0.30585044942840001</v>
      </c>
    </row>
    <row r="7536" spans="1:31" x14ac:dyDescent="0.25">
      <c r="A7536">
        <v>1803572</v>
      </c>
      <c r="B7536">
        <v>1</v>
      </c>
      <c r="C7536" t="s">
        <v>80</v>
      </c>
      <c r="D7536" t="s">
        <v>94</v>
      </c>
      <c r="E7536" t="s">
        <v>131</v>
      </c>
      <c r="F7536" t="s">
        <v>21521</v>
      </c>
      <c r="G7536" t="s">
        <v>177</v>
      </c>
      <c r="H7536" t="s">
        <v>134</v>
      </c>
      <c r="I7536" t="s">
        <v>135</v>
      </c>
      <c r="J7536" t="s">
        <v>136</v>
      </c>
      <c r="K7536" t="s">
        <v>147</v>
      </c>
      <c r="L7536" t="s">
        <v>21522</v>
      </c>
      <c r="M7536" t="s">
        <v>21523</v>
      </c>
      <c r="N7536">
        <v>0.76555555500000005</v>
      </c>
      <c r="O7536">
        <v>0</v>
      </c>
      <c r="P7536">
        <v>288</v>
      </c>
      <c r="Q7536">
        <v>0</v>
      </c>
      <c r="R7536">
        <v>0</v>
      </c>
      <c r="S7536">
        <v>0</v>
      </c>
      <c r="T7536">
        <v>62</v>
      </c>
      <c r="U7536">
        <v>0</v>
      </c>
      <c r="V7536">
        <v>0</v>
      </c>
      <c r="W7536">
        <v>0</v>
      </c>
      <c r="X7536">
        <v>37.632574047736888</v>
      </c>
      <c r="Y7536">
        <v>0</v>
      </c>
      <c r="Z7536">
        <v>0</v>
      </c>
      <c r="AA7536">
        <v>0</v>
      </c>
      <c r="AB7536">
        <v>38.741963126533719</v>
      </c>
      <c r="AC7536">
        <v>0</v>
      </c>
      <c r="AD7536">
        <v>0</v>
      </c>
      <c r="AE7536">
        <v>76.374537174270614</v>
      </c>
    </row>
    <row r="7537" spans="1:31" x14ac:dyDescent="0.25">
      <c r="A7537">
        <v>1803549</v>
      </c>
      <c r="B7537">
        <v>1</v>
      </c>
      <c r="C7537" t="s">
        <v>80</v>
      </c>
      <c r="D7537" t="s">
        <v>93</v>
      </c>
      <c r="E7537" t="s">
        <v>171</v>
      </c>
      <c r="F7537" t="s">
        <v>21524</v>
      </c>
      <c r="G7537" t="s">
        <v>225</v>
      </c>
      <c r="H7537" t="s">
        <v>146</v>
      </c>
      <c r="I7537" t="s">
        <v>135</v>
      </c>
      <c r="J7537" t="s">
        <v>136</v>
      </c>
      <c r="K7537" t="s">
        <v>147</v>
      </c>
      <c r="L7537" t="s">
        <v>21525</v>
      </c>
      <c r="M7537" t="s">
        <v>21526</v>
      </c>
      <c r="N7537">
        <v>1.373888888</v>
      </c>
      <c r="O7537">
        <v>0</v>
      </c>
      <c r="P7537">
        <v>14</v>
      </c>
      <c r="Q7537">
        <v>0</v>
      </c>
      <c r="R7537">
        <v>0</v>
      </c>
      <c r="S7537">
        <v>0</v>
      </c>
      <c r="T7537">
        <v>1</v>
      </c>
      <c r="U7537">
        <v>0</v>
      </c>
      <c r="V7537">
        <v>0</v>
      </c>
      <c r="W7537">
        <v>0</v>
      </c>
      <c r="X7537">
        <v>10.900745754918333</v>
      </c>
      <c r="Y7537">
        <v>0</v>
      </c>
      <c r="Z7537">
        <v>0</v>
      </c>
      <c r="AA7537">
        <v>0</v>
      </c>
      <c r="AB7537">
        <v>0.11307892474071668</v>
      </c>
      <c r="AC7537">
        <v>0</v>
      </c>
      <c r="AD7537">
        <v>0</v>
      </c>
      <c r="AE7537">
        <v>11.013824679659049</v>
      </c>
    </row>
    <row r="7538" spans="1:31" x14ac:dyDescent="0.25">
      <c r="A7538">
        <v>1802839</v>
      </c>
      <c r="B7538">
        <v>1</v>
      </c>
      <c r="C7538" t="s">
        <v>81</v>
      </c>
      <c r="D7538" t="s">
        <v>118</v>
      </c>
      <c r="E7538" t="s">
        <v>171</v>
      </c>
      <c r="F7538" t="s">
        <v>21527</v>
      </c>
      <c r="G7538" t="s">
        <v>181</v>
      </c>
      <c r="H7538" t="s">
        <v>146</v>
      </c>
      <c r="I7538" t="s">
        <v>135</v>
      </c>
      <c r="J7538" t="s">
        <v>136</v>
      </c>
      <c r="K7538" t="s">
        <v>147</v>
      </c>
      <c r="L7538" t="s">
        <v>21528</v>
      </c>
      <c r="M7538" t="s">
        <v>21529</v>
      </c>
      <c r="N7538">
        <v>0.61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1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</row>
    <row r="7539" spans="1:31" x14ac:dyDescent="0.25">
      <c r="A7539">
        <v>1802945</v>
      </c>
      <c r="B7539">
        <v>1</v>
      </c>
      <c r="C7539" t="s">
        <v>80</v>
      </c>
      <c r="D7539" t="s">
        <v>103</v>
      </c>
      <c r="E7539" t="s">
        <v>171</v>
      </c>
      <c r="F7539" t="s">
        <v>21530</v>
      </c>
      <c r="G7539" t="s">
        <v>181</v>
      </c>
      <c r="H7539" t="s">
        <v>146</v>
      </c>
      <c r="I7539" t="s">
        <v>135</v>
      </c>
      <c r="J7539" t="s">
        <v>136</v>
      </c>
      <c r="K7539" t="s">
        <v>147</v>
      </c>
      <c r="L7539" t="s">
        <v>21531</v>
      </c>
      <c r="M7539" t="s">
        <v>21532</v>
      </c>
      <c r="N7539">
        <v>0.29194444400000003</v>
      </c>
      <c r="O7539">
        <v>0</v>
      </c>
      <c r="P7539">
        <v>1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3.0933427490716672E-2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3.0933427490716672E-2</v>
      </c>
    </row>
    <row r="7540" spans="1:31" x14ac:dyDescent="0.25">
      <c r="A7540">
        <v>1802902</v>
      </c>
      <c r="B7540">
        <v>1</v>
      </c>
      <c r="C7540" t="s">
        <v>80</v>
      </c>
      <c r="D7540" t="s">
        <v>98</v>
      </c>
      <c r="E7540" t="s">
        <v>171</v>
      </c>
      <c r="F7540" t="s">
        <v>21533</v>
      </c>
      <c r="G7540" t="s">
        <v>181</v>
      </c>
      <c r="H7540" t="s">
        <v>146</v>
      </c>
      <c r="I7540" t="s">
        <v>135</v>
      </c>
      <c r="J7540" t="s">
        <v>136</v>
      </c>
      <c r="K7540" t="s">
        <v>147</v>
      </c>
      <c r="L7540" t="s">
        <v>21534</v>
      </c>
      <c r="M7540" t="s">
        <v>21535</v>
      </c>
      <c r="N7540">
        <v>3.8977777769999999</v>
      </c>
      <c r="O7540">
        <v>0</v>
      </c>
      <c r="P7540">
        <v>1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0.39259657478212501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0.39259657478212501</v>
      </c>
    </row>
    <row r="7541" spans="1:31" x14ac:dyDescent="0.25">
      <c r="A7541">
        <v>1802728</v>
      </c>
      <c r="B7541">
        <v>1</v>
      </c>
      <c r="C7541" t="s">
        <v>80</v>
      </c>
      <c r="D7541" t="s">
        <v>95</v>
      </c>
      <c r="E7541" t="s">
        <v>267</v>
      </c>
      <c r="F7541" t="s">
        <v>14269</v>
      </c>
      <c r="G7541" t="s">
        <v>177</v>
      </c>
      <c r="H7541" t="s">
        <v>134</v>
      </c>
      <c r="I7541" t="s">
        <v>135</v>
      </c>
      <c r="J7541" t="s">
        <v>136</v>
      </c>
      <c r="K7541" t="s">
        <v>147</v>
      </c>
      <c r="L7541" t="s">
        <v>21536</v>
      </c>
      <c r="M7541" t="s">
        <v>21537</v>
      </c>
      <c r="N7541">
        <v>3.4516666659999999</v>
      </c>
      <c r="O7541">
        <v>0</v>
      </c>
      <c r="P7541">
        <v>137</v>
      </c>
      <c r="Q7541">
        <v>0</v>
      </c>
      <c r="R7541">
        <v>1</v>
      </c>
      <c r="S7541">
        <v>22</v>
      </c>
      <c r="T7541">
        <v>8</v>
      </c>
      <c r="U7541">
        <v>4</v>
      </c>
      <c r="V7541">
        <v>0</v>
      </c>
      <c r="W7541">
        <v>0</v>
      </c>
      <c r="X7541">
        <v>81.308042262141555</v>
      </c>
      <c r="Y7541">
        <v>0</v>
      </c>
      <c r="Z7541">
        <v>5.2445849247899995E-2</v>
      </c>
      <c r="AA7541">
        <v>321.91751082388913</v>
      </c>
      <c r="AB7541">
        <v>15.987009192535389</v>
      </c>
      <c r="AC7541">
        <v>689.0062231160349</v>
      </c>
      <c r="AD7541">
        <v>0</v>
      </c>
      <c r="AE7541">
        <v>1108.2712312438489</v>
      </c>
    </row>
    <row r="7542" spans="1:31" x14ac:dyDescent="0.25">
      <c r="A7542">
        <v>1802891</v>
      </c>
      <c r="B7542">
        <v>1</v>
      </c>
      <c r="C7542" t="s">
        <v>80</v>
      </c>
      <c r="D7542" t="s">
        <v>103</v>
      </c>
      <c r="E7542" t="s">
        <v>188</v>
      </c>
      <c r="F7542" t="s">
        <v>21538</v>
      </c>
      <c r="G7542" t="s">
        <v>177</v>
      </c>
      <c r="H7542" t="s">
        <v>134</v>
      </c>
      <c r="I7542" t="s">
        <v>135</v>
      </c>
      <c r="J7542" t="s">
        <v>136</v>
      </c>
      <c r="K7542" t="s">
        <v>147</v>
      </c>
      <c r="L7542" t="s">
        <v>21539</v>
      </c>
      <c r="M7542" t="s">
        <v>21540</v>
      </c>
      <c r="N7542">
        <v>0.23722222200000001</v>
      </c>
      <c r="O7542">
        <v>0</v>
      </c>
      <c r="P7542">
        <v>282</v>
      </c>
      <c r="Q7542">
        <v>32</v>
      </c>
      <c r="R7542">
        <v>4</v>
      </c>
      <c r="S7542">
        <v>6</v>
      </c>
      <c r="T7542">
        <v>13</v>
      </c>
      <c r="U7542">
        <v>0</v>
      </c>
      <c r="V7542">
        <v>0</v>
      </c>
      <c r="W7542">
        <v>0</v>
      </c>
      <c r="X7542">
        <v>12.342091793220348</v>
      </c>
      <c r="Y7542">
        <v>26.934965471012198</v>
      </c>
      <c r="Z7542">
        <v>1.0040497714376502</v>
      </c>
      <c r="AA7542">
        <v>8.7306323316205017</v>
      </c>
      <c r="AB7542">
        <v>1.4656743615286498</v>
      </c>
      <c r="AC7542">
        <v>0</v>
      </c>
      <c r="AD7542">
        <v>0</v>
      </c>
      <c r="AE7542">
        <v>50.47741372881935</v>
      </c>
    </row>
    <row r="7543" spans="1:31" x14ac:dyDescent="0.25">
      <c r="A7543">
        <v>1803014</v>
      </c>
      <c r="B7543">
        <v>1</v>
      </c>
      <c r="C7543" t="s">
        <v>80</v>
      </c>
      <c r="D7543" t="s">
        <v>85</v>
      </c>
      <c r="E7543" t="s">
        <v>171</v>
      </c>
      <c r="F7543" t="s">
        <v>21541</v>
      </c>
      <c r="G7543" t="s">
        <v>173</v>
      </c>
      <c r="H7543" t="s">
        <v>146</v>
      </c>
      <c r="I7543" t="s">
        <v>135</v>
      </c>
      <c r="J7543" t="s">
        <v>136</v>
      </c>
      <c r="K7543" t="s">
        <v>147</v>
      </c>
      <c r="L7543" t="s">
        <v>21542</v>
      </c>
      <c r="M7543" t="s">
        <v>21543</v>
      </c>
      <c r="N7543">
        <v>2.588055555</v>
      </c>
      <c r="O7543">
        <v>0</v>
      </c>
      <c r="P7543">
        <v>10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5.2590985290287326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5.2590985290287326</v>
      </c>
    </row>
    <row r="7544" spans="1:31" x14ac:dyDescent="0.25">
      <c r="A7544">
        <v>1802937</v>
      </c>
      <c r="B7544">
        <v>1</v>
      </c>
      <c r="C7544" t="s">
        <v>81</v>
      </c>
      <c r="D7544" t="s">
        <v>119</v>
      </c>
      <c r="E7544" t="s">
        <v>171</v>
      </c>
      <c r="F7544" t="s">
        <v>21544</v>
      </c>
      <c r="G7544" t="s">
        <v>181</v>
      </c>
      <c r="H7544" t="s">
        <v>146</v>
      </c>
      <c r="I7544" t="s">
        <v>135</v>
      </c>
      <c r="J7544" t="s">
        <v>136</v>
      </c>
      <c r="K7544" t="s">
        <v>147</v>
      </c>
      <c r="L7544" t="s">
        <v>21545</v>
      </c>
      <c r="M7544" t="s">
        <v>21546</v>
      </c>
      <c r="N7544">
        <v>3.0355555550000002</v>
      </c>
      <c r="O7544">
        <v>0</v>
      </c>
      <c r="P7544">
        <v>1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0.57719741281583348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0.57719741281583348</v>
      </c>
    </row>
    <row r="7545" spans="1:31" x14ac:dyDescent="0.25">
      <c r="A7545">
        <v>1802914</v>
      </c>
      <c r="B7545">
        <v>1</v>
      </c>
      <c r="C7545" t="s">
        <v>81</v>
      </c>
      <c r="D7545" t="s">
        <v>118</v>
      </c>
      <c r="E7545" t="s">
        <v>184</v>
      </c>
      <c r="F7545" t="s">
        <v>21547</v>
      </c>
      <c r="G7545" t="s">
        <v>232</v>
      </c>
      <c r="H7545" t="s">
        <v>134</v>
      </c>
      <c r="I7545" t="s">
        <v>135</v>
      </c>
      <c r="J7545" t="s">
        <v>136</v>
      </c>
      <c r="K7545" t="s">
        <v>147</v>
      </c>
      <c r="L7545" t="s">
        <v>21548</v>
      </c>
      <c r="M7545" t="s">
        <v>21549</v>
      </c>
      <c r="N7545">
        <v>2.48</v>
      </c>
      <c r="O7545">
        <v>0</v>
      </c>
      <c r="P7545">
        <v>0</v>
      </c>
      <c r="Q7545">
        <v>5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25.942523952073202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25.942523952073202</v>
      </c>
    </row>
    <row r="7546" spans="1:31" x14ac:dyDescent="0.25">
      <c r="A7546">
        <v>1802722</v>
      </c>
      <c r="B7546">
        <v>1</v>
      </c>
      <c r="C7546" t="s">
        <v>80</v>
      </c>
      <c r="D7546" t="s">
        <v>98</v>
      </c>
      <c r="E7546" t="s">
        <v>171</v>
      </c>
      <c r="F7546" t="s">
        <v>21550</v>
      </c>
      <c r="G7546" t="s">
        <v>181</v>
      </c>
      <c r="H7546" t="s">
        <v>146</v>
      </c>
      <c r="I7546" t="s">
        <v>135</v>
      </c>
      <c r="J7546" t="s">
        <v>136</v>
      </c>
      <c r="K7546" t="s">
        <v>147</v>
      </c>
      <c r="L7546" t="s">
        <v>21551</v>
      </c>
      <c r="M7546" t="s">
        <v>21552</v>
      </c>
      <c r="N7546">
        <v>5.0272222219999998</v>
      </c>
      <c r="O7546">
        <v>0</v>
      </c>
      <c r="P7546">
        <v>1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1.0149616754052084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1.0149616754052084</v>
      </c>
    </row>
    <row r="7547" spans="1:31" x14ac:dyDescent="0.25">
      <c r="A7547">
        <v>1802974</v>
      </c>
      <c r="B7547">
        <v>1</v>
      </c>
      <c r="C7547" t="s">
        <v>80</v>
      </c>
      <c r="D7547" t="s">
        <v>104</v>
      </c>
      <c r="E7547" t="s">
        <v>171</v>
      </c>
      <c r="F7547" t="s">
        <v>20373</v>
      </c>
      <c r="G7547" t="s">
        <v>181</v>
      </c>
      <c r="H7547" t="s">
        <v>146</v>
      </c>
      <c r="I7547" t="s">
        <v>135</v>
      </c>
      <c r="J7547" t="s">
        <v>136</v>
      </c>
      <c r="K7547" t="s">
        <v>147</v>
      </c>
      <c r="L7547" t="s">
        <v>21553</v>
      </c>
      <c r="M7547" t="s">
        <v>21554</v>
      </c>
      <c r="N7547">
        <v>2.3272222220000001</v>
      </c>
      <c r="O7547">
        <v>0</v>
      </c>
      <c r="P7547">
        <v>3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1.1975400035731165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1.1975400035731165</v>
      </c>
    </row>
    <row r="7548" spans="1:31" x14ac:dyDescent="0.25">
      <c r="A7548">
        <v>1802874</v>
      </c>
      <c r="B7548">
        <v>1</v>
      </c>
      <c r="C7548" t="s">
        <v>81</v>
      </c>
      <c r="D7548" t="s">
        <v>128</v>
      </c>
      <c r="E7548" t="s">
        <v>171</v>
      </c>
      <c r="F7548" t="s">
        <v>21555</v>
      </c>
      <c r="G7548" t="s">
        <v>225</v>
      </c>
      <c r="H7548" t="s">
        <v>146</v>
      </c>
      <c r="I7548" t="s">
        <v>135</v>
      </c>
      <c r="J7548" t="s">
        <v>136</v>
      </c>
      <c r="K7548" t="s">
        <v>147</v>
      </c>
      <c r="L7548" t="s">
        <v>21556</v>
      </c>
      <c r="M7548" t="s">
        <v>21557</v>
      </c>
      <c r="N7548">
        <v>1.425</v>
      </c>
      <c r="O7548">
        <v>0</v>
      </c>
      <c r="P7548">
        <v>7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1.4255904835423334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1.4255904835423334</v>
      </c>
    </row>
    <row r="7549" spans="1:31" x14ac:dyDescent="0.25">
      <c r="A7549">
        <v>1803515</v>
      </c>
      <c r="B7549">
        <v>1</v>
      </c>
      <c r="C7549" t="s">
        <v>80</v>
      </c>
      <c r="D7549" t="s">
        <v>95</v>
      </c>
      <c r="E7549" t="s">
        <v>188</v>
      </c>
      <c r="F7549" t="s">
        <v>21558</v>
      </c>
      <c r="G7549" t="s">
        <v>177</v>
      </c>
      <c r="H7549" t="s">
        <v>134</v>
      </c>
      <c r="I7549" t="s">
        <v>135</v>
      </c>
      <c r="J7549" t="s">
        <v>136</v>
      </c>
      <c r="K7549" t="s">
        <v>147</v>
      </c>
      <c r="L7549" t="s">
        <v>21559</v>
      </c>
      <c r="M7549" t="s">
        <v>21560</v>
      </c>
      <c r="N7549">
        <v>0.50694444400000005</v>
      </c>
      <c r="O7549">
        <v>0</v>
      </c>
      <c r="P7549">
        <v>0</v>
      </c>
      <c r="Q7549">
        <v>0</v>
      </c>
      <c r="R7549">
        <v>0</v>
      </c>
      <c r="S7549">
        <v>2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273.10447786733437</v>
      </c>
      <c r="AB7549">
        <v>0</v>
      </c>
      <c r="AC7549">
        <v>0</v>
      </c>
      <c r="AD7549">
        <v>0</v>
      </c>
      <c r="AE7549">
        <v>273.10447786733437</v>
      </c>
    </row>
    <row r="7550" spans="1:31" x14ac:dyDescent="0.25">
      <c r="A7550">
        <v>1802828</v>
      </c>
      <c r="B7550">
        <v>1</v>
      </c>
      <c r="C7550" t="s">
        <v>80</v>
      </c>
      <c r="D7550" t="s">
        <v>97</v>
      </c>
      <c r="E7550" t="s">
        <v>153</v>
      </c>
      <c r="F7550" t="s">
        <v>21561</v>
      </c>
      <c r="G7550" t="s">
        <v>206</v>
      </c>
      <c r="H7550" t="s">
        <v>146</v>
      </c>
      <c r="I7550" t="s">
        <v>135</v>
      </c>
      <c r="J7550" t="s">
        <v>136</v>
      </c>
      <c r="K7550" t="s">
        <v>147</v>
      </c>
      <c r="L7550" t="s">
        <v>21562</v>
      </c>
      <c r="M7550" t="s">
        <v>21563</v>
      </c>
      <c r="N7550">
        <v>2.9694444440000001</v>
      </c>
      <c r="O7550">
        <v>0</v>
      </c>
      <c r="P7550">
        <v>22</v>
      </c>
      <c r="Q7550">
        <v>0</v>
      </c>
      <c r="R7550">
        <v>0</v>
      </c>
      <c r="S7550">
        <v>0</v>
      </c>
      <c r="T7550">
        <v>15</v>
      </c>
      <c r="U7550">
        <v>0</v>
      </c>
      <c r="V7550">
        <v>0</v>
      </c>
      <c r="W7550">
        <v>0</v>
      </c>
      <c r="X7550">
        <v>27.774323663308003</v>
      </c>
      <c r="Y7550">
        <v>0</v>
      </c>
      <c r="Z7550">
        <v>0</v>
      </c>
      <c r="AA7550">
        <v>0</v>
      </c>
      <c r="AB7550">
        <v>30.491343011883753</v>
      </c>
      <c r="AC7550">
        <v>0</v>
      </c>
      <c r="AD7550">
        <v>0</v>
      </c>
      <c r="AE7550">
        <v>58.265666675191753</v>
      </c>
    </row>
    <row r="7551" spans="1:31" x14ac:dyDescent="0.25">
      <c r="A7551">
        <v>1803123</v>
      </c>
      <c r="B7551">
        <v>1</v>
      </c>
      <c r="C7551" t="s">
        <v>81</v>
      </c>
      <c r="D7551" t="s">
        <v>127</v>
      </c>
      <c r="E7551" t="s">
        <v>171</v>
      </c>
      <c r="F7551" t="s">
        <v>21564</v>
      </c>
      <c r="G7551" t="s">
        <v>282</v>
      </c>
      <c r="H7551" t="s">
        <v>146</v>
      </c>
      <c r="I7551" t="s">
        <v>135</v>
      </c>
      <c r="J7551" t="s">
        <v>136</v>
      </c>
      <c r="K7551" t="s">
        <v>147</v>
      </c>
      <c r="L7551" t="s">
        <v>21565</v>
      </c>
      <c r="M7551" t="s">
        <v>21566</v>
      </c>
      <c r="N7551">
        <v>5.2622222220000001</v>
      </c>
      <c r="O7551">
        <v>0</v>
      </c>
      <c r="P7551">
        <v>10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11.168417222943496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11.168417222943496</v>
      </c>
    </row>
    <row r="7552" spans="1:31" x14ac:dyDescent="0.25">
      <c r="A7552">
        <v>1803475</v>
      </c>
      <c r="B7552">
        <v>1</v>
      </c>
      <c r="C7552" t="s">
        <v>80</v>
      </c>
      <c r="D7552" t="s">
        <v>100</v>
      </c>
      <c r="E7552" t="s">
        <v>171</v>
      </c>
      <c r="F7552" t="s">
        <v>21567</v>
      </c>
      <c r="G7552" t="s">
        <v>181</v>
      </c>
      <c r="H7552" t="s">
        <v>146</v>
      </c>
      <c r="I7552" t="s">
        <v>135</v>
      </c>
      <c r="J7552" t="s">
        <v>136</v>
      </c>
      <c r="K7552" t="s">
        <v>147</v>
      </c>
      <c r="L7552" t="s">
        <v>21568</v>
      </c>
      <c r="M7552" t="s">
        <v>21569</v>
      </c>
      <c r="N7552">
        <v>2.3769444439999998</v>
      </c>
      <c r="O7552">
        <v>0</v>
      </c>
      <c r="P7552">
        <v>3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0.81139971168025005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0.81139971168025005</v>
      </c>
    </row>
    <row r="7553" spans="1:31" x14ac:dyDescent="0.25">
      <c r="A7553">
        <v>1802811</v>
      </c>
      <c r="B7553">
        <v>1</v>
      </c>
      <c r="C7553" t="s">
        <v>80</v>
      </c>
      <c r="D7553" t="s">
        <v>87</v>
      </c>
      <c r="E7553" t="s">
        <v>171</v>
      </c>
      <c r="F7553" t="s">
        <v>21570</v>
      </c>
      <c r="G7553" t="s">
        <v>282</v>
      </c>
      <c r="H7553" t="s">
        <v>146</v>
      </c>
      <c r="I7553" t="s">
        <v>135</v>
      </c>
      <c r="J7553" t="s">
        <v>136</v>
      </c>
      <c r="K7553" t="s">
        <v>147</v>
      </c>
      <c r="L7553" t="s">
        <v>21571</v>
      </c>
      <c r="M7553" t="s">
        <v>21572</v>
      </c>
      <c r="N7553">
        <v>2.7850000000000001</v>
      </c>
      <c r="O7553">
        <v>0</v>
      </c>
      <c r="P7553">
        <v>7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4.318566917129699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4.318566917129699</v>
      </c>
    </row>
    <row r="7554" spans="1:31" x14ac:dyDescent="0.25">
      <c r="A7554">
        <v>1802954</v>
      </c>
      <c r="B7554">
        <v>1</v>
      </c>
      <c r="C7554" t="s">
        <v>80</v>
      </c>
      <c r="D7554" t="s">
        <v>104</v>
      </c>
      <c r="E7554" t="s">
        <v>171</v>
      </c>
      <c r="F7554" t="s">
        <v>21573</v>
      </c>
      <c r="G7554" t="s">
        <v>181</v>
      </c>
      <c r="H7554" t="s">
        <v>146</v>
      </c>
      <c r="I7554" t="s">
        <v>135</v>
      </c>
      <c r="J7554" t="s">
        <v>136</v>
      </c>
      <c r="K7554" t="s">
        <v>147</v>
      </c>
      <c r="L7554" t="s">
        <v>21574</v>
      </c>
      <c r="M7554" t="s">
        <v>21575</v>
      </c>
      <c r="N7554">
        <v>1.606666666</v>
      </c>
      <c r="O7554">
        <v>0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6.4055649713650006E-2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6.4055649713650006E-2</v>
      </c>
    </row>
    <row r="7555" spans="1:31" x14ac:dyDescent="0.25">
      <c r="A7555">
        <v>1802785</v>
      </c>
      <c r="B7555">
        <v>1</v>
      </c>
      <c r="C7555" t="s">
        <v>80</v>
      </c>
      <c r="D7555" t="s">
        <v>105</v>
      </c>
      <c r="E7555" t="s">
        <v>131</v>
      </c>
      <c r="F7555" t="s">
        <v>21576</v>
      </c>
      <c r="G7555" t="s">
        <v>246</v>
      </c>
      <c r="H7555" t="s">
        <v>134</v>
      </c>
      <c r="I7555" t="s">
        <v>135</v>
      </c>
      <c r="J7555" t="s">
        <v>136</v>
      </c>
      <c r="K7555" t="s">
        <v>137</v>
      </c>
      <c r="L7555" t="s">
        <v>21577</v>
      </c>
      <c r="M7555" t="s">
        <v>21578</v>
      </c>
      <c r="N7555">
        <v>5.0219444439999998</v>
      </c>
      <c r="O7555">
        <v>0</v>
      </c>
      <c r="P7555">
        <v>292</v>
      </c>
      <c r="Q7555">
        <v>0</v>
      </c>
      <c r="R7555">
        <v>3</v>
      </c>
      <c r="S7555">
        <v>1</v>
      </c>
      <c r="T7555">
        <v>14</v>
      </c>
      <c r="U7555">
        <v>0</v>
      </c>
      <c r="V7555">
        <v>0</v>
      </c>
      <c r="W7555">
        <v>0</v>
      </c>
      <c r="X7555">
        <v>356.23483619248509</v>
      </c>
      <c r="Y7555">
        <v>0</v>
      </c>
      <c r="Z7555">
        <v>0.58131953930187497</v>
      </c>
      <c r="AA7555">
        <v>420.50916272785201</v>
      </c>
      <c r="AB7555">
        <v>33.848610866007597</v>
      </c>
      <c r="AC7555">
        <v>0</v>
      </c>
      <c r="AD7555">
        <v>0</v>
      </c>
      <c r="AE7555">
        <v>811.17392932564655</v>
      </c>
    </row>
    <row r="7556" spans="1:31" x14ac:dyDescent="0.25">
      <c r="A7556">
        <v>1802768</v>
      </c>
      <c r="B7556">
        <v>1</v>
      </c>
      <c r="C7556" t="s">
        <v>81</v>
      </c>
      <c r="D7556" t="s">
        <v>128</v>
      </c>
      <c r="E7556" t="s">
        <v>184</v>
      </c>
      <c r="F7556" t="s">
        <v>21579</v>
      </c>
      <c r="G7556" t="s">
        <v>1002</v>
      </c>
      <c r="H7556" t="s">
        <v>134</v>
      </c>
      <c r="I7556" t="s">
        <v>135</v>
      </c>
      <c r="J7556" t="s">
        <v>136</v>
      </c>
      <c r="K7556" t="s">
        <v>147</v>
      </c>
      <c r="L7556" t="s">
        <v>21580</v>
      </c>
      <c r="M7556" t="s">
        <v>21581</v>
      </c>
      <c r="N7556">
        <v>0.591388888</v>
      </c>
      <c r="O7556">
        <v>0</v>
      </c>
      <c r="P7556">
        <v>2037</v>
      </c>
      <c r="Q7556">
        <v>0</v>
      </c>
      <c r="R7556">
        <v>8</v>
      </c>
      <c r="S7556">
        <v>0</v>
      </c>
      <c r="T7556">
        <v>185</v>
      </c>
      <c r="U7556">
        <v>0</v>
      </c>
      <c r="V7556">
        <v>0</v>
      </c>
      <c r="W7556">
        <v>0</v>
      </c>
      <c r="X7556">
        <v>248.08625857690464</v>
      </c>
      <c r="Y7556">
        <v>0</v>
      </c>
      <c r="Z7556">
        <v>0.70787085303550001</v>
      </c>
      <c r="AA7556">
        <v>0</v>
      </c>
      <c r="AB7556">
        <v>61.002202521829012</v>
      </c>
      <c r="AC7556">
        <v>0</v>
      </c>
      <c r="AD7556">
        <v>0</v>
      </c>
      <c r="AE7556">
        <v>309.79633195176916</v>
      </c>
    </row>
    <row r="7557" spans="1:31" x14ac:dyDescent="0.25">
      <c r="A7557">
        <v>1802854</v>
      </c>
      <c r="B7557">
        <v>1</v>
      </c>
      <c r="C7557" t="s">
        <v>80</v>
      </c>
      <c r="D7557" t="s">
        <v>96</v>
      </c>
      <c r="E7557" t="s">
        <v>171</v>
      </c>
      <c r="F7557" t="s">
        <v>21582</v>
      </c>
      <c r="G7557" t="s">
        <v>181</v>
      </c>
      <c r="H7557" t="s">
        <v>146</v>
      </c>
      <c r="I7557" t="s">
        <v>135</v>
      </c>
      <c r="J7557" t="s">
        <v>136</v>
      </c>
      <c r="K7557" t="s">
        <v>147</v>
      </c>
      <c r="L7557" t="s">
        <v>21583</v>
      </c>
      <c r="M7557" t="s">
        <v>21584</v>
      </c>
      <c r="N7557">
        <v>4.1208333330000002</v>
      </c>
      <c r="O7557">
        <v>0</v>
      </c>
      <c r="P7557">
        <v>12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4.2913985204746261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4.2913985204746261</v>
      </c>
    </row>
    <row r="7558" spans="1:31" x14ac:dyDescent="0.25">
      <c r="A7558">
        <v>1802705</v>
      </c>
      <c r="B7558">
        <v>1</v>
      </c>
      <c r="C7558" t="s">
        <v>81</v>
      </c>
      <c r="D7558" t="s">
        <v>120</v>
      </c>
      <c r="E7558" t="s">
        <v>158</v>
      </c>
      <c r="F7558" t="s">
        <v>21585</v>
      </c>
      <c r="G7558" t="s">
        <v>160</v>
      </c>
      <c r="H7558" t="s">
        <v>146</v>
      </c>
      <c r="I7558" t="s">
        <v>135</v>
      </c>
      <c r="J7558" t="s">
        <v>136</v>
      </c>
      <c r="K7558" t="s">
        <v>147</v>
      </c>
      <c r="L7558" t="s">
        <v>21586</v>
      </c>
      <c r="M7558" t="s">
        <v>21587</v>
      </c>
      <c r="N7558">
        <v>2.795833333</v>
      </c>
      <c r="O7558">
        <v>0</v>
      </c>
      <c r="P7558">
        <v>47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28.202802662602373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28.202802662602373</v>
      </c>
    </row>
    <row r="7559" spans="1:31" x14ac:dyDescent="0.25">
      <c r="A7559">
        <v>1802894</v>
      </c>
      <c r="B7559">
        <v>1</v>
      </c>
      <c r="C7559" t="s">
        <v>81</v>
      </c>
      <c r="D7559" t="s">
        <v>127</v>
      </c>
      <c r="E7559" t="s">
        <v>184</v>
      </c>
      <c r="F7559" t="s">
        <v>21588</v>
      </c>
      <c r="G7559" t="s">
        <v>177</v>
      </c>
      <c r="H7559" t="s">
        <v>134</v>
      </c>
      <c r="I7559" t="s">
        <v>135</v>
      </c>
      <c r="J7559" t="s">
        <v>136</v>
      </c>
      <c r="K7559" t="s">
        <v>147</v>
      </c>
      <c r="L7559" t="s">
        <v>21589</v>
      </c>
      <c r="M7559" t="s">
        <v>21590</v>
      </c>
      <c r="N7559">
        <v>0.53722222200000003</v>
      </c>
      <c r="O7559">
        <v>0</v>
      </c>
      <c r="P7559">
        <v>596</v>
      </c>
      <c r="Q7559">
        <v>0</v>
      </c>
      <c r="R7559">
        <v>1</v>
      </c>
      <c r="S7559">
        <v>0</v>
      </c>
      <c r="T7559">
        <v>34</v>
      </c>
      <c r="U7559">
        <v>0</v>
      </c>
      <c r="V7559">
        <v>0</v>
      </c>
      <c r="W7559">
        <v>0</v>
      </c>
      <c r="X7559">
        <v>101.98791389076608</v>
      </c>
      <c r="Y7559">
        <v>0</v>
      </c>
      <c r="Z7559">
        <v>1.2080272196333335E-2</v>
      </c>
      <c r="AA7559">
        <v>0</v>
      </c>
      <c r="AB7559">
        <v>24.094006317044748</v>
      </c>
      <c r="AC7559">
        <v>0</v>
      </c>
      <c r="AD7559">
        <v>0</v>
      </c>
      <c r="AE7559">
        <v>126.09400048000715</v>
      </c>
    </row>
    <row r="7560" spans="1:31" x14ac:dyDescent="0.25">
      <c r="A7560">
        <v>1803558</v>
      </c>
      <c r="B7560">
        <v>1</v>
      </c>
      <c r="C7560" t="s">
        <v>80</v>
      </c>
      <c r="D7560" t="s">
        <v>100</v>
      </c>
      <c r="E7560" t="s">
        <v>171</v>
      </c>
      <c r="F7560" t="s">
        <v>21591</v>
      </c>
      <c r="G7560" t="s">
        <v>181</v>
      </c>
      <c r="H7560" t="s">
        <v>146</v>
      </c>
      <c r="I7560" t="s">
        <v>135</v>
      </c>
      <c r="J7560" t="s">
        <v>136</v>
      </c>
      <c r="K7560" t="s">
        <v>147</v>
      </c>
      <c r="L7560" t="s">
        <v>21592</v>
      </c>
      <c r="M7560" t="s">
        <v>21593</v>
      </c>
      <c r="N7560">
        <v>2.5425</v>
      </c>
      <c r="O7560">
        <v>0</v>
      </c>
      <c r="P7560">
        <v>1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0.31862624120250005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0.31862624120250005</v>
      </c>
    </row>
    <row r="7561" spans="1:31" x14ac:dyDescent="0.25">
      <c r="A7561">
        <v>1803535</v>
      </c>
      <c r="B7561">
        <v>1</v>
      </c>
      <c r="C7561" t="s">
        <v>81</v>
      </c>
      <c r="D7561" t="s">
        <v>127</v>
      </c>
      <c r="E7561" t="s">
        <v>188</v>
      </c>
      <c r="F7561" t="s">
        <v>4466</v>
      </c>
      <c r="G7561" t="s">
        <v>177</v>
      </c>
      <c r="H7561" t="s">
        <v>134</v>
      </c>
      <c r="I7561" t="s">
        <v>135</v>
      </c>
      <c r="J7561" t="s">
        <v>136</v>
      </c>
      <c r="K7561" t="s">
        <v>147</v>
      </c>
      <c r="L7561" t="s">
        <v>21594</v>
      </c>
      <c r="M7561" t="s">
        <v>21595</v>
      </c>
      <c r="N7561">
        <v>2.2666666659999999</v>
      </c>
      <c r="O7561">
        <v>3</v>
      </c>
      <c r="P7561">
        <v>441</v>
      </c>
      <c r="Q7561">
        <v>70</v>
      </c>
      <c r="R7561">
        <v>65</v>
      </c>
      <c r="S7561">
        <v>15</v>
      </c>
      <c r="T7561">
        <v>29</v>
      </c>
      <c r="U7561">
        <v>5</v>
      </c>
      <c r="V7561">
        <v>0</v>
      </c>
      <c r="W7561">
        <v>1.2973679897520003</v>
      </c>
      <c r="X7561">
        <v>202.64354501644311</v>
      </c>
      <c r="Y7561">
        <v>115.1801063529781</v>
      </c>
      <c r="Z7561">
        <v>31.3597079882265</v>
      </c>
      <c r="AA7561">
        <v>1213.0278143149376</v>
      </c>
      <c r="AB7561">
        <v>12.183385661901006</v>
      </c>
      <c r="AC7561">
        <v>409.86546742507255</v>
      </c>
      <c r="AD7561">
        <v>0</v>
      </c>
      <c r="AE7561">
        <v>1985.5573947493108</v>
      </c>
    </row>
    <row r="7562" spans="1:31" x14ac:dyDescent="0.25">
      <c r="A7562">
        <v>1803040</v>
      </c>
      <c r="B7562">
        <v>1</v>
      </c>
      <c r="C7562" t="s">
        <v>81</v>
      </c>
      <c r="D7562" t="s">
        <v>123</v>
      </c>
      <c r="E7562" t="s">
        <v>171</v>
      </c>
      <c r="F7562" t="s">
        <v>21596</v>
      </c>
      <c r="G7562" t="s">
        <v>181</v>
      </c>
      <c r="H7562" t="s">
        <v>146</v>
      </c>
      <c r="I7562" t="s">
        <v>135</v>
      </c>
      <c r="J7562" t="s">
        <v>136</v>
      </c>
      <c r="K7562" t="s">
        <v>147</v>
      </c>
      <c r="L7562" t="s">
        <v>21597</v>
      </c>
      <c r="M7562" t="s">
        <v>21598</v>
      </c>
      <c r="N7562">
        <v>1.2541666659999999</v>
      </c>
      <c r="O7562">
        <v>0</v>
      </c>
      <c r="P7562">
        <v>0</v>
      </c>
      <c r="Q7562">
        <v>0</v>
      </c>
      <c r="R7562">
        <v>1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0.46279632805050008</v>
      </c>
      <c r="AA7562">
        <v>0</v>
      </c>
      <c r="AB7562">
        <v>0</v>
      </c>
      <c r="AC7562">
        <v>0</v>
      </c>
      <c r="AD7562">
        <v>0</v>
      </c>
      <c r="AE7562">
        <v>0.46279632805050008</v>
      </c>
    </row>
    <row r="7563" spans="1:31" x14ac:dyDescent="0.25">
      <c r="A7563">
        <v>1802934</v>
      </c>
      <c r="B7563">
        <v>1</v>
      </c>
      <c r="C7563" t="s">
        <v>80</v>
      </c>
      <c r="D7563" t="s">
        <v>101</v>
      </c>
      <c r="E7563" t="s">
        <v>188</v>
      </c>
      <c r="F7563" t="s">
        <v>21599</v>
      </c>
      <c r="G7563" t="s">
        <v>177</v>
      </c>
      <c r="H7563" t="s">
        <v>134</v>
      </c>
      <c r="I7563" t="s">
        <v>193</v>
      </c>
      <c r="J7563" t="s">
        <v>136</v>
      </c>
      <c r="K7563" t="s">
        <v>147</v>
      </c>
      <c r="L7563" t="s">
        <v>21600</v>
      </c>
      <c r="M7563" t="s">
        <v>21601</v>
      </c>
      <c r="N7563">
        <v>1.0555554999999999E-2</v>
      </c>
      <c r="O7563">
        <v>21</v>
      </c>
      <c r="P7563">
        <v>3569</v>
      </c>
      <c r="Q7563">
        <v>21</v>
      </c>
      <c r="R7563">
        <v>115</v>
      </c>
      <c r="S7563">
        <v>33</v>
      </c>
      <c r="T7563">
        <v>428</v>
      </c>
      <c r="U7563">
        <v>7</v>
      </c>
      <c r="V7563">
        <v>0</v>
      </c>
      <c r="W7563">
        <v>0.11307093250393335</v>
      </c>
      <c r="X7563">
        <v>13.030625815532252</v>
      </c>
      <c r="Y7563">
        <v>1.7320176970919332</v>
      </c>
      <c r="Z7563">
        <v>0.32456058334925003</v>
      </c>
      <c r="AA7563">
        <v>4.2319400248895001</v>
      </c>
      <c r="AB7563">
        <v>4.4848860231312813</v>
      </c>
      <c r="AC7563">
        <v>1.8552793628336002</v>
      </c>
      <c r="AD7563">
        <v>0</v>
      </c>
      <c r="AE7563">
        <v>25.772380439331748</v>
      </c>
    </row>
    <row r="7564" spans="1:31" x14ac:dyDescent="0.25">
      <c r="A7564">
        <v>1803017</v>
      </c>
      <c r="B7564">
        <v>1</v>
      </c>
      <c r="C7564" t="s">
        <v>80</v>
      </c>
      <c r="D7564" t="s">
        <v>82</v>
      </c>
      <c r="E7564" t="s">
        <v>171</v>
      </c>
      <c r="F7564" t="s">
        <v>21602</v>
      </c>
      <c r="G7564" t="s">
        <v>181</v>
      </c>
      <c r="H7564" t="s">
        <v>146</v>
      </c>
      <c r="I7564" t="s">
        <v>135</v>
      </c>
      <c r="J7564" t="s">
        <v>136</v>
      </c>
      <c r="K7564" t="s">
        <v>147</v>
      </c>
      <c r="L7564" t="s">
        <v>21603</v>
      </c>
      <c r="M7564" t="s">
        <v>21604</v>
      </c>
      <c r="N7564">
        <v>3.054444444</v>
      </c>
      <c r="O7564">
        <v>0</v>
      </c>
      <c r="P7564">
        <v>2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0.50109620519212494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0.50109620519212494</v>
      </c>
    </row>
    <row r="7565" spans="1:31" x14ac:dyDescent="0.25">
      <c r="A7565">
        <v>1803472</v>
      </c>
      <c r="B7565">
        <v>1</v>
      </c>
      <c r="C7565" t="s">
        <v>81</v>
      </c>
      <c r="D7565" t="s">
        <v>118</v>
      </c>
      <c r="E7565" t="s">
        <v>188</v>
      </c>
      <c r="F7565" t="s">
        <v>3134</v>
      </c>
      <c r="G7565" t="s">
        <v>177</v>
      </c>
      <c r="H7565" t="s">
        <v>134</v>
      </c>
      <c r="I7565" t="s">
        <v>193</v>
      </c>
      <c r="J7565" t="s">
        <v>136</v>
      </c>
      <c r="K7565" t="s">
        <v>147</v>
      </c>
      <c r="L7565" t="s">
        <v>21605</v>
      </c>
      <c r="M7565" t="s">
        <v>21606</v>
      </c>
      <c r="N7565">
        <v>7.7777769999999996E-3</v>
      </c>
      <c r="O7565">
        <v>0</v>
      </c>
      <c r="P7565">
        <v>1763</v>
      </c>
      <c r="Q7565">
        <v>52</v>
      </c>
      <c r="R7565">
        <v>61</v>
      </c>
      <c r="S7565">
        <v>1</v>
      </c>
      <c r="T7565">
        <v>136</v>
      </c>
      <c r="U7565">
        <v>0</v>
      </c>
      <c r="V7565">
        <v>0</v>
      </c>
      <c r="W7565">
        <v>0</v>
      </c>
      <c r="X7565">
        <v>2.0389392641496644</v>
      </c>
      <c r="Y7565">
        <v>0.2831232169292332</v>
      </c>
      <c r="Z7565">
        <v>0.10782859113109999</v>
      </c>
      <c r="AA7565">
        <v>7.4465441684666662E-3</v>
      </c>
      <c r="AB7565">
        <v>0.23736839226170001</v>
      </c>
      <c r="AC7565">
        <v>0</v>
      </c>
      <c r="AD7565">
        <v>0</v>
      </c>
      <c r="AE7565">
        <v>2.6747060086401642</v>
      </c>
    </row>
    <row r="7566" spans="1:31" x14ac:dyDescent="0.25">
      <c r="A7566">
        <v>1802831</v>
      </c>
      <c r="B7566">
        <v>1</v>
      </c>
      <c r="C7566" t="s">
        <v>81</v>
      </c>
      <c r="D7566" t="s">
        <v>127</v>
      </c>
      <c r="E7566" t="s">
        <v>158</v>
      </c>
      <c r="F7566" t="s">
        <v>21607</v>
      </c>
      <c r="G7566" t="s">
        <v>160</v>
      </c>
      <c r="H7566" t="s">
        <v>146</v>
      </c>
      <c r="I7566" t="s">
        <v>135</v>
      </c>
      <c r="J7566" t="s">
        <v>136</v>
      </c>
      <c r="K7566" t="s">
        <v>147</v>
      </c>
      <c r="L7566" t="s">
        <v>21608</v>
      </c>
      <c r="M7566" t="s">
        <v>21609</v>
      </c>
      <c r="N7566">
        <v>1.55</v>
      </c>
      <c r="O7566">
        <v>0</v>
      </c>
      <c r="P7566">
        <v>8</v>
      </c>
      <c r="Q7566">
        <v>0</v>
      </c>
      <c r="R7566">
        <v>2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11.792041497823503</v>
      </c>
      <c r="Y7566">
        <v>0</v>
      </c>
      <c r="Z7566">
        <v>7.8135183360000006E-3</v>
      </c>
      <c r="AA7566">
        <v>0</v>
      </c>
      <c r="AB7566">
        <v>0</v>
      </c>
      <c r="AC7566">
        <v>0</v>
      </c>
      <c r="AD7566">
        <v>0</v>
      </c>
      <c r="AE7566">
        <v>11.799855016159503</v>
      </c>
    </row>
    <row r="7567" spans="1:31" x14ac:dyDescent="0.25">
      <c r="A7567">
        <v>1803143</v>
      </c>
      <c r="B7567">
        <v>1</v>
      </c>
      <c r="C7567" t="s">
        <v>80</v>
      </c>
      <c r="D7567" t="s">
        <v>82</v>
      </c>
      <c r="E7567" t="s">
        <v>158</v>
      </c>
      <c r="F7567" t="s">
        <v>21610</v>
      </c>
      <c r="G7567" t="s">
        <v>221</v>
      </c>
      <c r="H7567" t="s">
        <v>146</v>
      </c>
      <c r="I7567" t="s">
        <v>135</v>
      </c>
      <c r="J7567" t="s">
        <v>136</v>
      </c>
      <c r="K7567" t="s">
        <v>147</v>
      </c>
      <c r="L7567" t="s">
        <v>21611</v>
      </c>
      <c r="M7567" t="s">
        <v>21612</v>
      </c>
      <c r="N7567">
        <v>5.5244444440000002</v>
      </c>
      <c r="O7567">
        <v>0</v>
      </c>
      <c r="P7567">
        <v>30</v>
      </c>
      <c r="Q7567">
        <v>0</v>
      </c>
      <c r="R7567">
        <v>0</v>
      </c>
      <c r="S7567">
        <v>0</v>
      </c>
      <c r="T7567">
        <v>2</v>
      </c>
      <c r="U7567">
        <v>0</v>
      </c>
      <c r="V7567">
        <v>0</v>
      </c>
      <c r="W7567">
        <v>0</v>
      </c>
      <c r="X7567">
        <v>37.383680276243204</v>
      </c>
      <c r="Y7567">
        <v>0</v>
      </c>
      <c r="Z7567">
        <v>0</v>
      </c>
      <c r="AA7567">
        <v>0</v>
      </c>
      <c r="AB7567">
        <v>10.720856528424001</v>
      </c>
      <c r="AC7567">
        <v>0</v>
      </c>
      <c r="AD7567">
        <v>0</v>
      </c>
      <c r="AE7567">
        <v>48.104536804667205</v>
      </c>
    </row>
    <row r="7568" spans="1:31" x14ac:dyDescent="0.25">
      <c r="A7568">
        <v>1802788</v>
      </c>
      <c r="B7568">
        <v>1</v>
      </c>
      <c r="C7568" t="s">
        <v>81</v>
      </c>
      <c r="D7568" t="s">
        <v>112</v>
      </c>
      <c r="E7568" t="s">
        <v>184</v>
      </c>
      <c r="F7568" t="s">
        <v>15124</v>
      </c>
      <c r="G7568" t="s">
        <v>177</v>
      </c>
      <c r="H7568" t="s">
        <v>134</v>
      </c>
      <c r="I7568" t="s">
        <v>193</v>
      </c>
      <c r="J7568" t="s">
        <v>136</v>
      </c>
      <c r="K7568" t="s">
        <v>147</v>
      </c>
      <c r="L7568" t="s">
        <v>21613</v>
      </c>
      <c r="M7568" t="s">
        <v>21614</v>
      </c>
      <c r="N7568">
        <v>1.6666666E-2</v>
      </c>
      <c r="O7568">
        <v>0</v>
      </c>
      <c r="P7568">
        <v>837</v>
      </c>
      <c r="Q7568">
        <v>104</v>
      </c>
      <c r="R7568">
        <v>52</v>
      </c>
      <c r="S7568">
        <v>10</v>
      </c>
      <c r="T7568">
        <v>91</v>
      </c>
      <c r="U7568">
        <v>5</v>
      </c>
      <c r="V7568">
        <v>0</v>
      </c>
      <c r="W7568">
        <v>0</v>
      </c>
      <c r="X7568">
        <v>2.060723730824499</v>
      </c>
      <c r="Y7568">
        <v>4.9900974994799983</v>
      </c>
      <c r="Z7568">
        <v>0.61258594139849987</v>
      </c>
      <c r="AA7568">
        <v>0.22134497248899998</v>
      </c>
      <c r="AB7568">
        <v>0.37840717286199987</v>
      </c>
      <c r="AC7568">
        <v>2.7194240873534996</v>
      </c>
      <c r="AD7568">
        <v>0</v>
      </c>
      <c r="AE7568">
        <v>10.982583404407496</v>
      </c>
    </row>
    <row r="7569" spans="1:31" x14ac:dyDescent="0.25">
      <c r="A7569">
        <v>1803478</v>
      </c>
      <c r="B7569">
        <v>1</v>
      </c>
      <c r="C7569" t="s">
        <v>80</v>
      </c>
      <c r="D7569" t="s">
        <v>83</v>
      </c>
      <c r="E7569" t="s">
        <v>188</v>
      </c>
      <c r="F7569" t="s">
        <v>21615</v>
      </c>
      <c r="G7569" t="s">
        <v>551</v>
      </c>
      <c r="H7569" t="s">
        <v>134</v>
      </c>
      <c r="I7569" t="s">
        <v>135</v>
      </c>
      <c r="J7569" t="s">
        <v>136</v>
      </c>
      <c r="K7569" t="s">
        <v>147</v>
      </c>
      <c r="L7569" t="s">
        <v>21616</v>
      </c>
      <c r="M7569" t="s">
        <v>21617</v>
      </c>
      <c r="N7569">
        <v>1.05</v>
      </c>
      <c r="O7569">
        <v>2</v>
      </c>
      <c r="P7569">
        <v>890</v>
      </c>
      <c r="Q7569">
        <v>4</v>
      </c>
      <c r="R7569">
        <v>3</v>
      </c>
      <c r="S7569">
        <v>12</v>
      </c>
      <c r="T7569">
        <v>60</v>
      </c>
      <c r="U7569">
        <v>4</v>
      </c>
      <c r="V7569">
        <v>0</v>
      </c>
      <c r="W7569">
        <v>5.8538774195999996E-2</v>
      </c>
      <c r="X7569">
        <v>338.58042466216284</v>
      </c>
      <c r="Y7569">
        <v>2.4856470082594999</v>
      </c>
      <c r="Z7569">
        <v>3.3565191450000005E-4</v>
      </c>
      <c r="AA7569">
        <v>54.806363504970008</v>
      </c>
      <c r="AB7569">
        <v>66.239351035604997</v>
      </c>
      <c r="AC7569">
        <v>52.925453234882497</v>
      </c>
      <c r="AD7569">
        <v>0</v>
      </c>
      <c r="AE7569">
        <v>515.09611387199038</v>
      </c>
    </row>
    <row r="7570" spans="1:31" x14ac:dyDescent="0.25">
      <c r="A7570">
        <v>1802765</v>
      </c>
      <c r="B7570">
        <v>1</v>
      </c>
      <c r="C7570" t="s">
        <v>80</v>
      </c>
      <c r="D7570" t="s">
        <v>105</v>
      </c>
      <c r="E7570" t="s">
        <v>188</v>
      </c>
      <c r="F7570" t="s">
        <v>21618</v>
      </c>
      <c r="G7570" t="s">
        <v>177</v>
      </c>
      <c r="H7570" t="s">
        <v>134</v>
      </c>
      <c r="I7570" t="s">
        <v>193</v>
      </c>
      <c r="J7570" t="s">
        <v>136</v>
      </c>
      <c r="K7570" t="s">
        <v>147</v>
      </c>
      <c r="L7570" t="s">
        <v>21619</v>
      </c>
      <c r="M7570" t="s">
        <v>21620</v>
      </c>
      <c r="N7570">
        <v>1.1111111E-2</v>
      </c>
      <c r="O7570">
        <v>1</v>
      </c>
      <c r="P7570">
        <v>828</v>
      </c>
      <c r="Q7570">
        <v>2</v>
      </c>
      <c r="R7570">
        <v>30</v>
      </c>
      <c r="S7570">
        <v>13</v>
      </c>
      <c r="T7570">
        <v>59</v>
      </c>
      <c r="U7570">
        <v>2</v>
      </c>
      <c r="V7570">
        <v>0</v>
      </c>
      <c r="W7570">
        <v>8.7204601506666677E-3</v>
      </c>
      <c r="X7570">
        <v>1.906534762783999</v>
      </c>
      <c r="Y7570">
        <v>2.0569825410000003E-2</v>
      </c>
      <c r="Z7570">
        <v>2.3157190634666668E-2</v>
      </c>
      <c r="AA7570">
        <v>0.5719289393506668</v>
      </c>
      <c r="AB7570">
        <v>0.24865545245133325</v>
      </c>
      <c r="AC7570">
        <v>1.8294946981466671</v>
      </c>
      <c r="AD7570">
        <v>0</v>
      </c>
      <c r="AE7570">
        <v>4.609061328928</v>
      </c>
    </row>
    <row r="7571" spans="1:31" x14ac:dyDescent="0.25">
      <c r="A7571">
        <v>1802745</v>
      </c>
      <c r="B7571">
        <v>1</v>
      </c>
      <c r="C7571" t="s">
        <v>80</v>
      </c>
      <c r="D7571" t="s">
        <v>95</v>
      </c>
      <c r="E7571" t="s">
        <v>131</v>
      </c>
      <c r="F7571" t="s">
        <v>21621</v>
      </c>
      <c r="G7571" t="s">
        <v>177</v>
      </c>
      <c r="H7571" t="s">
        <v>134</v>
      </c>
      <c r="I7571" t="s">
        <v>135</v>
      </c>
      <c r="J7571" t="s">
        <v>136</v>
      </c>
      <c r="K7571" t="s">
        <v>147</v>
      </c>
      <c r="L7571" t="s">
        <v>21622</v>
      </c>
      <c r="M7571" t="s">
        <v>21623</v>
      </c>
      <c r="N7571">
        <v>0.148888888</v>
      </c>
      <c r="O7571">
        <v>0</v>
      </c>
      <c r="P7571">
        <v>23</v>
      </c>
      <c r="Q7571">
        <v>0</v>
      </c>
      <c r="R7571">
        <v>9</v>
      </c>
      <c r="S7571">
        <v>10</v>
      </c>
      <c r="T7571">
        <v>19</v>
      </c>
      <c r="U7571">
        <v>4</v>
      </c>
      <c r="V7571">
        <v>0</v>
      </c>
      <c r="W7571">
        <v>0</v>
      </c>
      <c r="X7571">
        <v>0.52827309307149994</v>
      </c>
      <c r="Y7571">
        <v>0</v>
      </c>
      <c r="Z7571">
        <v>0.43885877628110004</v>
      </c>
      <c r="AA7571">
        <v>13.683500709839883</v>
      </c>
      <c r="AB7571">
        <v>4.4805036795001332</v>
      </c>
      <c r="AC7571">
        <v>16.401409599330172</v>
      </c>
      <c r="AD7571">
        <v>0</v>
      </c>
      <c r="AE7571">
        <v>35.532545858022786</v>
      </c>
    </row>
    <row r="7572" spans="1:31" x14ac:dyDescent="0.25">
      <c r="A7572">
        <v>1802994</v>
      </c>
      <c r="B7572">
        <v>1</v>
      </c>
      <c r="C7572" t="s">
        <v>81</v>
      </c>
      <c r="D7572" t="s">
        <v>118</v>
      </c>
      <c r="E7572" t="s">
        <v>158</v>
      </c>
      <c r="F7572" t="s">
        <v>21624</v>
      </c>
      <c r="G7572" t="s">
        <v>160</v>
      </c>
      <c r="H7572" t="s">
        <v>146</v>
      </c>
      <c r="I7572" t="s">
        <v>135</v>
      </c>
      <c r="J7572" t="s">
        <v>136</v>
      </c>
      <c r="K7572" t="s">
        <v>147</v>
      </c>
      <c r="L7572" t="s">
        <v>21625</v>
      </c>
      <c r="M7572" t="s">
        <v>21626</v>
      </c>
      <c r="N7572">
        <v>1.2311111109999999</v>
      </c>
      <c r="O7572">
        <v>0</v>
      </c>
      <c r="P7572">
        <v>2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0.22189152269406665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0.22189152269406665</v>
      </c>
    </row>
    <row r="7573" spans="1:31" x14ac:dyDescent="0.25">
      <c r="A7573">
        <v>1802851</v>
      </c>
      <c r="B7573">
        <v>1</v>
      </c>
      <c r="C7573" t="s">
        <v>80</v>
      </c>
      <c r="D7573" t="s">
        <v>99</v>
      </c>
      <c r="E7573" t="s">
        <v>171</v>
      </c>
      <c r="F7573" t="s">
        <v>21627</v>
      </c>
      <c r="G7573" t="s">
        <v>181</v>
      </c>
      <c r="H7573" t="s">
        <v>146</v>
      </c>
      <c r="I7573" t="s">
        <v>135</v>
      </c>
      <c r="J7573" t="s">
        <v>136</v>
      </c>
      <c r="K7573" t="s">
        <v>147</v>
      </c>
      <c r="L7573" t="s">
        <v>21628</v>
      </c>
      <c r="M7573" t="s">
        <v>21629</v>
      </c>
      <c r="N7573">
        <v>2.3844444440000001</v>
      </c>
      <c r="O7573">
        <v>0</v>
      </c>
      <c r="P7573">
        <v>1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0.71194953534994998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0.71194953534994998</v>
      </c>
    </row>
    <row r="7574" spans="1:31" x14ac:dyDescent="0.25">
      <c r="A7574">
        <v>1803000</v>
      </c>
      <c r="B7574">
        <v>1</v>
      </c>
      <c r="C7574" t="s">
        <v>80</v>
      </c>
      <c r="D7574" t="s">
        <v>93</v>
      </c>
      <c r="E7574" t="s">
        <v>158</v>
      </c>
      <c r="F7574" t="s">
        <v>21630</v>
      </c>
      <c r="G7574" t="s">
        <v>221</v>
      </c>
      <c r="H7574" t="s">
        <v>146</v>
      </c>
      <c r="I7574" t="s">
        <v>135</v>
      </c>
      <c r="J7574" t="s">
        <v>136</v>
      </c>
      <c r="K7574" t="s">
        <v>147</v>
      </c>
      <c r="L7574" t="s">
        <v>21631</v>
      </c>
      <c r="M7574" t="s">
        <v>21632</v>
      </c>
      <c r="N7574">
        <v>5.0430555549999996</v>
      </c>
      <c r="O7574">
        <v>0</v>
      </c>
      <c r="P7574">
        <v>6</v>
      </c>
      <c r="Q7574">
        <v>0</v>
      </c>
      <c r="R7574">
        <v>0</v>
      </c>
      <c r="S7574">
        <v>0</v>
      </c>
      <c r="T7574">
        <v>1</v>
      </c>
      <c r="U7574">
        <v>0</v>
      </c>
      <c r="V7574">
        <v>0</v>
      </c>
      <c r="W7574">
        <v>0</v>
      </c>
      <c r="X7574">
        <v>1.2594384093813755</v>
      </c>
      <c r="Y7574">
        <v>0</v>
      </c>
      <c r="Z7574">
        <v>0</v>
      </c>
      <c r="AA7574">
        <v>0</v>
      </c>
      <c r="AB7574">
        <v>0.25255571465625004</v>
      </c>
      <c r="AC7574">
        <v>0</v>
      </c>
      <c r="AD7574">
        <v>0</v>
      </c>
      <c r="AE7574">
        <v>1.5119941240376256</v>
      </c>
    </row>
    <row r="7575" spans="1:31" x14ac:dyDescent="0.25">
      <c r="A7575">
        <v>1803492</v>
      </c>
      <c r="B7575">
        <v>1</v>
      </c>
      <c r="C7575" t="s">
        <v>80</v>
      </c>
      <c r="D7575" t="s">
        <v>84</v>
      </c>
      <c r="E7575" t="s">
        <v>171</v>
      </c>
      <c r="F7575" t="s">
        <v>21633</v>
      </c>
      <c r="G7575" t="s">
        <v>282</v>
      </c>
      <c r="H7575" t="s">
        <v>146</v>
      </c>
      <c r="I7575" t="s">
        <v>135</v>
      </c>
      <c r="J7575" t="s">
        <v>136</v>
      </c>
      <c r="K7575" t="s">
        <v>147</v>
      </c>
      <c r="L7575" t="s">
        <v>21634</v>
      </c>
      <c r="M7575" t="s">
        <v>21635</v>
      </c>
      <c r="N7575">
        <v>4.2538888879999996</v>
      </c>
      <c r="O7575">
        <v>0</v>
      </c>
      <c r="P7575">
        <v>6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6.7384522916907077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6.7384522916907077</v>
      </c>
    </row>
    <row r="7576" spans="1:31" x14ac:dyDescent="0.25">
      <c r="A7576">
        <v>1802774</v>
      </c>
      <c r="B7576">
        <v>1</v>
      </c>
      <c r="C7576" t="s">
        <v>81</v>
      </c>
      <c r="D7576" t="s">
        <v>119</v>
      </c>
      <c r="E7576" t="s">
        <v>131</v>
      </c>
      <c r="F7576" t="s">
        <v>10120</v>
      </c>
      <c r="G7576" t="s">
        <v>239</v>
      </c>
      <c r="H7576" t="s">
        <v>134</v>
      </c>
      <c r="I7576" t="s">
        <v>135</v>
      </c>
      <c r="J7576" t="s">
        <v>136</v>
      </c>
      <c r="K7576" t="s">
        <v>137</v>
      </c>
      <c r="L7576" t="s">
        <v>21636</v>
      </c>
      <c r="M7576" t="s">
        <v>21637</v>
      </c>
      <c r="N7576">
        <v>8.0904536109999992</v>
      </c>
      <c r="O7576">
        <v>0</v>
      </c>
      <c r="P7576">
        <v>1490</v>
      </c>
      <c r="Q7576">
        <v>80</v>
      </c>
      <c r="R7576">
        <v>182</v>
      </c>
      <c r="S7576">
        <v>1</v>
      </c>
      <c r="T7576">
        <v>99</v>
      </c>
      <c r="U7576">
        <v>0</v>
      </c>
      <c r="V7576">
        <v>0</v>
      </c>
      <c r="W7576">
        <v>0</v>
      </c>
      <c r="X7576">
        <v>1881.4568977910674</v>
      </c>
      <c r="Y7576">
        <v>1711.7580704931577</v>
      </c>
      <c r="Z7576">
        <v>1200.7182701575268</v>
      </c>
      <c r="AA7576">
        <v>56.436776325046374</v>
      </c>
      <c r="AB7576">
        <v>200.99754529354189</v>
      </c>
      <c r="AC7576">
        <v>0</v>
      </c>
      <c r="AD7576">
        <v>0</v>
      </c>
      <c r="AE7576">
        <v>5051.367560060341</v>
      </c>
    </row>
    <row r="7577" spans="1:31" x14ac:dyDescent="0.25">
      <c r="A7577">
        <v>1802920</v>
      </c>
      <c r="B7577">
        <v>1</v>
      </c>
      <c r="C7577" t="s">
        <v>80</v>
      </c>
      <c r="D7577" t="s">
        <v>96</v>
      </c>
      <c r="E7577" t="s">
        <v>158</v>
      </c>
      <c r="F7577" t="s">
        <v>21638</v>
      </c>
      <c r="G7577" t="s">
        <v>2175</v>
      </c>
      <c r="H7577" t="s">
        <v>146</v>
      </c>
      <c r="I7577" t="s">
        <v>135</v>
      </c>
      <c r="J7577" t="s">
        <v>136</v>
      </c>
      <c r="K7577" t="s">
        <v>147</v>
      </c>
      <c r="L7577" t="s">
        <v>21639</v>
      </c>
      <c r="M7577" t="s">
        <v>21640</v>
      </c>
      <c r="N7577">
        <v>5.8247222220000001</v>
      </c>
      <c r="O7577">
        <v>0</v>
      </c>
      <c r="P7577">
        <v>13</v>
      </c>
      <c r="Q7577">
        <v>0</v>
      </c>
      <c r="R7577">
        <v>0</v>
      </c>
      <c r="S7577">
        <v>0</v>
      </c>
      <c r="T7577">
        <v>1</v>
      </c>
      <c r="U7577">
        <v>0</v>
      </c>
      <c r="V7577">
        <v>0</v>
      </c>
      <c r="W7577">
        <v>0</v>
      </c>
      <c r="X7577">
        <v>14.909714104784801</v>
      </c>
      <c r="Y7577">
        <v>0</v>
      </c>
      <c r="Z7577">
        <v>0</v>
      </c>
      <c r="AA7577">
        <v>0</v>
      </c>
      <c r="AB7577">
        <v>1.8927348370659003</v>
      </c>
      <c r="AC7577">
        <v>0</v>
      </c>
      <c r="AD7577">
        <v>0</v>
      </c>
      <c r="AE7577">
        <v>16.802448941850702</v>
      </c>
    </row>
    <row r="7578" spans="1:31" x14ac:dyDescent="0.25">
      <c r="A7578">
        <v>1803112</v>
      </c>
      <c r="B7578">
        <v>1</v>
      </c>
      <c r="C7578" t="s">
        <v>80</v>
      </c>
      <c r="D7578" t="s">
        <v>103</v>
      </c>
      <c r="E7578" t="s">
        <v>171</v>
      </c>
      <c r="F7578" t="s">
        <v>21641</v>
      </c>
      <c r="G7578" t="s">
        <v>225</v>
      </c>
      <c r="H7578" t="s">
        <v>146</v>
      </c>
      <c r="I7578" t="s">
        <v>135</v>
      </c>
      <c r="J7578" t="s">
        <v>136</v>
      </c>
      <c r="K7578" t="s">
        <v>147</v>
      </c>
      <c r="L7578" t="s">
        <v>21642</v>
      </c>
      <c r="M7578" t="s">
        <v>21643</v>
      </c>
      <c r="N7578">
        <v>1.7116666659999999</v>
      </c>
      <c r="O7578">
        <v>0</v>
      </c>
      <c r="P7578">
        <v>13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5.5627158507910002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5.5627158507910002</v>
      </c>
    </row>
    <row r="7579" spans="1:31" x14ac:dyDescent="0.25">
      <c r="A7579">
        <v>1802983</v>
      </c>
      <c r="B7579">
        <v>1</v>
      </c>
      <c r="C7579" t="s">
        <v>81</v>
      </c>
      <c r="D7579" t="s">
        <v>118</v>
      </c>
      <c r="E7579" t="s">
        <v>171</v>
      </c>
      <c r="F7579" t="s">
        <v>21644</v>
      </c>
      <c r="G7579" t="s">
        <v>164</v>
      </c>
      <c r="H7579" t="s">
        <v>146</v>
      </c>
      <c r="I7579" t="s">
        <v>135</v>
      </c>
      <c r="J7579" t="s">
        <v>136</v>
      </c>
      <c r="K7579" t="s">
        <v>147</v>
      </c>
      <c r="L7579" t="s">
        <v>21645</v>
      </c>
      <c r="M7579" t="s">
        <v>21646</v>
      </c>
      <c r="N7579">
        <v>0.378611111</v>
      </c>
      <c r="O7579">
        <v>0</v>
      </c>
      <c r="P7579">
        <v>7</v>
      </c>
      <c r="Q7579">
        <v>0</v>
      </c>
      <c r="R7579">
        <v>0</v>
      </c>
      <c r="S7579">
        <v>0</v>
      </c>
      <c r="T7579">
        <v>2</v>
      </c>
      <c r="U7579">
        <v>0</v>
      </c>
      <c r="V7579">
        <v>0</v>
      </c>
      <c r="W7579">
        <v>0</v>
      </c>
      <c r="X7579">
        <v>0.53020218747320003</v>
      </c>
      <c r="Y7579">
        <v>0</v>
      </c>
      <c r="Z7579">
        <v>0</v>
      </c>
      <c r="AA7579">
        <v>0</v>
      </c>
      <c r="AB7579">
        <v>7.7374095770833329E-4</v>
      </c>
      <c r="AC7579">
        <v>0</v>
      </c>
      <c r="AD7579">
        <v>0</v>
      </c>
      <c r="AE7579">
        <v>0.53097592843090835</v>
      </c>
    </row>
    <row r="7580" spans="1:31" x14ac:dyDescent="0.25">
      <c r="A7580">
        <v>1803421</v>
      </c>
      <c r="B7580">
        <v>1</v>
      </c>
      <c r="C7580" t="s">
        <v>80</v>
      </c>
      <c r="D7580" t="s">
        <v>104</v>
      </c>
      <c r="E7580" t="s">
        <v>171</v>
      </c>
      <c r="F7580" t="s">
        <v>21647</v>
      </c>
      <c r="G7580" t="s">
        <v>181</v>
      </c>
      <c r="H7580" t="s">
        <v>146</v>
      </c>
      <c r="I7580" t="s">
        <v>135</v>
      </c>
      <c r="J7580" t="s">
        <v>136</v>
      </c>
      <c r="K7580" t="s">
        <v>147</v>
      </c>
      <c r="L7580" t="s">
        <v>21648</v>
      </c>
      <c r="M7580" t="s">
        <v>21649</v>
      </c>
      <c r="N7580">
        <v>2.8163888880000001</v>
      </c>
      <c r="O7580">
        <v>0</v>
      </c>
      <c r="P7580">
        <v>0</v>
      </c>
      <c r="Q7580">
        <v>0</v>
      </c>
      <c r="R7580">
        <v>1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1.6894343305916668</v>
      </c>
      <c r="AA7580">
        <v>0</v>
      </c>
      <c r="AB7580">
        <v>0</v>
      </c>
      <c r="AC7580">
        <v>0</v>
      </c>
      <c r="AD7580">
        <v>0</v>
      </c>
      <c r="AE7580">
        <v>1.6894343305916668</v>
      </c>
    </row>
    <row r="7581" spans="1:31" x14ac:dyDescent="0.25">
      <c r="A7581">
        <v>1803524</v>
      </c>
      <c r="B7581">
        <v>1</v>
      </c>
      <c r="C7581" t="s">
        <v>80</v>
      </c>
      <c r="D7581" t="s">
        <v>96</v>
      </c>
      <c r="E7581" t="s">
        <v>184</v>
      </c>
      <c r="F7581" t="s">
        <v>21650</v>
      </c>
      <c r="G7581" t="s">
        <v>232</v>
      </c>
      <c r="H7581" t="s">
        <v>134</v>
      </c>
      <c r="I7581" t="s">
        <v>135</v>
      </c>
      <c r="J7581" t="s">
        <v>136</v>
      </c>
      <c r="K7581" t="s">
        <v>147</v>
      </c>
      <c r="L7581" t="s">
        <v>21651</v>
      </c>
      <c r="M7581" t="s">
        <v>21652</v>
      </c>
      <c r="N7581">
        <v>2.8450000000000002</v>
      </c>
      <c r="O7581">
        <v>1</v>
      </c>
      <c r="P7581">
        <v>0</v>
      </c>
      <c r="Q7581">
        <v>1</v>
      </c>
      <c r="R7581">
        <v>0</v>
      </c>
      <c r="S7581">
        <v>2</v>
      </c>
      <c r="T7581">
        <v>0</v>
      </c>
      <c r="U7581">
        <v>0</v>
      </c>
      <c r="V7581">
        <v>0</v>
      </c>
      <c r="W7581">
        <v>2.6922437759774005</v>
      </c>
      <c r="X7581">
        <v>0</v>
      </c>
      <c r="Y7581">
        <v>1.6902082342771501</v>
      </c>
      <c r="Z7581">
        <v>0</v>
      </c>
      <c r="AA7581">
        <v>10.1110398777477</v>
      </c>
      <c r="AB7581">
        <v>0</v>
      </c>
      <c r="AC7581">
        <v>0</v>
      </c>
      <c r="AD7581">
        <v>0</v>
      </c>
      <c r="AE7581">
        <v>14.49349188800225</v>
      </c>
    </row>
    <row r="7582" spans="1:31" x14ac:dyDescent="0.25">
      <c r="A7582">
        <v>1802860</v>
      </c>
      <c r="B7582">
        <v>1</v>
      </c>
      <c r="C7582" t="s">
        <v>80</v>
      </c>
      <c r="D7582" t="s">
        <v>94</v>
      </c>
      <c r="E7582" t="s">
        <v>171</v>
      </c>
      <c r="F7582" t="s">
        <v>21653</v>
      </c>
      <c r="G7582" t="s">
        <v>181</v>
      </c>
      <c r="H7582" t="s">
        <v>146</v>
      </c>
      <c r="I7582" t="s">
        <v>135</v>
      </c>
      <c r="J7582" t="s">
        <v>136</v>
      </c>
      <c r="K7582" t="s">
        <v>147</v>
      </c>
      <c r="L7582" t="s">
        <v>21654</v>
      </c>
      <c r="M7582" t="s">
        <v>21655</v>
      </c>
      <c r="N7582">
        <v>1.279722222</v>
      </c>
      <c r="O7582">
        <v>0</v>
      </c>
      <c r="P7582">
        <v>1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0.12921618393146667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0.12921618393146667</v>
      </c>
    </row>
    <row r="7583" spans="1:31" x14ac:dyDescent="0.25">
      <c r="A7583">
        <v>1802834</v>
      </c>
      <c r="B7583">
        <v>1</v>
      </c>
      <c r="C7583" t="s">
        <v>81</v>
      </c>
      <c r="D7583" t="s">
        <v>117</v>
      </c>
      <c r="E7583" t="s">
        <v>143</v>
      </c>
      <c r="F7583" t="s">
        <v>21656</v>
      </c>
      <c r="G7583" t="s">
        <v>246</v>
      </c>
      <c r="H7583" t="s">
        <v>146</v>
      </c>
      <c r="I7583" t="s">
        <v>135</v>
      </c>
      <c r="J7583" t="s">
        <v>136</v>
      </c>
      <c r="K7583" t="s">
        <v>137</v>
      </c>
      <c r="L7583" t="s">
        <v>21657</v>
      </c>
      <c r="M7583" t="s">
        <v>21658</v>
      </c>
      <c r="N7583">
        <v>5.585</v>
      </c>
      <c r="O7583">
        <v>0</v>
      </c>
      <c r="P7583">
        <v>111</v>
      </c>
      <c r="Q7583">
        <v>0</v>
      </c>
      <c r="R7583">
        <v>5</v>
      </c>
      <c r="S7583">
        <v>0</v>
      </c>
      <c r="T7583">
        <v>1</v>
      </c>
      <c r="U7583">
        <v>0</v>
      </c>
      <c r="V7583">
        <v>0</v>
      </c>
      <c r="W7583">
        <v>0</v>
      </c>
      <c r="X7583">
        <v>63.824957387409938</v>
      </c>
      <c r="Y7583">
        <v>0</v>
      </c>
      <c r="Z7583">
        <v>0.3578916402438001</v>
      </c>
      <c r="AA7583">
        <v>0</v>
      </c>
      <c r="AB7583">
        <v>3.16935494E-2</v>
      </c>
      <c r="AC7583">
        <v>0</v>
      </c>
      <c r="AD7583">
        <v>0</v>
      </c>
      <c r="AE7583">
        <v>64.214542577053749</v>
      </c>
    </row>
    <row r="7584" spans="1:31" x14ac:dyDescent="0.25">
      <c r="A7584">
        <v>1802883</v>
      </c>
      <c r="B7584">
        <v>1</v>
      </c>
      <c r="C7584" t="s">
        <v>81</v>
      </c>
      <c r="D7584" t="s">
        <v>112</v>
      </c>
      <c r="E7584" t="s">
        <v>171</v>
      </c>
      <c r="F7584" t="s">
        <v>21659</v>
      </c>
      <c r="G7584" t="s">
        <v>282</v>
      </c>
      <c r="H7584" t="s">
        <v>146</v>
      </c>
      <c r="I7584" t="s">
        <v>135</v>
      </c>
      <c r="J7584" t="s">
        <v>136</v>
      </c>
      <c r="K7584" t="s">
        <v>147</v>
      </c>
      <c r="L7584" t="s">
        <v>21660</v>
      </c>
      <c r="M7584" t="s">
        <v>21661</v>
      </c>
      <c r="N7584">
        <v>1.7825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3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4.6003468771749745</v>
      </c>
      <c r="AC7584">
        <v>0</v>
      </c>
      <c r="AD7584">
        <v>0</v>
      </c>
      <c r="AE7584">
        <v>4.6003468771749745</v>
      </c>
    </row>
    <row r="7585" spans="1:31" x14ac:dyDescent="0.25">
      <c r="A7585">
        <v>1803501</v>
      </c>
      <c r="B7585">
        <v>1</v>
      </c>
      <c r="C7585" t="s">
        <v>81</v>
      </c>
      <c r="D7585" t="s">
        <v>128</v>
      </c>
      <c r="E7585" t="s">
        <v>188</v>
      </c>
      <c r="F7585" t="s">
        <v>5410</v>
      </c>
      <c r="G7585" t="s">
        <v>177</v>
      </c>
      <c r="H7585" t="s">
        <v>134</v>
      </c>
      <c r="I7585" t="s">
        <v>135</v>
      </c>
      <c r="J7585" t="s">
        <v>136</v>
      </c>
      <c r="K7585" t="s">
        <v>147</v>
      </c>
      <c r="L7585" t="s">
        <v>21662</v>
      </c>
      <c r="M7585" t="s">
        <v>21663</v>
      </c>
      <c r="N7585">
        <v>0.86666666599999997</v>
      </c>
      <c r="O7585">
        <v>5</v>
      </c>
      <c r="P7585">
        <v>1031</v>
      </c>
      <c r="Q7585">
        <v>6</v>
      </c>
      <c r="R7585">
        <v>19</v>
      </c>
      <c r="S7585">
        <v>26</v>
      </c>
      <c r="T7585">
        <v>74</v>
      </c>
      <c r="U7585">
        <v>3</v>
      </c>
      <c r="V7585">
        <v>0</v>
      </c>
      <c r="W7585">
        <v>1.3588814475180002</v>
      </c>
      <c r="X7585">
        <v>208.03444154601826</v>
      </c>
      <c r="Y7585">
        <v>7.3247153142779995</v>
      </c>
      <c r="Z7585">
        <v>9.7392764224700006</v>
      </c>
      <c r="AA7585">
        <v>95.343244144141963</v>
      </c>
      <c r="AB7585">
        <v>41.689973612847986</v>
      </c>
      <c r="AC7585">
        <v>92.555435555243321</v>
      </c>
      <c r="AD7585">
        <v>0</v>
      </c>
      <c r="AE7585">
        <v>456.04596804251753</v>
      </c>
    </row>
    <row r="7586" spans="1:31" x14ac:dyDescent="0.25">
      <c r="A7586">
        <v>1802840</v>
      </c>
      <c r="B7586">
        <v>1</v>
      </c>
      <c r="C7586" t="s">
        <v>80</v>
      </c>
      <c r="D7586" t="s">
        <v>97</v>
      </c>
      <c r="E7586" t="s">
        <v>158</v>
      </c>
      <c r="F7586" t="s">
        <v>13666</v>
      </c>
      <c r="G7586" t="s">
        <v>246</v>
      </c>
      <c r="H7586" t="s">
        <v>146</v>
      </c>
      <c r="I7586" t="s">
        <v>135</v>
      </c>
      <c r="J7586" t="s">
        <v>136</v>
      </c>
      <c r="K7586" t="s">
        <v>137</v>
      </c>
      <c r="L7586" t="s">
        <v>21664</v>
      </c>
      <c r="M7586" t="s">
        <v>21665</v>
      </c>
      <c r="N7586">
        <v>7.1347091660000004</v>
      </c>
      <c r="O7586">
        <v>0</v>
      </c>
      <c r="P7586">
        <v>6</v>
      </c>
      <c r="Q7586">
        <v>0</v>
      </c>
      <c r="R7586">
        <v>9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6.210542426193002</v>
      </c>
      <c r="Y7586">
        <v>0</v>
      </c>
      <c r="Z7586">
        <v>7.5311290790704479</v>
      </c>
      <c r="AA7586">
        <v>0</v>
      </c>
      <c r="AB7586">
        <v>0</v>
      </c>
      <c r="AC7586">
        <v>0</v>
      </c>
      <c r="AD7586">
        <v>0</v>
      </c>
      <c r="AE7586">
        <v>13.741671505263451</v>
      </c>
    </row>
    <row r="7587" spans="1:31" x14ac:dyDescent="0.25">
      <c r="A7587">
        <v>1802960</v>
      </c>
      <c r="B7587">
        <v>1</v>
      </c>
      <c r="C7587" t="s">
        <v>80</v>
      </c>
      <c r="D7587" t="s">
        <v>110</v>
      </c>
      <c r="E7587" t="s">
        <v>171</v>
      </c>
      <c r="F7587" t="s">
        <v>21666</v>
      </c>
      <c r="G7587" t="s">
        <v>181</v>
      </c>
      <c r="H7587" t="s">
        <v>146</v>
      </c>
      <c r="I7587" t="s">
        <v>135</v>
      </c>
      <c r="J7587" t="s">
        <v>136</v>
      </c>
      <c r="K7587" t="s">
        <v>147</v>
      </c>
      <c r="L7587" t="s">
        <v>21667</v>
      </c>
      <c r="M7587" t="s">
        <v>21668</v>
      </c>
      <c r="N7587">
        <v>1.52</v>
      </c>
      <c r="O7587">
        <v>0</v>
      </c>
      <c r="P7587">
        <v>2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0.44859334725944999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0.44859334725944999</v>
      </c>
    </row>
    <row r="7588" spans="1:31" x14ac:dyDescent="0.25">
      <c r="A7588">
        <v>1802711</v>
      </c>
      <c r="B7588">
        <v>1</v>
      </c>
      <c r="C7588" t="s">
        <v>80</v>
      </c>
      <c r="D7588" t="s">
        <v>105</v>
      </c>
      <c r="E7588" t="s">
        <v>153</v>
      </c>
      <c r="F7588" t="s">
        <v>21669</v>
      </c>
      <c r="G7588" t="s">
        <v>206</v>
      </c>
      <c r="H7588" t="s">
        <v>146</v>
      </c>
      <c r="I7588" t="s">
        <v>135</v>
      </c>
      <c r="J7588" t="s">
        <v>136</v>
      </c>
      <c r="K7588" t="s">
        <v>147</v>
      </c>
      <c r="L7588" t="s">
        <v>21670</v>
      </c>
      <c r="M7588" t="s">
        <v>21671</v>
      </c>
      <c r="N7588">
        <v>1.8911111110000001</v>
      </c>
      <c r="O7588">
        <v>0</v>
      </c>
      <c r="P7588">
        <v>52</v>
      </c>
      <c r="Q7588">
        <v>0</v>
      </c>
      <c r="R7588">
        <v>0</v>
      </c>
      <c r="S7588">
        <v>0</v>
      </c>
      <c r="T7588">
        <v>9</v>
      </c>
      <c r="U7588">
        <v>0</v>
      </c>
      <c r="V7588">
        <v>0</v>
      </c>
      <c r="W7588">
        <v>0</v>
      </c>
      <c r="X7588">
        <v>29.55965794942118</v>
      </c>
      <c r="Y7588">
        <v>0</v>
      </c>
      <c r="Z7588">
        <v>0</v>
      </c>
      <c r="AA7588">
        <v>0</v>
      </c>
      <c r="AB7588">
        <v>9.1933442022076672</v>
      </c>
      <c r="AC7588">
        <v>0</v>
      </c>
      <c r="AD7588">
        <v>0</v>
      </c>
      <c r="AE7588">
        <v>38.753002151628849</v>
      </c>
    </row>
    <row r="7589" spans="1:31" x14ac:dyDescent="0.25">
      <c r="A7589">
        <v>1802754</v>
      </c>
      <c r="B7589">
        <v>1</v>
      </c>
      <c r="C7589" t="s">
        <v>80</v>
      </c>
      <c r="D7589" t="s">
        <v>105</v>
      </c>
      <c r="E7589" t="s">
        <v>153</v>
      </c>
      <c r="F7589" t="s">
        <v>21672</v>
      </c>
      <c r="G7589" t="s">
        <v>206</v>
      </c>
      <c r="H7589" t="s">
        <v>146</v>
      </c>
      <c r="I7589" t="s">
        <v>135</v>
      </c>
      <c r="J7589" t="s">
        <v>136</v>
      </c>
      <c r="K7589" t="s">
        <v>147</v>
      </c>
      <c r="L7589" t="s">
        <v>21673</v>
      </c>
      <c r="M7589" t="s">
        <v>21674</v>
      </c>
      <c r="N7589">
        <v>6.5755555550000002</v>
      </c>
      <c r="O7589">
        <v>0</v>
      </c>
      <c r="P7589">
        <v>37</v>
      </c>
      <c r="Q7589">
        <v>0</v>
      </c>
      <c r="R7589">
        <v>0</v>
      </c>
      <c r="S7589">
        <v>0</v>
      </c>
      <c r="T7589">
        <v>6</v>
      </c>
      <c r="U7589">
        <v>0</v>
      </c>
      <c r="V7589">
        <v>0</v>
      </c>
      <c r="W7589">
        <v>0</v>
      </c>
      <c r="X7589">
        <v>76.682359719487991</v>
      </c>
      <c r="Y7589">
        <v>0</v>
      </c>
      <c r="Z7589">
        <v>0</v>
      </c>
      <c r="AA7589">
        <v>0</v>
      </c>
      <c r="AB7589">
        <v>57.283571752472419</v>
      </c>
      <c r="AC7589">
        <v>0</v>
      </c>
      <c r="AD7589">
        <v>0</v>
      </c>
      <c r="AE7589">
        <v>133.9659314719604</v>
      </c>
    </row>
    <row r="7590" spans="1:31" x14ac:dyDescent="0.25">
      <c r="A7590">
        <v>1802917</v>
      </c>
      <c r="B7590">
        <v>1</v>
      </c>
      <c r="C7590" t="s">
        <v>80</v>
      </c>
      <c r="D7590" t="s">
        <v>96</v>
      </c>
      <c r="E7590" t="s">
        <v>171</v>
      </c>
      <c r="F7590" t="s">
        <v>21675</v>
      </c>
      <c r="G7590" t="s">
        <v>181</v>
      </c>
      <c r="H7590" t="s">
        <v>146</v>
      </c>
      <c r="I7590" t="s">
        <v>135</v>
      </c>
      <c r="J7590" t="s">
        <v>136</v>
      </c>
      <c r="K7590" t="s">
        <v>147</v>
      </c>
      <c r="L7590" t="s">
        <v>21676</v>
      </c>
      <c r="M7590" t="s">
        <v>21677</v>
      </c>
      <c r="N7590">
        <v>5.983055555</v>
      </c>
      <c r="O7590">
        <v>0</v>
      </c>
      <c r="P7590">
        <v>1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2.778452297041734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2.778452297041734</v>
      </c>
    </row>
    <row r="7591" spans="1:31" x14ac:dyDescent="0.25">
      <c r="A7591">
        <v>1803063</v>
      </c>
      <c r="B7591">
        <v>1</v>
      </c>
      <c r="C7591" t="s">
        <v>80</v>
      </c>
      <c r="D7591" t="s">
        <v>103</v>
      </c>
      <c r="E7591" t="s">
        <v>188</v>
      </c>
      <c r="F7591" t="s">
        <v>19510</v>
      </c>
      <c r="G7591" t="s">
        <v>177</v>
      </c>
      <c r="H7591" t="s">
        <v>134</v>
      </c>
      <c r="I7591" t="s">
        <v>135</v>
      </c>
      <c r="J7591" t="s">
        <v>136</v>
      </c>
      <c r="K7591" t="s">
        <v>147</v>
      </c>
      <c r="L7591" t="s">
        <v>21678</v>
      </c>
      <c r="M7591" t="s">
        <v>21679</v>
      </c>
      <c r="N7591">
        <v>0.18194444400000001</v>
      </c>
      <c r="O7591">
        <v>4</v>
      </c>
      <c r="P7591">
        <v>2664</v>
      </c>
      <c r="Q7591">
        <v>41</v>
      </c>
      <c r="R7591">
        <v>141</v>
      </c>
      <c r="S7591">
        <v>13</v>
      </c>
      <c r="T7591">
        <v>294</v>
      </c>
      <c r="U7591">
        <v>4</v>
      </c>
      <c r="V7591">
        <v>8</v>
      </c>
      <c r="W7591">
        <v>2.6652138310644169</v>
      </c>
      <c r="X7591">
        <v>147.13910179661499</v>
      </c>
      <c r="Y7591">
        <v>14.693575244185498</v>
      </c>
      <c r="Z7591">
        <v>16.186430654653499</v>
      </c>
      <c r="AA7591">
        <v>20.149740048626498</v>
      </c>
      <c r="AB7591">
        <v>46.386424531206316</v>
      </c>
      <c r="AC7591">
        <v>60.872920960541663</v>
      </c>
      <c r="AD7591">
        <v>30.385417183626664</v>
      </c>
      <c r="AE7591">
        <v>338.47882425051955</v>
      </c>
    </row>
    <row r="7592" spans="1:31" x14ac:dyDescent="0.25">
      <c r="A7592">
        <v>1803109</v>
      </c>
      <c r="B7592">
        <v>1</v>
      </c>
      <c r="C7592" t="s">
        <v>80</v>
      </c>
      <c r="D7592" t="s">
        <v>104</v>
      </c>
      <c r="E7592" t="s">
        <v>171</v>
      </c>
      <c r="F7592" t="s">
        <v>21680</v>
      </c>
      <c r="G7592" t="s">
        <v>181</v>
      </c>
      <c r="H7592" t="s">
        <v>146</v>
      </c>
      <c r="I7592" t="s">
        <v>135</v>
      </c>
      <c r="J7592" t="s">
        <v>136</v>
      </c>
      <c r="K7592" t="s">
        <v>147</v>
      </c>
      <c r="L7592" t="s">
        <v>21681</v>
      </c>
      <c r="M7592" t="s">
        <v>21682</v>
      </c>
      <c r="N7592">
        <v>1.713333333</v>
      </c>
      <c r="O7592">
        <v>0</v>
      </c>
      <c r="P7592">
        <v>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2.5329215240533335E-2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2.5329215240533335E-2</v>
      </c>
    </row>
    <row r="7593" spans="1:31" x14ac:dyDescent="0.25">
      <c r="A7593">
        <v>1803023</v>
      </c>
      <c r="B7593">
        <v>1</v>
      </c>
      <c r="C7593" t="s">
        <v>80</v>
      </c>
      <c r="D7593" t="s">
        <v>99</v>
      </c>
      <c r="E7593" t="s">
        <v>171</v>
      </c>
      <c r="F7593" t="s">
        <v>21683</v>
      </c>
      <c r="G7593" t="s">
        <v>282</v>
      </c>
      <c r="H7593" t="s">
        <v>146</v>
      </c>
      <c r="I7593" t="s">
        <v>135</v>
      </c>
      <c r="J7593" t="s">
        <v>136</v>
      </c>
      <c r="K7593" t="s">
        <v>147</v>
      </c>
      <c r="L7593" t="s">
        <v>21684</v>
      </c>
      <c r="M7593" t="s">
        <v>21685</v>
      </c>
      <c r="N7593">
        <v>3.568333333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1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1.4336123381388002</v>
      </c>
      <c r="AC7593">
        <v>0</v>
      </c>
      <c r="AD7593">
        <v>0</v>
      </c>
      <c r="AE7593">
        <v>1.4336123381388002</v>
      </c>
    </row>
    <row r="7594" spans="1:31" x14ac:dyDescent="0.25">
      <c r="A7594">
        <v>1802777</v>
      </c>
      <c r="B7594">
        <v>1</v>
      </c>
      <c r="C7594" t="s">
        <v>81</v>
      </c>
      <c r="D7594" t="s">
        <v>118</v>
      </c>
      <c r="E7594" t="s">
        <v>184</v>
      </c>
      <c r="F7594" t="s">
        <v>21686</v>
      </c>
      <c r="G7594" t="s">
        <v>246</v>
      </c>
      <c r="H7594" t="s">
        <v>134</v>
      </c>
      <c r="I7594" t="s">
        <v>135</v>
      </c>
      <c r="J7594" t="s">
        <v>136</v>
      </c>
      <c r="K7594" t="s">
        <v>137</v>
      </c>
      <c r="L7594" t="s">
        <v>21687</v>
      </c>
      <c r="M7594" t="s">
        <v>21688</v>
      </c>
      <c r="N7594">
        <v>2.095984166</v>
      </c>
      <c r="O7594">
        <v>0</v>
      </c>
      <c r="P7594">
        <v>8</v>
      </c>
      <c r="Q7594">
        <v>0</v>
      </c>
      <c r="R7594">
        <v>6</v>
      </c>
      <c r="S7594">
        <v>0</v>
      </c>
      <c r="T7594">
        <v>9</v>
      </c>
      <c r="U7594">
        <v>0</v>
      </c>
      <c r="V7594">
        <v>0</v>
      </c>
      <c r="W7594">
        <v>0</v>
      </c>
      <c r="X7594">
        <v>1.5090874866322499</v>
      </c>
      <c r="Y7594">
        <v>0</v>
      </c>
      <c r="Z7594">
        <v>4.4068971925192333</v>
      </c>
      <c r="AA7594">
        <v>0</v>
      </c>
      <c r="AB7594">
        <v>13.658408604609605</v>
      </c>
      <c r="AC7594">
        <v>0</v>
      </c>
      <c r="AD7594">
        <v>0</v>
      </c>
      <c r="AE7594">
        <v>19.57439328376109</v>
      </c>
    </row>
    <row r="7595" spans="1:31" x14ac:dyDescent="0.25">
      <c r="A7595">
        <v>1803521</v>
      </c>
      <c r="B7595">
        <v>1</v>
      </c>
      <c r="C7595" t="s">
        <v>80</v>
      </c>
      <c r="D7595" t="s">
        <v>95</v>
      </c>
      <c r="E7595" t="s">
        <v>171</v>
      </c>
      <c r="F7595" t="s">
        <v>21689</v>
      </c>
      <c r="G7595" t="s">
        <v>173</v>
      </c>
      <c r="H7595" t="s">
        <v>146</v>
      </c>
      <c r="I7595" t="s">
        <v>135</v>
      </c>
      <c r="J7595" t="s">
        <v>136</v>
      </c>
      <c r="K7595" t="s">
        <v>147</v>
      </c>
      <c r="L7595" t="s">
        <v>21690</v>
      </c>
      <c r="M7595" t="s">
        <v>21691</v>
      </c>
      <c r="N7595">
        <v>1.0722222219999999</v>
      </c>
      <c r="O7595">
        <v>0</v>
      </c>
      <c r="P7595">
        <v>10</v>
      </c>
      <c r="Q7595">
        <v>0</v>
      </c>
      <c r="R7595">
        <v>0</v>
      </c>
      <c r="S7595">
        <v>0</v>
      </c>
      <c r="T7595">
        <v>1</v>
      </c>
      <c r="U7595">
        <v>0</v>
      </c>
      <c r="V7595">
        <v>0</v>
      </c>
      <c r="W7595">
        <v>0</v>
      </c>
      <c r="X7595">
        <v>3.7898316234108007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3.7898316234108007</v>
      </c>
    </row>
    <row r="7596" spans="1:31" x14ac:dyDescent="0.25">
      <c r="A7596">
        <v>1802737</v>
      </c>
      <c r="B7596">
        <v>1</v>
      </c>
      <c r="C7596" t="s">
        <v>81</v>
      </c>
      <c r="D7596" t="s">
        <v>127</v>
      </c>
      <c r="E7596" t="s">
        <v>158</v>
      </c>
      <c r="F7596" t="s">
        <v>868</v>
      </c>
      <c r="G7596" t="s">
        <v>160</v>
      </c>
      <c r="H7596" t="s">
        <v>146</v>
      </c>
      <c r="I7596" t="s">
        <v>135</v>
      </c>
      <c r="J7596" t="s">
        <v>136</v>
      </c>
      <c r="K7596" t="s">
        <v>147</v>
      </c>
      <c r="L7596" t="s">
        <v>21692</v>
      </c>
      <c r="M7596" t="s">
        <v>21693</v>
      </c>
      <c r="N7596">
        <v>2.270277777</v>
      </c>
      <c r="O7596">
        <v>0</v>
      </c>
      <c r="P7596">
        <v>23</v>
      </c>
      <c r="Q7596">
        <v>0</v>
      </c>
      <c r="R7596">
        <v>8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6.9193253080844688</v>
      </c>
      <c r="Y7596">
        <v>0</v>
      </c>
      <c r="Z7596">
        <v>6.9822771653899673</v>
      </c>
      <c r="AA7596">
        <v>0</v>
      </c>
      <c r="AB7596">
        <v>0</v>
      </c>
      <c r="AC7596">
        <v>0</v>
      </c>
      <c r="AD7596">
        <v>0</v>
      </c>
      <c r="AE7596">
        <v>13.901602473474437</v>
      </c>
    </row>
    <row r="7597" spans="1:31" x14ac:dyDescent="0.25">
      <c r="A7597">
        <v>1802837</v>
      </c>
      <c r="B7597">
        <v>1</v>
      </c>
      <c r="C7597" t="s">
        <v>80</v>
      </c>
      <c r="D7597" t="s">
        <v>83</v>
      </c>
      <c r="E7597" t="s">
        <v>171</v>
      </c>
      <c r="F7597" t="s">
        <v>21694</v>
      </c>
      <c r="G7597" t="s">
        <v>173</v>
      </c>
      <c r="H7597" t="s">
        <v>146</v>
      </c>
      <c r="I7597" t="s">
        <v>135</v>
      </c>
      <c r="J7597" t="s">
        <v>136</v>
      </c>
      <c r="K7597" t="s">
        <v>147</v>
      </c>
      <c r="L7597" t="s">
        <v>21695</v>
      </c>
      <c r="M7597" t="s">
        <v>21696</v>
      </c>
      <c r="N7597">
        <v>1.157777777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3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2.933415170335</v>
      </c>
      <c r="AC7597">
        <v>0</v>
      </c>
      <c r="AD7597">
        <v>0</v>
      </c>
      <c r="AE7597">
        <v>2.933415170335</v>
      </c>
    </row>
    <row r="7598" spans="1:31" x14ac:dyDescent="0.25">
      <c r="A7598">
        <v>1802714</v>
      </c>
      <c r="B7598">
        <v>1</v>
      </c>
      <c r="C7598" t="s">
        <v>80</v>
      </c>
      <c r="D7598" t="s">
        <v>90</v>
      </c>
      <c r="E7598" t="s">
        <v>158</v>
      </c>
      <c r="F7598" t="s">
        <v>21697</v>
      </c>
      <c r="G7598" t="s">
        <v>160</v>
      </c>
      <c r="H7598" t="s">
        <v>146</v>
      </c>
      <c r="I7598" t="s">
        <v>135</v>
      </c>
      <c r="J7598" t="s">
        <v>136</v>
      </c>
      <c r="K7598" t="s">
        <v>147</v>
      </c>
      <c r="L7598" t="s">
        <v>21698</v>
      </c>
      <c r="M7598" t="s">
        <v>21699</v>
      </c>
      <c r="N7598">
        <v>0.78305555500000001</v>
      </c>
      <c r="O7598">
        <v>0</v>
      </c>
      <c r="P7598">
        <v>35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6.0204533677507674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6.0204533677507674</v>
      </c>
    </row>
    <row r="7599" spans="1:31" x14ac:dyDescent="0.25">
      <c r="A7599">
        <v>1803527</v>
      </c>
      <c r="B7599">
        <v>1</v>
      </c>
      <c r="C7599" t="s">
        <v>80</v>
      </c>
      <c r="D7599" t="s">
        <v>90</v>
      </c>
      <c r="E7599" t="s">
        <v>158</v>
      </c>
      <c r="F7599" t="s">
        <v>21700</v>
      </c>
      <c r="G7599" t="s">
        <v>160</v>
      </c>
      <c r="H7599" t="s">
        <v>146</v>
      </c>
      <c r="I7599" t="s">
        <v>135</v>
      </c>
      <c r="J7599" t="s">
        <v>136</v>
      </c>
      <c r="K7599" t="s">
        <v>147</v>
      </c>
      <c r="L7599" t="s">
        <v>21701</v>
      </c>
      <c r="M7599" t="s">
        <v>21702</v>
      </c>
      <c r="N7599">
        <v>1.183611111</v>
      </c>
      <c r="O7599">
        <v>0</v>
      </c>
      <c r="P7599">
        <v>7</v>
      </c>
      <c r="Q7599">
        <v>0</v>
      </c>
      <c r="R7599">
        <v>0</v>
      </c>
      <c r="S7599">
        <v>0</v>
      </c>
      <c r="T7599">
        <v>1</v>
      </c>
      <c r="U7599">
        <v>0</v>
      </c>
      <c r="V7599">
        <v>0</v>
      </c>
      <c r="W7599">
        <v>0</v>
      </c>
      <c r="X7599">
        <v>2.9217362400367834</v>
      </c>
      <c r="Y7599">
        <v>0</v>
      </c>
      <c r="Z7599">
        <v>0</v>
      </c>
      <c r="AA7599">
        <v>0</v>
      </c>
      <c r="AB7599">
        <v>0.67575907998023343</v>
      </c>
      <c r="AC7599">
        <v>0</v>
      </c>
      <c r="AD7599">
        <v>0</v>
      </c>
      <c r="AE7599">
        <v>3.5974953200170168</v>
      </c>
    </row>
    <row r="7600" spans="1:31" x14ac:dyDescent="0.25">
      <c r="A7600">
        <v>1802757</v>
      </c>
      <c r="B7600">
        <v>1</v>
      </c>
      <c r="C7600" t="s">
        <v>81</v>
      </c>
      <c r="D7600" t="s">
        <v>113</v>
      </c>
      <c r="E7600" t="s">
        <v>188</v>
      </c>
      <c r="F7600" t="s">
        <v>14303</v>
      </c>
      <c r="G7600" t="s">
        <v>177</v>
      </c>
      <c r="H7600" t="s">
        <v>134</v>
      </c>
      <c r="I7600" t="s">
        <v>135</v>
      </c>
      <c r="J7600" t="s">
        <v>136</v>
      </c>
      <c r="K7600" t="s">
        <v>147</v>
      </c>
      <c r="L7600" t="s">
        <v>21703</v>
      </c>
      <c r="M7600" t="s">
        <v>21704</v>
      </c>
      <c r="N7600">
        <v>0.890833333</v>
      </c>
      <c r="O7600">
        <v>0</v>
      </c>
      <c r="P7600">
        <v>0</v>
      </c>
      <c r="Q7600">
        <v>0</v>
      </c>
      <c r="R7600">
        <v>0</v>
      </c>
      <c r="S7600">
        <v>4</v>
      </c>
      <c r="T7600">
        <v>0</v>
      </c>
      <c r="U7600">
        <v>5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7.6947010847135004</v>
      </c>
      <c r="AB7600">
        <v>0</v>
      </c>
      <c r="AC7600">
        <v>270.22516245060262</v>
      </c>
      <c r="AD7600">
        <v>0</v>
      </c>
      <c r="AE7600">
        <v>277.91986353531615</v>
      </c>
    </row>
    <row r="7601" spans="1:31" x14ac:dyDescent="0.25">
      <c r="A7601">
        <v>1803006</v>
      </c>
      <c r="B7601">
        <v>1</v>
      </c>
      <c r="C7601" t="s">
        <v>80</v>
      </c>
      <c r="D7601" t="s">
        <v>110</v>
      </c>
      <c r="E7601" t="s">
        <v>171</v>
      </c>
      <c r="F7601" t="s">
        <v>21705</v>
      </c>
      <c r="G7601" t="s">
        <v>181</v>
      </c>
      <c r="H7601" t="s">
        <v>146</v>
      </c>
      <c r="I7601" t="s">
        <v>135</v>
      </c>
      <c r="J7601" t="s">
        <v>136</v>
      </c>
      <c r="K7601" t="s">
        <v>147</v>
      </c>
      <c r="L7601" t="s">
        <v>21706</v>
      </c>
      <c r="M7601" t="s">
        <v>21707</v>
      </c>
      <c r="N7601">
        <v>2.846666666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1.1000834539920998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1.1000834539920998</v>
      </c>
    </row>
    <row r="7602" spans="1:31" x14ac:dyDescent="0.25">
      <c r="A7602">
        <v>1803012</v>
      </c>
      <c r="B7602">
        <v>1</v>
      </c>
      <c r="C7602" t="s">
        <v>80</v>
      </c>
      <c r="D7602" t="s">
        <v>85</v>
      </c>
      <c r="E7602" t="s">
        <v>153</v>
      </c>
      <c r="F7602" t="s">
        <v>17097</v>
      </c>
      <c r="G7602" t="s">
        <v>160</v>
      </c>
      <c r="H7602" t="s">
        <v>146</v>
      </c>
      <c r="I7602" t="s">
        <v>135</v>
      </c>
      <c r="J7602" t="s">
        <v>136</v>
      </c>
      <c r="K7602" t="s">
        <v>147</v>
      </c>
      <c r="L7602" t="s">
        <v>21708</v>
      </c>
      <c r="M7602" t="s">
        <v>21709</v>
      </c>
      <c r="N7602">
        <v>4.5027777770000004</v>
      </c>
      <c r="O7602">
        <v>0</v>
      </c>
      <c r="P7602">
        <v>159</v>
      </c>
      <c r="Q7602">
        <v>0</v>
      </c>
      <c r="R7602">
        <v>0</v>
      </c>
      <c r="S7602">
        <v>0</v>
      </c>
      <c r="T7602">
        <v>4</v>
      </c>
      <c r="U7602">
        <v>0</v>
      </c>
      <c r="V7602">
        <v>0</v>
      </c>
      <c r="W7602">
        <v>0</v>
      </c>
      <c r="X7602">
        <v>177.72445602939538</v>
      </c>
      <c r="Y7602">
        <v>0</v>
      </c>
      <c r="Z7602">
        <v>0</v>
      </c>
      <c r="AA7602">
        <v>0</v>
      </c>
      <c r="AB7602">
        <v>4.4619586633900008</v>
      </c>
      <c r="AC7602">
        <v>0</v>
      </c>
      <c r="AD7602">
        <v>0</v>
      </c>
      <c r="AE7602">
        <v>182.18641469278538</v>
      </c>
    </row>
    <row r="7603" spans="1:31" x14ac:dyDescent="0.25">
      <c r="A7603">
        <v>1802972</v>
      </c>
      <c r="B7603">
        <v>1</v>
      </c>
      <c r="C7603" t="s">
        <v>80</v>
      </c>
      <c r="D7603" t="s">
        <v>93</v>
      </c>
      <c r="E7603" t="s">
        <v>158</v>
      </c>
      <c r="F7603" t="s">
        <v>21710</v>
      </c>
      <c r="G7603" t="s">
        <v>160</v>
      </c>
      <c r="H7603" t="s">
        <v>146</v>
      </c>
      <c r="I7603" t="s">
        <v>135</v>
      </c>
      <c r="J7603" t="s">
        <v>136</v>
      </c>
      <c r="K7603" t="s">
        <v>147</v>
      </c>
      <c r="L7603" t="s">
        <v>21711</v>
      </c>
      <c r="M7603" t="s">
        <v>21712</v>
      </c>
      <c r="N7603">
        <v>5.4155555550000001</v>
      </c>
      <c r="O7603">
        <v>0</v>
      </c>
      <c r="P7603">
        <v>1</v>
      </c>
      <c r="Q7603">
        <v>0</v>
      </c>
      <c r="R7603">
        <v>1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0.4690900087080167</v>
      </c>
      <c r="Y7603">
        <v>0</v>
      </c>
      <c r="Z7603">
        <v>3.0095510185712335</v>
      </c>
      <c r="AA7603">
        <v>0</v>
      </c>
      <c r="AB7603">
        <v>0</v>
      </c>
      <c r="AC7603">
        <v>0</v>
      </c>
      <c r="AD7603">
        <v>0</v>
      </c>
      <c r="AE7603">
        <v>3.4786410272792501</v>
      </c>
    </row>
    <row r="7604" spans="1:31" x14ac:dyDescent="0.25">
      <c r="A7604">
        <v>1803029</v>
      </c>
      <c r="B7604">
        <v>1</v>
      </c>
      <c r="C7604" t="s">
        <v>81</v>
      </c>
      <c r="D7604" t="s">
        <v>120</v>
      </c>
      <c r="E7604" t="s">
        <v>188</v>
      </c>
      <c r="F7604" t="s">
        <v>1273</v>
      </c>
      <c r="G7604" t="s">
        <v>177</v>
      </c>
      <c r="H7604" t="s">
        <v>134</v>
      </c>
      <c r="I7604" t="s">
        <v>135</v>
      </c>
      <c r="J7604" t="s">
        <v>136</v>
      </c>
      <c r="K7604" t="s">
        <v>147</v>
      </c>
      <c r="L7604" t="s">
        <v>21713</v>
      </c>
      <c r="M7604" t="s">
        <v>21714</v>
      </c>
      <c r="N7604">
        <v>1.626666666</v>
      </c>
      <c r="O7604">
        <v>1</v>
      </c>
      <c r="P7604">
        <v>122</v>
      </c>
      <c r="Q7604">
        <v>23</v>
      </c>
      <c r="R7604">
        <v>10</v>
      </c>
      <c r="S7604">
        <v>1</v>
      </c>
      <c r="T7604">
        <v>7</v>
      </c>
      <c r="U7604">
        <v>0</v>
      </c>
      <c r="V7604">
        <v>0</v>
      </c>
      <c r="W7604">
        <v>0.11719587682862501</v>
      </c>
      <c r="X7604">
        <v>38.103010692850646</v>
      </c>
      <c r="Y7604">
        <v>16.335921469515849</v>
      </c>
      <c r="Z7604">
        <v>8.768359893717566</v>
      </c>
      <c r="AA7604">
        <v>1.9068362428214665</v>
      </c>
      <c r="AB7604">
        <v>0.83207635298706661</v>
      </c>
      <c r="AC7604">
        <v>0</v>
      </c>
      <c r="AD7604">
        <v>0</v>
      </c>
      <c r="AE7604">
        <v>66.063400528721218</v>
      </c>
    </row>
    <row r="7605" spans="1:31" x14ac:dyDescent="0.25">
      <c r="A7605">
        <v>1802826</v>
      </c>
      <c r="B7605">
        <v>1</v>
      </c>
      <c r="C7605" t="s">
        <v>80</v>
      </c>
      <c r="D7605" t="s">
        <v>104</v>
      </c>
      <c r="E7605" t="s">
        <v>171</v>
      </c>
      <c r="F7605" t="s">
        <v>21715</v>
      </c>
      <c r="G7605" t="s">
        <v>225</v>
      </c>
      <c r="H7605" t="s">
        <v>146</v>
      </c>
      <c r="I7605" t="s">
        <v>135</v>
      </c>
      <c r="J7605" t="s">
        <v>136</v>
      </c>
      <c r="K7605" t="s">
        <v>147</v>
      </c>
      <c r="L7605" t="s">
        <v>21716</v>
      </c>
      <c r="M7605" t="s">
        <v>21717</v>
      </c>
      <c r="N7605">
        <v>1.8233333329999999</v>
      </c>
      <c r="O7605">
        <v>0</v>
      </c>
      <c r="P7605">
        <v>5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3.4131522356622668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3.4131522356622668</v>
      </c>
    </row>
    <row r="7606" spans="1:31" x14ac:dyDescent="0.25">
      <c r="A7606">
        <v>1803513</v>
      </c>
      <c r="B7606">
        <v>1</v>
      </c>
      <c r="C7606" t="s">
        <v>81</v>
      </c>
      <c r="D7606" t="s">
        <v>118</v>
      </c>
      <c r="E7606" t="s">
        <v>171</v>
      </c>
      <c r="F7606" t="s">
        <v>21718</v>
      </c>
      <c r="G7606" t="s">
        <v>181</v>
      </c>
      <c r="H7606" t="s">
        <v>146</v>
      </c>
      <c r="I7606" t="s">
        <v>135</v>
      </c>
      <c r="J7606" t="s">
        <v>136</v>
      </c>
      <c r="K7606" t="s">
        <v>147</v>
      </c>
      <c r="L7606" t="s">
        <v>21719</v>
      </c>
      <c r="M7606" t="s">
        <v>21720</v>
      </c>
      <c r="N7606">
        <v>2.8374999999999999</v>
      </c>
      <c r="O7606">
        <v>0</v>
      </c>
      <c r="P7606">
        <v>1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0.29685468142096672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0.29685468142096672</v>
      </c>
    </row>
    <row r="7607" spans="1:31" x14ac:dyDescent="0.25">
      <c r="A7607">
        <v>1802780</v>
      </c>
      <c r="B7607">
        <v>1</v>
      </c>
      <c r="C7607" t="s">
        <v>80</v>
      </c>
      <c r="D7607" t="s">
        <v>102</v>
      </c>
      <c r="E7607" t="s">
        <v>184</v>
      </c>
      <c r="F7607" t="s">
        <v>21721</v>
      </c>
      <c r="G7607" t="s">
        <v>4436</v>
      </c>
      <c r="H7607" t="s">
        <v>134</v>
      </c>
      <c r="I7607" t="s">
        <v>135</v>
      </c>
      <c r="J7607" t="s">
        <v>136</v>
      </c>
      <c r="K7607" t="s">
        <v>147</v>
      </c>
      <c r="L7607" t="s">
        <v>21722</v>
      </c>
      <c r="M7607" t="s">
        <v>21723</v>
      </c>
      <c r="N7607">
        <v>6.7500000000000004E-2</v>
      </c>
      <c r="O7607">
        <v>0</v>
      </c>
      <c r="P7607">
        <v>40</v>
      </c>
      <c r="Q7607">
        <v>0</v>
      </c>
      <c r="R7607">
        <v>0</v>
      </c>
      <c r="S7607">
        <v>0</v>
      </c>
      <c r="T7607">
        <v>3</v>
      </c>
      <c r="U7607">
        <v>0</v>
      </c>
      <c r="V7607">
        <v>0</v>
      </c>
      <c r="W7607">
        <v>0</v>
      </c>
      <c r="X7607">
        <v>0.64160466567120011</v>
      </c>
      <c r="Y7607">
        <v>0</v>
      </c>
      <c r="Z7607">
        <v>0</v>
      </c>
      <c r="AA7607">
        <v>0</v>
      </c>
      <c r="AB7607">
        <v>9.0653309336474988E-2</v>
      </c>
      <c r="AC7607">
        <v>0</v>
      </c>
      <c r="AD7607">
        <v>0</v>
      </c>
      <c r="AE7607">
        <v>0.73225797500767509</v>
      </c>
    </row>
    <row r="7608" spans="1:31" x14ac:dyDescent="0.25">
      <c r="A7608">
        <v>1803238</v>
      </c>
      <c r="B7608">
        <v>1</v>
      </c>
      <c r="C7608" t="s">
        <v>80</v>
      </c>
      <c r="D7608" t="s">
        <v>103</v>
      </c>
      <c r="E7608" t="s">
        <v>188</v>
      </c>
      <c r="F7608" t="s">
        <v>19510</v>
      </c>
      <c r="G7608" t="s">
        <v>177</v>
      </c>
      <c r="H7608" t="s">
        <v>134</v>
      </c>
      <c r="I7608" t="s">
        <v>135</v>
      </c>
      <c r="J7608" t="s">
        <v>136</v>
      </c>
      <c r="K7608" t="s">
        <v>147</v>
      </c>
      <c r="L7608" t="s">
        <v>21724</v>
      </c>
      <c r="M7608" t="s">
        <v>21725</v>
      </c>
      <c r="N7608">
        <v>0.97027777699999995</v>
      </c>
      <c r="O7608">
        <v>4</v>
      </c>
      <c r="P7608">
        <v>2664</v>
      </c>
      <c r="Q7608">
        <v>41</v>
      </c>
      <c r="R7608">
        <v>141</v>
      </c>
      <c r="S7608">
        <v>13</v>
      </c>
      <c r="T7608">
        <v>294</v>
      </c>
      <c r="U7608">
        <v>4</v>
      </c>
      <c r="V7608">
        <v>8</v>
      </c>
      <c r="W7608">
        <v>14.626143172294118</v>
      </c>
      <c r="X7608">
        <v>806.83638546838722</v>
      </c>
      <c r="Y7608">
        <v>75.312933080411412</v>
      </c>
      <c r="Z7608">
        <v>82.736220665014628</v>
      </c>
      <c r="AA7608">
        <v>95.722294963373344</v>
      </c>
      <c r="AB7608">
        <v>226.1528637650556</v>
      </c>
      <c r="AC7608">
        <v>266.0192874126912</v>
      </c>
      <c r="AD7608">
        <v>137.52174188216583</v>
      </c>
      <c r="AE7608">
        <v>1704.9278704093933</v>
      </c>
    </row>
    <row r="7609" spans="1:31" x14ac:dyDescent="0.25">
      <c r="A7609">
        <v>1802740</v>
      </c>
      <c r="B7609">
        <v>1</v>
      </c>
      <c r="C7609" t="s">
        <v>80</v>
      </c>
      <c r="D7609" t="s">
        <v>95</v>
      </c>
      <c r="E7609" t="s">
        <v>188</v>
      </c>
      <c r="F7609" t="s">
        <v>21726</v>
      </c>
      <c r="G7609" t="s">
        <v>177</v>
      </c>
      <c r="H7609" t="s">
        <v>134</v>
      </c>
      <c r="I7609" t="s">
        <v>135</v>
      </c>
      <c r="J7609" t="s">
        <v>136</v>
      </c>
      <c r="K7609" t="s">
        <v>147</v>
      </c>
      <c r="L7609" t="s">
        <v>21727</v>
      </c>
      <c r="M7609" t="s">
        <v>21728</v>
      </c>
      <c r="N7609">
        <v>2.227222222</v>
      </c>
      <c r="O7609">
        <v>0</v>
      </c>
      <c r="P7609">
        <v>0</v>
      </c>
      <c r="Q7609">
        <v>0</v>
      </c>
      <c r="R7609">
        <v>0</v>
      </c>
      <c r="S7609">
        <v>2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1280.2572883229682</v>
      </c>
      <c r="AB7609">
        <v>0</v>
      </c>
      <c r="AC7609">
        <v>0</v>
      </c>
      <c r="AD7609">
        <v>0</v>
      </c>
      <c r="AE7609">
        <v>1280.2572883229682</v>
      </c>
    </row>
    <row r="7610" spans="1:31" x14ac:dyDescent="0.25">
      <c r="A7610">
        <v>1803573</v>
      </c>
      <c r="B7610">
        <v>1</v>
      </c>
      <c r="C7610" t="s">
        <v>80</v>
      </c>
      <c r="D7610" t="s">
        <v>110</v>
      </c>
      <c r="E7610" t="s">
        <v>171</v>
      </c>
      <c r="F7610" t="s">
        <v>21729</v>
      </c>
      <c r="G7610" t="s">
        <v>181</v>
      </c>
      <c r="H7610" t="s">
        <v>146</v>
      </c>
      <c r="I7610" t="s">
        <v>135</v>
      </c>
      <c r="J7610" t="s">
        <v>136</v>
      </c>
      <c r="K7610" t="s">
        <v>147</v>
      </c>
      <c r="L7610" t="s">
        <v>21730</v>
      </c>
      <c r="M7610" t="s">
        <v>21731</v>
      </c>
      <c r="N7610">
        <v>0.98861111099999999</v>
      </c>
      <c r="O7610">
        <v>0</v>
      </c>
      <c r="P7610">
        <v>1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0.26334028959229999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0.26334028959229999</v>
      </c>
    </row>
    <row r="7611" spans="1:31" x14ac:dyDescent="0.25">
      <c r="A7611">
        <v>1803550</v>
      </c>
      <c r="B7611">
        <v>1</v>
      </c>
      <c r="C7611" t="s">
        <v>81</v>
      </c>
      <c r="D7611" t="s">
        <v>112</v>
      </c>
      <c r="E7611" t="s">
        <v>171</v>
      </c>
      <c r="F7611" t="s">
        <v>21732</v>
      </c>
      <c r="G7611" t="s">
        <v>282</v>
      </c>
      <c r="H7611" t="s">
        <v>146</v>
      </c>
      <c r="I7611" t="s">
        <v>135</v>
      </c>
      <c r="J7611" t="s">
        <v>136</v>
      </c>
      <c r="K7611" t="s">
        <v>147</v>
      </c>
      <c r="L7611" t="s">
        <v>21733</v>
      </c>
      <c r="M7611" t="s">
        <v>21734</v>
      </c>
      <c r="N7611">
        <v>10.837777776999999</v>
      </c>
      <c r="O7611">
        <v>0</v>
      </c>
      <c r="P7611">
        <v>4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9.0672265372903542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9.0672265372903542</v>
      </c>
    </row>
    <row r="7612" spans="1:31" x14ac:dyDescent="0.25">
      <c r="A7612">
        <v>1803493</v>
      </c>
      <c r="B7612">
        <v>1</v>
      </c>
      <c r="C7612" t="s">
        <v>81</v>
      </c>
      <c r="D7612" t="s">
        <v>118</v>
      </c>
      <c r="E7612" t="s">
        <v>171</v>
      </c>
      <c r="F7612" t="s">
        <v>21735</v>
      </c>
      <c r="G7612" t="s">
        <v>181</v>
      </c>
      <c r="H7612" t="s">
        <v>146</v>
      </c>
      <c r="I7612" t="s">
        <v>135</v>
      </c>
      <c r="J7612" t="s">
        <v>136</v>
      </c>
      <c r="K7612" t="s">
        <v>147</v>
      </c>
      <c r="L7612" t="s">
        <v>21736</v>
      </c>
      <c r="M7612" t="s">
        <v>21737</v>
      </c>
      <c r="N7612">
        <v>2.3988888880000001</v>
      </c>
      <c r="O7612">
        <v>0</v>
      </c>
      <c r="P7612">
        <v>8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5.1743945153125006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5.1743945153125006</v>
      </c>
    </row>
    <row r="7613" spans="1:31" x14ac:dyDescent="0.25">
      <c r="A7613">
        <v>1803052</v>
      </c>
      <c r="B7613">
        <v>1</v>
      </c>
      <c r="C7613" t="s">
        <v>81</v>
      </c>
      <c r="D7613" t="s">
        <v>128</v>
      </c>
      <c r="E7613" t="s">
        <v>171</v>
      </c>
      <c r="F7613" t="s">
        <v>21738</v>
      </c>
      <c r="G7613" t="s">
        <v>225</v>
      </c>
      <c r="H7613" t="s">
        <v>146</v>
      </c>
      <c r="I7613" t="s">
        <v>135</v>
      </c>
      <c r="J7613" t="s">
        <v>136</v>
      </c>
      <c r="K7613" t="s">
        <v>147</v>
      </c>
      <c r="L7613" t="s">
        <v>21739</v>
      </c>
      <c r="M7613" t="s">
        <v>21740</v>
      </c>
      <c r="N7613">
        <v>2.3319444439999999</v>
      </c>
      <c r="O7613">
        <v>0</v>
      </c>
      <c r="P7613">
        <v>7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1.9102833653349001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1.9102833653349001</v>
      </c>
    </row>
    <row r="7614" spans="1:31" x14ac:dyDescent="0.25">
      <c r="A7614">
        <v>1802703</v>
      </c>
      <c r="B7614">
        <v>1</v>
      </c>
      <c r="C7614" t="s">
        <v>80</v>
      </c>
      <c r="D7614" t="s">
        <v>95</v>
      </c>
      <c r="E7614" t="s">
        <v>184</v>
      </c>
      <c r="F7614" t="s">
        <v>21741</v>
      </c>
      <c r="G7614" t="s">
        <v>359</v>
      </c>
      <c r="H7614" t="s">
        <v>134</v>
      </c>
      <c r="I7614" t="s">
        <v>135</v>
      </c>
      <c r="J7614" t="s">
        <v>136</v>
      </c>
      <c r="K7614" t="s">
        <v>147</v>
      </c>
      <c r="L7614" t="s">
        <v>21742</v>
      </c>
      <c r="M7614" t="s">
        <v>21743</v>
      </c>
      <c r="N7614">
        <v>7.4761111109999998</v>
      </c>
      <c r="O7614">
        <v>0</v>
      </c>
      <c r="P7614">
        <v>0</v>
      </c>
      <c r="Q7614">
        <v>0</v>
      </c>
      <c r="R7614">
        <v>0</v>
      </c>
      <c r="S7614">
        <v>2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3304.6517172110562</v>
      </c>
      <c r="AB7614">
        <v>0</v>
      </c>
      <c r="AC7614">
        <v>0</v>
      </c>
      <c r="AD7614">
        <v>0</v>
      </c>
      <c r="AE7614">
        <v>3304.6517172110562</v>
      </c>
    </row>
    <row r="7615" spans="1:31" x14ac:dyDescent="0.25">
      <c r="A7615">
        <v>1802803</v>
      </c>
      <c r="B7615">
        <v>1</v>
      </c>
      <c r="C7615" t="s">
        <v>80</v>
      </c>
      <c r="D7615" t="s">
        <v>99</v>
      </c>
      <c r="E7615" t="s">
        <v>171</v>
      </c>
      <c r="F7615" t="s">
        <v>21744</v>
      </c>
      <c r="G7615" t="s">
        <v>181</v>
      </c>
      <c r="H7615" t="s">
        <v>146</v>
      </c>
      <c r="I7615" t="s">
        <v>135</v>
      </c>
      <c r="J7615" t="s">
        <v>136</v>
      </c>
      <c r="K7615" t="s">
        <v>147</v>
      </c>
      <c r="L7615" t="s">
        <v>21745</v>
      </c>
      <c r="M7615" t="s">
        <v>21746</v>
      </c>
      <c r="N7615">
        <v>7.5280555549999999</v>
      </c>
      <c r="O7615">
        <v>0</v>
      </c>
      <c r="P7615">
        <v>1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1.3150520689829499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1.3150520689829499</v>
      </c>
    </row>
    <row r="7616" spans="1:31" x14ac:dyDescent="0.25">
      <c r="A7616">
        <v>1803155</v>
      </c>
      <c r="B7616">
        <v>1</v>
      </c>
      <c r="C7616" t="s">
        <v>80</v>
      </c>
      <c r="D7616" t="s">
        <v>96</v>
      </c>
      <c r="E7616" t="s">
        <v>171</v>
      </c>
      <c r="F7616" t="s">
        <v>21747</v>
      </c>
      <c r="G7616" t="s">
        <v>282</v>
      </c>
      <c r="H7616" t="s">
        <v>146</v>
      </c>
      <c r="I7616" t="s">
        <v>135</v>
      </c>
      <c r="J7616" t="s">
        <v>136</v>
      </c>
      <c r="K7616" t="s">
        <v>147</v>
      </c>
      <c r="L7616" t="s">
        <v>21748</v>
      </c>
      <c r="M7616" t="s">
        <v>21749</v>
      </c>
      <c r="N7616">
        <v>5.8180555549999999</v>
      </c>
      <c r="O7616">
        <v>0</v>
      </c>
      <c r="P7616">
        <v>2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3.3841388489243003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3.3841388489243003</v>
      </c>
    </row>
    <row r="7617" spans="1:31" x14ac:dyDescent="0.25">
      <c r="A7617">
        <v>1803487</v>
      </c>
      <c r="B7617">
        <v>1</v>
      </c>
      <c r="C7617" t="s">
        <v>81</v>
      </c>
      <c r="D7617" t="s">
        <v>112</v>
      </c>
      <c r="E7617" t="s">
        <v>171</v>
      </c>
      <c r="F7617" t="s">
        <v>21750</v>
      </c>
      <c r="G7617" t="s">
        <v>282</v>
      </c>
      <c r="H7617" t="s">
        <v>146</v>
      </c>
      <c r="I7617" t="s">
        <v>135</v>
      </c>
      <c r="J7617" t="s">
        <v>136</v>
      </c>
      <c r="K7617" t="s">
        <v>147</v>
      </c>
      <c r="L7617" t="s">
        <v>21751</v>
      </c>
      <c r="M7617" t="s">
        <v>21752</v>
      </c>
      <c r="N7617">
        <v>1.8477777769999999</v>
      </c>
      <c r="O7617">
        <v>0</v>
      </c>
      <c r="P7617">
        <v>6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1.760414485690917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1.760414485690917</v>
      </c>
    </row>
    <row r="7618" spans="1:31" x14ac:dyDescent="0.25">
      <c r="A7618">
        <v>1803533</v>
      </c>
      <c r="B7618">
        <v>1</v>
      </c>
      <c r="C7618" t="s">
        <v>80</v>
      </c>
      <c r="D7618" t="s">
        <v>92</v>
      </c>
      <c r="E7618" t="s">
        <v>184</v>
      </c>
      <c r="F7618" t="s">
        <v>21753</v>
      </c>
      <c r="G7618" t="s">
        <v>177</v>
      </c>
      <c r="H7618" t="s">
        <v>134</v>
      </c>
      <c r="I7618" t="s">
        <v>135</v>
      </c>
      <c r="J7618" t="s">
        <v>136</v>
      </c>
      <c r="K7618" t="s">
        <v>147</v>
      </c>
      <c r="L7618" t="s">
        <v>21754</v>
      </c>
      <c r="M7618" t="s">
        <v>21755</v>
      </c>
      <c r="N7618">
        <v>0.37444444399999999</v>
      </c>
      <c r="O7618">
        <v>0</v>
      </c>
      <c r="P7618">
        <v>205</v>
      </c>
      <c r="Q7618">
        <v>0</v>
      </c>
      <c r="R7618">
        <v>104</v>
      </c>
      <c r="S7618">
        <v>3</v>
      </c>
      <c r="T7618">
        <v>40</v>
      </c>
      <c r="U7618">
        <v>0</v>
      </c>
      <c r="V7618">
        <v>0</v>
      </c>
      <c r="W7618">
        <v>0</v>
      </c>
      <c r="X7618">
        <v>27.131080819454763</v>
      </c>
      <c r="Y7618">
        <v>0</v>
      </c>
      <c r="Z7618">
        <v>7.3437693007293001</v>
      </c>
      <c r="AA7618">
        <v>3.2952285740525</v>
      </c>
      <c r="AB7618">
        <v>9.3998529605024022</v>
      </c>
      <c r="AC7618">
        <v>0</v>
      </c>
      <c r="AD7618">
        <v>0</v>
      </c>
      <c r="AE7618">
        <v>47.169931654738967</v>
      </c>
    </row>
    <row r="7619" spans="1:31" x14ac:dyDescent="0.25">
      <c r="A7619">
        <v>1802869</v>
      </c>
      <c r="B7619">
        <v>1</v>
      </c>
      <c r="C7619" t="s">
        <v>81</v>
      </c>
      <c r="D7619" t="s">
        <v>118</v>
      </c>
      <c r="E7619" t="s">
        <v>143</v>
      </c>
      <c r="F7619" t="s">
        <v>21756</v>
      </c>
      <c r="G7619" t="s">
        <v>239</v>
      </c>
      <c r="H7619" t="s">
        <v>146</v>
      </c>
      <c r="I7619" t="s">
        <v>135</v>
      </c>
      <c r="J7619" t="s">
        <v>136</v>
      </c>
      <c r="K7619" t="s">
        <v>137</v>
      </c>
      <c r="L7619" t="s">
        <v>21757</v>
      </c>
      <c r="M7619" t="s">
        <v>21660</v>
      </c>
      <c r="N7619">
        <v>0.15774250000000001</v>
      </c>
      <c r="O7619">
        <v>0</v>
      </c>
      <c r="P7619">
        <v>625</v>
      </c>
      <c r="Q7619">
        <v>0</v>
      </c>
      <c r="R7619">
        <v>0</v>
      </c>
      <c r="S7619">
        <v>0</v>
      </c>
      <c r="T7619">
        <v>93</v>
      </c>
      <c r="U7619">
        <v>0</v>
      </c>
      <c r="V7619">
        <v>1</v>
      </c>
      <c r="W7619">
        <v>0</v>
      </c>
      <c r="X7619">
        <v>23.664105619295615</v>
      </c>
      <c r="Y7619">
        <v>0</v>
      </c>
      <c r="Z7619">
        <v>0</v>
      </c>
      <c r="AA7619">
        <v>0</v>
      </c>
      <c r="AB7619">
        <v>7.1532806212255347</v>
      </c>
      <c r="AC7619">
        <v>0</v>
      </c>
      <c r="AD7619">
        <v>0.75791821034100004</v>
      </c>
      <c r="AE7619">
        <v>31.575304450862149</v>
      </c>
    </row>
    <row r="7620" spans="1:31" x14ac:dyDescent="0.25">
      <c r="A7620">
        <v>1802846</v>
      </c>
      <c r="B7620">
        <v>1</v>
      </c>
      <c r="C7620" t="s">
        <v>80</v>
      </c>
      <c r="D7620" t="s">
        <v>104</v>
      </c>
      <c r="E7620" t="s">
        <v>171</v>
      </c>
      <c r="F7620" t="s">
        <v>21758</v>
      </c>
      <c r="G7620" t="s">
        <v>225</v>
      </c>
      <c r="H7620" t="s">
        <v>146</v>
      </c>
      <c r="I7620" t="s">
        <v>135</v>
      </c>
      <c r="J7620" t="s">
        <v>136</v>
      </c>
      <c r="K7620" t="s">
        <v>147</v>
      </c>
      <c r="L7620" t="s">
        <v>21759</v>
      </c>
      <c r="M7620" t="s">
        <v>21760</v>
      </c>
      <c r="N7620">
        <v>1.680555555</v>
      </c>
      <c r="O7620">
        <v>0</v>
      </c>
      <c r="P7620">
        <v>1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0.39301057857604166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0.39301057857604166</v>
      </c>
    </row>
    <row r="7621" spans="1:31" x14ac:dyDescent="0.25">
      <c r="A7621">
        <v>1803510</v>
      </c>
      <c r="B7621">
        <v>1</v>
      </c>
      <c r="C7621" t="s">
        <v>80</v>
      </c>
      <c r="D7621" t="s">
        <v>83</v>
      </c>
      <c r="E7621" t="s">
        <v>171</v>
      </c>
      <c r="F7621" t="s">
        <v>21761</v>
      </c>
      <c r="G7621" t="s">
        <v>282</v>
      </c>
      <c r="H7621" t="s">
        <v>146</v>
      </c>
      <c r="I7621" t="s">
        <v>135</v>
      </c>
      <c r="J7621" t="s">
        <v>136</v>
      </c>
      <c r="K7621" t="s">
        <v>147</v>
      </c>
      <c r="L7621" t="s">
        <v>21762</v>
      </c>
      <c r="M7621" t="s">
        <v>21763</v>
      </c>
      <c r="N7621">
        <v>0.77666666600000001</v>
      </c>
      <c r="O7621">
        <v>0</v>
      </c>
      <c r="P7621">
        <v>5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0.8821718869841001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0.8821718869841001</v>
      </c>
    </row>
    <row r="7622" spans="1:31" x14ac:dyDescent="0.25">
      <c r="A7622">
        <v>1802992</v>
      </c>
      <c r="B7622">
        <v>1</v>
      </c>
      <c r="C7622" t="s">
        <v>81</v>
      </c>
      <c r="D7622" t="s">
        <v>118</v>
      </c>
      <c r="E7622" t="s">
        <v>143</v>
      </c>
      <c r="F7622" t="s">
        <v>21764</v>
      </c>
      <c r="G7622" t="s">
        <v>239</v>
      </c>
      <c r="H7622" t="s">
        <v>146</v>
      </c>
      <c r="I7622" t="s">
        <v>135</v>
      </c>
      <c r="J7622" t="s">
        <v>136</v>
      </c>
      <c r="K7622" t="s">
        <v>137</v>
      </c>
      <c r="L7622" t="s">
        <v>21765</v>
      </c>
      <c r="M7622" t="s">
        <v>21766</v>
      </c>
      <c r="N7622">
        <v>1.108986944</v>
      </c>
      <c r="O7622">
        <v>0</v>
      </c>
      <c r="P7622">
        <v>400</v>
      </c>
      <c r="Q7622">
        <v>0</v>
      </c>
      <c r="R7622">
        <v>0</v>
      </c>
      <c r="S7622">
        <v>0</v>
      </c>
      <c r="T7622">
        <v>7</v>
      </c>
      <c r="U7622">
        <v>0</v>
      </c>
      <c r="V7622">
        <v>0</v>
      </c>
      <c r="W7622">
        <v>0</v>
      </c>
      <c r="X7622">
        <v>87.165429735087599</v>
      </c>
      <c r="Y7622">
        <v>0</v>
      </c>
      <c r="Z7622">
        <v>0</v>
      </c>
      <c r="AA7622">
        <v>0</v>
      </c>
      <c r="AB7622">
        <v>8.5598089759998821</v>
      </c>
      <c r="AC7622">
        <v>0</v>
      </c>
      <c r="AD7622">
        <v>0</v>
      </c>
      <c r="AE7622">
        <v>95.725238711087485</v>
      </c>
    </row>
    <row r="7623" spans="1:31" x14ac:dyDescent="0.25">
      <c r="A7623">
        <v>1803009</v>
      </c>
      <c r="B7623">
        <v>1</v>
      </c>
      <c r="C7623" t="s">
        <v>80</v>
      </c>
      <c r="D7623" t="s">
        <v>92</v>
      </c>
      <c r="E7623" t="s">
        <v>171</v>
      </c>
      <c r="F7623" t="s">
        <v>21767</v>
      </c>
      <c r="G7623" t="s">
        <v>181</v>
      </c>
      <c r="H7623" t="s">
        <v>146</v>
      </c>
      <c r="I7623" t="s">
        <v>135</v>
      </c>
      <c r="J7623" t="s">
        <v>136</v>
      </c>
      <c r="K7623" t="s">
        <v>147</v>
      </c>
      <c r="L7623" t="s">
        <v>21768</v>
      </c>
      <c r="M7623" t="s">
        <v>21769</v>
      </c>
      <c r="N7623">
        <v>3.4258333329999999</v>
      </c>
      <c r="O7623">
        <v>0</v>
      </c>
      <c r="P7623">
        <v>1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6.4429982980583334E-2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6.4429982980583334E-2</v>
      </c>
    </row>
    <row r="7624" spans="1:31" x14ac:dyDescent="0.25">
      <c r="A7624">
        <v>1802783</v>
      </c>
      <c r="B7624">
        <v>1</v>
      </c>
      <c r="C7624" t="s">
        <v>81</v>
      </c>
      <c r="D7624" t="s">
        <v>119</v>
      </c>
      <c r="E7624" t="s">
        <v>188</v>
      </c>
      <c r="F7624" t="s">
        <v>5064</v>
      </c>
      <c r="G7624" t="s">
        <v>133</v>
      </c>
      <c r="H7624" t="s">
        <v>134</v>
      </c>
      <c r="I7624" t="s">
        <v>135</v>
      </c>
      <c r="J7624" t="s">
        <v>136</v>
      </c>
      <c r="K7624" t="s">
        <v>137</v>
      </c>
      <c r="L7624" t="s">
        <v>21770</v>
      </c>
      <c r="M7624" t="s">
        <v>21771</v>
      </c>
      <c r="N7624">
        <v>0.38945444400000001</v>
      </c>
      <c r="O7624">
        <v>0</v>
      </c>
      <c r="P7624">
        <v>897</v>
      </c>
      <c r="Q7624">
        <v>55</v>
      </c>
      <c r="R7624">
        <v>55</v>
      </c>
      <c r="S7624">
        <v>1</v>
      </c>
      <c r="T7624">
        <v>60</v>
      </c>
      <c r="U7624">
        <v>0</v>
      </c>
      <c r="V7624">
        <v>0</v>
      </c>
      <c r="W7624">
        <v>0</v>
      </c>
      <c r="X7624">
        <v>50.019424100871646</v>
      </c>
      <c r="Y7624">
        <v>50.78148156891087</v>
      </c>
      <c r="Z7624">
        <v>24.05981452876922</v>
      </c>
      <c r="AA7624">
        <v>2.6950728492295166</v>
      </c>
      <c r="AB7624">
        <v>5.2152676620572684</v>
      </c>
      <c r="AC7624">
        <v>0</v>
      </c>
      <c r="AD7624">
        <v>0</v>
      </c>
      <c r="AE7624">
        <v>132.77106070983851</v>
      </c>
    </row>
    <row r="7625" spans="1:31" x14ac:dyDescent="0.25">
      <c r="A7625">
        <v>1802723</v>
      </c>
      <c r="B7625">
        <v>1</v>
      </c>
      <c r="C7625" t="s">
        <v>80</v>
      </c>
      <c r="D7625" t="s">
        <v>90</v>
      </c>
      <c r="E7625" t="s">
        <v>158</v>
      </c>
      <c r="F7625" t="s">
        <v>21697</v>
      </c>
      <c r="G7625" t="s">
        <v>160</v>
      </c>
      <c r="H7625" t="s">
        <v>146</v>
      </c>
      <c r="I7625" t="s">
        <v>135</v>
      </c>
      <c r="J7625" t="s">
        <v>136</v>
      </c>
      <c r="K7625" t="s">
        <v>147</v>
      </c>
      <c r="L7625" t="s">
        <v>21772</v>
      </c>
      <c r="M7625" t="s">
        <v>21773</v>
      </c>
      <c r="N7625">
        <v>1.626666666</v>
      </c>
      <c r="O7625">
        <v>0</v>
      </c>
      <c r="P7625">
        <v>35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11.358243427452798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11.358243427452798</v>
      </c>
    </row>
    <row r="7626" spans="1:31" x14ac:dyDescent="0.25">
      <c r="A7626">
        <v>1802969</v>
      </c>
      <c r="B7626">
        <v>1</v>
      </c>
      <c r="C7626" t="s">
        <v>80</v>
      </c>
      <c r="D7626" t="s">
        <v>93</v>
      </c>
      <c r="E7626" t="s">
        <v>143</v>
      </c>
      <c r="F7626" t="s">
        <v>7630</v>
      </c>
      <c r="G7626" t="s">
        <v>145</v>
      </c>
      <c r="H7626" t="s">
        <v>146</v>
      </c>
      <c r="I7626" t="s">
        <v>135</v>
      </c>
      <c r="J7626" t="s">
        <v>136</v>
      </c>
      <c r="K7626" t="s">
        <v>147</v>
      </c>
      <c r="L7626" t="s">
        <v>21774</v>
      </c>
      <c r="M7626" t="s">
        <v>21775</v>
      </c>
      <c r="N7626">
        <v>2.2022222220000001</v>
      </c>
      <c r="O7626">
        <v>0</v>
      </c>
      <c r="P7626">
        <v>69</v>
      </c>
      <c r="Q7626">
        <v>0</v>
      </c>
      <c r="R7626">
        <v>2</v>
      </c>
      <c r="S7626">
        <v>0</v>
      </c>
      <c r="T7626">
        <v>11</v>
      </c>
      <c r="U7626">
        <v>0</v>
      </c>
      <c r="V7626">
        <v>0</v>
      </c>
      <c r="W7626">
        <v>0</v>
      </c>
      <c r="X7626">
        <v>29.796756757114011</v>
      </c>
      <c r="Y7626">
        <v>0</v>
      </c>
      <c r="Z7626">
        <v>3.6613333828225998</v>
      </c>
      <c r="AA7626">
        <v>0</v>
      </c>
      <c r="AB7626">
        <v>7.8182129853501001</v>
      </c>
      <c r="AC7626">
        <v>0</v>
      </c>
      <c r="AD7626">
        <v>0</v>
      </c>
      <c r="AE7626">
        <v>41.276303125286709</v>
      </c>
    </row>
    <row r="7627" spans="1:31" x14ac:dyDescent="0.25">
      <c r="A7627">
        <v>1802906</v>
      </c>
      <c r="B7627">
        <v>1</v>
      </c>
      <c r="C7627" t="s">
        <v>81</v>
      </c>
      <c r="D7627" t="s">
        <v>127</v>
      </c>
      <c r="E7627" t="s">
        <v>158</v>
      </c>
      <c r="F7627" t="s">
        <v>13672</v>
      </c>
      <c r="G7627" t="s">
        <v>160</v>
      </c>
      <c r="H7627" t="s">
        <v>146</v>
      </c>
      <c r="I7627" t="s">
        <v>135</v>
      </c>
      <c r="J7627" t="s">
        <v>136</v>
      </c>
      <c r="K7627" t="s">
        <v>147</v>
      </c>
      <c r="L7627" t="s">
        <v>21776</v>
      </c>
      <c r="M7627" t="s">
        <v>21777</v>
      </c>
      <c r="N7627">
        <v>3.5924999999999998</v>
      </c>
      <c r="O7627">
        <v>0</v>
      </c>
      <c r="P7627">
        <v>35</v>
      </c>
      <c r="Q7627">
        <v>0</v>
      </c>
      <c r="R7627">
        <v>6</v>
      </c>
      <c r="S7627">
        <v>0</v>
      </c>
      <c r="T7627">
        <v>4</v>
      </c>
      <c r="U7627">
        <v>0</v>
      </c>
      <c r="V7627">
        <v>1</v>
      </c>
      <c r="W7627">
        <v>0</v>
      </c>
      <c r="X7627">
        <v>23.099057829659689</v>
      </c>
      <c r="Y7627">
        <v>0</v>
      </c>
      <c r="Z7627">
        <v>7.615424673425399</v>
      </c>
      <c r="AA7627">
        <v>0</v>
      </c>
      <c r="AB7627">
        <v>9.2329503444243741</v>
      </c>
      <c r="AC7627">
        <v>0</v>
      </c>
      <c r="AD7627">
        <v>3.7596417421666506</v>
      </c>
      <c r="AE7627">
        <v>43.707074589676111</v>
      </c>
    </row>
    <row r="7628" spans="1:31" x14ac:dyDescent="0.25">
      <c r="A7628">
        <v>1802763</v>
      </c>
      <c r="B7628">
        <v>1</v>
      </c>
      <c r="C7628" t="s">
        <v>81</v>
      </c>
      <c r="D7628" t="s">
        <v>113</v>
      </c>
      <c r="E7628" t="s">
        <v>184</v>
      </c>
      <c r="F7628" t="s">
        <v>21778</v>
      </c>
      <c r="G7628" t="s">
        <v>438</v>
      </c>
      <c r="H7628" t="s">
        <v>134</v>
      </c>
      <c r="I7628" t="s">
        <v>135</v>
      </c>
      <c r="J7628" t="s">
        <v>136</v>
      </c>
      <c r="K7628" t="s">
        <v>147</v>
      </c>
      <c r="L7628" t="s">
        <v>21779</v>
      </c>
      <c r="M7628" t="s">
        <v>21780</v>
      </c>
      <c r="N7628">
        <v>0.88194444400000005</v>
      </c>
      <c r="O7628">
        <v>0</v>
      </c>
      <c r="P7628">
        <v>407</v>
      </c>
      <c r="Q7628">
        <v>0</v>
      </c>
      <c r="R7628">
        <v>1</v>
      </c>
      <c r="S7628">
        <v>0</v>
      </c>
      <c r="T7628">
        <v>23</v>
      </c>
      <c r="U7628">
        <v>0</v>
      </c>
      <c r="V7628">
        <v>0</v>
      </c>
      <c r="W7628">
        <v>0</v>
      </c>
      <c r="X7628">
        <v>91.140936750553436</v>
      </c>
      <c r="Y7628">
        <v>0</v>
      </c>
      <c r="Z7628">
        <v>7.4448841218750002E-3</v>
      </c>
      <c r="AA7628">
        <v>0</v>
      </c>
      <c r="AB7628">
        <v>12.150608834178746</v>
      </c>
      <c r="AC7628">
        <v>0</v>
      </c>
      <c r="AD7628">
        <v>0</v>
      </c>
      <c r="AE7628">
        <v>103.29899046885406</v>
      </c>
    </row>
    <row r="7629" spans="1:31" x14ac:dyDescent="0.25">
      <c r="A7629">
        <v>1802786</v>
      </c>
      <c r="B7629">
        <v>1</v>
      </c>
      <c r="C7629" t="s">
        <v>80</v>
      </c>
      <c r="D7629" t="s">
        <v>94</v>
      </c>
      <c r="E7629" t="s">
        <v>158</v>
      </c>
      <c r="F7629" t="s">
        <v>21781</v>
      </c>
      <c r="G7629" t="s">
        <v>246</v>
      </c>
      <c r="H7629" t="s">
        <v>146</v>
      </c>
      <c r="I7629" t="s">
        <v>135</v>
      </c>
      <c r="J7629" t="s">
        <v>136</v>
      </c>
      <c r="K7629" t="s">
        <v>137</v>
      </c>
      <c r="L7629" t="s">
        <v>21782</v>
      </c>
      <c r="M7629" t="s">
        <v>21783</v>
      </c>
      <c r="N7629">
        <v>8.25</v>
      </c>
      <c r="O7629">
        <v>0</v>
      </c>
      <c r="P7629">
        <v>69</v>
      </c>
      <c r="Q7629">
        <v>0</v>
      </c>
      <c r="R7629">
        <v>1</v>
      </c>
      <c r="S7629">
        <v>0</v>
      </c>
      <c r="T7629">
        <v>11</v>
      </c>
      <c r="U7629">
        <v>0</v>
      </c>
      <c r="V7629">
        <v>0</v>
      </c>
      <c r="W7629">
        <v>0</v>
      </c>
      <c r="X7629">
        <v>91.702022738755971</v>
      </c>
      <c r="Y7629">
        <v>0</v>
      </c>
      <c r="Z7629">
        <v>2.0650025790785</v>
      </c>
      <c r="AA7629">
        <v>0</v>
      </c>
      <c r="AB7629">
        <v>50.022861846030025</v>
      </c>
      <c r="AC7629">
        <v>0</v>
      </c>
      <c r="AD7629">
        <v>0</v>
      </c>
      <c r="AE7629">
        <v>143.78988716386448</v>
      </c>
    </row>
    <row r="7630" spans="1:31" x14ac:dyDescent="0.25">
      <c r="A7630">
        <v>1802743</v>
      </c>
      <c r="B7630">
        <v>1</v>
      </c>
      <c r="C7630" t="s">
        <v>81</v>
      </c>
      <c r="D7630" t="s">
        <v>128</v>
      </c>
      <c r="E7630" t="s">
        <v>158</v>
      </c>
      <c r="F7630" t="s">
        <v>21784</v>
      </c>
      <c r="G7630" t="s">
        <v>221</v>
      </c>
      <c r="H7630" t="s">
        <v>146</v>
      </c>
      <c r="I7630" t="s">
        <v>135</v>
      </c>
      <c r="J7630" t="s">
        <v>136</v>
      </c>
      <c r="K7630" t="s">
        <v>147</v>
      </c>
      <c r="L7630" t="s">
        <v>21785</v>
      </c>
      <c r="M7630" t="s">
        <v>21786</v>
      </c>
      <c r="N7630">
        <v>6.4347222220000004</v>
      </c>
      <c r="O7630">
        <v>0</v>
      </c>
      <c r="P7630">
        <v>4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1.3561870680065999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1.3561870680065999</v>
      </c>
    </row>
    <row r="7631" spans="1:31" x14ac:dyDescent="0.25">
      <c r="A7631">
        <v>1802720</v>
      </c>
      <c r="B7631">
        <v>1</v>
      </c>
      <c r="C7631" t="s">
        <v>81</v>
      </c>
      <c r="D7631" t="s">
        <v>128</v>
      </c>
      <c r="E7631" t="s">
        <v>188</v>
      </c>
      <c r="F7631" t="s">
        <v>4423</v>
      </c>
      <c r="G7631" t="s">
        <v>232</v>
      </c>
      <c r="H7631" t="s">
        <v>134</v>
      </c>
      <c r="I7631" t="s">
        <v>135</v>
      </c>
      <c r="J7631" t="s">
        <v>136</v>
      </c>
      <c r="K7631" t="s">
        <v>147</v>
      </c>
      <c r="L7631" t="s">
        <v>21787</v>
      </c>
      <c r="M7631" t="s">
        <v>21788</v>
      </c>
      <c r="N7631">
        <v>1.433333333</v>
      </c>
      <c r="O7631">
        <v>6</v>
      </c>
      <c r="P7631">
        <v>1242</v>
      </c>
      <c r="Q7631">
        <v>21</v>
      </c>
      <c r="R7631">
        <v>14</v>
      </c>
      <c r="S7631">
        <v>11</v>
      </c>
      <c r="T7631">
        <v>88</v>
      </c>
      <c r="U7631">
        <v>0</v>
      </c>
      <c r="V7631">
        <v>0</v>
      </c>
      <c r="W7631">
        <v>4.3553608712480001</v>
      </c>
      <c r="X7631">
        <v>168.36761404299338</v>
      </c>
      <c r="Y7631">
        <v>90.049352874984976</v>
      </c>
      <c r="Z7631">
        <v>1.8354713586339999</v>
      </c>
      <c r="AA7631">
        <v>63.486567412069988</v>
      </c>
      <c r="AB7631">
        <v>21.055993326483989</v>
      </c>
      <c r="AC7631">
        <v>0</v>
      </c>
      <c r="AD7631">
        <v>0</v>
      </c>
      <c r="AE7631">
        <v>349.15035988641426</v>
      </c>
    </row>
    <row r="7632" spans="1:31" x14ac:dyDescent="0.25">
      <c r="A7632">
        <v>1802886</v>
      </c>
      <c r="B7632">
        <v>1</v>
      </c>
      <c r="C7632" t="s">
        <v>80</v>
      </c>
      <c r="D7632" t="s">
        <v>90</v>
      </c>
      <c r="E7632" t="s">
        <v>158</v>
      </c>
      <c r="F7632" t="s">
        <v>21789</v>
      </c>
      <c r="G7632" t="s">
        <v>160</v>
      </c>
      <c r="H7632" t="s">
        <v>146</v>
      </c>
      <c r="I7632" t="s">
        <v>135</v>
      </c>
      <c r="J7632" t="s">
        <v>136</v>
      </c>
      <c r="K7632" t="s">
        <v>147</v>
      </c>
      <c r="L7632" t="s">
        <v>21790</v>
      </c>
      <c r="M7632" t="s">
        <v>21791</v>
      </c>
      <c r="N7632">
        <v>1.412222222</v>
      </c>
      <c r="O7632">
        <v>0</v>
      </c>
      <c r="P7632">
        <v>202</v>
      </c>
      <c r="Q7632">
        <v>0</v>
      </c>
      <c r="R7632">
        <v>0</v>
      </c>
      <c r="S7632">
        <v>0</v>
      </c>
      <c r="T7632">
        <v>44</v>
      </c>
      <c r="U7632">
        <v>0</v>
      </c>
      <c r="V7632">
        <v>0</v>
      </c>
      <c r="W7632">
        <v>0</v>
      </c>
      <c r="X7632">
        <v>66.238732789041066</v>
      </c>
      <c r="Y7632">
        <v>0</v>
      </c>
      <c r="Z7632">
        <v>0</v>
      </c>
      <c r="AA7632">
        <v>0</v>
      </c>
      <c r="AB7632">
        <v>28.420778280073041</v>
      </c>
      <c r="AC7632">
        <v>0</v>
      </c>
      <c r="AD7632">
        <v>0</v>
      </c>
      <c r="AE7632">
        <v>94.659511069114103</v>
      </c>
    </row>
    <row r="7633" spans="1:31" x14ac:dyDescent="0.25">
      <c r="A7633">
        <v>1803447</v>
      </c>
      <c r="B7633">
        <v>1</v>
      </c>
      <c r="C7633" t="s">
        <v>81</v>
      </c>
      <c r="D7633" t="s">
        <v>119</v>
      </c>
      <c r="E7633" t="s">
        <v>171</v>
      </c>
      <c r="F7633" t="s">
        <v>21792</v>
      </c>
      <c r="G7633" t="s">
        <v>181</v>
      </c>
      <c r="H7633" t="s">
        <v>146</v>
      </c>
      <c r="I7633" t="s">
        <v>135</v>
      </c>
      <c r="J7633" t="s">
        <v>136</v>
      </c>
      <c r="K7633" t="s">
        <v>147</v>
      </c>
      <c r="L7633" t="s">
        <v>21793</v>
      </c>
      <c r="M7633" t="s">
        <v>21794</v>
      </c>
      <c r="N7633">
        <v>0.92166666600000002</v>
      </c>
      <c r="O7633">
        <v>0</v>
      </c>
      <c r="P7633">
        <v>0</v>
      </c>
      <c r="Q7633">
        <v>0</v>
      </c>
      <c r="R7633">
        <v>1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0.51984763889146679</v>
      </c>
      <c r="AA7633">
        <v>0</v>
      </c>
      <c r="AB7633">
        <v>0</v>
      </c>
      <c r="AC7633">
        <v>0</v>
      </c>
      <c r="AD7633">
        <v>0</v>
      </c>
      <c r="AE7633">
        <v>0.51984763889146679</v>
      </c>
    </row>
    <row r="7634" spans="1:31" x14ac:dyDescent="0.25">
      <c r="A7634">
        <v>1803490</v>
      </c>
      <c r="B7634">
        <v>1</v>
      </c>
      <c r="C7634" t="s">
        <v>81</v>
      </c>
      <c r="D7634" t="s">
        <v>120</v>
      </c>
      <c r="E7634" t="s">
        <v>184</v>
      </c>
      <c r="F7634" t="s">
        <v>407</v>
      </c>
      <c r="G7634" t="s">
        <v>177</v>
      </c>
      <c r="H7634" t="s">
        <v>134</v>
      </c>
      <c r="I7634" t="s">
        <v>193</v>
      </c>
      <c r="J7634" t="s">
        <v>136</v>
      </c>
      <c r="K7634" t="s">
        <v>147</v>
      </c>
      <c r="L7634" t="s">
        <v>21795</v>
      </c>
      <c r="M7634" t="s">
        <v>21796</v>
      </c>
      <c r="N7634">
        <v>1.3333332999999999E-2</v>
      </c>
      <c r="O7634">
        <v>3</v>
      </c>
      <c r="P7634">
        <v>738</v>
      </c>
      <c r="Q7634">
        <v>27</v>
      </c>
      <c r="R7634">
        <v>12</v>
      </c>
      <c r="S7634">
        <v>9</v>
      </c>
      <c r="T7634">
        <v>43</v>
      </c>
      <c r="U7634">
        <v>4</v>
      </c>
      <c r="V7634">
        <v>0</v>
      </c>
      <c r="W7634">
        <v>8.6627498080000011E-3</v>
      </c>
      <c r="X7634">
        <v>0.94908563297359916</v>
      </c>
      <c r="Y7634">
        <v>1.9941128512444002</v>
      </c>
      <c r="Z7634">
        <v>9.6111018935999999E-3</v>
      </c>
      <c r="AA7634">
        <v>0.37291338689000009</v>
      </c>
      <c r="AB7634">
        <v>0.11123820076920002</v>
      </c>
      <c r="AC7634">
        <v>0.99934341797600001</v>
      </c>
      <c r="AD7634">
        <v>0</v>
      </c>
      <c r="AE7634">
        <v>4.4449673415547997</v>
      </c>
    </row>
    <row r="7635" spans="1:31" x14ac:dyDescent="0.25">
      <c r="A7635">
        <v>1803559</v>
      </c>
      <c r="B7635">
        <v>1</v>
      </c>
      <c r="C7635" t="s">
        <v>80</v>
      </c>
      <c r="D7635" t="s">
        <v>94</v>
      </c>
      <c r="E7635" t="s">
        <v>171</v>
      </c>
      <c r="F7635" t="s">
        <v>21797</v>
      </c>
      <c r="G7635" t="s">
        <v>181</v>
      </c>
      <c r="H7635" t="s">
        <v>146</v>
      </c>
      <c r="I7635" t="s">
        <v>135</v>
      </c>
      <c r="J7635" t="s">
        <v>136</v>
      </c>
      <c r="K7635" t="s">
        <v>147</v>
      </c>
      <c r="L7635" t="s">
        <v>21798</v>
      </c>
      <c r="M7635" t="s">
        <v>21799</v>
      </c>
      <c r="N7635">
        <v>3.8663888879999999</v>
      </c>
      <c r="O7635">
        <v>0</v>
      </c>
      <c r="P7635">
        <v>2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0.88924884842000007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0.88924884842000007</v>
      </c>
    </row>
    <row r="7636" spans="1:31" x14ac:dyDescent="0.25">
      <c r="A7636">
        <v>1803459</v>
      </c>
      <c r="B7636">
        <v>1</v>
      </c>
      <c r="C7636" t="s">
        <v>81</v>
      </c>
      <c r="D7636" t="s">
        <v>128</v>
      </c>
      <c r="E7636" t="s">
        <v>131</v>
      </c>
      <c r="F7636" t="s">
        <v>21800</v>
      </c>
      <c r="G7636" t="s">
        <v>177</v>
      </c>
      <c r="H7636" t="s">
        <v>134</v>
      </c>
      <c r="I7636" t="s">
        <v>135</v>
      </c>
      <c r="J7636" t="s">
        <v>136</v>
      </c>
      <c r="K7636" t="s">
        <v>147</v>
      </c>
      <c r="L7636" t="s">
        <v>21801</v>
      </c>
      <c r="M7636" t="s">
        <v>21802</v>
      </c>
      <c r="N7636">
        <v>0.265833333</v>
      </c>
      <c r="O7636">
        <v>4</v>
      </c>
      <c r="P7636">
        <v>8714</v>
      </c>
      <c r="Q7636">
        <v>13</v>
      </c>
      <c r="R7636">
        <v>135</v>
      </c>
      <c r="S7636">
        <v>21</v>
      </c>
      <c r="T7636">
        <v>711</v>
      </c>
      <c r="U7636">
        <v>9</v>
      </c>
      <c r="V7636">
        <v>1</v>
      </c>
      <c r="W7636">
        <v>0.44433792410700002</v>
      </c>
      <c r="X7636">
        <v>489.09946324580403</v>
      </c>
      <c r="Y7636">
        <v>2.524712023597774</v>
      </c>
      <c r="Z7636">
        <v>14.484969939482625</v>
      </c>
      <c r="AA7636">
        <v>166.66721009360782</v>
      </c>
      <c r="AB7636">
        <v>125.19087163328503</v>
      </c>
      <c r="AC7636">
        <v>43.613498123808782</v>
      </c>
      <c r="AD7636">
        <v>2.0104571355024752</v>
      </c>
      <c r="AE7636">
        <v>844.03552011919555</v>
      </c>
    </row>
    <row r="7637" spans="1:31" x14ac:dyDescent="0.25">
      <c r="A7637">
        <v>1803018</v>
      </c>
      <c r="B7637">
        <v>1</v>
      </c>
      <c r="C7637" t="s">
        <v>80</v>
      </c>
      <c r="D7637" t="s">
        <v>107</v>
      </c>
      <c r="E7637" t="s">
        <v>143</v>
      </c>
      <c r="F7637" t="s">
        <v>21803</v>
      </c>
      <c r="G7637" t="s">
        <v>145</v>
      </c>
      <c r="H7637" t="s">
        <v>146</v>
      </c>
      <c r="I7637" t="s">
        <v>135</v>
      </c>
      <c r="J7637" t="s">
        <v>136</v>
      </c>
      <c r="K7637" t="s">
        <v>147</v>
      </c>
      <c r="L7637" t="s">
        <v>21804</v>
      </c>
      <c r="M7637" t="s">
        <v>21805</v>
      </c>
      <c r="N7637">
        <v>3.0961111109999999</v>
      </c>
      <c r="O7637">
        <v>0</v>
      </c>
      <c r="P7637">
        <v>1</v>
      </c>
      <c r="Q7637">
        <v>0</v>
      </c>
      <c r="R7637">
        <v>21</v>
      </c>
      <c r="S7637">
        <v>0</v>
      </c>
      <c r="T7637">
        <v>3</v>
      </c>
      <c r="U7637">
        <v>0</v>
      </c>
      <c r="V7637">
        <v>0</v>
      </c>
      <c r="W7637">
        <v>0</v>
      </c>
      <c r="X7637">
        <v>1.3263990586956251</v>
      </c>
      <c r="Y7637">
        <v>0</v>
      </c>
      <c r="Z7637">
        <v>14.38750209808795</v>
      </c>
      <c r="AA7637">
        <v>0</v>
      </c>
      <c r="AB7637">
        <v>0.82540424139199986</v>
      </c>
      <c r="AC7637">
        <v>0</v>
      </c>
      <c r="AD7637">
        <v>0</v>
      </c>
      <c r="AE7637">
        <v>16.539305398175575</v>
      </c>
    </row>
    <row r="7638" spans="1:31" x14ac:dyDescent="0.25">
      <c r="A7638">
        <v>1802772</v>
      </c>
      <c r="B7638">
        <v>1</v>
      </c>
      <c r="C7638" t="s">
        <v>80</v>
      </c>
      <c r="D7638" t="s">
        <v>86</v>
      </c>
      <c r="E7638" t="s">
        <v>158</v>
      </c>
      <c r="F7638" t="s">
        <v>21806</v>
      </c>
      <c r="G7638" t="s">
        <v>239</v>
      </c>
      <c r="H7638" t="s">
        <v>146</v>
      </c>
      <c r="I7638" t="s">
        <v>135</v>
      </c>
      <c r="J7638" t="s">
        <v>136</v>
      </c>
      <c r="K7638" t="s">
        <v>137</v>
      </c>
      <c r="L7638" t="s">
        <v>21807</v>
      </c>
      <c r="M7638" t="s">
        <v>21808</v>
      </c>
      <c r="N7638">
        <v>4.3434694440000001</v>
      </c>
      <c r="O7638">
        <v>0</v>
      </c>
      <c r="P7638">
        <v>146</v>
      </c>
      <c r="Q7638">
        <v>0</v>
      </c>
      <c r="R7638">
        <v>0</v>
      </c>
      <c r="S7638">
        <v>0</v>
      </c>
      <c r="T7638">
        <v>6</v>
      </c>
      <c r="U7638">
        <v>0</v>
      </c>
      <c r="V7638">
        <v>0</v>
      </c>
      <c r="W7638">
        <v>0</v>
      </c>
      <c r="X7638">
        <v>213.62385799975962</v>
      </c>
      <c r="Y7638">
        <v>0</v>
      </c>
      <c r="Z7638">
        <v>0</v>
      </c>
      <c r="AA7638">
        <v>0</v>
      </c>
      <c r="AB7638">
        <v>15.413179642328384</v>
      </c>
      <c r="AC7638">
        <v>0</v>
      </c>
      <c r="AD7638">
        <v>0</v>
      </c>
      <c r="AE7638">
        <v>229.03703764208799</v>
      </c>
    </row>
    <row r="7639" spans="1:31" x14ac:dyDescent="0.25">
      <c r="A7639">
        <v>1802832</v>
      </c>
      <c r="B7639">
        <v>1</v>
      </c>
      <c r="C7639" t="s">
        <v>80</v>
      </c>
      <c r="D7639" t="s">
        <v>93</v>
      </c>
      <c r="E7639" t="s">
        <v>158</v>
      </c>
      <c r="F7639" t="s">
        <v>19132</v>
      </c>
      <c r="G7639" t="s">
        <v>221</v>
      </c>
      <c r="H7639" t="s">
        <v>146</v>
      </c>
      <c r="I7639" t="s">
        <v>135</v>
      </c>
      <c r="J7639" t="s">
        <v>136</v>
      </c>
      <c r="K7639" t="s">
        <v>147</v>
      </c>
      <c r="L7639" t="s">
        <v>21809</v>
      </c>
      <c r="M7639" t="s">
        <v>21655</v>
      </c>
      <c r="N7639">
        <v>2.2727777769999999</v>
      </c>
      <c r="O7639">
        <v>0</v>
      </c>
      <c r="P7639">
        <v>0</v>
      </c>
      <c r="Q7639">
        <v>0</v>
      </c>
      <c r="R7639">
        <v>2</v>
      </c>
      <c r="S7639">
        <v>0</v>
      </c>
      <c r="T7639">
        <v>1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11.4707005052277</v>
      </c>
      <c r="AA7639">
        <v>0</v>
      </c>
      <c r="AB7639">
        <v>0.88830097800279995</v>
      </c>
      <c r="AC7639">
        <v>0</v>
      </c>
      <c r="AD7639">
        <v>0</v>
      </c>
      <c r="AE7639">
        <v>12.3590014832305</v>
      </c>
    </row>
    <row r="7640" spans="1:31" x14ac:dyDescent="0.25">
      <c r="A7640">
        <v>1803519</v>
      </c>
      <c r="B7640">
        <v>1</v>
      </c>
      <c r="C7640" t="s">
        <v>80</v>
      </c>
      <c r="D7640" t="s">
        <v>96</v>
      </c>
      <c r="E7640" t="s">
        <v>171</v>
      </c>
      <c r="F7640" t="s">
        <v>21810</v>
      </c>
      <c r="G7640" t="s">
        <v>282</v>
      </c>
      <c r="H7640" t="s">
        <v>146</v>
      </c>
      <c r="I7640" t="s">
        <v>135</v>
      </c>
      <c r="J7640" t="s">
        <v>136</v>
      </c>
      <c r="K7640" t="s">
        <v>147</v>
      </c>
      <c r="L7640" t="s">
        <v>21811</v>
      </c>
      <c r="M7640" t="s">
        <v>21812</v>
      </c>
      <c r="N7640">
        <v>5.9763888879999998</v>
      </c>
      <c r="O7640">
        <v>0</v>
      </c>
      <c r="P7640">
        <v>1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0.18622347195833333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0.18622347195833333</v>
      </c>
    </row>
    <row r="7641" spans="1:31" x14ac:dyDescent="0.25">
      <c r="A7641">
        <v>1802732</v>
      </c>
      <c r="B7641">
        <v>1</v>
      </c>
      <c r="C7641" t="s">
        <v>80</v>
      </c>
      <c r="D7641" t="s">
        <v>100</v>
      </c>
      <c r="E7641" t="s">
        <v>171</v>
      </c>
      <c r="F7641" t="s">
        <v>21813</v>
      </c>
      <c r="G7641" t="s">
        <v>181</v>
      </c>
      <c r="H7641" t="s">
        <v>146</v>
      </c>
      <c r="I7641" t="s">
        <v>135</v>
      </c>
      <c r="J7641" t="s">
        <v>136</v>
      </c>
      <c r="K7641" t="s">
        <v>147</v>
      </c>
      <c r="L7641" t="s">
        <v>21814</v>
      </c>
      <c r="M7641" t="s">
        <v>21815</v>
      </c>
      <c r="N7641">
        <v>2.0861111110000001</v>
      </c>
      <c r="O7641">
        <v>0</v>
      </c>
      <c r="P7641">
        <v>1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9.5384610383333346E-2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9.5384610383333346E-2</v>
      </c>
    </row>
    <row r="7642" spans="1:31" x14ac:dyDescent="0.25">
      <c r="A7642">
        <v>1803001</v>
      </c>
      <c r="B7642">
        <v>1</v>
      </c>
      <c r="C7642" t="s">
        <v>80</v>
      </c>
      <c r="D7642" t="s">
        <v>84</v>
      </c>
      <c r="E7642" t="s">
        <v>171</v>
      </c>
      <c r="F7642" t="s">
        <v>21816</v>
      </c>
      <c r="G7642" t="s">
        <v>181</v>
      </c>
      <c r="H7642" t="s">
        <v>146</v>
      </c>
      <c r="I7642" t="s">
        <v>135</v>
      </c>
      <c r="J7642" t="s">
        <v>136</v>
      </c>
      <c r="K7642" t="s">
        <v>147</v>
      </c>
      <c r="L7642" t="s">
        <v>21817</v>
      </c>
      <c r="M7642" t="s">
        <v>21818</v>
      </c>
      <c r="N7642">
        <v>1.7838888879999999</v>
      </c>
      <c r="O7642">
        <v>0</v>
      </c>
      <c r="P7642">
        <v>2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0.87960845541690014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0.87960845541690014</v>
      </c>
    </row>
    <row r="7643" spans="1:31" x14ac:dyDescent="0.25">
      <c r="A7643">
        <v>1803499</v>
      </c>
      <c r="B7643">
        <v>1</v>
      </c>
      <c r="C7643" t="s">
        <v>81</v>
      </c>
      <c r="D7643" t="s">
        <v>123</v>
      </c>
      <c r="E7643" t="s">
        <v>131</v>
      </c>
      <c r="F7643" t="s">
        <v>21819</v>
      </c>
      <c r="G7643" t="s">
        <v>177</v>
      </c>
      <c r="H7643" t="s">
        <v>134</v>
      </c>
      <c r="I7643" t="s">
        <v>135</v>
      </c>
      <c r="J7643" t="s">
        <v>136</v>
      </c>
      <c r="K7643" t="s">
        <v>147</v>
      </c>
      <c r="L7643" t="s">
        <v>21820</v>
      </c>
      <c r="M7643" t="s">
        <v>21821</v>
      </c>
      <c r="N7643">
        <v>0.48305555500000003</v>
      </c>
      <c r="O7643">
        <v>0</v>
      </c>
      <c r="P7643">
        <v>6283</v>
      </c>
      <c r="Q7643">
        <v>0</v>
      </c>
      <c r="R7643">
        <v>1</v>
      </c>
      <c r="S7643">
        <v>3</v>
      </c>
      <c r="T7643">
        <v>1067</v>
      </c>
      <c r="U7643">
        <v>0</v>
      </c>
      <c r="V7643">
        <v>3</v>
      </c>
      <c r="W7643">
        <v>0</v>
      </c>
      <c r="X7643">
        <v>614.33978395353836</v>
      </c>
      <c r="Y7643">
        <v>0</v>
      </c>
      <c r="Z7643">
        <v>0</v>
      </c>
      <c r="AA7643">
        <v>34.748616137255603</v>
      </c>
      <c r="AB7643">
        <v>205.6471676116482</v>
      </c>
      <c r="AC7643">
        <v>0</v>
      </c>
      <c r="AD7643">
        <v>4.6680722288950509</v>
      </c>
      <c r="AE7643">
        <v>859.40363993133724</v>
      </c>
    </row>
    <row r="7644" spans="1:31" x14ac:dyDescent="0.25">
      <c r="A7644">
        <v>1802809</v>
      </c>
      <c r="B7644">
        <v>1</v>
      </c>
      <c r="C7644" t="s">
        <v>81</v>
      </c>
      <c r="D7644" t="s">
        <v>114</v>
      </c>
      <c r="E7644" t="s">
        <v>184</v>
      </c>
      <c r="F7644" t="s">
        <v>21822</v>
      </c>
      <c r="G7644" t="s">
        <v>232</v>
      </c>
      <c r="H7644" t="s">
        <v>134</v>
      </c>
      <c r="I7644" t="s">
        <v>135</v>
      </c>
      <c r="J7644" t="s">
        <v>136</v>
      </c>
      <c r="K7644" t="s">
        <v>147</v>
      </c>
      <c r="L7644" t="s">
        <v>21823</v>
      </c>
      <c r="M7644" t="s">
        <v>21824</v>
      </c>
      <c r="N7644">
        <v>1.909166666</v>
      </c>
      <c r="O7644">
        <v>0</v>
      </c>
      <c r="P7644">
        <v>36</v>
      </c>
      <c r="Q7644">
        <v>0</v>
      </c>
      <c r="R7644">
        <v>0</v>
      </c>
      <c r="S7644">
        <v>0</v>
      </c>
      <c r="T7644">
        <v>2</v>
      </c>
      <c r="U7644">
        <v>0</v>
      </c>
      <c r="V7644">
        <v>0</v>
      </c>
      <c r="W7644">
        <v>0</v>
      </c>
      <c r="X7644">
        <v>4.7675420517500262</v>
      </c>
      <c r="Y7644">
        <v>0</v>
      </c>
      <c r="Z7644">
        <v>0</v>
      </c>
      <c r="AA7644">
        <v>0</v>
      </c>
      <c r="AB7644">
        <v>7.4066393383349999E-2</v>
      </c>
      <c r="AC7644">
        <v>0</v>
      </c>
      <c r="AD7644">
        <v>0</v>
      </c>
      <c r="AE7644">
        <v>4.8416084451333763</v>
      </c>
    </row>
    <row r="7645" spans="1:31" x14ac:dyDescent="0.25">
      <c r="A7645">
        <v>1802789</v>
      </c>
      <c r="B7645">
        <v>1</v>
      </c>
      <c r="C7645" t="s">
        <v>81</v>
      </c>
      <c r="D7645" t="s">
        <v>118</v>
      </c>
      <c r="E7645" t="s">
        <v>143</v>
      </c>
      <c r="F7645" t="s">
        <v>21825</v>
      </c>
      <c r="G7645" t="s">
        <v>239</v>
      </c>
      <c r="H7645" t="s">
        <v>146</v>
      </c>
      <c r="I7645" t="s">
        <v>135</v>
      </c>
      <c r="J7645" t="s">
        <v>136</v>
      </c>
      <c r="K7645" t="s">
        <v>137</v>
      </c>
      <c r="L7645" t="s">
        <v>21826</v>
      </c>
      <c r="M7645" t="s">
        <v>21827</v>
      </c>
      <c r="N7645">
        <v>0.58457777700000002</v>
      </c>
      <c r="O7645">
        <v>0</v>
      </c>
      <c r="P7645">
        <v>360</v>
      </c>
      <c r="Q7645">
        <v>0</v>
      </c>
      <c r="R7645">
        <v>1</v>
      </c>
      <c r="S7645">
        <v>0</v>
      </c>
      <c r="T7645">
        <v>3</v>
      </c>
      <c r="U7645">
        <v>0</v>
      </c>
      <c r="V7645">
        <v>0</v>
      </c>
      <c r="W7645">
        <v>0</v>
      </c>
      <c r="X7645">
        <v>60.778510411992471</v>
      </c>
      <c r="Y7645">
        <v>0</v>
      </c>
      <c r="Z7645">
        <v>6.0469532912770001</v>
      </c>
      <c r="AA7645">
        <v>0</v>
      </c>
      <c r="AB7645">
        <v>1.2261946790678668</v>
      </c>
      <c r="AC7645">
        <v>0</v>
      </c>
      <c r="AD7645">
        <v>0</v>
      </c>
      <c r="AE7645">
        <v>68.051658382337351</v>
      </c>
    </row>
    <row r="7646" spans="1:31" x14ac:dyDescent="0.25">
      <c r="A7646">
        <v>1803479</v>
      </c>
      <c r="B7646">
        <v>1</v>
      </c>
      <c r="C7646" t="s">
        <v>80</v>
      </c>
      <c r="D7646" t="s">
        <v>83</v>
      </c>
      <c r="E7646" t="s">
        <v>188</v>
      </c>
      <c r="F7646" t="s">
        <v>21828</v>
      </c>
      <c r="G7646" t="s">
        <v>551</v>
      </c>
      <c r="H7646" t="s">
        <v>134</v>
      </c>
      <c r="I7646" t="s">
        <v>135</v>
      </c>
      <c r="J7646" t="s">
        <v>136</v>
      </c>
      <c r="K7646" t="s">
        <v>147</v>
      </c>
      <c r="L7646" t="s">
        <v>21616</v>
      </c>
      <c r="M7646" t="s">
        <v>21829</v>
      </c>
      <c r="N7646">
        <v>1.034166666</v>
      </c>
      <c r="O7646">
        <v>0</v>
      </c>
      <c r="P7646">
        <v>5</v>
      </c>
      <c r="Q7646">
        <v>0</v>
      </c>
      <c r="R7646">
        <v>3</v>
      </c>
      <c r="S7646">
        <v>2</v>
      </c>
      <c r="T7646">
        <v>0</v>
      </c>
      <c r="U7646">
        <v>4</v>
      </c>
      <c r="V7646">
        <v>0</v>
      </c>
      <c r="W7646">
        <v>0</v>
      </c>
      <c r="X7646">
        <v>3.0890452885022248</v>
      </c>
      <c r="Y7646">
        <v>0</v>
      </c>
      <c r="Z7646">
        <v>9.1408474545850008E-2</v>
      </c>
      <c r="AA7646">
        <v>274.53448449189</v>
      </c>
      <c r="AB7646">
        <v>0</v>
      </c>
      <c r="AC7646">
        <v>57.169976042941862</v>
      </c>
      <c r="AD7646">
        <v>0</v>
      </c>
      <c r="AE7646">
        <v>334.88491429787996</v>
      </c>
    </row>
    <row r="7647" spans="1:31" x14ac:dyDescent="0.25">
      <c r="A7647">
        <v>1802815</v>
      </c>
      <c r="B7647">
        <v>1</v>
      </c>
      <c r="C7647" t="s">
        <v>80</v>
      </c>
      <c r="D7647" t="s">
        <v>104</v>
      </c>
      <c r="E7647" t="s">
        <v>158</v>
      </c>
      <c r="F7647" t="s">
        <v>20943</v>
      </c>
      <c r="G7647" t="s">
        <v>221</v>
      </c>
      <c r="H7647" t="s">
        <v>146</v>
      </c>
      <c r="I7647" t="s">
        <v>135</v>
      </c>
      <c r="J7647" t="s">
        <v>136</v>
      </c>
      <c r="K7647" t="s">
        <v>147</v>
      </c>
      <c r="L7647" t="s">
        <v>21830</v>
      </c>
      <c r="M7647" t="s">
        <v>21831</v>
      </c>
      <c r="N7647">
        <v>1.1147222219999999</v>
      </c>
      <c r="O7647">
        <v>0</v>
      </c>
      <c r="P7647">
        <v>3</v>
      </c>
      <c r="Q7647">
        <v>0</v>
      </c>
      <c r="R7647">
        <v>14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1.3886658260145253</v>
      </c>
      <c r="Y7647">
        <v>0</v>
      </c>
      <c r="Z7647">
        <v>2.2870849799749999</v>
      </c>
      <c r="AA7647">
        <v>0</v>
      </c>
      <c r="AB7647">
        <v>0</v>
      </c>
      <c r="AC7647">
        <v>0</v>
      </c>
      <c r="AD7647">
        <v>0</v>
      </c>
      <c r="AE7647">
        <v>3.6757508059895252</v>
      </c>
    </row>
    <row r="7648" spans="1:31" x14ac:dyDescent="0.25">
      <c r="A7648">
        <v>1803044</v>
      </c>
      <c r="B7648">
        <v>1</v>
      </c>
      <c r="C7648" t="s">
        <v>80</v>
      </c>
      <c r="D7648" t="s">
        <v>92</v>
      </c>
      <c r="E7648" t="s">
        <v>171</v>
      </c>
      <c r="F7648" t="s">
        <v>21832</v>
      </c>
      <c r="G7648" t="s">
        <v>181</v>
      </c>
      <c r="H7648" t="s">
        <v>146</v>
      </c>
      <c r="I7648" t="s">
        <v>135</v>
      </c>
      <c r="J7648" t="s">
        <v>136</v>
      </c>
      <c r="K7648" t="s">
        <v>147</v>
      </c>
      <c r="L7648" t="s">
        <v>21833</v>
      </c>
      <c r="M7648" t="s">
        <v>21834</v>
      </c>
      <c r="N7648">
        <v>3.4733333329999998</v>
      </c>
      <c r="O7648">
        <v>0</v>
      </c>
      <c r="P7648">
        <v>1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0.38315150031072509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0.38315150031072509</v>
      </c>
    </row>
    <row r="7649" spans="1:31" x14ac:dyDescent="0.25">
      <c r="A7649">
        <v>1802752</v>
      </c>
      <c r="B7649">
        <v>1</v>
      </c>
      <c r="C7649" t="s">
        <v>80</v>
      </c>
      <c r="D7649" t="s">
        <v>99</v>
      </c>
      <c r="E7649" t="s">
        <v>158</v>
      </c>
      <c r="F7649" t="s">
        <v>21835</v>
      </c>
      <c r="G7649" t="s">
        <v>160</v>
      </c>
      <c r="H7649" t="s">
        <v>146</v>
      </c>
      <c r="I7649" t="s">
        <v>135</v>
      </c>
      <c r="J7649" t="s">
        <v>136</v>
      </c>
      <c r="K7649" t="s">
        <v>147</v>
      </c>
      <c r="L7649" t="s">
        <v>21836</v>
      </c>
      <c r="M7649" t="s">
        <v>21837</v>
      </c>
      <c r="N7649">
        <v>1.356666666</v>
      </c>
      <c r="O7649">
        <v>0</v>
      </c>
      <c r="P7649">
        <v>6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0.7945923144375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0.7945923144375</v>
      </c>
    </row>
    <row r="7650" spans="1:31" x14ac:dyDescent="0.25">
      <c r="A7650">
        <v>1802915</v>
      </c>
      <c r="B7650">
        <v>1</v>
      </c>
      <c r="C7650" t="s">
        <v>80</v>
      </c>
      <c r="D7650" t="s">
        <v>107</v>
      </c>
      <c r="E7650" t="s">
        <v>171</v>
      </c>
      <c r="F7650" t="s">
        <v>21838</v>
      </c>
      <c r="G7650" t="s">
        <v>282</v>
      </c>
      <c r="H7650" t="s">
        <v>146</v>
      </c>
      <c r="I7650" t="s">
        <v>135</v>
      </c>
      <c r="J7650" t="s">
        <v>136</v>
      </c>
      <c r="K7650" t="s">
        <v>147</v>
      </c>
      <c r="L7650" t="s">
        <v>21839</v>
      </c>
      <c r="M7650" t="s">
        <v>21840</v>
      </c>
      <c r="N7650">
        <v>2.0147222220000001</v>
      </c>
      <c r="O7650">
        <v>0</v>
      </c>
      <c r="P7650">
        <v>1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7.4627247222349993E-2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7.4627247222349993E-2</v>
      </c>
    </row>
    <row r="7651" spans="1:31" x14ac:dyDescent="0.25">
      <c r="A7651">
        <v>1802892</v>
      </c>
      <c r="B7651">
        <v>1</v>
      </c>
      <c r="C7651" t="s">
        <v>80</v>
      </c>
      <c r="D7651" t="s">
        <v>93</v>
      </c>
      <c r="E7651" t="s">
        <v>158</v>
      </c>
      <c r="F7651" t="s">
        <v>21841</v>
      </c>
      <c r="G7651" t="s">
        <v>160</v>
      </c>
      <c r="H7651" t="s">
        <v>146</v>
      </c>
      <c r="I7651" t="s">
        <v>135</v>
      </c>
      <c r="J7651" t="s">
        <v>136</v>
      </c>
      <c r="K7651" t="s">
        <v>147</v>
      </c>
      <c r="L7651" t="s">
        <v>21842</v>
      </c>
      <c r="M7651" t="s">
        <v>21843</v>
      </c>
      <c r="N7651">
        <v>2.9469444440000001</v>
      </c>
      <c r="O7651">
        <v>0</v>
      </c>
      <c r="P7651">
        <v>0</v>
      </c>
      <c r="Q7651">
        <v>0</v>
      </c>
      <c r="R7651">
        <v>3</v>
      </c>
      <c r="S7651">
        <v>0</v>
      </c>
      <c r="T7651">
        <v>1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0.32464688592050001</v>
      </c>
      <c r="AA7651">
        <v>0</v>
      </c>
      <c r="AB7651">
        <v>0</v>
      </c>
      <c r="AC7651">
        <v>0</v>
      </c>
      <c r="AD7651">
        <v>0</v>
      </c>
      <c r="AE7651">
        <v>0.32464688592050001</v>
      </c>
    </row>
    <row r="7652" spans="1:31" x14ac:dyDescent="0.25">
      <c r="A7652">
        <v>1802961</v>
      </c>
      <c r="B7652">
        <v>1</v>
      </c>
      <c r="C7652" t="s">
        <v>81</v>
      </c>
      <c r="D7652" t="s">
        <v>113</v>
      </c>
      <c r="E7652" t="s">
        <v>184</v>
      </c>
      <c r="F7652" t="s">
        <v>21844</v>
      </c>
      <c r="G7652" t="s">
        <v>177</v>
      </c>
      <c r="H7652" t="s">
        <v>134</v>
      </c>
      <c r="I7652" t="s">
        <v>135</v>
      </c>
      <c r="J7652" t="s">
        <v>136</v>
      </c>
      <c r="K7652" t="s">
        <v>147</v>
      </c>
      <c r="L7652" t="s">
        <v>21845</v>
      </c>
      <c r="M7652" t="s">
        <v>21846</v>
      </c>
      <c r="N7652">
        <v>1.6125</v>
      </c>
      <c r="O7652">
        <v>0</v>
      </c>
      <c r="P7652">
        <v>0</v>
      </c>
      <c r="Q7652">
        <v>0</v>
      </c>
      <c r="R7652">
        <v>0</v>
      </c>
      <c r="S7652">
        <v>1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11.3417768083425</v>
      </c>
      <c r="AB7652">
        <v>0</v>
      </c>
      <c r="AC7652">
        <v>0</v>
      </c>
      <c r="AD7652">
        <v>0</v>
      </c>
      <c r="AE7652">
        <v>11.3417768083425</v>
      </c>
    </row>
    <row r="7653" spans="1:31" x14ac:dyDescent="0.25">
      <c r="A7653">
        <v>1802769</v>
      </c>
      <c r="B7653">
        <v>1</v>
      </c>
      <c r="C7653" t="s">
        <v>81</v>
      </c>
      <c r="D7653" t="s">
        <v>123</v>
      </c>
      <c r="E7653" t="s">
        <v>184</v>
      </c>
      <c r="F7653" t="s">
        <v>21847</v>
      </c>
      <c r="G7653" t="s">
        <v>177</v>
      </c>
      <c r="H7653" t="s">
        <v>134</v>
      </c>
      <c r="I7653" t="s">
        <v>193</v>
      </c>
      <c r="J7653" t="s">
        <v>136</v>
      </c>
      <c r="K7653" t="s">
        <v>147</v>
      </c>
      <c r="L7653" t="s">
        <v>21848</v>
      </c>
      <c r="M7653" t="s">
        <v>21849</v>
      </c>
      <c r="N7653">
        <v>6.1111109999999998E-3</v>
      </c>
      <c r="O7653">
        <v>0</v>
      </c>
      <c r="P7653">
        <v>4614</v>
      </c>
      <c r="Q7653">
        <v>0</v>
      </c>
      <c r="R7653">
        <v>2</v>
      </c>
      <c r="S7653">
        <v>4</v>
      </c>
      <c r="T7653">
        <v>417</v>
      </c>
      <c r="U7653">
        <v>3</v>
      </c>
      <c r="V7653">
        <v>4</v>
      </c>
      <c r="W7653">
        <v>0</v>
      </c>
      <c r="X7653">
        <v>5.2248339465413531</v>
      </c>
      <c r="Y7653">
        <v>0</v>
      </c>
      <c r="Z7653">
        <v>7.4796994451666672E-4</v>
      </c>
      <c r="AA7653">
        <v>0.47061747714575003</v>
      </c>
      <c r="AB7653">
        <v>1.657593904967547</v>
      </c>
      <c r="AC7653">
        <v>0.57730141326091666</v>
      </c>
      <c r="AD7653">
        <v>0.84958760574600012</v>
      </c>
      <c r="AE7653">
        <v>8.7806823176060824</v>
      </c>
    </row>
    <row r="7654" spans="1:31" x14ac:dyDescent="0.25">
      <c r="A7654">
        <v>1802875</v>
      </c>
      <c r="B7654">
        <v>1</v>
      </c>
      <c r="C7654" t="s">
        <v>80</v>
      </c>
      <c r="D7654" t="s">
        <v>82</v>
      </c>
      <c r="E7654" t="s">
        <v>171</v>
      </c>
      <c r="F7654" t="s">
        <v>21850</v>
      </c>
      <c r="G7654" t="s">
        <v>181</v>
      </c>
      <c r="H7654" t="s">
        <v>146</v>
      </c>
      <c r="I7654" t="s">
        <v>135</v>
      </c>
      <c r="J7654" t="s">
        <v>136</v>
      </c>
      <c r="K7654" t="s">
        <v>147</v>
      </c>
      <c r="L7654" t="s">
        <v>21851</v>
      </c>
      <c r="M7654" t="s">
        <v>21852</v>
      </c>
      <c r="N7654">
        <v>2.4138888879999998</v>
      </c>
      <c r="O7654">
        <v>0</v>
      </c>
      <c r="P7654">
        <v>3</v>
      </c>
      <c r="Q7654">
        <v>0</v>
      </c>
      <c r="R7654">
        <v>0</v>
      </c>
      <c r="S7654">
        <v>0</v>
      </c>
      <c r="T7654">
        <v>1</v>
      </c>
      <c r="U7654">
        <v>0</v>
      </c>
      <c r="V7654">
        <v>0</v>
      </c>
      <c r="W7654">
        <v>0</v>
      </c>
      <c r="X7654">
        <v>3.0362288900755328</v>
      </c>
      <c r="Y7654">
        <v>0</v>
      </c>
      <c r="Z7654">
        <v>0</v>
      </c>
      <c r="AA7654">
        <v>0</v>
      </c>
      <c r="AB7654">
        <v>0.39087067439720002</v>
      </c>
      <c r="AC7654">
        <v>0</v>
      </c>
      <c r="AD7654">
        <v>0</v>
      </c>
      <c r="AE7654">
        <v>3.4270995644727327</v>
      </c>
    </row>
    <row r="7655" spans="1:31" x14ac:dyDescent="0.25">
      <c r="A7655">
        <v>1803516</v>
      </c>
      <c r="B7655">
        <v>1</v>
      </c>
      <c r="C7655" t="s">
        <v>81</v>
      </c>
      <c r="D7655" t="s">
        <v>128</v>
      </c>
      <c r="E7655" t="s">
        <v>184</v>
      </c>
      <c r="F7655" t="s">
        <v>21853</v>
      </c>
      <c r="G7655" t="s">
        <v>177</v>
      </c>
      <c r="H7655" t="s">
        <v>134</v>
      </c>
      <c r="I7655" t="s">
        <v>135</v>
      </c>
      <c r="J7655" t="s">
        <v>136</v>
      </c>
      <c r="K7655" t="s">
        <v>147</v>
      </c>
      <c r="L7655" t="s">
        <v>21854</v>
      </c>
      <c r="M7655" t="s">
        <v>21855</v>
      </c>
      <c r="N7655">
        <v>5.2141666659999997</v>
      </c>
      <c r="O7655">
        <v>0</v>
      </c>
      <c r="P7655">
        <v>716</v>
      </c>
      <c r="Q7655">
        <v>0</v>
      </c>
      <c r="R7655">
        <v>0</v>
      </c>
      <c r="S7655">
        <v>0</v>
      </c>
      <c r="T7655">
        <v>71</v>
      </c>
      <c r="U7655">
        <v>0</v>
      </c>
      <c r="V7655">
        <v>0</v>
      </c>
      <c r="W7655">
        <v>0</v>
      </c>
      <c r="X7655">
        <v>903.13004454716656</v>
      </c>
      <c r="Y7655">
        <v>0</v>
      </c>
      <c r="Z7655">
        <v>0</v>
      </c>
      <c r="AA7655">
        <v>0</v>
      </c>
      <c r="AB7655">
        <v>195.62565685360974</v>
      </c>
      <c r="AC7655">
        <v>0</v>
      </c>
      <c r="AD7655">
        <v>0</v>
      </c>
      <c r="AE7655">
        <v>1098.7557014007764</v>
      </c>
    </row>
    <row r="7656" spans="1:31" x14ac:dyDescent="0.25">
      <c r="A7656">
        <v>1803333</v>
      </c>
      <c r="B7656">
        <v>1</v>
      </c>
      <c r="C7656" t="s">
        <v>80</v>
      </c>
      <c r="D7656" t="s">
        <v>88</v>
      </c>
      <c r="E7656" t="s">
        <v>171</v>
      </c>
      <c r="F7656" t="s">
        <v>21856</v>
      </c>
      <c r="G7656" t="s">
        <v>173</v>
      </c>
      <c r="H7656" t="s">
        <v>146</v>
      </c>
      <c r="I7656" t="s">
        <v>135</v>
      </c>
      <c r="J7656" t="s">
        <v>136</v>
      </c>
      <c r="K7656" t="s">
        <v>147</v>
      </c>
      <c r="L7656" t="s">
        <v>21857</v>
      </c>
      <c r="M7656" t="s">
        <v>21858</v>
      </c>
      <c r="N7656">
        <v>3.3863888879999999</v>
      </c>
      <c r="O7656">
        <v>0</v>
      </c>
      <c r="P7656">
        <v>11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9.04339273086239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9.04339273086239</v>
      </c>
    </row>
    <row r="7657" spans="1:31" x14ac:dyDescent="0.25">
      <c r="A7657">
        <v>1802978</v>
      </c>
      <c r="B7657">
        <v>1</v>
      </c>
      <c r="C7657" t="s">
        <v>80</v>
      </c>
      <c r="D7657" t="s">
        <v>87</v>
      </c>
      <c r="E7657" t="s">
        <v>158</v>
      </c>
      <c r="F7657" t="s">
        <v>21859</v>
      </c>
      <c r="G7657" t="s">
        <v>305</v>
      </c>
      <c r="H7657" t="s">
        <v>146</v>
      </c>
      <c r="I7657" t="s">
        <v>135</v>
      </c>
      <c r="J7657" t="s">
        <v>136</v>
      </c>
      <c r="K7657" t="s">
        <v>147</v>
      </c>
      <c r="L7657" t="s">
        <v>21860</v>
      </c>
      <c r="M7657" t="s">
        <v>21861</v>
      </c>
      <c r="N7657">
        <v>0.391944444</v>
      </c>
      <c r="O7657">
        <v>0</v>
      </c>
      <c r="P7657">
        <v>142</v>
      </c>
      <c r="Q7657">
        <v>0</v>
      </c>
      <c r="R7657">
        <v>0</v>
      </c>
      <c r="S7657">
        <v>0</v>
      </c>
      <c r="T7657">
        <v>5</v>
      </c>
      <c r="U7657">
        <v>0</v>
      </c>
      <c r="V7657">
        <v>0</v>
      </c>
      <c r="W7657">
        <v>0</v>
      </c>
      <c r="X7657">
        <v>13.930740783420495</v>
      </c>
      <c r="Y7657">
        <v>0</v>
      </c>
      <c r="Z7657">
        <v>0</v>
      </c>
      <c r="AA7657">
        <v>0</v>
      </c>
      <c r="AB7657">
        <v>0.89707086977950001</v>
      </c>
      <c r="AC7657">
        <v>0</v>
      </c>
      <c r="AD7657">
        <v>0</v>
      </c>
      <c r="AE7657">
        <v>14.827811653199994</v>
      </c>
    </row>
    <row r="7658" spans="1:31" x14ac:dyDescent="0.25">
      <c r="A7658">
        <v>1802812</v>
      </c>
      <c r="B7658">
        <v>1</v>
      </c>
      <c r="C7658" t="s">
        <v>80</v>
      </c>
      <c r="D7658" t="s">
        <v>110</v>
      </c>
      <c r="E7658" t="s">
        <v>158</v>
      </c>
      <c r="F7658" t="s">
        <v>21862</v>
      </c>
      <c r="G7658" t="s">
        <v>239</v>
      </c>
      <c r="H7658" t="s">
        <v>146</v>
      </c>
      <c r="I7658" t="s">
        <v>135</v>
      </c>
      <c r="J7658" t="s">
        <v>136</v>
      </c>
      <c r="K7658" t="s">
        <v>137</v>
      </c>
      <c r="L7658" t="s">
        <v>21863</v>
      </c>
      <c r="M7658" t="s">
        <v>21864</v>
      </c>
      <c r="N7658">
        <v>1.6211572219999999</v>
      </c>
      <c r="O7658">
        <v>0</v>
      </c>
      <c r="P7658">
        <v>278</v>
      </c>
      <c r="Q7658">
        <v>0</v>
      </c>
      <c r="R7658">
        <v>0</v>
      </c>
      <c r="S7658">
        <v>0</v>
      </c>
      <c r="T7658">
        <v>30</v>
      </c>
      <c r="U7658">
        <v>0</v>
      </c>
      <c r="V7658">
        <v>0</v>
      </c>
      <c r="W7658">
        <v>0</v>
      </c>
      <c r="X7658">
        <v>128.94847096517569</v>
      </c>
      <c r="Y7658">
        <v>0</v>
      </c>
      <c r="Z7658">
        <v>0</v>
      </c>
      <c r="AA7658">
        <v>0</v>
      </c>
      <c r="AB7658">
        <v>37.715339133810808</v>
      </c>
      <c r="AC7658">
        <v>0</v>
      </c>
      <c r="AD7658">
        <v>0</v>
      </c>
      <c r="AE7658">
        <v>166.66381009898649</v>
      </c>
    </row>
    <row r="7659" spans="1:31" x14ac:dyDescent="0.25">
      <c r="A7659">
        <v>1802955</v>
      </c>
      <c r="B7659">
        <v>1</v>
      </c>
      <c r="C7659" t="s">
        <v>80</v>
      </c>
      <c r="D7659" t="s">
        <v>96</v>
      </c>
      <c r="E7659" t="s">
        <v>171</v>
      </c>
      <c r="F7659" t="s">
        <v>21865</v>
      </c>
      <c r="G7659" t="s">
        <v>282</v>
      </c>
      <c r="H7659" t="s">
        <v>146</v>
      </c>
      <c r="I7659" t="s">
        <v>135</v>
      </c>
      <c r="J7659" t="s">
        <v>136</v>
      </c>
      <c r="K7659" t="s">
        <v>147</v>
      </c>
      <c r="L7659" t="s">
        <v>21866</v>
      </c>
      <c r="M7659" t="s">
        <v>21867</v>
      </c>
      <c r="N7659">
        <v>8.2363888880000005</v>
      </c>
      <c r="O7659">
        <v>0</v>
      </c>
      <c r="P7659">
        <v>1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0.70267258275066669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0.70267258275066669</v>
      </c>
    </row>
    <row r="7660" spans="1:31" x14ac:dyDescent="0.25">
      <c r="A7660">
        <v>1802792</v>
      </c>
      <c r="B7660">
        <v>1</v>
      </c>
      <c r="C7660" t="s">
        <v>81</v>
      </c>
      <c r="D7660" t="s">
        <v>123</v>
      </c>
      <c r="E7660" t="s">
        <v>171</v>
      </c>
      <c r="F7660" t="s">
        <v>21868</v>
      </c>
      <c r="G7660" t="s">
        <v>173</v>
      </c>
      <c r="H7660" t="s">
        <v>146</v>
      </c>
      <c r="I7660" t="s">
        <v>135</v>
      </c>
      <c r="J7660" t="s">
        <v>136</v>
      </c>
      <c r="K7660" t="s">
        <v>147</v>
      </c>
      <c r="L7660" t="s">
        <v>21869</v>
      </c>
      <c r="M7660" t="s">
        <v>21870</v>
      </c>
      <c r="N7660">
        <v>0.96694444400000001</v>
      </c>
      <c r="O7660">
        <v>0</v>
      </c>
      <c r="P7660">
        <v>3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0.48437028679910832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0.48437028679910832</v>
      </c>
    </row>
    <row r="7661" spans="1:31" x14ac:dyDescent="0.25">
      <c r="A7661">
        <v>1803433</v>
      </c>
      <c r="B7661">
        <v>1</v>
      </c>
      <c r="C7661" t="s">
        <v>81</v>
      </c>
      <c r="D7661" t="s">
        <v>128</v>
      </c>
      <c r="E7661" t="s">
        <v>131</v>
      </c>
      <c r="F7661" t="s">
        <v>21871</v>
      </c>
      <c r="G7661" t="s">
        <v>177</v>
      </c>
      <c r="H7661" t="s">
        <v>134</v>
      </c>
      <c r="I7661" t="s">
        <v>135</v>
      </c>
      <c r="J7661" t="s">
        <v>136</v>
      </c>
      <c r="K7661" t="s">
        <v>147</v>
      </c>
      <c r="L7661" t="s">
        <v>21872</v>
      </c>
      <c r="M7661" t="s">
        <v>21873</v>
      </c>
      <c r="N7661">
        <v>0.41833333299999997</v>
      </c>
      <c r="O7661">
        <v>4</v>
      </c>
      <c r="P7661">
        <v>8714</v>
      </c>
      <c r="Q7661">
        <v>13</v>
      </c>
      <c r="R7661">
        <v>136</v>
      </c>
      <c r="S7661">
        <v>21</v>
      </c>
      <c r="T7661">
        <v>711</v>
      </c>
      <c r="U7661">
        <v>9</v>
      </c>
      <c r="V7661">
        <v>1</v>
      </c>
      <c r="W7661">
        <v>0.69551450718645014</v>
      </c>
      <c r="X7661">
        <v>765.57897241419585</v>
      </c>
      <c r="Y7661">
        <v>3.9834545675325495</v>
      </c>
      <c r="Z7661">
        <v>22.76902338532388</v>
      </c>
      <c r="AA7661">
        <v>264.4393993721132</v>
      </c>
      <c r="AB7661">
        <v>198.66846189933503</v>
      </c>
      <c r="AC7661">
        <v>70.541441251427585</v>
      </c>
      <c r="AD7661">
        <v>3.3116962490146507</v>
      </c>
      <c r="AE7661">
        <v>1329.9879636461292</v>
      </c>
    </row>
    <row r="7662" spans="1:31" x14ac:dyDescent="0.25">
      <c r="A7662">
        <v>1803041</v>
      </c>
      <c r="B7662">
        <v>1</v>
      </c>
      <c r="C7662" t="s">
        <v>80</v>
      </c>
      <c r="D7662" t="s">
        <v>108</v>
      </c>
      <c r="E7662" t="s">
        <v>171</v>
      </c>
      <c r="F7662" t="s">
        <v>21874</v>
      </c>
      <c r="G7662" t="s">
        <v>181</v>
      </c>
      <c r="H7662" t="s">
        <v>146</v>
      </c>
      <c r="I7662" t="s">
        <v>135</v>
      </c>
      <c r="J7662" t="s">
        <v>136</v>
      </c>
      <c r="K7662" t="s">
        <v>147</v>
      </c>
      <c r="L7662" t="s">
        <v>21875</v>
      </c>
      <c r="M7662" t="s">
        <v>21876</v>
      </c>
      <c r="N7662">
        <v>2.6088888880000001</v>
      </c>
      <c r="O7662">
        <v>0</v>
      </c>
      <c r="P7662">
        <v>1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0.45647420629566671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0.45647420629566671</v>
      </c>
    </row>
    <row r="7663" spans="1:31" x14ac:dyDescent="0.25">
      <c r="A7663">
        <v>1803496</v>
      </c>
      <c r="B7663">
        <v>1</v>
      </c>
      <c r="C7663" t="s">
        <v>81</v>
      </c>
      <c r="D7663" t="s">
        <v>127</v>
      </c>
      <c r="E7663" t="s">
        <v>188</v>
      </c>
      <c r="F7663" t="s">
        <v>21877</v>
      </c>
      <c r="G7663" t="s">
        <v>177</v>
      </c>
      <c r="H7663" t="s">
        <v>134</v>
      </c>
      <c r="I7663" t="s">
        <v>193</v>
      </c>
      <c r="J7663" t="s">
        <v>136</v>
      </c>
      <c r="K7663" t="s">
        <v>147</v>
      </c>
      <c r="L7663" t="s">
        <v>21878</v>
      </c>
      <c r="M7663" t="s">
        <v>21879</v>
      </c>
      <c r="N7663">
        <v>7.7777769999999996E-3</v>
      </c>
      <c r="O7663">
        <v>3</v>
      </c>
      <c r="P7663">
        <v>436</v>
      </c>
      <c r="Q7663">
        <v>70</v>
      </c>
      <c r="R7663">
        <v>53</v>
      </c>
      <c r="S7663">
        <v>15</v>
      </c>
      <c r="T7663">
        <v>29</v>
      </c>
      <c r="U7663">
        <v>5</v>
      </c>
      <c r="V7663">
        <v>0</v>
      </c>
      <c r="W7663">
        <v>3.4763565013333332E-3</v>
      </c>
      <c r="X7663">
        <v>0.53987355854568919</v>
      </c>
      <c r="Y7663">
        <v>0.41850299512909994</v>
      </c>
      <c r="Z7663">
        <v>9.5320710686133361E-2</v>
      </c>
      <c r="AA7663">
        <v>4.2316897352216669</v>
      </c>
      <c r="AB7663">
        <v>4.5752865078900001E-2</v>
      </c>
      <c r="AC7663">
        <v>1.6095811937473332</v>
      </c>
      <c r="AD7663">
        <v>0</v>
      </c>
      <c r="AE7663">
        <v>6.944197414910156</v>
      </c>
    </row>
    <row r="7664" spans="1:31" x14ac:dyDescent="0.25">
      <c r="A7664">
        <v>1802749</v>
      </c>
      <c r="B7664">
        <v>1</v>
      </c>
      <c r="C7664" t="s">
        <v>81</v>
      </c>
      <c r="D7664" t="s">
        <v>112</v>
      </c>
      <c r="E7664" t="s">
        <v>131</v>
      </c>
      <c r="F7664" t="s">
        <v>19129</v>
      </c>
      <c r="G7664" t="s">
        <v>177</v>
      </c>
      <c r="H7664" t="s">
        <v>134</v>
      </c>
      <c r="I7664" t="s">
        <v>135</v>
      </c>
      <c r="J7664" t="s">
        <v>136</v>
      </c>
      <c r="K7664" t="s">
        <v>147</v>
      </c>
      <c r="L7664" t="s">
        <v>21880</v>
      </c>
      <c r="M7664" t="s">
        <v>21881</v>
      </c>
      <c r="N7664">
        <v>0.116666666</v>
      </c>
      <c r="O7664">
        <v>0</v>
      </c>
      <c r="P7664">
        <v>504</v>
      </c>
      <c r="Q7664">
        <v>3</v>
      </c>
      <c r="R7664">
        <v>2</v>
      </c>
      <c r="S7664">
        <v>2</v>
      </c>
      <c r="T7664">
        <v>50</v>
      </c>
      <c r="U7664">
        <v>2</v>
      </c>
      <c r="V7664">
        <v>0</v>
      </c>
      <c r="W7664">
        <v>0</v>
      </c>
      <c r="X7664">
        <v>5.0872394592879946</v>
      </c>
      <c r="Y7664">
        <v>1.6795128845250002</v>
      </c>
      <c r="Z7664">
        <v>0.4960190904865</v>
      </c>
      <c r="AA7664">
        <v>0.42742219086000005</v>
      </c>
      <c r="AB7664">
        <v>1.7273586089025006</v>
      </c>
      <c r="AC7664">
        <v>33.834689567349997</v>
      </c>
      <c r="AD7664">
        <v>0</v>
      </c>
      <c r="AE7664">
        <v>43.252241801411991</v>
      </c>
    </row>
    <row r="7665" spans="1:31" x14ac:dyDescent="0.25">
      <c r="A7665">
        <v>1802998</v>
      </c>
      <c r="B7665">
        <v>1</v>
      </c>
      <c r="C7665" t="s">
        <v>80</v>
      </c>
      <c r="D7665" t="s">
        <v>96</v>
      </c>
      <c r="E7665" t="s">
        <v>171</v>
      </c>
      <c r="F7665" t="s">
        <v>21882</v>
      </c>
      <c r="G7665" t="s">
        <v>282</v>
      </c>
      <c r="H7665" t="s">
        <v>146</v>
      </c>
      <c r="I7665" t="s">
        <v>135</v>
      </c>
      <c r="J7665" t="s">
        <v>136</v>
      </c>
      <c r="K7665" t="s">
        <v>147</v>
      </c>
      <c r="L7665" t="s">
        <v>21883</v>
      </c>
      <c r="M7665" t="s">
        <v>21884</v>
      </c>
      <c r="N7665">
        <v>7.58</v>
      </c>
      <c r="O7665">
        <v>0</v>
      </c>
      <c r="P7665">
        <v>1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3.3694755414817501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3.3694755414817501</v>
      </c>
    </row>
    <row r="7666" spans="1:31" x14ac:dyDescent="0.25">
      <c r="A7666">
        <v>1802898</v>
      </c>
      <c r="B7666">
        <v>1</v>
      </c>
      <c r="C7666" t="s">
        <v>81</v>
      </c>
      <c r="D7666" t="s">
        <v>112</v>
      </c>
      <c r="E7666" t="s">
        <v>184</v>
      </c>
      <c r="F7666" t="s">
        <v>21885</v>
      </c>
      <c r="G7666" t="s">
        <v>177</v>
      </c>
      <c r="H7666" t="s">
        <v>134</v>
      </c>
      <c r="I7666" t="s">
        <v>135</v>
      </c>
      <c r="J7666" t="s">
        <v>136</v>
      </c>
      <c r="K7666" t="s">
        <v>147</v>
      </c>
      <c r="L7666" t="s">
        <v>21886</v>
      </c>
      <c r="M7666" t="s">
        <v>21887</v>
      </c>
      <c r="N7666">
        <v>0.3775</v>
      </c>
      <c r="O7666">
        <v>0</v>
      </c>
      <c r="P7666">
        <v>383</v>
      </c>
      <c r="Q7666">
        <v>0</v>
      </c>
      <c r="R7666">
        <v>0</v>
      </c>
      <c r="S7666">
        <v>0</v>
      </c>
      <c r="T7666">
        <v>110</v>
      </c>
      <c r="U7666">
        <v>0</v>
      </c>
      <c r="V7666">
        <v>0</v>
      </c>
      <c r="W7666">
        <v>0</v>
      </c>
      <c r="X7666">
        <v>28.1749195498716</v>
      </c>
      <c r="Y7666">
        <v>0</v>
      </c>
      <c r="Z7666">
        <v>0</v>
      </c>
      <c r="AA7666">
        <v>0</v>
      </c>
      <c r="AB7666">
        <v>19.597948459496514</v>
      </c>
      <c r="AC7666">
        <v>0</v>
      </c>
      <c r="AD7666">
        <v>0</v>
      </c>
      <c r="AE7666">
        <v>47.772868009368111</v>
      </c>
    </row>
    <row r="7667" spans="1:31" x14ac:dyDescent="0.25">
      <c r="A7667">
        <v>1802855</v>
      </c>
      <c r="B7667">
        <v>1</v>
      </c>
      <c r="C7667" t="s">
        <v>81</v>
      </c>
      <c r="D7667" t="s">
        <v>127</v>
      </c>
      <c r="E7667" t="s">
        <v>153</v>
      </c>
      <c r="F7667" t="s">
        <v>21888</v>
      </c>
      <c r="G7667" t="s">
        <v>225</v>
      </c>
      <c r="H7667" t="s">
        <v>146</v>
      </c>
      <c r="I7667" t="s">
        <v>135</v>
      </c>
      <c r="J7667" t="s">
        <v>136</v>
      </c>
      <c r="K7667" t="s">
        <v>147</v>
      </c>
      <c r="L7667" t="s">
        <v>21889</v>
      </c>
      <c r="M7667" t="s">
        <v>21890</v>
      </c>
      <c r="N7667">
        <v>4.8830555550000003</v>
      </c>
      <c r="O7667">
        <v>0</v>
      </c>
      <c r="P7667">
        <v>54</v>
      </c>
      <c r="Q7667">
        <v>0</v>
      </c>
      <c r="R7667">
        <v>0</v>
      </c>
      <c r="S7667">
        <v>0</v>
      </c>
      <c r="T7667">
        <v>1</v>
      </c>
      <c r="U7667">
        <v>0</v>
      </c>
      <c r="V7667">
        <v>0</v>
      </c>
      <c r="W7667">
        <v>0</v>
      </c>
      <c r="X7667">
        <v>50.485902060109119</v>
      </c>
      <c r="Y7667">
        <v>0</v>
      </c>
      <c r="Z7667">
        <v>0</v>
      </c>
      <c r="AA7667">
        <v>0</v>
      </c>
      <c r="AB7667">
        <v>6.2710717593881578</v>
      </c>
      <c r="AC7667">
        <v>0</v>
      </c>
      <c r="AD7667">
        <v>0</v>
      </c>
      <c r="AE7667">
        <v>56.756973819497276</v>
      </c>
    </row>
    <row r="7668" spans="1:31" x14ac:dyDescent="0.25">
      <c r="A7668">
        <v>1803539</v>
      </c>
      <c r="B7668">
        <v>1</v>
      </c>
      <c r="C7668" t="s">
        <v>80</v>
      </c>
      <c r="D7668" t="s">
        <v>106</v>
      </c>
      <c r="E7668" t="s">
        <v>143</v>
      </c>
      <c r="F7668" t="s">
        <v>21891</v>
      </c>
      <c r="G7668" t="s">
        <v>292</v>
      </c>
      <c r="H7668" t="s">
        <v>146</v>
      </c>
      <c r="I7668" t="s">
        <v>135</v>
      </c>
      <c r="J7668" t="s">
        <v>136</v>
      </c>
      <c r="K7668" t="s">
        <v>147</v>
      </c>
      <c r="L7668" t="s">
        <v>21892</v>
      </c>
      <c r="M7668" t="s">
        <v>21893</v>
      </c>
      <c r="N7668">
        <v>4.2669444439999999</v>
      </c>
      <c r="O7668">
        <v>0</v>
      </c>
      <c r="P7668">
        <v>0</v>
      </c>
      <c r="Q7668">
        <v>0</v>
      </c>
      <c r="R7668">
        <v>3</v>
      </c>
      <c r="S7668">
        <v>0</v>
      </c>
      <c r="T7668">
        <v>1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9.1281703412581496</v>
      </c>
      <c r="AA7668">
        <v>0</v>
      </c>
      <c r="AB7668">
        <v>16.755022421115591</v>
      </c>
      <c r="AC7668">
        <v>0</v>
      </c>
      <c r="AD7668">
        <v>0</v>
      </c>
      <c r="AE7668">
        <v>25.883192762373739</v>
      </c>
    </row>
    <row r="7669" spans="1:31" x14ac:dyDescent="0.25">
      <c r="A7669">
        <v>1802941</v>
      </c>
      <c r="B7669">
        <v>1</v>
      </c>
      <c r="C7669" t="s">
        <v>80</v>
      </c>
      <c r="D7669" t="s">
        <v>88</v>
      </c>
      <c r="E7669" t="s">
        <v>171</v>
      </c>
      <c r="F7669" t="s">
        <v>21894</v>
      </c>
      <c r="G7669" t="s">
        <v>173</v>
      </c>
      <c r="H7669" t="s">
        <v>146</v>
      </c>
      <c r="I7669" t="s">
        <v>135</v>
      </c>
      <c r="J7669" t="s">
        <v>136</v>
      </c>
      <c r="K7669" t="s">
        <v>147</v>
      </c>
      <c r="L7669" t="s">
        <v>21895</v>
      </c>
      <c r="M7669" t="s">
        <v>21896</v>
      </c>
      <c r="N7669">
        <v>1.340833333</v>
      </c>
      <c r="O7669">
        <v>0</v>
      </c>
      <c r="P7669">
        <v>9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1.9554635697499998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1.9554635697499998</v>
      </c>
    </row>
    <row r="7670" spans="1:31" x14ac:dyDescent="0.25">
      <c r="A7670">
        <v>1803488</v>
      </c>
      <c r="B7670">
        <v>1</v>
      </c>
      <c r="C7670" t="s">
        <v>80</v>
      </c>
      <c r="D7670" t="s">
        <v>84</v>
      </c>
      <c r="E7670" t="s">
        <v>171</v>
      </c>
      <c r="F7670" t="s">
        <v>21897</v>
      </c>
      <c r="G7670" t="s">
        <v>181</v>
      </c>
      <c r="H7670" t="s">
        <v>146</v>
      </c>
      <c r="I7670" t="s">
        <v>135</v>
      </c>
      <c r="J7670" t="s">
        <v>136</v>
      </c>
      <c r="K7670" t="s">
        <v>147</v>
      </c>
      <c r="L7670" t="s">
        <v>21898</v>
      </c>
      <c r="M7670" t="s">
        <v>21899</v>
      </c>
      <c r="N7670">
        <v>3.1716666660000001</v>
      </c>
      <c r="O7670">
        <v>0</v>
      </c>
      <c r="P7670">
        <v>4</v>
      </c>
      <c r="Q7670">
        <v>0</v>
      </c>
      <c r="R7670">
        <v>0</v>
      </c>
      <c r="S7670">
        <v>0</v>
      </c>
      <c r="T7670">
        <v>1</v>
      </c>
      <c r="U7670">
        <v>0</v>
      </c>
      <c r="V7670">
        <v>0</v>
      </c>
      <c r="W7670">
        <v>0</v>
      </c>
      <c r="X7670">
        <v>3.0822951262021672</v>
      </c>
      <c r="Y7670">
        <v>0</v>
      </c>
      <c r="Z7670">
        <v>0</v>
      </c>
      <c r="AA7670">
        <v>0</v>
      </c>
      <c r="AB7670">
        <v>2.3208357035327998</v>
      </c>
      <c r="AC7670">
        <v>0</v>
      </c>
      <c r="AD7670">
        <v>0</v>
      </c>
      <c r="AE7670">
        <v>5.4031308297349669</v>
      </c>
    </row>
    <row r="7671" spans="1:31" x14ac:dyDescent="0.25">
      <c r="A7671">
        <v>1802924</v>
      </c>
      <c r="B7671">
        <v>1</v>
      </c>
      <c r="C7671" t="s">
        <v>81</v>
      </c>
      <c r="D7671" t="s">
        <v>127</v>
      </c>
      <c r="E7671" t="s">
        <v>158</v>
      </c>
      <c r="F7671" t="s">
        <v>21900</v>
      </c>
      <c r="G7671" t="s">
        <v>160</v>
      </c>
      <c r="H7671" t="s">
        <v>146</v>
      </c>
      <c r="I7671" t="s">
        <v>135</v>
      </c>
      <c r="J7671" t="s">
        <v>136</v>
      </c>
      <c r="K7671" t="s">
        <v>147</v>
      </c>
      <c r="L7671" t="s">
        <v>21901</v>
      </c>
      <c r="M7671" t="s">
        <v>21604</v>
      </c>
      <c r="N7671">
        <v>6.0266666659999997</v>
      </c>
      <c r="O7671">
        <v>0</v>
      </c>
      <c r="P7671">
        <v>1</v>
      </c>
      <c r="Q7671">
        <v>0</v>
      </c>
      <c r="R7671">
        <v>2</v>
      </c>
      <c r="S7671">
        <v>0</v>
      </c>
      <c r="T7671">
        <v>2</v>
      </c>
      <c r="U7671">
        <v>0</v>
      </c>
      <c r="V7671">
        <v>0</v>
      </c>
      <c r="W7671">
        <v>0</v>
      </c>
      <c r="X7671">
        <v>2.3407865190020001</v>
      </c>
      <c r="Y7671">
        <v>0</v>
      </c>
      <c r="Z7671">
        <v>6.4640525979904995</v>
      </c>
      <c r="AA7671">
        <v>0</v>
      </c>
      <c r="AB7671">
        <v>2.1922514383146003</v>
      </c>
      <c r="AC7671">
        <v>0</v>
      </c>
      <c r="AD7671">
        <v>0</v>
      </c>
      <c r="AE7671">
        <v>10.9970905553071</v>
      </c>
    </row>
    <row r="7672" spans="1:31" x14ac:dyDescent="0.25">
      <c r="A7672">
        <v>1803505</v>
      </c>
      <c r="B7672">
        <v>1</v>
      </c>
      <c r="C7672" t="s">
        <v>80</v>
      </c>
      <c r="D7672" t="s">
        <v>82</v>
      </c>
      <c r="E7672" t="s">
        <v>171</v>
      </c>
      <c r="F7672" t="s">
        <v>21902</v>
      </c>
      <c r="G7672" t="s">
        <v>181</v>
      </c>
      <c r="H7672" t="s">
        <v>146</v>
      </c>
      <c r="I7672" t="s">
        <v>135</v>
      </c>
      <c r="J7672" t="s">
        <v>136</v>
      </c>
      <c r="K7672" t="s">
        <v>147</v>
      </c>
      <c r="L7672" t="s">
        <v>21903</v>
      </c>
      <c r="M7672" t="s">
        <v>21904</v>
      </c>
      <c r="N7672">
        <v>2.5663888880000001</v>
      </c>
      <c r="O7672">
        <v>0</v>
      </c>
      <c r="P7672">
        <v>1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1.0633526224821999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1.0633526224821999</v>
      </c>
    </row>
    <row r="7673" spans="1:31" x14ac:dyDescent="0.25">
      <c r="A7673">
        <v>1802818</v>
      </c>
      <c r="B7673">
        <v>1</v>
      </c>
      <c r="C7673" t="s">
        <v>80</v>
      </c>
      <c r="D7673" t="s">
        <v>93</v>
      </c>
      <c r="E7673" t="s">
        <v>171</v>
      </c>
      <c r="F7673" t="s">
        <v>21905</v>
      </c>
      <c r="G7673" t="s">
        <v>173</v>
      </c>
      <c r="H7673" t="s">
        <v>146</v>
      </c>
      <c r="I7673" t="s">
        <v>135</v>
      </c>
      <c r="J7673" t="s">
        <v>136</v>
      </c>
      <c r="K7673" t="s">
        <v>147</v>
      </c>
      <c r="L7673" t="s">
        <v>21906</v>
      </c>
      <c r="M7673" t="s">
        <v>21907</v>
      </c>
      <c r="N7673">
        <v>2.4116666659999999</v>
      </c>
      <c r="O7673">
        <v>0</v>
      </c>
      <c r="P7673">
        <v>0</v>
      </c>
      <c r="Q7673">
        <v>0</v>
      </c>
      <c r="R7673">
        <v>1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1.0103280043766834</v>
      </c>
      <c r="AA7673">
        <v>0</v>
      </c>
      <c r="AB7673">
        <v>0</v>
      </c>
      <c r="AC7673">
        <v>0</v>
      </c>
      <c r="AD7673">
        <v>0</v>
      </c>
      <c r="AE7673">
        <v>1.0103280043766834</v>
      </c>
    </row>
    <row r="7674" spans="1:31" x14ac:dyDescent="0.25">
      <c r="A7674">
        <v>1803565</v>
      </c>
      <c r="B7674">
        <v>1</v>
      </c>
      <c r="C7674" t="s">
        <v>80</v>
      </c>
      <c r="D7674" t="s">
        <v>103</v>
      </c>
      <c r="E7674" t="s">
        <v>184</v>
      </c>
      <c r="F7674" t="s">
        <v>21908</v>
      </c>
      <c r="G7674" t="s">
        <v>177</v>
      </c>
      <c r="H7674" t="s">
        <v>134</v>
      </c>
      <c r="I7674" t="s">
        <v>135</v>
      </c>
      <c r="J7674" t="s">
        <v>136</v>
      </c>
      <c r="K7674" t="s">
        <v>147</v>
      </c>
      <c r="L7674" t="s">
        <v>21909</v>
      </c>
      <c r="M7674" t="s">
        <v>21910</v>
      </c>
      <c r="N7674">
        <v>0.17388888799999999</v>
      </c>
      <c r="O7674">
        <v>0</v>
      </c>
      <c r="P7674">
        <v>468</v>
      </c>
      <c r="Q7674">
        <v>0</v>
      </c>
      <c r="R7674">
        <v>0</v>
      </c>
      <c r="S7674">
        <v>0</v>
      </c>
      <c r="T7674">
        <v>50</v>
      </c>
      <c r="U7674">
        <v>0</v>
      </c>
      <c r="V7674">
        <v>0</v>
      </c>
      <c r="W7674">
        <v>0</v>
      </c>
      <c r="X7674">
        <v>24.379494067165055</v>
      </c>
      <c r="Y7674">
        <v>0</v>
      </c>
      <c r="Z7674">
        <v>0</v>
      </c>
      <c r="AA7674">
        <v>0</v>
      </c>
      <c r="AB7674">
        <v>5.5639673195783841</v>
      </c>
      <c r="AC7674">
        <v>0</v>
      </c>
      <c r="AD7674">
        <v>0</v>
      </c>
      <c r="AE7674">
        <v>29.94346138674344</v>
      </c>
    </row>
    <row r="7675" spans="1:31" x14ac:dyDescent="0.25">
      <c r="A7675">
        <v>1802778</v>
      </c>
      <c r="B7675">
        <v>1</v>
      </c>
      <c r="C7675" t="s">
        <v>80</v>
      </c>
      <c r="D7675" t="s">
        <v>83</v>
      </c>
      <c r="E7675" t="s">
        <v>158</v>
      </c>
      <c r="F7675" t="s">
        <v>1130</v>
      </c>
      <c r="G7675" t="s">
        <v>246</v>
      </c>
      <c r="H7675" t="s">
        <v>146</v>
      </c>
      <c r="I7675" t="s">
        <v>135</v>
      </c>
      <c r="J7675" t="s">
        <v>136</v>
      </c>
      <c r="K7675" t="s">
        <v>137</v>
      </c>
      <c r="L7675" t="s">
        <v>21911</v>
      </c>
      <c r="M7675" t="s">
        <v>21912</v>
      </c>
      <c r="N7675">
        <v>7.8824888880000001</v>
      </c>
      <c r="O7675">
        <v>0</v>
      </c>
      <c r="P7675">
        <v>149</v>
      </c>
      <c r="Q7675">
        <v>0</v>
      </c>
      <c r="R7675">
        <v>0</v>
      </c>
      <c r="S7675">
        <v>0</v>
      </c>
      <c r="T7675">
        <v>24</v>
      </c>
      <c r="U7675">
        <v>0</v>
      </c>
      <c r="V7675">
        <v>0</v>
      </c>
      <c r="W7675">
        <v>0</v>
      </c>
      <c r="X7675">
        <v>474.29167996270513</v>
      </c>
      <c r="Y7675">
        <v>0</v>
      </c>
      <c r="Z7675">
        <v>0</v>
      </c>
      <c r="AA7675">
        <v>0</v>
      </c>
      <c r="AB7675">
        <v>95.584965191533158</v>
      </c>
      <c r="AC7675">
        <v>0</v>
      </c>
      <c r="AD7675">
        <v>0</v>
      </c>
      <c r="AE7675">
        <v>569.8766451542383</v>
      </c>
    </row>
    <row r="7676" spans="1:31" x14ac:dyDescent="0.25">
      <c r="A7676">
        <v>1803548</v>
      </c>
      <c r="B7676">
        <v>1</v>
      </c>
      <c r="C7676" t="s">
        <v>81</v>
      </c>
      <c r="D7676" t="s">
        <v>118</v>
      </c>
      <c r="E7676" t="s">
        <v>171</v>
      </c>
      <c r="F7676" t="s">
        <v>21913</v>
      </c>
      <c r="G7676" t="s">
        <v>181</v>
      </c>
      <c r="H7676" t="s">
        <v>146</v>
      </c>
      <c r="I7676" t="s">
        <v>135</v>
      </c>
      <c r="J7676" t="s">
        <v>136</v>
      </c>
      <c r="K7676" t="s">
        <v>147</v>
      </c>
      <c r="L7676" t="s">
        <v>21914</v>
      </c>
      <c r="M7676" t="s">
        <v>21915</v>
      </c>
      <c r="N7676">
        <v>0.54916666599999997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1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0.50512606509689995</v>
      </c>
      <c r="AC7676">
        <v>0</v>
      </c>
      <c r="AD7676">
        <v>0</v>
      </c>
      <c r="AE7676">
        <v>0.50512606509689995</v>
      </c>
    </row>
    <row r="7677" spans="1:31" x14ac:dyDescent="0.25">
      <c r="A7677">
        <v>1802838</v>
      </c>
      <c r="B7677">
        <v>1</v>
      </c>
      <c r="C7677" t="s">
        <v>80</v>
      </c>
      <c r="D7677" t="s">
        <v>94</v>
      </c>
      <c r="E7677" t="s">
        <v>171</v>
      </c>
      <c r="F7677" t="s">
        <v>21916</v>
      </c>
      <c r="G7677" t="s">
        <v>181</v>
      </c>
      <c r="H7677" t="s">
        <v>146</v>
      </c>
      <c r="I7677" t="s">
        <v>135</v>
      </c>
      <c r="J7677" t="s">
        <v>136</v>
      </c>
      <c r="K7677" t="s">
        <v>147</v>
      </c>
      <c r="L7677" t="s">
        <v>21917</v>
      </c>
      <c r="M7677" t="s">
        <v>21918</v>
      </c>
      <c r="N7677">
        <v>1.134166666</v>
      </c>
      <c r="O7677">
        <v>0</v>
      </c>
      <c r="P7677">
        <v>2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0.29087100739290001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0.29087100739290001</v>
      </c>
    </row>
    <row r="7678" spans="1:31" x14ac:dyDescent="0.25">
      <c r="A7678">
        <v>1802715</v>
      </c>
      <c r="B7678">
        <v>1</v>
      </c>
      <c r="C7678" t="s">
        <v>80</v>
      </c>
      <c r="D7678" t="s">
        <v>90</v>
      </c>
      <c r="E7678" t="s">
        <v>171</v>
      </c>
      <c r="F7678" t="s">
        <v>21919</v>
      </c>
      <c r="G7678" t="s">
        <v>181</v>
      </c>
      <c r="H7678" t="s">
        <v>146</v>
      </c>
      <c r="I7678" t="s">
        <v>135</v>
      </c>
      <c r="J7678" t="s">
        <v>136</v>
      </c>
      <c r="K7678" t="s">
        <v>147</v>
      </c>
      <c r="L7678" t="s">
        <v>21920</v>
      </c>
      <c r="M7678" t="s">
        <v>21921</v>
      </c>
      <c r="N7678">
        <v>1.0147222220000001</v>
      </c>
      <c r="O7678">
        <v>0</v>
      </c>
      <c r="P7678">
        <v>4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0.94006871131810021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0.94006871131810021</v>
      </c>
    </row>
    <row r="7679" spans="1:31" x14ac:dyDescent="0.25">
      <c r="A7679">
        <v>1803528</v>
      </c>
      <c r="B7679">
        <v>1</v>
      </c>
      <c r="C7679" t="s">
        <v>80</v>
      </c>
      <c r="D7679" t="s">
        <v>94</v>
      </c>
      <c r="E7679" t="s">
        <v>171</v>
      </c>
      <c r="F7679" t="s">
        <v>21922</v>
      </c>
      <c r="G7679" t="s">
        <v>181</v>
      </c>
      <c r="H7679" t="s">
        <v>146</v>
      </c>
      <c r="I7679" t="s">
        <v>135</v>
      </c>
      <c r="J7679" t="s">
        <v>136</v>
      </c>
      <c r="K7679" t="s">
        <v>147</v>
      </c>
      <c r="L7679" t="s">
        <v>21923</v>
      </c>
      <c r="M7679" t="s">
        <v>21924</v>
      </c>
      <c r="N7679">
        <v>2.1130555549999999</v>
      </c>
      <c r="O7679">
        <v>0</v>
      </c>
      <c r="P7679">
        <v>1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0.48792302865622506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0.48792302865622506</v>
      </c>
    </row>
    <row r="7680" spans="1:31" x14ac:dyDescent="0.25">
      <c r="A7680">
        <v>1802758</v>
      </c>
      <c r="B7680">
        <v>1</v>
      </c>
      <c r="C7680" t="s">
        <v>81</v>
      </c>
      <c r="D7680" t="s">
        <v>112</v>
      </c>
      <c r="E7680" t="s">
        <v>184</v>
      </c>
      <c r="F7680" t="s">
        <v>21925</v>
      </c>
      <c r="G7680" t="s">
        <v>177</v>
      </c>
      <c r="H7680" t="s">
        <v>134</v>
      </c>
      <c r="I7680" t="s">
        <v>193</v>
      </c>
      <c r="J7680" t="s">
        <v>136</v>
      </c>
      <c r="K7680" t="s">
        <v>147</v>
      </c>
      <c r="L7680" t="s">
        <v>21926</v>
      </c>
      <c r="M7680" t="s">
        <v>21927</v>
      </c>
      <c r="N7680">
        <v>1.1111111E-2</v>
      </c>
      <c r="O7680">
        <v>0</v>
      </c>
      <c r="P7680">
        <v>1339</v>
      </c>
      <c r="Q7680">
        <v>161</v>
      </c>
      <c r="R7680">
        <v>48</v>
      </c>
      <c r="S7680">
        <v>14</v>
      </c>
      <c r="T7680">
        <v>114</v>
      </c>
      <c r="U7680">
        <v>4</v>
      </c>
      <c r="V7680">
        <v>1</v>
      </c>
      <c r="W7680">
        <v>0</v>
      </c>
      <c r="X7680">
        <v>1.6407366684386682</v>
      </c>
      <c r="Y7680">
        <v>0.18003749446333334</v>
      </c>
      <c r="Z7680">
        <v>9.4425103032333341E-2</v>
      </c>
      <c r="AA7680">
        <v>0.11648024565733338</v>
      </c>
      <c r="AB7680">
        <v>0.17741404885799988</v>
      </c>
      <c r="AC7680">
        <v>2.4439874389333331</v>
      </c>
      <c r="AD7680">
        <v>3.5361000000000003E-6</v>
      </c>
      <c r="AE7680">
        <v>4.6530845354830017</v>
      </c>
    </row>
    <row r="7681" spans="1:31" x14ac:dyDescent="0.25">
      <c r="A7681">
        <v>1803007</v>
      </c>
      <c r="B7681">
        <v>1</v>
      </c>
      <c r="C7681" t="s">
        <v>80</v>
      </c>
      <c r="D7681" t="s">
        <v>96</v>
      </c>
      <c r="E7681" t="s">
        <v>171</v>
      </c>
      <c r="F7681" t="s">
        <v>21928</v>
      </c>
      <c r="G7681" t="s">
        <v>225</v>
      </c>
      <c r="H7681" t="s">
        <v>146</v>
      </c>
      <c r="I7681" t="s">
        <v>135</v>
      </c>
      <c r="J7681" t="s">
        <v>136</v>
      </c>
      <c r="K7681" t="s">
        <v>147</v>
      </c>
      <c r="L7681" t="s">
        <v>21929</v>
      </c>
      <c r="M7681" t="s">
        <v>21930</v>
      </c>
      <c r="N7681">
        <v>5.0291666660000001</v>
      </c>
      <c r="O7681">
        <v>0</v>
      </c>
      <c r="P7681">
        <v>1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1.0330216098135083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1.0330216098135083</v>
      </c>
    </row>
    <row r="7682" spans="1:31" x14ac:dyDescent="0.25">
      <c r="A7682">
        <v>1802795</v>
      </c>
      <c r="B7682">
        <v>1</v>
      </c>
      <c r="C7682" t="s">
        <v>80</v>
      </c>
      <c r="D7682" t="s">
        <v>96</v>
      </c>
      <c r="E7682" t="s">
        <v>171</v>
      </c>
      <c r="F7682" t="s">
        <v>21931</v>
      </c>
      <c r="G7682" t="s">
        <v>181</v>
      </c>
      <c r="H7682" t="s">
        <v>146</v>
      </c>
      <c r="I7682" t="s">
        <v>135</v>
      </c>
      <c r="J7682" t="s">
        <v>136</v>
      </c>
      <c r="K7682" t="s">
        <v>147</v>
      </c>
      <c r="L7682" t="s">
        <v>21932</v>
      </c>
      <c r="M7682" t="s">
        <v>21933</v>
      </c>
      <c r="N7682">
        <v>6.1052777770000004</v>
      </c>
      <c r="O7682">
        <v>0</v>
      </c>
      <c r="P7682">
        <v>5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0.36177889238137501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0.36177889238137501</v>
      </c>
    </row>
    <row r="7683" spans="1:31" x14ac:dyDescent="0.25">
      <c r="A7683">
        <v>1803050</v>
      </c>
      <c r="B7683">
        <v>1</v>
      </c>
      <c r="C7683" t="s">
        <v>80</v>
      </c>
      <c r="D7683" t="s">
        <v>100</v>
      </c>
      <c r="E7683" t="s">
        <v>171</v>
      </c>
      <c r="F7683" t="s">
        <v>21934</v>
      </c>
      <c r="G7683" t="s">
        <v>181</v>
      </c>
      <c r="H7683" t="s">
        <v>146</v>
      </c>
      <c r="I7683" t="s">
        <v>135</v>
      </c>
      <c r="J7683" t="s">
        <v>136</v>
      </c>
      <c r="K7683" t="s">
        <v>147</v>
      </c>
      <c r="L7683" t="s">
        <v>21935</v>
      </c>
      <c r="M7683" t="s">
        <v>21936</v>
      </c>
      <c r="N7683">
        <v>0.42833333299999998</v>
      </c>
      <c r="O7683">
        <v>0</v>
      </c>
      <c r="P7683">
        <v>1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8.6624082096400004E-2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8.6624082096400004E-2</v>
      </c>
    </row>
    <row r="7684" spans="1:31" x14ac:dyDescent="0.25">
      <c r="A7684">
        <v>1802901</v>
      </c>
      <c r="B7684">
        <v>1</v>
      </c>
      <c r="C7684" t="s">
        <v>81</v>
      </c>
      <c r="D7684" t="s">
        <v>128</v>
      </c>
      <c r="E7684" t="s">
        <v>171</v>
      </c>
      <c r="F7684" t="s">
        <v>21937</v>
      </c>
      <c r="G7684" t="s">
        <v>181</v>
      </c>
      <c r="H7684" t="s">
        <v>146</v>
      </c>
      <c r="I7684" t="s">
        <v>135</v>
      </c>
      <c r="J7684" t="s">
        <v>136</v>
      </c>
      <c r="K7684" t="s">
        <v>147</v>
      </c>
      <c r="L7684" t="s">
        <v>21938</v>
      </c>
      <c r="M7684" t="s">
        <v>21939</v>
      </c>
      <c r="N7684">
        <v>2.443888888</v>
      </c>
      <c r="O7684">
        <v>0</v>
      </c>
      <c r="P7684">
        <v>1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0.15785052837859997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0.15785052837859997</v>
      </c>
    </row>
    <row r="7685" spans="1:31" x14ac:dyDescent="0.25">
      <c r="A7685">
        <v>1802775</v>
      </c>
      <c r="B7685">
        <v>1</v>
      </c>
      <c r="C7685" t="s">
        <v>80</v>
      </c>
      <c r="D7685" t="s">
        <v>104</v>
      </c>
      <c r="E7685" t="s">
        <v>188</v>
      </c>
      <c r="F7685" t="s">
        <v>21940</v>
      </c>
      <c r="G7685" t="s">
        <v>239</v>
      </c>
      <c r="H7685" t="s">
        <v>134</v>
      </c>
      <c r="I7685" t="s">
        <v>135</v>
      </c>
      <c r="J7685" t="s">
        <v>136</v>
      </c>
      <c r="K7685" t="s">
        <v>137</v>
      </c>
      <c r="L7685" t="s">
        <v>21941</v>
      </c>
      <c r="M7685" t="s">
        <v>21942</v>
      </c>
      <c r="N7685">
        <v>5.7751749999999999</v>
      </c>
      <c r="O7685">
        <v>7</v>
      </c>
      <c r="P7685">
        <v>339</v>
      </c>
      <c r="Q7685">
        <v>13</v>
      </c>
      <c r="R7685">
        <v>13</v>
      </c>
      <c r="S7685">
        <v>17</v>
      </c>
      <c r="T7685">
        <v>44</v>
      </c>
      <c r="U7685">
        <v>0</v>
      </c>
      <c r="V7685">
        <v>0</v>
      </c>
      <c r="W7685">
        <v>16.184604004304393</v>
      </c>
      <c r="X7685">
        <v>327.64140016894061</v>
      </c>
      <c r="Y7685">
        <v>38.993896261718703</v>
      </c>
      <c r="Z7685">
        <v>16.104705820757129</v>
      </c>
      <c r="AA7685">
        <v>290.01189326367165</v>
      </c>
      <c r="AB7685">
        <v>171.36834851274779</v>
      </c>
      <c r="AC7685">
        <v>0</v>
      </c>
      <c r="AD7685">
        <v>0</v>
      </c>
      <c r="AE7685">
        <v>860.3048480321404</v>
      </c>
    </row>
    <row r="7686" spans="1:31" x14ac:dyDescent="0.25">
      <c r="A7686">
        <v>1802967</v>
      </c>
      <c r="B7686">
        <v>1</v>
      </c>
      <c r="C7686" t="s">
        <v>81</v>
      </c>
      <c r="D7686" t="s">
        <v>120</v>
      </c>
      <c r="E7686" t="s">
        <v>158</v>
      </c>
      <c r="F7686" t="s">
        <v>21943</v>
      </c>
      <c r="G7686" t="s">
        <v>160</v>
      </c>
      <c r="H7686" t="s">
        <v>146</v>
      </c>
      <c r="I7686" t="s">
        <v>135</v>
      </c>
      <c r="J7686" t="s">
        <v>136</v>
      </c>
      <c r="K7686" t="s">
        <v>147</v>
      </c>
      <c r="L7686" t="s">
        <v>21944</v>
      </c>
      <c r="M7686" t="s">
        <v>21945</v>
      </c>
      <c r="N7686">
        <v>2.3530555550000001</v>
      </c>
      <c r="O7686">
        <v>0</v>
      </c>
      <c r="P7686">
        <v>58</v>
      </c>
      <c r="Q7686">
        <v>0</v>
      </c>
      <c r="R7686">
        <v>0</v>
      </c>
      <c r="S7686">
        <v>0</v>
      </c>
      <c r="T7686">
        <v>9</v>
      </c>
      <c r="U7686">
        <v>0</v>
      </c>
      <c r="V7686">
        <v>0</v>
      </c>
      <c r="W7686">
        <v>0</v>
      </c>
      <c r="X7686">
        <v>32.727334046872137</v>
      </c>
      <c r="Y7686">
        <v>0</v>
      </c>
      <c r="Z7686">
        <v>0</v>
      </c>
      <c r="AA7686">
        <v>0</v>
      </c>
      <c r="AB7686">
        <v>10.873069454550508</v>
      </c>
      <c r="AC7686">
        <v>0</v>
      </c>
      <c r="AD7686">
        <v>0</v>
      </c>
      <c r="AE7686">
        <v>43.600403501422647</v>
      </c>
    </row>
    <row r="7687" spans="1:31" x14ac:dyDescent="0.25">
      <c r="A7687">
        <v>1803485</v>
      </c>
      <c r="B7687">
        <v>1</v>
      </c>
      <c r="C7687" t="s">
        <v>81</v>
      </c>
      <c r="D7687" t="s">
        <v>128</v>
      </c>
      <c r="E7687" t="s">
        <v>131</v>
      </c>
      <c r="F7687" t="s">
        <v>21871</v>
      </c>
      <c r="G7687" t="s">
        <v>177</v>
      </c>
      <c r="H7687" t="s">
        <v>134</v>
      </c>
      <c r="I7687" t="s">
        <v>135</v>
      </c>
      <c r="J7687" t="s">
        <v>136</v>
      </c>
      <c r="K7687" t="s">
        <v>147</v>
      </c>
      <c r="L7687" t="s">
        <v>21946</v>
      </c>
      <c r="M7687" t="s">
        <v>21947</v>
      </c>
      <c r="N7687">
        <v>0.4325</v>
      </c>
      <c r="O7687">
        <v>4</v>
      </c>
      <c r="P7687">
        <v>8714</v>
      </c>
      <c r="Q7687">
        <v>13</v>
      </c>
      <c r="R7687">
        <v>135</v>
      </c>
      <c r="S7687">
        <v>21</v>
      </c>
      <c r="T7687">
        <v>711</v>
      </c>
      <c r="U7687">
        <v>9</v>
      </c>
      <c r="V7687">
        <v>1</v>
      </c>
      <c r="W7687">
        <v>0.72291969470700002</v>
      </c>
      <c r="X7687">
        <v>795.74489474788129</v>
      </c>
      <c r="Y7687">
        <v>4.1076035744427752</v>
      </c>
      <c r="Z7687">
        <v>23.566455794957619</v>
      </c>
      <c r="AA7687">
        <v>271.16075874163784</v>
      </c>
      <c r="AB7687">
        <v>203.68044632500073</v>
      </c>
      <c r="AC7687">
        <v>70.957384094848791</v>
      </c>
      <c r="AD7687">
        <v>3.2709318286074756</v>
      </c>
      <c r="AE7687">
        <v>1373.2113948020835</v>
      </c>
    </row>
    <row r="7688" spans="1:31" x14ac:dyDescent="0.25">
      <c r="A7688">
        <v>1802844</v>
      </c>
      <c r="B7688">
        <v>1</v>
      </c>
      <c r="C7688" t="s">
        <v>80</v>
      </c>
      <c r="D7688" t="s">
        <v>97</v>
      </c>
      <c r="E7688" t="s">
        <v>153</v>
      </c>
      <c r="F7688" t="s">
        <v>21948</v>
      </c>
      <c r="G7688" t="s">
        <v>155</v>
      </c>
      <c r="H7688" t="s">
        <v>146</v>
      </c>
      <c r="I7688" t="s">
        <v>135</v>
      </c>
      <c r="J7688" t="s">
        <v>136</v>
      </c>
      <c r="K7688" t="s">
        <v>147</v>
      </c>
      <c r="L7688" t="s">
        <v>21949</v>
      </c>
      <c r="M7688" t="s">
        <v>21950</v>
      </c>
      <c r="N7688">
        <v>0.55833333299999999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9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1.5711423605762502</v>
      </c>
      <c r="AC7688">
        <v>0</v>
      </c>
      <c r="AD7688">
        <v>0</v>
      </c>
      <c r="AE7688">
        <v>1.5711423605762502</v>
      </c>
    </row>
    <row r="7689" spans="1:31" x14ac:dyDescent="0.25">
      <c r="A7689">
        <v>1802781</v>
      </c>
      <c r="B7689">
        <v>1</v>
      </c>
      <c r="C7689" t="s">
        <v>81</v>
      </c>
      <c r="D7689" t="s">
        <v>118</v>
      </c>
      <c r="E7689" t="s">
        <v>143</v>
      </c>
      <c r="F7689" t="s">
        <v>14286</v>
      </c>
      <c r="G7689" t="s">
        <v>246</v>
      </c>
      <c r="H7689" t="s">
        <v>146</v>
      </c>
      <c r="I7689" t="s">
        <v>135</v>
      </c>
      <c r="J7689" t="s">
        <v>136</v>
      </c>
      <c r="K7689" t="s">
        <v>137</v>
      </c>
      <c r="L7689" t="s">
        <v>21951</v>
      </c>
      <c r="M7689" t="s">
        <v>21952</v>
      </c>
      <c r="N7689">
        <v>8.2796305550000007</v>
      </c>
      <c r="O7689">
        <v>0</v>
      </c>
      <c r="P7689">
        <v>90</v>
      </c>
      <c r="Q7689">
        <v>0</v>
      </c>
      <c r="R7689">
        <v>17</v>
      </c>
      <c r="S7689">
        <v>0</v>
      </c>
      <c r="T7689">
        <v>13</v>
      </c>
      <c r="U7689">
        <v>0</v>
      </c>
      <c r="V7689">
        <v>0</v>
      </c>
      <c r="W7689">
        <v>0</v>
      </c>
      <c r="X7689">
        <v>108.29242648175618</v>
      </c>
      <c r="Y7689">
        <v>0</v>
      </c>
      <c r="Z7689">
        <v>14.780417504829366</v>
      </c>
      <c r="AA7689">
        <v>0</v>
      </c>
      <c r="AB7689">
        <v>17.958642158927852</v>
      </c>
      <c r="AC7689">
        <v>0</v>
      </c>
      <c r="AD7689">
        <v>0</v>
      </c>
      <c r="AE7689">
        <v>141.03148614551341</v>
      </c>
    </row>
    <row r="7690" spans="1:31" x14ac:dyDescent="0.25">
      <c r="A7690">
        <v>1802984</v>
      </c>
      <c r="B7690">
        <v>1</v>
      </c>
      <c r="C7690" t="s">
        <v>81</v>
      </c>
      <c r="D7690" t="s">
        <v>115</v>
      </c>
      <c r="E7690" t="s">
        <v>158</v>
      </c>
      <c r="F7690" t="s">
        <v>21953</v>
      </c>
      <c r="G7690" t="s">
        <v>334</v>
      </c>
      <c r="H7690" t="s">
        <v>146</v>
      </c>
      <c r="I7690" t="s">
        <v>135</v>
      </c>
      <c r="J7690" t="s">
        <v>136</v>
      </c>
      <c r="K7690" t="s">
        <v>147</v>
      </c>
      <c r="L7690" t="s">
        <v>21954</v>
      </c>
      <c r="M7690" t="s">
        <v>21955</v>
      </c>
      <c r="N7690">
        <v>1.919166666</v>
      </c>
      <c r="O7690">
        <v>0</v>
      </c>
      <c r="P7690">
        <v>6</v>
      </c>
      <c r="Q7690">
        <v>0</v>
      </c>
      <c r="R7690">
        <v>5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1.5773394827117666</v>
      </c>
      <c r="Y7690">
        <v>0</v>
      </c>
      <c r="Z7690">
        <v>0.2786463501199834</v>
      </c>
      <c r="AA7690">
        <v>0</v>
      </c>
      <c r="AB7690">
        <v>0</v>
      </c>
      <c r="AC7690">
        <v>0</v>
      </c>
      <c r="AD7690">
        <v>0</v>
      </c>
      <c r="AE7690">
        <v>1.85598583283175</v>
      </c>
    </row>
    <row r="7691" spans="1:31" x14ac:dyDescent="0.25">
      <c r="A7691">
        <v>1803030</v>
      </c>
      <c r="B7691">
        <v>1</v>
      </c>
      <c r="C7691" t="s">
        <v>80</v>
      </c>
      <c r="D7691" t="s">
        <v>84</v>
      </c>
      <c r="E7691" t="s">
        <v>171</v>
      </c>
      <c r="F7691" t="s">
        <v>21956</v>
      </c>
      <c r="G7691" t="s">
        <v>181</v>
      </c>
      <c r="H7691" t="s">
        <v>146</v>
      </c>
      <c r="I7691" t="s">
        <v>135</v>
      </c>
      <c r="J7691" t="s">
        <v>136</v>
      </c>
      <c r="K7691" t="s">
        <v>147</v>
      </c>
      <c r="L7691" t="s">
        <v>21957</v>
      </c>
      <c r="M7691" t="s">
        <v>21958</v>
      </c>
      <c r="N7691">
        <v>0.75277777700000004</v>
      </c>
      <c r="O7691">
        <v>0</v>
      </c>
      <c r="P7691">
        <v>2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0.43772632455049998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0.43772632455049998</v>
      </c>
    </row>
    <row r="7692" spans="1:31" x14ac:dyDescent="0.25">
      <c r="A7692">
        <v>1803170</v>
      </c>
      <c r="B7692">
        <v>1</v>
      </c>
      <c r="C7692" t="s">
        <v>81</v>
      </c>
      <c r="D7692" t="s">
        <v>113</v>
      </c>
      <c r="E7692" t="s">
        <v>158</v>
      </c>
      <c r="F7692" t="s">
        <v>21959</v>
      </c>
      <c r="G7692" t="s">
        <v>221</v>
      </c>
      <c r="H7692" t="s">
        <v>146</v>
      </c>
      <c r="I7692" t="s">
        <v>135</v>
      </c>
      <c r="J7692" t="s">
        <v>136</v>
      </c>
      <c r="K7692" t="s">
        <v>147</v>
      </c>
      <c r="L7692" t="s">
        <v>21960</v>
      </c>
      <c r="M7692" t="s">
        <v>21961</v>
      </c>
      <c r="N7692">
        <v>0.75638888800000004</v>
      </c>
      <c r="O7692">
        <v>0</v>
      </c>
      <c r="P7692">
        <v>6</v>
      </c>
      <c r="Q7692">
        <v>0</v>
      </c>
      <c r="R7692">
        <v>2</v>
      </c>
      <c r="S7692">
        <v>0</v>
      </c>
      <c r="T7692">
        <v>2</v>
      </c>
      <c r="U7692">
        <v>0</v>
      </c>
      <c r="V7692">
        <v>0</v>
      </c>
      <c r="W7692">
        <v>0</v>
      </c>
      <c r="X7692">
        <v>0.46789761607983349</v>
      </c>
      <c r="Y7692">
        <v>0</v>
      </c>
      <c r="Z7692">
        <v>0.10845306849206665</v>
      </c>
      <c r="AA7692">
        <v>0</v>
      </c>
      <c r="AB7692">
        <v>1.1005500336516001</v>
      </c>
      <c r="AC7692">
        <v>0</v>
      </c>
      <c r="AD7692">
        <v>0</v>
      </c>
      <c r="AE7692">
        <v>1.6769007182235003</v>
      </c>
    </row>
    <row r="7693" spans="1:31" x14ac:dyDescent="0.25">
      <c r="A7693">
        <v>1803568</v>
      </c>
      <c r="B7693">
        <v>1</v>
      </c>
      <c r="C7693" t="s">
        <v>80</v>
      </c>
      <c r="D7693" t="s">
        <v>90</v>
      </c>
      <c r="E7693" t="s">
        <v>171</v>
      </c>
      <c r="F7693" t="s">
        <v>21962</v>
      </c>
      <c r="G7693" t="s">
        <v>181</v>
      </c>
      <c r="H7693" t="s">
        <v>146</v>
      </c>
      <c r="I7693" t="s">
        <v>135</v>
      </c>
      <c r="J7693" t="s">
        <v>136</v>
      </c>
      <c r="K7693" t="s">
        <v>147</v>
      </c>
      <c r="L7693" t="s">
        <v>21963</v>
      </c>
      <c r="M7693" t="s">
        <v>21964</v>
      </c>
      <c r="N7693">
        <v>3.5874999999999999</v>
      </c>
      <c r="O7693">
        <v>0</v>
      </c>
      <c r="P7693">
        <v>3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1.3266780830369751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1.3266780830369751</v>
      </c>
    </row>
    <row r="7694" spans="1:31" x14ac:dyDescent="0.25">
      <c r="A7694">
        <v>1803545</v>
      </c>
      <c r="B7694">
        <v>1</v>
      </c>
      <c r="C7694" t="s">
        <v>81</v>
      </c>
      <c r="D7694" t="s">
        <v>128</v>
      </c>
      <c r="E7694" t="s">
        <v>188</v>
      </c>
      <c r="F7694" t="s">
        <v>11809</v>
      </c>
      <c r="G7694" t="s">
        <v>177</v>
      </c>
      <c r="H7694" t="s">
        <v>134</v>
      </c>
      <c r="I7694" t="s">
        <v>135</v>
      </c>
      <c r="J7694" t="s">
        <v>136</v>
      </c>
      <c r="K7694" t="s">
        <v>147</v>
      </c>
      <c r="L7694" t="s">
        <v>21965</v>
      </c>
      <c r="M7694" t="s">
        <v>21966</v>
      </c>
      <c r="N7694">
        <v>0.79500000000000004</v>
      </c>
      <c r="O7694">
        <v>0</v>
      </c>
      <c r="P7694">
        <v>516</v>
      </c>
      <c r="Q7694">
        <v>3</v>
      </c>
      <c r="R7694">
        <v>7</v>
      </c>
      <c r="S7694">
        <v>11</v>
      </c>
      <c r="T7694">
        <v>39</v>
      </c>
      <c r="U7694">
        <v>0</v>
      </c>
      <c r="V7694">
        <v>0</v>
      </c>
      <c r="W7694">
        <v>0</v>
      </c>
      <c r="X7694">
        <v>105.80214265424151</v>
      </c>
      <c r="Y7694">
        <v>3.5856233678628002</v>
      </c>
      <c r="Z7694">
        <v>6.8671245251819997</v>
      </c>
      <c r="AA7694">
        <v>44.929471230100276</v>
      </c>
      <c r="AB7694">
        <v>17.535923297144322</v>
      </c>
      <c r="AC7694">
        <v>0</v>
      </c>
      <c r="AD7694">
        <v>0</v>
      </c>
      <c r="AE7694">
        <v>178.72028507453092</v>
      </c>
    </row>
    <row r="7695" spans="1:31" x14ac:dyDescent="0.25">
      <c r="A7695">
        <v>1803425</v>
      </c>
      <c r="B7695">
        <v>1</v>
      </c>
      <c r="C7695" t="s">
        <v>81</v>
      </c>
      <c r="D7695" t="s">
        <v>128</v>
      </c>
      <c r="E7695" t="s">
        <v>188</v>
      </c>
      <c r="F7695" t="s">
        <v>9623</v>
      </c>
      <c r="G7695" t="s">
        <v>177</v>
      </c>
      <c r="H7695" t="s">
        <v>134</v>
      </c>
      <c r="I7695" t="s">
        <v>135</v>
      </c>
      <c r="J7695" t="s">
        <v>136</v>
      </c>
      <c r="K7695" t="s">
        <v>147</v>
      </c>
      <c r="L7695" t="s">
        <v>21967</v>
      </c>
      <c r="M7695" t="s">
        <v>21968</v>
      </c>
      <c r="N7695">
        <v>2.6549999999999998</v>
      </c>
      <c r="O7695">
        <v>0</v>
      </c>
      <c r="P7695">
        <v>516</v>
      </c>
      <c r="Q7695">
        <v>3</v>
      </c>
      <c r="R7695">
        <v>7</v>
      </c>
      <c r="S7695">
        <v>11</v>
      </c>
      <c r="T7695">
        <v>39</v>
      </c>
      <c r="U7695">
        <v>0</v>
      </c>
      <c r="V7695">
        <v>0</v>
      </c>
      <c r="W7695">
        <v>0</v>
      </c>
      <c r="X7695">
        <v>302.50378456363251</v>
      </c>
      <c r="Y7695">
        <v>12.66634696133295</v>
      </c>
      <c r="Z7695">
        <v>25.002560264221902</v>
      </c>
      <c r="AA7695">
        <v>152.46352125589263</v>
      </c>
      <c r="AB7695">
        <v>63.971643545110346</v>
      </c>
      <c r="AC7695">
        <v>0</v>
      </c>
      <c r="AD7695">
        <v>0</v>
      </c>
      <c r="AE7695">
        <v>556.60785659019041</v>
      </c>
    </row>
    <row r="7696" spans="1:31" x14ac:dyDescent="0.25">
      <c r="A7696">
        <v>1803525</v>
      </c>
      <c r="B7696">
        <v>1</v>
      </c>
      <c r="C7696" t="s">
        <v>80</v>
      </c>
      <c r="D7696" t="s">
        <v>82</v>
      </c>
      <c r="E7696" t="s">
        <v>143</v>
      </c>
      <c r="F7696" t="s">
        <v>21969</v>
      </c>
      <c r="G7696" t="s">
        <v>145</v>
      </c>
      <c r="H7696" t="s">
        <v>146</v>
      </c>
      <c r="I7696" t="s">
        <v>135</v>
      </c>
      <c r="J7696" t="s">
        <v>136</v>
      </c>
      <c r="K7696" t="s">
        <v>147</v>
      </c>
      <c r="L7696" t="s">
        <v>21397</v>
      </c>
      <c r="M7696" t="s">
        <v>21970</v>
      </c>
      <c r="N7696">
        <v>3.2016666659999999</v>
      </c>
      <c r="O7696">
        <v>0</v>
      </c>
      <c r="P7696">
        <v>421</v>
      </c>
      <c r="Q7696">
        <v>0</v>
      </c>
      <c r="R7696">
        <v>0</v>
      </c>
      <c r="S7696">
        <v>0</v>
      </c>
      <c r="T7696">
        <v>55</v>
      </c>
      <c r="U7696">
        <v>0</v>
      </c>
      <c r="V7696">
        <v>0</v>
      </c>
      <c r="W7696">
        <v>0</v>
      </c>
      <c r="X7696">
        <v>502.50658275264146</v>
      </c>
      <c r="Y7696">
        <v>0</v>
      </c>
      <c r="Z7696">
        <v>0</v>
      </c>
      <c r="AA7696">
        <v>0</v>
      </c>
      <c r="AB7696">
        <v>91.846475850556857</v>
      </c>
      <c r="AC7696">
        <v>0</v>
      </c>
      <c r="AD7696">
        <v>0</v>
      </c>
      <c r="AE7696">
        <v>594.35305860319829</v>
      </c>
    </row>
    <row r="7697" spans="1:31" x14ac:dyDescent="0.25">
      <c r="A7697">
        <v>1802718</v>
      </c>
      <c r="B7697">
        <v>1</v>
      </c>
      <c r="C7697" t="s">
        <v>81</v>
      </c>
      <c r="D7697" t="s">
        <v>123</v>
      </c>
      <c r="E7697" t="s">
        <v>158</v>
      </c>
      <c r="F7697" t="s">
        <v>21971</v>
      </c>
      <c r="G7697" t="s">
        <v>160</v>
      </c>
      <c r="H7697" t="s">
        <v>146</v>
      </c>
      <c r="I7697" t="s">
        <v>135</v>
      </c>
      <c r="J7697" t="s">
        <v>136</v>
      </c>
      <c r="K7697" t="s">
        <v>147</v>
      </c>
      <c r="L7697" t="s">
        <v>21972</v>
      </c>
      <c r="M7697" t="s">
        <v>21973</v>
      </c>
      <c r="N7697">
        <v>1.5169444439999999</v>
      </c>
      <c r="O7697">
        <v>0</v>
      </c>
      <c r="P7697">
        <v>40</v>
      </c>
      <c r="Q7697">
        <v>0</v>
      </c>
      <c r="R7697">
        <v>2</v>
      </c>
      <c r="S7697">
        <v>0</v>
      </c>
      <c r="T7697">
        <v>5</v>
      </c>
      <c r="U7697">
        <v>0</v>
      </c>
      <c r="V7697">
        <v>0</v>
      </c>
      <c r="W7697">
        <v>0</v>
      </c>
      <c r="X7697">
        <v>9.9315623308834891</v>
      </c>
      <c r="Y7697">
        <v>0</v>
      </c>
      <c r="Z7697">
        <v>0.23226506362262503</v>
      </c>
      <c r="AA7697">
        <v>0</v>
      </c>
      <c r="AB7697">
        <v>0.42859655707506661</v>
      </c>
      <c r="AC7697">
        <v>0</v>
      </c>
      <c r="AD7697">
        <v>0</v>
      </c>
      <c r="AE7697">
        <v>10.59242395158118</v>
      </c>
    </row>
    <row r="7698" spans="1:31" x14ac:dyDescent="0.25">
      <c r="A7698">
        <v>1803551</v>
      </c>
      <c r="B7698">
        <v>1</v>
      </c>
      <c r="C7698" t="s">
        <v>80</v>
      </c>
      <c r="D7698" t="s">
        <v>93</v>
      </c>
      <c r="E7698" t="s">
        <v>158</v>
      </c>
      <c r="F7698" t="s">
        <v>21974</v>
      </c>
      <c r="G7698" t="s">
        <v>160</v>
      </c>
      <c r="H7698" t="s">
        <v>146</v>
      </c>
      <c r="I7698" t="s">
        <v>135</v>
      </c>
      <c r="J7698" t="s">
        <v>136</v>
      </c>
      <c r="K7698" t="s">
        <v>147</v>
      </c>
      <c r="L7698" t="s">
        <v>21975</v>
      </c>
      <c r="M7698" t="s">
        <v>21976</v>
      </c>
      <c r="N7698">
        <v>5.2455555550000001</v>
      </c>
      <c r="O7698">
        <v>0</v>
      </c>
      <c r="P7698">
        <v>90</v>
      </c>
      <c r="Q7698">
        <v>0</v>
      </c>
      <c r="R7698">
        <v>0</v>
      </c>
      <c r="S7698">
        <v>0</v>
      </c>
      <c r="T7698">
        <v>5</v>
      </c>
      <c r="U7698">
        <v>0</v>
      </c>
      <c r="V7698">
        <v>0</v>
      </c>
      <c r="W7698">
        <v>0</v>
      </c>
      <c r="X7698">
        <v>80.108461697355963</v>
      </c>
      <c r="Y7698">
        <v>0</v>
      </c>
      <c r="Z7698">
        <v>0</v>
      </c>
      <c r="AA7698">
        <v>0</v>
      </c>
      <c r="AB7698">
        <v>5.0083819560916005</v>
      </c>
      <c r="AC7698">
        <v>0</v>
      </c>
      <c r="AD7698">
        <v>0</v>
      </c>
      <c r="AE7698">
        <v>85.11684365344756</v>
      </c>
    </row>
    <row r="7699" spans="1:31" x14ac:dyDescent="0.25">
      <c r="A7699">
        <v>1802841</v>
      </c>
      <c r="B7699">
        <v>1</v>
      </c>
      <c r="C7699" t="s">
        <v>80</v>
      </c>
      <c r="D7699" t="s">
        <v>109</v>
      </c>
      <c r="E7699" t="s">
        <v>158</v>
      </c>
      <c r="F7699" t="s">
        <v>21977</v>
      </c>
      <c r="G7699" t="s">
        <v>221</v>
      </c>
      <c r="H7699" t="s">
        <v>146</v>
      </c>
      <c r="I7699" t="s">
        <v>135</v>
      </c>
      <c r="J7699" t="s">
        <v>136</v>
      </c>
      <c r="K7699" t="s">
        <v>147</v>
      </c>
      <c r="L7699" t="s">
        <v>21978</v>
      </c>
      <c r="M7699" t="s">
        <v>21979</v>
      </c>
      <c r="N7699">
        <v>4.8647222220000002</v>
      </c>
      <c r="O7699">
        <v>0</v>
      </c>
      <c r="P7699">
        <v>5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3.491372840592875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3.491372840592875</v>
      </c>
    </row>
    <row r="7700" spans="1:31" x14ac:dyDescent="0.25">
      <c r="A7700">
        <v>1802755</v>
      </c>
      <c r="B7700">
        <v>1</v>
      </c>
      <c r="C7700" t="s">
        <v>80</v>
      </c>
      <c r="D7700" t="s">
        <v>93</v>
      </c>
      <c r="E7700" t="s">
        <v>153</v>
      </c>
      <c r="F7700" t="s">
        <v>21311</v>
      </c>
      <c r="G7700" t="s">
        <v>221</v>
      </c>
      <c r="H7700" t="s">
        <v>146</v>
      </c>
      <c r="I7700" t="s">
        <v>135</v>
      </c>
      <c r="J7700" t="s">
        <v>136</v>
      </c>
      <c r="K7700" t="s">
        <v>147</v>
      </c>
      <c r="L7700" t="s">
        <v>21980</v>
      </c>
      <c r="M7700" t="s">
        <v>21981</v>
      </c>
      <c r="N7700">
        <v>1.9794444440000001</v>
      </c>
      <c r="O7700">
        <v>0</v>
      </c>
      <c r="P7700">
        <v>25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2.1016814290738997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2.1016814290738997</v>
      </c>
    </row>
    <row r="7701" spans="1:31" x14ac:dyDescent="0.25">
      <c r="A7701">
        <v>1803004</v>
      </c>
      <c r="B7701">
        <v>1</v>
      </c>
      <c r="C7701" t="s">
        <v>80</v>
      </c>
      <c r="D7701" t="s">
        <v>88</v>
      </c>
      <c r="E7701" t="s">
        <v>171</v>
      </c>
      <c r="F7701" t="s">
        <v>21982</v>
      </c>
      <c r="G7701" t="s">
        <v>181</v>
      </c>
      <c r="H7701" t="s">
        <v>146</v>
      </c>
      <c r="I7701" t="s">
        <v>135</v>
      </c>
      <c r="J7701" t="s">
        <v>136</v>
      </c>
      <c r="K7701" t="s">
        <v>147</v>
      </c>
      <c r="L7701" t="s">
        <v>21983</v>
      </c>
      <c r="M7701" t="s">
        <v>21984</v>
      </c>
      <c r="N7701">
        <v>1.5819444439999999</v>
      </c>
      <c r="O7701">
        <v>0</v>
      </c>
      <c r="P7701">
        <v>2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1.3541068915931667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1.3541068915931667</v>
      </c>
    </row>
    <row r="7702" spans="1:31" x14ac:dyDescent="0.25">
      <c r="A7702">
        <v>1802904</v>
      </c>
      <c r="B7702">
        <v>1</v>
      </c>
      <c r="C7702" t="s">
        <v>80</v>
      </c>
      <c r="D7702" t="s">
        <v>90</v>
      </c>
      <c r="E7702" t="s">
        <v>158</v>
      </c>
      <c r="F7702" t="s">
        <v>21700</v>
      </c>
      <c r="G7702" t="s">
        <v>160</v>
      </c>
      <c r="H7702" t="s">
        <v>146</v>
      </c>
      <c r="I7702" t="s">
        <v>135</v>
      </c>
      <c r="J7702" t="s">
        <v>136</v>
      </c>
      <c r="K7702" t="s">
        <v>147</v>
      </c>
      <c r="L7702" t="s">
        <v>21985</v>
      </c>
      <c r="M7702" t="s">
        <v>21986</v>
      </c>
      <c r="N7702">
        <v>2.375555555</v>
      </c>
      <c r="O7702">
        <v>0</v>
      </c>
      <c r="P7702">
        <v>7</v>
      </c>
      <c r="Q7702">
        <v>0</v>
      </c>
      <c r="R7702">
        <v>0</v>
      </c>
      <c r="S7702">
        <v>0</v>
      </c>
      <c r="T7702">
        <v>1</v>
      </c>
      <c r="U7702">
        <v>0</v>
      </c>
      <c r="V7702">
        <v>0</v>
      </c>
      <c r="W7702">
        <v>0</v>
      </c>
      <c r="X7702">
        <v>4.1276458630710664</v>
      </c>
      <c r="Y7702">
        <v>0</v>
      </c>
      <c r="Z7702">
        <v>0</v>
      </c>
      <c r="AA7702">
        <v>0</v>
      </c>
      <c r="AB7702">
        <v>1.7253648412275004</v>
      </c>
      <c r="AC7702">
        <v>0</v>
      </c>
      <c r="AD7702">
        <v>0</v>
      </c>
      <c r="AE7702">
        <v>5.8530107042985673</v>
      </c>
    </row>
    <row r="7703" spans="1:31" x14ac:dyDescent="0.25">
      <c r="A7703">
        <v>1803047</v>
      </c>
      <c r="B7703">
        <v>1</v>
      </c>
      <c r="C7703" t="s">
        <v>80</v>
      </c>
      <c r="D7703" t="s">
        <v>105</v>
      </c>
      <c r="E7703" t="s">
        <v>158</v>
      </c>
      <c r="F7703" t="s">
        <v>589</v>
      </c>
      <c r="G7703" t="s">
        <v>160</v>
      </c>
      <c r="H7703" t="s">
        <v>146</v>
      </c>
      <c r="I7703" t="s">
        <v>135</v>
      </c>
      <c r="J7703" t="s">
        <v>136</v>
      </c>
      <c r="K7703" t="s">
        <v>147</v>
      </c>
      <c r="L7703" t="s">
        <v>21987</v>
      </c>
      <c r="M7703" t="s">
        <v>21988</v>
      </c>
      <c r="N7703">
        <v>0.57277777699999999</v>
      </c>
      <c r="O7703">
        <v>0</v>
      </c>
      <c r="P7703">
        <v>80</v>
      </c>
      <c r="Q7703">
        <v>0</v>
      </c>
      <c r="R7703">
        <v>0</v>
      </c>
      <c r="S7703">
        <v>0</v>
      </c>
      <c r="T7703">
        <v>2</v>
      </c>
      <c r="U7703">
        <v>0</v>
      </c>
      <c r="V7703">
        <v>0</v>
      </c>
      <c r="W7703">
        <v>0</v>
      </c>
      <c r="X7703">
        <v>11.161180843230799</v>
      </c>
      <c r="Y7703">
        <v>0</v>
      </c>
      <c r="Z7703">
        <v>0</v>
      </c>
      <c r="AA7703">
        <v>0</v>
      </c>
      <c r="AB7703">
        <v>0.68632686683749999</v>
      </c>
      <c r="AC7703">
        <v>0</v>
      </c>
      <c r="AD7703">
        <v>0</v>
      </c>
      <c r="AE7703">
        <v>11.8475077100683</v>
      </c>
    </row>
    <row r="7704" spans="1:31" x14ac:dyDescent="0.25">
      <c r="A7704">
        <v>1803866</v>
      </c>
      <c r="B7704">
        <v>1</v>
      </c>
      <c r="C7704" t="s">
        <v>80</v>
      </c>
      <c r="D7704" t="s">
        <v>96</v>
      </c>
      <c r="E7704" t="s">
        <v>171</v>
      </c>
      <c r="F7704" t="s">
        <v>21989</v>
      </c>
      <c r="G7704" t="s">
        <v>181</v>
      </c>
      <c r="H7704" t="s">
        <v>146</v>
      </c>
      <c r="I7704" t="s">
        <v>135</v>
      </c>
      <c r="J7704" t="s">
        <v>136</v>
      </c>
      <c r="K7704" t="s">
        <v>147</v>
      </c>
      <c r="L7704" t="s">
        <v>21990</v>
      </c>
      <c r="M7704" t="s">
        <v>21991</v>
      </c>
      <c r="N7704">
        <v>9.068888888</v>
      </c>
      <c r="O7704">
        <v>0</v>
      </c>
      <c r="P7704">
        <v>1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2.4596852740797588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2.4596852740797588</v>
      </c>
    </row>
    <row r="7705" spans="1:31" x14ac:dyDescent="0.25">
      <c r="A7705">
        <v>1803889</v>
      </c>
      <c r="B7705">
        <v>1</v>
      </c>
      <c r="C7705" t="s">
        <v>80</v>
      </c>
      <c r="D7705" t="s">
        <v>96</v>
      </c>
      <c r="E7705" t="s">
        <v>171</v>
      </c>
      <c r="F7705" t="s">
        <v>21992</v>
      </c>
      <c r="G7705" t="s">
        <v>173</v>
      </c>
      <c r="H7705" t="s">
        <v>146</v>
      </c>
      <c r="I7705" t="s">
        <v>135</v>
      </c>
      <c r="J7705" t="s">
        <v>136</v>
      </c>
      <c r="K7705" t="s">
        <v>147</v>
      </c>
      <c r="L7705" t="s">
        <v>21993</v>
      </c>
      <c r="M7705" t="s">
        <v>21994</v>
      </c>
      <c r="N7705">
        <v>8.1083333329999991</v>
      </c>
      <c r="O7705">
        <v>0</v>
      </c>
      <c r="P7705">
        <v>1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3.1040470930610002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3.1040470930610002</v>
      </c>
    </row>
    <row r="7706" spans="1:31" x14ac:dyDescent="0.25">
      <c r="A7706">
        <v>1803703</v>
      </c>
      <c r="B7706">
        <v>1</v>
      </c>
      <c r="C7706" t="s">
        <v>81</v>
      </c>
      <c r="D7706" t="s">
        <v>123</v>
      </c>
      <c r="E7706" t="s">
        <v>171</v>
      </c>
      <c r="F7706" t="s">
        <v>21995</v>
      </c>
      <c r="G7706" t="s">
        <v>181</v>
      </c>
      <c r="H7706" t="s">
        <v>146</v>
      </c>
      <c r="I7706" t="s">
        <v>135</v>
      </c>
      <c r="J7706" t="s">
        <v>136</v>
      </c>
      <c r="K7706" t="s">
        <v>147</v>
      </c>
      <c r="L7706" t="s">
        <v>21996</v>
      </c>
      <c r="M7706" t="s">
        <v>21997</v>
      </c>
      <c r="N7706">
        <v>7.4022222219999998</v>
      </c>
      <c r="O7706">
        <v>0</v>
      </c>
      <c r="P7706">
        <v>1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1.3454341852513336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1.3454341852513336</v>
      </c>
    </row>
    <row r="7707" spans="1:31" x14ac:dyDescent="0.25">
      <c r="A7707">
        <v>1803580</v>
      </c>
      <c r="B7707">
        <v>1</v>
      </c>
      <c r="C7707" t="s">
        <v>80</v>
      </c>
      <c r="D7707" t="s">
        <v>90</v>
      </c>
      <c r="E7707" t="s">
        <v>184</v>
      </c>
      <c r="F7707" t="s">
        <v>21998</v>
      </c>
      <c r="G7707" t="s">
        <v>177</v>
      </c>
      <c r="H7707" t="s">
        <v>134</v>
      </c>
      <c r="I7707" t="s">
        <v>135</v>
      </c>
      <c r="J7707" t="s">
        <v>136</v>
      </c>
      <c r="K7707" t="s">
        <v>147</v>
      </c>
      <c r="L7707" t="s">
        <v>21999</v>
      </c>
      <c r="M7707" t="s">
        <v>22000</v>
      </c>
      <c r="N7707">
        <v>0.38666666599999999</v>
      </c>
      <c r="O7707">
        <v>0</v>
      </c>
      <c r="P7707">
        <v>350</v>
      </c>
      <c r="Q7707">
        <v>0</v>
      </c>
      <c r="R7707">
        <v>0</v>
      </c>
      <c r="S7707">
        <v>0</v>
      </c>
      <c r="T7707">
        <v>13</v>
      </c>
      <c r="U7707">
        <v>0</v>
      </c>
      <c r="V7707">
        <v>0</v>
      </c>
      <c r="W7707">
        <v>0</v>
      </c>
      <c r="X7707">
        <v>46.281360752456003</v>
      </c>
      <c r="Y7707">
        <v>0</v>
      </c>
      <c r="Z7707">
        <v>0</v>
      </c>
      <c r="AA7707">
        <v>0</v>
      </c>
      <c r="AB7707">
        <v>2.4102389730887999</v>
      </c>
      <c r="AC7707">
        <v>0</v>
      </c>
      <c r="AD7707">
        <v>0</v>
      </c>
      <c r="AE7707">
        <v>48.691599725544805</v>
      </c>
    </row>
    <row r="7708" spans="1:31" x14ac:dyDescent="0.25">
      <c r="A7708">
        <v>1803657</v>
      </c>
      <c r="B7708">
        <v>1</v>
      </c>
      <c r="C7708" t="s">
        <v>81</v>
      </c>
      <c r="D7708" t="s">
        <v>121</v>
      </c>
      <c r="E7708" t="s">
        <v>188</v>
      </c>
      <c r="F7708" t="s">
        <v>22001</v>
      </c>
      <c r="G7708" t="s">
        <v>177</v>
      </c>
      <c r="H7708" t="s">
        <v>134</v>
      </c>
      <c r="I7708" t="s">
        <v>135</v>
      </c>
      <c r="J7708" t="s">
        <v>136</v>
      </c>
      <c r="K7708" t="s">
        <v>147</v>
      </c>
      <c r="L7708" t="s">
        <v>22002</v>
      </c>
      <c r="M7708" t="s">
        <v>22003</v>
      </c>
      <c r="N7708">
        <v>0.64583333300000001</v>
      </c>
      <c r="O7708">
        <v>0</v>
      </c>
      <c r="P7708">
        <v>492</v>
      </c>
      <c r="Q7708">
        <v>0</v>
      </c>
      <c r="R7708">
        <v>9</v>
      </c>
      <c r="S7708">
        <v>2</v>
      </c>
      <c r="T7708">
        <v>16</v>
      </c>
      <c r="U7708">
        <v>0</v>
      </c>
      <c r="V7708">
        <v>0</v>
      </c>
      <c r="W7708">
        <v>0</v>
      </c>
      <c r="X7708">
        <v>37.110781126245648</v>
      </c>
      <c r="Y7708">
        <v>0</v>
      </c>
      <c r="Z7708">
        <v>0.142472997805</v>
      </c>
      <c r="AA7708">
        <v>8.3732697810518761</v>
      </c>
      <c r="AB7708">
        <v>8.5712620261362513</v>
      </c>
      <c r="AC7708">
        <v>0</v>
      </c>
      <c r="AD7708">
        <v>0</v>
      </c>
      <c r="AE7708">
        <v>54.197785931238776</v>
      </c>
    </row>
    <row r="7709" spans="1:31" x14ac:dyDescent="0.25">
      <c r="A7709">
        <v>1803906</v>
      </c>
      <c r="B7709">
        <v>1</v>
      </c>
      <c r="C7709" t="s">
        <v>80</v>
      </c>
      <c r="D7709" t="s">
        <v>110</v>
      </c>
      <c r="E7709" t="s">
        <v>158</v>
      </c>
      <c r="F7709" t="s">
        <v>12984</v>
      </c>
      <c r="G7709" t="s">
        <v>225</v>
      </c>
      <c r="H7709" t="s">
        <v>146</v>
      </c>
      <c r="I7709" t="s">
        <v>135</v>
      </c>
      <c r="J7709" t="s">
        <v>136</v>
      </c>
      <c r="K7709" t="s">
        <v>147</v>
      </c>
      <c r="L7709" t="s">
        <v>22004</v>
      </c>
      <c r="M7709" t="s">
        <v>22005</v>
      </c>
      <c r="N7709">
        <v>2.9158333330000001</v>
      </c>
      <c r="O7709">
        <v>0</v>
      </c>
      <c r="P7709">
        <v>35</v>
      </c>
      <c r="Q7709">
        <v>0</v>
      </c>
      <c r="R7709">
        <v>0</v>
      </c>
      <c r="S7709">
        <v>0</v>
      </c>
      <c r="T7709">
        <v>2</v>
      </c>
      <c r="U7709">
        <v>0</v>
      </c>
      <c r="V7709">
        <v>0</v>
      </c>
      <c r="W7709">
        <v>0</v>
      </c>
      <c r="X7709">
        <v>27.539708585909402</v>
      </c>
      <c r="Y7709">
        <v>0</v>
      </c>
      <c r="Z7709">
        <v>0</v>
      </c>
      <c r="AA7709">
        <v>0</v>
      </c>
      <c r="AB7709">
        <v>0.56173968199900004</v>
      </c>
      <c r="AC7709">
        <v>0</v>
      </c>
      <c r="AD7709">
        <v>0</v>
      </c>
      <c r="AE7709">
        <v>28.101448267908403</v>
      </c>
    </row>
    <row r="7710" spans="1:31" x14ac:dyDescent="0.25">
      <c r="A7710">
        <v>1803720</v>
      </c>
      <c r="B7710">
        <v>1</v>
      </c>
      <c r="C7710" t="s">
        <v>80</v>
      </c>
      <c r="D7710" t="s">
        <v>94</v>
      </c>
      <c r="E7710" t="s">
        <v>171</v>
      </c>
      <c r="F7710" t="s">
        <v>22006</v>
      </c>
      <c r="G7710" t="s">
        <v>181</v>
      </c>
      <c r="H7710" t="s">
        <v>146</v>
      </c>
      <c r="I7710" t="s">
        <v>135</v>
      </c>
      <c r="J7710" t="s">
        <v>136</v>
      </c>
      <c r="K7710" t="s">
        <v>147</v>
      </c>
      <c r="L7710" t="s">
        <v>22007</v>
      </c>
      <c r="M7710" t="s">
        <v>22008</v>
      </c>
      <c r="N7710">
        <v>0.59277777700000001</v>
      </c>
      <c r="O7710">
        <v>0</v>
      </c>
      <c r="P7710">
        <v>1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9.236679645830001E-2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9.236679645830001E-2</v>
      </c>
    </row>
    <row r="7711" spans="1:31" x14ac:dyDescent="0.25">
      <c r="A7711">
        <v>1803620</v>
      </c>
      <c r="B7711">
        <v>1</v>
      </c>
      <c r="C7711" t="s">
        <v>80</v>
      </c>
      <c r="D7711" t="s">
        <v>82</v>
      </c>
      <c r="E7711" t="s">
        <v>171</v>
      </c>
      <c r="F7711" t="s">
        <v>18925</v>
      </c>
      <c r="G7711" t="s">
        <v>282</v>
      </c>
      <c r="H7711" t="s">
        <v>146</v>
      </c>
      <c r="I7711" t="s">
        <v>135</v>
      </c>
      <c r="J7711" t="s">
        <v>136</v>
      </c>
      <c r="K7711" t="s">
        <v>147</v>
      </c>
      <c r="L7711" t="s">
        <v>22009</v>
      </c>
      <c r="M7711" t="s">
        <v>22010</v>
      </c>
      <c r="N7711">
        <v>5.6325000000000003</v>
      </c>
      <c r="O7711">
        <v>0</v>
      </c>
      <c r="P7711">
        <v>3</v>
      </c>
      <c r="Q7711">
        <v>0</v>
      </c>
      <c r="R7711">
        <v>0</v>
      </c>
      <c r="S7711">
        <v>0</v>
      </c>
      <c r="T7711">
        <v>20</v>
      </c>
      <c r="U7711">
        <v>0</v>
      </c>
      <c r="V7711">
        <v>0</v>
      </c>
      <c r="W7711">
        <v>0</v>
      </c>
      <c r="X7711">
        <v>1.9076145378888503</v>
      </c>
      <c r="Y7711">
        <v>0</v>
      </c>
      <c r="Z7711">
        <v>0</v>
      </c>
      <c r="AA7711">
        <v>0</v>
      </c>
      <c r="AB7711">
        <v>44.451015377937189</v>
      </c>
      <c r="AC7711">
        <v>0</v>
      </c>
      <c r="AD7711">
        <v>0</v>
      </c>
      <c r="AE7711">
        <v>46.358629915826036</v>
      </c>
    </row>
    <row r="7712" spans="1:31" x14ac:dyDescent="0.25">
      <c r="A7712">
        <v>1804012</v>
      </c>
      <c r="B7712">
        <v>1</v>
      </c>
      <c r="C7712" t="s">
        <v>80</v>
      </c>
      <c r="D7712" t="s">
        <v>90</v>
      </c>
      <c r="E7712" t="s">
        <v>171</v>
      </c>
      <c r="F7712" t="s">
        <v>22011</v>
      </c>
      <c r="G7712" t="s">
        <v>173</v>
      </c>
      <c r="H7712" t="s">
        <v>146</v>
      </c>
      <c r="I7712" t="s">
        <v>135</v>
      </c>
      <c r="J7712" t="s">
        <v>136</v>
      </c>
      <c r="K7712" t="s">
        <v>147</v>
      </c>
      <c r="L7712" t="s">
        <v>22012</v>
      </c>
      <c r="M7712" t="s">
        <v>22013</v>
      </c>
      <c r="N7712">
        <v>3.2480555550000001</v>
      </c>
      <c r="O7712">
        <v>0</v>
      </c>
      <c r="P7712">
        <v>2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0.91413533694401683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0.91413533694401683</v>
      </c>
    </row>
    <row r="7713" spans="1:31" x14ac:dyDescent="0.25">
      <c r="A7713">
        <v>1804058</v>
      </c>
      <c r="B7713">
        <v>1</v>
      </c>
      <c r="C7713" t="s">
        <v>80</v>
      </c>
      <c r="D7713" t="s">
        <v>83</v>
      </c>
      <c r="E7713" t="s">
        <v>184</v>
      </c>
      <c r="F7713" t="s">
        <v>21155</v>
      </c>
      <c r="G7713" t="s">
        <v>4436</v>
      </c>
      <c r="H7713" t="s">
        <v>134</v>
      </c>
      <c r="I7713" t="s">
        <v>135</v>
      </c>
      <c r="J7713" t="s">
        <v>136</v>
      </c>
      <c r="K7713" t="s">
        <v>147</v>
      </c>
      <c r="L7713" t="s">
        <v>22014</v>
      </c>
      <c r="M7713" t="s">
        <v>22015</v>
      </c>
      <c r="N7713">
        <v>0.28555555500000002</v>
      </c>
      <c r="O7713">
        <v>0</v>
      </c>
      <c r="P7713">
        <v>129</v>
      </c>
      <c r="Q7713">
        <v>0</v>
      </c>
      <c r="R7713">
        <v>1</v>
      </c>
      <c r="S7713">
        <v>22</v>
      </c>
      <c r="T7713">
        <v>12</v>
      </c>
      <c r="U7713">
        <v>12</v>
      </c>
      <c r="V7713">
        <v>2</v>
      </c>
      <c r="W7713">
        <v>0</v>
      </c>
      <c r="X7713">
        <v>14.332960793502687</v>
      </c>
      <c r="Y7713">
        <v>0</v>
      </c>
      <c r="Z7713">
        <v>1.1196167769266668E-2</v>
      </c>
      <c r="AA7713">
        <v>61.242583954228607</v>
      </c>
      <c r="AB7713">
        <v>1.9830059499116</v>
      </c>
      <c r="AC7713">
        <v>132.85704110793344</v>
      </c>
      <c r="AD7713">
        <v>20.219992272809332</v>
      </c>
      <c r="AE7713">
        <v>230.64678024615492</v>
      </c>
    </row>
    <row r="7714" spans="1:31" x14ac:dyDescent="0.25">
      <c r="A7714">
        <v>1803952</v>
      </c>
      <c r="B7714">
        <v>1</v>
      </c>
      <c r="C7714" t="s">
        <v>81</v>
      </c>
      <c r="D7714" t="s">
        <v>112</v>
      </c>
      <c r="E7714" t="s">
        <v>184</v>
      </c>
      <c r="F7714" t="s">
        <v>22016</v>
      </c>
      <c r="G7714" t="s">
        <v>232</v>
      </c>
      <c r="H7714" t="s">
        <v>134</v>
      </c>
      <c r="I7714" t="s">
        <v>135</v>
      </c>
      <c r="J7714" t="s">
        <v>136</v>
      </c>
      <c r="K7714" t="s">
        <v>147</v>
      </c>
      <c r="L7714" t="s">
        <v>22017</v>
      </c>
      <c r="M7714" t="s">
        <v>22018</v>
      </c>
      <c r="N7714">
        <v>2.773055555</v>
      </c>
      <c r="O7714">
        <v>0</v>
      </c>
      <c r="P7714">
        <v>140</v>
      </c>
      <c r="Q7714">
        <v>0</v>
      </c>
      <c r="R7714">
        <v>0</v>
      </c>
      <c r="S7714">
        <v>0</v>
      </c>
      <c r="T7714">
        <v>6</v>
      </c>
      <c r="U7714">
        <v>0</v>
      </c>
      <c r="V7714">
        <v>0</v>
      </c>
      <c r="W7714">
        <v>0</v>
      </c>
      <c r="X7714">
        <v>53.870615456984531</v>
      </c>
      <c r="Y7714">
        <v>0</v>
      </c>
      <c r="Z7714">
        <v>0</v>
      </c>
      <c r="AA7714">
        <v>0</v>
      </c>
      <c r="AB7714">
        <v>1.68841246923255</v>
      </c>
      <c r="AC7714">
        <v>0</v>
      </c>
      <c r="AD7714">
        <v>0</v>
      </c>
      <c r="AE7714">
        <v>55.559027926217084</v>
      </c>
    </row>
    <row r="7715" spans="1:31" x14ac:dyDescent="0.25">
      <c r="A7715">
        <v>1803969</v>
      </c>
      <c r="B7715">
        <v>1</v>
      </c>
      <c r="C7715" t="s">
        <v>81</v>
      </c>
      <c r="D7715" t="s">
        <v>128</v>
      </c>
      <c r="E7715" t="s">
        <v>171</v>
      </c>
      <c r="F7715" t="s">
        <v>22019</v>
      </c>
      <c r="G7715" t="s">
        <v>173</v>
      </c>
      <c r="H7715" t="s">
        <v>146</v>
      </c>
      <c r="I7715" t="s">
        <v>135</v>
      </c>
      <c r="J7715" t="s">
        <v>136</v>
      </c>
      <c r="K7715" t="s">
        <v>147</v>
      </c>
      <c r="L7715" t="s">
        <v>22020</v>
      </c>
      <c r="M7715" t="s">
        <v>22021</v>
      </c>
      <c r="N7715">
        <v>1.399444444</v>
      </c>
      <c r="O7715">
        <v>0</v>
      </c>
      <c r="P7715">
        <v>2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1.4515729152996499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1.4515729152996499</v>
      </c>
    </row>
    <row r="7716" spans="1:31" x14ac:dyDescent="0.25">
      <c r="A7716">
        <v>1803803</v>
      </c>
      <c r="B7716">
        <v>1</v>
      </c>
      <c r="C7716" t="s">
        <v>80</v>
      </c>
      <c r="D7716" t="s">
        <v>99</v>
      </c>
      <c r="E7716" t="s">
        <v>171</v>
      </c>
      <c r="F7716" t="s">
        <v>22022</v>
      </c>
      <c r="G7716" t="s">
        <v>181</v>
      </c>
      <c r="H7716" t="s">
        <v>146</v>
      </c>
      <c r="I7716" t="s">
        <v>135</v>
      </c>
      <c r="J7716" t="s">
        <v>136</v>
      </c>
      <c r="K7716" t="s">
        <v>147</v>
      </c>
      <c r="L7716" t="s">
        <v>22023</v>
      </c>
      <c r="M7716" t="s">
        <v>22024</v>
      </c>
      <c r="N7716">
        <v>5.0388888879999998</v>
      </c>
      <c r="O7716">
        <v>0</v>
      </c>
      <c r="P7716">
        <v>1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0.14538378322313336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0.14538378322313336</v>
      </c>
    </row>
    <row r="7717" spans="1:31" x14ac:dyDescent="0.25">
      <c r="A7717">
        <v>1803975</v>
      </c>
      <c r="B7717">
        <v>1</v>
      </c>
      <c r="C7717" t="s">
        <v>80</v>
      </c>
      <c r="D7717" t="s">
        <v>103</v>
      </c>
      <c r="E7717" t="s">
        <v>171</v>
      </c>
      <c r="F7717" t="s">
        <v>22025</v>
      </c>
      <c r="G7717" t="s">
        <v>282</v>
      </c>
      <c r="H7717" t="s">
        <v>146</v>
      </c>
      <c r="I7717" t="s">
        <v>135</v>
      </c>
      <c r="J7717" t="s">
        <v>136</v>
      </c>
      <c r="K7717" t="s">
        <v>147</v>
      </c>
      <c r="L7717" t="s">
        <v>22026</v>
      </c>
      <c r="M7717" t="s">
        <v>22027</v>
      </c>
      <c r="N7717">
        <v>1.078333333</v>
      </c>
      <c r="O7717">
        <v>0</v>
      </c>
      <c r="P7717">
        <v>5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1.0500522684231002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1.0500522684231002</v>
      </c>
    </row>
    <row r="7718" spans="1:31" x14ac:dyDescent="0.25">
      <c r="A7718">
        <v>1803826</v>
      </c>
      <c r="B7718">
        <v>1</v>
      </c>
      <c r="C7718" t="s">
        <v>80</v>
      </c>
      <c r="D7718" t="s">
        <v>93</v>
      </c>
      <c r="E7718" t="s">
        <v>158</v>
      </c>
      <c r="F7718" t="s">
        <v>22028</v>
      </c>
      <c r="G7718" t="s">
        <v>160</v>
      </c>
      <c r="H7718" t="s">
        <v>146</v>
      </c>
      <c r="I7718" t="s">
        <v>135</v>
      </c>
      <c r="J7718" t="s">
        <v>136</v>
      </c>
      <c r="K7718" t="s">
        <v>147</v>
      </c>
      <c r="L7718" t="s">
        <v>22029</v>
      </c>
      <c r="M7718" t="s">
        <v>22030</v>
      </c>
      <c r="N7718">
        <v>9.1694444439999998</v>
      </c>
      <c r="O7718">
        <v>0</v>
      </c>
      <c r="P7718">
        <v>6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8.4139100083968348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8.4139100083968348</v>
      </c>
    </row>
    <row r="7719" spans="1:31" x14ac:dyDescent="0.25">
      <c r="A7719">
        <v>1803640</v>
      </c>
      <c r="B7719">
        <v>1</v>
      </c>
      <c r="C7719" t="s">
        <v>80</v>
      </c>
      <c r="D7719" t="s">
        <v>82</v>
      </c>
      <c r="E7719" t="s">
        <v>158</v>
      </c>
      <c r="F7719" t="s">
        <v>22031</v>
      </c>
      <c r="G7719" t="s">
        <v>239</v>
      </c>
      <c r="H7719" t="s">
        <v>146</v>
      </c>
      <c r="I7719" t="s">
        <v>135</v>
      </c>
      <c r="J7719" t="s">
        <v>136</v>
      </c>
      <c r="K7719" t="s">
        <v>137</v>
      </c>
      <c r="L7719" t="s">
        <v>22032</v>
      </c>
      <c r="M7719" t="s">
        <v>22033</v>
      </c>
      <c r="N7719">
        <v>2.0108333329999999</v>
      </c>
      <c r="O7719">
        <v>0</v>
      </c>
      <c r="P7719">
        <v>96</v>
      </c>
      <c r="Q7719">
        <v>0</v>
      </c>
      <c r="R7719">
        <v>0</v>
      </c>
      <c r="S7719">
        <v>0</v>
      </c>
      <c r="T7719">
        <v>2</v>
      </c>
      <c r="U7719">
        <v>0</v>
      </c>
      <c r="V7719">
        <v>0</v>
      </c>
      <c r="W7719">
        <v>0</v>
      </c>
      <c r="X7719">
        <v>68.260318419204751</v>
      </c>
      <c r="Y7719">
        <v>0</v>
      </c>
      <c r="Z7719">
        <v>0</v>
      </c>
      <c r="AA7719">
        <v>0</v>
      </c>
      <c r="AB7719">
        <v>2.6809484061727997</v>
      </c>
      <c r="AC7719">
        <v>0</v>
      </c>
      <c r="AD7719">
        <v>0</v>
      </c>
      <c r="AE7719">
        <v>70.941266825377554</v>
      </c>
    </row>
    <row r="7720" spans="1:31" x14ac:dyDescent="0.25">
      <c r="A7720">
        <v>1804032</v>
      </c>
      <c r="B7720">
        <v>1</v>
      </c>
      <c r="C7720" t="s">
        <v>81</v>
      </c>
      <c r="D7720" t="s">
        <v>120</v>
      </c>
      <c r="E7720" t="s">
        <v>184</v>
      </c>
      <c r="F7720" t="s">
        <v>22034</v>
      </c>
      <c r="G7720" t="s">
        <v>177</v>
      </c>
      <c r="H7720" t="s">
        <v>134</v>
      </c>
      <c r="I7720" t="s">
        <v>135</v>
      </c>
      <c r="J7720" t="s">
        <v>136</v>
      </c>
      <c r="K7720" t="s">
        <v>147</v>
      </c>
      <c r="L7720" t="s">
        <v>22035</v>
      </c>
      <c r="M7720" t="s">
        <v>22036</v>
      </c>
      <c r="N7720">
        <v>0.177777777</v>
      </c>
      <c r="O7720">
        <v>0</v>
      </c>
      <c r="P7720">
        <v>472</v>
      </c>
      <c r="Q7720">
        <v>0</v>
      </c>
      <c r="R7720">
        <v>4</v>
      </c>
      <c r="S7720">
        <v>0</v>
      </c>
      <c r="T7720">
        <v>24</v>
      </c>
      <c r="U7720">
        <v>0</v>
      </c>
      <c r="V7720">
        <v>1</v>
      </c>
      <c r="W7720">
        <v>0</v>
      </c>
      <c r="X7720">
        <v>17.742352608981331</v>
      </c>
      <c r="Y7720">
        <v>0</v>
      </c>
      <c r="Z7720">
        <v>0.228590258144</v>
      </c>
      <c r="AA7720">
        <v>0</v>
      </c>
      <c r="AB7720">
        <v>2.4061575183360002</v>
      </c>
      <c r="AC7720">
        <v>0</v>
      </c>
      <c r="AD7720">
        <v>0.22863944989866672</v>
      </c>
      <c r="AE7720">
        <v>20.605739835359998</v>
      </c>
    </row>
    <row r="7721" spans="1:31" x14ac:dyDescent="0.25">
      <c r="A7721">
        <v>1803700</v>
      </c>
      <c r="B7721">
        <v>1</v>
      </c>
      <c r="C7721" t="s">
        <v>80</v>
      </c>
      <c r="D7721" t="s">
        <v>87</v>
      </c>
      <c r="E7721" t="s">
        <v>171</v>
      </c>
      <c r="F7721" t="s">
        <v>22037</v>
      </c>
      <c r="G7721" t="s">
        <v>181</v>
      </c>
      <c r="H7721" t="s">
        <v>146</v>
      </c>
      <c r="I7721" t="s">
        <v>135</v>
      </c>
      <c r="J7721" t="s">
        <v>136</v>
      </c>
      <c r="K7721" t="s">
        <v>147</v>
      </c>
      <c r="L7721" t="s">
        <v>22038</v>
      </c>
      <c r="M7721" t="s">
        <v>22039</v>
      </c>
      <c r="N7721">
        <v>1.750277777</v>
      </c>
      <c r="O7721">
        <v>0</v>
      </c>
      <c r="P7721">
        <v>5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4.1970057933267917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4.1970057933267917</v>
      </c>
    </row>
    <row r="7722" spans="1:31" x14ac:dyDescent="0.25">
      <c r="A7722">
        <v>1804055</v>
      </c>
      <c r="B7722">
        <v>1</v>
      </c>
      <c r="C7722" t="s">
        <v>81</v>
      </c>
      <c r="D7722" t="s">
        <v>119</v>
      </c>
      <c r="E7722" t="s">
        <v>143</v>
      </c>
      <c r="F7722" t="s">
        <v>22040</v>
      </c>
      <c r="G7722" t="s">
        <v>145</v>
      </c>
      <c r="H7722" t="s">
        <v>146</v>
      </c>
      <c r="I7722" t="s">
        <v>135</v>
      </c>
      <c r="J7722" t="s">
        <v>136</v>
      </c>
      <c r="K7722" t="s">
        <v>147</v>
      </c>
      <c r="L7722" t="s">
        <v>22041</v>
      </c>
      <c r="M7722" t="s">
        <v>22042</v>
      </c>
      <c r="N7722">
        <v>1.8447222219999999</v>
      </c>
      <c r="O7722">
        <v>0</v>
      </c>
      <c r="P7722">
        <v>31</v>
      </c>
      <c r="Q7722">
        <v>0</v>
      </c>
      <c r="R7722">
        <v>5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1.9095540552811336</v>
      </c>
      <c r="Y7722">
        <v>0</v>
      </c>
      <c r="Z7722">
        <v>0.63593774209422504</v>
      </c>
      <c r="AA7722">
        <v>0</v>
      </c>
      <c r="AB7722">
        <v>0</v>
      </c>
      <c r="AC7722">
        <v>0</v>
      </c>
      <c r="AD7722">
        <v>0</v>
      </c>
      <c r="AE7722">
        <v>2.5454917973753588</v>
      </c>
    </row>
    <row r="7723" spans="1:31" x14ac:dyDescent="0.25">
      <c r="A7723">
        <v>1803746</v>
      </c>
      <c r="B7723">
        <v>1</v>
      </c>
      <c r="C7723" t="s">
        <v>81</v>
      </c>
      <c r="D7723" t="s">
        <v>119</v>
      </c>
      <c r="E7723" t="s">
        <v>188</v>
      </c>
      <c r="F7723" t="s">
        <v>22043</v>
      </c>
      <c r="G7723" t="s">
        <v>246</v>
      </c>
      <c r="H7723" t="s">
        <v>134</v>
      </c>
      <c r="I7723" t="s">
        <v>135</v>
      </c>
      <c r="J7723" t="s">
        <v>136</v>
      </c>
      <c r="K7723" t="s">
        <v>137</v>
      </c>
      <c r="L7723" t="s">
        <v>22044</v>
      </c>
      <c r="M7723" t="s">
        <v>22045</v>
      </c>
      <c r="N7723">
        <v>5.744607222</v>
      </c>
      <c r="O7723">
        <v>0</v>
      </c>
      <c r="P7723">
        <v>0</v>
      </c>
      <c r="Q7723">
        <v>0</v>
      </c>
      <c r="R7723">
        <v>5</v>
      </c>
      <c r="S7723">
        <v>0</v>
      </c>
      <c r="T7723">
        <v>1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20.3215210156974</v>
      </c>
      <c r="AA7723">
        <v>0</v>
      </c>
      <c r="AB7723">
        <v>7.3232728982600328</v>
      </c>
      <c r="AC7723">
        <v>0</v>
      </c>
      <c r="AD7723">
        <v>0</v>
      </c>
      <c r="AE7723">
        <v>27.644793913957432</v>
      </c>
    </row>
    <row r="7724" spans="1:31" x14ac:dyDescent="0.25">
      <c r="A7724">
        <v>1803892</v>
      </c>
      <c r="B7724">
        <v>1</v>
      </c>
      <c r="C7724" t="s">
        <v>81</v>
      </c>
      <c r="D7724" t="s">
        <v>120</v>
      </c>
      <c r="E7724" t="s">
        <v>171</v>
      </c>
      <c r="F7724" t="s">
        <v>22046</v>
      </c>
      <c r="G7724" t="s">
        <v>181</v>
      </c>
      <c r="H7724" t="s">
        <v>146</v>
      </c>
      <c r="I7724" t="s">
        <v>135</v>
      </c>
      <c r="J7724" t="s">
        <v>136</v>
      </c>
      <c r="K7724" t="s">
        <v>147</v>
      </c>
      <c r="L7724" t="s">
        <v>22047</v>
      </c>
      <c r="M7724" t="s">
        <v>22048</v>
      </c>
      <c r="N7724">
        <v>1.9341666660000001</v>
      </c>
      <c r="O7724">
        <v>0</v>
      </c>
      <c r="P7724">
        <v>1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0.53819901820415839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0.53819901820415839</v>
      </c>
    </row>
    <row r="7725" spans="1:31" x14ac:dyDescent="0.25">
      <c r="A7725">
        <v>1803823</v>
      </c>
      <c r="B7725">
        <v>1</v>
      </c>
      <c r="C7725" t="s">
        <v>80</v>
      </c>
      <c r="D7725" t="s">
        <v>97</v>
      </c>
      <c r="E7725" t="s">
        <v>171</v>
      </c>
      <c r="F7725" t="s">
        <v>22049</v>
      </c>
      <c r="G7725" t="s">
        <v>282</v>
      </c>
      <c r="H7725" t="s">
        <v>146</v>
      </c>
      <c r="I7725" t="s">
        <v>135</v>
      </c>
      <c r="J7725" t="s">
        <v>136</v>
      </c>
      <c r="K7725" t="s">
        <v>147</v>
      </c>
      <c r="L7725" t="s">
        <v>22050</v>
      </c>
      <c r="M7725" t="s">
        <v>22051</v>
      </c>
      <c r="N7725">
        <v>8.6236111110000007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1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7.9908669887771993</v>
      </c>
      <c r="AC7725">
        <v>0</v>
      </c>
      <c r="AD7725">
        <v>0</v>
      </c>
      <c r="AE7725">
        <v>7.9908669887771993</v>
      </c>
    </row>
    <row r="7726" spans="1:31" x14ac:dyDescent="0.25">
      <c r="A7726">
        <v>1803660</v>
      </c>
      <c r="B7726">
        <v>1</v>
      </c>
      <c r="C7726" t="s">
        <v>80</v>
      </c>
      <c r="D7726" t="s">
        <v>90</v>
      </c>
      <c r="E7726" t="s">
        <v>131</v>
      </c>
      <c r="F7726" t="s">
        <v>22052</v>
      </c>
      <c r="G7726" t="s">
        <v>239</v>
      </c>
      <c r="H7726" t="s">
        <v>134</v>
      </c>
      <c r="I7726" t="s">
        <v>135</v>
      </c>
      <c r="J7726" t="s">
        <v>136</v>
      </c>
      <c r="K7726" t="s">
        <v>137</v>
      </c>
      <c r="L7726" t="s">
        <v>22053</v>
      </c>
      <c r="M7726" t="s">
        <v>22054</v>
      </c>
      <c r="N7726">
        <v>0.31666666599999999</v>
      </c>
      <c r="O7726">
        <v>0</v>
      </c>
      <c r="P7726">
        <v>1481</v>
      </c>
      <c r="Q7726">
        <v>0</v>
      </c>
      <c r="R7726">
        <v>0</v>
      </c>
      <c r="S7726">
        <v>0</v>
      </c>
      <c r="T7726">
        <v>10</v>
      </c>
      <c r="U7726">
        <v>0</v>
      </c>
      <c r="V7726">
        <v>0</v>
      </c>
      <c r="W7726">
        <v>0</v>
      </c>
      <c r="X7726">
        <v>138.40577521705325</v>
      </c>
      <c r="Y7726">
        <v>0</v>
      </c>
      <c r="Z7726">
        <v>0</v>
      </c>
      <c r="AA7726">
        <v>0</v>
      </c>
      <c r="AB7726">
        <v>4.0215390871450003</v>
      </c>
      <c r="AC7726">
        <v>0</v>
      </c>
      <c r="AD7726">
        <v>0</v>
      </c>
      <c r="AE7726">
        <v>142.42731430419823</v>
      </c>
    </row>
    <row r="7727" spans="1:31" x14ac:dyDescent="0.25">
      <c r="A7727">
        <v>1804015</v>
      </c>
      <c r="B7727">
        <v>1</v>
      </c>
      <c r="C7727" t="s">
        <v>81</v>
      </c>
      <c r="D7727" t="s">
        <v>123</v>
      </c>
      <c r="E7727" t="s">
        <v>171</v>
      </c>
      <c r="F7727" t="s">
        <v>22055</v>
      </c>
      <c r="G7727" t="s">
        <v>181</v>
      </c>
      <c r="H7727" t="s">
        <v>146</v>
      </c>
      <c r="I7727" t="s">
        <v>135</v>
      </c>
      <c r="J7727" t="s">
        <v>136</v>
      </c>
      <c r="K7727" t="s">
        <v>147</v>
      </c>
      <c r="L7727" t="s">
        <v>22056</v>
      </c>
      <c r="M7727" t="s">
        <v>22057</v>
      </c>
      <c r="N7727">
        <v>0.61416666600000003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1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</row>
    <row r="7728" spans="1:31" x14ac:dyDescent="0.25">
      <c r="A7728">
        <v>1803909</v>
      </c>
      <c r="B7728">
        <v>1</v>
      </c>
      <c r="C7728" t="s">
        <v>80</v>
      </c>
      <c r="D7728" t="s">
        <v>85</v>
      </c>
      <c r="E7728" t="s">
        <v>171</v>
      </c>
      <c r="F7728" t="s">
        <v>22058</v>
      </c>
      <c r="G7728" t="s">
        <v>181</v>
      </c>
      <c r="H7728" t="s">
        <v>146</v>
      </c>
      <c r="I7728" t="s">
        <v>135</v>
      </c>
      <c r="J7728" t="s">
        <v>136</v>
      </c>
      <c r="K7728" t="s">
        <v>147</v>
      </c>
      <c r="L7728" t="s">
        <v>22059</v>
      </c>
      <c r="M7728" t="s">
        <v>22060</v>
      </c>
      <c r="N7728">
        <v>1.2069444439999999</v>
      </c>
      <c r="O7728">
        <v>0</v>
      </c>
      <c r="P7728">
        <v>6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2.2348940211419337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2.2348940211419337</v>
      </c>
    </row>
    <row r="7729" spans="1:31" x14ac:dyDescent="0.25">
      <c r="A7729">
        <v>1803763</v>
      </c>
      <c r="B7729">
        <v>1</v>
      </c>
      <c r="C7729" t="s">
        <v>80</v>
      </c>
      <c r="D7729" t="s">
        <v>104</v>
      </c>
      <c r="E7729" t="s">
        <v>158</v>
      </c>
      <c r="F7729" t="s">
        <v>22061</v>
      </c>
      <c r="G7729" t="s">
        <v>292</v>
      </c>
      <c r="H7729" t="s">
        <v>146</v>
      </c>
      <c r="I7729" t="s">
        <v>135</v>
      </c>
      <c r="J7729" t="s">
        <v>136</v>
      </c>
      <c r="K7729" t="s">
        <v>147</v>
      </c>
      <c r="L7729" t="s">
        <v>22062</v>
      </c>
      <c r="M7729" t="s">
        <v>22063</v>
      </c>
      <c r="N7729">
        <v>2.3588888880000001</v>
      </c>
      <c r="O7729">
        <v>0</v>
      </c>
      <c r="P7729">
        <v>97</v>
      </c>
      <c r="Q7729">
        <v>0</v>
      </c>
      <c r="R7729">
        <v>0</v>
      </c>
      <c r="S7729">
        <v>0</v>
      </c>
      <c r="T7729">
        <v>9</v>
      </c>
      <c r="U7729">
        <v>0</v>
      </c>
      <c r="V7729">
        <v>0</v>
      </c>
      <c r="W7729">
        <v>0</v>
      </c>
      <c r="X7729">
        <v>55.302191111549128</v>
      </c>
      <c r="Y7729">
        <v>0</v>
      </c>
      <c r="Z7729">
        <v>0</v>
      </c>
      <c r="AA7729">
        <v>0</v>
      </c>
      <c r="AB7729">
        <v>20.781462543976975</v>
      </c>
      <c r="AC7729">
        <v>0</v>
      </c>
      <c r="AD7729">
        <v>0</v>
      </c>
      <c r="AE7729">
        <v>76.083653655526106</v>
      </c>
    </row>
    <row r="7730" spans="1:31" x14ac:dyDescent="0.25">
      <c r="A7730">
        <v>1803617</v>
      </c>
      <c r="B7730">
        <v>1</v>
      </c>
      <c r="C7730" t="s">
        <v>80</v>
      </c>
      <c r="D7730" t="s">
        <v>93</v>
      </c>
      <c r="E7730" t="s">
        <v>184</v>
      </c>
      <c r="F7730" t="s">
        <v>22064</v>
      </c>
      <c r="G7730" t="s">
        <v>829</v>
      </c>
      <c r="H7730" t="s">
        <v>134</v>
      </c>
      <c r="I7730" t="s">
        <v>135</v>
      </c>
      <c r="J7730" t="s">
        <v>136</v>
      </c>
      <c r="K7730" t="s">
        <v>147</v>
      </c>
      <c r="L7730" t="s">
        <v>22065</v>
      </c>
      <c r="M7730" t="s">
        <v>22066</v>
      </c>
      <c r="N7730">
        <v>6.7836111109999999</v>
      </c>
      <c r="O7730">
        <v>0</v>
      </c>
      <c r="P7730">
        <v>6</v>
      </c>
      <c r="Q7730">
        <v>0</v>
      </c>
      <c r="R7730">
        <v>0</v>
      </c>
      <c r="S7730">
        <v>0</v>
      </c>
      <c r="T7730">
        <v>1</v>
      </c>
      <c r="U7730">
        <v>0</v>
      </c>
      <c r="V7730">
        <v>0</v>
      </c>
      <c r="W7730">
        <v>0</v>
      </c>
      <c r="X7730">
        <v>1.6830704399412753</v>
      </c>
      <c r="Y7730">
        <v>0</v>
      </c>
      <c r="Z7730">
        <v>0</v>
      </c>
      <c r="AA7730">
        <v>0</v>
      </c>
      <c r="AB7730">
        <v>0.37101340638250002</v>
      </c>
      <c r="AC7730">
        <v>0</v>
      </c>
      <c r="AD7730">
        <v>0</v>
      </c>
      <c r="AE7730">
        <v>2.0540838463237754</v>
      </c>
    </row>
    <row r="7731" spans="1:31" x14ac:dyDescent="0.25">
      <c r="A7731">
        <v>1803594</v>
      </c>
      <c r="B7731">
        <v>1</v>
      </c>
      <c r="C7731" t="s">
        <v>80</v>
      </c>
      <c r="D7731" t="s">
        <v>88</v>
      </c>
      <c r="E7731" t="s">
        <v>171</v>
      </c>
      <c r="F7731" t="s">
        <v>22067</v>
      </c>
      <c r="G7731" t="s">
        <v>173</v>
      </c>
      <c r="H7731" t="s">
        <v>146</v>
      </c>
      <c r="I7731" t="s">
        <v>135</v>
      </c>
      <c r="J7731" t="s">
        <v>136</v>
      </c>
      <c r="K7731" t="s">
        <v>147</v>
      </c>
      <c r="L7731" t="s">
        <v>22068</v>
      </c>
      <c r="M7731" t="s">
        <v>22069</v>
      </c>
      <c r="N7731">
        <v>1.3891666659999999</v>
      </c>
      <c r="O7731">
        <v>0</v>
      </c>
      <c r="P7731">
        <v>7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1.6127296259927757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1.6127296259927757</v>
      </c>
    </row>
    <row r="7732" spans="1:31" x14ac:dyDescent="0.25">
      <c r="A7732">
        <v>1803806</v>
      </c>
      <c r="B7732">
        <v>1</v>
      </c>
      <c r="C7732" t="s">
        <v>80</v>
      </c>
      <c r="D7732" t="s">
        <v>110</v>
      </c>
      <c r="E7732" t="s">
        <v>171</v>
      </c>
      <c r="F7732" t="s">
        <v>22070</v>
      </c>
      <c r="G7732" t="s">
        <v>181</v>
      </c>
      <c r="H7732" t="s">
        <v>146</v>
      </c>
      <c r="I7732" t="s">
        <v>135</v>
      </c>
      <c r="J7732" t="s">
        <v>136</v>
      </c>
      <c r="K7732" t="s">
        <v>147</v>
      </c>
      <c r="L7732" t="s">
        <v>22071</v>
      </c>
      <c r="M7732" t="s">
        <v>22072</v>
      </c>
      <c r="N7732">
        <v>2.2238888879999998</v>
      </c>
      <c r="O7732">
        <v>0</v>
      </c>
      <c r="P7732">
        <v>2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0.94383605007120019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0.94383605007120019</v>
      </c>
    </row>
    <row r="7733" spans="1:31" x14ac:dyDescent="0.25">
      <c r="A7733">
        <v>1804072</v>
      </c>
      <c r="B7733">
        <v>1</v>
      </c>
      <c r="C7733" t="s">
        <v>80</v>
      </c>
      <c r="D7733" t="s">
        <v>96</v>
      </c>
      <c r="E7733" t="s">
        <v>158</v>
      </c>
      <c r="F7733" t="s">
        <v>22073</v>
      </c>
      <c r="G7733" t="s">
        <v>221</v>
      </c>
      <c r="H7733" t="s">
        <v>146</v>
      </c>
      <c r="I7733" t="s">
        <v>135</v>
      </c>
      <c r="J7733" t="s">
        <v>136</v>
      </c>
      <c r="K7733" t="s">
        <v>147</v>
      </c>
      <c r="L7733" t="s">
        <v>22074</v>
      </c>
      <c r="M7733" t="s">
        <v>22075</v>
      </c>
      <c r="N7733">
        <v>2.210555555</v>
      </c>
      <c r="O7733">
        <v>0</v>
      </c>
      <c r="P7733">
        <v>57</v>
      </c>
      <c r="Q7733">
        <v>0</v>
      </c>
      <c r="R7733">
        <v>0</v>
      </c>
      <c r="S7733">
        <v>0</v>
      </c>
      <c r="T7733">
        <v>4</v>
      </c>
      <c r="U7733">
        <v>0</v>
      </c>
      <c r="V7733">
        <v>0</v>
      </c>
      <c r="W7733">
        <v>0</v>
      </c>
      <c r="X7733">
        <v>75.378868707386047</v>
      </c>
      <c r="Y7733">
        <v>0</v>
      </c>
      <c r="Z7733">
        <v>0</v>
      </c>
      <c r="AA7733">
        <v>0</v>
      </c>
      <c r="AB7733">
        <v>4.0029971326576002</v>
      </c>
      <c r="AC7733">
        <v>0</v>
      </c>
      <c r="AD7733">
        <v>0</v>
      </c>
      <c r="AE7733">
        <v>79.381865840043645</v>
      </c>
    </row>
    <row r="7734" spans="1:31" x14ac:dyDescent="0.25">
      <c r="A7734">
        <v>1803992</v>
      </c>
      <c r="B7734">
        <v>1</v>
      </c>
      <c r="C7734" t="s">
        <v>80</v>
      </c>
      <c r="D7734" t="s">
        <v>94</v>
      </c>
      <c r="E7734" t="s">
        <v>131</v>
      </c>
      <c r="F7734" t="s">
        <v>22076</v>
      </c>
      <c r="G7734" t="s">
        <v>177</v>
      </c>
      <c r="H7734" t="s">
        <v>134</v>
      </c>
      <c r="I7734" t="s">
        <v>135</v>
      </c>
      <c r="J7734" t="s">
        <v>136</v>
      </c>
      <c r="K7734" t="s">
        <v>147</v>
      </c>
      <c r="L7734" t="s">
        <v>22077</v>
      </c>
      <c r="M7734" t="s">
        <v>22078</v>
      </c>
      <c r="N7734">
        <v>1.0708333329999999</v>
      </c>
      <c r="O7734">
        <v>0</v>
      </c>
      <c r="P7734">
        <v>700</v>
      </c>
      <c r="Q7734">
        <v>28</v>
      </c>
      <c r="R7734">
        <v>41</v>
      </c>
      <c r="S7734">
        <v>12</v>
      </c>
      <c r="T7734">
        <v>84</v>
      </c>
      <c r="U7734">
        <v>6</v>
      </c>
      <c r="V7734">
        <v>0</v>
      </c>
      <c r="W7734">
        <v>0</v>
      </c>
      <c r="X7734">
        <v>237.77404060244214</v>
      </c>
      <c r="Y7734">
        <v>21.67987854682238</v>
      </c>
      <c r="Z7734">
        <v>32.900075209104997</v>
      </c>
      <c r="AA7734">
        <v>198.01224506359185</v>
      </c>
      <c r="AB7734">
        <v>38.075149521745352</v>
      </c>
      <c r="AC7734">
        <v>224.99007132962447</v>
      </c>
      <c r="AD7734">
        <v>0</v>
      </c>
      <c r="AE7734">
        <v>753.43146027333125</v>
      </c>
    </row>
    <row r="7735" spans="1:31" x14ac:dyDescent="0.25">
      <c r="A7735">
        <v>1803743</v>
      </c>
      <c r="B7735">
        <v>1</v>
      </c>
      <c r="C7735" t="s">
        <v>81</v>
      </c>
      <c r="D7735" t="s">
        <v>126</v>
      </c>
      <c r="E7735" t="s">
        <v>184</v>
      </c>
      <c r="F7735" t="s">
        <v>22079</v>
      </c>
      <c r="G7735" t="s">
        <v>232</v>
      </c>
      <c r="H7735" t="s">
        <v>134</v>
      </c>
      <c r="I7735" t="s">
        <v>135</v>
      </c>
      <c r="J7735" t="s">
        <v>136</v>
      </c>
      <c r="K7735" t="s">
        <v>147</v>
      </c>
      <c r="L7735" t="s">
        <v>22080</v>
      </c>
      <c r="M7735" t="s">
        <v>22081</v>
      </c>
      <c r="N7735">
        <v>0.56194444399999999</v>
      </c>
      <c r="O7735">
        <v>0</v>
      </c>
      <c r="P7735">
        <v>71</v>
      </c>
      <c r="Q7735">
        <v>0</v>
      </c>
      <c r="R7735">
        <v>3</v>
      </c>
      <c r="S7735">
        <v>0</v>
      </c>
      <c r="T7735">
        <v>4</v>
      </c>
      <c r="U7735">
        <v>0</v>
      </c>
      <c r="V7735">
        <v>0</v>
      </c>
      <c r="W7735">
        <v>0</v>
      </c>
      <c r="X7735">
        <v>4.3737564604795836</v>
      </c>
      <c r="Y7735">
        <v>0</v>
      </c>
      <c r="Z7735">
        <v>2.7302389647681173</v>
      </c>
      <c r="AA7735">
        <v>0</v>
      </c>
      <c r="AB7735">
        <v>0.19684310099813335</v>
      </c>
      <c r="AC7735">
        <v>0</v>
      </c>
      <c r="AD7735">
        <v>0</v>
      </c>
      <c r="AE7735">
        <v>7.3008385262458351</v>
      </c>
    </row>
    <row r="7736" spans="1:31" x14ac:dyDescent="0.25">
      <c r="A7736">
        <v>1803929</v>
      </c>
      <c r="B7736">
        <v>1</v>
      </c>
      <c r="C7736" t="s">
        <v>81</v>
      </c>
      <c r="D7736" t="s">
        <v>119</v>
      </c>
      <c r="E7736" t="s">
        <v>131</v>
      </c>
      <c r="F7736" t="s">
        <v>10120</v>
      </c>
      <c r="G7736" t="s">
        <v>133</v>
      </c>
      <c r="H7736" t="s">
        <v>134</v>
      </c>
      <c r="I7736" t="s">
        <v>135</v>
      </c>
      <c r="J7736" t="s">
        <v>136</v>
      </c>
      <c r="K7736" t="s">
        <v>137</v>
      </c>
      <c r="L7736" t="s">
        <v>22082</v>
      </c>
      <c r="M7736" t="s">
        <v>22083</v>
      </c>
      <c r="N7736">
        <v>0.15544527699999999</v>
      </c>
      <c r="O7736">
        <v>0</v>
      </c>
      <c r="P7736">
        <v>1490</v>
      </c>
      <c r="Q7736">
        <v>80</v>
      </c>
      <c r="R7736">
        <v>182</v>
      </c>
      <c r="S7736">
        <v>1</v>
      </c>
      <c r="T7736">
        <v>99</v>
      </c>
      <c r="U7736">
        <v>0</v>
      </c>
      <c r="V7736">
        <v>0</v>
      </c>
      <c r="W7736">
        <v>0</v>
      </c>
      <c r="X7736">
        <v>34.057041434481334</v>
      </c>
      <c r="Y7736">
        <v>32.380583269748001</v>
      </c>
      <c r="Z7736">
        <v>21.547282863119992</v>
      </c>
      <c r="AA7736">
        <v>1.0541282951173334</v>
      </c>
      <c r="AB7736">
        <v>3.7495747713666678</v>
      </c>
      <c r="AC7736">
        <v>0</v>
      </c>
      <c r="AD7736">
        <v>0</v>
      </c>
      <c r="AE7736">
        <v>92.788610633833329</v>
      </c>
    </row>
    <row r="7737" spans="1:31" x14ac:dyDescent="0.25">
      <c r="A7737">
        <v>1803637</v>
      </c>
      <c r="B7737">
        <v>1</v>
      </c>
      <c r="C7737" t="s">
        <v>81</v>
      </c>
      <c r="D7737" t="s">
        <v>119</v>
      </c>
      <c r="E7737" t="s">
        <v>184</v>
      </c>
      <c r="F7737" t="s">
        <v>22084</v>
      </c>
      <c r="G7737" t="s">
        <v>246</v>
      </c>
      <c r="H7737" t="s">
        <v>134</v>
      </c>
      <c r="I7737" t="s">
        <v>135</v>
      </c>
      <c r="J7737" t="s">
        <v>136</v>
      </c>
      <c r="K7737" t="s">
        <v>137</v>
      </c>
      <c r="L7737" t="s">
        <v>22085</v>
      </c>
      <c r="M7737" t="s">
        <v>22086</v>
      </c>
      <c r="N7737">
        <v>7.6214722220000004</v>
      </c>
      <c r="O7737">
        <v>0</v>
      </c>
      <c r="P7737">
        <v>1</v>
      </c>
      <c r="Q7737">
        <v>4</v>
      </c>
      <c r="R7737">
        <v>82</v>
      </c>
      <c r="S7737">
        <v>0</v>
      </c>
      <c r="T7737">
        <v>1</v>
      </c>
      <c r="U7737">
        <v>0</v>
      </c>
      <c r="V7737">
        <v>0</v>
      </c>
      <c r="W7737">
        <v>0</v>
      </c>
      <c r="X7737">
        <v>0.93400179093246671</v>
      </c>
      <c r="Y7737">
        <v>242.43912341635357</v>
      </c>
      <c r="Z7737">
        <v>486.36489276410867</v>
      </c>
      <c r="AA7737">
        <v>0</v>
      </c>
      <c r="AB7737">
        <v>0</v>
      </c>
      <c r="AC7737">
        <v>0</v>
      </c>
      <c r="AD7737">
        <v>0</v>
      </c>
      <c r="AE7737">
        <v>729.7380179713947</v>
      </c>
    </row>
    <row r="7738" spans="1:31" x14ac:dyDescent="0.25">
      <c r="A7738">
        <v>1803886</v>
      </c>
      <c r="B7738">
        <v>1</v>
      </c>
      <c r="C7738" t="s">
        <v>80</v>
      </c>
      <c r="D7738" t="s">
        <v>109</v>
      </c>
      <c r="E7738" t="s">
        <v>158</v>
      </c>
      <c r="F7738" t="s">
        <v>22087</v>
      </c>
      <c r="G7738" t="s">
        <v>160</v>
      </c>
      <c r="H7738" t="s">
        <v>146</v>
      </c>
      <c r="I7738" t="s">
        <v>135</v>
      </c>
      <c r="J7738" t="s">
        <v>136</v>
      </c>
      <c r="K7738" t="s">
        <v>147</v>
      </c>
      <c r="L7738" t="s">
        <v>22088</v>
      </c>
      <c r="M7738" t="s">
        <v>22089</v>
      </c>
      <c r="N7738">
        <v>2.5074999999999998</v>
      </c>
      <c r="O7738">
        <v>0</v>
      </c>
      <c r="P7738">
        <v>49</v>
      </c>
      <c r="Q7738">
        <v>0</v>
      </c>
      <c r="R7738">
        <v>0</v>
      </c>
      <c r="S7738">
        <v>0</v>
      </c>
      <c r="T7738">
        <v>3</v>
      </c>
      <c r="U7738">
        <v>0</v>
      </c>
      <c r="V7738">
        <v>0</v>
      </c>
      <c r="W7738">
        <v>0</v>
      </c>
      <c r="X7738">
        <v>18.790389472394331</v>
      </c>
      <c r="Y7738">
        <v>0</v>
      </c>
      <c r="Z7738">
        <v>0</v>
      </c>
      <c r="AA7738">
        <v>0</v>
      </c>
      <c r="AB7738">
        <v>0.65611732633787512</v>
      </c>
      <c r="AC7738">
        <v>0</v>
      </c>
      <c r="AD7738">
        <v>0</v>
      </c>
      <c r="AE7738">
        <v>19.446506798732205</v>
      </c>
    </row>
    <row r="7739" spans="1:31" x14ac:dyDescent="0.25">
      <c r="A7739">
        <v>1803626</v>
      </c>
      <c r="B7739">
        <v>1</v>
      </c>
      <c r="C7739" t="s">
        <v>81</v>
      </c>
      <c r="D7739" t="s">
        <v>127</v>
      </c>
      <c r="E7739" t="s">
        <v>143</v>
      </c>
      <c r="F7739" t="s">
        <v>21470</v>
      </c>
      <c r="G7739" t="s">
        <v>246</v>
      </c>
      <c r="H7739" t="s">
        <v>146</v>
      </c>
      <c r="I7739" t="s">
        <v>135</v>
      </c>
      <c r="J7739" t="s">
        <v>136</v>
      </c>
      <c r="K7739" t="s">
        <v>137</v>
      </c>
      <c r="L7739" t="s">
        <v>22090</v>
      </c>
      <c r="M7739" t="s">
        <v>22091</v>
      </c>
      <c r="N7739">
        <v>0.32972222200000001</v>
      </c>
      <c r="O7739">
        <v>0</v>
      </c>
      <c r="P7739">
        <v>190</v>
      </c>
      <c r="Q7739">
        <v>0</v>
      </c>
      <c r="R7739">
        <v>0</v>
      </c>
      <c r="S7739">
        <v>0</v>
      </c>
      <c r="T7739">
        <v>5</v>
      </c>
      <c r="U7739">
        <v>0</v>
      </c>
      <c r="V7739">
        <v>0</v>
      </c>
      <c r="W7739">
        <v>0</v>
      </c>
      <c r="X7739">
        <v>14.066782638757161</v>
      </c>
      <c r="Y7739">
        <v>0</v>
      </c>
      <c r="Z7739">
        <v>0</v>
      </c>
      <c r="AA7739">
        <v>0</v>
      </c>
      <c r="AB7739">
        <v>4.0682077213708006</v>
      </c>
      <c r="AC7739">
        <v>0</v>
      </c>
      <c r="AD7739">
        <v>0</v>
      </c>
      <c r="AE7739">
        <v>18.134990360127961</v>
      </c>
    </row>
    <row r="7740" spans="1:31" x14ac:dyDescent="0.25">
      <c r="A7740">
        <v>1803603</v>
      </c>
      <c r="B7740">
        <v>1</v>
      </c>
      <c r="C7740" t="s">
        <v>80</v>
      </c>
      <c r="D7740" t="s">
        <v>106</v>
      </c>
      <c r="E7740" t="s">
        <v>171</v>
      </c>
      <c r="F7740" t="s">
        <v>22092</v>
      </c>
      <c r="G7740" t="s">
        <v>181</v>
      </c>
      <c r="H7740" t="s">
        <v>146</v>
      </c>
      <c r="I7740" t="s">
        <v>135</v>
      </c>
      <c r="J7740" t="s">
        <v>136</v>
      </c>
      <c r="K7740" t="s">
        <v>147</v>
      </c>
      <c r="L7740" t="s">
        <v>22093</v>
      </c>
      <c r="M7740" t="s">
        <v>22094</v>
      </c>
      <c r="N7740">
        <v>1.443333333</v>
      </c>
      <c r="O7740">
        <v>0</v>
      </c>
      <c r="P7740">
        <v>1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0.32257409788687497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0.32257409788687497</v>
      </c>
    </row>
    <row r="7741" spans="1:31" x14ac:dyDescent="0.25">
      <c r="A7741">
        <v>1803872</v>
      </c>
      <c r="B7741">
        <v>1</v>
      </c>
      <c r="C7741" t="s">
        <v>80</v>
      </c>
      <c r="D7741" t="s">
        <v>82</v>
      </c>
      <c r="E7741" t="s">
        <v>171</v>
      </c>
      <c r="F7741" t="s">
        <v>22095</v>
      </c>
      <c r="G7741" t="s">
        <v>282</v>
      </c>
      <c r="H7741" t="s">
        <v>146</v>
      </c>
      <c r="I7741" t="s">
        <v>135</v>
      </c>
      <c r="J7741" t="s">
        <v>136</v>
      </c>
      <c r="K7741" t="s">
        <v>147</v>
      </c>
      <c r="L7741" t="s">
        <v>22096</v>
      </c>
      <c r="M7741" t="s">
        <v>22097</v>
      </c>
      <c r="N7741">
        <v>5.2838888879999999</v>
      </c>
      <c r="O7741">
        <v>0</v>
      </c>
      <c r="P7741">
        <v>1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2.0995733683019835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2.0995733683019835</v>
      </c>
    </row>
    <row r="7742" spans="1:31" x14ac:dyDescent="0.25">
      <c r="A7742">
        <v>1803918</v>
      </c>
      <c r="B7742">
        <v>1</v>
      </c>
      <c r="C7742" t="s">
        <v>81</v>
      </c>
      <c r="D7742" t="s">
        <v>128</v>
      </c>
      <c r="E7742" t="s">
        <v>171</v>
      </c>
      <c r="F7742" t="s">
        <v>22098</v>
      </c>
      <c r="G7742" t="s">
        <v>282</v>
      </c>
      <c r="H7742" t="s">
        <v>146</v>
      </c>
      <c r="I7742" t="s">
        <v>135</v>
      </c>
      <c r="J7742" t="s">
        <v>136</v>
      </c>
      <c r="K7742" t="s">
        <v>147</v>
      </c>
      <c r="L7742" t="s">
        <v>22099</v>
      </c>
      <c r="M7742" t="s">
        <v>22100</v>
      </c>
      <c r="N7742">
        <v>2.1069444439999998</v>
      </c>
      <c r="O7742">
        <v>0</v>
      </c>
      <c r="P7742">
        <v>1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0.95995206228999996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0.95995206228999996</v>
      </c>
    </row>
    <row r="7743" spans="1:31" x14ac:dyDescent="0.25">
      <c r="A7743">
        <v>1803709</v>
      </c>
      <c r="B7743">
        <v>1</v>
      </c>
      <c r="C7743" t="s">
        <v>80</v>
      </c>
      <c r="D7743" t="s">
        <v>90</v>
      </c>
      <c r="E7743" t="s">
        <v>131</v>
      </c>
      <c r="F7743" t="s">
        <v>22052</v>
      </c>
      <c r="G7743" t="s">
        <v>239</v>
      </c>
      <c r="H7743" t="s">
        <v>134</v>
      </c>
      <c r="I7743" t="s">
        <v>135</v>
      </c>
      <c r="J7743" t="s">
        <v>136</v>
      </c>
      <c r="K7743" t="s">
        <v>137</v>
      </c>
      <c r="L7743" t="s">
        <v>22101</v>
      </c>
      <c r="M7743" t="s">
        <v>22102</v>
      </c>
      <c r="N7743">
        <v>5.2438888879999999</v>
      </c>
      <c r="O7743">
        <v>0</v>
      </c>
      <c r="P7743">
        <v>1481</v>
      </c>
      <c r="Q7743">
        <v>0</v>
      </c>
      <c r="R7743">
        <v>0</v>
      </c>
      <c r="S7743">
        <v>0</v>
      </c>
      <c r="T7743">
        <v>10</v>
      </c>
      <c r="U7743">
        <v>0</v>
      </c>
      <c r="V7743">
        <v>0</v>
      </c>
      <c r="W7743">
        <v>0</v>
      </c>
      <c r="X7743">
        <v>2263.7811479009165</v>
      </c>
      <c r="Y7743">
        <v>0</v>
      </c>
      <c r="Z7743">
        <v>0</v>
      </c>
      <c r="AA7743">
        <v>0</v>
      </c>
      <c r="AB7743">
        <v>69.255986063639213</v>
      </c>
      <c r="AC7743">
        <v>0</v>
      </c>
      <c r="AD7743">
        <v>0</v>
      </c>
      <c r="AE7743">
        <v>2333.0371339645558</v>
      </c>
    </row>
    <row r="7744" spans="1:31" x14ac:dyDescent="0.25">
      <c r="A7744">
        <v>1803812</v>
      </c>
      <c r="B7744">
        <v>1</v>
      </c>
      <c r="C7744" t="s">
        <v>81</v>
      </c>
      <c r="D7744" t="s">
        <v>113</v>
      </c>
      <c r="E7744" t="s">
        <v>131</v>
      </c>
      <c r="F7744" t="s">
        <v>2178</v>
      </c>
      <c r="G7744" t="s">
        <v>177</v>
      </c>
      <c r="H7744" t="s">
        <v>134</v>
      </c>
      <c r="I7744" t="s">
        <v>193</v>
      </c>
      <c r="J7744" t="s">
        <v>136</v>
      </c>
      <c r="K7744" t="s">
        <v>147</v>
      </c>
      <c r="L7744" t="s">
        <v>22103</v>
      </c>
      <c r="M7744" t="s">
        <v>22104</v>
      </c>
      <c r="N7744">
        <v>2.2777776999999999E-2</v>
      </c>
      <c r="O7744">
        <v>13</v>
      </c>
      <c r="P7744">
        <v>327</v>
      </c>
      <c r="Q7744">
        <v>137</v>
      </c>
      <c r="R7744">
        <v>163</v>
      </c>
      <c r="S7744">
        <v>15</v>
      </c>
      <c r="T7744">
        <v>23</v>
      </c>
      <c r="U7744">
        <v>0</v>
      </c>
      <c r="V7744">
        <v>0</v>
      </c>
      <c r="W7744">
        <v>7.2093523555300007E-2</v>
      </c>
      <c r="X7744">
        <v>1.4983500793485505</v>
      </c>
      <c r="Y7744">
        <v>1.9353403313020161</v>
      </c>
      <c r="Z7744">
        <v>1.4229130738088323</v>
      </c>
      <c r="AA7744">
        <v>0.57045532634910001</v>
      </c>
      <c r="AB7744">
        <v>0.43568402792959998</v>
      </c>
      <c r="AC7744">
        <v>0</v>
      </c>
      <c r="AD7744">
        <v>0</v>
      </c>
      <c r="AE7744">
        <v>5.9348363622933986</v>
      </c>
    </row>
    <row r="7745" spans="1:31" x14ac:dyDescent="0.25">
      <c r="A7745">
        <v>1804044</v>
      </c>
      <c r="B7745">
        <v>1</v>
      </c>
      <c r="C7745" t="s">
        <v>81</v>
      </c>
      <c r="D7745" t="s">
        <v>120</v>
      </c>
      <c r="E7745" t="s">
        <v>158</v>
      </c>
      <c r="F7745" t="s">
        <v>22105</v>
      </c>
      <c r="G7745" t="s">
        <v>225</v>
      </c>
      <c r="H7745" t="s">
        <v>146</v>
      </c>
      <c r="I7745" t="s">
        <v>135</v>
      </c>
      <c r="J7745" t="s">
        <v>3</v>
      </c>
      <c r="K7745" t="s">
        <v>147</v>
      </c>
      <c r="L7745" t="s">
        <v>22106</v>
      </c>
      <c r="M7745" t="s">
        <v>22107</v>
      </c>
      <c r="N7745">
        <v>2.6063888880000001</v>
      </c>
      <c r="O7745">
        <v>0</v>
      </c>
      <c r="P7745">
        <v>52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28.672130349043908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28.672130349043908</v>
      </c>
    </row>
    <row r="7746" spans="1:31" x14ac:dyDescent="0.25">
      <c r="A7746">
        <v>1803852</v>
      </c>
      <c r="B7746">
        <v>1</v>
      </c>
      <c r="C7746" t="s">
        <v>80</v>
      </c>
      <c r="D7746" t="s">
        <v>83</v>
      </c>
      <c r="E7746" t="s">
        <v>171</v>
      </c>
      <c r="F7746" t="s">
        <v>22108</v>
      </c>
      <c r="G7746" t="s">
        <v>181</v>
      </c>
      <c r="H7746" t="s">
        <v>146</v>
      </c>
      <c r="I7746" t="s">
        <v>135</v>
      </c>
      <c r="J7746" t="s">
        <v>136</v>
      </c>
      <c r="K7746" t="s">
        <v>147</v>
      </c>
      <c r="L7746" t="s">
        <v>22109</v>
      </c>
      <c r="M7746" t="s">
        <v>22110</v>
      </c>
      <c r="N7746">
        <v>1.5619444440000001</v>
      </c>
      <c r="O7746">
        <v>0</v>
      </c>
      <c r="P7746">
        <v>2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1.9614775905478419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1.9614775905478419</v>
      </c>
    </row>
    <row r="7747" spans="1:31" x14ac:dyDescent="0.25">
      <c r="A7747">
        <v>1804024</v>
      </c>
      <c r="B7747">
        <v>1</v>
      </c>
      <c r="C7747" t="s">
        <v>81</v>
      </c>
      <c r="D7747" t="s">
        <v>113</v>
      </c>
      <c r="E7747" t="s">
        <v>143</v>
      </c>
      <c r="F7747" t="s">
        <v>4442</v>
      </c>
      <c r="G7747" t="s">
        <v>926</v>
      </c>
      <c r="H7747" t="s">
        <v>146</v>
      </c>
      <c r="I7747" t="s">
        <v>135</v>
      </c>
      <c r="J7747" t="s">
        <v>136</v>
      </c>
      <c r="K7747" t="s">
        <v>147</v>
      </c>
      <c r="L7747" t="s">
        <v>22111</v>
      </c>
      <c r="M7747" t="s">
        <v>22112</v>
      </c>
      <c r="N7747">
        <v>2.614166666</v>
      </c>
      <c r="O7747">
        <v>0</v>
      </c>
      <c r="P7747">
        <v>12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5.2505990017894009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5.2505990017894009</v>
      </c>
    </row>
    <row r="7748" spans="1:31" x14ac:dyDescent="0.25">
      <c r="A7748">
        <v>1803895</v>
      </c>
      <c r="B7748">
        <v>1</v>
      </c>
      <c r="C7748" t="s">
        <v>80</v>
      </c>
      <c r="D7748" t="s">
        <v>97</v>
      </c>
      <c r="E7748" t="s">
        <v>171</v>
      </c>
      <c r="F7748" t="s">
        <v>22113</v>
      </c>
      <c r="G7748" t="s">
        <v>225</v>
      </c>
      <c r="H7748" t="s">
        <v>146</v>
      </c>
      <c r="I7748" t="s">
        <v>135</v>
      </c>
      <c r="J7748" t="s">
        <v>136</v>
      </c>
      <c r="K7748" t="s">
        <v>147</v>
      </c>
      <c r="L7748" t="s">
        <v>22114</v>
      </c>
      <c r="M7748" t="s">
        <v>22115</v>
      </c>
      <c r="N7748">
        <v>2.1644444439999999</v>
      </c>
      <c r="O7748">
        <v>0</v>
      </c>
      <c r="P7748">
        <v>1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0.5835264044022499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0.5835264044022499</v>
      </c>
    </row>
    <row r="7749" spans="1:31" x14ac:dyDescent="0.25">
      <c r="A7749">
        <v>1804081</v>
      </c>
      <c r="B7749">
        <v>1</v>
      </c>
      <c r="C7749" t="s">
        <v>80</v>
      </c>
      <c r="D7749" t="s">
        <v>88</v>
      </c>
      <c r="E7749" t="s">
        <v>143</v>
      </c>
      <c r="F7749" t="s">
        <v>22116</v>
      </c>
      <c r="G7749" t="s">
        <v>2855</v>
      </c>
      <c r="H7749" t="s">
        <v>146</v>
      </c>
      <c r="I7749" t="s">
        <v>135</v>
      </c>
      <c r="J7749" t="s">
        <v>136</v>
      </c>
      <c r="K7749" t="s">
        <v>147</v>
      </c>
      <c r="L7749" t="s">
        <v>22117</v>
      </c>
      <c r="M7749" t="s">
        <v>22118</v>
      </c>
      <c r="N7749">
        <v>0.274166666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65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9.8229502479643536</v>
      </c>
      <c r="AC7749">
        <v>0</v>
      </c>
      <c r="AD7749">
        <v>0</v>
      </c>
      <c r="AE7749">
        <v>9.8229502479643536</v>
      </c>
    </row>
    <row r="7750" spans="1:31" x14ac:dyDescent="0.25">
      <c r="A7750">
        <v>1803961</v>
      </c>
      <c r="B7750">
        <v>1</v>
      </c>
      <c r="C7750" t="s">
        <v>80</v>
      </c>
      <c r="D7750" t="s">
        <v>92</v>
      </c>
      <c r="E7750" t="s">
        <v>171</v>
      </c>
      <c r="F7750" t="s">
        <v>22119</v>
      </c>
      <c r="G7750" t="s">
        <v>181</v>
      </c>
      <c r="H7750" t="s">
        <v>146</v>
      </c>
      <c r="I7750" t="s">
        <v>135</v>
      </c>
      <c r="J7750" t="s">
        <v>136</v>
      </c>
      <c r="K7750" t="s">
        <v>147</v>
      </c>
      <c r="L7750" t="s">
        <v>22120</v>
      </c>
      <c r="M7750" t="s">
        <v>22121</v>
      </c>
      <c r="N7750">
        <v>1.6291666659999999</v>
      </c>
      <c r="O7750">
        <v>0</v>
      </c>
      <c r="P7750">
        <v>1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2.8278714718800002E-2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2.8278714718800002E-2</v>
      </c>
    </row>
    <row r="7751" spans="1:31" x14ac:dyDescent="0.25">
      <c r="A7751">
        <v>1803938</v>
      </c>
      <c r="B7751">
        <v>1</v>
      </c>
      <c r="C7751" t="s">
        <v>80</v>
      </c>
      <c r="D7751" t="s">
        <v>92</v>
      </c>
      <c r="E7751" t="s">
        <v>131</v>
      </c>
      <c r="F7751" t="s">
        <v>22122</v>
      </c>
      <c r="G7751" t="s">
        <v>177</v>
      </c>
      <c r="H7751" t="s">
        <v>134</v>
      </c>
      <c r="I7751" t="s">
        <v>135</v>
      </c>
      <c r="J7751" t="s">
        <v>136</v>
      </c>
      <c r="K7751" t="s">
        <v>147</v>
      </c>
      <c r="L7751" t="s">
        <v>22123</v>
      </c>
      <c r="M7751" t="s">
        <v>22124</v>
      </c>
      <c r="N7751">
        <v>0.390833333</v>
      </c>
      <c r="O7751">
        <v>0</v>
      </c>
      <c r="P7751">
        <v>544</v>
      </c>
      <c r="Q7751">
        <v>2</v>
      </c>
      <c r="R7751">
        <v>169</v>
      </c>
      <c r="S7751">
        <v>7</v>
      </c>
      <c r="T7751">
        <v>43</v>
      </c>
      <c r="U7751">
        <v>0</v>
      </c>
      <c r="V7751">
        <v>1</v>
      </c>
      <c r="W7751">
        <v>0</v>
      </c>
      <c r="X7751">
        <v>46.223269474434829</v>
      </c>
      <c r="Y7751">
        <v>0.31703833673120002</v>
      </c>
      <c r="Z7751">
        <v>12.288778520005405</v>
      </c>
      <c r="AA7751">
        <v>5.497660474949825</v>
      </c>
      <c r="AB7751">
        <v>22.360635372699402</v>
      </c>
      <c r="AC7751">
        <v>0</v>
      </c>
      <c r="AD7751">
        <v>5.8704528435525004E-2</v>
      </c>
      <c r="AE7751">
        <v>86.746086707256197</v>
      </c>
    </row>
    <row r="7752" spans="1:31" x14ac:dyDescent="0.25">
      <c r="A7752">
        <v>1803606</v>
      </c>
      <c r="B7752">
        <v>1</v>
      </c>
      <c r="C7752" t="s">
        <v>81</v>
      </c>
      <c r="D7752" t="s">
        <v>127</v>
      </c>
      <c r="E7752" t="s">
        <v>184</v>
      </c>
      <c r="F7752" t="s">
        <v>22125</v>
      </c>
      <c r="G7752" t="s">
        <v>177</v>
      </c>
      <c r="H7752" t="s">
        <v>134</v>
      </c>
      <c r="I7752" t="s">
        <v>135</v>
      </c>
      <c r="J7752" t="s">
        <v>136</v>
      </c>
      <c r="K7752" t="s">
        <v>147</v>
      </c>
      <c r="L7752" t="s">
        <v>22126</v>
      </c>
      <c r="M7752" t="s">
        <v>22127</v>
      </c>
      <c r="N7752">
        <v>0.90555555499999996</v>
      </c>
      <c r="O7752">
        <v>0</v>
      </c>
      <c r="P7752">
        <v>380</v>
      </c>
      <c r="Q7752">
        <v>23</v>
      </c>
      <c r="R7752">
        <v>51</v>
      </c>
      <c r="S7752">
        <v>4</v>
      </c>
      <c r="T7752">
        <v>20</v>
      </c>
      <c r="U7752">
        <v>0</v>
      </c>
      <c r="V7752">
        <v>0</v>
      </c>
      <c r="W7752">
        <v>0</v>
      </c>
      <c r="X7752">
        <v>46.001066789281118</v>
      </c>
      <c r="Y7752">
        <v>6.5922965919458365</v>
      </c>
      <c r="Z7752">
        <v>10.870715289126665</v>
      </c>
      <c r="AA7752">
        <v>12.350343934588</v>
      </c>
      <c r="AB7752">
        <v>7.1062811172490008</v>
      </c>
      <c r="AC7752">
        <v>0</v>
      </c>
      <c r="AD7752">
        <v>0</v>
      </c>
      <c r="AE7752">
        <v>82.920703722190623</v>
      </c>
    </row>
    <row r="7753" spans="1:31" x14ac:dyDescent="0.25">
      <c r="A7753">
        <v>1803583</v>
      </c>
      <c r="B7753">
        <v>1</v>
      </c>
      <c r="C7753" t="s">
        <v>80</v>
      </c>
      <c r="D7753" t="s">
        <v>90</v>
      </c>
      <c r="E7753" t="s">
        <v>267</v>
      </c>
      <c r="F7753" t="s">
        <v>22128</v>
      </c>
      <c r="G7753" t="s">
        <v>177</v>
      </c>
      <c r="H7753" t="s">
        <v>134</v>
      </c>
      <c r="I7753" t="s">
        <v>135</v>
      </c>
      <c r="J7753" t="s">
        <v>136</v>
      </c>
      <c r="K7753" t="s">
        <v>147</v>
      </c>
      <c r="L7753" t="s">
        <v>22129</v>
      </c>
      <c r="M7753" t="s">
        <v>22130</v>
      </c>
      <c r="N7753">
        <v>0.14444444400000001</v>
      </c>
      <c r="O7753">
        <v>0</v>
      </c>
      <c r="P7753">
        <v>24026</v>
      </c>
      <c r="Q7753">
        <v>0</v>
      </c>
      <c r="R7753">
        <v>6</v>
      </c>
      <c r="S7753">
        <v>11</v>
      </c>
      <c r="T7753">
        <v>2503</v>
      </c>
      <c r="U7753">
        <v>3</v>
      </c>
      <c r="V7753">
        <v>13</v>
      </c>
      <c r="W7753">
        <v>0</v>
      </c>
      <c r="X7753">
        <v>989.42319576266084</v>
      </c>
      <c r="Y7753">
        <v>0</v>
      </c>
      <c r="Z7753">
        <v>0.53808542400166659</v>
      </c>
      <c r="AA7753">
        <v>89.169783076841995</v>
      </c>
      <c r="AB7753">
        <v>169.67150218971759</v>
      </c>
      <c r="AC7753">
        <v>19.608256236616665</v>
      </c>
      <c r="AD7753">
        <v>23.070134519444998</v>
      </c>
      <c r="AE7753">
        <v>1291.4809572092836</v>
      </c>
    </row>
    <row r="7754" spans="1:31" x14ac:dyDescent="0.25">
      <c r="A7754">
        <v>1803915</v>
      </c>
      <c r="B7754">
        <v>1</v>
      </c>
      <c r="C7754" t="s">
        <v>80</v>
      </c>
      <c r="D7754" t="s">
        <v>104</v>
      </c>
      <c r="E7754" t="s">
        <v>267</v>
      </c>
      <c r="F7754" t="s">
        <v>22131</v>
      </c>
      <c r="G7754" t="s">
        <v>751</v>
      </c>
      <c r="H7754" t="s">
        <v>134</v>
      </c>
      <c r="I7754" t="s">
        <v>135</v>
      </c>
      <c r="J7754" t="s">
        <v>136</v>
      </c>
      <c r="K7754" t="s">
        <v>147</v>
      </c>
      <c r="L7754" t="s">
        <v>22132</v>
      </c>
      <c r="M7754" t="s">
        <v>22133</v>
      </c>
      <c r="N7754">
        <v>0.65680083300000003</v>
      </c>
      <c r="O7754">
        <v>1</v>
      </c>
      <c r="P7754">
        <v>435</v>
      </c>
      <c r="Q7754">
        <v>23</v>
      </c>
      <c r="R7754">
        <v>22</v>
      </c>
      <c r="S7754">
        <v>33</v>
      </c>
      <c r="T7754">
        <v>71</v>
      </c>
      <c r="U7754">
        <v>17</v>
      </c>
      <c r="V7754">
        <v>0</v>
      </c>
      <c r="W7754">
        <v>1.6834582452219999</v>
      </c>
      <c r="X7754">
        <v>62.001734071196232</v>
      </c>
      <c r="Y7754">
        <v>13.9026244251906</v>
      </c>
      <c r="Z7754">
        <v>2.9460530502261011</v>
      </c>
      <c r="AA7754">
        <v>187.99253280664783</v>
      </c>
      <c r="AB7754">
        <v>35.955177458717003</v>
      </c>
      <c r="AC7754">
        <v>673.26218454090963</v>
      </c>
      <c r="AD7754">
        <v>0</v>
      </c>
      <c r="AE7754">
        <v>977.74376459810946</v>
      </c>
    </row>
    <row r="7755" spans="1:31" x14ac:dyDescent="0.25">
      <c r="A7755">
        <v>1803769</v>
      </c>
      <c r="B7755">
        <v>1</v>
      </c>
      <c r="C7755" t="s">
        <v>80</v>
      </c>
      <c r="D7755" t="s">
        <v>89</v>
      </c>
      <c r="E7755" t="s">
        <v>143</v>
      </c>
      <c r="F7755" t="s">
        <v>22134</v>
      </c>
      <c r="G7755" t="s">
        <v>2855</v>
      </c>
      <c r="H7755" t="s">
        <v>146</v>
      </c>
      <c r="I7755" t="s">
        <v>135</v>
      </c>
      <c r="J7755" t="s">
        <v>136</v>
      </c>
      <c r="K7755" t="s">
        <v>147</v>
      </c>
      <c r="L7755" t="s">
        <v>22135</v>
      </c>
      <c r="M7755" t="s">
        <v>22136</v>
      </c>
      <c r="N7755">
        <v>0.74166666599999997</v>
      </c>
      <c r="O7755">
        <v>0</v>
      </c>
      <c r="P7755">
        <v>28</v>
      </c>
      <c r="Q7755">
        <v>0</v>
      </c>
      <c r="R7755">
        <v>0</v>
      </c>
      <c r="S7755">
        <v>0</v>
      </c>
      <c r="T7755">
        <v>96</v>
      </c>
      <c r="U7755">
        <v>0</v>
      </c>
      <c r="V7755">
        <v>0</v>
      </c>
      <c r="W7755">
        <v>0</v>
      </c>
      <c r="X7755">
        <v>32.625345990581998</v>
      </c>
      <c r="Y7755">
        <v>0</v>
      </c>
      <c r="Z7755">
        <v>0</v>
      </c>
      <c r="AA7755">
        <v>0</v>
      </c>
      <c r="AB7755">
        <v>43.886451230342004</v>
      </c>
      <c r="AC7755">
        <v>0</v>
      </c>
      <c r="AD7755">
        <v>0</v>
      </c>
      <c r="AE7755">
        <v>76.511797220923995</v>
      </c>
    </row>
    <row r="7756" spans="1:31" x14ac:dyDescent="0.25">
      <c r="A7756">
        <v>1803775</v>
      </c>
      <c r="B7756">
        <v>1</v>
      </c>
      <c r="C7756" t="s">
        <v>81</v>
      </c>
      <c r="D7756" t="s">
        <v>127</v>
      </c>
      <c r="E7756" t="s">
        <v>143</v>
      </c>
      <c r="F7756" t="s">
        <v>3051</v>
      </c>
      <c r="G7756" t="s">
        <v>145</v>
      </c>
      <c r="H7756" t="s">
        <v>146</v>
      </c>
      <c r="I7756" t="s">
        <v>135</v>
      </c>
      <c r="J7756" t="s">
        <v>136</v>
      </c>
      <c r="K7756" t="s">
        <v>147</v>
      </c>
      <c r="L7756" t="s">
        <v>22137</v>
      </c>
      <c r="M7756" t="s">
        <v>22138</v>
      </c>
      <c r="N7756">
        <v>1.686388888</v>
      </c>
      <c r="O7756">
        <v>0</v>
      </c>
      <c r="P7756">
        <v>74</v>
      </c>
      <c r="Q7756">
        <v>0</v>
      </c>
      <c r="R7756">
        <v>22</v>
      </c>
      <c r="S7756">
        <v>1</v>
      </c>
      <c r="T7756">
        <v>8</v>
      </c>
      <c r="U7756">
        <v>0</v>
      </c>
      <c r="V7756">
        <v>1</v>
      </c>
      <c r="W7756">
        <v>0</v>
      </c>
      <c r="X7756">
        <v>21.607554142754832</v>
      </c>
      <c r="Y7756">
        <v>0</v>
      </c>
      <c r="Z7756">
        <v>13.242380288756337</v>
      </c>
      <c r="AA7756">
        <v>14.227331194449999</v>
      </c>
      <c r="AB7756">
        <v>16.280034537598883</v>
      </c>
      <c r="AC7756">
        <v>0</v>
      </c>
      <c r="AD7756">
        <v>1.7447372115277751</v>
      </c>
      <c r="AE7756">
        <v>67.102037375087832</v>
      </c>
    </row>
    <row r="7757" spans="1:31" x14ac:dyDescent="0.25">
      <c r="A7757">
        <v>1803706</v>
      </c>
      <c r="B7757">
        <v>1</v>
      </c>
      <c r="C7757" t="s">
        <v>80</v>
      </c>
      <c r="D7757" t="s">
        <v>100</v>
      </c>
      <c r="E7757" t="s">
        <v>131</v>
      </c>
      <c r="F7757" t="s">
        <v>22139</v>
      </c>
      <c r="G7757" t="s">
        <v>177</v>
      </c>
      <c r="H7757" t="s">
        <v>134</v>
      </c>
      <c r="I7757" t="s">
        <v>135</v>
      </c>
      <c r="J7757" t="s">
        <v>136</v>
      </c>
      <c r="K7757" t="s">
        <v>147</v>
      </c>
      <c r="L7757" t="s">
        <v>22140</v>
      </c>
      <c r="M7757" t="s">
        <v>22141</v>
      </c>
      <c r="N7757">
        <v>0.18777777700000001</v>
      </c>
      <c r="O7757">
        <v>4</v>
      </c>
      <c r="P7757">
        <v>317</v>
      </c>
      <c r="Q7757">
        <v>3</v>
      </c>
      <c r="R7757">
        <v>59</v>
      </c>
      <c r="S7757">
        <v>14</v>
      </c>
      <c r="T7757">
        <v>79</v>
      </c>
      <c r="U7757">
        <v>4</v>
      </c>
      <c r="V7757">
        <v>0</v>
      </c>
      <c r="W7757">
        <v>0.60308932921249991</v>
      </c>
      <c r="X7757">
        <v>20.063535066737927</v>
      </c>
      <c r="Y7757">
        <v>0.68623327112816668</v>
      </c>
      <c r="Z7757">
        <v>6.234137592398298</v>
      </c>
      <c r="AA7757">
        <v>17.128525135969866</v>
      </c>
      <c r="AB7757">
        <v>10.673739702874729</v>
      </c>
      <c r="AC7757">
        <v>59.674170746814283</v>
      </c>
      <c r="AD7757">
        <v>0</v>
      </c>
      <c r="AE7757">
        <v>115.06343084513577</v>
      </c>
    </row>
    <row r="7758" spans="1:31" x14ac:dyDescent="0.25">
      <c r="A7758">
        <v>1804061</v>
      </c>
      <c r="B7758">
        <v>1</v>
      </c>
      <c r="C7758" t="s">
        <v>81</v>
      </c>
      <c r="D7758" t="s">
        <v>115</v>
      </c>
      <c r="E7758" t="s">
        <v>158</v>
      </c>
      <c r="F7758" t="s">
        <v>22142</v>
      </c>
      <c r="G7758" t="s">
        <v>292</v>
      </c>
      <c r="H7758" t="s">
        <v>146</v>
      </c>
      <c r="I7758" t="s">
        <v>135</v>
      </c>
      <c r="J7758" t="s">
        <v>136</v>
      </c>
      <c r="K7758" t="s">
        <v>147</v>
      </c>
      <c r="L7758" t="s">
        <v>22143</v>
      </c>
      <c r="M7758" t="s">
        <v>22144</v>
      </c>
      <c r="N7758">
        <v>1.1047222219999999</v>
      </c>
      <c r="O7758">
        <v>0</v>
      </c>
      <c r="P7758">
        <v>42</v>
      </c>
      <c r="Q7758">
        <v>0</v>
      </c>
      <c r="R7758">
        <v>0</v>
      </c>
      <c r="S7758">
        <v>0</v>
      </c>
      <c r="T7758">
        <v>3</v>
      </c>
      <c r="U7758">
        <v>0</v>
      </c>
      <c r="V7758">
        <v>0</v>
      </c>
      <c r="W7758">
        <v>0</v>
      </c>
      <c r="X7758">
        <v>7.0975301690757897</v>
      </c>
      <c r="Y7758">
        <v>0</v>
      </c>
      <c r="Z7758">
        <v>0</v>
      </c>
      <c r="AA7758">
        <v>0</v>
      </c>
      <c r="AB7758">
        <v>0.26390170825417508</v>
      </c>
      <c r="AC7758">
        <v>0</v>
      </c>
      <c r="AD7758">
        <v>0</v>
      </c>
      <c r="AE7758">
        <v>7.3614318773299647</v>
      </c>
    </row>
    <row r="7759" spans="1:31" x14ac:dyDescent="0.25">
      <c r="A7759">
        <v>1804001</v>
      </c>
      <c r="B7759">
        <v>1</v>
      </c>
      <c r="C7759" t="s">
        <v>81</v>
      </c>
      <c r="D7759" t="s">
        <v>128</v>
      </c>
      <c r="E7759" t="s">
        <v>143</v>
      </c>
      <c r="F7759" t="s">
        <v>5005</v>
      </c>
      <c r="G7759" t="s">
        <v>145</v>
      </c>
      <c r="H7759" t="s">
        <v>146</v>
      </c>
      <c r="I7759" t="s">
        <v>135</v>
      </c>
      <c r="J7759" t="s">
        <v>136</v>
      </c>
      <c r="K7759" t="s">
        <v>147</v>
      </c>
      <c r="L7759" t="s">
        <v>22145</v>
      </c>
      <c r="M7759" t="s">
        <v>22146</v>
      </c>
      <c r="N7759">
        <v>0.96416666600000001</v>
      </c>
      <c r="O7759">
        <v>0</v>
      </c>
      <c r="P7759">
        <v>373</v>
      </c>
      <c r="Q7759">
        <v>0</v>
      </c>
      <c r="R7759">
        <v>0</v>
      </c>
      <c r="S7759">
        <v>0</v>
      </c>
      <c r="T7759">
        <v>8</v>
      </c>
      <c r="U7759">
        <v>0</v>
      </c>
      <c r="V7759">
        <v>0</v>
      </c>
      <c r="W7759">
        <v>0</v>
      </c>
      <c r="X7759">
        <v>130.22090174177606</v>
      </c>
      <c r="Y7759">
        <v>0</v>
      </c>
      <c r="Z7759">
        <v>0</v>
      </c>
      <c r="AA7759">
        <v>0</v>
      </c>
      <c r="AB7759">
        <v>4.2946811298151504</v>
      </c>
      <c r="AC7759">
        <v>0</v>
      </c>
      <c r="AD7759">
        <v>0</v>
      </c>
      <c r="AE7759">
        <v>134.51558287159122</v>
      </c>
    </row>
    <row r="7760" spans="1:31" x14ac:dyDescent="0.25">
      <c r="A7760">
        <v>1803712</v>
      </c>
      <c r="B7760">
        <v>1</v>
      </c>
      <c r="C7760" t="s">
        <v>81</v>
      </c>
      <c r="D7760" t="s">
        <v>120</v>
      </c>
      <c r="E7760" t="s">
        <v>188</v>
      </c>
      <c r="F7760" t="s">
        <v>22147</v>
      </c>
      <c r="G7760" t="s">
        <v>239</v>
      </c>
      <c r="H7760" t="s">
        <v>134</v>
      </c>
      <c r="I7760" t="s">
        <v>135</v>
      </c>
      <c r="J7760" t="s">
        <v>136</v>
      </c>
      <c r="K7760" t="s">
        <v>137</v>
      </c>
      <c r="L7760" t="s">
        <v>22148</v>
      </c>
      <c r="M7760" t="s">
        <v>22149</v>
      </c>
      <c r="N7760">
        <v>2.418696111</v>
      </c>
      <c r="O7760">
        <v>0</v>
      </c>
      <c r="P7760">
        <v>3229</v>
      </c>
      <c r="Q7760">
        <v>156</v>
      </c>
      <c r="R7760">
        <v>119</v>
      </c>
      <c r="S7760">
        <v>19</v>
      </c>
      <c r="T7760">
        <v>270</v>
      </c>
      <c r="U7760">
        <v>3</v>
      </c>
      <c r="V7760">
        <v>0</v>
      </c>
      <c r="W7760">
        <v>0</v>
      </c>
      <c r="X7760">
        <v>1517.9130021807723</v>
      </c>
      <c r="Y7760">
        <v>1156.7565194228666</v>
      </c>
      <c r="Z7760">
        <v>73.79667903641446</v>
      </c>
      <c r="AA7760">
        <v>339.44326333721494</v>
      </c>
      <c r="AB7760">
        <v>269.99258324344277</v>
      </c>
      <c r="AC7760">
        <v>130.03022251809082</v>
      </c>
      <c r="AD7760">
        <v>0</v>
      </c>
      <c r="AE7760">
        <v>3487.9322697388016</v>
      </c>
    </row>
    <row r="7761" spans="1:31" x14ac:dyDescent="0.25">
      <c r="A7761">
        <v>1803855</v>
      </c>
      <c r="B7761">
        <v>1</v>
      </c>
      <c r="C7761" t="s">
        <v>80</v>
      </c>
      <c r="D7761" t="s">
        <v>96</v>
      </c>
      <c r="E7761" t="s">
        <v>158</v>
      </c>
      <c r="F7761" t="s">
        <v>22150</v>
      </c>
      <c r="G7761" t="s">
        <v>160</v>
      </c>
      <c r="H7761" t="s">
        <v>146</v>
      </c>
      <c r="I7761" t="s">
        <v>135</v>
      </c>
      <c r="J7761" t="s">
        <v>136</v>
      </c>
      <c r="K7761" t="s">
        <v>147</v>
      </c>
      <c r="L7761" t="s">
        <v>22151</v>
      </c>
      <c r="M7761" t="s">
        <v>22152</v>
      </c>
      <c r="N7761">
        <v>6.5052777769999999</v>
      </c>
      <c r="O7761">
        <v>0</v>
      </c>
      <c r="P7761">
        <v>39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27.725999892948533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27.725999892948533</v>
      </c>
    </row>
    <row r="7762" spans="1:31" x14ac:dyDescent="0.25">
      <c r="A7762">
        <v>1804041</v>
      </c>
      <c r="B7762">
        <v>1</v>
      </c>
      <c r="C7762" t="s">
        <v>80</v>
      </c>
      <c r="D7762" t="s">
        <v>85</v>
      </c>
      <c r="E7762" t="s">
        <v>171</v>
      </c>
      <c r="F7762" t="s">
        <v>22153</v>
      </c>
      <c r="G7762" t="s">
        <v>181</v>
      </c>
      <c r="H7762" t="s">
        <v>146</v>
      </c>
      <c r="I7762" t="s">
        <v>135</v>
      </c>
      <c r="J7762" t="s">
        <v>136</v>
      </c>
      <c r="K7762" t="s">
        <v>147</v>
      </c>
      <c r="L7762" t="s">
        <v>22154</v>
      </c>
      <c r="M7762" t="s">
        <v>22155</v>
      </c>
      <c r="N7762">
        <v>1.426111111</v>
      </c>
      <c r="O7762">
        <v>0</v>
      </c>
      <c r="P7762">
        <v>1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0.66907244765491658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0.66907244765491658</v>
      </c>
    </row>
    <row r="7763" spans="1:31" x14ac:dyDescent="0.25">
      <c r="A7763">
        <v>1803998</v>
      </c>
      <c r="B7763">
        <v>1</v>
      </c>
      <c r="C7763" t="s">
        <v>80</v>
      </c>
      <c r="D7763" t="s">
        <v>84</v>
      </c>
      <c r="E7763" t="s">
        <v>171</v>
      </c>
      <c r="F7763" t="s">
        <v>22156</v>
      </c>
      <c r="G7763" t="s">
        <v>181</v>
      </c>
      <c r="H7763" t="s">
        <v>146</v>
      </c>
      <c r="I7763" t="s">
        <v>135</v>
      </c>
      <c r="J7763" t="s">
        <v>136</v>
      </c>
      <c r="K7763" t="s">
        <v>147</v>
      </c>
      <c r="L7763" t="s">
        <v>22157</v>
      </c>
      <c r="M7763" t="s">
        <v>22158</v>
      </c>
      <c r="N7763">
        <v>1.8019444440000001</v>
      </c>
      <c r="O7763">
        <v>0</v>
      </c>
      <c r="P7763">
        <v>1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1.4894112800525001E-2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1.4894112800525001E-2</v>
      </c>
    </row>
    <row r="7764" spans="1:31" x14ac:dyDescent="0.25">
      <c r="A7764">
        <v>1804021</v>
      </c>
      <c r="B7764">
        <v>1</v>
      </c>
      <c r="C7764" t="s">
        <v>80</v>
      </c>
      <c r="D7764" t="s">
        <v>96</v>
      </c>
      <c r="E7764" t="s">
        <v>143</v>
      </c>
      <c r="F7764" t="s">
        <v>22159</v>
      </c>
      <c r="G7764" t="s">
        <v>758</v>
      </c>
      <c r="H7764" t="s">
        <v>146</v>
      </c>
      <c r="I7764" t="s">
        <v>135</v>
      </c>
      <c r="J7764" t="s">
        <v>136</v>
      </c>
      <c r="K7764" t="s">
        <v>147</v>
      </c>
      <c r="L7764" t="s">
        <v>22160</v>
      </c>
      <c r="M7764" t="s">
        <v>22161</v>
      </c>
      <c r="N7764">
        <v>1.220277777</v>
      </c>
      <c r="O7764">
        <v>0</v>
      </c>
      <c r="P7764">
        <v>247</v>
      </c>
      <c r="Q7764">
        <v>0</v>
      </c>
      <c r="R7764">
        <v>0</v>
      </c>
      <c r="S7764">
        <v>0</v>
      </c>
      <c r="T7764">
        <v>2</v>
      </c>
      <c r="U7764">
        <v>0</v>
      </c>
      <c r="V7764">
        <v>0</v>
      </c>
      <c r="W7764">
        <v>0</v>
      </c>
      <c r="X7764">
        <v>64.307303090774482</v>
      </c>
      <c r="Y7764">
        <v>0</v>
      </c>
      <c r="Z7764">
        <v>0</v>
      </c>
      <c r="AA7764">
        <v>0</v>
      </c>
      <c r="AB7764">
        <v>6.2748050396562007</v>
      </c>
      <c r="AC7764">
        <v>0</v>
      </c>
      <c r="AD7764">
        <v>0</v>
      </c>
      <c r="AE7764">
        <v>70.582108130430683</v>
      </c>
    </row>
    <row r="7765" spans="1:31" x14ac:dyDescent="0.25">
      <c r="A7765">
        <v>1803729</v>
      </c>
      <c r="B7765">
        <v>1</v>
      </c>
      <c r="C7765" t="s">
        <v>81</v>
      </c>
      <c r="D7765" t="s">
        <v>118</v>
      </c>
      <c r="E7765" t="s">
        <v>171</v>
      </c>
      <c r="F7765" t="s">
        <v>22162</v>
      </c>
      <c r="G7765" t="s">
        <v>173</v>
      </c>
      <c r="H7765" t="s">
        <v>146</v>
      </c>
      <c r="I7765" t="s">
        <v>135</v>
      </c>
      <c r="J7765" t="s">
        <v>136</v>
      </c>
      <c r="K7765" t="s">
        <v>147</v>
      </c>
      <c r="L7765" t="s">
        <v>22163</v>
      </c>
      <c r="M7765" t="s">
        <v>22164</v>
      </c>
      <c r="N7765">
        <v>1.4680555550000001</v>
      </c>
      <c r="O7765">
        <v>0</v>
      </c>
      <c r="P7765">
        <v>1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1.0533683834000001E-2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1.0533683834000001E-2</v>
      </c>
    </row>
    <row r="7766" spans="1:31" x14ac:dyDescent="0.25">
      <c r="A7766">
        <v>1803586</v>
      </c>
      <c r="B7766">
        <v>1</v>
      </c>
      <c r="C7766" t="s">
        <v>80</v>
      </c>
      <c r="D7766" t="s">
        <v>92</v>
      </c>
      <c r="E7766" t="s">
        <v>131</v>
      </c>
      <c r="F7766" t="s">
        <v>21022</v>
      </c>
      <c r="G7766" t="s">
        <v>177</v>
      </c>
      <c r="H7766" t="s">
        <v>134</v>
      </c>
      <c r="I7766" t="s">
        <v>135</v>
      </c>
      <c r="J7766" t="s">
        <v>136</v>
      </c>
      <c r="K7766" t="s">
        <v>147</v>
      </c>
      <c r="L7766" t="s">
        <v>22165</v>
      </c>
      <c r="M7766" t="s">
        <v>22166</v>
      </c>
      <c r="N7766">
        <v>0.54916666599999997</v>
      </c>
      <c r="O7766">
        <v>0</v>
      </c>
      <c r="P7766">
        <v>542</v>
      </c>
      <c r="Q7766">
        <v>2</v>
      </c>
      <c r="R7766">
        <v>169</v>
      </c>
      <c r="S7766">
        <v>7</v>
      </c>
      <c r="T7766">
        <v>43</v>
      </c>
      <c r="U7766">
        <v>0</v>
      </c>
      <c r="V7766">
        <v>1</v>
      </c>
      <c r="W7766">
        <v>0</v>
      </c>
      <c r="X7766">
        <v>61.020752512763572</v>
      </c>
      <c r="Y7766">
        <v>0.35182754436746666</v>
      </c>
      <c r="Z7766">
        <v>12.470002383873915</v>
      </c>
      <c r="AA7766">
        <v>6.2498677730227321</v>
      </c>
      <c r="AB7766">
        <v>20.212543648176979</v>
      </c>
      <c r="AC7766">
        <v>0</v>
      </c>
      <c r="AD7766">
        <v>3.4326238450758335E-2</v>
      </c>
      <c r="AE7766">
        <v>100.33932010065541</v>
      </c>
    </row>
    <row r="7767" spans="1:31" x14ac:dyDescent="0.25">
      <c r="A7767">
        <v>1803978</v>
      </c>
      <c r="B7767">
        <v>1</v>
      </c>
      <c r="C7767" t="s">
        <v>80</v>
      </c>
      <c r="D7767" t="s">
        <v>90</v>
      </c>
      <c r="E7767" t="s">
        <v>171</v>
      </c>
      <c r="F7767" t="s">
        <v>22167</v>
      </c>
      <c r="G7767" t="s">
        <v>164</v>
      </c>
      <c r="H7767" t="s">
        <v>146</v>
      </c>
      <c r="I7767" t="s">
        <v>135</v>
      </c>
      <c r="J7767" t="s">
        <v>136</v>
      </c>
      <c r="K7767" t="s">
        <v>147</v>
      </c>
      <c r="L7767" t="s">
        <v>22168</v>
      </c>
      <c r="M7767" t="s">
        <v>22169</v>
      </c>
      <c r="N7767">
        <v>1.5674999999999999</v>
      </c>
      <c r="O7767">
        <v>0</v>
      </c>
      <c r="P7767">
        <v>3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1.2404645434935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1.2404645434935</v>
      </c>
    </row>
    <row r="7768" spans="1:31" x14ac:dyDescent="0.25">
      <c r="A7768">
        <v>1803643</v>
      </c>
      <c r="B7768">
        <v>1</v>
      </c>
      <c r="C7768" t="s">
        <v>80</v>
      </c>
      <c r="D7768" t="s">
        <v>110</v>
      </c>
      <c r="E7768" t="s">
        <v>158</v>
      </c>
      <c r="F7768" t="s">
        <v>22170</v>
      </c>
      <c r="G7768" t="s">
        <v>160</v>
      </c>
      <c r="H7768" t="s">
        <v>146</v>
      </c>
      <c r="I7768" t="s">
        <v>135</v>
      </c>
      <c r="J7768" t="s">
        <v>136</v>
      </c>
      <c r="K7768" t="s">
        <v>147</v>
      </c>
      <c r="L7768" t="s">
        <v>22171</v>
      </c>
      <c r="M7768" t="s">
        <v>22172</v>
      </c>
      <c r="N7768">
        <v>1.8869444440000001</v>
      </c>
      <c r="O7768">
        <v>0</v>
      </c>
      <c r="P7768">
        <v>164</v>
      </c>
      <c r="Q7768">
        <v>0</v>
      </c>
      <c r="R7768">
        <v>0</v>
      </c>
      <c r="S7768">
        <v>0</v>
      </c>
      <c r="T7768">
        <v>25</v>
      </c>
      <c r="U7768">
        <v>0</v>
      </c>
      <c r="V7768">
        <v>1</v>
      </c>
      <c r="W7768">
        <v>0</v>
      </c>
      <c r="X7768">
        <v>94.444030903708295</v>
      </c>
      <c r="Y7768">
        <v>0</v>
      </c>
      <c r="Z7768">
        <v>0</v>
      </c>
      <c r="AA7768">
        <v>0</v>
      </c>
      <c r="AB7768">
        <v>39.556022854309191</v>
      </c>
      <c r="AC7768">
        <v>0</v>
      </c>
      <c r="AD7768">
        <v>31.523568558083337</v>
      </c>
      <c r="AE7768">
        <v>165.52362231610081</v>
      </c>
    </row>
    <row r="7769" spans="1:31" x14ac:dyDescent="0.25">
      <c r="A7769">
        <v>1803686</v>
      </c>
      <c r="B7769">
        <v>1</v>
      </c>
      <c r="C7769" t="s">
        <v>81</v>
      </c>
      <c r="D7769" t="s">
        <v>127</v>
      </c>
      <c r="E7769" t="s">
        <v>171</v>
      </c>
      <c r="F7769" t="s">
        <v>22173</v>
      </c>
      <c r="G7769" t="s">
        <v>181</v>
      </c>
      <c r="H7769" t="s">
        <v>146</v>
      </c>
      <c r="I7769" t="s">
        <v>135</v>
      </c>
      <c r="J7769" t="s">
        <v>136</v>
      </c>
      <c r="K7769" t="s">
        <v>147</v>
      </c>
      <c r="L7769" t="s">
        <v>22174</v>
      </c>
      <c r="M7769" t="s">
        <v>22175</v>
      </c>
      <c r="N7769">
        <v>2.2349999999999999</v>
      </c>
      <c r="O7769">
        <v>0</v>
      </c>
      <c r="P7769">
        <v>0</v>
      </c>
      <c r="Q7769">
        <v>0</v>
      </c>
      <c r="R7769">
        <v>1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1.6912240428000002E-3</v>
      </c>
      <c r="AA7769">
        <v>0</v>
      </c>
      <c r="AB7769">
        <v>0</v>
      </c>
      <c r="AC7769">
        <v>0</v>
      </c>
      <c r="AD7769">
        <v>0</v>
      </c>
      <c r="AE7769">
        <v>1.6912240428000002E-3</v>
      </c>
    </row>
    <row r="7770" spans="1:31" x14ac:dyDescent="0.25">
      <c r="A7770">
        <v>1803692</v>
      </c>
      <c r="B7770">
        <v>1</v>
      </c>
      <c r="C7770" t="s">
        <v>80</v>
      </c>
      <c r="D7770" t="s">
        <v>84</v>
      </c>
      <c r="E7770" t="s">
        <v>171</v>
      </c>
      <c r="F7770" t="s">
        <v>22176</v>
      </c>
      <c r="G7770" t="s">
        <v>181</v>
      </c>
      <c r="H7770" t="s">
        <v>146</v>
      </c>
      <c r="I7770" t="s">
        <v>135</v>
      </c>
      <c r="J7770" t="s">
        <v>136</v>
      </c>
      <c r="K7770" t="s">
        <v>147</v>
      </c>
      <c r="L7770" t="s">
        <v>22177</v>
      </c>
      <c r="M7770" t="s">
        <v>22178</v>
      </c>
      <c r="N7770">
        <v>8.2722222219999999</v>
      </c>
      <c r="O7770">
        <v>0</v>
      </c>
      <c r="P7770">
        <v>1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2.0085741991150003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2.0085741991150003</v>
      </c>
    </row>
    <row r="7771" spans="1:31" x14ac:dyDescent="0.25">
      <c r="A7771">
        <v>1804084</v>
      </c>
      <c r="B7771">
        <v>1</v>
      </c>
      <c r="C7771" t="s">
        <v>80</v>
      </c>
      <c r="D7771" t="s">
        <v>96</v>
      </c>
      <c r="E7771" t="s">
        <v>158</v>
      </c>
      <c r="F7771" t="s">
        <v>22179</v>
      </c>
      <c r="G7771" t="s">
        <v>292</v>
      </c>
      <c r="H7771" t="s">
        <v>146</v>
      </c>
      <c r="I7771" t="s">
        <v>135</v>
      </c>
      <c r="J7771" t="s">
        <v>136</v>
      </c>
      <c r="K7771" t="s">
        <v>147</v>
      </c>
      <c r="L7771" t="s">
        <v>22180</v>
      </c>
      <c r="M7771" t="s">
        <v>22181</v>
      </c>
      <c r="N7771">
        <v>1.6161111109999999</v>
      </c>
      <c r="O7771">
        <v>0</v>
      </c>
      <c r="P7771">
        <v>13</v>
      </c>
      <c r="Q7771">
        <v>0</v>
      </c>
      <c r="R7771">
        <v>0</v>
      </c>
      <c r="S7771">
        <v>0</v>
      </c>
      <c r="T7771">
        <v>1</v>
      </c>
      <c r="U7771">
        <v>0</v>
      </c>
      <c r="V7771">
        <v>0</v>
      </c>
      <c r="W7771">
        <v>0</v>
      </c>
      <c r="X7771">
        <v>13.941600557798537</v>
      </c>
      <c r="Y7771">
        <v>0</v>
      </c>
      <c r="Z7771">
        <v>0</v>
      </c>
      <c r="AA7771">
        <v>0</v>
      </c>
      <c r="AB7771">
        <v>0.16063105485093335</v>
      </c>
      <c r="AC7771">
        <v>0</v>
      </c>
      <c r="AD7771">
        <v>0</v>
      </c>
      <c r="AE7771">
        <v>14.10223161264947</v>
      </c>
    </row>
    <row r="7772" spans="1:31" x14ac:dyDescent="0.25">
      <c r="A7772">
        <v>1803835</v>
      </c>
      <c r="B7772">
        <v>1</v>
      </c>
      <c r="C7772" t="s">
        <v>80</v>
      </c>
      <c r="D7772" t="s">
        <v>102</v>
      </c>
      <c r="E7772" t="s">
        <v>171</v>
      </c>
      <c r="F7772" t="s">
        <v>22182</v>
      </c>
      <c r="G7772" t="s">
        <v>181</v>
      </c>
      <c r="H7772" t="s">
        <v>146</v>
      </c>
      <c r="I7772" t="s">
        <v>135</v>
      </c>
      <c r="J7772" t="s">
        <v>136</v>
      </c>
      <c r="K7772" t="s">
        <v>147</v>
      </c>
      <c r="L7772" t="s">
        <v>22183</v>
      </c>
      <c r="M7772" t="s">
        <v>22184</v>
      </c>
      <c r="N7772">
        <v>1.410833333</v>
      </c>
      <c r="O7772">
        <v>0</v>
      </c>
      <c r="P7772">
        <v>1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0.33781445867405002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0.33781445867405002</v>
      </c>
    </row>
    <row r="7773" spans="1:31" x14ac:dyDescent="0.25">
      <c r="A7773">
        <v>1803632</v>
      </c>
      <c r="B7773">
        <v>1</v>
      </c>
      <c r="C7773" t="s">
        <v>80</v>
      </c>
      <c r="D7773" t="s">
        <v>107</v>
      </c>
      <c r="E7773" t="s">
        <v>171</v>
      </c>
      <c r="F7773" t="s">
        <v>22185</v>
      </c>
      <c r="G7773" t="s">
        <v>282</v>
      </c>
      <c r="H7773" t="s">
        <v>146</v>
      </c>
      <c r="I7773" t="s">
        <v>135</v>
      </c>
      <c r="J7773" t="s">
        <v>136</v>
      </c>
      <c r="K7773" t="s">
        <v>147</v>
      </c>
      <c r="L7773" t="s">
        <v>22186</v>
      </c>
      <c r="M7773" t="s">
        <v>22187</v>
      </c>
      <c r="N7773">
        <v>1.5652777769999999</v>
      </c>
      <c r="O7773">
        <v>0</v>
      </c>
      <c r="P7773">
        <v>1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0.15467509985958336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0.15467509985958336</v>
      </c>
    </row>
    <row r="7774" spans="1:31" x14ac:dyDescent="0.25">
      <c r="A7774">
        <v>1803655</v>
      </c>
      <c r="B7774">
        <v>1</v>
      </c>
      <c r="C7774" t="s">
        <v>80</v>
      </c>
      <c r="D7774" t="s">
        <v>97</v>
      </c>
      <c r="E7774" t="s">
        <v>131</v>
      </c>
      <c r="F7774" t="s">
        <v>19004</v>
      </c>
      <c r="G7774" t="s">
        <v>246</v>
      </c>
      <c r="H7774" t="s">
        <v>134</v>
      </c>
      <c r="I7774" t="s">
        <v>135</v>
      </c>
      <c r="J7774" t="s">
        <v>136</v>
      </c>
      <c r="K7774" t="s">
        <v>137</v>
      </c>
      <c r="L7774" t="s">
        <v>22188</v>
      </c>
      <c r="M7774" t="s">
        <v>22189</v>
      </c>
      <c r="N7774">
        <v>0.67776194400000001</v>
      </c>
      <c r="O7774">
        <v>7</v>
      </c>
      <c r="P7774">
        <v>784</v>
      </c>
      <c r="Q7774">
        <v>13</v>
      </c>
      <c r="R7774">
        <v>626</v>
      </c>
      <c r="S7774">
        <v>19</v>
      </c>
      <c r="T7774">
        <v>225</v>
      </c>
      <c r="U7774">
        <v>3</v>
      </c>
      <c r="V7774">
        <v>0</v>
      </c>
      <c r="W7774">
        <v>53.322375906096006</v>
      </c>
      <c r="X7774">
        <v>277.66518946446411</v>
      </c>
      <c r="Y7774">
        <v>40.160095797976339</v>
      </c>
      <c r="Z7774">
        <v>211.07062649377616</v>
      </c>
      <c r="AA7774">
        <v>80.81086553920801</v>
      </c>
      <c r="AB7774">
        <v>153.74919893445644</v>
      </c>
      <c r="AC7774">
        <v>37.534138793818329</v>
      </c>
      <c r="AD7774">
        <v>0</v>
      </c>
      <c r="AE7774">
        <v>854.31249092979533</v>
      </c>
    </row>
    <row r="7775" spans="1:31" x14ac:dyDescent="0.25">
      <c r="A7775">
        <v>1803801</v>
      </c>
      <c r="B7775">
        <v>1</v>
      </c>
      <c r="C7775" t="s">
        <v>80</v>
      </c>
      <c r="D7775" t="s">
        <v>107</v>
      </c>
      <c r="E7775" t="s">
        <v>171</v>
      </c>
      <c r="F7775" t="s">
        <v>22190</v>
      </c>
      <c r="G7775" t="s">
        <v>173</v>
      </c>
      <c r="H7775" t="s">
        <v>146</v>
      </c>
      <c r="I7775" t="s">
        <v>135</v>
      </c>
      <c r="J7775" t="s">
        <v>136</v>
      </c>
      <c r="K7775" t="s">
        <v>147</v>
      </c>
      <c r="L7775" t="s">
        <v>22191</v>
      </c>
      <c r="M7775" t="s">
        <v>22192</v>
      </c>
      <c r="N7775">
        <v>2.0844444439999998</v>
      </c>
      <c r="O7775">
        <v>0</v>
      </c>
      <c r="P7775">
        <v>1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0.53734125451840009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0.53734125451840009</v>
      </c>
    </row>
    <row r="7776" spans="1:31" x14ac:dyDescent="0.25">
      <c r="A7776">
        <v>1804050</v>
      </c>
      <c r="B7776">
        <v>1</v>
      </c>
      <c r="C7776" t="s">
        <v>80</v>
      </c>
      <c r="D7776" t="s">
        <v>82</v>
      </c>
      <c r="E7776" t="s">
        <v>171</v>
      </c>
      <c r="F7776" t="s">
        <v>22193</v>
      </c>
      <c r="G7776" t="s">
        <v>181</v>
      </c>
      <c r="H7776" t="s">
        <v>146</v>
      </c>
      <c r="I7776" t="s">
        <v>135</v>
      </c>
      <c r="J7776" t="s">
        <v>136</v>
      </c>
      <c r="K7776" t="s">
        <v>147</v>
      </c>
      <c r="L7776" t="s">
        <v>22194</v>
      </c>
      <c r="M7776" t="s">
        <v>22195</v>
      </c>
      <c r="N7776">
        <v>1.2633333330000001</v>
      </c>
      <c r="O7776">
        <v>0</v>
      </c>
      <c r="P7776">
        <v>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0.15188263431576668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0.15188263431576668</v>
      </c>
    </row>
    <row r="7777" spans="1:31" x14ac:dyDescent="0.25">
      <c r="A7777">
        <v>1803609</v>
      </c>
      <c r="B7777">
        <v>1</v>
      </c>
      <c r="C7777" t="s">
        <v>81</v>
      </c>
      <c r="D7777" t="s">
        <v>126</v>
      </c>
      <c r="E7777" t="s">
        <v>158</v>
      </c>
      <c r="F7777" t="s">
        <v>22196</v>
      </c>
      <c r="G7777" t="s">
        <v>160</v>
      </c>
      <c r="H7777" t="s">
        <v>146</v>
      </c>
      <c r="I7777" t="s">
        <v>135</v>
      </c>
      <c r="J7777" t="s">
        <v>136</v>
      </c>
      <c r="K7777" t="s">
        <v>147</v>
      </c>
      <c r="L7777" t="s">
        <v>22197</v>
      </c>
      <c r="M7777" t="s">
        <v>22198</v>
      </c>
      <c r="N7777">
        <v>1.6888888879999999</v>
      </c>
      <c r="O7777">
        <v>0</v>
      </c>
      <c r="P7777">
        <v>0</v>
      </c>
      <c r="Q7777">
        <v>0</v>
      </c>
      <c r="R7777">
        <v>3</v>
      </c>
      <c r="S7777">
        <v>0</v>
      </c>
      <c r="T7777">
        <v>2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1.1614046156838003</v>
      </c>
      <c r="AA7777">
        <v>0</v>
      </c>
      <c r="AB7777">
        <v>6.3787030751514671</v>
      </c>
      <c r="AC7777">
        <v>0</v>
      </c>
      <c r="AD7777">
        <v>0</v>
      </c>
      <c r="AE7777">
        <v>7.5401076908352671</v>
      </c>
    </row>
    <row r="7778" spans="1:31" x14ac:dyDescent="0.25">
      <c r="A7778">
        <v>1803964</v>
      </c>
      <c r="B7778">
        <v>1</v>
      </c>
      <c r="C7778" t="s">
        <v>80</v>
      </c>
      <c r="D7778" t="s">
        <v>97</v>
      </c>
      <c r="E7778" t="s">
        <v>171</v>
      </c>
      <c r="F7778" t="s">
        <v>22199</v>
      </c>
      <c r="G7778" t="s">
        <v>181</v>
      </c>
      <c r="H7778" t="s">
        <v>146</v>
      </c>
      <c r="I7778" t="s">
        <v>135</v>
      </c>
      <c r="J7778" t="s">
        <v>136</v>
      </c>
      <c r="K7778" t="s">
        <v>147</v>
      </c>
      <c r="L7778" t="s">
        <v>22200</v>
      </c>
      <c r="M7778" t="s">
        <v>22201</v>
      </c>
      <c r="N7778">
        <v>1.5638888879999999</v>
      </c>
      <c r="O7778">
        <v>0</v>
      </c>
      <c r="P7778">
        <v>0</v>
      </c>
      <c r="Q7778">
        <v>0</v>
      </c>
      <c r="R7778">
        <v>1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2.1147981633451667</v>
      </c>
      <c r="AA7778">
        <v>0</v>
      </c>
      <c r="AB7778">
        <v>0</v>
      </c>
      <c r="AC7778">
        <v>0</v>
      </c>
      <c r="AD7778">
        <v>0</v>
      </c>
      <c r="AE7778">
        <v>2.1147981633451667</v>
      </c>
    </row>
    <row r="7779" spans="1:31" x14ac:dyDescent="0.25">
      <c r="A7779">
        <v>1803864</v>
      </c>
      <c r="B7779">
        <v>1</v>
      </c>
      <c r="C7779" t="s">
        <v>80</v>
      </c>
      <c r="D7779" t="s">
        <v>99</v>
      </c>
      <c r="E7779" t="s">
        <v>171</v>
      </c>
      <c r="F7779" t="s">
        <v>22202</v>
      </c>
      <c r="G7779" t="s">
        <v>181</v>
      </c>
      <c r="H7779" t="s">
        <v>146</v>
      </c>
      <c r="I7779" t="s">
        <v>135</v>
      </c>
      <c r="J7779" t="s">
        <v>136</v>
      </c>
      <c r="K7779" t="s">
        <v>147</v>
      </c>
      <c r="L7779" t="s">
        <v>22203</v>
      </c>
      <c r="M7779" t="s">
        <v>22204</v>
      </c>
      <c r="N7779">
        <v>1.227777777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1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4.8332363125733337</v>
      </c>
      <c r="AC7779">
        <v>0</v>
      </c>
      <c r="AD7779">
        <v>0</v>
      </c>
      <c r="AE7779">
        <v>4.8332363125733337</v>
      </c>
    </row>
    <row r="7780" spans="1:31" x14ac:dyDescent="0.25">
      <c r="A7780">
        <v>1804010</v>
      </c>
      <c r="B7780">
        <v>1</v>
      </c>
      <c r="C7780" t="s">
        <v>80</v>
      </c>
      <c r="D7780" t="s">
        <v>99</v>
      </c>
      <c r="E7780" t="s">
        <v>171</v>
      </c>
      <c r="F7780" t="s">
        <v>22205</v>
      </c>
      <c r="G7780" t="s">
        <v>181</v>
      </c>
      <c r="H7780" t="s">
        <v>146</v>
      </c>
      <c r="I7780" t="s">
        <v>135</v>
      </c>
      <c r="J7780" t="s">
        <v>136</v>
      </c>
      <c r="K7780" t="s">
        <v>147</v>
      </c>
      <c r="L7780" t="s">
        <v>22206</v>
      </c>
      <c r="M7780" t="s">
        <v>22207</v>
      </c>
      <c r="N7780">
        <v>2.2327777769999999</v>
      </c>
      <c r="O7780">
        <v>0</v>
      </c>
      <c r="P7780">
        <v>3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1.038684974178417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1.038684974178417</v>
      </c>
    </row>
    <row r="7781" spans="1:31" x14ac:dyDescent="0.25">
      <c r="A7781">
        <v>1803615</v>
      </c>
      <c r="B7781">
        <v>1</v>
      </c>
      <c r="C7781" t="s">
        <v>80</v>
      </c>
      <c r="D7781" t="s">
        <v>96</v>
      </c>
      <c r="E7781" t="s">
        <v>158</v>
      </c>
      <c r="F7781" t="s">
        <v>17094</v>
      </c>
      <c r="G7781" t="s">
        <v>206</v>
      </c>
      <c r="H7781" t="s">
        <v>146</v>
      </c>
      <c r="I7781" t="s">
        <v>135</v>
      </c>
      <c r="J7781" t="s">
        <v>136</v>
      </c>
      <c r="K7781" t="s">
        <v>147</v>
      </c>
      <c r="L7781" t="s">
        <v>22208</v>
      </c>
      <c r="M7781" t="s">
        <v>22209</v>
      </c>
      <c r="N7781">
        <v>3.3572222219999999</v>
      </c>
      <c r="O7781">
        <v>0</v>
      </c>
      <c r="P7781">
        <v>245</v>
      </c>
      <c r="Q7781">
        <v>0</v>
      </c>
      <c r="R7781">
        <v>0</v>
      </c>
      <c r="S7781">
        <v>0</v>
      </c>
      <c r="T7781">
        <v>28</v>
      </c>
      <c r="U7781">
        <v>0</v>
      </c>
      <c r="V7781">
        <v>0</v>
      </c>
      <c r="W7781">
        <v>0</v>
      </c>
      <c r="X7781">
        <v>313.01879445943189</v>
      </c>
      <c r="Y7781">
        <v>0</v>
      </c>
      <c r="Z7781">
        <v>0</v>
      </c>
      <c r="AA7781">
        <v>0</v>
      </c>
      <c r="AB7781">
        <v>45.637013383200021</v>
      </c>
      <c r="AC7781">
        <v>0</v>
      </c>
      <c r="AD7781">
        <v>0</v>
      </c>
      <c r="AE7781">
        <v>358.65580784263193</v>
      </c>
    </row>
    <row r="7782" spans="1:31" x14ac:dyDescent="0.25">
      <c r="A7782">
        <v>1803781</v>
      </c>
      <c r="B7782">
        <v>1</v>
      </c>
      <c r="C7782" t="s">
        <v>80</v>
      </c>
      <c r="D7782" t="s">
        <v>110</v>
      </c>
      <c r="E7782" t="s">
        <v>158</v>
      </c>
      <c r="F7782" t="s">
        <v>22210</v>
      </c>
      <c r="G7782" t="s">
        <v>160</v>
      </c>
      <c r="H7782" t="s">
        <v>146</v>
      </c>
      <c r="I7782" t="s">
        <v>135</v>
      </c>
      <c r="J7782" t="s">
        <v>136</v>
      </c>
      <c r="K7782" t="s">
        <v>147</v>
      </c>
      <c r="L7782" t="s">
        <v>22211</v>
      </c>
      <c r="M7782" t="s">
        <v>22212</v>
      </c>
      <c r="N7782">
        <v>0.92055555499999997</v>
      </c>
      <c r="O7782">
        <v>0</v>
      </c>
      <c r="P7782">
        <v>333</v>
      </c>
      <c r="Q7782">
        <v>0</v>
      </c>
      <c r="R7782">
        <v>0</v>
      </c>
      <c r="S7782">
        <v>0</v>
      </c>
      <c r="T7782">
        <v>22</v>
      </c>
      <c r="U7782">
        <v>0</v>
      </c>
      <c r="V7782">
        <v>0</v>
      </c>
      <c r="W7782">
        <v>0</v>
      </c>
      <c r="X7782">
        <v>84.090827038383097</v>
      </c>
      <c r="Y7782">
        <v>0</v>
      </c>
      <c r="Z7782">
        <v>0</v>
      </c>
      <c r="AA7782">
        <v>0</v>
      </c>
      <c r="AB7782">
        <v>7.4138305348564675</v>
      </c>
      <c r="AC7782">
        <v>0</v>
      </c>
      <c r="AD7782">
        <v>0</v>
      </c>
      <c r="AE7782">
        <v>91.50465757323957</v>
      </c>
    </row>
    <row r="7783" spans="1:31" x14ac:dyDescent="0.25">
      <c r="A7783">
        <v>1803924</v>
      </c>
      <c r="B7783">
        <v>1</v>
      </c>
      <c r="C7783" t="s">
        <v>80</v>
      </c>
      <c r="D7783" t="s">
        <v>93</v>
      </c>
      <c r="E7783" t="s">
        <v>171</v>
      </c>
      <c r="F7783" t="s">
        <v>22213</v>
      </c>
      <c r="G7783" t="s">
        <v>181</v>
      </c>
      <c r="H7783" t="s">
        <v>146</v>
      </c>
      <c r="I7783" t="s">
        <v>135</v>
      </c>
      <c r="J7783" t="s">
        <v>136</v>
      </c>
      <c r="K7783" t="s">
        <v>147</v>
      </c>
      <c r="L7783" t="s">
        <v>22214</v>
      </c>
      <c r="M7783" t="s">
        <v>22215</v>
      </c>
      <c r="N7783">
        <v>3.6616666659999999</v>
      </c>
      <c r="O7783">
        <v>0</v>
      </c>
      <c r="P7783">
        <v>0</v>
      </c>
      <c r="Q7783">
        <v>0</v>
      </c>
      <c r="R7783">
        <v>1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0.6289620613836</v>
      </c>
      <c r="AA7783">
        <v>0</v>
      </c>
      <c r="AB7783">
        <v>0</v>
      </c>
      <c r="AC7783">
        <v>0</v>
      </c>
      <c r="AD7783">
        <v>0</v>
      </c>
      <c r="AE7783">
        <v>0.6289620613836</v>
      </c>
    </row>
    <row r="7784" spans="1:31" x14ac:dyDescent="0.25">
      <c r="A7784">
        <v>1803944</v>
      </c>
      <c r="B7784">
        <v>1</v>
      </c>
      <c r="C7784" t="s">
        <v>80</v>
      </c>
      <c r="D7784" t="s">
        <v>104</v>
      </c>
      <c r="E7784" t="s">
        <v>184</v>
      </c>
      <c r="F7784" t="s">
        <v>22216</v>
      </c>
      <c r="G7784" t="s">
        <v>359</v>
      </c>
      <c r="H7784" t="s">
        <v>134</v>
      </c>
      <c r="I7784" t="s">
        <v>135</v>
      </c>
      <c r="J7784" t="s">
        <v>136</v>
      </c>
      <c r="K7784" t="s">
        <v>147</v>
      </c>
      <c r="L7784" t="s">
        <v>22217</v>
      </c>
      <c r="M7784" t="s">
        <v>22218</v>
      </c>
      <c r="N7784">
        <v>0.701944444</v>
      </c>
      <c r="O7784">
        <v>1</v>
      </c>
      <c r="P7784">
        <v>435</v>
      </c>
      <c r="Q7784">
        <v>11</v>
      </c>
      <c r="R7784">
        <v>22</v>
      </c>
      <c r="S7784">
        <v>5</v>
      </c>
      <c r="T7784">
        <v>57</v>
      </c>
      <c r="U7784">
        <v>0</v>
      </c>
      <c r="V7784">
        <v>0</v>
      </c>
      <c r="W7784">
        <v>1.8431778972520665</v>
      </c>
      <c r="X7784">
        <v>67.597132322158629</v>
      </c>
      <c r="Y7784">
        <v>10.075683738659528</v>
      </c>
      <c r="Z7784">
        <v>3.0448914761500085</v>
      </c>
      <c r="AA7784">
        <v>13.142041004950086</v>
      </c>
      <c r="AB7784">
        <v>26.483636281320454</v>
      </c>
      <c r="AC7784">
        <v>0</v>
      </c>
      <c r="AD7784">
        <v>0</v>
      </c>
      <c r="AE7784">
        <v>122.18656272049078</v>
      </c>
    </row>
    <row r="7785" spans="1:31" x14ac:dyDescent="0.25">
      <c r="A7785">
        <v>1803881</v>
      </c>
      <c r="B7785">
        <v>1</v>
      </c>
      <c r="C7785" t="s">
        <v>80</v>
      </c>
      <c r="D7785" t="s">
        <v>97</v>
      </c>
      <c r="E7785" t="s">
        <v>153</v>
      </c>
      <c r="F7785" t="s">
        <v>22219</v>
      </c>
      <c r="G7785" t="s">
        <v>206</v>
      </c>
      <c r="H7785" t="s">
        <v>146</v>
      </c>
      <c r="I7785" t="s">
        <v>135</v>
      </c>
      <c r="J7785" t="s">
        <v>136</v>
      </c>
      <c r="K7785" t="s">
        <v>147</v>
      </c>
      <c r="L7785" t="s">
        <v>22220</v>
      </c>
      <c r="M7785" t="s">
        <v>22221</v>
      </c>
      <c r="N7785">
        <v>1.075555555</v>
      </c>
      <c r="O7785">
        <v>0</v>
      </c>
      <c r="P7785">
        <v>47</v>
      </c>
      <c r="Q7785">
        <v>0</v>
      </c>
      <c r="R7785">
        <v>0</v>
      </c>
      <c r="S7785">
        <v>0</v>
      </c>
      <c r="T7785">
        <v>24</v>
      </c>
      <c r="U7785">
        <v>0</v>
      </c>
      <c r="V7785">
        <v>0</v>
      </c>
      <c r="W7785">
        <v>0</v>
      </c>
      <c r="X7785">
        <v>19.196600650046328</v>
      </c>
      <c r="Y7785">
        <v>0</v>
      </c>
      <c r="Z7785">
        <v>0</v>
      </c>
      <c r="AA7785">
        <v>0</v>
      </c>
      <c r="AB7785">
        <v>17.200541564801835</v>
      </c>
      <c r="AC7785">
        <v>0</v>
      </c>
      <c r="AD7785">
        <v>0</v>
      </c>
      <c r="AE7785">
        <v>36.397142214848159</v>
      </c>
    </row>
    <row r="7786" spans="1:31" x14ac:dyDescent="0.25">
      <c r="A7786">
        <v>1803887</v>
      </c>
      <c r="B7786">
        <v>1</v>
      </c>
      <c r="C7786" t="s">
        <v>81</v>
      </c>
      <c r="D7786" t="s">
        <v>120</v>
      </c>
      <c r="E7786" t="s">
        <v>131</v>
      </c>
      <c r="F7786" t="s">
        <v>2396</v>
      </c>
      <c r="G7786" t="s">
        <v>177</v>
      </c>
      <c r="H7786" t="s">
        <v>134</v>
      </c>
      <c r="I7786" t="s">
        <v>135</v>
      </c>
      <c r="J7786" t="s">
        <v>136</v>
      </c>
      <c r="K7786" t="s">
        <v>147</v>
      </c>
      <c r="L7786" t="s">
        <v>22222</v>
      </c>
      <c r="M7786" t="s">
        <v>22223</v>
      </c>
      <c r="N7786">
        <v>0.79111111099999998</v>
      </c>
      <c r="O7786">
        <v>0</v>
      </c>
      <c r="P7786">
        <v>504</v>
      </c>
      <c r="Q7786">
        <v>5</v>
      </c>
      <c r="R7786">
        <v>8</v>
      </c>
      <c r="S7786">
        <v>1</v>
      </c>
      <c r="T7786">
        <v>43</v>
      </c>
      <c r="U7786">
        <v>0</v>
      </c>
      <c r="V7786">
        <v>1</v>
      </c>
      <c r="W7786">
        <v>0</v>
      </c>
      <c r="X7786">
        <v>68.013347015228518</v>
      </c>
      <c r="Y7786">
        <v>55.303599123942405</v>
      </c>
      <c r="Z7786">
        <v>3.7157331425455999</v>
      </c>
      <c r="AA7786">
        <v>0.3891317164826667</v>
      </c>
      <c r="AB7786">
        <v>23.366174298404271</v>
      </c>
      <c r="AC7786">
        <v>0</v>
      </c>
      <c r="AD7786">
        <v>2.0174552620992001</v>
      </c>
      <c r="AE7786">
        <v>152.80544055870266</v>
      </c>
    </row>
    <row r="7787" spans="1:31" x14ac:dyDescent="0.25">
      <c r="A7787">
        <v>1803589</v>
      </c>
      <c r="B7787">
        <v>1</v>
      </c>
      <c r="C7787" t="s">
        <v>80</v>
      </c>
      <c r="D7787" t="s">
        <v>90</v>
      </c>
      <c r="E7787" t="s">
        <v>131</v>
      </c>
      <c r="F7787" t="s">
        <v>22224</v>
      </c>
      <c r="G7787" t="s">
        <v>177</v>
      </c>
      <c r="H7787" t="s">
        <v>134</v>
      </c>
      <c r="I7787" t="s">
        <v>135</v>
      </c>
      <c r="J7787" t="s">
        <v>136</v>
      </c>
      <c r="K7787" t="s">
        <v>147</v>
      </c>
      <c r="L7787" t="s">
        <v>22225</v>
      </c>
      <c r="M7787" t="s">
        <v>22226</v>
      </c>
      <c r="N7787">
        <v>0.325555555</v>
      </c>
      <c r="O7787">
        <v>0</v>
      </c>
      <c r="P7787">
        <v>433</v>
      </c>
      <c r="Q7787">
        <v>0</v>
      </c>
      <c r="R7787">
        <v>0</v>
      </c>
      <c r="S7787">
        <v>0</v>
      </c>
      <c r="T7787">
        <v>7</v>
      </c>
      <c r="U7787">
        <v>0</v>
      </c>
      <c r="V7787">
        <v>0</v>
      </c>
      <c r="W7787">
        <v>0</v>
      </c>
      <c r="X7787">
        <v>37.44603372119321</v>
      </c>
      <c r="Y7787">
        <v>0</v>
      </c>
      <c r="Z7787">
        <v>0</v>
      </c>
      <c r="AA7787">
        <v>0</v>
      </c>
      <c r="AB7787">
        <v>2.1896893395396337</v>
      </c>
      <c r="AC7787">
        <v>0</v>
      </c>
      <c r="AD7787">
        <v>0</v>
      </c>
      <c r="AE7787">
        <v>39.635723060732843</v>
      </c>
    </row>
    <row r="7788" spans="1:31" x14ac:dyDescent="0.25">
      <c r="A7788">
        <v>1803838</v>
      </c>
      <c r="B7788">
        <v>1</v>
      </c>
      <c r="C7788" t="s">
        <v>81</v>
      </c>
      <c r="D7788" t="s">
        <v>120</v>
      </c>
      <c r="E7788" t="s">
        <v>171</v>
      </c>
      <c r="F7788" t="s">
        <v>22227</v>
      </c>
      <c r="G7788" t="s">
        <v>181</v>
      </c>
      <c r="H7788" t="s">
        <v>146</v>
      </c>
      <c r="I7788" t="s">
        <v>135</v>
      </c>
      <c r="J7788" t="s">
        <v>136</v>
      </c>
      <c r="K7788" t="s">
        <v>147</v>
      </c>
      <c r="L7788" t="s">
        <v>22228</v>
      </c>
      <c r="M7788" t="s">
        <v>22229</v>
      </c>
      <c r="N7788">
        <v>1.8366666659999999</v>
      </c>
      <c r="O7788">
        <v>0</v>
      </c>
      <c r="P7788">
        <v>1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6.1548975790000002E-4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6.1548975790000002E-4</v>
      </c>
    </row>
    <row r="7789" spans="1:31" x14ac:dyDescent="0.25">
      <c r="A7789">
        <v>1803844</v>
      </c>
      <c r="B7789">
        <v>1</v>
      </c>
      <c r="C7789" t="s">
        <v>80</v>
      </c>
      <c r="D7789" t="s">
        <v>82</v>
      </c>
      <c r="E7789" t="s">
        <v>171</v>
      </c>
      <c r="F7789" t="s">
        <v>22230</v>
      </c>
      <c r="G7789" t="s">
        <v>181</v>
      </c>
      <c r="H7789" t="s">
        <v>146</v>
      </c>
      <c r="I7789" t="s">
        <v>135</v>
      </c>
      <c r="J7789" t="s">
        <v>136</v>
      </c>
      <c r="K7789" t="s">
        <v>147</v>
      </c>
      <c r="L7789" t="s">
        <v>22231</v>
      </c>
      <c r="M7789" t="s">
        <v>22232</v>
      </c>
      <c r="N7789">
        <v>1.5227777769999999</v>
      </c>
      <c r="O7789">
        <v>0</v>
      </c>
      <c r="P7789">
        <v>1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0.57953926549640011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0.57953926549640011</v>
      </c>
    </row>
    <row r="7790" spans="1:31" x14ac:dyDescent="0.25">
      <c r="A7790">
        <v>1803798</v>
      </c>
      <c r="B7790">
        <v>1</v>
      </c>
      <c r="C7790" t="s">
        <v>80</v>
      </c>
      <c r="D7790" t="s">
        <v>93</v>
      </c>
      <c r="E7790" t="s">
        <v>158</v>
      </c>
      <c r="F7790" t="s">
        <v>22233</v>
      </c>
      <c r="G7790" t="s">
        <v>221</v>
      </c>
      <c r="H7790" t="s">
        <v>146</v>
      </c>
      <c r="I7790" t="s">
        <v>135</v>
      </c>
      <c r="J7790" t="s">
        <v>136</v>
      </c>
      <c r="K7790" t="s">
        <v>147</v>
      </c>
      <c r="L7790" t="s">
        <v>22234</v>
      </c>
      <c r="M7790" t="s">
        <v>22235</v>
      </c>
      <c r="N7790">
        <v>7.0216666659999998</v>
      </c>
      <c r="O7790">
        <v>0</v>
      </c>
      <c r="P7790">
        <v>23</v>
      </c>
      <c r="Q7790">
        <v>0</v>
      </c>
      <c r="R7790">
        <v>4</v>
      </c>
      <c r="S7790">
        <v>0</v>
      </c>
      <c r="T7790">
        <v>1</v>
      </c>
      <c r="U7790">
        <v>0</v>
      </c>
      <c r="V7790">
        <v>0</v>
      </c>
      <c r="W7790">
        <v>0</v>
      </c>
      <c r="X7790">
        <v>9.1303622993873503</v>
      </c>
      <c r="Y7790">
        <v>0</v>
      </c>
      <c r="Z7790">
        <v>5.1821775655578497</v>
      </c>
      <c r="AA7790">
        <v>0</v>
      </c>
      <c r="AB7790">
        <v>62.192364919068595</v>
      </c>
      <c r="AC7790">
        <v>0</v>
      </c>
      <c r="AD7790">
        <v>0</v>
      </c>
      <c r="AE7790">
        <v>76.504904784013803</v>
      </c>
    </row>
    <row r="7791" spans="1:31" x14ac:dyDescent="0.25">
      <c r="A7791">
        <v>1803821</v>
      </c>
      <c r="B7791">
        <v>1</v>
      </c>
      <c r="C7791" t="s">
        <v>80</v>
      </c>
      <c r="D7791" t="s">
        <v>86</v>
      </c>
      <c r="E7791" t="s">
        <v>158</v>
      </c>
      <c r="F7791" t="s">
        <v>22236</v>
      </c>
      <c r="G7791" t="s">
        <v>246</v>
      </c>
      <c r="H7791" t="s">
        <v>146</v>
      </c>
      <c r="I7791" t="s">
        <v>135</v>
      </c>
      <c r="J7791" t="s">
        <v>136</v>
      </c>
      <c r="K7791" t="s">
        <v>137</v>
      </c>
      <c r="L7791" t="s">
        <v>22237</v>
      </c>
      <c r="M7791" t="s">
        <v>22238</v>
      </c>
      <c r="N7791">
        <v>1.761373055</v>
      </c>
      <c r="O7791">
        <v>0</v>
      </c>
      <c r="P7791">
        <v>74</v>
      </c>
      <c r="Q7791">
        <v>0</v>
      </c>
      <c r="R7791">
        <v>1</v>
      </c>
      <c r="S7791">
        <v>0</v>
      </c>
      <c r="T7791">
        <v>1</v>
      </c>
      <c r="U7791">
        <v>0</v>
      </c>
      <c r="V7791">
        <v>0</v>
      </c>
      <c r="W7791">
        <v>0</v>
      </c>
      <c r="X7791">
        <v>66.85897212233391</v>
      </c>
      <c r="Y7791">
        <v>0</v>
      </c>
      <c r="Z7791">
        <v>9.4859191836600021E-2</v>
      </c>
      <c r="AA7791">
        <v>0</v>
      </c>
      <c r="AB7791">
        <v>1.3509805874426166</v>
      </c>
      <c r="AC7791">
        <v>0</v>
      </c>
      <c r="AD7791">
        <v>0</v>
      </c>
      <c r="AE7791">
        <v>68.304811901613135</v>
      </c>
    </row>
    <row r="7792" spans="1:31" x14ac:dyDescent="0.25">
      <c r="A7792">
        <v>1803652</v>
      </c>
      <c r="B7792">
        <v>1</v>
      </c>
      <c r="C7792" t="s">
        <v>81</v>
      </c>
      <c r="D7792" t="s">
        <v>123</v>
      </c>
      <c r="E7792" t="s">
        <v>171</v>
      </c>
      <c r="F7792" t="s">
        <v>22239</v>
      </c>
      <c r="G7792" t="s">
        <v>181</v>
      </c>
      <c r="H7792" t="s">
        <v>146</v>
      </c>
      <c r="I7792" t="s">
        <v>135</v>
      </c>
      <c r="J7792" t="s">
        <v>136</v>
      </c>
      <c r="K7792" t="s">
        <v>147</v>
      </c>
      <c r="L7792" t="s">
        <v>22240</v>
      </c>
      <c r="M7792" t="s">
        <v>22241</v>
      </c>
      <c r="N7792">
        <v>3.1469444439999998</v>
      </c>
      <c r="O7792">
        <v>0</v>
      </c>
      <c r="P7792">
        <v>1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0.43844055912343333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0.43844055912343333</v>
      </c>
    </row>
    <row r="7793" spans="1:31" x14ac:dyDescent="0.25">
      <c r="A7793">
        <v>1803612</v>
      </c>
      <c r="B7793">
        <v>1</v>
      </c>
      <c r="C7793" t="s">
        <v>80</v>
      </c>
      <c r="D7793" t="s">
        <v>103</v>
      </c>
      <c r="E7793" t="s">
        <v>188</v>
      </c>
      <c r="F7793" t="s">
        <v>19994</v>
      </c>
      <c r="G7793" t="s">
        <v>177</v>
      </c>
      <c r="H7793" t="s">
        <v>134</v>
      </c>
      <c r="I7793" t="s">
        <v>135</v>
      </c>
      <c r="J7793" t="s">
        <v>136</v>
      </c>
      <c r="K7793" t="s">
        <v>147</v>
      </c>
      <c r="L7793" t="s">
        <v>22242</v>
      </c>
      <c r="M7793" t="s">
        <v>22243</v>
      </c>
      <c r="N7793">
        <v>0.80138888799999997</v>
      </c>
      <c r="O7793">
        <v>0</v>
      </c>
      <c r="P7793">
        <v>249</v>
      </c>
      <c r="Q7793">
        <v>0</v>
      </c>
      <c r="R7793">
        <v>47</v>
      </c>
      <c r="S7793">
        <v>0</v>
      </c>
      <c r="T7793">
        <v>44</v>
      </c>
      <c r="U7793">
        <v>2</v>
      </c>
      <c r="V7793">
        <v>0</v>
      </c>
      <c r="W7793">
        <v>0</v>
      </c>
      <c r="X7793">
        <v>41.532689608874485</v>
      </c>
      <c r="Y7793">
        <v>0</v>
      </c>
      <c r="Z7793">
        <v>27.502743894113642</v>
      </c>
      <c r="AA7793">
        <v>0</v>
      </c>
      <c r="AB7793">
        <v>52.273896901177373</v>
      </c>
      <c r="AC7793">
        <v>29.832585783494849</v>
      </c>
      <c r="AD7793">
        <v>0</v>
      </c>
      <c r="AE7793">
        <v>151.14191618766034</v>
      </c>
    </row>
    <row r="7794" spans="1:31" x14ac:dyDescent="0.25">
      <c r="A7794">
        <v>1803658</v>
      </c>
      <c r="B7794">
        <v>1</v>
      </c>
      <c r="C7794" t="s">
        <v>80</v>
      </c>
      <c r="D7794" t="s">
        <v>92</v>
      </c>
      <c r="E7794" t="s">
        <v>171</v>
      </c>
      <c r="F7794" t="s">
        <v>22244</v>
      </c>
      <c r="G7794" t="s">
        <v>181</v>
      </c>
      <c r="H7794" t="s">
        <v>146</v>
      </c>
      <c r="I7794" t="s">
        <v>135</v>
      </c>
      <c r="J7794" t="s">
        <v>136</v>
      </c>
      <c r="K7794" t="s">
        <v>147</v>
      </c>
      <c r="L7794" t="s">
        <v>22245</v>
      </c>
      <c r="M7794" t="s">
        <v>22246</v>
      </c>
      <c r="N7794">
        <v>6.3608333330000004</v>
      </c>
      <c r="O7794">
        <v>0</v>
      </c>
      <c r="P7794">
        <v>10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25.142208818148251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25.142208818148251</v>
      </c>
    </row>
    <row r="7795" spans="1:31" x14ac:dyDescent="0.25">
      <c r="A7795">
        <v>1803715</v>
      </c>
      <c r="B7795">
        <v>1</v>
      </c>
      <c r="C7795" t="s">
        <v>80</v>
      </c>
      <c r="D7795" t="s">
        <v>83</v>
      </c>
      <c r="E7795" t="s">
        <v>171</v>
      </c>
      <c r="F7795" t="s">
        <v>21761</v>
      </c>
      <c r="G7795" t="s">
        <v>282</v>
      </c>
      <c r="H7795" t="s">
        <v>146</v>
      </c>
      <c r="I7795" t="s">
        <v>135</v>
      </c>
      <c r="J7795" t="s">
        <v>136</v>
      </c>
      <c r="K7795" t="s">
        <v>147</v>
      </c>
      <c r="L7795" t="s">
        <v>22247</v>
      </c>
      <c r="M7795" t="s">
        <v>22248</v>
      </c>
      <c r="N7795">
        <v>5.3869444440000001</v>
      </c>
      <c r="O7795">
        <v>0</v>
      </c>
      <c r="P7795">
        <v>5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5.1976913594192089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5.1976913594192089</v>
      </c>
    </row>
    <row r="7796" spans="1:31" x14ac:dyDescent="0.25">
      <c r="A7796">
        <v>1804007</v>
      </c>
      <c r="B7796">
        <v>1</v>
      </c>
      <c r="C7796" t="s">
        <v>80</v>
      </c>
      <c r="D7796" t="s">
        <v>108</v>
      </c>
      <c r="E7796" t="s">
        <v>158</v>
      </c>
      <c r="F7796" t="s">
        <v>22249</v>
      </c>
      <c r="G7796" t="s">
        <v>593</v>
      </c>
      <c r="H7796" t="s">
        <v>146</v>
      </c>
      <c r="I7796" t="s">
        <v>135</v>
      </c>
      <c r="J7796" t="s">
        <v>136</v>
      </c>
      <c r="K7796" t="s">
        <v>147</v>
      </c>
      <c r="L7796" t="s">
        <v>22250</v>
      </c>
      <c r="M7796" t="s">
        <v>22251</v>
      </c>
      <c r="N7796">
        <v>0.84666666599999996</v>
      </c>
      <c r="O7796">
        <v>0</v>
      </c>
      <c r="P7796">
        <v>48</v>
      </c>
      <c r="Q7796">
        <v>0</v>
      </c>
      <c r="R7796">
        <v>0</v>
      </c>
      <c r="S7796">
        <v>0</v>
      </c>
      <c r="T7796">
        <v>15</v>
      </c>
      <c r="U7796">
        <v>0</v>
      </c>
      <c r="V7796">
        <v>0</v>
      </c>
      <c r="W7796">
        <v>0</v>
      </c>
      <c r="X7796">
        <v>9.550998948179199</v>
      </c>
      <c r="Y7796">
        <v>0</v>
      </c>
      <c r="Z7796">
        <v>0</v>
      </c>
      <c r="AA7796">
        <v>0</v>
      </c>
      <c r="AB7796">
        <v>7.0759560072180001</v>
      </c>
      <c r="AC7796">
        <v>0</v>
      </c>
      <c r="AD7796">
        <v>0</v>
      </c>
      <c r="AE7796">
        <v>16.626954955397199</v>
      </c>
    </row>
    <row r="7797" spans="1:31" x14ac:dyDescent="0.25">
      <c r="A7797">
        <v>1803761</v>
      </c>
      <c r="B7797">
        <v>1</v>
      </c>
      <c r="C7797" t="s">
        <v>81</v>
      </c>
      <c r="D7797" t="s">
        <v>114</v>
      </c>
      <c r="E7797" t="s">
        <v>171</v>
      </c>
      <c r="F7797" t="s">
        <v>22252</v>
      </c>
      <c r="G7797" t="s">
        <v>181</v>
      </c>
      <c r="H7797" t="s">
        <v>146</v>
      </c>
      <c r="I7797" t="s">
        <v>135</v>
      </c>
      <c r="J7797" t="s">
        <v>136</v>
      </c>
      <c r="K7797" t="s">
        <v>147</v>
      </c>
      <c r="L7797" t="s">
        <v>22253</v>
      </c>
      <c r="M7797" t="s">
        <v>22254</v>
      </c>
      <c r="N7797">
        <v>0.96944444399999996</v>
      </c>
      <c r="O7797">
        <v>0</v>
      </c>
      <c r="P7797">
        <v>1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4.1808182879399997E-2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4.1808182879399997E-2</v>
      </c>
    </row>
    <row r="7798" spans="1:31" x14ac:dyDescent="0.25">
      <c r="A7798">
        <v>1803970</v>
      </c>
      <c r="B7798">
        <v>1</v>
      </c>
      <c r="C7798" t="s">
        <v>80</v>
      </c>
      <c r="D7798" t="s">
        <v>100</v>
      </c>
      <c r="E7798" t="s">
        <v>131</v>
      </c>
      <c r="F7798" t="s">
        <v>22255</v>
      </c>
      <c r="G7798" t="s">
        <v>177</v>
      </c>
      <c r="H7798" t="s">
        <v>134</v>
      </c>
      <c r="I7798" t="s">
        <v>135</v>
      </c>
      <c r="J7798" t="s">
        <v>136</v>
      </c>
      <c r="K7798" t="s">
        <v>147</v>
      </c>
      <c r="L7798" t="s">
        <v>22256</v>
      </c>
      <c r="M7798" t="s">
        <v>22257</v>
      </c>
      <c r="N7798">
        <v>0.45277777699999999</v>
      </c>
      <c r="O7798">
        <v>6</v>
      </c>
      <c r="P7798">
        <v>0</v>
      </c>
      <c r="Q7798">
        <v>57</v>
      </c>
      <c r="R7798">
        <v>22</v>
      </c>
      <c r="S7798">
        <v>5</v>
      </c>
      <c r="T7798">
        <v>0</v>
      </c>
      <c r="U7798">
        <v>0</v>
      </c>
      <c r="V7798">
        <v>0</v>
      </c>
      <c r="W7798">
        <v>2.0739993670879002</v>
      </c>
      <c r="X7798">
        <v>0</v>
      </c>
      <c r="Y7798">
        <v>10.348778576205701</v>
      </c>
      <c r="Z7798">
        <v>8.2278081214712522</v>
      </c>
      <c r="AA7798">
        <v>6.0739793488613838</v>
      </c>
      <c r="AB7798">
        <v>0</v>
      </c>
      <c r="AC7798">
        <v>0</v>
      </c>
      <c r="AD7798">
        <v>0</v>
      </c>
      <c r="AE7798">
        <v>26.724565413626237</v>
      </c>
    </row>
    <row r="7799" spans="1:31" x14ac:dyDescent="0.25">
      <c r="A7799">
        <v>1803804</v>
      </c>
      <c r="B7799">
        <v>1</v>
      </c>
      <c r="C7799" t="s">
        <v>80</v>
      </c>
      <c r="D7799" t="s">
        <v>106</v>
      </c>
      <c r="E7799" t="s">
        <v>171</v>
      </c>
      <c r="F7799" t="s">
        <v>22258</v>
      </c>
      <c r="G7799" t="s">
        <v>282</v>
      </c>
      <c r="H7799" t="s">
        <v>146</v>
      </c>
      <c r="I7799" t="s">
        <v>135</v>
      </c>
      <c r="J7799" t="s">
        <v>136</v>
      </c>
      <c r="K7799" t="s">
        <v>147</v>
      </c>
      <c r="L7799" t="s">
        <v>22259</v>
      </c>
      <c r="M7799" t="s">
        <v>22260</v>
      </c>
      <c r="N7799">
        <v>1.216111111</v>
      </c>
      <c r="O7799">
        <v>0</v>
      </c>
      <c r="P7799">
        <v>1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1.2925947543942997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1.2925947543942997</v>
      </c>
    </row>
    <row r="7800" spans="1:31" x14ac:dyDescent="0.25">
      <c r="A7800">
        <v>1803884</v>
      </c>
      <c r="B7800">
        <v>1</v>
      </c>
      <c r="C7800" t="s">
        <v>80</v>
      </c>
      <c r="D7800" t="s">
        <v>93</v>
      </c>
      <c r="E7800" t="s">
        <v>184</v>
      </c>
      <c r="F7800" t="s">
        <v>22261</v>
      </c>
      <c r="G7800" t="s">
        <v>177</v>
      </c>
      <c r="H7800" t="s">
        <v>134</v>
      </c>
      <c r="I7800" t="s">
        <v>135</v>
      </c>
      <c r="J7800" t="s">
        <v>136</v>
      </c>
      <c r="K7800" t="s">
        <v>147</v>
      </c>
      <c r="L7800" t="s">
        <v>22262</v>
      </c>
      <c r="M7800" t="s">
        <v>22263</v>
      </c>
      <c r="N7800">
        <v>0.54027777700000001</v>
      </c>
      <c r="O7800">
        <v>0</v>
      </c>
      <c r="P7800">
        <v>18</v>
      </c>
      <c r="Q7800">
        <v>0</v>
      </c>
      <c r="R7800">
        <v>5</v>
      </c>
      <c r="S7800">
        <v>7</v>
      </c>
      <c r="T7800">
        <v>905</v>
      </c>
      <c r="U7800">
        <v>5</v>
      </c>
      <c r="V7800">
        <v>14</v>
      </c>
      <c r="W7800">
        <v>0</v>
      </c>
      <c r="X7800">
        <v>0.91571820200612519</v>
      </c>
      <c r="Y7800">
        <v>0</v>
      </c>
      <c r="Z7800">
        <v>2.532061112559</v>
      </c>
      <c r="AA7800">
        <v>19.92604010062421</v>
      </c>
      <c r="AB7800">
        <v>320.510663451276</v>
      </c>
      <c r="AC7800">
        <v>84.421292705095809</v>
      </c>
      <c r="AD7800">
        <v>217.03961768804695</v>
      </c>
      <c r="AE7800">
        <v>645.34539325960816</v>
      </c>
    </row>
    <row r="7801" spans="1:31" x14ac:dyDescent="0.25">
      <c r="A7801">
        <v>1803635</v>
      </c>
      <c r="B7801">
        <v>1</v>
      </c>
      <c r="C7801" t="s">
        <v>81</v>
      </c>
      <c r="D7801" t="s">
        <v>119</v>
      </c>
      <c r="E7801" t="s">
        <v>131</v>
      </c>
      <c r="F7801" t="s">
        <v>10120</v>
      </c>
      <c r="G7801" t="s">
        <v>133</v>
      </c>
      <c r="H7801" t="s">
        <v>134</v>
      </c>
      <c r="I7801" t="s">
        <v>135</v>
      </c>
      <c r="J7801" t="s">
        <v>136</v>
      </c>
      <c r="K7801" t="s">
        <v>137</v>
      </c>
      <c r="L7801" t="s">
        <v>22264</v>
      </c>
      <c r="M7801" t="s">
        <v>22265</v>
      </c>
      <c r="N7801">
        <v>0.123333333</v>
      </c>
      <c r="O7801">
        <v>0</v>
      </c>
      <c r="P7801">
        <v>1489</v>
      </c>
      <c r="Q7801">
        <v>76</v>
      </c>
      <c r="R7801">
        <v>100</v>
      </c>
      <c r="S7801">
        <v>1</v>
      </c>
      <c r="T7801">
        <v>98</v>
      </c>
      <c r="U7801">
        <v>0</v>
      </c>
      <c r="V7801">
        <v>0</v>
      </c>
      <c r="W7801">
        <v>0</v>
      </c>
      <c r="X7801">
        <v>29.0449621884975</v>
      </c>
      <c r="Y7801">
        <v>24.049207040456999</v>
      </c>
      <c r="Z7801">
        <v>10.9320059418204</v>
      </c>
      <c r="AA7801">
        <v>0.87019589250720009</v>
      </c>
      <c r="AB7801">
        <v>3.0018804027489994</v>
      </c>
      <c r="AC7801">
        <v>0</v>
      </c>
      <c r="AD7801">
        <v>0</v>
      </c>
      <c r="AE7801">
        <v>67.898251466031098</v>
      </c>
    </row>
    <row r="7802" spans="1:31" x14ac:dyDescent="0.25">
      <c r="A7802">
        <v>1803778</v>
      </c>
      <c r="B7802">
        <v>1</v>
      </c>
      <c r="C7802" t="s">
        <v>80</v>
      </c>
      <c r="D7802" t="s">
        <v>93</v>
      </c>
      <c r="E7802" t="s">
        <v>184</v>
      </c>
      <c r="F7802" t="s">
        <v>22266</v>
      </c>
      <c r="G7802" t="s">
        <v>232</v>
      </c>
      <c r="H7802" t="s">
        <v>134</v>
      </c>
      <c r="I7802" t="s">
        <v>135</v>
      </c>
      <c r="J7802" t="s">
        <v>136</v>
      </c>
      <c r="K7802" t="s">
        <v>147</v>
      </c>
      <c r="L7802" t="s">
        <v>22267</v>
      </c>
      <c r="M7802" t="s">
        <v>22268</v>
      </c>
      <c r="N7802">
        <v>3.835555555</v>
      </c>
      <c r="O7802">
        <v>0</v>
      </c>
      <c r="P7802">
        <v>16</v>
      </c>
      <c r="Q7802">
        <v>0</v>
      </c>
      <c r="R7802">
        <v>10</v>
      </c>
      <c r="S7802">
        <v>0</v>
      </c>
      <c r="T7802">
        <v>10</v>
      </c>
      <c r="U7802">
        <v>0</v>
      </c>
      <c r="V7802">
        <v>0</v>
      </c>
      <c r="W7802">
        <v>0</v>
      </c>
      <c r="X7802">
        <v>13.960483719552851</v>
      </c>
      <c r="Y7802">
        <v>0</v>
      </c>
      <c r="Z7802">
        <v>49.91250048041227</v>
      </c>
      <c r="AA7802">
        <v>0</v>
      </c>
      <c r="AB7802">
        <v>12.904602617444935</v>
      </c>
      <c r="AC7802">
        <v>0</v>
      </c>
      <c r="AD7802">
        <v>0</v>
      </c>
      <c r="AE7802">
        <v>76.777586817410054</v>
      </c>
    </row>
    <row r="7803" spans="1:31" x14ac:dyDescent="0.25">
      <c r="A7803">
        <v>1803741</v>
      </c>
      <c r="B7803">
        <v>1</v>
      </c>
      <c r="C7803" t="s">
        <v>81</v>
      </c>
      <c r="D7803" t="s">
        <v>120</v>
      </c>
      <c r="E7803" t="s">
        <v>188</v>
      </c>
      <c r="F7803" t="s">
        <v>1273</v>
      </c>
      <c r="G7803" t="s">
        <v>177</v>
      </c>
      <c r="H7803" t="s">
        <v>134</v>
      </c>
      <c r="I7803" t="s">
        <v>135</v>
      </c>
      <c r="J7803" t="s">
        <v>136</v>
      </c>
      <c r="K7803" t="s">
        <v>147</v>
      </c>
      <c r="L7803" t="s">
        <v>22269</v>
      </c>
      <c r="M7803" t="s">
        <v>22270</v>
      </c>
      <c r="N7803">
        <v>0.88277777700000004</v>
      </c>
      <c r="O7803">
        <v>1</v>
      </c>
      <c r="P7803">
        <v>122</v>
      </c>
      <c r="Q7803">
        <v>23</v>
      </c>
      <c r="R7803">
        <v>11</v>
      </c>
      <c r="S7803">
        <v>1</v>
      </c>
      <c r="T7803">
        <v>7</v>
      </c>
      <c r="U7803">
        <v>0</v>
      </c>
      <c r="V7803">
        <v>0</v>
      </c>
      <c r="W7803">
        <v>6.8348129330250001E-2</v>
      </c>
      <c r="X7803">
        <v>22.221511877381953</v>
      </c>
      <c r="Y7803">
        <v>9.0203198744319497</v>
      </c>
      <c r="Z7803">
        <v>4.8069757935384505</v>
      </c>
      <c r="AA7803">
        <v>1.0829409820205667</v>
      </c>
      <c r="AB7803">
        <v>0.48035317413626666</v>
      </c>
      <c r="AC7803">
        <v>0</v>
      </c>
      <c r="AD7803">
        <v>0</v>
      </c>
      <c r="AE7803">
        <v>37.680449830839436</v>
      </c>
    </row>
    <row r="7804" spans="1:31" x14ac:dyDescent="0.25">
      <c r="A7804">
        <v>1803990</v>
      </c>
      <c r="B7804">
        <v>1</v>
      </c>
      <c r="C7804" t="s">
        <v>80</v>
      </c>
      <c r="D7804" t="s">
        <v>97</v>
      </c>
      <c r="E7804" t="s">
        <v>131</v>
      </c>
      <c r="F7804" t="s">
        <v>19004</v>
      </c>
      <c r="G7804" t="s">
        <v>133</v>
      </c>
      <c r="H7804" t="s">
        <v>134</v>
      </c>
      <c r="I7804" t="s">
        <v>135</v>
      </c>
      <c r="J7804" t="s">
        <v>136</v>
      </c>
      <c r="K7804" t="s">
        <v>137</v>
      </c>
      <c r="L7804" t="s">
        <v>22271</v>
      </c>
      <c r="M7804" t="s">
        <v>22272</v>
      </c>
      <c r="N7804">
        <v>6.2733333000000002E-2</v>
      </c>
      <c r="O7804">
        <v>7</v>
      </c>
      <c r="P7804">
        <v>784</v>
      </c>
      <c r="Q7804">
        <v>13</v>
      </c>
      <c r="R7804">
        <v>626</v>
      </c>
      <c r="S7804">
        <v>19</v>
      </c>
      <c r="T7804">
        <v>225</v>
      </c>
      <c r="U7804">
        <v>3</v>
      </c>
      <c r="V7804">
        <v>0</v>
      </c>
      <c r="W7804">
        <v>5.0625284696096005</v>
      </c>
      <c r="X7804">
        <v>26.40094880614684</v>
      </c>
      <c r="Y7804">
        <v>3.2469565156070992</v>
      </c>
      <c r="Z7804">
        <v>17.278324568328564</v>
      </c>
      <c r="AA7804">
        <v>6.0156633151555994</v>
      </c>
      <c r="AB7804">
        <v>12.092592789827599</v>
      </c>
      <c r="AC7804">
        <v>2.1630166634409669</v>
      </c>
      <c r="AD7804">
        <v>0</v>
      </c>
      <c r="AE7804">
        <v>72.260031128116282</v>
      </c>
    </row>
    <row r="7805" spans="1:31" x14ac:dyDescent="0.25">
      <c r="A7805">
        <v>1803592</v>
      </c>
      <c r="B7805">
        <v>1</v>
      </c>
      <c r="C7805" t="s">
        <v>80</v>
      </c>
      <c r="D7805" t="s">
        <v>90</v>
      </c>
      <c r="E7805" t="s">
        <v>131</v>
      </c>
      <c r="F7805" t="s">
        <v>22273</v>
      </c>
      <c r="G7805" t="s">
        <v>168</v>
      </c>
      <c r="H7805" t="s">
        <v>134</v>
      </c>
      <c r="I7805" t="s">
        <v>135</v>
      </c>
      <c r="J7805" t="s">
        <v>136</v>
      </c>
      <c r="K7805" t="s">
        <v>147</v>
      </c>
      <c r="L7805" t="s">
        <v>22274</v>
      </c>
      <c r="M7805" t="s">
        <v>22275</v>
      </c>
      <c r="N7805">
        <v>5.0213888879999997</v>
      </c>
      <c r="O7805">
        <v>0</v>
      </c>
      <c r="P7805">
        <v>289</v>
      </c>
      <c r="Q7805">
        <v>0</v>
      </c>
      <c r="R7805">
        <v>0</v>
      </c>
      <c r="S7805">
        <v>0</v>
      </c>
      <c r="T7805">
        <v>1</v>
      </c>
      <c r="U7805">
        <v>0</v>
      </c>
      <c r="V7805">
        <v>0</v>
      </c>
      <c r="W7805">
        <v>0</v>
      </c>
      <c r="X7805">
        <v>402.01779844649514</v>
      </c>
      <c r="Y7805">
        <v>0</v>
      </c>
      <c r="Z7805">
        <v>0</v>
      </c>
      <c r="AA7805">
        <v>0</v>
      </c>
      <c r="AB7805">
        <v>1.43723626450755</v>
      </c>
      <c r="AC7805">
        <v>0</v>
      </c>
      <c r="AD7805">
        <v>0</v>
      </c>
      <c r="AE7805">
        <v>403.45503471100267</v>
      </c>
    </row>
    <row r="7806" spans="1:31" x14ac:dyDescent="0.25">
      <c r="A7806">
        <v>1803984</v>
      </c>
      <c r="B7806">
        <v>1</v>
      </c>
      <c r="C7806" t="s">
        <v>81</v>
      </c>
      <c r="D7806" t="s">
        <v>112</v>
      </c>
      <c r="E7806" t="s">
        <v>131</v>
      </c>
      <c r="F7806" t="s">
        <v>19600</v>
      </c>
      <c r="G7806" t="s">
        <v>177</v>
      </c>
      <c r="H7806" t="s">
        <v>134</v>
      </c>
      <c r="I7806" t="s">
        <v>193</v>
      </c>
      <c r="J7806" t="s">
        <v>136</v>
      </c>
      <c r="K7806" t="s">
        <v>147</v>
      </c>
      <c r="L7806" t="s">
        <v>22276</v>
      </c>
      <c r="M7806" t="s">
        <v>22277</v>
      </c>
      <c r="N7806">
        <v>2.4444443999999999E-2</v>
      </c>
      <c r="O7806">
        <v>1</v>
      </c>
      <c r="P7806">
        <v>4551</v>
      </c>
      <c r="Q7806">
        <v>558</v>
      </c>
      <c r="R7806">
        <v>545</v>
      </c>
      <c r="S7806">
        <v>50</v>
      </c>
      <c r="T7806">
        <v>783</v>
      </c>
      <c r="U7806">
        <v>6</v>
      </c>
      <c r="V7806">
        <v>5</v>
      </c>
      <c r="W7806">
        <v>1.6981830829333336E-3</v>
      </c>
      <c r="X7806">
        <v>17.274598330470269</v>
      </c>
      <c r="Y7806">
        <v>1.4219059889187993</v>
      </c>
      <c r="Z7806">
        <v>1.4838144205016008</v>
      </c>
      <c r="AA7806">
        <v>2.8017035002814001</v>
      </c>
      <c r="AB7806">
        <v>4.9168443732327347</v>
      </c>
      <c r="AC7806">
        <v>4.4865791825096011</v>
      </c>
      <c r="AD7806">
        <v>1.1036971199349335</v>
      </c>
      <c r="AE7806">
        <v>33.490841098932272</v>
      </c>
    </row>
    <row r="7807" spans="1:31" x14ac:dyDescent="0.25">
      <c r="A7807">
        <v>1803724</v>
      </c>
      <c r="B7807">
        <v>1</v>
      </c>
      <c r="C7807" t="s">
        <v>80</v>
      </c>
      <c r="D7807" t="s">
        <v>98</v>
      </c>
      <c r="E7807" t="s">
        <v>143</v>
      </c>
      <c r="F7807" t="s">
        <v>22278</v>
      </c>
      <c r="G7807" t="s">
        <v>2249</v>
      </c>
      <c r="H7807" t="s">
        <v>146</v>
      </c>
      <c r="I7807" t="s">
        <v>135</v>
      </c>
      <c r="J7807" t="s">
        <v>136</v>
      </c>
      <c r="K7807" t="s">
        <v>147</v>
      </c>
      <c r="L7807" t="s">
        <v>22279</v>
      </c>
      <c r="M7807" t="s">
        <v>22280</v>
      </c>
      <c r="N7807">
        <v>3.1930555549999999</v>
      </c>
      <c r="O7807">
        <v>0</v>
      </c>
      <c r="P7807">
        <v>0</v>
      </c>
      <c r="Q7807">
        <v>0</v>
      </c>
      <c r="R7807">
        <v>9</v>
      </c>
      <c r="S7807">
        <v>0</v>
      </c>
      <c r="T7807">
        <v>2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13.317505779158001</v>
      </c>
      <c r="AA7807">
        <v>0</v>
      </c>
      <c r="AB7807">
        <v>14.820962835082998</v>
      </c>
      <c r="AC7807">
        <v>0</v>
      </c>
      <c r="AD7807">
        <v>0</v>
      </c>
      <c r="AE7807">
        <v>28.138468614240999</v>
      </c>
    </row>
    <row r="7808" spans="1:31" x14ac:dyDescent="0.25">
      <c r="A7808">
        <v>1803747</v>
      </c>
      <c r="B7808">
        <v>1</v>
      </c>
      <c r="C7808" t="s">
        <v>80</v>
      </c>
      <c r="D7808" t="s">
        <v>84</v>
      </c>
      <c r="E7808" t="s">
        <v>153</v>
      </c>
      <c r="F7808" t="s">
        <v>22281</v>
      </c>
      <c r="G7808" t="s">
        <v>206</v>
      </c>
      <c r="H7808" t="s">
        <v>146</v>
      </c>
      <c r="I7808" t="s">
        <v>135</v>
      </c>
      <c r="J7808" t="s">
        <v>136</v>
      </c>
      <c r="K7808" t="s">
        <v>147</v>
      </c>
      <c r="L7808" t="s">
        <v>22282</v>
      </c>
      <c r="M7808" t="s">
        <v>22283</v>
      </c>
      <c r="N7808">
        <v>7.38</v>
      </c>
      <c r="O7808">
        <v>0</v>
      </c>
      <c r="P7808">
        <v>151</v>
      </c>
      <c r="Q7808">
        <v>0</v>
      </c>
      <c r="R7808">
        <v>0</v>
      </c>
      <c r="S7808">
        <v>0</v>
      </c>
      <c r="T7808">
        <v>5</v>
      </c>
      <c r="U7808">
        <v>0</v>
      </c>
      <c r="V7808">
        <v>0</v>
      </c>
      <c r="W7808">
        <v>0</v>
      </c>
      <c r="X7808">
        <v>276.36722840930724</v>
      </c>
      <c r="Y7808">
        <v>0</v>
      </c>
      <c r="Z7808">
        <v>0</v>
      </c>
      <c r="AA7808">
        <v>0</v>
      </c>
      <c r="AB7808">
        <v>27.846300524336247</v>
      </c>
      <c r="AC7808">
        <v>0</v>
      </c>
      <c r="AD7808">
        <v>0</v>
      </c>
      <c r="AE7808">
        <v>304.21352893364349</v>
      </c>
    </row>
    <row r="7809" spans="1:31" x14ac:dyDescent="0.25">
      <c r="A7809">
        <v>1803770</v>
      </c>
      <c r="B7809">
        <v>1</v>
      </c>
      <c r="C7809" t="s">
        <v>80</v>
      </c>
      <c r="D7809" t="s">
        <v>93</v>
      </c>
      <c r="E7809" t="s">
        <v>171</v>
      </c>
      <c r="F7809" t="s">
        <v>22284</v>
      </c>
      <c r="G7809" t="s">
        <v>181</v>
      </c>
      <c r="H7809" t="s">
        <v>146</v>
      </c>
      <c r="I7809" t="s">
        <v>135</v>
      </c>
      <c r="J7809" t="s">
        <v>136</v>
      </c>
      <c r="K7809" t="s">
        <v>147</v>
      </c>
      <c r="L7809" t="s">
        <v>22285</v>
      </c>
      <c r="M7809" t="s">
        <v>22286</v>
      </c>
      <c r="N7809">
        <v>1.996388888</v>
      </c>
      <c r="O7809">
        <v>0</v>
      </c>
      <c r="P7809">
        <v>1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0.45876136854532501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0.45876136854532501</v>
      </c>
    </row>
    <row r="7810" spans="1:31" x14ac:dyDescent="0.25">
      <c r="A7810">
        <v>1803707</v>
      </c>
      <c r="B7810">
        <v>1</v>
      </c>
      <c r="C7810" t="s">
        <v>80</v>
      </c>
      <c r="D7810" t="s">
        <v>110</v>
      </c>
      <c r="E7810" t="s">
        <v>158</v>
      </c>
      <c r="F7810" t="s">
        <v>22287</v>
      </c>
      <c r="G7810" t="s">
        <v>225</v>
      </c>
      <c r="H7810" t="s">
        <v>146</v>
      </c>
      <c r="I7810" t="s">
        <v>135</v>
      </c>
      <c r="J7810" t="s">
        <v>136</v>
      </c>
      <c r="K7810" t="s">
        <v>147</v>
      </c>
      <c r="L7810" t="s">
        <v>22288</v>
      </c>
      <c r="M7810" t="s">
        <v>22289</v>
      </c>
      <c r="N7810">
        <v>1.7116666659999999</v>
      </c>
      <c r="O7810">
        <v>0</v>
      </c>
      <c r="P7810">
        <v>134</v>
      </c>
      <c r="Q7810">
        <v>0</v>
      </c>
      <c r="R7810">
        <v>0</v>
      </c>
      <c r="S7810">
        <v>0</v>
      </c>
      <c r="T7810">
        <v>75</v>
      </c>
      <c r="U7810">
        <v>0</v>
      </c>
      <c r="V7810">
        <v>0</v>
      </c>
      <c r="W7810">
        <v>0</v>
      </c>
      <c r="X7810">
        <v>65.223491537901509</v>
      </c>
      <c r="Y7810">
        <v>0</v>
      </c>
      <c r="Z7810">
        <v>0</v>
      </c>
      <c r="AA7810">
        <v>0</v>
      </c>
      <c r="AB7810">
        <v>62.484670416471985</v>
      </c>
      <c r="AC7810">
        <v>0</v>
      </c>
      <c r="AD7810">
        <v>0</v>
      </c>
      <c r="AE7810">
        <v>127.70816195437349</v>
      </c>
    </row>
    <row r="7811" spans="1:31" x14ac:dyDescent="0.25">
      <c r="A7811">
        <v>1803810</v>
      </c>
      <c r="B7811">
        <v>1</v>
      </c>
      <c r="C7811" t="s">
        <v>80</v>
      </c>
      <c r="D7811" t="s">
        <v>96</v>
      </c>
      <c r="E7811" t="s">
        <v>158</v>
      </c>
      <c r="F7811" t="s">
        <v>17094</v>
      </c>
      <c r="G7811" t="s">
        <v>206</v>
      </c>
      <c r="H7811" t="s">
        <v>146</v>
      </c>
      <c r="I7811" t="s">
        <v>135</v>
      </c>
      <c r="J7811" t="s">
        <v>136</v>
      </c>
      <c r="K7811" t="s">
        <v>147</v>
      </c>
      <c r="L7811" t="s">
        <v>22290</v>
      </c>
      <c r="M7811" t="s">
        <v>22291</v>
      </c>
      <c r="N7811">
        <v>4.1683333329999996</v>
      </c>
      <c r="O7811">
        <v>0</v>
      </c>
      <c r="P7811">
        <v>245</v>
      </c>
      <c r="Q7811">
        <v>0</v>
      </c>
      <c r="R7811">
        <v>0</v>
      </c>
      <c r="S7811">
        <v>0</v>
      </c>
      <c r="T7811">
        <v>28</v>
      </c>
      <c r="U7811">
        <v>0</v>
      </c>
      <c r="V7811">
        <v>0</v>
      </c>
      <c r="W7811">
        <v>0</v>
      </c>
      <c r="X7811">
        <v>374.40452018404073</v>
      </c>
      <c r="Y7811">
        <v>0</v>
      </c>
      <c r="Z7811">
        <v>0</v>
      </c>
      <c r="AA7811">
        <v>0</v>
      </c>
      <c r="AB7811">
        <v>59.786286479399976</v>
      </c>
      <c r="AC7811">
        <v>0</v>
      </c>
      <c r="AD7811">
        <v>0</v>
      </c>
      <c r="AE7811">
        <v>434.1908066634407</v>
      </c>
    </row>
    <row r="7812" spans="1:31" x14ac:dyDescent="0.25">
      <c r="A7812">
        <v>1803950</v>
      </c>
      <c r="B7812">
        <v>1</v>
      </c>
      <c r="C7812" t="s">
        <v>81</v>
      </c>
      <c r="D7812" t="s">
        <v>112</v>
      </c>
      <c r="E7812" t="s">
        <v>143</v>
      </c>
      <c r="F7812" t="s">
        <v>22292</v>
      </c>
      <c r="G7812" t="s">
        <v>145</v>
      </c>
      <c r="H7812" t="s">
        <v>146</v>
      </c>
      <c r="I7812" t="s">
        <v>135</v>
      </c>
      <c r="J7812" t="s">
        <v>136</v>
      </c>
      <c r="K7812" t="s">
        <v>147</v>
      </c>
      <c r="L7812" t="s">
        <v>22293</v>
      </c>
      <c r="M7812" t="s">
        <v>22294</v>
      </c>
      <c r="N7812">
        <v>1.858055555</v>
      </c>
      <c r="O7812">
        <v>0</v>
      </c>
      <c r="P7812">
        <v>50</v>
      </c>
      <c r="Q7812">
        <v>0</v>
      </c>
      <c r="R7812">
        <v>3</v>
      </c>
      <c r="S7812">
        <v>0</v>
      </c>
      <c r="T7812">
        <v>5</v>
      </c>
      <c r="U7812">
        <v>0</v>
      </c>
      <c r="V7812">
        <v>0</v>
      </c>
      <c r="W7812">
        <v>0</v>
      </c>
      <c r="X7812">
        <v>2.0104529448924082</v>
      </c>
      <c r="Y7812">
        <v>0</v>
      </c>
      <c r="Z7812">
        <v>2.088530966935E-2</v>
      </c>
      <c r="AA7812">
        <v>0</v>
      </c>
      <c r="AB7812">
        <v>7.3060044704899507</v>
      </c>
      <c r="AC7812">
        <v>0</v>
      </c>
      <c r="AD7812">
        <v>0</v>
      </c>
      <c r="AE7812">
        <v>9.3373427250517089</v>
      </c>
    </row>
    <row r="7813" spans="1:31" x14ac:dyDescent="0.25">
      <c r="A7813">
        <v>1803618</v>
      </c>
      <c r="B7813">
        <v>1</v>
      </c>
      <c r="C7813" t="s">
        <v>80</v>
      </c>
      <c r="D7813" t="s">
        <v>104</v>
      </c>
      <c r="E7813" t="s">
        <v>158</v>
      </c>
      <c r="F7813" t="s">
        <v>22295</v>
      </c>
      <c r="G7813" t="s">
        <v>221</v>
      </c>
      <c r="H7813" t="s">
        <v>146</v>
      </c>
      <c r="I7813" t="s">
        <v>135</v>
      </c>
      <c r="J7813" t="s">
        <v>136</v>
      </c>
      <c r="K7813" t="s">
        <v>147</v>
      </c>
      <c r="L7813" t="s">
        <v>22296</v>
      </c>
      <c r="M7813" t="s">
        <v>22297</v>
      </c>
      <c r="N7813">
        <v>3.4283333329999999</v>
      </c>
      <c r="O7813">
        <v>0</v>
      </c>
      <c r="P7813">
        <v>31</v>
      </c>
      <c r="Q7813">
        <v>0</v>
      </c>
      <c r="R7813">
        <v>9</v>
      </c>
      <c r="S7813">
        <v>0</v>
      </c>
      <c r="T7813">
        <v>11</v>
      </c>
      <c r="U7813">
        <v>0</v>
      </c>
      <c r="V7813">
        <v>0</v>
      </c>
      <c r="W7813">
        <v>0</v>
      </c>
      <c r="X7813">
        <v>19.864579552834059</v>
      </c>
      <c r="Y7813">
        <v>0</v>
      </c>
      <c r="Z7813">
        <v>0.76342615211186682</v>
      </c>
      <c r="AA7813">
        <v>0</v>
      </c>
      <c r="AB7813">
        <v>10.49099110124917</v>
      </c>
      <c r="AC7813">
        <v>0</v>
      </c>
      <c r="AD7813">
        <v>0</v>
      </c>
      <c r="AE7813">
        <v>31.118996806195092</v>
      </c>
    </row>
    <row r="7814" spans="1:31" x14ac:dyDescent="0.25">
      <c r="A7814">
        <v>1803999</v>
      </c>
      <c r="B7814">
        <v>1</v>
      </c>
      <c r="C7814" t="s">
        <v>81</v>
      </c>
      <c r="D7814" t="s">
        <v>127</v>
      </c>
      <c r="E7814" t="s">
        <v>188</v>
      </c>
      <c r="F7814" t="s">
        <v>21877</v>
      </c>
      <c r="G7814" t="s">
        <v>177</v>
      </c>
      <c r="H7814" t="s">
        <v>134</v>
      </c>
      <c r="I7814" t="s">
        <v>135</v>
      </c>
      <c r="J7814" t="s">
        <v>136</v>
      </c>
      <c r="K7814" t="s">
        <v>147</v>
      </c>
      <c r="L7814" t="s">
        <v>22298</v>
      </c>
      <c r="M7814" t="s">
        <v>22299</v>
      </c>
      <c r="N7814">
        <v>3.4052777769999998</v>
      </c>
      <c r="O7814">
        <v>3</v>
      </c>
      <c r="P7814">
        <v>441</v>
      </c>
      <c r="Q7814">
        <v>70</v>
      </c>
      <c r="R7814">
        <v>65</v>
      </c>
      <c r="S7814">
        <v>15</v>
      </c>
      <c r="T7814">
        <v>29</v>
      </c>
      <c r="U7814">
        <v>5</v>
      </c>
      <c r="V7814">
        <v>0</v>
      </c>
      <c r="W7814">
        <v>1.8542024590021335</v>
      </c>
      <c r="X7814">
        <v>288.46366699151071</v>
      </c>
      <c r="Y7814">
        <v>176.96242197442444</v>
      </c>
      <c r="Z7814">
        <v>47.460128614983596</v>
      </c>
      <c r="AA7814">
        <v>1830.3983790249119</v>
      </c>
      <c r="AB7814">
        <v>18.712685296375152</v>
      </c>
      <c r="AC7814">
        <v>652.23995404157438</v>
      </c>
      <c r="AD7814">
        <v>0</v>
      </c>
      <c r="AE7814">
        <v>3016.0914384027824</v>
      </c>
    </row>
    <row r="7815" spans="1:31" x14ac:dyDescent="0.25">
      <c r="A7815">
        <v>1803993</v>
      </c>
      <c r="B7815">
        <v>1</v>
      </c>
      <c r="C7815" t="s">
        <v>81</v>
      </c>
      <c r="D7815" t="s">
        <v>112</v>
      </c>
      <c r="E7815" t="s">
        <v>184</v>
      </c>
      <c r="F7815" t="s">
        <v>22300</v>
      </c>
      <c r="G7815" t="s">
        <v>177</v>
      </c>
      <c r="H7815" t="s">
        <v>134</v>
      </c>
      <c r="I7815" t="s">
        <v>135</v>
      </c>
      <c r="J7815" t="s">
        <v>136</v>
      </c>
      <c r="K7815" t="s">
        <v>147</v>
      </c>
      <c r="L7815" t="s">
        <v>22301</v>
      </c>
      <c r="M7815" t="s">
        <v>22302</v>
      </c>
      <c r="N7815">
        <v>1.028333333</v>
      </c>
      <c r="O7815">
        <v>0</v>
      </c>
      <c r="P7815">
        <v>131</v>
      </c>
      <c r="Q7815">
        <v>65</v>
      </c>
      <c r="R7815">
        <v>24</v>
      </c>
      <c r="S7815">
        <v>0</v>
      </c>
      <c r="T7815">
        <v>16</v>
      </c>
      <c r="U7815">
        <v>0</v>
      </c>
      <c r="V7815">
        <v>0</v>
      </c>
      <c r="W7815">
        <v>0</v>
      </c>
      <c r="X7815">
        <v>24.143476122112212</v>
      </c>
      <c r="Y7815">
        <v>6.2213073384930873</v>
      </c>
      <c r="Z7815">
        <v>2.6429893967800488</v>
      </c>
      <c r="AA7815">
        <v>0</v>
      </c>
      <c r="AB7815">
        <v>3.6530831915833502</v>
      </c>
      <c r="AC7815">
        <v>0</v>
      </c>
      <c r="AD7815">
        <v>0</v>
      </c>
      <c r="AE7815">
        <v>36.660856048968697</v>
      </c>
    </row>
    <row r="7816" spans="1:31" x14ac:dyDescent="0.25">
      <c r="A7816">
        <v>1803873</v>
      </c>
      <c r="B7816">
        <v>1</v>
      </c>
      <c r="C7816" t="s">
        <v>80</v>
      </c>
      <c r="D7816" t="s">
        <v>84</v>
      </c>
      <c r="E7816" t="s">
        <v>153</v>
      </c>
      <c r="F7816" t="s">
        <v>22303</v>
      </c>
      <c r="G7816" t="s">
        <v>155</v>
      </c>
      <c r="H7816" t="s">
        <v>146</v>
      </c>
      <c r="I7816" t="s">
        <v>135</v>
      </c>
      <c r="J7816" t="s">
        <v>136</v>
      </c>
      <c r="K7816" t="s">
        <v>147</v>
      </c>
      <c r="L7816" t="s">
        <v>22304</v>
      </c>
      <c r="M7816" t="s">
        <v>22305</v>
      </c>
      <c r="N7816">
        <v>5.017222222</v>
      </c>
      <c r="O7816">
        <v>0</v>
      </c>
      <c r="P7816">
        <v>58</v>
      </c>
      <c r="Q7816">
        <v>0</v>
      </c>
      <c r="R7816">
        <v>0</v>
      </c>
      <c r="S7816">
        <v>0</v>
      </c>
      <c r="T7816">
        <v>35</v>
      </c>
      <c r="U7816">
        <v>0</v>
      </c>
      <c r="V7816">
        <v>0</v>
      </c>
      <c r="W7816">
        <v>0</v>
      </c>
      <c r="X7816">
        <v>82.29484458033879</v>
      </c>
      <c r="Y7816">
        <v>0</v>
      </c>
      <c r="Z7816">
        <v>0</v>
      </c>
      <c r="AA7816">
        <v>0</v>
      </c>
      <c r="AB7816">
        <v>57.834821692945013</v>
      </c>
      <c r="AC7816">
        <v>0</v>
      </c>
      <c r="AD7816">
        <v>0</v>
      </c>
      <c r="AE7816">
        <v>140.12966627328382</v>
      </c>
    </row>
    <row r="7817" spans="1:31" x14ac:dyDescent="0.25">
      <c r="A7817">
        <v>1803681</v>
      </c>
      <c r="B7817">
        <v>1</v>
      </c>
      <c r="C7817" t="s">
        <v>81</v>
      </c>
      <c r="D7817" t="s">
        <v>127</v>
      </c>
      <c r="E7817" t="s">
        <v>188</v>
      </c>
      <c r="F7817" t="s">
        <v>1353</v>
      </c>
      <c r="G7817" t="s">
        <v>177</v>
      </c>
      <c r="H7817" t="s">
        <v>134</v>
      </c>
      <c r="I7817" t="s">
        <v>193</v>
      </c>
      <c r="J7817" t="s">
        <v>136</v>
      </c>
      <c r="K7817" t="s">
        <v>147</v>
      </c>
      <c r="L7817" t="s">
        <v>22306</v>
      </c>
      <c r="M7817" t="s">
        <v>22307</v>
      </c>
      <c r="N7817">
        <v>8.3333330000000001E-3</v>
      </c>
      <c r="O7817">
        <v>2</v>
      </c>
      <c r="P7817">
        <v>1266</v>
      </c>
      <c r="Q7817">
        <v>25</v>
      </c>
      <c r="R7817">
        <v>68</v>
      </c>
      <c r="S7817">
        <v>6</v>
      </c>
      <c r="T7817">
        <v>88</v>
      </c>
      <c r="U7817">
        <v>2</v>
      </c>
      <c r="V7817">
        <v>0</v>
      </c>
      <c r="W7817">
        <v>2.9999123910000002E-3</v>
      </c>
      <c r="X7817">
        <v>1.3836197436804996</v>
      </c>
      <c r="Y7817">
        <v>0.16035860771750002</v>
      </c>
      <c r="Z7817">
        <v>6.6315412685999997E-2</v>
      </c>
      <c r="AA7817">
        <v>0.32100148711324999</v>
      </c>
      <c r="AB7817">
        <v>0.21166374484025002</v>
      </c>
      <c r="AC7817">
        <v>3.0669772809999999E-2</v>
      </c>
      <c r="AD7817">
        <v>0</v>
      </c>
      <c r="AE7817">
        <v>2.1766286812384998</v>
      </c>
    </row>
    <row r="7818" spans="1:31" x14ac:dyDescent="0.25">
      <c r="A7818">
        <v>1803644</v>
      </c>
      <c r="B7818">
        <v>1</v>
      </c>
      <c r="C7818" t="s">
        <v>80</v>
      </c>
      <c r="D7818" t="s">
        <v>92</v>
      </c>
      <c r="E7818" t="s">
        <v>184</v>
      </c>
      <c r="F7818" t="s">
        <v>22308</v>
      </c>
      <c r="G7818" t="s">
        <v>239</v>
      </c>
      <c r="H7818" t="s">
        <v>134</v>
      </c>
      <c r="I7818" t="s">
        <v>135</v>
      </c>
      <c r="J7818" t="s">
        <v>136</v>
      </c>
      <c r="K7818" t="s">
        <v>137</v>
      </c>
      <c r="L7818" t="s">
        <v>22309</v>
      </c>
      <c r="M7818" t="s">
        <v>22310</v>
      </c>
      <c r="N7818">
        <v>5.2276638880000004</v>
      </c>
      <c r="O7818">
        <v>0</v>
      </c>
      <c r="P7818">
        <v>169</v>
      </c>
      <c r="Q7818">
        <v>0</v>
      </c>
      <c r="R7818">
        <v>2</v>
      </c>
      <c r="S7818">
        <v>0</v>
      </c>
      <c r="T7818">
        <v>5</v>
      </c>
      <c r="U7818">
        <v>0</v>
      </c>
      <c r="V7818">
        <v>0</v>
      </c>
      <c r="W7818">
        <v>0</v>
      </c>
      <c r="X7818">
        <v>537.01208039908727</v>
      </c>
      <c r="Y7818">
        <v>0</v>
      </c>
      <c r="Z7818">
        <v>6.3544035952339994</v>
      </c>
      <c r="AA7818">
        <v>0</v>
      </c>
      <c r="AB7818">
        <v>48.172371686022679</v>
      </c>
      <c r="AC7818">
        <v>0</v>
      </c>
      <c r="AD7818">
        <v>0</v>
      </c>
      <c r="AE7818">
        <v>591.53885568034389</v>
      </c>
    </row>
    <row r="7819" spans="1:31" x14ac:dyDescent="0.25">
      <c r="A7819">
        <v>1803638</v>
      </c>
      <c r="B7819">
        <v>1</v>
      </c>
      <c r="C7819" t="s">
        <v>80</v>
      </c>
      <c r="D7819" t="s">
        <v>105</v>
      </c>
      <c r="E7819" t="s">
        <v>158</v>
      </c>
      <c r="F7819" t="s">
        <v>22311</v>
      </c>
      <c r="G7819" t="s">
        <v>246</v>
      </c>
      <c r="H7819" t="s">
        <v>146</v>
      </c>
      <c r="I7819" t="s">
        <v>135</v>
      </c>
      <c r="J7819" t="s">
        <v>136</v>
      </c>
      <c r="K7819" t="s">
        <v>137</v>
      </c>
      <c r="L7819" t="s">
        <v>22312</v>
      </c>
      <c r="M7819" t="s">
        <v>22313</v>
      </c>
      <c r="N7819">
        <v>10.180523055</v>
      </c>
      <c r="O7819">
        <v>0</v>
      </c>
      <c r="P7819">
        <v>18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42.666725753798247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42.666725753798247</v>
      </c>
    </row>
    <row r="7820" spans="1:31" x14ac:dyDescent="0.25">
      <c r="A7820">
        <v>1803767</v>
      </c>
      <c r="B7820">
        <v>1</v>
      </c>
      <c r="C7820" t="s">
        <v>81</v>
      </c>
      <c r="D7820" t="s">
        <v>117</v>
      </c>
      <c r="E7820" t="s">
        <v>171</v>
      </c>
      <c r="F7820" t="s">
        <v>22314</v>
      </c>
      <c r="G7820" t="s">
        <v>173</v>
      </c>
      <c r="H7820" t="s">
        <v>146</v>
      </c>
      <c r="I7820" t="s">
        <v>135</v>
      </c>
      <c r="J7820" t="s">
        <v>136</v>
      </c>
      <c r="K7820" t="s">
        <v>147</v>
      </c>
      <c r="L7820" t="s">
        <v>22315</v>
      </c>
      <c r="M7820" t="s">
        <v>22316</v>
      </c>
      <c r="N7820">
        <v>1.8972222219999999</v>
      </c>
      <c r="O7820">
        <v>0</v>
      </c>
      <c r="P7820">
        <v>3</v>
      </c>
      <c r="Q7820">
        <v>0</v>
      </c>
      <c r="R7820">
        <v>0</v>
      </c>
      <c r="S7820">
        <v>0</v>
      </c>
      <c r="T7820">
        <v>1</v>
      </c>
      <c r="U7820">
        <v>0</v>
      </c>
      <c r="V7820">
        <v>0</v>
      </c>
      <c r="W7820">
        <v>0</v>
      </c>
      <c r="X7820">
        <v>1.0898971496105001</v>
      </c>
      <c r="Y7820">
        <v>0</v>
      </c>
      <c r="Z7820">
        <v>0</v>
      </c>
      <c r="AA7820">
        <v>0</v>
      </c>
      <c r="AB7820">
        <v>0.7811456640276</v>
      </c>
      <c r="AC7820">
        <v>0</v>
      </c>
      <c r="AD7820">
        <v>0</v>
      </c>
      <c r="AE7820">
        <v>1.8710428136381001</v>
      </c>
    </row>
    <row r="7821" spans="1:31" x14ac:dyDescent="0.25">
      <c r="A7821">
        <v>1803664</v>
      </c>
      <c r="B7821">
        <v>1</v>
      </c>
      <c r="C7821" t="s">
        <v>80</v>
      </c>
      <c r="D7821" t="s">
        <v>82</v>
      </c>
      <c r="E7821" t="s">
        <v>171</v>
      </c>
      <c r="F7821" t="s">
        <v>22317</v>
      </c>
      <c r="G7821" t="s">
        <v>282</v>
      </c>
      <c r="H7821" t="s">
        <v>146</v>
      </c>
      <c r="I7821" t="s">
        <v>135</v>
      </c>
      <c r="J7821" t="s">
        <v>136</v>
      </c>
      <c r="K7821" t="s">
        <v>147</v>
      </c>
      <c r="L7821" t="s">
        <v>22318</v>
      </c>
      <c r="M7821" t="s">
        <v>22319</v>
      </c>
      <c r="N7821">
        <v>9.2524999999999995</v>
      </c>
      <c r="O7821">
        <v>0</v>
      </c>
      <c r="P7821">
        <v>1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3.1032849503377586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3.1032849503377586</v>
      </c>
    </row>
    <row r="7822" spans="1:31" x14ac:dyDescent="0.25">
      <c r="A7822">
        <v>1803641</v>
      </c>
      <c r="B7822">
        <v>1</v>
      </c>
      <c r="C7822" t="s">
        <v>80</v>
      </c>
      <c r="D7822" t="s">
        <v>92</v>
      </c>
      <c r="E7822" t="s">
        <v>184</v>
      </c>
      <c r="F7822" t="s">
        <v>22320</v>
      </c>
      <c r="G7822" t="s">
        <v>239</v>
      </c>
      <c r="H7822" t="s">
        <v>134</v>
      </c>
      <c r="I7822" t="s">
        <v>135</v>
      </c>
      <c r="J7822" t="s">
        <v>136</v>
      </c>
      <c r="K7822" t="s">
        <v>137</v>
      </c>
      <c r="L7822" t="s">
        <v>22321</v>
      </c>
      <c r="M7822" t="s">
        <v>22322</v>
      </c>
      <c r="N7822">
        <v>4.5537425000000002</v>
      </c>
      <c r="O7822">
        <v>0</v>
      </c>
      <c r="P7822">
        <v>78</v>
      </c>
      <c r="Q7822">
        <v>0</v>
      </c>
      <c r="R7822">
        <v>0</v>
      </c>
      <c r="S7822">
        <v>0</v>
      </c>
      <c r="T7822">
        <v>1</v>
      </c>
      <c r="U7822">
        <v>0</v>
      </c>
      <c r="V7822">
        <v>0</v>
      </c>
      <c r="W7822">
        <v>0</v>
      </c>
      <c r="X7822">
        <v>250.54295921405802</v>
      </c>
      <c r="Y7822">
        <v>0</v>
      </c>
      <c r="Z7822">
        <v>0</v>
      </c>
      <c r="AA7822">
        <v>0</v>
      </c>
      <c r="AB7822">
        <v>5.8586684177465331</v>
      </c>
      <c r="AC7822">
        <v>0</v>
      </c>
      <c r="AD7822">
        <v>0</v>
      </c>
      <c r="AE7822">
        <v>256.40162763180456</v>
      </c>
    </row>
    <row r="7823" spans="1:31" x14ac:dyDescent="0.25">
      <c r="A7823">
        <v>1803976</v>
      </c>
      <c r="B7823">
        <v>1</v>
      </c>
      <c r="C7823" t="s">
        <v>80</v>
      </c>
      <c r="D7823" t="s">
        <v>110</v>
      </c>
      <c r="E7823" t="s">
        <v>153</v>
      </c>
      <c r="F7823" t="s">
        <v>22323</v>
      </c>
      <c r="G7823" t="s">
        <v>160</v>
      </c>
      <c r="H7823" t="s">
        <v>146</v>
      </c>
      <c r="I7823" t="s">
        <v>135</v>
      </c>
      <c r="J7823" t="s">
        <v>136</v>
      </c>
      <c r="K7823" t="s">
        <v>147</v>
      </c>
      <c r="L7823" t="s">
        <v>22324</v>
      </c>
      <c r="M7823" t="s">
        <v>22325</v>
      </c>
      <c r="N7823">
        <v>0.77555555499999995</v>
      </c>
      <c r="O7823">
        <v>0</v>
      </c>
      <c r="P7823">
        <v>14</v>
      </c>
      <c r="Q7823">
        <v>0</v>
      </c>
      <c r="R7823">
        <v>0</v>
      </c>
      <c r="S7823">
        <v>0</v>
      </c>
      <c r="T7823">
        <v>2</v>
      </c>
      <c r="U7823">
        <v>0</v>
      </c>
      <c r="V7823">
        <v>0</v>
      </c>
      <c r="W7823">
        <v>0</v>
      </c>
      <c r="X7823">
        <v>2.1034298944668</v>
      </c>
      <c r="Y7823">
        <v>0</v>
      </c>
      <c r="Z7823">
        <v>0</v>
      </c>
      <c r="AA7823">
        <v>0</v>
      </c>
      <c r="AB7823">
        <v>0.42284283752893337</v>
      </c>
      <c r="AC7823">
        <v>0</v>
      </c>
      <c r="AD7823">
        <v>0</v>
      </c>
      <c r="AE7823">
        <v>2.5262727319957334</v>
      </c>
    </row>
    <row r="7824" spans="1:31" x14ac:dyDescent="0.25">
      <c r="A7824">
        <v>1803598</v>
      </c>
      <c r="B7824">
        <v>1</v>
      </c>
      <c r="C7824" t="s">
        <v>80</v>
      </c>
      <c r="D7824" t="s">
        <v>82</v>
      </c>
      <c r="E7824" t="s">
        <v>171</v>
      </c>
      <c r="F7824" t="s">
        <v>22326</v>
      </c>
      <c r="G7824" t="s">
        <v>173</v>
      </c>
      <c r="H7824" t="s">
        <v>146</v>
      </c>
      <c r="I7824" t="s">
        <v>135</v>
      </c>
      <c r="J7824" t="s">
        <v>136</v>
      </c>
      <c r="K7824" t="s">
        <v>147</v>
      </c>
      <c r="L7824" t="s">
        <v>22327</v>
      </c>
      <c r="M7824" t="s">
        <v>22328</v>
      </c>
      <c r="N7824">
        <v>3.5816666659999998</v>
      </c>
      <c r="O7824">
        <v>0</v>
      </c>
      <c r="P7824">
        <v>15</v>
      </c>
      <c r="Q7824">
        <v>0</v>
      </c>
      <c r="R7824">
        <v>0</v>
      </c>
      <c r="S7824">
        <v>0</v>
      </c>
      <c r="T7824">
        <v>3</v>
      </c>
      <c r="U7824">
        <v>0</v>
      </c>
      <c r="V7824">
        <v>0</v>
      </c>
      <c r="W7824">
        <v>0</v>
      </c>
      <c r="X7824">
        <v>13.372070140808573</v>
      </c>
      <c r="Y7824">
        <v>0</v>
      </c>
      <c r="Z7824">
        <v>0</v>
      </c>
      <c r="AA7824">
        <v>0</v>
      </c>
      <c r="AB7824">
        <v>1.5351246616893002</v>
      </c>
      <c r="AC7824">
        <v>0</v>
      </c>
      <c r="AD7824">
        <v>0</v>
      </c>
      <c r="AE7824">
        <v>14.907194802497873</v>
      </c>
    </row>
    <row r="7825" spans="1:31" x14ac:dyDescent="0.25">
      <c r="A7825">
        <v>1804039</v>
      </c>
      <c r="B7825">
        <v>1</v>
      </c>
      <c r="C7825" t="s">
        <v>80</v>
      </c>
      <c r="D7825" t="s">
        <v>94</v>
      </c>
      <c r="E7825" t="s">
        <v>131</v>
      </c>
      <c r="F7825" t="s">
        <v>22076</v>
      </c>
      <c r="G7825" t="s">
        <v>177</v>
      </c>
      <c r="H7825" t="s">
        <v>134</v>
      </c>
      <c r="I7825" t="s">
        <v>135</v>
      </c>
      <c r="J7825" t="s">
        <v>136</v>
      </c>
      <c r="K7825" t="s">
        <v>147</v>
      </c>
      <c r="L7825" t="s">
        <v>22329</v>
      </c>
      <c r="M7825" t="s">
        <v>22330</v>
      </c>
      <c r="N7825">
        <v>0.23583333300000001</v>
      </c>
      <c r="O7825">
        <v>0</v>
      </c>
      <c r="P7825">
        <v>700</v>
      </c>
      <c r="Q7825">
        <v>28</v>
      </c>
      <c r="R7825">
        <v>41</v>
      </c>
      <c r="S7825">
        <v>12</v>
      </c>
      <c r="T7825">
        <v>84</v>
      </c>
      <c r="U7825">
        <v>6</v>
      </c>
      <c r="V7825">
        <v>0</v>
      </c>
      <c r="W7825">
        <v>0</v>
      </c>
      <c r="X7825">
        <v>58.093738420669695</v>
      </c>
      <c r="Y7825">
        <v>4.7134232089328254</v>
      </c>
      <c r="Z7825">
        <v>7.1027458097031992</v>
      </c>
      <c r="AA7825">
        <v>44.212825720046723</v>
      </c>
      <c r="AB7825">
        <v>8.2491878859306222</v>
      </c>
      <c r="AC7825">
        <v>48.529008942311897</v>
      </c>
      <c r="AD7825">
        <v>0</v>
      </c>
      <c r="AE7825">
        <v>170.90092998759496</v>
      </c>
    </row>
    <row r="7826" spans="1:31" x14ac:dyDescent="0.25">
      <c r="A7826">
        <v>1803933</v>
      </c>
      <c r="B7826">
        <v>1</v>
      </c>
      <c r="C7826" t="s">
        <v>81</v>
      </c>
      <c r="D7826" t="s">
        <v>123</v>
      </c>
      <c r="E7826" t="s">
        <v>158</v>
      </c>
      <c r="F7826" t="s">
        <v>22331</v>
      </c>
      <c r="G7826" t="s">
        <v>221</v>
      </c>
      <c r="H7826" t="s">
        <v>146</v>
      </c>
      <c r="I7826" t="s">
        <v>135</v>
      </c>
      <c r="J7826" t="s">
        <v>136</v>
      </c>
      <c r="K7826" t="s">
        <v>147</v>
      </c>
      <c r="L7826" t="s">
        <v>22332</v>
      </c>
      <c r="M7826" t="s">
        <v>22333</v>
      </c>
      <c r="N7826">
        <v>2.7888888879999998</v>
      </c>
      <c r="O7826">
        <v>0</v>
      </c>
      <c r="P7826">
        <v>3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3.9922427005616994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3.9922427005616994</v>
      </c>
    </row>
    <row r="7827" spans="1:31" x14ac:dyDescent="0.25">
      <c r="A7827">
        <v>1804082</v>
      </c>
      <c r="B7827">
        <v>1</v>
      </c>
      <c r="C7827" t="s">
        <v>81</v>
      </c>
      <c r="D7827" t="s">
        <v>128</v>
      </c>
      <c r="E7827" t="s">
        <v>184</v>
      </c>
      <c r="F7827" t="s">
        <v>1019</v>
      </c>
      <c r="G7827" t="s">
        <v>232</v>
      </c>
      <c r="H7827" t="s">
        <v>134</v>
      </c>
      <c r="I7827" t="s">
        <v>135</v>
      </c>
      <c r="J7827" t="s">
        <v>136</v>
      </c>
      <c r="K7827" t="s">
        <v>147</v>
      </c>
      <c r="L7827" t="s">
        <v>22334</v>
      </c>
      <c r="M7827" t="s">
        <v>22335</v>
      </c>
      <c r="N7827">
        <v>1.438055555</v>
      </c>
      <c r="O7827">
        <v>0</v>
      </c>
      <c r="P7827">
        <v>0</v>
      </c>
      <c r="Q7827">
        <v>0</v>
      </c>
      <c r="R7827">
        <v>0</v>
      </c>
      <c r="S7827">
        <v>5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270.16703897674614</v>
      </c>
      <c r="AB7827">
        <v>0</v>
      </c>
      <c r="AC7827">
        <v>0</v>
      </c>
      <c r="AD7827">
        <v>0</v>
      </c>
      <c r="AE7827">
        <v>270.16703897674614</v>
      </c>
    </row>
    <row r="7828" spans="1:31" x14ac:dyDescent="0.25">
      <c r="A7828">
        <v>1803985</v>
      </c>
      <c r="B7828">
        <v>1</v>
      </c>
      <c r="C7828" t="s">
        <v>80</v>
      </c>
      <c r="D7828" t="s">
        <v>98</v>
      </c>
      <c r="E7828" t="s">
        <v>171</v>
      </c>
      <c r="F7828" t="s">
        <v>22336</v>
      </c>
      <c r="G7828" t="s">
        <v>181</v>
      </c>
      <c r="H7828" t="s">
        <v>146</v>
      </c>
      <c r="I7828" t="s">
        <v>135</v>
      </c>
      <c r="J7828" t="s">
        <v>136</v>
      </c>
      <c r="K7828" t="s">
        <v>147</v>
      </c>
      <c r="L7828" t="s">
        <v>22337</v>
      </c>
      <c r="M7828" t="s">
        <v>22338</v>
      </c>
      <c r="N7828">
        <v>3.0691666660000001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1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0.1354590399184</v>
      </c>
      <c r="AC7828">
        <v>0</v>
      </c>
      <c r="AD7828">
        <v>0</v>
      </c>
      <c r="AE7828">
        <v>0.1354590399184</v>
      </c>
    </row>
    <row r="7829" spans="1:31" x14ac:dyDescent="0.25">
      <c r="A7829">
        <v>1803630</v>
      </c>
      <c r="B7829">
        <v>1</v>
      </c>
      <c r="C7829" t="s">
        <v>80</v>
      </c>
      <c r="D7829" t="s">
        <v>86</v>
      </c>
      <c r="E7829" t="s">
        <v>158</v>
      </c>
      <c r="F7829" t="s">
        <v>22339</v>
      </c>
      <c r="G7829" t="s">
        <v>246</v>
      </c>
      <c r="H7829" t="s">
        <v>146</v>
      </c>
      <c r="I7829" t="s">
        <v>135</v>
      </c>
      <c r="J7829" t="s">
        <v>136</v>
      </c>
      <c r="K7829" t="s">
        <v>137</v>
      </c>
      <c r="L7829" t="s">
        <v>22340</v>
      </c>
      <c r="M7829" t="s">
        <v>22341</v>
      </c>
      <c r="N7829">
        <v>2.7472508329999998</v>
      </c>
      <c r="O7829">
        <v>0</v>
      </c>
      <c r="P7829">
        <v>93</v>
      </c>
      <c r="Q7829">
        <v>0</v>
      </c>
      <c r="R7829">
        <v>0</v>
      </c>
      <c r="S7829">
        <v>0</v>
      </c>
      <c r="T7829">
        <v>5</v>
      </c>
      <c r="U7829">
        <v>0</v>
      </c>
      <c r="V7829">
        <v>0</v>
      </c>
      <c r="W7829">
        <v>0</v>
      </c>
      <c r="X7829">
        <v>93.216147838181527</v>
      </c>
      <c r="Y7829">
        <v>0</v>
      </c>
      <c r="Z7829">
        <v>0</v>
      </c>
      <c r="AA7829">
        <v>0</v>
      </c>
      <c r="AB7829">
        <v>6.6454972339533018</v>
      </c>
      <c r="AC7829">
        <v>0</v>
      </c>
      <c r="AD7829">
        <v>0</v>
      </c>
      <c r="AE7829">
        <v>99.861645072134834</v>
      </c>
    </row>
    <row r="7830" spans="1:31" x14ac:dyDescent="0.25">
      <c r="A7830">
        <v>1803962</v>
      </c>
      <c r="B7830">
        <v>1</v>
      </c>
      <c r="C7830" t="s">
        <v>80</v>
      </c>
      <c r="D7830" t="s">
        <v>95</v>
      </c>
      <c r="E7830" t="s">
        <v>171</v>
      </c>
      <c r="F7830" t="s">
        <v>22342</v>
      </c>
      <c r="G7830" t="s">
        <v>181</v>
      </c>
      <c r="H7830" t="s">
        <v>146</v>
      </c>
      <c r="I7830" t="s">
        <v>135</v>
      </c>
      <c r="J7830" t="s">
        <v>136</v>
      </c>
      <c r="K7830" t="s">
        <v>147</v>
      </c>
      <c r="L7830" t="s">
        <v>22343</v>
      </c>
      <c r="M7830" t="s">
        <v>22344</v>
      </c>
      <c r="N7830">
        <v>2.559722222</v>
      </c>
      <c r="O7830">
        <v>0</v>
      </c>
      <c r="P7830">
        <v>1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1.3927872677725501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1.3927872677725501</v>
      </c>
    </row>
    <row r="7831" spans="1:31" x14ac:dyDescent="0.25">
      <c r="A7831">
        <v>1803607</v>
      </c>
      <c r="B7831">
        <v>1</v>
      </c>
      <c r="C7831" t="s">
        <v>81</v>
      </c>
      <c r="D7831" t="s">
        <v>123</v>
      </c>
      <c r="E7831" t="s">
        <v>188</v>
      </c>
      <c r="F7831" t="s">
        <v>2637</v>
      </c>
      <c r="G7831" t="s">
        <v>177</v>
      </c>
      <c r="H7831" t="s">
        <v>134</v>
      </c>
      <c r="I7831" t="s">
        <v>135</v>
      </c>
      <c r="J7831" t="s">
        <v>136</v>
      </c>
      <c r="K7831" t="s">
        <v>147</v>
      </c>
      <c r="L7831" t="s">
        <v>22345</v>
      </c>
      <c r="M7831" t="s">
        <v>22346</v>
      </c>
      <c r="N7831">
        <v>0.49166666599999997</v>
      </c>
      <c r="O7831">
        <v>0</v>
      </c>
      <c r="P7831">
        <v>334</v>
      </c>
      <c r="Q7831">
        <v>120</v>
      </c>
      <c r="R7831">
        <v>45</v>
      </c>
      <c r="S7831">
        <v>9</v>
      </c>
      <c r="T7831">
        <v>27</v>
      </c>
      <c r="U7831">
        <v>0</v>
      </c>
      <c r="V7831">
        <v>0</v>
      </c>
      <c r="W7831">
        <v>0</v>
      </c>
      <c r="X7831">
        <v>16.212563179480263</v>
      </c>
      <c r="Y7831">
        <v>40.924726773408004</v>
      </c>
      <c r="Z7831">
        <v>7.1081709122585011</v>
      </c>
      <c r="AA7831">
        <v>1.7289037139167505</v>
      </c>
      <c r="AB7831">
        <v>3.9664035351755009</v>
      </c>
      <c r="AC7831">
        <v>0</v>
      </c>
      <c r="AD7831">
        <v>0</v>
      </c>
      <c r="AE7831">
        <v>69.94076811423902</v>
      </c>
    </row>
    <row r="7832" spans="1:31" x14ac:dyDescent="0.25">
      <c r="A7832">
        <v>1803939</v>
      </c>
      <c r="B7832">
        <v>1</v>
      </c>
      <c r="C7832" t="s">
        <v>80</v>
      </c>
      <c r="D7832" t="s">
        <v>94</v>
      </c>
      <c r="E7832" t="s">
        <v>143</v>
      </c>
      <c r="F7832" t="s">
        <v>20013</v>
      </c>
      <c r="G7832" t="s">
        <v>926</v>
      </c>
      <c r="H7832" t="s">
        <v>146</v>
      </c>
      <c r="I7832" t="s">
        <v>135</v>
      </c>
      <c r="J7832" t="s">
        <v>136</v>
      </c>
      <c r="K7832" t="s">
        <v>147</v>
      </c>
      <c r="L7832" t="s">
        <v>22347</v>
      </c>
      <c r="M7832" t="s">
        <v>22348</v>
      </c>
      <c r="N7832">
        <v>3.5491666660000001</v>
      </c>
      <c r="O7832">
        <v>0</v>
      </c>
      <c r="P7832">
        <v>0</v>
      </c>
      <c r="Q7832">
        <v>0</v>
      </c>
      <c r="R7832">
        <v>16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68.985227005356649</v>
      </c>
      <c r="AA7832">
        <v>0</v>
      </c>
      <c r="AB7832">
        <v>0</v>
      </c>
      <c r="AC7832">
        <v>0</v>
      </c>
      <c r="AD7832">
        <v>0</v>
      </c>
      <c r="AE7832">
        <v>68.985227005356649</v>
      </c>
    </row>
    <row r="7833" spans="1:31" x14ac:dyDescent="0.25">
      <c r="A7833">
        <v>1803793</v>
      </c>
      <c r="B7833">
        <v>1</v>
      </c>
      <c r="C7833" t="s">
        <v>81</v>
      </c>
      <c r="D7833" t="s">
        <v>113</v>
      </c>
      <c r="E7833" t="s">
        <v>171</v>
      </c>
      <c r="F7833" t="s">
        <v>22349</v>
      </c>
      <c r="G7833" t="s">
        <v>181</v>
      </c>
      <c r="H7833" t="s">
        <v>146</v>
      </c>
      <c r="I7833" t="s">
        <v>135</v>
      </c>
      <c r="J7833" t="s">
        <v>136</v>
      </c>
      <c r="K7833" t="s">
        <v>147</v>
      </c>
      <c r="L7833" t="s">
        <v>22350</v>
      </c>
      <c r="M7833" t="s">
        <v>22351</v>
      </c>
      <c r="N7833">
        <v>1.8674999999999999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1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1.9386588143260499</v>
      </c>
      <c r="AC7833">
        <v>0</v>
      </c>
      <c r="AD7833">
        <v>0</v>
      </c>
      <c r="AE7833">
        <v>1.9386588143260499</v>
      </c>
    </row>
    <row r="7834" spans="1:31" x14ac:dyDescent="0.25">
      <c r="A7834">
        <v>1804062</v>
      </c>
      <c r="B7834">
        <v>1</v>
      </c>
      <c r="C7834" t="s">
        <v>81</v>
      </c>
      <c r="D7834" t="s">
        <v>123</v>
      </c>
      <c r="E7834" t="s">
        <v>158</v>
      </c>
      <c r="F7834" t="s">
        <v>22352</v>
      </c>
      <c r="G7834" t="s">
        <v>160</v>
      </c>
      <c r="H7834" t="s">
        <v>146</v>
      </c>
      <c r="I7834" t="s">
        <v>135</v>
      </c>
      <c r="J7834" t="s">
        <v>136</v>
      </c>
      <c r="K7834" t="s">
        <v>147</v>
      </c>
      <c r="L7834" t="s">
        <v>22353</v>
      </c>
      <c r="M7834" t="s">
        <v>22354</v>
      </c>
      <c r="N7834">
        <v>3.0211111110000002</v>
      </c>
      <c r="O7834">
        <v>0</v>
      </c>
      <c r="P7834">
        <v>22</v>
      </c>
      <c r="Q7834">
        <v>0</v>
      </c>
      <c r="R7834">
        <v>0</v>
      </c>
      <c r="S7834">
        <v>0</v>
      </c>
      <c r="T7834">
        <v>7</v>
      </c>
      <c r="U7834">
        <v>0</v>
      </c>
      <c r="V7834">
        <v>0</v>
      </c>
      <c r="W7834">
        <v>0</v>
      </c>
      <c r="X7834">
        <v>23.691722464513951</v>
      </c>
      <c r="Y7834">
        <v>0</v>
      </c>
      <c r="Z7834">
        <v>0</v>
      </c>
      <c r="AA7834">
        <v>0</v>
      </c>
      <c r="AB7834">
        <v>4.7512280202349091</v>
      </c>
      <c r="AC7834">
        <v>0</v>
      </c>
      <c r="AD7834">
        <v>0</v>
      </c>
      <c r="AE7834">
        <v>28.442950484748859</v>
      </c>
    </row>
    <row r="7835" spans="1:31" x14ac:dyDescent="0.25">
      <c r="A7835">
        <v>1803670</v>
      </c>
      <c r="B7835">
        <v>1</v>
      </c>
      <c r="C7835" t="s">
        <v>81</v>
      </c>
      <c r="D7835" t="s">
        <v>127</v>
      </c>
      <c r="E7835" t="s">
        <v>143</v>
      </c>
      <c r="F7835" t="s">
        <v>21470</v>
      </c>
      <c r="G7835" t="s">
        <v>246</v>
      </c>
      <c r="H7835" t="s">
        <v>146</v>
      </c>
      <c r="I7835" t="s">
        <v>135</v>
      </c>
      <c r="J7835" t="s">
        <v>136</v>
      </c>
      <c r="K7835" t="s">
        <v>137</v>
      </c>
      <c r="L7835" t="s">
        <v>22091</v>
      </c>
      <c r="M7835" t="s">
        <v>22355</v>
      </c>
      <c r="N7835">
        <v>8.8000000000000007</v>
      </c>
      <c r="O7835">
        <v>0</v>
      </c>
      <c r="P7835">
        <v>190</v>
      </c>
      <c r="Q7835">
        <v>0</v>
      </c>
      <c r="R7835">
        <v>0</v>
      </c>
      <c r="S7835">
        <v>0</v>
      </c>
      <c r="T7835">
        <v>5</v>
      </c>
      <c r="U7835">
        <v>0</v>
      </c>
      <c r="V7835">
        <v>0</v>
      </c>
      <c r="W7835">
        <v>0</v>
      </c>
      <c r="X7835">
        <v>364.90452042847846</v>
      </c>
      <c r="Y7835">
        <v>0</v>
      </c>
      <c r="Z7835">
        <v>0</v>
      </c>
      <c r="AA7835">
        <v>0</v>
      </c>
      <c r="AB7835">
        <v>111.3201466666935</v>
      </c>
      <c r="AC7835">
        <v>0</v>
      </c>
      <c r="AD7835">
        <v>0</v>
      </c>
      <c r="AE7835">
        <v>476.22466709517198</v>
      </c>
    </row>
    <row r="7836" spans="1:31" x14ac:dyDescent="0.25">
      <c r="A7836">
        <v>1804002</v>
      </c>
      <c r="B7836">
        <v>1</v>
      </c>
      <c r="C7836" t="s">
        <v>80</v>
      </c>
      <c r="D7836" t="s">
        <v>100</v>
      </c>
      <c r="E7836" t="s">
        <v>171</v>
      </c>
      <c r="F7836" t="s">
        <v>22356</v>
      </c>
      <c r="G7836" t="s">
        <v>181</v>
      </c>
      <c r="H7836" t="s">
        <v>146</v>
      </c>
      <c r="I7836" t="s">
        <v>135</v>
      </c>
      <c r="J7836" t="s">
        <v>136</v>
      </c>
      <c r="K7836" t="s">
        <v>147</v>
      </c>
      <c r="L7836" t="s">
        <v>22357</v>
      </c>
      <c r="M7836" t="s">
        <v>22358</v>
      </c>
      <c r="N7836">
        <v>0.90722222200000002</v>
      </c>
      <c r="O7836">
        <v>0</v>
      </c>
      <c r="P7836">
        <v>1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0.31634661688228333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0.31634661688228333</v>
      </c>
    </row>
    <row r="7837" spans="1:31" x14ac:dyDescent="0.25">
      <c r="A7837">
        <v>1803856</v>
      </c>
      <c r="B7837">
        <v>1</v>
      </c>
      <c r="C7837" t="s">
        <v>81</v>
      </c>
      <c r="D7837" t="s">
        <v>113</v>
      </c>
      <c r="E7837" t="s">
        <v>131</v>
      </c>
      <c r="F7837" t="s">
        <v>726</v>
      </c>
      <c r="G7837" t="s">
        <v>177</v>
      </c>
      <c r="H7837" t="s">
        <v>134</v>
      </c>
      <c r="I7837" t="s">
        <v>193</v>
      </c>
      <c r="J7837" t="s">
        <v>136</v>
      </c>
      <c r="K7837" t="s">
        <v>147</v>
      </c>
      <c r="L7837" t="s">
        <v>22359</v>
      </c>
      <c r="M7837" t="s">
        <v>22360</v>
      </c>
      <c r="N7837">
        <v>5.5555550000000002E-3</v>
      </c>
      <c r="O7837">
        <v>0</v>
      </c>
      <c r="P7837">
        <v>1221</v>
      </c>
      <c r="Q7837">
        <v>2</v>
      </c>
      <c r="R7837">
        <v>387</v>
      </c>
      <c r="S7837">
        <v>2</v>
      </c>
      <c r="T7837">
        <v>54</v>
      </c>
      <c r="U7837">
        <v>0</v>
      </c>
      <c r="V7837">
        <v>1</v>
      </c>
      <c r="W7837">
        <v>0</v>
      </c>
      <c r="X7837">
        <v>0.66292471610455483</v>
      </c>
      <c r="Y7837">
        <v>4.7370890466666669E-3</v>
      </c>
      <c r="Z7837">
        <v>0.18201765747833334</v>
      </c>
      <c r="AA7837">
        <v>1.5986862281000002E-2</v>
      </c>
      <c r="AB7837">
        <v>0.14542467508499998</v>
      </c>
      <c r="AC7837">
        <v>0</v>
      </c>
      <c r="AD7837">
        <v>0</v>
      </c>
      <c r="AE7837">
        <v>1.0110909999955549</v>
      </c>
    </row>
    <row r="7838" spans="1:31" x14ac:dyDescent="0.25">
      <c r="A7838">
        <v>1804065</v>
      </c>
      <c r="B7838">
        <v>1</v>
      </c>
      <c r="C7838" t="s">
        <v>80</v>
      </c>
      <c r="D7838" t="s">
        <v>97</v>
      </c>
      <c r="E7838" t="s">
        <v>171</v>
      </c>
      <c r="F7838" t="s">
        <v>22361</v>
      </c>
      <c r="G7838" t="s">
        <v>181</v>
      </c>
      <c r="H7838" t="s">
        <v>146</v>
      </c>
      <c r="I7838" t="s">
        <v>135</v>
      </c>
      <c r="J7838" t="s">
        <v>136</v>
      </c>
      <c r="K7838" t="s">
        <v>147</v>
      </c>
      <c r="L7838" t="s">
        <v>22362</v>
      </c>
      <c r="M7838" t="s">
        <v>22363</v>
      </c>
      <c r="N7838">
        <v>1.997777777</v>
      </c>
      <c r="O7838">
        <v>0</v>
      </c>
      <c r="P7838">
        <v>1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0.62934398915908329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0.62934398915908329</v>
      </c>
    </row>
    <row r="7839" spans="1:31" x14ac:dyDescent="0.25">
      <c r="A7839">
        <v>1804048</v>
      </c>
      <c r="B7839">
        <v>1</v>
      </c>
      <c r="C7839" t="s">
        <v>80</v>
      </c>
      <c r="D7839" t="s">
        <v>93</v>
      </c>
      <c r="E7839" t="s">
        <v>143</v>
      </c>
      <c r="F7839" t="s">
        <v>22364</v>
      </c>
      <c r="G7839" t="s">
        <v>145</v>
      </c>
      <c r="H7839" t="s">
        <v>146</v>
      </c>
      <c r="I7839" t="s">
        <v>135</v>
      </c>
      <c r="J7839" t="s">
        <v>136</v>
      </c>
      <c r="K7839" t="s">
        <v>147</v>
      </c>
      <c r="L7839" t="s">
        <v>22365</v>
      </c>
      <c r="M7839" t="s">
        <v>22366</v>
      </c>
      <c r="N7839">
        <v>2.0705555549999999</v>
      </c>
      <c r="O7839">
        <v>0</v>
      </c>
      <c r="P7839">
        <v>739</v>
      </c>
      <c r="Q7839">
        <v>0</v>
      </c>
      <c r="R7839">
        <v>0</v>
      </c>
      <c r="S7839">
        <v>0</v>
      </c>
      <c r="T7839">
        <v>36</v>
      </c>
      <c r="U7839">
        <v>0</v>
      </c>
      <c r="V7839">
        <v>0</v>
      </c>
      <c r="W7839">
        <v>0</v>
      </c>
      <c r="X7839">
        <v>447.01000589256671</v>
      </c>
      <c r="Y7839">
        <v>0</v>
      </c>
      <c r="Z7839">
        <v>0</v>
      </c>
      <c r="AA7839">
        <v>0</v>
      </c>
      <c r="AB7839">
        <v>124.04564328506881</v>
      </c>
      <c r="AC7839">
        <v>0</v>
      </c>
      <c r="AD7839">
        <v>0</v>
      </c>
      <c r="AE7839">
        <v>571.05564917763547</v>
      </c>
    </row>
    <row r="7840" spans="1:31" x14ac:dyDescent="0.25">
      <c r="A7840">
        <v>1804022</v>
      </c>
      <c r="B7840">
        <v>1</v>
      </c>
      <c r="C7840" t="s">
        <v>81</v>
      </c>
      <c r="D7840" t="s">
        <v>112</v>
      </c>
      <c r="E7840" t="s">
        <v>184</v>
      </c>
      <c r="F7840" t="s">
        <v>22367</v>
      </c>
      <c r="G7840" t="s">
        <v>232</v>
      </c>
      <c r="H7840" t="s">
        <v>134</v>
      </c>
      <c r="I7840" t="s">
        <v>135</v>
      </c>
      <c r="J7840" t="s">
        <v>136</v>
      </c>
      <c r="K7840" t="s">
        <v>147</v>
      </c>
      <c r="L7840" t="s">
        <v>22368</v>
      </c>
      <c r="M7840" t="s">
        <v>22369</v>
      </c>
      <c r="N7840">
        <v>1.1219444439999999</v>
      </c>
      <c r="O7840">
        <v>0</v>
      </c>
      <c r="P7840">
        <v>122</v>
      </c>
      <c r="Q7840">
        <v>0</v>
      </c>
      <c r="R7840">
        <v>2</v>
      </c>
      <c r="S7840">
        <v>0</v>
      </c>
      <c r="T7840">
        <v>5</v>
      </c>
      <c r="U7840">
        <v>0</v>
      </c>
      <c r="V7840">
        <v>0</v>
      </c>
      <c r="W7840">
        <v>0</v>
      </c>
      <c r="X7840">
        <v>13.32270527155805</v>
      </c>
      <c r="Y7840">
        <v>0</v>
      </c>
      <c r="Z7840">
        <v>2.1735436282E-2</v>
      </c>
      <c r="AA7840">
        <v>0</v>
      </c>
      <c r="AB7840">
        <v>0.15574543534507501</v>
      </c>
      <c r="AC7840">
        <v>0</v>
      </c>
      <c r="AD7840">
        <v>0</v>
      </c>
      <c r="AE7840">
        <v>13.500186143185125</v>
      </c>
    </row>
    <row r="7841" spans="1:31" x14ac:dyDescent="0.25">
      <c r="A7841">
        <v>1803922</v>
      </c>
      <c r="B7841">
        <v>1</v>
      </c>
      <c r="C7841" t="s">
        <v>81</v>
      </c>
      <c r="D7841" t="s">
        <v>128</v>
      </c>
      <c r="E7841" t="s">
        <v>171</v>
      </c>
      <c r="F7841" t="s">
        <v>22370</v>
      </c>
      <c r="G7841" t="s">
        <v>225</v>
      </c>
      <c r="H7841" t="s">
        <v>146</v>
      </c>
      <c r="I7841" t="s">
        <v>135</v>
      </c>
      <c r="J7841" t="s">
        <v>136</v>
      </c>
      <c r="K7841" t="s">
        <v>147</v>
      </c>
      <c r="L7841" t="s">
        <v>22371</v>
      </c>
      <c r="M7841" t="s">
        <v>22372</v>
      </c>
      <c r="N7841">
        <v>2.2938888880000001</v>
      </c>
      <c r="O7841">
        <v>0</v>
      </c>
      <c r="P7841">
        <v>11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8.8575362429614337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8.8575362429614337</v>
      </c>
    </row>
    <row r="7842" spans="1:31" x14ac:dyDescent="0.25">
      <c r="A7842">
        <v>1803730</v>
      </c>
      <c r="B7842">
        <v>1</v>
      </c>
      <c r="C7842" t="s">
        <v>80</v>
      </c>
      <c r="D7842" t="s">
        <v>106</v>
      </c>
      <c r="E7842" t="s">
        <v>131</v>
      </c>
      <c r="F7842" t="s">
        <v>11128</v>
      </c>
      <c r="G7842" t="s">
        <v>177</v>
      </c>
      <c r="H7842" t="s">
        <v>134</v>
      </c>
      <c r="I7842" t="s">
        <v>135</v>
      </c>
      <c r="J7842" t="s">
        <v>136</v>
      </c>
      <c r="K7842" t="s">
        <v>147</v>
      </c>
      <c r="L7842" t="s">
        <v>22373</v>
      </c>
      <c r="M7842" t="s">
        <v>22374</v>
      </c>
      <c r="N7842">
        <v>0.60944444399999997</v>
      </c>
      <c r="O7842">
        <v>0</v>
      </c>
      <c r="P7842">
        <v>3</v>
      </c>
      <c r="Q7842">
        <v>26</v>
      </c>
      <c r="R7842">
        <v>136</v>
      </c>
      <c r="S7842">
        <v>5</v>
      </c>
      <c r="T7842">
        <v>19</v>
      </c>
      <c r="U7842">
        <v>0</v>
      </c>
      <c r="V7842">
        <v>0</v>
      </c>
      <c r="W7842">
        <v>0</v>
      </c>
      <c r="X7842">
        <v>0.60887990102599987</v>
      </c>
      <c r="Y7842">
        <v>31.999561885667877</v>
      </c>
      <c r="Z7842">
        <v>89.921321290158374</v>
      </c>
      <c r="AA7842">
        <v>3.6846495912255333</v>
      </c>
      <c r="AB7842">
        <v>22.628504290955426</v>
      </c>
      <c r="AC7842">
        <v>0</v>
      </c>
      <c r="AD7842">
        <v>0</v>
      </c>
      <c r="AE7842">
        <v>148.8429169590332</v>
      </c>
    </row>
    <row r="7843" spans="1:31" x14ac:dyDescent="0.25">
      <c r="A7843">
        <v>1803979</v>
      </c>
      <c r="B7843">
        <v>1</v>
      </c>
      <c r="C7843" t="s">
        <v>80</v>
      </c>
      <c r="D7843" t="s">
        <v>94</v>
      </c>
      <c r="E7843" t="s">
        <v>171</v>
      </c>
      <c r="F7843" t="s">
        <v>22375</v>
      </c>
      <c r="G7843" t="s">
        <v>181</v>
      </c>
      <c r="H7843" t="s">
        <v>146</v>
      </c>
      <c r="I7843" t="s">
        <v>135</v>
      </c>
      <c r="J7843" t="s">
        <v>136</v>
      </c>
      <c r="K7843" t="s">
        <v>147</v>
      </c>
      <c r="L7843" t="s">
        <v>22376</v>
      </c>
      <c r="M7843" t="s">
        <v>22377</v>
      </c>
      <c r="N7843">
        <v>4.6455555549999996</v>
      </c>
      <c r="O7843">
        <v>0</v>
      </c>
      <c r="P7843">
        <v>1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0.97303227511050006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0.97303227511050006</v>
      </c>
    </row>
    <row r="7844" spans="1:31" x14ac:dyDescent="0.25">
      <c r="A7844">
        <v>1803587</v>
      </c>
      <c r="B7844">
        <v>1</v>
      </c>
      <c r="C7844" t="s">
        <v>80</v>
      </c>
      <c r="D7844" t="s">
        <v>90</v>
      </c>
      <c r="E7844" t="s">
        <v>267</v>
      </c>
      <c r="F7844" t="s">
        <v>22128</v>
      </c>
      <c r="G7844" t="s">
        <v>177</v>
      </c>
      <c r="H7844" t="s">
        <v>134</v>
      </c>
      <c r="I7844" t="s">
        <v>135</v>
      </c>
      <c r="J7844" t="s">
        <v>136</v>
      </c>
      <c r="K7844" t="s">
        <v>147</v>
      </c>
      <c r="L7844" t="s">
        <v>22378</v>
      </c>
      <c r="M7844" t="s">
        <v>22379</v>
      </c>
      <c r="N7844">
        <v>0.21611111099999999</v>
      </c>
      <c r="O7844">
        <v>0</v>
      </c>
      <c r="P7844">
        <v>24026</v>
      </c>
      <c r="Q7844">
        <v>0</v>
      </c>
      <c r="R7844">
        <v>6</v>
      </c>
      <c r="S7844">
        <v>11</v>
      </c>
      <c r="T7844">
        <v>2503</v>
      </c>
      <c r="U7844">
        <v>3</v>
      </c>
      <c r="V7844">
        <v>13</v>
      </c>
      <c r="W7844">
        <v>0</v>
      </c>
      <c r="X7844">
        <v>1379.5823133213553</v>
      </c>
      <c r="Y7844">
        <v>0</v>
      </c>
      <c r="Z7844">
        <v>0.78917667475744169</v>
      </c>
      <c r="AA7844">
        <v>131.02115224897651</v>
      </c>
      <c r="AB7844">
        <v>245.26762692771837</v>
      </c>
      <c r="AC7844">
        <v>28.875773910408334</v>
      </c>
      <c r="AD7844">
        <v>34.176031394335887</v>
      </c>
      <c r="AE7844">
        <v>1819.7120744775518</v>
      </c>
    </row>
    <row r="7845" spans="1:31" x14ac:dyDescent="0.25">
      <c r="A7845">
        <v>1803942</v>
      </c>
      <c r="B7845">
        <v>1</v>
      </c>
      <c r="C7845" t="s">
        <v>81</v>
      </c>
      <c r="D7845" t="s">
        <v>127</v>
      </c>
      <c r="E7845" t="s">
        <v>171</v>
      </c>
      <c r="F7845" t="s">
        <v>22380</v>
      </c>
      <c r="G7845" t="s">
        <v>181</v>
      </c>
      <c r="H7845" t="s">
        <v>146</v>
      </c>
      <c r="I7845" t="s">
        <v>135</v>
      </c>
      <c r="J7845" t="s">
        <v>136</v>
      </c>
      <c r="K7845" t="s">
        <v>147</v>
      </c>
      <c r="L7845" t="s">
        <v>22381</v>
      </c>
      <c r="M7845" t="s">
        <v>22382</v>
      </c>
      <c r="N7845">
        <v>7.8213888880000004</v>
      </c>
      <c r="O7845">
        <v>0</v>
      </c>
      <c r="P7845">
        <v>0</v>
      </c>
      <c r="Q7845">
        <v>0</v>
      </c>
      <c r="R7845">
        <v>1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37.733279179545583</v>
      </c>
      <c r="AA7845">
        <v>0</v>
      </c>
      <c r="AB7845">
        <v>0</v>
      </c>
      <c r="AC7845">
        <v>0</v>
      </c>
      <c r="AD7845">
        <v>0</v>
      </c>
      <c r="AE7845">
        <v>37.733279179545583</v>
      </c>
    </row>
    <row r="7846" spans="1:31" x14ac:dyDescent="0.25">
      <c r="A7846">
        <v>1803693</v>
      </c>
      <c r="B7846">
        <v>1</v>
      </c>
      <c r="C7846" t="s">
        <v>80</v>
      </c>
      <c r="D7846" t="s">
        <v>94</v>
      </c>
      <c r="E7846" t="s">
        <v>158</v>
      </c>
      <c r="F7846" t="s">
        <v>22383</v>
      </c>
      <c r="G7846" t="s">
        <v>221</v>
      </c>
      <c r="H7846" t="s">
        <v>146</v>
      </c>
      <c r="I7846" t="s">
        <v>135</v>
      </c>
      <c r="J7846" t="s">
        <v>136</v>
      </c>
      <c r="K7846" t="s">
        <v>147</v>
      </c>
      <c r="L7846" t="s">
        <v>22384</v>
      </c>
      <c r="M7846" t="s">
        <v>22385</v>
      </c>
      <c r="N7846">
        <v>4.1216666660000003</v>
      </c>
      <c r="O7846">
        <v>0</v>
      </c>
      <c r="P7846">
        <v>0</v>
      </c>
      <c r="Q7846">
        <v>0</v>
      </c>
      <c r="R7846">
        <v>3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1.9114465334424504</v>
      </c>
      <c r="AA7846">
        <v>0</v>
      </c>
      <c r="AB7846">
        <v>0</v>
      </c>
      <c r="AC7846">
        <v>0</v>
      </c>
      <c r="AD7846">
        <v>0</v>
      </c>
      <c r="AE7846">
        <v>1.9114465334424504</v>
      </c>
    </row>
    <row r="7847" spans="1:31" x14ac:dyDescent="0.25">
      <c r="A7847">
        <v>1803819</v>
      </c>
      <c r="B7847">
        <v>1</v>
      </c>
      <c r="C7847" t="s">
        <v>80</v>
      </c>
      <c r="D7847" t="s">
        <v>86</v>
      </c>
      <c r="E7847" t="s">
        <v>143</v>
      </c>
      <c r="F7847" t="s">
        <v>22386</v>
      </c>
      <c r="G7847" t="s">
        <v>246</v>
      </c>
      <c r="H7847" t="s">
        <v>146</v>
      </c>
      <c r="I7847" t="s">
        <v>135</v>
      </c>
      <c r="J7847" t="s">
        <v>136</v>
      </c>
      <c r="K7847" t="s">
        <v>137</v>
      </c>
      <c r="L7847" t="s">
        <v>22387</v>
      </c>
      <c r="M7847" t="s">
        <v>22388</v>
      </c>
      <c r="N7847">
        <v>1.2016905550000001</v>
      </c>
      <c r="O7847">
        <v>0</v>
      </c>
      <c r="P7847">
        <v>196</v>
      </c>
      <c r="Q7847">
        <v>0</v>
      </c>
      <c r="R7847">
        <v>1</v>
      </c>
      <c r="S7847">
        <v>0</v>
      </c>
      <c r="T7847">
        <v>6</v>
      </c>
      <c r="U7847">
        <v>0</v>
      </c>
      <c r="V7847">
        <v>0</v>
      </c>
      <c r="W7847">
        <v>0</v>
      </c>
      <c r="X7847">
        <v>87.295383317003157</v>
      </c>
      <c r="Y7847">
        <v>0</v>
      </c>
      <c r="Z7847">
        <v>0.15330708693562503</v>
      </c>
      <c r="AA7847">
        <v>0</v>
      </c>
      <c r="AB7847">
        <v>3.1344884205355168</v>
      </c>
      <c r="AC7847">
        <v>0</v>
      </c>
      <c r="AD7847">
        <v>0</v>
      </c>
      <c r="AE7847">
        <v>90.583178824474302</v>
      </c>
    </row>
    <row r="7848" spans="1:31" x14ac:dyDescent="0.25">
      <c r="A7848">
        <v>1803650</v>
      </c>
      <c r="B7848">
        <v>1</v>
      </c>
      <c r="C7848" t="s">
        <v>80</v>
      </c>
      <c r="D7848" t="s">
        <v>94</v>
      </c>
      <c r="E7848" t="s">
        <v>158</v>
      </c>
      <c r="F7848" t="s">
        <v>2468</v>
      </c>
      <c r="G7848" t="s">
        <v>246</v>
      </c>
      <c r="H7848" t="s">
        <v>146</v>
      </c>
      <c r="I7848" t="s">
        <v>135</v>
      </c>
      <c r="J7848" t="s">
        <v>136</v>
      </c>
      <c r="K7848" t="s">
        <v>137</v>
      </c>
      <c r="L7848" t="s">
        <v>22389</v>
      </c>
      <c r="M7848" t="s">
        <v>22390</v>
      </c>
      <c r="N7848">
        <v>8.1586361109999999</v>
      </c>
      <c r="O7848">
        <v>0</v>
      </c>
      <c r="P7848">
        <v>1</v>
      </c>
      <c r="Q7848">
        <v>0</v>
      </c>
      <c r="R7848">
        <v>0</v>
      </c>
      <c r="S7848">
        <v>0</v>
      </c>
      <c r="T7848">
        <v>1</v>
      </c>
      <c r="U7848">
        <v>0</v>
      </c>
      <c r="V7848">
        <v>0</v>
      </c>
      <c r="W7848">
        <v>0</v>
      </c>
      <c r="X7848">
        <v>1.8562557708085501</v>
      </c>
      <c r="Y7848">
        <v>0</v>
      </c>
      <c r="Z7848">
        <v>0</v>
      </c>
      <c r="AA7848">
        <v>0</v>
      </c>
      <c r="AB7848">
        <v>3.6594330586666661E-4</v>
      </c>
      <c r="AC7848">
        <v>0</v>
      </c>
      <c r="AD7848">
        <v>0</v>
      </c>
      <c r="AE7848">
        <v>1.8566217141144168</v>
      </c>
    </row>
    <row r="7849" spans="1:31" x14ac:dyDescent="0.25">
      <c r="A7849">
        <v>1803673</v>
      </c>
      <c r="B7849">
        <v>1</v>
      </c>
      <c r="C7849" t="s">
        <v>80</v>
      </c>
      <c r="D7849" t="s">
        <v>97</v>
      </c>
      <c r="E7849" t="s">
        <v>171</v>
      </c>
      <c r="F7849" t="s">
        <v>22391</v>
      </c>
      <c r="G7849" t="s">
        <v>181</v>
      </c>
      <c r="H7849" t="s">
        <v>146</v>
      </c>
      <c r="I7849" t="s">
        <v>135</v>
      </c>
      <c r="J7849" t="s">
        <v>136</v>
      </c>
      <c r="K7849" t="s">
        <v>147</v>
      </c>
      <c r="L7849" t="s">
        <v>22392</v>
      </c>
      <c r="M7849" t="s">
        <v>22393</v>
      </c>
      <c r="N7849">
        <v>1.6247222219999999</v>
      </c>
      <c r="O7849">
        <v>0</v>
      </c>
      <c r="P7849">
        <v>0</v>
      </c>
      <c r="Q7849">
        <v>0</v>
      </c>
      <c r="R7849">
        <v>1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0.51520045799993341</v>
      </c>
      <c r="AA7849">
        <v>0</v>
      </c>
      <c r="AB7849">
        <v>0</v>
      </c>
      <c r="AC7849">
        <v>0</v>
      </c>
      <c r="AD7849">
        <v>0</v>
      </c>
      <c r="AE7849">
        <v>0.51520045799993341</v>
      </c>
    </row>
    <row r="7850" spans="1:31" x14ac:dyDescent="0.25">
      <c r="A7850">
        <v>1803627</v>
      </c>
      <c r="B7850">
        <v>1</v>
      </c>
      <c r="C7850" t="s">
        <v>81</v>
      </c>
      <c r="D7850" t="s">
        <v>113</v>
      </c>
      <c r="E7850" t="s">
        <v>188</v>
      </c>
      <c r="F7850" t="s">
        <v>17806</v>
      </c>
      <c r="G7850" t="s">
        <v>177</v>
      </c>
      <c r="H7850" t="s">
        <v>134</v>
      </c>
      <c r="I7850" t="s">
        <v>135</v>
      </c>
      <c r="J7850" t="s">
        <v>136</v>
      </c>
      <c r="K7850" t="s">
        <v>147</v>
      </c>
      <c r="L7850" t="s">
        <v>22394</v>
      </c>
      <c r="M7850" t="s">
        <v>22395</v>
      </c>
      <c r="N7850">
        <v>0.74138888800000002</v>
      </c>
      <c r="O7850">
        <v>0</v>
      </c>
      <c r="P7850">
        <v>668</v>
      </c>
      <c r="Q7850">
        <v>0</v>
      </c>
      <c r="R7850">
        <v>79</v>
      </c>
      <c r="S7850">
        <v>0</v>
      </c>
      <c r="T7850">
        <v>62</v>
      </c>
      <c r="U7850">
        <v>0</v>
      </c>
      <c r="V7850">
        <v>0</v>
      </c>
      <c r="W7850">
        <v>0</v>
      </c>
      <c r="X7850">
        <v>74.687020626728483</v>
      </c>
      <c r="Y7850">
        <v>0</v>
      </c>
      <c r="Z7850">
        <v>19.638494461241724</v>
      </c>
      <c r="AA7850">
        <v>0</v>
      </c>
      <c r="AB7850">
        <v>26.90468127144436</v>
      </c>
      <c r="AC7850">
        <v>0</v>
      </c>
      <c r="AD7850">
        <v>0</v>
      </c>
      <c r="AE7850">
        <v>121.23019635941456</v>
      </c>
    </row>
    <row r="7851" spans="1:31" x14ac:dyDescent="0.25">
      <c r="A7851">
        <v>1803813</v>
      </c>
      <c r="B7851">
        <v>1</v>
      </c>
      <c r="C7851" t="s">
        <v>81</v>
      </c>
      <c r="D7851" t="s">
        <v>123</v>
      </c>
      <c r="E7851" t="s">
        <v>188</v>
      </c>
      <c r="F7851" t="s">
        <v>22396</v>
      </c>
      <c r="G7851" t="s">
        <v>177</v>
      </c>
      <c r="H7851" t="s">
        <v>134</v>
      </c>
      <c r="I7851" t="s">
        <v>135</v>
      </c>
      <c r="J7851" t="s">
        <v>136</v>
      </c>
      <c r="K7851" t="s">
        <v>147</v>
      </c>
      <c r="L7851" t="s">
        <v>22397</v>
      </c>
      <c r="M7851" t="s">
        <v>22398</v>
      </c>
      <c r="N7851">
        <v>1.038611111</v>
      </c>
      <c r="O7851">
        <v>0</v>
      </c>
      <c r="P7851">
        <v>334</v>
      </c>
      <c r="Q7851">
        <v>120</v>
      </c>
      <c r="R7851">
        <v>45</v>
      </c>
      <c r="S7851">
        <v>9</v>
      </c>
      <c r="T7851">
        <v>27</v>
      </c>
      <c r="U7851">
        <v>0</v>
      </c>
      <c r="V7851">
        <v>0</v>
      </c>
      <c r="W7851">
        <v>0</v>
      </c>
      <c r="X7851">
        <v>40.647867258950569</v>
      </c>
      <c r="Y7851">
        <v>101.79593083959357</v>
      </c>
      <c r="Z7851">
        <v>16.505204334174245</v>
      </c>
      <c r="AA7851">
        <v>5.1173407993711484</v>
      </c>
      <c r="AB7851">
        <v>13.489662761241426</v>
      </c>
      <c r="AC7851">
        <v>0</v>
      </c>
      <c r="AD7851">
        <v>0</v>
      </c>
      <c r="AE7851">
        <v>177.55600599333093</v>
      </c>
    </row>
    <row r="7852" spans="1:31" x14ac:dyDescent="0.25">
      <c r="A7852">
        <v>1803965</v>
      </c>
      <c r="B7852">
        <v>1</v>
      </c>
      <c r="C7852" t="s">
        <v>81</v>
      </c>
      <c r="D7852" t="s">
        <v>123</v>
      </c>
      <c r="E7852" t="s">
        <v>171</v>
      </c>
      <c r="F7852" t="s">
        <v>22399</v>
      </c>
      <c r="G7852" t="s">
        <v>181</v>
      </c>
      <c r="H7852" t="s">
        <v>146</v>
      </c>
      <c r="I7852" t="s">
        <v>135</v>
      </c>
      <c r="J7852" t="s">
        <v>136</v>
      </c>
      <c r="K7852" t="s">
        <v>147</v>
      </c>
      <c r="L7852" t="s">
        <v>22400</v>
      </c>
      <c r="M7852" t="s">
        <v>22401</v>
      </c>
      <c r="N7852">
        <v>1.77</v>
      </c>
      <c r="O7852">
        <v>0</v>
      </c>
      <c r="P7852">
        <v>1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5.9151780399999997E-5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5.9151780399999997E-5</v>
      </c>
    </row>
    <row r="7853" spans="1:31" x14ac:dyDescent="0.25">
      <c r="A7853">
        <v>1803667</v>
      </c>
      <c r="B7853">
        <v>1</v>
      </c>
      <c r="C7853" t="s">
        <v>80</v>
      </c>
      <c r="D7853" t="s">
        <v>84</v>
      </c>
      <c r="E7853" t="s">
        <v>143</v>
      </c>
      <c r="F7853" t="s">
        <v>22402</v>
      </c>
      <c r="G7853" t="s">
        <v>305</v>
      </c>
      <c r="H7853" t="s">
        <v>146</v>
      </c>
      <c r="I7853" t="s">
        <v>135</v>
      </c>
      <c r="J7853" t="s">
        <v>136</v>
      </c>
      <c r="K7853" t="s">
        <v>147</v>
      </c>
      <c r="L7853" t="s">
        <v>22403</v>
      </c>
      <c r="M7853" t="s">
        <v>22404</v>
      </c>
      <c r="N7853">
        <v>0.84361111099999997</v>
      </c>
      <c r="O7853">
        <v>0</v>
      </c>
      <c r="P7853">
        <v>37</v>
      </c>
      <c r="Q7853">
        <v>0</v>
      </c>
      <c r="R7853">
        <v>0</v>
      </c>
      <c r="S7853">
        <v>0</v>
      </c>
      <c r="T7853">
        <v>218</v>
      </c>
      <c r="U7853">
        <v>0</v>
      </c>
      <c r="V7853">
        <v>8</v>
      </c>
      <c r="W7853">
        <v>0</v>
      </c>
      <c r="X7853">
        <v>6.9950773550891174</v>
      </c>
      <c r="Y7853">
        <v>0</v>
      </c>
      <c r="Z7853">
        <v>0</v>
      </c>
      <c r="AA7853">
        <v>0</v>
      </c>
      <c r="AB7853">
        <v>112.91466569783746</v>
      </c>
      <c r="AC7853">
        <v>0</v>
      </c>
      <c r="AD7853">
        <v>72.07473530767389</v>
      </c>
      <c r="AE7853">
        <v>191.98447836060046</v>
      </c>
    </row>
    <row r="7854" spans="1:31" x14ac:dyDescent="0.25">
      <c r="A7854">
        <v>1804005</v>
      </c>
      <c r="B7854">
        <v>1</v>
      </c>
      <c r="C7854" t="s">
        <v>80</v>
      </c>
      <c r="D7854" t="s">
        <v>99</v>
      </c>
      <c r="E7854" t="s">
        <v>171</v>
      </c>
      <c r="F7854" t="s">
        <v>22405</v>
      </c>
      <c r="G7854" t="s">
        <v>181</v>
      </c>
      <c r="H7854" t="s">
        <v>146</v>
      </c>
      <c r="I7854" t="s">
        <v>135</v>
      </c>
      <c r="J7854" t="s">
        <v>136</v>
      </c>
      <c r="K7854" t="s">
        <v>147</v>
      </c>
      <c r="L7854" t="s">
        <v>22406</v>
      </c>
      <c r="M7854" t="s">
        <v>22407</v>
      </c>
      <c r="N7854">
        <v>3.9330555550000001</v>
      </c>
      <c r="O7854">
        <v>0</v>
      </c>
      <c r="P7854">
        <v>1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2.2590358776272499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2.2590358776272499</v>
      </c>
    </row>
    <row r="7855" spans="1:31" x14ac:dyDescent="0.25">
      <c r="A7855">
        <v>1803859</v>
      </c>
      <c r="B7855">
        <v>1</v>
      </c>
      <c r="C7855" t="s">
        <v>81</v>
      </c>
      <c r="D7855" t="s">
        <v>123</v>
      </c>
      <c r="E7855" t="s">
        <v>158</v>
      </c>
      <c r="F7855" t="s">
        <v>22408</v>
      </c>
      <c r="G7855" t="s">
        <v>164</v>
      </c>
      <c r="H7855" t="s">
        <v>146</v>
      </c>
      <c r="I7855" t="s">
        <v>135</v>
      </c>
      <c r="J7855" t="s">
        <v>136</v>
      </c>
      <c r="K7855" t="s">
        <v>147</v>
      </c>
      <c r="L7855" t="s">
        <v>22409</v>
      </c>
      <c r="M7855" t="s">
        <v>22410</v>
      </c>
      <c r="N7855">
        <v>1.868055555</v>
      </c>
      <c r="O7855">
        <v>0</v>
      </c>
      <c r="P7855">
        <v>310</v>
      </c>
      <c r="Q7855">
        <v>0</v>
      </c>
      <c r="R7855">
        <v>0</v>
      </c>
      <c r="S7855">
        <v>0</v>
      </c>
      <c r="T7855">
        <v>6</v>
      </c>
      <c r="U7855">
        <v>0</v>
      </c>
      <c r="V7855">
        <v>0</v>
      </c>
      <c r="W7855">
        <v>0</v>
      </c>
      <c r="X7855">
        <v>110.88166879590962</v>
      </c>
      <c r="Y7855">
        <v>0</v>
      </c>
      <c r="Z7855">
        <v>0</v>
      </c>
      <c r="AA7855">
        <v>0</v>
      </c>
      <c r="AB7855">
        <v>1.3306814655198334</v>
      </c>
      <c r="AC7855">
        <v>0</v>
      </c>
      <c r="AD7855">
        <v>0</v>
      </c>
      <c r="AE7855">
        <v>112.21235026142945</v>
      </c>
    </row>
    <row r="7856" spans="1:31" x14ac:dyDescent="0.25">
      <c r="A7856">
        <v>1803713</v>
      </c>
      <c r="B7856">
        <v>1</v>
      </c>
      <c r="C7856" t="s">
        <v>80</v>
      </c>
      <c r="D7856" t="s">
        <v>103</v>
      </c>
      <c r="E7856" t="s">
        <v>171</v>
      </c>
      <c r="F7856" t="s">
        <v>22411</v>
      </c>
      <c r="G7856" t="s">
        <v>181</v>
      </c>
      <c r="H7856" t="s">
        <v>146</v>
      </c>
      <c r="I7856" t="s">
        <v>135</v>
      </c>
      <c r="J7856" t="s">
        <v>136</v>
      </c>
      <c r="K7856" t="s">
        <v>147</v>
      </c>
      <c r="L7856" t="s">
        <v>22412</v>
      </c>
      <c r="M7856" t="s">
        <v>22413</v>
      </c>
      <c r="N7856">
        <v>0.61666666599999997</v>
      </c>
      <c r="O7856">
        <v>0</v>
      </c>
      <c r="P7856">
        <v>1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7.054064807850001E-2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7.054064807850001E-2</v>
      </c>
    </row>
    <row r="7857" spans="1:31" x14ac:dyDescent="0.25">
      <c r="A7857">
        <v>1804068</v>
      </c>
      <c r="B7857">
        <v>1</v>
      </c>
      <c r="C7857" t="s">
        <v>80</v>
      </c>
      <c r="D7857" t="s">
        <v>95</v>
      </c>
      <c r="E7857" t="s">
        <v>158</v>
      </c>
      <c r="F7857" t="s">
        <v>22414</v>
      </c>
      <c r="G7857" t="s">
        <v>164</v>
      </c>
      <c r="H7857" t="s">
        <v>146</v>
      </c>
      <c r="I7857" t="s">
        <v>135</v>
      </c>
      <c r="J7857" t="s">
        <v>136</v>
      </c>
      <c r="K7857" t="s">
        <v>147</v>
      </c>
      <c r="L7857" t="s">
        <v>22415</v>
      </c>
      <c r="M7857" t="s">
        <v>22416</v>
      </c>
      <c r="N7857">
        <v>2.1869444439999999</v>
      </c>
      <c r="O7857">
        <v>0</v>
      </c>
      <c r="P7857">
        <v>77</v>
      </c>
      <c r="Q7857">
        <v>0</v>
      </c>
      <c r="R7857">
        <v>0</v>
      </c>
      <c r="S7857">
        <v>0</v>
      </c>
      <c r="T7857">
        <v>3</v>
      </c>
      <c r="U7857">
        <v>0</v>
      </c>
      <c r="V7857">
        <v>0</v>
      </c>
      <c r="W7857">
        <v>0</v>
      </c>
      <c r="X7857">
        <v>45.50238077366059</v>
      </c>
      <c r="Y7857">
        <v>0</v>
      </c>
      <c r="Z7857">
        <v>0</v>
      </c>
      <c r="AA7857">
        <v>0</v>
      </c>
      <c r="AB7857">
        <v>7.5843136259450512</v>
      </c>
      <c r="AC7857">
        <v>0</v>
      </c>
      <c r="AD7857">
        <v>0</v>
      </c>
      <c r="AE7857">
        <v>53.086694399605641</v>
      </c>
    </row>
    <row r="7858" spans="1:31" x14ac:dyDescent="0.25">
      <c r="A7858">
        <v>1803902</v>
      </c>
      <c r="B7858">
        <v>1</v>
      </c>
      <c r="C7858" t="s">
        <v>80</v>
      </c>
      <c r="D7858" t="s">
        <v>96</v>
      </c>
      <c r="E7858" t="s">
        <v>171</v>
      </c>
      <c r="F7858" t="s">
        <v>22417</v>
      </c>
      <c r="G7858" t="s">
        <v>282</v>
      </c>
      <c r="H7858" t="s">
        <v>146</v>
      </c>
      <c r="I7858" t="s">
        <v>135</v>
      </c>
      <c r="J7858" t="s">
        <v>136</v>
      </c>
      <c r="K7858" t="s">
        <v>147</v>
      </c>
      <c r="L7858" t="s">
        <v>22418</v>
      </c>
      <c r="M7858" t="s">
        <v>22419</v>
      </c>
      <c r="N7858">
        <v>3.2288888880000002</v>
      </c>
      <c r="O7858">
        <v>0</v>
      </c>
      <c r="P7858">
        <v>1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0.37129815199248334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0.37129815199248334</v>
      </c>
    </row>
    <row r="7859" spans="1:31" x14ac:dyDescent="0.25">
      <c r="A7859">
        <v>1803876</v>
      </c>
      <c r="B7859">
        <v>1</v>
      </c>
      <c r="C7859" t="s">
        <v>80</v>
      </c>
      <c r="D7859" t="s">
        <v>84</v>
      </c>
      <c r="E7859" t="s">
        <v>153</v>
      </c>
      <c r="F7859" t="s">
        <v>22420</v>
      </c>
      <c r="G7859" t="s">
        <v>155</v>
      </c>
      <c r="H7859" t="s">
        <v>146</v>
      </c>
      <c r="I7859" t="s">
        <v>135</v>
      </c>
      <c r="J7859" t="s">
        <v>136</v>
      </c>
      <c r="K7859" t="s">
        <v>147</v>
      </c>
      <c r="L7859" t="s">
        <v>22421</v>
      </c>
      <c r="M7859" t="s">
        <v>22422</v>
      </c>
      <c r="N7859">
        <v>1.2933333330000001</v>
      </c>
      <c r="O7859">
        <v>0</v>
      </c>
      <c r="P7859">
        <v>70</v>
      </c>
      <c r="Q7859">
        <v>0</v>
      </c>
      <c r="R7859">
        <v>0</v>
      </c>
      <c r="S7859">
        <v>0</v>
      </c>
      <c r="T7859">
        <v>21</v>
      </c>
      <c r="U7859">
        <v>0</v>
      </c>
      <c r="V7859">
        <v>0</v>
      </c>
      <c r="W7859">
        <v>0</v>
      </c>
      <c r="X7859">
        <v>20.930570661532002</v>
      </c>
      <c r="Y7859">
        <v>0</v>
      </c>
      <c r="Z7859">
        <v>0</v>
      </c>
      <c r="AA7859">
        <v>0</v>
      </c>
      <c r="AB7859">
        <v>30.787068317980804</v>
      </c>
      <c r="AC7859">
        <v>0</v>
      </c>
      <c r="AD7859">
        <v>0</v>
      </c>
      <c r="AE7859">
        <v>51.717638979512806</v>
      </c>
    </row>
    <row r="7860" spans="1:31" x14ac:dyDescent="0.25">
      <c r="A7860">
        <v>1803839</v>
      </c>
      <c r="B7860">
        <v>1</v>
      </c>
      <c r="C7860" t="s">
        <v>80</v>
      </c>
      <c r="D7860" t="s">
        <v>87</v>
      </c>
      <c r="E7860" t="s">
        <v>171</v>
      </c>
      <c r="F7860" t="s">
        <v>22423</v>
      </c>
      <c r="G7860" t="s">
        <v>181</v>
      </c>
      <c r="H7860" t="s">
        <v>146</v>
      </c>
      <c r="I7860" t="s">
        <v>135</v>
      </c>
      <c r="J7860" t="s">
        <v>136</v>
      </c>
      <c r="K7860" t="s">
        <v>147</v>
      </c>
      <c r="L7860" t="s">
        <v>22424</v>
      </c>
      <c r="M7860" t="s">
        <v>22425</v>
      </c>
      <c r="N7860">
        <v>1.1455555550000001</v>
      </c>
      <c r="O7860">
        <v>0</v>
      </c>
      <c r="P7860">
        <v>3</v>
      </c>
      <c r="Q7860">
        <v>0</v>
      </c>
      <c r="R7860">
        <v>0</v>
      </c>
      <c r="S7860">
        <v>0</v>
      </c>
      <c r="T7860">
        <v>2</v>
      </c>
      <c r="U7860">
        <v>0</v>
      </c>
      <c r="V7860">
        <v>0</v>
      </c>
      <c r="W7860">
        <v>0</v>
      </c>
      <c r="X7860">
        <v>2.2713069626315336</v>
      </c>
      <c r="Y7860">
        <v>0</v>
      </c>
      <c r="Z7860">
        <v>0</v>
      </c>
      <c r="AA7860">
        <v>0</v>
      </c>
      <c r="AB7860">
        <v>0.39888816449199999</v>
      </c>
      <c r="AC7860">
        <v>0</v>
      </c>
      <c r="AD7860">
        <v>0</v>
      </c>
      <c r="AE7860">
        <v>2.6701951271235336</v>
      </c>
    </row>
    <row r="7861" spans="1:31" x14ac:dyDescent="0.25">
      <c r="A7861">
        <v>1803822</v>
      </c>
      <c r="B7861">
        <v>1</v>
      </c>
      <c r="C7861" t="s">
        <v>80</v>
      </c>
      <c r="D7861" t="s">
        <v>93</v>
      </c>
      <c r="E7861" t="s">
        <v>171</v>
      </c>
      <c r="F7861" t="s">
        <v>22426</v>
      </c>
      <c r="G7861" t="s">
        <v>181</v>
      </c>
      <c r="H7861" t="s">
        <v>146</v>
      </c>
      <c r="I7861" t="s">
        <v>135</v>
      </c>
      <c r="J7861" t="s">
        <v>136</v>
      </c>
      <c r="K7861" t="s">
        <v>147</v>
      </c>
      <c r="L7861" t="s">
        <v>22427</v>
      </c>
      <c r="M7861" t="s">
        <v>22428</v>
      </c>
      <c r="N7861">
        <v>5.6036111110000002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1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0.65886039077576664</v>
      </c>
      <c r="AC7861">
        <v>0</v>
      </c>
      <c r="AD7861">
        <v>0</v>
      </c>
      <c r="AE7861">
        <v>0.65886039077576664</v>
      </c>
    </row>
    <row r="7862" spans="1:31" x14ac:dyDescent="0.25">
      <c r="A7862">
        <v>1803699</v>
      </c>
      <c r="B7862">
        <v>1</v>
      </c>
      <c r="C7862" t="s">
        <v>80</v>
      </c>
      <c r="D7862" t="s">
        <v>89</v>
      </c>
      <c r="E7862" t="s">
        <v>171</v>
      </c>
      <c r="F7862" t="s">
        <v>22429</v>
      </c>
      <c r="G7862" t="s">
        <v>282</v>
      </c>
      <c r="H7862" t="s">
        <v>146</v>
      </c>
      <c r="I7862" t="s">
        <v>135</v>
      </c>
      <c r="J7862" t="s">
        <v>136</v>
      </c>
      <c r="K7862" t="s">
        <v>147</v>
      </c>
      <c r="L7862" t="s">
        <v>22430</v>
      </c>
      <c r="M7862" t="s">
        <v>22431</v>
      </c>
      <c r="N7862">
        <v>4.3847222219999997</v>
      </c>
      <c r="O7862">
        <v>0</v>
      </c>
      <c r="P7862">
        <v>1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0.30118774826065836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0.30118774826065836</v>
      </c>
    </row>
    <row r="7863" spans="1:31" x14ac:dyDescent="0.25">
      <c r="A7863">
        <v>1803908</v>
      </c>
      <c r="B7863">
        <v>1</v>
      </c>
      <c r="C7863" t="s">
        <v>80</v>
      </c>
      <c r="D7863" t="s">
        <v>94</v>
      </c>
      <c r="E7863" t="s">
        <v>131</v>
      </c>
      <c r="F7863" t="s">
        <v>5250</v>
      </c>
      <c r="G7863" t="s">
        <v>177</v>
      </c>
      <c r="H7863" t="s">
        <v>134</v>
      </c>
      <c r="I7863" t="s">
        <v>135</v>
      </c>
      <c r="J7863" t="s">
        <v>136</v>
      </c>
      <c r="K7863" t="s">
        <v>147</v>
      </c>
      <c r="L7863" t="s">
        <v>22432</v>
      </c>
      <c r="M7863" t="s">
        <v>22433</v>
      </c>
      <c r="N7863">
        <v>7.6666665999999994E-2</v>
      </c>
      <c r="O7863">
        <v>0</v>
      </c>
      <c r="P7863">
        <v>662</v>
      </c>
      <c r="Q7863">
        <v>34</v>
      </c>
      <c r="R7863">
        <v>68</v>
      </c>
      <c r="S7863">
        <v>11</v>
      </c>
      <c r="T7863">
        <v>76</v>
      </c>
      <c r="U7863">
        <v>3</v>
      </c>
      <c r="V7863">
        <v>0</v>
      </c>
      <c r="W7863">
        <v>0</v>
      </c>
      <c r="X7863">
        <v>9.7287733370492955</v>
      </c>
      <c r="Y7863">
        <v>5.6345239096692001</v>
      </c>
      <c r="Z7863">
        <v>1.9016186796209997</v>
      </c>
      <c r="AA7863">
        <v>7.8363334553980994</v>
      </c>
      <c r="AB7863">
        <v>5.1025908137760014</v>
      </c>
      <c r="AC7863">
        <v>6.3868337304995997</v>
      </c>
      <c r="AD7863">
        <v>0</v>
      </c>
      <c r="AE7863">
        <v>36.590673926013196</v>
      </c>
    </row>
    <row r="7864" spans="1:31" x14ac:dyDescent="0.25">
      <c r="A7864">
        <v>1804014</v>
      </c>
      <c r="B7864">
        <v>1</v>
      </c>
      <c r="C7864" t="s">
        <v>80</v>
      </c>
      <c r="D7864" t="s">
        <v>106</v>
      </c>
      <c r="E7864" t="s">
        <v>184</v>
      </c>
      <c r="F7864" t="s">
        <v>22434</v>
      </c>
      <c r="G7864" t="s">
        <v>232</v>
      </c>
      <c r="H7864" t="s">
        <v>134</v>
      </c>
      <c r="I7864" t="s">
        <v>135</v>
      </c>
      <c r="J7864" t="s">
        <v>136</v>
      </c>
      <c r="K7864" t="s">
        <v>147</v>
      </c>
      <c r="L7864" t="s">
        <v>22435</v>
      </c>
      <c r="M7864" t="s">
        <v>22436</v>
      </c>
      <c r="N7864">
        <v>2.5555555550000002</v>
      </c>
      <c r="O7864">
        <v>0</v>
      </c>
      <c r="P7864">
        <v>4</v>
      </c>
      <c r="Q7864">
        <v>0</v>
      </c>
      <c r="R7864">
        <v>8</v>
      </c>
      <c r="S7864">
        <v>0</v>
      </c>
      <c r="T7864">
        <v>2</v>
      </c>
      <c r="U7864">
        <v>0</v>
      </c>
      <c r="V7864">
        <v>0</v>
      </c>
      <c r="W7864">
        <v>0</v>
      </c>
      <c r="X7864">
        <v>1.0142436361106502</v>
      </c>
      <c r="Y7864">
        <v>0</v>
      </c>
      <c r="Z7864">
        <v>24.336193882791342</v>
      </c>
      <c r="AA7864">
        <v>0</v>
      </c>
      <c r="AB7864">
        <v>0.25727692240080002</v>
      </c>
      <c r="AC7864">
        <v>0</v>
      </c>
      <c r="AD7864">
        <v>0</v>
      </c>
      <c r="AE7864">
        <v>25.60771444130279</v>
      </c>
    </row>
    <row r="7865" spans="1:31" x14ac:dyDescent="0.25">
      <c r="A7865">
        <v>1803613</v>
      </c>
      <c r="B7865">
        <v>1</v>
      </c>
      <c r="C7865" t="s">
        <v>81</v>
      </c>
      <c r="D7865" t="s">
        <v>120</v>
      </c>
      <c r="E7865" t="s">
        <v>188</v>
      </c>
      <c r="F7865" t="s">
        <v>9425</v>
      </c>
      <c r="G7865" t="s">
        <v>177</v>
      </c>
      <c r="H7865" t="s">
        <v>134</v>
      </c>
      <c r="I7865" t="s">
        <v>135</v>
      </c>
      <c r="J7865" t="s">
        <v>136</v>
      </c>
      <c r="K7865" t="s">
        <v>147</v>
      </c>
      <c r="L7865" t="s">
        <v>22437</v>
      </c>
      <c r="M7865" t="s">
        <v>22438</v>
      </c>
      <c r="N7865">
        <v>1.0466666659999999</v>
      </c>
      <c r="O7865">
        <v>0</v>
      </c>
      <c r="P7865">
        <v>0</v>
      </c>
      <c r="Q7865">
        <v>32</v>
      </c>
      <c r="R7865">
        <v>31</v>
      </c>
      <c r="S7865">
        <v>3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140.43636007859189</v>
      </c>
      <c r="Z7865">
        <v>55.716606919159751</v>
      </c>
      <c r="AA7865">
        <v>5.8090118672630009</v>
      </c>
      <c r="AB7865">
        <v>0</v>
      </c>
      <c r="AC7865">
        <v>0</v>
      </c>
      <c r="AD7865">
        <v>0</v>
      </c>
      <c r="AE7865">
        <v>201.96197886501463</v>
      </c>
    </row>
    <row r="7866" spans="1:31" x14ac:dyDescent="0.25">
      <c r="A7866">
        <v>1803862</v>
      </c>
      <c r="B7866">
        <v>1</v>
      </c>
      <c r="C7866" t="s">
        <v>81</v>
      </c>
      <c r="D7866" t="s">
        <v>120</v>
      </c>
      <c r="E7866" t="s">
        <v>171</v>
      </c>
      <c r="F7866" t="s">
        <v>22439</v>
      </c>
      <c r="G7866" t="s">
        <v>181</v>
      </c>
      <c r="H7866" t="s">
        <v>146</v>
      </c>
      <c r="I7866" t="s">
        <v>135</v>
      </c>
      <c r="J7866" t="s">
        <v>136</v>
      </c>
      <c r="K7866" t="s">
        <v>147</v>
      </c>
      <c r="L7866" t="s">
        <v>22440</v>
      </c>
      <c r="M7866" t="s">
        <v>22441</v>
      </c>
      <c r="N7866">
        <v>1.7727777769999999</v>
      </c>
      <c r="O7866">
        <v>0</v>
      </c>
      <c r="P7866">
        <v>1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0.30762042690903335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0.30762042690903335</v>
      </c>
    </row>
    <row r="7867" spans="1:31" x14ac:dyDescent="0.25">
      <c r="A7867">
        <v>1803762</v>
      </c>
      <c r="B7867">
        <v>1</v>
      </c>
      <c r="C7867" t="s">
        <v>80</v>
      </c>
      <c r="D7867" t="s">
        <v>84</v>
      </c>
      <c r="E7867" t="s">
        <v>171</v>
      </c>
      <c r="F7867" t="s">
        <v>22442</v>
      </c>
      <c r="G7867" t="s">
        <v>225</v>
      </c>
      <c r="H7867" t="s">
        <v>146</v>
      </c>
      <c r="I7867" t="s">
        <v>135</v>
      </c>
      <c r="J7867" t="s">
        <v>136</v>
      </c>
      <c r="K7867" t="s">
        <v>147</v>
      </c>
      <c r="L7867" t="s">
        <v>22443</v>
      </c>
      <c r="M7867" t="s">
        <v>22444</v>
      </c>
      <c r="N7867">
        <v>3.3169444440000002</v>
      </c>
      <c r="O7867">
        <v>0</v>
      </c>
      <c r="P7867">
        <v>5</v>
      </c>
      <c r="Q7867">
        <v>0</v>
      </c>
      <c r="R7867">
        <v>0</v>
      </c>
      <c r="S7867">
        <v>0</v>
      </c>
      <c r="T7867">
        <v>1</v>
      </c>
      <c r="U7867">
        <v>0</v>
      </c>
      <c r="V7867">
        <v>0</v>
      </c>
      <c r="W7867">
        <v>0</v>
      </c>
      <c r="X7867">
        <v>2.8070000787111997</v>
      </c>
      <c r="Y7867">
        <v>0</v>
      </c>
      <c r="Z7867">
        <v>0</v>
      </c>
      <c r="AA7867">
        <v>0</v>
      </c>
      <c r="AB7867">
        <v>6.2711349994194761</v>
      </c>
      <c r="AC7867">
        <v>0</v>
      </c>
      <c r="AD7867">
        <v>0</v>
      </c>
      <c r="AE7867">
        <v>9.0781350781306749</v>
      </c>
    </row>
    <row r="7868" spans="1:31" x14ac:dyDescent="0.25">
      <c r="A7868">
        <v>1804008</v>
      </c>
      <c r="B7868">
        <v>1</v>
      </c>
      <c r="C7868" t="s">
        <v>80</v>
      </c>
      <c r="D7868" t="s">
        <v>96</v>
      </c>
      <c r="E7868" t="s">
        <v>171</v>
      </c>
      <c r="F7868" t="s">
        <v>22445</v>
      </c>
      <c r="G7868" t="s">
        <v>181</v>
      </c>
      <c r="H7868" t="s">
        <v>146</v>
      </c>
      <c r="I7868" t="s">
        <v>135</v>
      </c>
      <c r="J7868" t="s">
        <v>136</v>
      </c>
      <c r="K7868" t="s">
        <v>147</v>
      </c>
      <c r="L7868" t="s">
        <v>22446</v>
      </c>
      <c r="M7868" t="s">
        <v>22447</v>
      </c>
      <c r="N7868">
        <v>4.0813888880000002</v>
      </c>
      <c r="O7868">
        <v>0</v>
      </c>
      <c r="P7868">
        <v>2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2.5158279684630003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2.5158279684630003</v>
      </c>
    </row>
    <row r="7869" spans="1:31" x14ac:dyDescent="0.25">
      <c r="A7869">
        <v>1803593</v>
      </c>
      <c r="B7869">
        <v>1</v>
      </c>
      <c r="C7869" t="s">
        <v>80</v>
      </c>
      <c r="D7869" t="s">
        <v>84</v>
      </c>
      <c r="E7869" t="s">
        <v>171</v>
      </c>
      <c r="F7869" t="s">
        <v>22448</v>
      </c>
      <c r="G7869" t="s">
        <v>173</v>
      </c>
      <c r="H7869" t="s">
        <v>146</v>
      </c>
      <c r="I7869" t="s">
        <v>135</v>
      </c>
      <c r="J7869" t="s">
        <v>136</v>
      </c>
      <c r="K7869" t="s">
        <v>147</v>
      </c>
      <c r="L7869" t="s">
        <v>22449</v>
      </c>
      <c r="M7869" t="s">
        <v>22450</v>
      </c>
      <c r="N7869">
        <v>0.48638888800000002</v>
      </c>
      <c r="O7869">
        <v>0</v>
      </c>
      <c r="P7869">
        <v>2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0.24070084523257501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0.24070084523257501</v>
      </c>
    </row>
    <row r="7870" spans="1:31" x14ac:dyDescent="0.25">
      <c r="A7870">
        <v>1803805</v>
      </c>
      <c r="B7870">
        <v>1</v>
      </c>
      <c r="C7870" t="s">
        <v>80</v>
      </c>
      <c r="D7870" t="s">
        <v>96</v>
      </c>
      <c r="E7870" t="s">
        <v>171</v>
      </c>
      <c r="F7870" t="s">
        <v>22451</v>
      </c>
      <c r="G7870" t="s">
        <v>181</v>
      </c>
      <c r="H7870" t="s">
        <v>146</v>
      </c>
      <c r="I7870" t="s">
        <v>135</v>
      </c>
      <c r="J7870" t="s">
        <v>136</v>
      </c>
      <c r="K7870" t="s">
        <v>147</v>
      </c>
      <c r="L7870" t="s">
        <v>22452</v>
      </c>
      <c r="M7870" t="s">
        <v>22453</v>
      </c>
      <c r="N7870">
        <v>1.997777777</v>
      </c>
      <c r="O7870">
        <v>0</v>
      </c>
      <c r="P7870">
        <v>1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3.5101605407675001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3.5101605407675001</v>
      </c>
    </row>
    <row r="7871" spans="1:31" x14ac:dyDescent="0.25">
      <c r="A7871">
        <v>1804071</v>
      </c>
      <c r="B7871">
        <v>1</v>
      </c>
      <c r="C7871" t="s">
        <v>80</v>
      </c>
      <c r="D7871" t="s">
        <v>101</v>
      </c>
      <c r="E7871" t="s">
        <v>188</v>
      </c>
      <c r="F7871" t="s">
        <v>21599</v>
      </c>
      <c r="G7871" t="s">
        <v>177</v>
      </c>
      <c r="H7871" t="s">
        <v>134</v>
      </c>
      <c r="I7871" t="s">
        <v>135</v>
      </c>
      <c r="J7871" t="s">
        <v>136</v>
      </c>
      <c r="K7871" t="s">
        <v>147</v>
      </c>
      <c r="L7871" t="s">
        <v>22454</v>
      </c>
      <c r="M7871" t="s">
        <v>22455</v>
      </c>
      <c r="N7871">
        <v>0.443333333</v>
      </c>
      <c r="O7871">
        <v>21</v>
      </c>
      <c r="P7871">
        <v>3569</v>
      </c>
      <c r="Q7871">
        <v>21</v>
      </c>
      <c r="R7871">
        <v>115</v>
      </c>
      <c r="S7871">
        <v>33</v>
      </c>
      <c r="T7871">
        <v>428</v>
      </c>
      <c r="U7871">
        <v>7</v>
      </c>
      <c r="V7871">
        <v>0</v>
      </c>
      <c r="W7871">
        <v>5.7374866538807998</v>
      </c>
      <c r="X7871">
        <v>656.74739995815912</v>
      </c>
      <c r="Y7871">
        <v>59.234789940062797</v>
      </c>
      <c r="Z7871">
        <v>10.281906287509502</v>
      </c>
      <c r="AA7871">
        <v>136.97756972384101</v>
      </c>
      <c r="AB7871">
        <v>125.9977529644904</v>
      </c>
      <c r="AC7871">
        <v>52.8781408604302</v>
      </c>
      <c r="AD7871">
        <v>0</v>
      </c>
      <c r="AE7871">
        <v>1047.8550463883737</v>
      </c>
    </row>
    <row r="7872" spans="1:31" x14ac:dyDescent="0.25">
      <c r="A7872">
        <v>1803971</v>
      </c>
      <c r="B7872">
        <v>1</v>
      </c>
      <c r="C7872" t="s">
        <v>80</v>
      </c>
      <c r="D7872" t="s">
        <v>106</v>
      </c>
      <c r="E7872" t="s">
        <v>158</v>
      </c>
      <c r="F7872" t="s">
        <v>22456</v>
      </c>
      <c r="G7872" t="s">
        <v>160</v>
      </c>
      <c r="H7872" t="s">
        <v>146</v>
      </c>
      <c r="I7872" t="s">
        <v>135</v>
      </c>
      <c r="J7872" t="s">
        <v>136</v>
      </c>
      <c r="K7872" t="s">
        <v>147</v>
      </c>
      <c r="L7872" t="s">
        <v>22457</v>
      </c>
      <c r="M7872" t="s">
        <v>22458</v>
      </c>
      <c r="N7872">
        <v>2.4411111110000001</v>
      </c>
      <c r="O7872">
        <v>0</v>
      </c>
      <c r="P7872">
        <v>0</v>
      </c>
      <c r="Q7872">
        <v>0</v>
      </c>
      <c r="R7872">
        <v>4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1.8315410785813167</v>
      </c>
      <c r="AA7872">
        <v>0</v>
      </c>
      <c r="AB7872">
        <v>0</v>
      </c>
      <c r="AC7872">
        <v>0</v>
      </c>
      <c r="AD7872">
        <v>0</v>
      </c>
      <c r="AE7872">
        <v>1.8315410785813167</v>
      </c>
    </row>
    <row r="7873" spans="1:31" x14ac:dyDescent="0.25">
      <c r="A7873">
        <v>1803991</v>
      </c>
      <c r="B7873">
        <v>1</v>
      </c>
      <c r="C7873" t="s">
        <v>80</v>
      </c>
      <c r="D7873" t="s">
        <v>99</v>
      </c>
      <c r="E7873" t="s">
        <v>171</v>
      </c>
      <c r="F7873" t="s">
        <v>22459</v>
      </c>
      <c r="G7873" t="s">
        <v>181</v>
      </c>
      <c r="H7873" t="s">
        <v>146</v>
      </c>
      <c r="I7873" t="s">
        <v>135</v>
      </c>
      <c r="J7873" t="s">
        <v>136</v>
      </c>
      <c r="K7873" t="s">
        <v>147</v>
      </c>
      <c r="L7873" t="s">
        <v>22460</v>
      </c>
      <c r="M7873" t="s">
        <v>22461</v>
      </c>
      <c r="N7873">
        <v>0.68777777699999998</v>
      </c>
      <c r="O7873">
        <v>0</v>
      </c>
      <c r="P7873">
        <v>1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3.5071566106666666E-4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3.5071566106666666E-4</v>
      </c>
    </row>
    <row r="7874" spans="1:31" x14ac:dyDescent="0.25">
      <c r="A7874">
        <v>1803885</v>
      </c>
      <c r="B7874">
        <v>1</v>
      </c>
      <c r="C7874" t="s">
        <v>80</v>
      </c>
      <c r="D7874" t="s">
        <v>95</v>
      </c>
      <c r="E7874" t="s">
        <v>131</v>
      </c>
      <c r="F7874" t="s">
        <v>7545</v>
      </c>
      <c r="G7874" t="s">
        <v>177</v>
      </c>
      <c r="H7874" t="s">
        <v>134</v>
      </c>
      <c r="I7874" t="s">
        <v>193</v>
      </c>
      <c r="J7874" t="s">
        <v>136</v>
      </c>
      <c r="K7874" t="s">
        <v>147</v>
      </c>
      <c r="L7874" t="s">
        <v>22462</v>
      </c>
      <c r="M7874" t="s">
        <v>22463</v>
      </c>
      <c r="N7874">
        <v>4.4999999999999998E-2</v>
      </c>
      <c r="O7874">
        <v>5</v>
      </c>
      <c r="P7874">
        <v>2171</v>
      </c>
      <c r="Q7874">
        <v>25</v>
      </c>
      <c r="R7874">
        <v>21</v>
      </c>
      <c r="S7874">
        <v>24</v>
      </c>
      <c r="T7874">
        <v>107</v>
      </c>
      <c r="U7874">
        <v>1</v>
      </c>
      <c r="V7874">
        <v>0</v>
      </c>
      <c r="W7874">
        <v>0.26528973551325002</v>
      </c>
      <c r="X7874">
        <v>17.313800692607927</v>
      </c>
      <c r="Y7874">
        <v>3.2219396434511998</v>
      </c>
      <c r="Z7874">
        <v>0.15750784450755001</v>
      </c>
      <c r="AA7874">
        <v>13.540659226090206</v>
      </c>
      <c r="AB7874">
        <v>3.1627609587036001</v>
      </c>
      <c r="AC7874">
        <v>0.12418547319000001</v>
      </c>
      <c r="AD7874">
        <v>0</v>
      </c>
      <c r="AE7874">
        <v>37.786143574063736</v>
      </c>
    </row>
    <row r="7875" spans="1:31" x14ac:dyDescent="0.25">
      <c r="A7875">
        <v>1803842</v>
      </c>
      <c r="B7875">
        <v>1</v>
      </c>
      <c r="C7875" t="s">
        <v>80</v>
      </c>
      <c r="D7875" t="s">
        <v>84</v>
      </c>
      <c r="E7875" t="s">
        <v>171</v>
      </c>
      <c r="F7875" t="s">
        <v>22464</v>
      </c>
      <c r="G7875" t="s">
        <v>181</v>
      </c>
      <c r="H7875" t="s">
        <v>146</v>
      </c>
      <c r="I7875" t="s">
        <v>135</v>
      </c>
      <c r="J7875" t="s">
        <v>136</v>
      </c>
      <c r="K7875" t="s">
        <v>147</v>
      </c>
      <c r="L7875" t="s">
        <v>22465</v>
      </c>
      <c r="M7875" t="s">
        <v>22466</v>
      </c>
      <c r="N7875">
        <v>5.7125000000000004</v>
      </c>
      <c r="O7875">
        <v>0</v>
      </c>
      <c r="P7875">
        <v>3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6.0393318445611675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6.0393318445611675</v>
      </c>
    </row>
    <row r="7876" spans="1:31" x14ac:dyDescent="0.25">
      <c r="A7876">
        <v>1803679</v>
      </c>
      <c r="B7876">
        <v>1</v>
      </c>
      <c r="C7876" t="s">
        <v>80</v>
      </c>
      <c r="D7876" t="s">
        <v>89</v>
      </c>
      <c r="E7876" t="s">
        <v>158</v>
      </c>
      <c r="F7876" t="s">
        <v>22467</v>
      </c>
      <c r="G7876" t="s">
        <v>160</v>
      </c>
      <c r="H7876" t="s">
        <v>146</v>
      </c>
      <c r="I7876" t="s">
        <v>135</v>
      </c>
      <c r="J7876" t="s">
        <v>136</v>
      </c>
      <c r="K7876" t="s">
        <v>147</v>
      </c>
      <c r="L7876" t="s">
        <v>22468</v>
      </c>
      <c r="M7876" t="s">
        <v>22469</v>
      </c>
      <c r="N7876">
        <v>1.258888888</v>
      </c>
      <c r="O7876">
        <v>0</v>
      </c>
      <c r="P7876">
        <v>11</v>
      </c>
      <c r="Q7876">
        <v>0</v>
      </c>
      <c r="R7876">
        <v>1</v>
      </c>
      <c r="S7876">
        <v>0</v>
      </c>
      <c r="T7876">
        <v>7</v>
      </c>
      <c r="U7876">
        <v>0</v>
      </c>
      <c r="V7876">
        <v>0</v>
      </c>
      <c r="W7876">
        <v>0</v>
      </c>
      <c r="X7876">
        <v>7.8138012890854682</v>
      </c>
      <c r="Y7876">
        <v>0</v>
      </c>
      <c r="Z7876">
        <v>0.38191136473283338</v>
      </c>
      <c r="AA7876">
        <v>0</v>
      </c>
      <c r="AB7876">
        <v>10.553211929074733</v>
      </c>
      <c r="AC7876">
        <v>0</v>
      </c>
      <c r="AD7876">
        <v>0</v>
      </c>
      <c r="AE7876">
        <v>18.748924582893032</v>
      </c>
    </row>
    <row r="7877" spans="1:31" x14ac:dyDescent="0.25">
      <c r="A7877">
        <v>1803702</v>
      </c>
      <c r="B7877">
        <v>1</v>
      </c>
      <c r="C7877" t="s">
        <v>80</v>
      </c>
      <c r="D7877" t="s">
        <v>91</v>
      </c>
      <c r="E7877" t="s">
        <v>158</v>
      </c>
      <c r="F7877" t="s">
        <v>22470</v>
      </c>
      <c r="G7877" t="s">
        <v>160</v>
      </c>
      <c r="H7877" t="s">
        <v>146</v>
      </c>
      <c r="I7877" t="s">
        <v>135</v>
      </c>
      <c r="J7877" t="s">
        <v>136</v>
      </c>
      <c r="K7877" t="s">
        <v>147</v>
      </c>
      <c r="L7877" t="s">
        <v>22471</v>
      </c>
      <c r="M7877" t="s">
        <v>22472</v>
      </c>
      <c r="N7877">
        <v>2.1730555549999999</v>
      </c>
      <c r="O7877">
        <v>0</v>
      </c>
      <c r="P7877">
        <v>0</v>
      </c>
      <c r="Q7877">
        <v>0</v>
      </c>
      <c r="R7877">
        <v>4</v>
      </c>
      <c r="S7877">
        <v>0</v>
      </c>
      <c r="T7877">
        <v>1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1.9956030439570835</v>
      </c>
      <c r="AA7877">
        <v>0</v>
      </c>
      <c r="AB7877">
        <v>1.9307514662333333E-3</v>
      </c>
      <c r="AC7877">
        <v>0</v>
      </c>
      <c r="AD7877">
        <v>0</v>
      </c>
      <c r="AE7877">
        <v>1.9975337954233168</v>
      </c>
    </row>
    <row r="7878" spans="1:31" x14ac:dyDescent="0.25">
      <c r="A7878">
        <v>1803848</v>
      </c>
      <c r="B7878">
        <v>1</v>
      </c>
      <c r="C7878" t="s">
        <v>80</v>
      </c>
      <c r="D7878" t="s">
        <v>82</v>
      </c>
      <c r="E7878" t="s">
        <v>158</v>
      </c>
      <c r="F7878" t="s">
        <v>22473</v>
      </c>
      <c r="G7878" t="s">
        <v>239</v>
      </c>
      <c r="H7878" t="s">
        <v>146</v>
      </c>
      <c r="I7878" t="s">
        <v>135</v>
      </c>
      <c r="J7878" t="s">
        <v>136</v>
      </c>
      <c r="K7878" t="s">
        <v>137</v>
      </c>
      <c r="L7878" t="s">
        <v>22474</v>
      </c>
      <c r="M7878" t="s">
        <v>22475</v>
      </c>
      <c r="N7878">
        <v>0.76250555499999995</v>
      </c>
      <c r="O7878">
        <v>0</v>
      </c>
      <c r="P7878">
        <v>92</v>
      </c>
      <c r="Q7878">
        <v>0</v>
      </c>
      <c r="R7878">
        <v>0</v>
      </c>
      <c r="S7878">
        <v>0</v>
      </c>
      <c r="T7878">
        <v>4</v>
      </c>
      <c r="U7878">
        <v>0</v>
      </c>
      <c r="V7878">
        <v>0</v>
      </c>
      <c r="W7878">
        <v>0</v>
      </c>
      <c r="X7878">
        <v>24.256304185200566</v>
      </c>
      <c r="Y7878">
        <v>0</v>
      </c>
      <c r="Z7878">
        <v>0</v>
      </c>
      <c r="AA7878">
        <v>0</v>
      </c>
      <c r="AB7878">
        <v>4.626285172264641</v>
      </c>
      <c r="AC7878">
        <v>0</v>
      </c>
      <c r="AD7878">
        <v>0</v>
      </c>
      <c r="AE7878">
        <v>28.882589357465207</v>
      </c>
    </row>
    <row r="7879" spans="1:31" x14ac:dyDescent="0.25">
      <c r="A7879">
        <v>1803802</v>
      </c>
      <c r="B7879">
        <v>1</v>
      </c>
      <c r="C7879" t="s">
        <v>80</v>
      </c>
      <c r="D7879" t="s">
        <v>108</v>
      </c>
      <c r="E7879" t="s">
        <v>158</v>
      </c>
      <c r="F7879" t="s">
        <v>22476</v>
      </c>
      <c r="G7879" t="s">
        <v>225</v>
      </c>
      <c r="H7879" t="s">
        <v>146</v>
      </c>
      <c r="I7879" t="s">
        <v>135</v>
      </c>
      <c r="J7879" t="s">
        <v>3</v>
      </c>
      <c r="K7879" t="s">
        <v>147</v>
      </c>
      <c r="L7879" t="s">
        <v>22477</v>
      </c>
      <c r="M7879" t="s">
        <v>22478</v>
      </c>
      <c r="N7879">
        <v>7.0916666660000001</v>
      </c>
      <c r="O7879">
        <v>0</v>
      </c>
      <c r="P7879">
        <v>5</v>
      </c>
      <c r="Q7879">
        <v>0</v>
      </c>
      <c r="R7879">
        <v>8</v>
      </c>
      <c r="S7879">
        <v>0</v>
      </c>
      <c r="T7879">
        <v>4</v>
      </c>
      <c r="U7879">
        <v>0</v>
      </c>
      <c r="V7879">
        <v>0</v>
      </c>
      <c r="W7879">
        <v>0</v>
      </c>
      <c r="X7879">
        <v>6.7312623833589766</v>
      </c>
      <c r="Y7879">
        <v>0</v>
      </c>
      <c r="Z7879">
        <v>9.1254435545168988</v>
      </c>
      <c r="AA7879">
        <v>0</v>
      </c>
      <c r="AB7879">
        <v>12.865013472968799</v>
      </c>
      <c r="AC7879">
        <v>0</v>
      </c>
      <c r="AD7879">
        <v>0</v>
      </c>
      <c r="AE7879">
        <v>28.721719410844678</v>
      </c>
    </row>
    <row r="7880" spans="1:31" x14ac:dyDescent="0.25">
      <c r="A7880">
        <v>1804051</v>
      </c>
      <c r="B7880">
        <v>1</v>
      </c>
      <c r="C7880" t="s">
        <v>81</v>
      </c>
      <c r="D7880" t="s">
        <v>128</v>
      </c>
      <c r="E7880" t="s">
        <v>171</v>
      </c>
      <c r="F7880" t="s">
        <v>22479</v>
      </c>
      <c r="G7880" t="s">
        <v>282</v>
      </c>
      <c r="H7880" t="s">
        <v>146</v>
      </c>
      <c r="I7880" t="s">
        <v>135</v>
      </c>
      <c r="J7880" t="s">
        <v>136</v>
      </c>
      <c r="K7880" t="s">
        <v>147</v>
      </c>
      <c r="L7880" t="s">
        <v>22480</v>
      </c>
      <c r="M7880" t="s">
        <v>22481</v>
      </c>
      <c r="N7880">
        <v>1.7283333329999999</v>
      </c>
      <c r="O7880">
        <v>0</v>
      </c>
      <c r="P7880">
        <v>6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2.6519781868866006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2.6519781868866006</v>
      </c>
    </row>
    <row r="7881" spans="1:31" x14ac:dyDescent="0.25">
      <c r="A7881">
        <v>1803905</v>
      </c>
      <c r="B7881">
        <v>1</v>
      </c>
      <c r="C7881" t="s">
        <v>80</v>
      </c>
      <c r="D7881" t="s">
        <v>94</v>
      </c>
      <c r="E7881" t="s">
        <v>143</v>
      </c>
      <c r="F7881" t="s">
        <v>22482</v>
      </c>
      <c r="G7881" t="s">
        <v>160</v>
      </c>
      <c r="H7881" t="s">
        <v>146</v>
      </c>
      <c r="I7881" t="s">
        <v>135</v>
      </c>
      <c r="J7881" t="s">
        <v>136</v>
      </c>
      <c r="K7881" t="s">
        <v>147</v>
      </c>
      <c r="L7881" t="s">
        <v>22483</v>
      </c>
      <c r="M7881" t="s">
        <v>22484</v>
      </c>
      <c r="N7881">
        <v>1.488888888</v>
      </c>
      <c r="O7881">
        <v>0</v>
      </c>
      <c r="P7881">
        <v>0</v>
      </c>
      <c r="Q7881">
        <v>0</v>
      </c>
      <c r="R7881">
        <v>11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23.024408082595201</v>
      </c>
      <c r="AA7881">
        <v>0</v>
      </c>
      <c r="AB7881">
        <v>0</v>
      </c>
      <c r="AC7881">
        <v>0</v>
      </c>
      <c r="AD7881">
        <v>0</v>
      </c>
      <c r="AE7881">
        <v>23.024408082595201</v>
      </c>
    </row>
    <row r="7882" spans="1:31" x14ac:dyDescent="0.25">
      <c r="A7882">
        <v>1803616</v>
      </c>
      <c r="B7882">
        <v>1</v>
      </c>
      <c r="C7882" t="s">
        <v>80</v>
      </c>
      <c r="D7882" t="s">
        <v>103</v>
      </c>
      <c r="E7882" t="s">
        <v>131</v>
      </c>
      <c r="F7882" t="s">
        <v>4174</v>
      </c>
      <c r="G7882" t="s">
        <v>133</v>
      </c>
      <c r="H7882" t="s">
        <v>134</v>
      </c>
      <c r="I7882" t="s">
        <v>135</v>
      </c>
      <c r="J7882" t="s">
        <v>136</v>
      </c>
      <c r="K7882" t="s">
        <v>147</v>
      </c>
      <c r="L7882" t="s">
        <v>22485</v>
      </c>
      <c r="M7882" t="s">
        <v>22486</v>
      </c>
      <c r="N7882">
        <v>0.20888888799999999</v>
      </c>
      <c r="O7882">
        <v>1</v>
      </c>
      <c r="P7882">
        <v>98</v>
      </c>
      <c r="Q7882">
        <v>20</v>
      </c>
      <c r="R7882">
        <v>13</v>
      </c>
      <c r="S7882">
        <v>5</v>
      </c>
      <c r="T7882">
        <v>12</v>
      </c>
      <c r="U7882">
        <v>0</v>
      </c>
      <c r="V7882">
        <v>0</v>
      </c>
      <c r="W7882">
        <v>0.49444541352266674</v>
      </c>
      <c r="X7882">
        <v>4.3635478277053332</v>
      </c>
      <c r="Y7882">
        <v>11.400728355552003</v>
      </c>
      <c r="Z7882">
        <v>1.4670389156186667</v>
      </c>
      <c r="AA7882">
        <v>5.8929080042333348</v>
      </c>
      <c r="AB7882">
        <v>3.0664418762657339</v>
      </c>
      <c r="AC7882">
        <v>0</v>
      </c>
      <c r="AD7882">
        <v>0</v>
      </c>
      <c r="AE7882">
        <v>26.685110392897737</v>
      </c>
    </row>
    <row r="7883" spans="1:31" x14ac:dyDescent="0.25">
      <c r="A7883">
        <v>1803759</v>
      </c>
      <c r="B7883">
        <v>1</v>
      </c>
      <c r="C7883" t="s">
        <v>80</v>
      </c>
      <c r="D7883" t="s">
        <v>108</v>
      </c>
      <c r="E7883" t="s">
        <v>143</v>
      </c>
      <c r="F7883" t="s">
        <v>22487</v>
      </c>
      <c r="G7883" t="s">
        <v>2855</v>
      </c>
      <c r="H7883" t="s">
        <v>146</v>
      </c>
      <c r="I7883" t="s">
        <v>135</v>
      </c>
      <c r="J7883" t="s">
        <v>136</v>
      </c>
      <c r="K7883" t="s">
        <v>147</v>
      </c>
      <c r="L7883" t="s">
        <v>22488</v>
      </c>
      <c r="M7883" t="s">
        <v>22489</v>
      </c>
      <c r="N7883">
        <v>9.5277776999999994E-2</v>
      </c>
      <c r="O7883">
        <v>0</v>
      </c>
      <c r="P7883">
        <v>15</v>
      </c>
      <c r="Q7883">
        <v>0</v>
      </c>
      <c r="R7883">
        <v>3</v>
      </c>
      <c r="S7883">
        <v>0</v>
      </c>
      <c r="T7883">
        <v>1</v>
      </c>
      <c r="U7883">
        <v>0</v>
      </c>
      <c r="V7883">
        <v>0</v>
      </c>
      <c r="W7883">
        <v>0</v>
      </c>
      <c r="X7883">
        <v>0.13202050760844167</v>
      </c>
      <c r="Y7883">
        <v>0</v>
      </c>
      <c r="Z7883">
        <v>0.10986813032125001</v>
      </c>
      <c r="AA7883">
        <v>0</v>
      </c>
      <c r="AB7883">
        <v>7.6526848906666666E-4</v>
      </c>
      <c r="AC7883">
        <v>0</v>
      </c>
      <c r="AD7883">
        <v>0</v>
      </c>
      <c r="AE7883">
        <v>0.24265390641875834</v>
      </c>
    </row>
    <row r="7884" spans="1:31" x14ac:dyDescent="0.25">
      <c r="A7884">
        <v>1803925</v>
      </c>
      <c r="B7884">
        <v>1</v>
      </c>
      <c r="C7884" t="s">
        <v>81</v>
      </c>
      <c r="D7884" t="s">
        <v>117</v>
      </c>
      <c r="E7884" t="s">
        <v>171</v>
      </c>
      <c r="F7884" t="s">
        <v>22490</v>
      </c>
      <c r="G7884" t="s">
        <v>181</v>
      </c>
      <c r="H7884" t="s">
        <v>146</v>
      </c>
      <c r="I7884" t="s">
        <v>135</v>
      </c>
      <c r="J7884" t="s">
        <v>136</v>
      </c>
      <c r="K7884" t="s">
        <v>147</v>
      </c>
      <c r="L7884" t="s">
        <v>22491</v>
      </c>
      <c r="M7884" t="s">
        <v>22492</v>
      </c>
      <c r="N7884">
        <v>1.2338888880000001</v>
      </c>
      <c r="O7884">
        <v>0</v>
      </c>
      <c r="P7884">
        <v>1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0.11575221625833335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0.11575221625833335</v>
      </c>
    </row>
    <row r="7885" spans="1:31" x14ac:dyDescent="0.25">
      <c r="A7885">
        <v>1803619</v>
      </c>
      <c r="B7885">
        <v>1</v>
      </c>
      <c r="C7885" t="s">
        <v>80</v>
      </c>
      <c r="D7885" t="s">
        <v>100</v>
      </c>
      <c r="E7885" t="s">
        <v>131</v>
      </c>
      <c r="F7885" t="s">
        <v>13298</v>
      </c>
      <c r="G7885" t="s">
        <v>177</v>
      </c>
      <c r="H7885" t="s">
        <v>134</v>
      </c>
      <c r="I7885" t="s">
        <v>135</v>
      </c>
      <c r="J7885" t="s">
        <v>136</v>
      </c>
      <c r="K7885" t="s">
        <v>147</v>
      </c>
      <c r="L7885" t="s">
        <v>22493</v>
      </c>
      <c r="M7885" t="s">
        <v>22494</v>
      </c>
      <c r="N7885">
        <v>0.30249999999999999</v>
      </c>
      <c r="O7885">
        <v>4</v>
      </c>
      <c r="P7885">
        <v>1561</v>
      </c>
      <c r="Q7885">
        <v>4</v>
      </c>
      <c r="R7885">
        <v>86</v>
      </c>
      <c r="S7885">
        <v>9</v>
      </c>
      <c r="T7885">
        <v>59</v>
      </c>
      <c r="U7885">
        <v>0</v>
      </c>
      <c r="V7885">
        <v>0</v>
      </c>
      <c r="W7885">
        <v>15.112696502841301</v>
      </c>
      <c r="X7885">
        <v>70.1720070439642</v>
      </c>
      <c r="Y7885">
        <v>1.577111491854525</v>
      </c>
      <c r="Z7885">
        <v>6.5637646852321492</v>
      </c>
      <c r="AA7885">
        <v>52.83033978808492</v>
      </c>
      <c r="AB7885">
        <v>7.4566380682299016</v>
      </c>
      <c r="AC7885">
        <v>0</v>
      </c>
      <c r="AD7885">
        <v>0</v>
      </c>
      <c r="AE7885">
        <v>153.71255758020698</v>
      </c>
    </row>
    <row r="7886" spans="1:31" x14ac:dyDescent="0.25">
      <c r="A7886">
        <v>1803951</v>
      </c>
      <c r="B7886">
        <v>1</v>
      </c>
      <c r="C7886" t="s">
        <v>80</v>
      </c>
      <c r="D7886" t="s">
        <v>96</v>
      </c>
      <c r="E7886" t="s">
        <v>171</v>
      </c>
      <c r="F7886" t="s">
        <v>22495</v>
      </c>
      <c r="G7886" t="s">
        <v>181</v>
      </c>
      <c r="H7886" t="s">
        <v>146</v>
      </c>
      <c r="I7886" t="s">
        <v>135</v>
      </c>
      <c r="J7886" t="s">
        <v>136</v>
      </c>
      <c r="K7886" t="s">
        <v>147</v>
      </c>
      <c r="L7886" t="s">
        <v>22496</v>
      </c>
      <c r="M7886" t="s">
        <v>22497</v>
      </c>
      <c r="N7886">
        <v>6.0547222219999997</v>
      </c>
      <c r="O7886">
        <v>0</v>
      </c>
      <c r="P7886">
        <v>1</v>
      </c>
      <c r="Q7886">
        <v>0</v>
      </c>
      <c r="R7886">
        <v>0</v>
      </c>
      <c r="S7886">
        <v>0</v>
      </c>
      <c r="T7886">
        <v>1</v>
      </c>
      <c r="U7886">
        <v>0</v>
      </c>
      <c r="V7886">
        <v>0</v>
      </c>
      <c r="W7886">
        <v>0</v>
      </c>
      <c r="X7886">
        <v>1.7561416276613002</v>
      </c>
      <c r="Y7886">
        <v>0</v>
      </c>
      <c r="Z7886">
        <v>0</v>
      </c>
      <c r="AA7886">
        <v>0</v>
      </c>
      <c r="AB7886">
        <v>1.742675067631317</v>
      </c>
      <c r="AC7886">
        <v>0</v>
      </c>
      <c r="AD7886">
        <v>0</v>
      </c>
      <c r="AE7886">
        <v>3.498816695292617</v>
      </c>
    </row>
    <row r="7887" spans="1:31" x14ac:dyDescent="0.25">
      <c r="A7887">
        <v>1803596</v>
      </c>
      <c r="B7887">
        <v>1</v>
      </c>
      <c r="C7887" t="s">
        <v>80</v>
      </c>
      <c r="D7887" t="s">
        <v>85</v>
      </c>
      <c r="E7887" t="s">
        <v>171</v>
      </c>
      <c r="F7887" t="s">
        <v>22498</v>
      </c>
      <c r="G7887" t="s">
        <v>173</v>
      </c>
      <c r="H7887" t="s">
        <v>146</v>
      </c>
      <c r="I7887" t="s">
        <v>135</v>
      </c>
      <c r="J7887" t="s">
        <v>136</v>
      </c>
      <c r="K7887" t="s">
        <v>147</v>
      </c>
      <c r="L7887" t="s">
        <v>22499</v>
      </c>
      <c r="M7887" t="s">
        <v>22500</v>
      </c>
      <c r="N7887">
        <v>0.385833333</v>
      </c>
      <c r="O7887">
        <v>0</v>
      </c>
      <c r="P7887">
        <v>2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0.56890582565870007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0.56890582565870007</v>
      </c>
    </row>
    <row r="7888" spans="1:31" x14ac:dyDescent="0.25">
      <c r="A7888">
        <v>1804074</v>
      </c>
      <c r="B7888">
        <v>1</v>
      </c>
      <c r="C7888" t="s">
        <v>80</v>
      </c>
      <c r="D7888" t="s">
        <v>97</v>
      </c>
      <c r="E7888" t="s">
        <v>171</v>
      </c>
      <c r="F7888" t="s">
        <v>22501</v>
      </c>
      <c r="G7888" t="s">
        <v>181</v>
      </c>
      <c r="H7888" t="s">
        <v>146</v>
      </c>
      <c r="I7888" t="s">
        <v>135</v>
      </c>
      <c r="J7888" t="s">
        <v>136</v>
      </c>
      <c r="K7888" t="s">
        <v>147</v>
      </c>
      <c r="L7888" t="s">
        <v>22502</v>
      </c>
      <c r="M7888" t="s">
        <v>22503</v>
      </c>
      <c r="N7888">
        <v>2.7091666659999998</v>
      </c>
      <c r="O7888">
        <v>0</v>
      </c>
      <c r="P7888">
        <v>0</v>
      </c>
      <c r="Q7888">
        <v>0</v>
      </c>
      <c r="R7888">
        <v>1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1.9780389973504999</v>
      </c>
      <c r="AA7888">
        <v>0</v>
      </c>
      <c r="AB7888">
        <v>0</v>
      </c>
      <c r="AC7888">
        <v>0</v>
      </c>
      <c r="AD7888">
        <v>0</v>
      </c>
      <c r="AE7888">
        <v>1.9780389973504999</v>
      </c>
    </row>
    <row r="7889" spans="1:31" x14ac:dyDescent="0.25">
      <c r="A7889">
        <v>1803931</v>
      </c>
      <c r="B7889">
        <v>1</v>
      </c>
      <c r="C7889" t="s">
        <v>81</v>
      </c>
      <c r="D7889" t="s">
        <v>112</v>
      </c>
      <c r="E7889" t="s">
        <v>171</v>
      </c>
      <c r="F7889" t="s">
        <v>22504</v>
      </c>
      <c r="G7889" t="s">
        <v>181</v>
      </c>
      <c r="H7889" t="s">
        <v>146</v>
      </c>
      <c r="I7889" t="s">
        <v>135</v>
      </c>
      <c r="J7889" t="s">
        <v>136</v>
      </c>
      <c r="K7889" t="s">
        <v>147</v>
      </c>
      <c r="L7889" t="s">
        <v>22505</v>
      </c>
      <c r="M7889" t="s">
        <v>22506</v>
      </c>
      <c r="N7889">
        <v>1.6161111109999999</v>
      </c>
      <c r="O7889">
        <v>0</v>
      </c>
      <c r="P7889">
        <v>1</v>
      </c>
      <c r="Q7889">
        <v>0</v>
      </c>
      <c r="R7889">
        <v>1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7.5079388110833336E-4</v>
      </c>
      <c r="Y7889">
        <v>0</v>
      </c>
      <c r="Z7889">
        <v>5.3505268486800005E-2</v>
      </c>
      <c r="AA7889">
        <v>0</v>
      </c>
      <c r="AB7889">
        <v>0</v>
      </c>
      <c r="AC7889">
        <v>0</v>
      </c>
      <c r="AD7889">
        <v>0</v>
      </c>
      <c r="AE7889">
        <v>5.4256062367908336E-2</v>
      </c>
    </row>
    <row r="7890" spans="1:31" x14ac:dyDescent="0.25">
      <c r="A7890">
        <v>1803633</v>
      </c>
      <c r="B7890">
        <v>1</v>
      </c>
      <c r="C7890" t="s">
        <v>80</v>
      </c>
      <c r="D7890" t="s">
        <v>93</v>
      </c>
      <c r="E7890" t="s">
        <v>131</v>
      </c>
      <c r="F7890" t="s">
        <v>22507</v>
      </c>
      <c r="G7890" t="s">
        <v>239</v>
      </c>
      <c r="H7890" t="s">
        <v>134</v>
      </c>
      <c r="I7890" t="s">
        <v>135</v>
      </c>
      <c r="J7890" t="s">
        <v>136</v>
      </c>
      <c r="K7890" t="s">
        <v>137</v>
      </c>
      <c r="L7890" t="s">
        <v>22508</v>
      </c>
      <c r="M7890" t="s">
        <v>22509</v>
      </c>
      <c r="N7890">
        <v>1.333611111</v>
      </c>
      <c r="O7890">
        <v>0</v>
      </c>
      <c r="P7890">
        <v>109</v>
      </c>
      <c r="Q7890">
        <v>2</v>
      </c>
      <c r="R7890">
        <v>6</v>
      </c>
      <c r="S7890">
        <v>0</v>
      </c>
      <c r="T7890">
        <v>24</v>
      </c>
      <c r="U7890">
        <v>0</v>
      </c>
      <c r="V7890">
        <v>0</v>
      </c>
      <c r="W7890">
        <v>0</v>
      </c>
      <c r="X7890">
        <v>31.801345819136817</v>
      </c>
      <c r="Y7890">
        <v>10.54715873765565</v>
      </c>
      <c r="Z7890">
        <v>36.916895955934805</v>
      </c>
      <c r="AA7890">
        <v>0</v>
      </c>
      <c r="AB7890">
        <v>15.926523398684386</v>
      </c>
      <c r="AC7890">
        <v>0</v>
      </c>
      <c r="AD7890">
        <v>0</v>
      </c>
      <c r="AE7890">
        <v>95.191923911411649</v>
      </c>
    </row>
    <row r="7891" spans="1:31" x14ac:dyDescent="0.25">
      <c r="A7891">
        <v>1803988</v>
      </c>
      <c r="B7891">
        <v>1</v>
      </c>
      <c r="C7891" t="s">
        <v>80</v>
      </c>
      <c r="D7891" t="s">
        <v>91</v>
      </c>
      <c r="E7891" t="s">
        <v>143</v>
      </c>
      <c r="F7891" t="s">
        <v>22510</v>
      </c>
      <c r="G7891" t="s">
        <v>225</v>
      </c>
      <c r="H7891" t="s">
        <v>146</v>
      </c>
      <c r="I7891" t="s">
        <v>135</v>
      </c>
      <c r="J7891" t="s">
        <v>136</v>
      </c>
      <c r="K7891" t="s">
        <v>147</v>
      </c>
      <c r="L7891" t="s">
        <v>22511</v>
      </c>
      <c r="M7891" t="s">
        <v>22512</v>
      </c>
      <c r="N7891">
        <v>1.0233333330000001</v>
      </c>
      <c r="O7891">
        <v>0</v>
      </c>
      <c r="P7891">
        <v>333</v>
      </c>
      <c r="Q7891">
        <v>0</v>
      </c>
      <c r="R7891">
        <v>0</v>
      </c>
      <c r="S7891">
        <v>0</v>
      </c>
      <c r="T7891">
        <v>4</v>
      </c>
      <c r="U7891">
        <v>0</v>
      </c>
      <c r="V7891">
        <v>0</v>
      </c>
      <c r="W7891">
        <v>0</v>
      </c>
      <c r="X7891">
        <v>96.446845186930716</v>
      </c>
      <c r="Y7891">
        <v>0</v>
      </c>
      <c r="Z7891">
        <v>0</v>
      </c>
      <c r="AA7891">
        <v>0</v>
      </c>
      <c r="AB7891">
        <v>2.5996203496489496</v>
      </c>
      <c r="AC7891">
        <v>0</v>
      </c>
      <c r="AD7891">
        <v>0</v>
      </c>
      <c r="AE7891">
        <v>99.04646553657966</v>
      </c>
    </row>
    <row r="7892" spans="1:31" x14ac:dyDescent="0.25">
      <c r="A7892">
        <v>1803639</v>
      </c>
      <c r="B7892">
        <v>1</v>
      </c>
      <c r="C7892" t="s">
        <v>80</v>
      </c>
      <c r="D7892" t="s">
        <v>82</v>
      </c>
      <c r="E7892" t="s">
        <v>158</v>
      </c>
      <c r="F7892" t="s">
        <v>22513</v>
      </c>
      <c r="G7892" t="s">
        <v>239</v>
      </c>
      <c r="H7892" t="s">
        <v>146</v>
      </c>
      <c r="I7892" t="s">
        <v>135</v>
      </c>
      <c r="J7892" t="s">
        <v>136</v>
      </c>
      <c r="K7892" t="s">
        <v>137</v>
      </c>
      <c r="L7892" t="s">
        <v>22514</v>
      </c>
      <c r="M7892" t="s">
        <v>22515</v>
      </c>
      <c r="N7892">
        <v>2.1777777770000002</v>
      </c>
      <c r="O7892">
        <v>0</v>
      </c>
      <c r="P7892">
        <v>54</v>
      </c>
      <c r="Q7892">
        <v>0</v>
      </c>
      <c r="R7892">
        <v>0</v>
      </c>
      <c r="S7892">
        <v>0</v>
      </c>
      <c r="T7892">
        <v>1</v>
      </c>
      <c r="U7892">
        <v>0</v>
      </c>
      <c r="V7892">
        <v>0</v>
      </c>
      <c r="W7892">
        <v>0</v>
      </c>
      <c r="X7892">
        <v>27.204449058775609</v>
      </c>
      <c r="Y7892">
        <v>0</v>
      </c>
      <c r="Z7892">
        <v>0</v>
      </c>
      <c r="AA7892">
        <v>0</v>
      </c>
      <c r="AB7892">
        <v>4.7179696646800003E-2</v>
      </c>
      <c r="AC7892">
        <v>0</v>
      </c>
      <c r="AD7892">
        <v>0</v>
      </c>
      <c r="AE7892">
        <v>27.251628755422409</v>
      </c>
    </row>
    <row r="7893" spans="1:31" x14ac:dyDescent="0.25">
      <c r="A7893">
        <v>1803605</v>
      </c>
      <c r="B7893">
        <v>1</v>
      </c>
      <c r="C7893" t="s">
        <v>81</v>
      </c>
      <c r="D7893" t="s">
        <v>118</v>
      </c>
      <c r="E7893" t="s">
        <v>188</v>
      </c>
      <c r="F7893" t="s">
        <v>2360</v>
      </c>
      <c r="G7893" t="s">
        <v>177</v>
      </c>
      <c r="H7893" t="s">
        <v>134</v>
      </c>
      <c r="I7893" t="s">
        <v>135</v>
      </c>
      <c r="J7893" t="s">
        <v>136</v>
      </c>
      <c r="K7893" t="s">
        <v>147</v>
      </c>
      <c r="L7893" t="s">
        <v>22516</v>
      </c>
      <c r="M7893" t="s">
        <v>22517</v>
      </c>
      <c r="N7893">
        <v>6.3888888000000005E-2</v>
      </c>
      <c r="O7893">
        <v>3</v>
      </c>
      <c r="P7893">
        <v>7479</v>
      </c>
      <c r="Q7893">
        <v>161</v>
      </c>
      <c r="R7893">
        <v>1041</v>
      </c>
      <c r="S7893">
        <v>40</v>
      </c>
      <c r="T7893">
        <v>878</v>
      </c>
      <c r="U7893">
        <v>3</v>
      </c>
      <c r="V7893">
        <v>1</v>
      </c>
      <c r="W7893">
        <v>6.2493928319749995E-2</v>
      </c>
      <c r="X7893">
        <v>47.14623992749442</v>
      </c>
      <c r="Y7893">
        <v>29.022208335912342</v>
      </c>
      <c r="Z7893">
        <v>11.874222734607411</v>
      </c>
      <c r="AA7893">
        <v>9.074979327269082</v>
      </c>
      <c r="AB7893">
        <v>20.251918227506046</v>
      </c>
      <c r="AC7893">
        <v>3.9949634851994444</v>
      </c>
      <c r="AD7893">
        <v>0.29181862566666666</v>
      </c>
      <c r="AE7893">
        <v>121.71884459197517</v>
      </c>
    </row>
    <row r="7894" spans="1:31" x14ac:dyDescent="0.25">
      <c r="A7894">
        <v>1803937</v>
      </c>
      <c r="B7894">
        <v>1</v>
      </c>
      <c r="C7894" t="s">
        <v>81</v>
      </c>
      <c r="D7894" t="s">
        <v>118</v>
      </c>
      <c r="E7894" t="s">
        <v>184</v>
      </c>
      <c r="F7894" t="s">
        <v>22518</v>
      </c>
      <c r="G7894" t="s">
        <v>232</v>
      </c>
      <c r="H7894" t="s">
        <v>134</v>
      </c>
      <c r="I7894" t="s">
        <v>135</v>
      </c>
      <c r="J7894" t="s">
        <v>136</v>
      </c>
      <c r="K7894" t="s">
        <v>147</v>
      </c>
      <c r="L7894" t="s">
        <v>22519</v>
      </c>
      <c r="M7894" t="s">
        <v>22520</v>
      </c>
      <c r="N7894">
        <v>1.1541666660000001</v>
      </c>
      <c r="O7894">
        <v>0</v>
      </c>
      <c r="P7894">
        <v>0</v>
      </c>
      <c r="Q7894">
        <v>0</v>
      </c>
      <c r="R7894">
        <v>7</v>
      </c>
      <c r="S7894">
        <v>0</v>
      </c>
      <c r="T7894">
        <v>1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1.8798400050603248</v>
      </c>
      <c r="AA7894">
        <v>0</v>
      </c>
      <c r="AB7894">
        <v>1.46872564754575</v>
      </c>
      <c r="AC7894">
        <v>0</v>
      </c>
      <c r="AD7894">
        <v>0</v>
      </c>
      <c r="AE7894">
        <v>3.3485656526060747</v>
      </c>
    </row>
    <row r="7895" spans="1:31" x14ac:dyDescent="0.25">
      <c r="A7895">
        <v>1803745</v>
      </c>
      <c r="B7895">
        <v>1</v>
      </c>
      <c r="C7895" t="s">
        <v>81</v>
      </c>
      <c r="D7895" t="s">
        <v>113</v>
      </c>
      <c r="E7895" t="s">
        <v>188</v>
      </c>
      <c r="F7895" t="s">
        <v>22521</v>
      </c>
      <c r="G7895" t="s">
        <v>177</v>
      </c>
      <c r="H7895" t="s">
        <v>134</v>
      </c>
      <c r="I7895" t="s">
        <v>193</v>
      </c>
      <c r="J7895" t="s">
        <v>136</v>
      </c>
      <c r="K7895" t="s">
        <v>147</v>
      </c>
      <c r="L7895" t="s">
        <v>22522</v>
      </c>
      <c r="M7895" t="s">
        <v>22523</v>
      </c>
      <c r="N7895">
        <v>7.7777769999999996E-3</v>
      </c>
      <c r="O7895">
        <v>0</v>
      </c>
      <c r="P7895">
        <v>654</v>
      </c>
      <c r="Q7895">
        <v>26</v>
      </c>
      <c r="R7895">
        <v>24</v>
      </c>
      <c r="S7895">
        <v>6</v>
      </c>
      <c r="T7895">
        <v>25</v>
      </c>
      <c r="U7895">
        <v>2</v>
      </c>
      <c r="V7895">
        <v>0</v>
      </c>
      <c r="W7895">
        <v>0</v>
      </c>
      <c r="X7895">
        <v>0.88736592754343435</v>
      </c>
      <c r="Y7895">
        <v>0.34156452137990001</v>
      </c>
      <c r="Z7895">
        <v>0.2611546501533667</v>
      </c>
      <c r="AA7895">
        <v>0.99585850338076665</v>
      </c>
      <c r="AB7895">
        <v>6.6347425562133341E-2</v>
      </c>
      <c r="AC7895">
        <v>1.2845721490272222</v>
      </c>
      <c r="AD7895">
        <v>0</v>
      </c>
      <c r="AE7895">
        <v>3.8368631770468236</v>
      </c>
    </row>
    <row r="7896" spans="1:31" x14ac:dyDescent="0.25">
      <c r="A7896">
        <v>1803954</v>
      </c>
      <c r="B7896">
        <v>1</v>
      </c>
      <c r="C7896" t="s">
        <v>81</v>
      </c>
      <c r="D7896" t="s">
        <v>118</v>
      </c>
      <c r="E7896" t="s">
        <v>188</v>
      </c>
      <c r="F7896" t="s">
        <v>22524</v>
      </c>
      <c r="G7896" t="s">
        <v>177</v>
      </c>
      <c r="H7896" t="s">
        <v>134</v>
      </c>
      <c r="I7896" t="s">
        <v>193</v>
      </c>
      <c r="J7896" t="s">
        <v>136</v>
      </c>
      <c r="K7896" t="s">
        <v>147</v>
      </c>
      <c r="L7896" t="s">
        <v>22120</v>
      </c>
      <c r="M7896" t="s">
        <v>22525</v>
      </c>
      <c r="N7896">
        <v>8.3333330000000001E-3</v>
      </c>
      <c r="O7896">
        <v>2</v>
      </c>
      <c r="P7896">
        <v>2899</v>
      </c>
      <c r="Q7896">
        <v>85</v>
      </c>
      <c r="R7896">
        <v>123</v>
      </c>
      <c r="S7896">
        <v>6</v>
      </c>
      <c r="T7896">
        <v>220</v>
      </c>
      <c r="U7896">
        <v>0</v>
      </c>
      <c r="V7896">
        <v>1</v>
      </c>
      <c r="W7896">
        <v>6.4240799774999996E-2</v>
      </c>
      <c r="X7896">
        <v>3.7245505516250041</v>
      </c>
      <c r="Y7896">
        <v>0.69063658739075007</v>
      </c>
      <c r="Z7896">
        <v>0.34150539218974985</v>
      </c>
      <c r="AA7896">
        <v>0.22511749322874999</v>
      </c>
      <c r="AB7896">
        <v>0.56508851692174977</v>
      </c>
      <c r="AC7896">
        <v>0</v>
      </c>
      <c r="AD7896">
        <v>2.811872736225E-2</v>
      </c>
      <c r="AE7896">
        <v>5.6392580684932536</v>
      </c>
    </row>
    <row r="7897" spans="1:31" x14ac:dyDescent="0.25">
      <c r="A7897">
        <v>1803622</v>
      </c>
      <c r="B7897">
        <v>1</v>
      </c>
      <c r="C7897" t="s">
        <v>81</v>
      </c>
      <c r="D7897" t="s">
        <v>112</v>
      </c>
      <c r="E7897" t="s">
        <v>171</v>
      </c>
      <c r="F7897" t="s">
        <v>21750</v>
      </c>
      <c r="G7897" t="s">
        <v>282</v>
      </c>
      <c r="H7897" t="s">
        <v>146</v>
      </c>
      <c r="I7897" t="s">
        <v>135</v>
      </c>
      <c r="J7897" t="s">
        <v>136</v>
      </c>
      <c r="K7897" t="s">
        <v>147</v>
      </c>
      <c r="L7897" t="s">
        <v>22526</v>
      </c>
      <c r="M7897" t="s">
        <v>22527</v>
      </c>
      <c r="N7897">
        <v>6.4186111109999997</v>
      </c>
      <c r="O7897">
        <v>0</v>
      </c>
      <c r="P7897">
        <v>6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5.8010458250452173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5.8010458250452173</v>
      </c>
    </row>
    <row r="7898" spans="1:31" x14ac:dyDescent="0.25">
      <c r="A7898">
        <v>1803668</v>
      </c>
      <c r="B7898">
        <v>1</v>
      </c>
      <c r="C7898" t="s">
        <v>80</v>
      </c>
      <c r="D7898" t="s">
        <v>103</v>
      </c>
      <c r="E7898" t="s">
        <v>171</v>
      </c>
      <c r="F7898" t="s">
        <v>22528</v>
      </c>
      <c r="G7898" t="s">
        <v>225</v>
      </c>
      <c r="H7898" t="s">
        <v>146</v>
      </c>
      <c r="I7898" t="s">
        <v>135</v>
      </c>
      <c r="J7898" t="s">
        <v>136</v>
      </c>
      <c r="K7898" t="s">
        <v>147</v>
      </c>
      <c r="L7898" t="s">
        <v>22529</v>
      </c>
      <c r="M7898" t="s">
        <v>22530</v>
      </c>
      <c r="N7898">
        <v>7.0069444440000002</v>
      </c>
      <c r="O7898">
        <v>0</v>
      </c>
      <c r="P7898">
        <v>9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10.402952290042075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10.402952290042075</v>
      </c>
    </row>
    <row r="7899" spans="1:31" x14ac:dyDescent="0.25">
      <c r="A7899">
        <v>1804060</v>
      </c>
      <c r="B7899">
        <v>1</v>
      </c>
      <c r="C7899" t="s">
        <v>80</v>
      </c>
      <c r="D7899" t="s">
        <v>105</v>
      </c>
      <c r="E7899" t="s">
        <v>171</v>
      </c>
      <c r="F7899" t="s">
        <v>22531</v>
      </c>
      <c r="G7899" t="s">
        <v>181</v>
      </c>
      <c r="H7899" t="s">
        <v>146</v>
      </c>
      <c r="I7899" t="s">
        <v>135</v>
      </c>
      <c r="J7899" t="s">
        <v>136</v>
      </c>
      <c r="K7899" t="s">
        <v>147</v>
      </c>
      <c r="L7899" t="s">
        <v>22532</v>
      </c>
      <c r="M7899" t="s">
        <v>22533</v>
      </c>
      <c r="N7899">
        <v>0.66944444400000003</v>
      </c>
      <c r="O7899">
        <v>0</v>
      </c>
      <c r="P7899">
        <v>1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0.40439519415749997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0.40439519415749997</v>
      </c>
    </row>
    <row r="7900" spans="1:31" x14ac:dyDescent="0.25">
      <c r="A7900">
        <v>1803665</v>
      </c>
      <c r="B7900">
        <v>1</v>
      </c>
      <c r="C7900" t="s">
        <v>80</v>
      </c>
      <c r="D7900" t="s">
        <v>96</v>
      </c>
      <c r="E7900" t="s">
        <v>158</v>
      </c>
      <c r="F7900" t="s">
        <v>16971</v>
      </c>
      <c r="G7900" t="s">
        <v>239</v>
      </c>
      <c r="H7900" t="s">
        <v>146</v>
      </c>
      <c r="I7900" t="s">
        <v>135</v>
      </c>
      <c r="J7900" t="s">
        <v>136</v>
      </c>
      <c r="K7900" t="s">
        <v>137</v>
      </c>
      <c r="L7900" t="s">
        <v>22534</v>
      </c>
      <c r="M7900" t="s">
        <v>22535</v>
      </c>
      <c r="N7900">
        <v>4.7839119439999997</v>
      </c>
      <c r="O7900">
        <v>0</v>
      </c>
      <c r="P7900">
        <v>5</v>
      </c>
      <c r="Q7900">
        <v>0</v>
      </c>
      <c r="R7900">
        <v>18</v>
      </c>
      <c r="S7900">
        <v>0</v>
      </c>
      <c r="T7900">
        <v>5</v>
      </c>
      <c r="U7900">
        <v>0</v>
      </c>
      <c r="V7900">
        <v>0</v>
      </c>
      <c r="W7900">
        <v>0</v>
      </c>
      <c r="X7900">
        <v>6.8540291990761517</v>
      </c>
      <c r="Y7900">
        <v>0</v>
      </c>
      <c r="Z7900">
        <v>21.836887574426409</v>
      </c>
      <c r="AA7900">
        <v>0</v>
      </c>
      <c r="AB7900">
        <v>41.692077061814608</v>
      </c>
      <c r="AC7900">
        <v>0</v>
      </c>
      <c r="AD7900">
        <v>0</v>
      </c>
      <c r="AE7900">
        <v>70.382993835317166</v>
      </c>
    </row>
    <row r="7901" spans="1:31" x14ac:dyDescent="0.25">
      <c r="A7901">
        <v>1803828</v>
      </c>
      <c r="B7901">
        <v>1</v>
      </c>
      <c r="C7901" t="s">
        <v>80</v>
      </c>
      <c r="D7901" t="s">
        <v>96</v>
      </c>
      <c r="E7901" t="s">
        <v>171</v>
      </c>
      <c r="F7901" t="s">
        <v>18362</v>
      </c>
      <c r="G7901" t="s">
        <v>282</v>
      </c>
      <c r="H7901" t="s">
        <v>146</v>
      </c>
      <c r="I7901" t="s">
        <v>135</v>
      </c>
      <c r="J7901" t="s">
        <v>136</v>
      </c>
      <c r="K7901" t="s">
        <v>147</v>
      </c>
      <c r="L7901" t="s">
        <v>22536</v>
      </c>
      <c r="M7901" t="s">
        <v>22537</v>
      </c>
      <c r="N7901">
        <v>10.374166666000001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1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5.6905071990865004</v>
      </c>
      <c r="AC7901">
        <v>0</v>
      </c>
      <c r="AD7901">
        <v>0</v>
      </c>
      <c r="AE7901">
        <v>5.6905071990865004</v>
      </c>
    </row>
    <row r="7902" spans="1:31" x14ac:dyDescent="0.25">
      <c r="A7902">
        <v>1803897</v>
      </c>
      <c r="B7902">
        <v>1</v>
      </c>
      <c r="C7902" t="s">
        <v>80</v>
      </c>
      <c r="D7902" t="s">
        <v>82</v>
      </c>
      <c r="E7902" t="s">
        <v>171</v>
      </c>
      <c r="F7902" t="s">
        <v>22538</v>
      </c>
      <c r="G7902" t="s">
        <v>181</v>
      </c>
      <c r="H7902" t="s">
        <v>146</v>
      </c>
      <c r="I7902" t="s">
        <v>135</v>
      </c>
      <c r="J7902" t="s">
        <v>136</v>
      </c>
      <c r="K7902" t="s">
        <v>147</v>
      </c>
      <c r="L7902" t="s">
        <v>22539</v>
      </c>
      <c r="M7902" t="s">
        <v>22540</v>
      </c>
      <c r="N7902">
        <v>2.801388888</v>
      </c>
      <c r="O7902">
        <v>0</v>
      </c>
      <c r="P7902">
        <v>1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0.35732872665105003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0.35732872665105003</v>
      </c>
    </row>
    <row r="7903" spans="1:31" x14ac:dyDescent="0.25">
      <c r="A7903">
        <v>1803585</v>
      </c>
      <c r="B7903">
        <v>1</v>
      </c>
      <c r="C7903" t="s">
        <v>80</v>
      </c>
      <c r="D7903" t="s">
        <v>90</v>
      </c>
      <c r="E7903" t="s">
        <v>131</v>
      </c>
      <c r="F7903" t="s">
        <v>22541</v>
      </c>
      <c r="G7903" t="s">
        <v>177</v>
      </c>
      <c r="H7903" t="s">
        <v>134</v>
      </c>
      <c r="I7903" t="s">
        <v>135</v>
      </c>
      <c r="J7903" t="s">
        <v>136</v>
      </c>
      <c r="K7903" t="s">
        <v>147</v>
      </c>
      <c r="L7903" t="s">
        <v>22542</v>
      </c>
      <c r="M7903" t="s">
        <v>22543</v>
      </c>
      <c r="N7903">
        <v>0.53194444399999996</v>
      </c>
      <c r="O7903">
        <v>0</v>
      </c>
      <c r="P7903">
        <v>289</v>
      </c>
      <c r="Q7903">
        <v>0</v>
      </c>
      <c r="R7903">
        <v>0</v>
      </c>
      <c r="S7903">
        <v>0</v>
      </c>
      <c r="T7903">
        <v>1</v>
      </c>
      <c r="U7903">
        <v>0</v>
      </c>
      <c r="V7903">
        <v>0</v>
      </c>
      <c r="W7903">
        <v>0</v>
      </c>
      <c r="X7903">
        <v>50.214335957371297</v>
      </c>
      <c r="Y7903">
        <v>0</v>
      </c>
      <c r="Z7903">
        <v>0</v>
      </c>
      <c r="AA7903">
        <v>0</v>
      </c>
      <c r="AB7903">
        <v>0.15871408206712501</v>
      </c>
      <c r="AC7903">
        <v>0</v>
      </c>
      <c r="AD7903">
        <v>0</v>
      </c>
      <c r="AE7903">
        <v>50.373050039438425</v>
      </c>
    </row>
    <row r="7904" spans="1:31" x14ac:dyDescent="0.25">
      <c r="A7904">
        <v>1803685</v>
      </c>
      <c r="B7904">
        <v>1</v>
      </c>
      <c r="C7904" t="s">
        <v>80</v>
      </c>
      <c r="D7904" t="s">
        <v>96</v>
      </c>
      <c r="E7904" t="s">
        <v>171</v>
      </c>
      <c r="F7904" t="s">
        <v>22544</v>
      </c>
      <c r="G7904" t="s">
        <v>173</v>
      </c>
      <c r="H7904" t="s">
        <v>146</v>
      </c>
      <c r="I7904" t="s">
        <v>135</v>
      </c>
      <c r="J7904" t="s">
        <v>136</v>
      </c>
      <c r="K7904" t="s">
        <v>147</v>
      </c>
      <c r="L7904" t="s">
        <v>22545</v>
      </c>
      <c r="M7904" t="s">
        <v>22546</v>
      </c>
      <c r="N7904">
        <v>0.84166666599999995</v>
      </c>
      <c r="O7904">
        <v>0</v>
      </c>
      <c r="P7904">
        <v>1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4.3389834041666674E-3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4.3389834041666674E-3</v>
      </c>
    </row>
    <row r="7905" spans="1:31" x14ac:dyDescent="0.25">
      <c r="A7905">
        <v>1803934</v>
      </c>
      <c r="B7905">
        <v>1</v>
      </c>
      <c r="C7905" t="s">
        <v>81</v>
      </c>
      <c r="D7905" t="s">
        <v>113</v>
      </c>
      <c r="E7905" t="s">
        <v>171</v>
      </c>
      <c r="F7905" t="s">
        <v>22547</v>
      </c>
      <c r="G7905" t="s">
        <v>181</v>
      </c>
      <c r="H7905" t="s">
        <v>146</v>
      </c>
      <c r="I7905" t="s">
        <v>135</v>
      </c>
      <c r="J7905" t="s">
        <v>136</v>
      </c>
      <c r="K7905" t="s">
        <v>147</v>
      </c>
      <c r="L7905" t="s">
        <v>22548</v>
      </c>
      <c r="M7905" t="s">
        <v>22549</v>
      </c>
      <c r="N7905">
        <v>1.5394444439999999</v>
      </c>
      <c r="O7905">
        <v>0</v>
      </c>
      <c r="P7905">
        <v>1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0.54149757879380001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0.54149757879380001</v>
      </c>
    </row>
    <row r="7906" spans="1:31" x14ac:dyDescent="0.25">
      <c r="A7906">
        <v>1803748</v>
      </c>
      <c r="B7906">
        <v>1</v>
      </c>
      <c r="C7906" t="s">
        <v>81</v>
      </c>
      <c r="D7906" t="s">
        <v>127</v>
      </c>
      <c r="E7906" t="s">
        <v>158</v>
      </c>
      <c r="F7906" t="s">
        <v>22550</v>
      </c>
      <c r="G7906" t="s">
        <v>225</v>
      </c>
      <c r="H7906" t="s">
        <v>146</v>
      </c>
      <c r="I7906" t="s">
        <v>135</v>
      </c>
      <c r="J7906" t="s">
        <v>136</v>
      </c>
      <c r="K7906" t="s">
        <v>147</v>
      </c>
      <c r="L7906" t="s">
        <v>22551</v>
      </c>
      <c r="M7906" t="s">
        <v>22552</v>
      </c>
      <c r="N7906">
        <v>1.0891666659999999</v>
      </c>
      <c r="O7906">
        <v>0</v>
      </c>
      <c r="P7906">
        <v>298</v>
      </c>
      <c r="Q7906">
        <v>0</v>
      </c>
      <c r="R7906">
        <v>0</v>
      </c>
      <c r="S7906">
        <v>0</v>
      </c>
      <c r="T7906">
        <v>2</v>
      </c>
      <c r="U7906">
        <v>0</v>
      </c>
      <c r="V7906">
        <v>0</v>
      </c>
      <c r="W7906">
        <v>0</v>
      </c>
      <c r="X7906">
        <v>67.675346279593825</v>
      </c>
      <c r="Y7906">
        <v>0</v>
      </c>
      <c r="Z7906">
        <v>0</v>
      </c>
      <c r="AA7906">
        <v>0</v>
      </c>
      <c r="AB7906">
        <v>2.0845750396223997</v>
      </c>
      <c r="AC7906">
        <v>0</v>
      </c>
      <c r="AD7906">
        <v>0</v>
      </c>
      <c r="AE7906">
        <v>69.759921319216218</v>
      </c>
    </row>
    <row r="7907" spans="1:31" x14ac:dyDescent="0.25">
      <c r="A7907">
        <v>1803771</v>
      </c>
      <c r="B7907">
        <v>1</v>
      </c>
      <c r="C7907" t="s">
        <v>80</v>
      </c>
      <c r="D7907" t="s">
        <v>95</v>
      </c>
      <c r="E7907" t="s">
        <v>171</v>
      </c>
      <c r="F7907" t="s">
        <v>2218</v>
      </c>
      <c r="G7907" t="s">
        <v>282</v>
      </c>
      <c r="H7907" t="s">
        <v>146</v>
      </c>
      <c r="I7907" t="s">
        <v>135</v>
      </c>
      <c r="J7907" t="s">
        <v>136</v>
      </c>
      <c r="K7907" t="s">
        <v>147</v>
      </c>
      <c r="L7907" t="s">
        <v>22553</v>
      </c>
      <c r="M7907" t="s">
        <v>22554</v>
      </c>
      <c r="N7907">
        <v>9.9163888880000002</v>
      </c>
      <c r="O7907">
        <v>0</v>
      </c>
      <c r="P7907">
        <v>11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27.175088267774335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27.175088267774335</v>
      </c>
    </row>
    <row r="7908" spans="1:31" x14ac:dyDescent="0.25">
      <c r="A7908">
        <v>1803579</v>
      </c>
      <c r="B7908">
        <v>1</v>
      </c>
      <c r="C7908" t="s">
        <v>81</v>
      </c>
      <c r="D7908" t="s">
        <v>127</v>
      </c>
      <c r="E7908" t="s">
        <v>171</v>
      </c>
      <c r="F7908" t="s">
        <v>22555</v>
      </c>
      <c r="G7908" t="s">
        <v>181</v>
      </c>
      <c r="H7908" t="s">
        <v>146</v>
      </c>
      <c r="I7908" t="s">
        <v>135</v>
      </c>
      <c r="J7908" t="s">
        <v>136</v>
      </c>
      <c r="K7908" t="s">
        <v>147</v>
      </c>
      <c r="L7908" t="s">
        <v>22556</v>
      </c>
      <c r="M7908" t="s">
        <v>22557</v>
      </c>
      <c r="N7908">
        <v>1.872777777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1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9.3216426513200001E-2</v>
      </c>
      <c r="AC7908">
        <v>0</v>
      </c>
      <c r="AD7908">
        <v>0</v>
      </c>
      <c r="AE7908">
        <v>9.3216426513200001E-2</v>
      </c>
    </row>
    <row r="7909" spans="1:31" x14ac:dyDescent="0.25">
      <c r="A7909">
        <v>1803625</v>
      </c>
      <c r="B7909">
        <v>1</v>
      </c>
      <c r="C7909" t="s">
        <v>81</v>
      </c>
      <c r="D7909" t="s">
        <v>115</v>
      </c>
      <c r="E7909" t="s">
        <v>171</v>
      </c>
      <c r="F7909" t="s">
        <v>22558</v>
      </c>
      <c r="G7909" t="s">
        <v>181</v>
      </c>
      <c r="H7909" t="s">
        <v>146</v>
      </c>
      <c r="I7909" t="s">
        <v>135</v>
      </c>
      <c r="J7909" t="s">
        <v>136</v>
      </c>
      <c r="K7909" t="s">
        <v>147</v>
      </c>
      <c r="L7909" t="s">
        <v>22559</v>
      </c>
      <c r="M7909" t="s">
        <v>22560</v>
      </c>
      <c r="N7909">
        <v>1.2250000000000001</v>
      </c>
      <c r="O7909">
        <v>0</v>
      </c>
      <c r="P7909">
        <v>1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2.9425955729400002E-2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2.9425955729400002E-2</v>
      </c>
    </row>
    <row r="7910" spans="1:31" x14ac:dyDescent="0.25">
      <c r="A7910">
        <v>1803602</v>
      </c>
      <c r="B7910">
        <v>1</v>
      </c>
      <c r="C7910" t="s">
        <v>80</v>
      </c>
      <c r="D7910" t="s">
        <v>105</v>
      </c>
      <c r="E7910" t="s">
        <v>143</v>
      </c>
      <c r="F7910" t="s">
        <v>22561</v>
      </c>
      <c r="G7910" t="s">
        <v>22562</v>
      </c>
      <c r="H7910" t="s">
        <v>146</v>
      </c>
      <c r="I7910" t="s">
        <v>135</v>
      </c>
      <c r="J7910" t="s">
        <v>136</v>
      </c>
      <c r="K7910" t="s">
        <v>147</v>
      </c>
      <c r="L7910" t="s">
        <v>22563</v>
      </c>
      <c r="M7910" t="s">
        <v>22564</v>
      </c>
      <c r="N7910">
        <v>1.5083333329999999</v>
      </c>
      <c r="O7910">
        <v>0</v>
      </c>
      <c r="P7910">
        <v>97</v>
      </c>
      <c r="Q7910">
        <v>0</v>
      </c>
      <c r="R7910">
        <v>9</v>
      </c>
      <c r="S7910">
        <v>0</v>
      </c>
      <c r="T7910">
        <v>30</v>
      </c>
      <c r="U7910">
        <v>0</v>
      </c>
      <c r="V7910">
        <v>0</v>
      </c>
      <c r="W7910">
        <v>0</v>
      </c>
      <c r="X7910">
        <v>26.995930758884729</v>
      </c>
      <c r="Y7910">
        <v>0</v>
      </c>
      <c r="Z7910">
        <v>0.92152756491900001</v>
      </c>
      <c r="AA7910">
        <v>0</v>
      </c>
      <c r="AB7910">
        <v>25.949445826060241</v>
      </c>
      <c r="AC7910">
        <v>0</v>
      </c>
      <c r="AD7910">
        <v>0</v>
      </c>
      <c r="AE7910">
        <v>53.86690414986397</v>
      </c>
    </row>
    <row r="7911" spans="1:31" x14ac:dyDescent="0.25">
      <c r="A7911">
        <v>1803765</v>
      </c>
      <c r="B7911">
        <v>1</v>
      </c>
      <c r="C7911" t="s">
        <v>80</v>
      </c>
      <c r="D7911" t="s">
        <v>93</v>
      </c>
      <c r="E7911" t="s">
        <v>171</v>
      </c>
      <c r="F7911" t="s">
        <v>22565</v>
      </c>
      <c r="G7911" t="s">
        <v>181</v>
      </c>
      <c r="H7911" t="s">
        <v>146</v>
      </c>
      <c r="I7911" t="s">
        <v>135</v>
      </c>
      <c r="J7911" t="s">
        <v>136</v>
      </c>
      <c r="K7911" t="s">
        <v>147</v>
      </c>
      <c r="L7911" t="s">
        <v>22566</v>
      </c>
      <c r="M7911" t="s">
        <v>22567</v>
      </c>
      <c r="N7911">
        <v>1.953333333</v>
      </c>
      <c r="O7911">
        <v>0</v>
      </c>
      <c r="P7911">
        <v>0</v>
      </c>
      <c r="Q7911">
        <v>0</v>
      </c>
      <c r="R7911">
        <v>1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0.23779934446133333</v>
      </c>
      <c r="AA7911">
        <v>0</v>
      </c>
      <c r="AB7911">
        <v>0</v>
      </c>
      <c r="AC7911">
        <v>0</v>
      </c>
      <c r="AD7911">
        <v>0</v>
      </c>
      <c r="AE7911">
        <v>0.23779934446133333</v>
      </c>
    </row>
    <row r="7912" spans="1:31" x14ac:dyDescent="0.25">
      <c r="A7912">
        <v>1803708</v>
      </c>
      <c r="B7912">
        <v>1</v>
      </c>
      <c r="C7912" t="s">
        <v>81</v>
      </c>
      <c r="D7912" t="s">
        <v>122</v>
      </c>
      <c r="E7912" t="s">
        <v>143</v>
      </c>
      <c r="F7912" t="s">
        <v>22568</v>
      </c>
      <c r="G7912" t="s">
        <v>145</v>
      </c>
      <c r="H7912" t="s">
        <v>146</v>
      </c>
      <c r="I7912" t="s">
        <v>135</v>
      </c>
      <c r="J7912" t="s">
        <v>136</v>
      </c>
      <c r="K7912" t="s">
        <v>147</v>
      </c>
      <c r="L7912" t="s">
        <v>22569</v>
      </c>
      <c r="M7912" t="s">
        <v>22570</v>
      </c>
      <c r="N7912">
        <v>2.9588888880000002</v>
      </c>
      <c r="O7912">
        <v>0</v>
      </c>
      <c r="P7912">
        <v>75</v>
      </c>
      <c r="Q7912">
        <v>0</v>
      </c>
      <c r="R7912">
        <v>0</v>
      </c>
      <c r="S7912">
        <v>0</v>
      </c>
      <c r="T7912">
        <v>6</v>
      </c>
      <c r="U7912">
        <v>0</v>
      </c>
      <c r="V7912">
        <v>0</v>
      </c>
      <c r="W7912">
        <v>0</v>
      </c>
      <c r="X7912">
        <v>19.60332120870704</v>
      </c>
      <c r="Y7912">
        <v>0</v>
      </c>
      <c r="Z7912">
        <v>0</v>
      </c>
      <c r="AA7912">
        <v>0</v>
      </c>
      <c r="AB7912">
        <v>2.1866205834955998</v>
      </c>
      <c r="AC7912">
        <v>0</v>
      </c>
      <c r="AD7912">
        <v>0</v>
      </c>
      <c r="AE7912">
        <v>21.78994179220264</v>
      </c>
    </row>
    <row r="7913" spans="1:31" x14ac:dyDescent="0.25">
      <c r="A7913">
        <v>1803662</v>
      </c>
      <c r="B7913">
        <v>1</v>
      </c>
      <c r="C7913" t="s">
        <v>81</v>
      </c>
      <c r="D7913" t="s">
        <v>122</v>
      </c>
      <c r="E7913" t="s">
        <v>143</v>
      </c>
      <c r="F7913" t="s">
        <v>20025</v>
      </c>
      <c r="G7913" t="s">
        <v>246</v>
      </c>
      <c r="H7913" t="s">
        <v>146</v>
      </c>
      <c r="I7913" t="s">
        <v>135</v>
      </c>
      <c r="J7913" t="s">
        <v>136</v>
      </c>
      <c r="K7913" t="s">
        <v>137</v>
      </c>
      <c r="L7913" t="s">
        <v>22571</v>
      </c>
      <c r="M7913" t="s">
        <v>22572</v>
      </c>
      <c r="N7913">
        <v>8.7088119440000007</v>
      </c>
      <c r="O7913">
        <v>0</v>
      </c>
      <c r="P7913">
        <v>41</v>
      </c>
      <c r="Q7913">
        <v>0</v>
      </c>
      <c r="R7913">
        <v>1</v>
      </c>
      <c r="S7913">
        <v>0</v>
      </c>
      <c r="T7913">
        <v>3</v>
      </c>
      <c r="U7913">
        <v>0</v>
      </c>
      <c r="V7913">
        <v>0</v>
      </c>
      <c r="W7913">
        <v>0</v>
      </c>
      <c r="X7913">
        <v>28.503162042279449</v>
      </c>
      <c r="Y7913">
        <v>0</v>
      </c>
      <c r="Z7913">
        <v>0</v>
      </c>
      <c r="AA7913">
        <v>0</v>
      </c>
      <c r="AB7913">
        <v>10.303339417271255</v>
      </c>
      <c r="AC7913">
        <v>0</v>
      </c>
      <c r="AD7913">
        <v>0</v>
      </c>
      <c r="AE7913">
        <v>38.806501459550702</v>
      </c>
    </row>
    <row r="7914" spans="1:31" x14ac:dyDescent="0.25">
      <c r="A7914">
        <v>1804057</v>
      </c>
      <c r="B7914">
        <v>1</v>
      </c>
      <c r="C7914" t="s">
        <v>80</v>
      </c>
      <c r="D7914" t="s">
        <v>98</v>
      </c>
      <c r="E7914" t="s">
        <v>171</v>
      </c>
      <c r="F7914" t="s">
        <v>22573</v>
      </c>
      <c r="G7914" t="s">
        <v>181</v>
      </c>
      <c r="H7914" t="s">
        <v>146</v>
      </c>
      <c r="I7914" t="s">
        <v>135</v>
      </c>
      <c r="J7914" t="s">
        <v>136</v>
      </c>
      <c r="K7914" t="s">
        <v>147</v>
      </c>
      <c r="L7914" t="s">
        <v>22574</v>
      </c>
      <c r="M7914" t="s">
        <v>22575</v>
      </c>
      <c r="N7914">
        <v>1.815555555</v>
      </c>
      <c r="O7914">
        <v>0</v>
      </c>
      <c r="P7914">
        <v>1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0.47785256713337504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0.47785256713337504</v>
      </c>
    </row>
    <row r="7915" spans="1:31" x14ac:dyDescent="0.25">
      <c r="A7915">
        <v>1803831</v>
      </c>
      <c r="B7915">
        <v>1</v>
      </c>
      <c r="C7915" t="s">
        <v>80</v>
      </c>
      <c r="D7915" t="s">
        <v>93</v>
      </c>
      <c r="E7915" t="s">
        <v>131</v>
      </c>
      <c r="F7915" t="s">
        <v>13880</v>
      </c>
      <c r="G7915" t="s">
        <v>359</v>
      </c>
      <c r="H7915" t="s">
        <v>134</v>
      </c>
      <c r="I7915" t="s">
        <v>135</v>
      </c>
      <c r="J7915" t="s">
        <v>136</v>
      </c>
      <c r="K7915" t="s">
        <v>147</v>
      </c>
      <c r="L7915" t="s">
        <v>22576</v>
      </c>
      <c r="M7915" t="s">
        <v>22577</v>
      </c>
      <c r="N7915">
        <v>1.3302777770000001</v>
      </c>
      <c r="O7915">
        <v>0</v>
      </c>
      <c r="P7915">
        <v>637</v>
      </c>
      <c r="Q7915">
        <v>7</v>
      </c>
      <c r="R7915">
        <v>229</v>
      </c>
      <c r="S7915">
        <v>9</v>
      </c>
      <c r="T7915">
        <v>116</v>
      </c>
      <c r="U7915">
        <v>0</v>
      </c>
      <c r="V7915">
        <v>0</v>
      </c>
      <c r="W7915">
        <v>0</v>
      </c>
      <c r="X7915">
        <v>127.29044528130602</v>
      </c>
      <c r="Y7915">
        <v>14.349707513256593</v>
      </c>
      <c r="Z7915">
        <v>105.87999797455234</v>
      </c>
      <c r="AA7915">
        <v>206.01382436189516</v>
      </c>
      <c r="AB7915">
        <v>135.37966149790523</v>
      </c>
      <c r="AC7915">
        <v>0</v>
      </c>
      <c r="AD7915">
        <v>0</v>
      </c>
      <c r="AE7915">
        <v>588.91363662891536</v>
      </c>
    </row>
    <row r="7916" spans="1:31" x14ac:dyDescent="0.25">
      <c r="A7916">
        <v>1803974</v>
      </c>
      <c r="B7916">
        <v>1</v>
      </c>
      <c r="C7916" t="s">
        <v>80</v>
      </c>
      <c r="D7916" t="s">
        <v>96</v>
      </c>
      <c r="E7916" t="s">
        <v>171</v>
      </c>
      <c r="F7916" t="s">
        <v>22578</v>
      </c>
      <c r="G7916" t="s">
        <v>181</v>
      </c>
      <c r="H7916" t="s">
        <v>146</v>
      </c>
      <c r="I7916" t="s">
        <v>135</v>
      </c>
      <c r="J7916" t="s">
        <v>136</v>
      </c>
      <c r="K7916" t="s">
        <v>147</v>
      </c>
      <c r="L7916" t="s">
        <v>22579</v>
      </c>
      <c r="M7916" t="s">
        <v>22580</v>
      </c>
      <c r="N7916">
        <v>6.0225</v>
      </c>
      <c r="O7916">
        <v>0</v>
      </c>
      <c r="P7916">
        <v>1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0.3601523341749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0.3601523341749</v>
      </c>
    </row>
    <row r="7917" spans="1:31" x14ac:dyDescent="0.25">
      <c r="A7917">
        <v>1803808</v>
      </c>
      <c r="B7917">
        <v>1</v>
      </c>
      <c r="C7917" t="s">
        <v>80</v>
      </c>
      <c r="D7917" t="s">
        <v>99</v>
      </c>
      <c r="E7917" t="s">
        <v>171</v>
      </c>
      <c r="F7917" t="s">
        <v>22581</v>
      </c>
      <c r="G7917" t="s">
        <v>181</v>
      </c>
      <c r="H7917" t="s">
        <v>146</v>
      </c>
      <c r="I7917" t="s">
        <v>135</v>
      </c>
      <c r="J7917" t="s">
        <v>136</v>
      </c>
      <c r="K7917" t="s">
        <v>147</v>
      </c>
      <c r="L7917" t="s">
        <v>22582</v>
      </c>
      <c r="M7917" t="s">
        <v>22583</v>
      </c>
      <c r="N7917">
        <v>4.2622222220000001</v>
      </c>
      <c r="O7917">
        <v>0</v>
      </c>
      <c r="P7917">
        <v>1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1.0100673468143502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1.0100673468143502</v>
      </c>
    </row>
    <row r="7918" spans="1:31" x14ac:dyDescent="0.25">
      <c r="A7918">
        <v>1803851</v>
      </c>
      <c r="B7918">
        <v>1</v>
      </c>
      <c r="C7918" t="s">
        <v>80</v>
      </c>
      <c r="D7918" t="s">
        <v>94</v>
      </c>
      <c r="E7918" t="s">
        <v>171</v>
      </c>
      <c r="F7918" t="s">
        <v>22584</v>
      </c>
      <c r="G7918" t="s">
        <v>181</v>
      </c>
      <c r="H7918" t="s">
        <v>146</v>
      </c>
      <c r="I7918" t="s">
        <v>135</v>
      </c>
      <c r="J7918" t="s">
        <v>136</v>
      </c>
      <c r="K7918" t="s">
        <v>147</v>
      </c>
      <c r="L7918" t="s">
        <v>22585</v>
      </c>
      <c r="M7918" t="s">
        <v>22586</v>
      </c>
      <c r="N7918">
        <v>1.1769444440000001</v>
      </c>
      <c r="O7918">
        <v>0</v>
      </c>
      <c r="P7918">
        <v>1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0.23482142689104168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0.23482142689104168</v>
      </c>
    </row>
    <row r="7919" spans="1:31" x14ac:dyDescent="0.25">
      <c r="A7919">
        <v>1804037</v>
      </c>
      <c r="B7919">
        <v>1</v>
      </c>
      <c r="C7919" t="s">
        <v>80</v>
      </c>
      <c r="D7919" t="s">
        <v>107</v>
      </c>
      <c r="E7919" t="s">
        <v>188</v>
      </c>
      <c r="F7919" t="s">
        <v>22587</v>
      </c>
      <c r="G7919" t="s">
        <v>177</v>
      </c>
      <c r="H7919" t="s">
        <v>134</v>
      </c>
      <c r="I7919" t="s">
        <v>135</v>
      </c>
      <c r="J7919" t="s">
        <v>136</v>
      </c>
      <c r="K7919" t="s">
        <v>147</v>
      </c>
      <c r="L7919" t="s">
        <v>22588</v>
      </c>
      <c r="M7919" t="s">
        <v>22589</v>
      </c>
      <c r="N7919">
        <v>0.89444444400000001</v>
      </c>
      <c r="O7919">
        <v>6</v>
      </c>
      <c r="P7919">
        <v>1175</v>
      </c>
      <c r="Q7919">
        <v>13</v>
      </c>
      <c r="R7919">
        <v>45</v>
      </c>
      <c r="S7919">
        <v>9</v>
      </c>
      <c r="T7919">
        <v>94</v>
      </c>
      <c r="U7919">
        <v>1</v>
      </c>
      <c r="V7919">
        <v>0</v>
      </c>
      <c r="W7919">
        <v>3.5155681195803004</v>
      </c>
      <c r="X7919">
        <v>267.21536926816361</v>
      </c>
      <c r="Y7919">
        <v>41.467585027299954</v>
      </c>
      <c r="Z7919">
        <v>6.9941190382606235</v>
      </c>
      <c r="AA7919">
        <v>53.024148005226749</v>
      </c>
      <c r="AB7919">
        <v>49.676170474156798</v>
      </c>
      <c r="AC7919">
        <v>65.305180600528615</v>
      </c>
      <c r="AD7919">
        <v>0</v>
      </c>
      <c r="AE7919">
        <v>487.19814053321664</v>
      </c>
    </row>
    <row r="7920" spans="1:31" x14ac:dyDescent="0.25">
      <c r="A7920">
        <v>1803682</v>
      </c>
      <c r="B7920">
        <v>1</v>
      </c>
      <c r="C7920" t="s">
        <v>81</v>
      </c>
      <c r="D7920" t="s">
        <v>113</v>
      </c>
      <c r="E7920" t="s">
        <v>158</v>
      </c>
      <c r="F7920" t="s">
        <v>22590</v>
      </c>
      <c r="G7920" t="s">
        <v>160</v>
      </c>
      <c r="H7920" t="s">
        <v>146</v>
      </c>
      <c r="I7920" t="s">
        <v>135</v>
      </c>
      <c r="J7920" t="s">
        <v>136</v>
      </c>
      <c r="K7920" t="s">
        <v>147</v>
      </c>
      <c r="L7920" t="s">
        <v>22591</v>
      </c>
      <c r="M7920" t="s">
        <v>22592</v>
      </c>
      <c r="N7920">
        <v>0.627222222</v>
      </c>
      <c r="O7920">
        <v>0</v>
      </c>
      <c r="P7920">
        <v>22</v>
      </c>
      <c r="Q7920">
        <v>0</v>
      </c>
      <c r="R7920">
        <v>0</v>
      </c>
      <c r="S7920">
        <v>0</v>
      </c>
      <c r="T7920">
        <v>14</v>
      </c>
      <c r="U7920">
        <v>0</v>
      </c>
      <c r="V7920">
        <v>0</v>
      </c>
      <c r="W7920">
        <v>0</v>
      </c>
      <c r="X7920">
        <v>4.2152635237773666</v>
      </c>
      <c r="Y7920">
        <v>0</v>
      </c>
      <c r="Z7920">
        <v>0</v>
      </c>
      <c r="AA7920">
        <v>0</v>
      </c>
      <c r="AB7920">
        <v>2.8625601742260161</v>
      </c>
      <c r="AC7920">
        <v>0</v>
      </c>
      <c r="AD7920">
        <v>0</v>
      </c>
      <c r="AE7920">
        <v>7.0778236980033826</v>
      </c>
    </row>
    <row r="7921" spans="1:31" x14ac:dyDescent="0.25">
      <c r="A7921">
        <v>1803645</v>
      </c>
      <c r="B7921">
        <v>1</v>
      </c>
      <c r="C7921" t="s">
        <v>80</v>
      </c>
      <c r="D7921" t="s">
        <v>97</v>
      </c>
      <c r="E7921" t="s">
        <v>184</v>
      </c>
      <c r="F7921" t="s">
        <v>1713</v>
      </c>
      <c r="G7921" t="s">
        <v>246</v>
      </c>
      <c r="H7921" t="s">
        <v>134</v>
      </c>
      <c r="I7921" t="s">
        <v>135</v>
      </c>
      <c r="J7921" t="s">
        <v>136</v>
      </c>
      <c r="K7921" t="s">
        <v>137</v>
      </c>
      <c r="L7921" t="s">
        <v>22593</v>
      </c>
      <c r="M7921" t="s">
        <v>22594</v>
      </c>
      <c r="N7921">
        <v>9.2104444440000002</v>
      </c>
      <c r="O7921">
        <v>7</v>
      </c>
      <c r="P7921">
        <v>528</v>
      </c>
      <c r="Q7921">
        <v>12</v>
      </c>
      <c r="R7921">
        <v>344</v>
      </c>
      <c r="S7921">
        <v>15</v>
      </c>
      <c r="T7921">
        <v>153</v>
      </c>
      <c r="U7921">
        <v>2</v>
      </c>
      <c r="V7921">
        <v>0</v>
      </c>
      <c r="W7921">
        <v>705.92861589320421</v>
      </c>
      <c r="X7921">
        <v>2451.3786167644348</v>
      </c>
      <c r="Y7921">
        <v>461.89294056733081</v>
      </c>
      <c r="Z7921">
        <v>1614.8331364507981</v>
      </c>
      <c r="AA7921">
        <v>927.0868529094206</v>
      </c>
      <c r="AB7921">
        <v>1553.9460258316283</v>
      </c>
      <c r="AC7921">
        <v>429.38386857609549</v>
      </c>
      <c r="AD7921">
        <v>0</v>
      </c>
      <c r="AE7921">
        <v>8144.4500569929123</v>
      </c>
    </row>
    <row r="7922" spans="1:31" x14ac:dyDescent="0.25">
      <c r="A7922">
        <v>1803731</v>
      </c>
      <c r="B7922">
        <v>1</v>
      </c>
      <c r="C7922" t="s">
        <v>80</v>
      </c>
      <c r="D7922" t="s">
        <v>96</v>
      </c>
      <c r="E7922" t="s">
        <v>171</v>
      </c>
      <c r="F7922" t="s">
        <v>22595</v>
      </c>
      <c r="G7922" t="s">
        <v>164</v>
      </c>
      <c r="H7922" t="s">
        <v>146</v>
      </c>
      <c r="I7922" t="s">
        <v>135</v>
      </c>
      <c r="J7922" t="s">
        <v>136</v>
      </c>
      <c r="K7922" t="s">
        <v>147</v>
      </c>
      <c r="L7922" t="s">
        <v>22596</v>
      </c>
      <c r="M7922" t="s">
        <v>22597</v>
      </c>
      <c r="N7922">
        <v>1.910555555</v>
      </c>
      <c r="O7922">
        <v>0</v>
      </c>
      <c r="P7922">
        <v>2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1.6729051151681003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1.6729051151681003</v>
      </c>
    </row>
    <row r="7923" spans="1:31" x14ac:dyDescent="0.25">
      <c r="A7923">
        <v>1803843</v>
      </c>
      <c r="B7923">
        <v>1</v>
      </c>
      <c r="C7923" t="s">
        <v>80</v>
      </c>
      <c r="D7923" t="s">
        <v>98</v>
      </c>
      <c r="E7923" t="s">
        <v>158</v>
      </c>
      <c r="F7923" t="s">
        <v>22598</v>
      </c>
      <c r="G7923" t="s">
        <v>160</v>
      </c>
      <c r="H7923" t="s">
        <v>146</v>
      </c>
      <c r="I7923" t="s">
        <v>135</v>
      </c>
      <c r="J7923" t="s">
        <v>136</v>
      </c>
      <c r="K7923" t="s">
        <v>147</v>
      </c>
      <c r="L7923" t="s">
        <v>22599</v>
      </c>
      <c r="M7923" t="s">
        <v>22600</v>
      </c>
      <c r="N7923">
        <v>2.5499999999999998</v>
      </c>
      <c r="O7923">
        <v>0</v>
      </c>
      <c r="P7923">
        <v>0</v>
      </c>
      <c r="Q7923">
        <v>0</v>
      </c>
      <c r="R7923">
        <v>2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2.0888087622300003E-2</v>
      </c>
      <c r="AA7923">
        <v>0</v>
      </c>
      <c r="AB7923">
        <v>0</v>
      </c>
      <c r="AC7923">
        <v>0</v>
      </c>
      <c r="AD7923">
        <v>0</v>
      </c>
      <c r="AE7923">
        <v>2.0888087622300003E-2</v>
      </c>
    </row>
    <row r="7924" spans="1:31" x14ac:dyDescent="0.25">
      <c r="A7924">
        <v>1803674</v>
      </c>
      <c r="B7924">
        <v>1</v>
      </c>
      <c r="C7924" t="s">
        <v>80</v>
      </c>
      <c r="D7924" t="s">
        <v>84</v>
      </c>
      <c r="E7924" t="s">
        <v>171</v>
      </c>
      <c r="F7924" t="s">
        <v>22601</v>
      </c>
      <c r="G7924" t="s">
        <v>225</v>
      </c>
      <c r="H7924" t="s">
        <v>146</v>
      </c>
      <c r="I7924" t="s">
        <v>135</v>
      </c>
      <c r="J7924" t="s">
        <v>136</v>
      </c>
      <c r="K7924" t="s">
        <v>147</v>
      </c>
      <c r="L7924" t="s">
        <v>22602</v>
      </c>
      <c r="M7924" t="s">
        <v>22603</v>
      </c>
      <c r="N7924">
        <v>6.5958333329999999</v>
      </c>
      <c r="O7924">
        <v>0</v>
      </c>
      <c r="P7924">
        <v>9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6.9626920318319154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6.9626920318319154</v>
      </c>
    </row>
    <row r="7925" spans="1:31" x14ac:dyDescent="0.25">
      <c r="A7925">
        <v>1803628</v>
      </c>
      <c r="B7925">
        <v>1</v>
      </c>
      <c r="C7925" t="s">
        <v>80</v>
      </c>
      <c r="D7925" t="s">
        <v>82</v>
      </c>
      <c r="E7925" t="s">
        <v>143</v>
      </c>
      <c r="F7925" t="s">
        <v>22604</v>
      </c>
      <c r="G7925" t="s">
        <v>164</v>
      </c>
      <c r="H7925" t="s">
        <v>146</v>
      </c>
      <c r="I7925" t="s">
        <v>135</v>
      </c>
      <c r="J7925" t="s">
        <v>136</v>
      </c>
      <c r="K7925" t="s">
        <v>147</v>
      </c>
      <c r="L7925" t="s">
        <v>22605</v>
      </c>
      <c r="M7925" t="s">
        <v>22606</v>
      </c>
      <c r="N7925">
        <v>0.63972222199999995</v>
      </c>
      <c r="O7925">
        <v>0</v>
      </c>
      <c r="P7925">
        <v>1041</v>
      </c>
      <c r="Q7925">
        <v>0</v>
      </c>
      <c r="R7925">
        <v>1</v>
      </c>
      <c r="S7925">
        <v>0</v>
      </c>
      <c r="T7925">
        <v>51</v>
      </c>
      <c r="U7925">
        <v>0</v>
      </c>
      <c r="V7925">
        <v>0</v>
      </c>
      <c r="W7925">
        <v>0</v>
      </c>
      <c r="X7925">
        <v>155.37259816170035</v>
      </c>
      <c r="Y7925">
        <v>0</v>
      </c>
      <c r="Z7925">
        <v>0.48047937564514998</v>
      </c>
      <c r="AA7925">
        <v>0</v>
      </c>
      <c r="AB7925">
        <v>14.179351848556131</v>
      </c>
      <c r="AC7925">
        <v>0</v>
      </c>
      <c r="AD7925">
        <v>0</v>
      </c>
      <c r="AE7925">
        <v>170.03242938590165</v>
      </c>
    </row>
    <row r="7926" spans="1:31" x14ac:dyDescent="0.25">
      <c r="A7926">
        <v>1803966</v>
      </c>
      <c r="B7926">
        <v>1</v>
      </c>
      <c r="C7926" t="s">
        <v>80</v>
      </c>
      <c r="D7926" t="s">
        <v>108</v>
      </c>
      <c r="E7926" t="s">
        <v>158</v>
      </c>
      <c r="F7926" t="s">
        <v>22607</v>
      </c>
      <c r="G7926" t="s">
        <v>225</v>
      </c>
      <c r="H7926" t="s">
        <v>146</v>
      </c>
      <c r="I7926" t="s">
        <v>135</v>
      </c>
      <c r="J7926" t="s">
        <v>3</v>
      </c>
      <c r="K7926" t="s">
        <v>147</v>
      </c>
      <c r="L7926" t="s">
        <v>22608</v>
      </c>
      <c r="M7926" t="s">
        <v>22609</v>
      </c>
      <c r="N7926">
        <v>1.328888888</v>
      </c>
      <c r="O7926">
        <v>0</v>
      </c>
      <c r="P7926">
        <v>6</v>
      </c>
      <c r="Q7926">
        <v>0</v>
      </c>
      <c r="R7926">
        <v>4</v>
      </c>
      <c r="S7926">
        <v>0</v>
      </c>
      <c r="T7926">
        <v>3</v>
      </c>
      <c r="U7926">
        <v>0</v>
      </c>
      <c r="V7926">
        <v>0</v>
      </c>
      <c r="W7926">
        <v>0</v>
      </c>
      <c r="X7926">
        <v>1.1605663882924</v>
      </c>
      <c r="Y7926">
        <v>0</v>
      </c>
      <c r="Z7926">
        <v>1.1168644241029335</v>
      </c>
      <c r="AA7926">
        <v>0</v>
      </c>
      <c r="AB7926">
        <v>0.90908289500000017</v>
      </c>
      <c r="AC7926">
        <v>0</v>
      </c>
      <c r="AD7926">
        <v>0</v>
      </c>
      <c r="AE7926">
        <v>3.1865137073953336</v>
      </c>
    </row>
    <row r="7927" spans="1:31" x14ac:dyDescent="0.25">
      <c r="A7927">
        <v>1804006</v>
      </c>
      <c r="B7927">
        <v>1</v>
      </c>
      <c r="C7927" t="s">
        <v>81</v>
      </c>
      <c r="D7927" t="s">
        <v>112</v>
      </c>
      <c r="E7927" t="s">
        <v>188</v>
      </c>
      <c r="F7927" t="s">
        <v>6258</v>
      </c>
      <c r="G7927" t="s">
        <v>177</v>
      </c>
      <c r="H7927" t="s">
        <v>134</v>
      </c>
      <c r="I7927" t="s">
        <v>193</v>
      </c>
      <c r="J7927" t="s">
        <v>136</v>
      </c>
      <c r="K7927" t="s">
        <v>147</v>
      </c>
      <c r="L7927" t="s">
        <v>22610</v>
      </c>
      <c r="M7927" t="s">
        <v>22611</v>
      </c>
      <c r="N7927">
        <v>6.1111109999999998E-3</v>
      </c>
      <c r="O7927">
        <v>3</v>
      </c>
      <c r="P7927">
        <v>1921</v>
      </c>
      <c r="Q7927">
        <v>105</v>
      </c>
      <c r="R7927">
        <v>341</v>
      </c>
      <c r="S7927">
        <v>26</v>
      </c>
      <c r="T7927">
        <v>157</v>
      </c>
      <c r="U7927">
        <v>2</v>
      </c>
      <c r="V7927">
        <v>0</v>
      </c>
      <c r="W7927">
        <v>2.8051285174000001E-3</v>
      </c>
      <c r="X7927">
        <v>1.7705726462035374</v>
      </c>
      <c r="Y7927">
        <v>0.32279857025790004</v>
      </c>
      <c r="Z7927">
        <v>0.21166078523828338</v>
      </c>
      <c r="AA7927">
        <v>0.35903067823681672</v>
      </c>
      <c r="AB7927">
        <v>0.19890232466261665</v>
      </c>
      <c r="AC7927">
        <v>0.49134949519272225</v>
      </c>
      <c r="AD7927">
        <v>0</v>
      </c>
      <c r="AE7927">
        <v>3.3571196283092766</v>
      </c>
    </row>
    <row r="7928" spans="1:31" x14ac:dyDescent="0.25">
      <c r="A7928">
        <v>1803714</v>
      </c>
      <c r="B7928">
        <v>1</v>
      </c>
      <c r="C7928" t="s">
        <v>80</v>
      </c>
      <c r="D7928" t="s">
        <v>110</v>
      </c>
      <c r="E7928" t="s">
        <v>158</v>
      </c>
      <c r="F7928" t="s">
        <v>22612</v>
      </c>
      <c r="G7928" t="s">
        <v>225</v>
      </c>
      <c r="H7928" t="s">
        <v>146</v>
      </c>
      <c r="I7928" t="s">
        <v>135</v>
      </c>
      <c r="J7928" t="s">
        <v>136</v>
      </c>
      <c r="K7928" t="s">
        <v>147</v>
      </c>
      <c r="L7928" t="s">
        <v>22613</v>
      </c>
      <c r="M7928" t="s">
        <v>22614</v>
      </c>
      <c r="N7928">
        <v>6.8563888879999997</v>
      </c>
      <c r="O7928">
        <v>0</v>
      </c>
      <c r="P7928">
        <v>2</v>
      </c>
      <c r="Q7928">
        <v>0</v>
      </c>
      <c r="R7928">
        <v>0</v>
      </c>
      <c r="S7928">
        <v>0</v>
      </c>
      <c r="T7928">
        <v>1</v>
      </c>
      <c r="U7928">
        <v>0</v>
      </c>
      <c r="V7928">
        <v>0</v>
      </c>
      <c r="W7928">
        <v>0</v>
      </c>
      <c r="X7928">
        <v>10.274918426378349</v>
      </c>
      <c r="Y7928">
        <v>0</v>
      </c>
      <c r="Z7928">
        <v>0</v>
      </c>
      <c r="AA7928">
        <v>0</v>
      </c>
      <c r="AB7928">
        <v>5.7137786990581247</v>
      </c>
      <c r="AC7928">
        <v>0</v>
      </c>
      <c r="AD7928">
        <v>0</v>
      </c>
      <c r="AE7928">
        <v>15.988697125436474</v>
      </c>
    </row>
    <row r="7929" spans="1:31" x14ac:dyDescent="0.25">
      <c r="A7929">
        <v>1803926</v>
      </c>
      <c r="B7929">
        <v>1</v>
      </c>
      <c r="C7929" t="s">
        <v>81</v>
      </c>
      <c r="D7929" t="s">
        <v>127</v>
      </c>
      <c r="E7929" t="s">
        <v>171</v>
      </c>
      <c r="F7929" t="s">
        <v>22615</v>
      </c>
      <c r="G7929" t="s">
        <v>173</v>
      </c>
      <c r="H7929" t="s">
        <v>146</v>
      </c>
      <c r="I7929" t="s">
        <v>135</v>
      </c>
      <c r="J7929" t="s">
        <v>136</v>
      </c>
      <c r="K7929" t="s">
        <v>147</v>
      </c>
      <c r="L7929" t="s">
        <v>22616</v>
      </c>
      <c r="M7929" t="s">
        <v>22617</v>
      </c>
      <c r="N7929">
        <v>0.66694444399999997</v>
      </c>
      <c r="O7929">
        <v>0</v>
      </c>
      <c r="P7929">
        <v>0</v>
      </c>
      <c r="Q7929">
        <v>0</v>
      </c>
      <c r="R7929">
        <v>0</v>
      </c>
      <c r="S7929">
        <v>1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11.000998792699624</v>
      </c>
      <c r="AB7929">
        <v>0</v>
      </c>
      <c r="AC7929">
        <v>0</v>
      </c>
      <c r="AD7929">
        <v>0</v>
      </c>
      <c r="AE7929">
        <v>11.000998792699624</v>
      </c>
    </row>
    <row r="7930" spans="1:31" x14ac:dyDescent="0.25">
      <c r="A7930">
        <v>1803877</v>
      </c>
      <c r="B7930">
        <v>1</v>
      </c>
      <c r="C7930" t="s">
        <v>80</v>
      </c>
      <c r="D7930" t="s">
        <v>97</v>
      </c>
      <c r="E7930" t="s">
        <v>171</v>
      </c>
      <c r="F7930" t="s">
        <v>22618</v>
      </c>
      <c r="G7930" t="s">
        <v>225</v>
      </c>
      <c r="H7930" t="s">
        <v>146</v>
      </c>
      <c r="I7930" t="s">
        <v>135</v>
      </c>
      <c r="J7930" t="s">
        <v>136</v>
      </c>
      <c r="K7930" t="s">
        <v>147</v>
      </c>
      <c r="L7930" t="s">
        <v>22619</v>
      </c>
      <c r="M7930" t="s">
        <v>22620</v>
      </c>
      <c r="N7930">
        <v>0.86444444399999998</v>
      </c>
      <c r="O7930">
        <v>0</v>
      </c>
      <c r="P7930">
        <v>1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1.6363052317839335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1.6363052317839335</v>
      </c>
    </row>
    <row r="7931" spans="1:31" x14ac:dyDescent="0.25">
      <c r="A7931">
        <v>1803903</v>
      </c>
      <c r="B7931">
        <v>1</v>
      </c>
      <c r="C7931" t="s">
        <v>81</v>
      </c>
      <c r="D7931" t="s">
        <v>125</v>
      </c>
      <c r="E7931" t="s">
        <v>171</v>
      </c>
      <c r="F7931" t="s">
        <v>22621</v>
      </c>
      <c r="G7931" t="s">
        <v>225</v>
      </c>
      <c r="H7931" t="s">
        <v>146</v>
      </c>
      <c r="I7931" t="s">
        <v>135</v>
      </c>
      <c r="J7931" t="s">
        <v>3</v>
      </c>
      <c r="K7931" t="s">
        <v>147</v>
      </c>
      <c r="L7931" t="s">
        <v>22622</v>
      </c>
      <c r="M7931" t="s">
        <v>22623</v>
      </c>
      <c r="N7931">
        <v>1.057222222</v>
      </c>
      <c r="O7931">
        <v>0</v>
      </c>
      <c r="P7931">
        <v>0</v>
      </c>
      <c r="Q7931">
        <v>0</v>
      </c>
      <c r="R7931">
        <v>1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0.17468259626550001</v>
      </c>
      <c r="AA7931">
        <v>0</v>
      </c>
      <c r="AB7931">
        <v>0</v>
      </c>
      <c r="AC7931">
        <v>0</v>
      </c>
      <c r="AD7931">
        <v>0</v>
      </c>
      <c r="AE7931">
        <v>0.17468259626550001</v>
      </c>
    </row>
    <row r="7932" spans="1:31" x14ac:dyDescent="0.25">
      <c r="A7932">
        <v>1804046</v>
      </c>
      <c r="B7932">
        <v>1</v>
      </c>
      <c r="C7932" t="s">
        <v>80</v>
      </c>
      <c r="D7932" t="s">
        <v>84</v>
      </c>
      <c r="E7932" t="s">
        <v>171</v>
      </c>
      <c r="F7932" t="s">
        <v>22624</v>
      </c>
      <c r="G7932" t="s">
        <v>173</v>
      </c>
      <c r="H7932" t="s">
        <v>146</v>
      </c>
      <c r="I7932" t="s">
        <v>135</v>
      </c>
      <c r="J7932" t="s">
        <v>136</v>
      </c>
      <c r="K7932" t="s">
        <v>147</v>
      </c>
      <c r="L7932" t="s">
        <v>22625</v>
      </c>
      <c r="M7932" t="s">
        <v>22626</v>
      </c>
      <c r="N7932">
        <v>1.753333333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1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0.32725821213360007</v>
      </c>
      <c r="AC7932">
        <v>0</v>
      </c>
      <c r="AD7932">
        <v>0</v>
      </c>
      <c r="AE7932">
        <v>0.32725821213360007</v>
      </c>
    </row>
    <row r="7933" spans="1:31" x14ac:dyDescent="0.25">
      <c r="A7933">
        <v>1804069</v>
      </c>
      <c r="B7933">
        <v>1</v>
      </c>
      <c r="C7933" t="s">
        <v>81</v>
      </c>
      <c r="D7933" t="s">
        <v>112</v>
      </c>
      <c r="E7933" t="s">
        <v>171</v>
      </c>
      <c r="F7933" t="s">
        <v>22627</v>
      </c>
      <c r="G7933" t="s">
        <v>181</v>
      </c>
      <c r="H7933" t="s">
        <v>146</v>
      </c>
      <c r="I7933" t="s">
        <v>135</v>
      </c>
      <c r="J7933" t="s">
        <v>136</v>
      </c>
      <c r="K7933" t="s">
        <v>147</v>
      </c>
      <c r="L7933" t="s">
        <v>22628</v>
      </c>
      <c r="M7933" t="s">
        <v>22629</v>
      </c>
      <c r="N7933">
        <v>2.1549999999999998</v>
      </c>
      <c r="O7933">
        <v>0</v>
      </c>
      <c r="P7933">
        <v>1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0.74013748466125007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0.74013748466125007</v>
      </c>
    </row>
    <row r="7934" spans="1:31" x14ac:dyDescent="0.25">
      <c r="A7934">
        <v>1803648</v>
      </c>
      <c r="B7934">
        <v>1</v>
      </c>
      <c r="C7934" t="s">
        <v>80</v>
      </c>
      <c r="D7934" t="s">
        <v>90</v>
      </c>
      <c r="E7934" t="s">
        <v>153</v>
      </c>
      <c r="F7934" t="s">
        <v>22630</v>
      </c>
      <c r="G7934" t="s">
        <v>246</v>
      </c>
      <c r="H7934" t="s">
        <v>146</v>
      </c>
      <c r="I7934" t="s">
        <v>135</v>
      </c>
      <c r="J7934" t="s">
        <v>136</v>
      </c>
      <c r="K7934" t="s">
        <v>137</v>
      </c>
      <c r="L7934" t="s">
        <v>22631</v>
      </c>
      <c r="M7934" t="s">
        <v>22632</v>
      </c>
      <c r="N7934">
        <v>3.9159988879999998</v>
      </c>
      <c r="O7934">
        <v>0</v>
      </c>
      <c r="P7934">
        <v>54</v>
      </c>
      <c r="Q7934">
        <v>0</v>
      </c>
      <c r="R7934">
        <v>0</v>
      </c>
      <c r="S7934">
        <v>0</v>
      </c>
      <c r="T7934">
        <v>9</v>
      </c>
      <c r="U7934">
        <v>0</v>
      </c>
      <c r="V7934">
        <v>0</v>
      </c>
      <c r="W7934">
        <v>0</v>
      </c>
      <c r="X7934">
        <v>59.416270488315753</v>
      </c>
      <c r="Y7934">
        <v>0</v>
      </c>
      <c r="Z7934">
        <v>0</v>
      </c>
      <c r="AA7934">
        <v>0</v>
      </c>
      <c r="AB7934">
        <v>68.214285265301257</v>
      </c>
      <c r="AC7934">
        <v>0</v>
      </c>
      <c r="AD7934">
        <v>0</v>
      </c>
      <c r="AE7934">
        <v>127.63055575361702</v>
      </c>
    </row>
    <row r="7935" spans="1:31" x14ac:dyDescent="0.25">
      <c r="A7935">
        <v>1803634</v>
      </c>
      <c r="B7935">
        <v>1</v>
      </c>
      <c r="C7935" t="s">
        <v>81</v>
      </c>
      <c r="D7935" t="s">
        <v>118</v>
      </c>
      <c r="E7935" t="s">
        <v>143</v>
      </c>
      <c r="F7935" t="s">
        <v>14286</v>
      </c>
      <c r="G7935" t="s">
        <v>246</v>
      </c>
      <c r="H7935" t="s">
        <v>146</v>
      </c>
      <c r="I7935" t="s">
        <v>135</v>
      </c>
      <c r="J7935" t="s">
        <v>136</v>
      </c>
      <c r="K7935" t="s">
        <v>137</v>
      </c>
      <c r="L7935" t="s">
        <v>22633</v>
      </c>
      <c r="M7935" t="s">
        <v>22634</v>
      </c>
      <c r="N7935">
        <v>8.0898805550000006</v>
      </c>
      <c r="O7935">
        <v>0</v>
      </c>
      <c r="P7935">
        <v>90</v>
      </c>
      <c r="Q7935">
        <v>0</v>
      </c>
      <c r="R7935">
        <v>17</v>
      </c>
      <c r="S7935">
        <v>0</v>
      </c>
      <c r="T7935">
        <v>13</v>
      </c>
      <c r="U7935">
        <v>0</v>
      </c>
      <c r="V7935">
        <v>0</v>
      </c>
      <c r="W7935">
        <v>0</v>
      </c>
      <c r="X7935">
        <v>104.59995110782067</v>
      </c>
      <c r="Y7935">
        <v>0</v>
      </c>
      <c r="Z7935">
        <v>14.317588795524712</v>
      </c>
      <c r="AA7935">
        <v>0</v>
      </c>
      <c r="AB7935">
        <v>17.673758146702145</v>
      </c>
      <c r="AC7935">
        <v>0</v>
      </c>
      <c r="AD7935">
        <v>0</v>
      </c>
      <c r="AE7935">
        <v>136.59129805004753</v>
      </c>
    </row>
    <row r="7936" spans="1:31" x14ac:dyDescent="0.25">
      <c r="A7936">
        <v>1803734</v>
      </c>
      <c r="B7936">
        <v>1</v>
      </c>
      <c r="C7936" t="s">
        <v>80</v>
      </c>
      <c r="D7936" t="s">
        <v>88</v>
      </c>
      <c r="E7936" t="s">
        <v>171</v>
      </c>
      <c r="F7936" t="s">
        <v>22635</v>
      </c>
      <c r="G7936" t="s">
        <v>282</v>
      </c>
      <c r="H7936" t="s">
        <v>146</v>
      </c>
      <c r="I7936" t="s">
        <v>135</v>
      </c>
      <c r="J7936" t="s">
        <v>136</v>
      </c>
      <c r="K7936" t="s">
        <v>147</v>
      </c>
      <c r="L7936" t="s">
        <v>22636</v>
      </c>
      <c r="M7936" t="s">
        <v>22637</v>
      </c>
      <c r="N7936">
        <v>10.961666665999999</v>
      </c>
      <c r="O7936">
        <v>0</v>
      </c>
      <c r="P7936">
        <v>11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22.929839186601008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22.929839186601008</v>
      </c>
    </row>
    <row r="7937" spans="1:31" x14ac:dyDescent="0.25">
      <c r="A7937">
        <v>1803883</v>
      </c>
      <c r="B7937">
        <v>1</v>
      </c>
      <c r="C7937" t="s">
        <v>80</v>
      </c>
      <c r="D7937" t="s">
        <v>99</v>
      </c>
      <c r="E7937" t="s">
        <v>171</v>
      </c>
      <c r="F7937" t="s">
        <v>22638</v>
      </c>
      <c r="G7937" t="s">
        <v>181</v>
      </c>
      <c r="H7937" t="s">
        <v>146</v>
      </c>
      <c r="I7937" t="s">
        <v>135</v>
      </c>
      <c r="J7937" t="s">
        <v>136</v>
      </c>
      <c r="K7937" t="s">
        <v>147</v>
      </c>
      <c r="L7937" t="s">
        <v>22639</v>
      </c>
      <c r="M7937" t="s">
        <v>22640</v>
      </c>
      <c r="N7937">
        <v>1.7022222220000001</v>
      </c>
      <c r="O7937">
        <v>0</v>
      </c>
      <c r="P7937">
        <v>1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0.31029947713453343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0.31029947713453343</v>
      </c>
    </row>
    <row r="7938" spans="1:31" x14ac:dyDescent="0.25">
      <c r="A7938">
        <v>1803983</v>
      </c>
      <c r="B7938">
        <v>1</v>
      </c>
      <c r="C7938" t="s">
        <v>81</v>
      </c>
      <c r="D7938" t="s">
        <v>119</v>
      </c>
      <c r="E7938" t="s">
        <v>184</v>
      </c>
      <c r="F7938" t="s">
        <v>22641</v>
      </c>
      <c r="G7938" t="s">
        <v>359</v>
      </c>
      <c r="H7938" t="s">
        <v>134</v>
      </c>
      <c r="I7938" t="s">
        <v>135</v>
      </c>
      <c r="J7938" t="s">
        <v>136</v>
      </c>
      <c r="K7938" t="s">
        <v>147</v>
      </c>
      <c r="L7938" t="s">
        <v>22642</v>
      </c>
      <c r="M7938" t="s">
        <v>22643</v>
      </c>
      <c r="N7938">
        <v>0.70277777699999999</v>
      </c>
      <c r="O7938">
        <v>0</v>
      </c>
      <c r="P7938">
        <v>0</v>
      </c>
      <c r="Q7938">
        <v>0</v>
      </c>
      <c r="R7938">
        <v>11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3.8681111613925001</v>
      </c>
      <c r="AA7938">
        <v>0</v>
      </c>
      <c r="AB7938">
        <v>0</v>
      </c>
      <c r="AC7938">
        <v>0</v>
      </c>
      <c r="AD7938">
        <v>0</v>
      </c>
      <c r="AE7938">
        <v>3.8681111613925001</v>
      </c>
    </row>
    <row r="7939" spans="1:31" x14ac:dyDescent="0.25">
      <c r="A7939">
        <v>1804009</v>
      </c>
      <c r="B7939">
        <v>1</v>
      </c>
      <c r="C7939" t="s">
        <v>80</v>
      </c>
      <c r="D7939" t="s">
        <v>83</v>
      </c>
      <c r="E7939" t="s">
        <v>171</v>
      </c>
      <c r="F7939" t="s">
        <v>22644</v>
      </c>
      <c r="G7939" t="s">
        <v>181</v>
      </c>
      <c r="H7939" t="s">
        <v>146</v>
      </c>
      <c r="I7939" t="s">
        <v>135</v>
      </c>
      <c r="J7939" t="s">
        <v>136</v>
      </c>
      <c r="K7939" t="s">
        <v>147</v>
      </c>
      <c r="L7939" t="s">
        <v>22645</v>
      </c>
      <c r="M7939" t="s">
        <v>22646</v>
      </c>
      <c r="N7939">
        <v>0.97388888799999995</v>
      </c>
      <c r="O7939">
        <v>0</v>
      </c>
      <c r="P7939">
        <v>3</v>
      </c>
      <c r="Q7939">
        <v>0</v>
      </c>
      <c r="R7939">
        <v>0</v>
      </c>
      <c r="S7939">
        <v>0</v>
      </c>
      <c r="T7939">
        <v>2</v>
      </c>
      <c r="U7939">
        <v>0</v>
      </c>
      <c r="V7939">
        <v>0</v>
      </c>
      <c r="W7939">
        <v>0</v>
      </c>
      <c r="X7939">
        <v>1.3453289330895335</v>
      </c>
      <c r="Y7939">
        <v>0</v>
      </c>
      <c r="Z7939">
        <v>0</v>
      </c>
      <c r="AA7939">
        <v>0</v>
      </c>
      <c r="AB7939">
        <v>1.6811337982927002</v>
      </c>
      <c r="AC7939">
        <v>0</v>
      </c>
      <c r="AD7939">
        <v>0</v>
      </c>
      <c r="AE7939">
        <v>3.0264627313822334</v>
      </c>
    </row>
    <row r="7940" spans="1:31" x14ac:dyDescent="0.25">
      <c r="A7940">
        <v>1803794</v>
      </c>
      <c r="B7940">
        <v>1</v>
      </c>
      <c r="C7940" t="s">
        <v>80</v>
      </c>
      <c r="D7940" t="s">
        <v>106</v>
      </c>
      <c r="E7940" t="s">
        <v>131</v>
      </c>
      <c r="F7940" t="s">
        <v>7463</v>
      </c>
      <c r="G7940" t="s">
        <v>133</v>
      </c>
      <c r="H7940" t="s">
        <v>134</v>
      </c>
      <c r="I7940" t="s">
        <v>135</v>
      </c>
      <c r="J7940" t="s">
        <v>136</v>
      </c>
      <c r="K7940" t="s">
        <v>147</v>
      </c>
      <c r="L7940" t="s">
        <v>22647</v>
      </c>
      <c r="M7940" t="s">
        <v>22648</v>
      </c>
      <c r="N7940">
        <v>0.235555555</v>
      </c>
      <c r="O7940">
        <v>0</v>
      </c>
      <c r="P7940">
        <v>7</v>
      </c>
      <c r="Q7940">
        <v>29</v>
      </c>
      <c r="R7940">
        <v>55</v>
      </c>
      <c r="S7940">
        <v>9</v>
      </c>
      <c r="T7940">
        <v>12</v>
      </c>
      <c r="U7940">
        <v>1</v>
      </c>
      <c r="V7940">
        <v>0</v>
      </c>
      <c r="W7940">
        <v>0</v>
      </c>
      <c r="X7940">
        <v>0.61490661687053327</v>
      </c>
      <c r="Y7940">
        <v>11.601739614129201</v>
      </c>
      <c r="Z7940">
        <v>12.834963643196668</v>
      </c>
      <c r="AA7940">
        <v>10.139879218248</v>
      </c>
      <c r="AB7940">
        <v>2.0568198126890667</v>
      </c>
      <c r="AC7940">
        <v>3.934022523816</v>
      </c>
      <c r="AD7940">
        <v>0</v>
      </c>
      <c r="AE7940">
        <v>41.18233142894946</v>
      </c>
    </row>
    <row r="7941" spans="1:31" x14ac:dyDescent="0.25">
      <c r="A7941">
        <v>1803817</v>
      </c>
      <c r="B7941">
        <v>1</v>
      </c>
      <c r="C7941" t="s">
        <v>80</v>
      </c>
      <c r="D7941" t="s">
        <v>83</v>
      </c>
      <c r="E7941" t="s">
        <v>171</v>
      </c>
      <c r="F7941" t="s">
        <v>22649</v>
      </c>
      <c r="G7941" t="s">
        <v>282</v>
      </c>
      <c r="H7941" t="s">
        <v>146</v>
      </c>
      <c r="I7941" t="s">
        <v>135</v>
      </c>
      <c r="J7941" t="s">
        <v>136</v>
      </c>
      <c r="K7941" t="s">
        <v>147</v>
      </c>
      <c r="L7941" t="s">
        <v>22650</v>
      </c>
      <c r="M7941" t="s">
        <v>22651</v>
      </c>
      <c r="N7941">
        <v>9.5522222219999993</v>
      </c>
      <c r="O7941">
        <v>0</v>
      </c>
      <c r="P7941">
        <v>1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0.63201384232213342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0.63201384232213342</v>
      </c>
    </row>
    <row r="7942" spans="1:31" x14ac:dyDescent="0.25">
      <c r="A7942">
        <v>1803940</v>
      </c>
      <c r="B7942">
        <v>1</v>
      </c>
      <c r="C7942" t="s">
        <v>80</v>
      </c>
      <c r="D7942" t="s">
        <v>105</v>
      </c>
      <c r="E7942" t="s">
        <v>184</v>
      </c>
      <c r="F7942" t="s">
        <v>22652</v>
      </c>
      <c r="G7942" t="s">
        <v>177</v>
      </c>
      <c r="H7942" t="s">
        <v>134</v>
      </c>
      <c r="I7942" t="s">
        <v>135</v>
      </c>
      <c r="J7942" t="s">
        <v>136</v>
      </c>
      <c r="K7942" t="s">
        <v>147</v>
      </c>
      <c r="L7942" t="s">
        <v>22617</v>
      </c>
      <c r="M7942" t="s">
        <v>22653</v>
      </c>
      <c r="N7942">
        <v>0.435</v>
      </c>
      <c r="O7942">
        <v>0</v>
      </c>
      <c r="P7942">
        <v>2480</v>
      </c>
      <c r="Q7942">
        <v>0</v>
      </c>
      <c r="R7942">
        <v>0</v>
      </c>
      <c r="S7942">
        <v>0</v>
      </c>
      <c r="T7942">
        <v>130</v>
      </c>
      <c r="U7942">
        <v>0</v>
      </c>
      <c r="V7942">
        <v>0</v>
      </c>
      <c r="W7942">
        <v>0</v>
      </c>
      <c r="X7942">
        <v>231.00668603803589</v>
      </c>
      <c r="Y7942">
        <v>0</v>
      </c>
      <c r="Z7942">
        <v>0</v>
      </c>
      <c r="AA7942">
        <v>0</v>
      </c>
      <c r="AB7942">
        <v>51.961582672728298</v>
      </c>
      <c r="AC7942">
        <v>0</v>
      </c>
      <c r="AD7942">
        <v>0</v>
      </c>
      <c r="AE7942">
        <v>282.96826871076416</v>
      </c>
    </row>
    <row r="7943" spans="1:31" x14ac:dyDescent="0.25">
      <c r="A7943">
        <v>1803614</v>
      </c>
      <c r="B7943">
        <v>1</v>
      </c>
      <c r="C7943" t="s">
        <v>80</v>
      </c>
      <c r="D7943" t="s">
        <v>96</v>
      </c>
      <c r="E7943" t="s">
        <v>188</v>
      </c>
      <c r="F7943" t="s">
        <v>22654</v>
      </c>
      <c r="G7943" t="s">
        <v>177</v>
      </c>
      <c r="H7943" t="s">
        <v>134</v>
      </c>
      <c r="I7943" t="s">
        <v>135</v>
      </c>
      <c r="J7943" t="s">
        <v>136</v>
      </c>
      <c r="K7943" t="s">
        <v>147</v>
      </c>
      <c r="L7943" t="s">
        <v>22655</v>
      </c>
      <c r="M7943" t="s">
        <v>22656</v>
      </c>
      <c r="N7943">
        <v>1.3763888879999999</v>
      </c>
      <c r="O7943">
        <v>0</v>
      </c>
      <c r="P7943">
        <v>47</v>
      </c>
      <c r="Q7943">
        <v>11</v>
      </c>
      <c r="R7943">
        <v>2</v>
      </c>
      <c r="S7943">
        <v>7</v>
      </c>
      <c r="T7943">
        <v>3</v>
      </c>
      <c r="U7943">
        <v>3</v>
      </c>
      <c r="V7943">
        <v>0</v>
      </c>
      <c r="W7943">
        <v>0</v>
      </c>
      <c r="X7943">
        <v>24.523589999337105</v>
      </c>
      <c r="Y7943">
        <v>11.2685396274815</v>
      </c>
      <c r="Z7943">
        <v>0.29841522916920005</v>
      </c>
      <c r="AA7943">
        <v>41.530122819036599</v>
      </c>
      <c r="AB7943">
        <v>1.2655357777608001</v>
      </c>
      <c r="AC7943">
        <v>370.88720370804594</v>
      </c>
      <c r="AD7943">
        <v>0</v>
      </c>
      <c r="AE7943">
        <v>449.77340716083114</v>
      </c>
    </row>
    <row r="7944" spans="1:31" x14ac:dyDescent="0.25">
      <c r="A7944">
        <v>1803880</v>
      </c>
      <c r="B7944">
        <v>1</v>
      </c>
      <c r="C7944" t="s">
        <v>81</v>
      </c>
      <c r="D7944" t="s">
        <v>120</v>
      </c>
      <c r="E7944" t="s">
        <v>188</v>
      </c>
      <c r="F7944" t="s">
        <v>22657</v>
      </c>
      <c r="G7944" t="s">
        <v>177</v>
      </c>
      <c r="H7944" t="s">
        <v>134</v>
      </c>
      <c r="I7944" t="s">
        <v>135</v>
      </c>
      <c r="J7944" t="s">
        <v>136</v>
      </c>
      <c r="K7944" t="s">
        <v>147</v>
      </c>
      <c r="L7944" t="s">
        <v>22658</v>
      </c>
      <c r="M7944" t="s">
        <v>22659</v>
      </c>
      <c r="N7944">
        <v>0.513055555</v>
      </c>
      <c r="O7944">
        <v>0</v>
      </c>
      <c r="P7944">
        <v>182</v>
      </c>
      <c r="Q7944">
        <v>0</v>
      </c>
      <c r="R7944">
        <v>17</v>
      </c>
      <c r="S7944">
        <v>0</v>
      </c>
      <c r="T7944">
        <v>24</v>
      </c>
      <c r="U7944">
        <v>0</v>
      </c>
      <c r="V7944">
        <v>0</v>
      </c>
      <c r="W7944">
        <v>0</v>
      </c>
      <c r="X7944">
        <v>17.98430689912156</v>
      </c>
      <c r="Y7944">
        <v>0</v>
      </c>
      <c r="Z7944">
        <v>6.5909945195558768</v>
      </c>
      <c r="AA7944">
        <v>0</v>
      </c>
      <c r="AB7944">
        <v>7.117220411329602</v>
      </c>
      <c r="AC7944">
        <v>0</v>
      </c>
      <c r="AD7944">
        <v>0</v>
      </c>
      <c r="AE7944">
        <v>31.692521830007038</v>
      </c>
    </row>
    <row r="7945" spans="1:31" x14ac:dyDescent="0.25">
      <c r="A7945">
        <v>1803923</v>
      </c>
      <c r="B7945">
        <v>1</v>
      </c>
      <c r="C7945" t="s">
        <v>80</v>
      </c>
      <c r="D7945" t="s">
        <v>96</v>
      </c>
      <c r="E7945" t="s">
        <v>171</v>
      </c>
      <c r="F7945" t="s">
        <v>22660</v>
      </c>
      <c r="G7945" t="s">
        <v>181</v>
      </c>
      <c r="H7945" t="s">
        <v>146</v>
      </c>
      <c r="I7945" t="s">
        <v>135</v>
      </c>
      <c r="J7945" t="s">
        <v>136</v>
      </c>
      <c r="K7945" t="s">
        <v>147</v>
      </c>
      <c r="L7945" t="s">
        <v>22661</v>
      </c>
      <c r="M7945" t="s">
        <v>22662</v>
      </c>
      <c r="N7945">
        <v>4.0844444439999998</v>
      </c>
      <c r="O7945">
        <v>0</v>
      </c>
      <c r="P7945">
        <v>1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11.730778425823335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11.730778425823335</v>
      </c>
    </row>
    <row r="7946" spans="1:31" x14ac:dyDescent="0.25">
      <c r="A7946">
        <v>1804023</v>
      </c>
      <c r="B7946">
        <v>1</v>
      </c>
      <c r="C7946" t="s">
        <v>81</v>
      </c>
      <c r="D7946" t="s">
        <v>127</v>
      </c>
      <c r="E7946" t="s">
        <v>188</v>
      </c>
      <c r="F7946" t="s">
        <v>22663</v>
      </c>
      <c r="G7946" t="s">
        <v>177</v>
      </c>
      <c r="H7946" t="s">
        <v>134</v>
      </c>
      <c r="I7946" t="s">
        <v>193</v>
      </c>
      <c r="J7946" t="s">
        <v>136</v>
      </c>
      <c r="K7946" t="s">
        <v>147</v>
      </c>
      <c r="L7946" t="s">
        <v>22664</v>
      </c>
      <c r="M7946" t="s">
        <v>22665</v>
      </c>
      <c r="N7946">
        <v>1.6666666E-2</v>
      </c>
      <c r="O7946">
        <v>6</v>
      </c>
      <c r="P7946">
        <v>2126</v>
      </c>
      <c r="Q7946">
        <v>273</v>
      </c>
      <c r="R7946">
        <v>178</v>
      </c>
      <c r="S7946">
        <v>19</v>
      </c>
      <c r="T7946">
        <v>204</v>
      </c>
      <c r="U7946">
        <v>0</v>
      </c>
      <c r="V7946">
        <v>0</v>
      </c>
      <c r="W7946">
        <v>2.6900242441000005E-2</v>
      </c>
      <c r="X7946">
        <v>6.73851300337701</v>
      </c>
      <c r="Y7946">
        <v>2.1664302261985013</v>
      </c>
      <c r="Z7946">
        <v>0.62016091930850004</v>
      </c>
      <c r="AA7946">
        <v>0.76433609356650001</v>
      </c>
      <c r="AB7946">
        <v>1.522898279402999</v>
      </c>
      <c r="AC7946">
        <v>0</v>
      </c>
      <c r="AD7946">
        <v>0</v>
      </c>
      <c r="AE7946">
        <v>11.83923876429451</v>
      </c>
    </row>
    <row r="7947" spans="1:31" x14ac:dyDescent="0.25">
      <c r="A7947">
        <v>1804066</v>
      </c>
      <c r="B7947">
        <v>1</v>
      </c>
      <c r="C7947" t="s">
        <v>81</v>
      </c>
      <c r="D7947" t="s">
        <v>128</v>
      </c>
      <c r="E7947" t="s">
        <v>158</v>
      </c>
      <c r="F7947" t="s">
        <v>22666</v>
      </c>
      <c r="G7947" t="s">
        <v>292</v>
      </c>
      <c r="H7947" t="s">
        <v>146</v>
      </c>
      <c r="I7947" t="s">
        <v>135</v>
      </c>
      <c r="J7947" t="s">
        <v>136</v>
      </c>
      <c r="K7947" t="s">
        <v>147</v>
      </c>
      <c r="L7947" t="s">
        <v>22667</v>
      </c>
      <c r="M7947" t="s">
        <v>22668</v>
      </c>
      <c r="N7947">
        <v>9.4452777769999994</v>
      </c>
      <c r="O7947">
        <v>0</v>
      </c>
      <c r="P7947">
        <v>13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33.286820969123099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33.286820969123099</v>
      </c>
    </row>
    <row r="7948" spans="1:31" x14ac:dyDescent="0.25">
      <c r="A7948">
        <v>1803900</v>
      </c>
      <c r="B7948">
        <v>1</v>
      </c>
      <c r="C7948" t="s">
        <v>80</v>
      </c>
      <c r="D7948" t="s">
        <v>97</v>
      </c>
      <c r="E7948" t="s">
        <v>171</v>
      </c>
      <c r="F7948" t="s">
        <v>22618</v>
      </c>
      <c r="G7948" t="s">
        <v>225</v>
      </c>
      <c r="H7948" t="s">
        <v>146</v>
      </c>
      <c r="I7948" t="s">
        <v>135</v>
      </c>
      <c r="J7948" t="s">
        <v>136</v>
      </c>
      <c r="K7948" t="s">
        <v>147</v>
      </c>
      <c r="L7948" t="s">
        <v>22669</v>
      </c>
      <c r="M7948" t="s">
        <v>22670</v>
      </c>
      <c r="N7948">
        <v>0.957777777</v>
      </c>
      <c r="O7948">
        <v>0</v>
      </c>
      <c r="P7948">
        <v>1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1.7928327130556001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1.7928327130556001</v>
      </c>
    </row>
    <row r="7949" spans="1:31" x14ac:dyDescent="0.25">
      <c r="A7949">
        <v>1803588</v>
      </c>
      <c r="B7949">
        <v>1</v>
      </c>
      <c r="C7949" t="s">
        <v>80</v>
      </c>
      <c r="D7949" t="s">
        <v>107</v>
      </c>
      <c r="E7949" t="s">
        <v>171</v>
      </c>
      <c r="F7949" t="s">
        <v>22671</v>
      </c>
      <c r="G7949" t="s">
        <v>173</v>
      </c>
      <c r="H7949" t="s">
        <v>146</v>
      </c>
      <c r="I7949" t="s">
        <v>135</v>
      </c>
      <c r="J7949" t="s">
        <v>136</v>
      </c>
      <c r="K7949" t="s">
        <v>147</v>
      </c>
      <c r="L7949" t="s">
        <v>22672</v>
      </c>
      <c r="M7949" t="s">
        <v>22673</v>
      </c>
      <c r="N7949">
        <v>1.5263888880000001</v>
      </c>
      <c r="O7949">
        <v>0</v>
      </c>
      <c r="P7949">
        <v>9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1.4910075299983498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1.4910075299983498</v>
      </c>
    </row>
    <row r="7950" spans="1:31" x14ac:dyDescent="0.25">
      <c r="A7950">
        <v>1803837</v>
      </c>
      <c r="B7950">
        <v>1</v>
      </c>
      <c r="C7950" t="s">
        <v>81</v>
      </c>
      <c r="D7950" t="s">
        <v>127</v>
      </c>
      <c r="E7950" t="s">
        <v>171</v>
      </c>
      <c r="F7950" t="s">
        <v>22674</v>
      </c>
      <c r="G7950" t="s">
        <v>181</v>
      </c>
      <c r="H7950" t="s">
        <v>146</v>
      </c>
      <c r="I7950" t="s">
        <v>135</v>
      </c>
      <c r="J7950" t="s">
        <v>136</v>
      </c>
      <c r="K7950" t="s">
        <v>147</v>
      </c>
      <c r="L7950" t="s">
        <v>22675</v>
      </c>
      <c r="M7950" t="s">
        <v>22676</v>
      </c>
      <c r="N7950">
        <v>10.974722222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1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4.0706067379215005</v>
      </c>
      <c r="AC7950">
        <v>0</v>
      </c>
      <c r="AD7950">
        <v>0</v>
      </c>
      <c r="AE7950">
        <v>4.0706067379215005</v>
      </c>
    </row>
    <row r="7951" spans="1:31" x14ac:dyDescent="0.25">
      <c r="A7951">
        <v>1803943</v>
      </c>
      <c r="B7951">
        <v>1</v>
      </c>
      <c r="C7951" t="s">
        <v>80</v>
      </c>
      <c r="D7951" t="s">
        <v>110</v>
      </c>
      <c r="E7951" t="s">
        <v>158</v>
      </c>
      <c r="F7951" t="s">
        <v>22677</v>
      </c>
      <c r="G7951" t="s">
        <v>160</v>
      </c>
      <c r="H7951" t="s">
        <v>146</v>
      </c>
      <c r="I7951" t="s">
        <v>135</v>
      </c>
      <c r="J7951" t="s">
        <v>136</v>
      </c>
      <c r="K7951" t="s">
        <v>147</v>
      </c>
      <c r="L7951" t="s">
        <v>22678</v>
      </c>
      <c r="M7951" t="s">
        <v>22679</v>
      </c>
      <c r="N7951">
        <v>0.93277777699999997</v>
      </c>
      <c r="O7951">
        <v>0</v>
      </c>
      <c r="P7951">
        <v>6</v>
      </c>
      <c r="Q7951">
        <v>0</v>
      </c>
      <c r="R7951">
        <v>0</v>
      </c>
      <c r="S7951">
        <v>0</v>
      </c>
      <c r="T7951">
        <v>13</v>
      </c>
      <c r="U7951">
        <v>0</v>
      </c>
      <c r="V7951">
        <v>0</v>
      </c>
      <c r="W7951">
        <v>0</v>
      </c>
      <c r="X7951">
        <v>0.87315133828604152</v>
      </c>
      <c r="Y7951">
        <v>0</v>
      </c>
      <c r="Z7951">
        <v>0</v>
      </c>
      <c r="AA7951">
        <v>0</v>
      </c>
      <c r="AB7951">
        <v>19.81547174036875</v>
      </c>
      <c r="AC7951">
        <v>0</v>
      </c>
      <c r="AD7951">
        <v>0</v>
      </c>
      <c r="AE7951">
        <v>20.688623078654793</v>
      </c>
    </row>
    <row r="7952" spans="1:31" x14ac:dyDescent="0.25">
      <c r="A7952">
        <v>1803780</v>
      </c>
      <c r="B7952">
        <v>1</v>
      </c>
      <c r="C7952" t="s">
        <v>80</v>
      </c>
      <c r="D7952" t="s">
        <v>96</v>
      </c>
      <c r="E7952" t="s">
        <v>153</v>
      </c>
      <c r="F7952" t="s">
        <v>22680</v>
      </c>
      <c r="G7952" t="s">
        <v>155</v>
      </c>
      <c r="H7952" t="s">
        <v>146</v>
      </c>
      <c r="I7952" t="s">
        <v>135</v>
      </c>
      <c r="J7952" t="s">
        <v>136</v>
      </c>
      <c r="K7952" t="s">
        <v>147</v>
      </c>
      <c r="L7952" t="s">
        <v>22681</v>
      </c>
      <c r="M7952" t="s">
        <v>22682</v>
      </c>
      <c r="N7952">
        <v>2.4411111110000001</v>
      </c>
      <c r="O7952">
        <v>0</v>
      </c>
      <c r="P7952">
        <v>8</v>
      </c>
      <c r="Q7952">
        <v>0</v>
      </c>
      <c r="R7952">
        <v>0</v>
      </c>
      <c r="S7952">
        <v>0</v>
      </c>
      <c r="T7952">
        <v>1</v>
      </c>
      <c r="U7952">
        <v>0</v>
      </c>
      <c r="V7952">
        <v>0</v>
      </c>
      <c r="W7952">
        <v>0</v>
      </c>
      <c r="X7952">
        <v>4.0844678835558677</v>
      </c>
      <c r="Y7952">
        <v>0</v>
      </c>
      <c r="Z7952">
        <v>0</v>
      </c>
      <c r="AA7952">
        <v>0</v>
      </c>
      <c r="AB7952">
        <v>0.60190659816506675</v>
      </c>
      <c r="AC7952">
        <v>0</v>
      </c>
      <c r="AD7952">
        <v>0</v>
      </c>
      <c r="AE7952">
        <v>4.6863744817209341</v>
      </c>
    </row>
    <row r="7953" spans="1:31" x14ac:dyDescent="0.25">
      <c r="A7953">
        <v>1803694</v>
      </c>
      <c r="B7953">
        <v>1</v>
      </c>
      <c r="C7953" t="s">
        <v>80</v>
      </c>
      <c r="D7953" t="s">
        <v>100</v>
      </c>
      <c r="E7953" t="s">
        <v>184</v>
      </c>
      <c r="F7953" t="s">
        <v>22683</v>
      </c>
      <c r="G7953" t="s">
        <v>239</v>
      </c>
      <c r="H7953" t="s">
        <v>134</v>
      </c>
      <c r="I7953" t="s">
        <v>135</v>
      </c>
      <c r="J7953" t="s">
        <v>136</v>
      </c>
      <c r="K7953" t="s">
        <v>137</v>
      </c>
      <c r="L7953" t="s">
        <v>22684</v>
      </c>
      <c r="M7953" t="s">
        <v>22685</v>
      </c>
      <c r="N7953">
        <v>5.7066666660000003</v>
      </c>
      <c r="O7953">
        <v>0</v>
      </c>
      <c r="P7953">
        <v>1505</v>
      </c>
      <c r="Q7953">
        <v>0</v>
      </c>
      <c r="R7953">
        <v>0</v>
      </c>
      <c r="S7953">
        <v>0</v>
      </c>
      <c r="T7953">
        <v>132</v>
      </c>
      <c r="U7953">
        <v>0</v>
      </c>
      <c r="V7953">
        <v>1</v>
      </c>
      <c r="W7953">
        <v>0</v>
      </c>
      <c r="X7953">
        <v>1979.6879134021108</v>
      </c>
      <c r="Y7953">
        <v>0</v>
      </c>
      <c r="Z7953">
        <v>0</v>
      </c>
      <c r="AA7953">
        <v>0</v>
      </c>
      <c r="AB7953">
        <v>509.73642391200076</v>
      </c>
      <c r="AC7953">
        <v>0</v>
      </c>
      <c r="AD7953">
        <v>69.57780829771815</v>
      </c>
      <c r="AE7953">
        <v>2559.0021456118297</v>
      </c>
    </row>
    <row r="7954" spans="1:31" x14ac:dyDescent="0.25">
      <c r="A7954">
        <v>1804029</v>
      </c>
      <c r="B7954">
        <v>1</v>
      </c>
      <c r="C7954" t="s">
        <v>80</v>
      </c>
      <c r="D7954" t="s">
        <v>97</v>
      </c>
      <c r="E7954" t="s">
        <v>171</v>
      </c>
      <c r="F7954" t="s">
        <v>22686</v>
      </c>
      <c r="G7954" t="s">
        <v>181</v>
      </c>
      <c r="H7954" t="s">
        <v>146</v>
      </c>
      <c r="I7954" t="s">
        <v>135</v>
      </c>
      <c r="J7954" t="s">
        <v>136</v>
      </c>
      <c r="K7954" t="s">
        <v>147</v>
      </c>
      <c r="L7954" t="s">
        <v>22687</v>
      </c>
      <c r="M7954" t="s">
        <v>22688</v>
      </c>
      <c r="N7954">
        <v>3.173611111</v>
      </c>
      <c r="O7954">
        <v>0</v>
      </c>
      <c r="P7954">
        <v>1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5.2276079669320001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5.2276079669320001</v>
      </c>
    </row>
    <row r="7955" spans="1:31" x14ac:dyDescent="0.25">
      <c r="A7955">
        <v>1803737</v>
      </c>
      <c r="B7955">
        <v>1</v>
      </c>
      <c r="C7955" t="s">
        <v>81</v>
      </c>
      <c r="D7955" t="s">
        <v>128</v>
      </c>
      <c r="E7955" t="s">
        <v>171</v>
      </c>
      <c r="F7955" t="s">
        <v>22689</v>
      </c>
      <c r="G7955" t="s">
        <v>173</v>
      </c>
      <c r="H7955" t="s">
        <v>146</v>
      </c>
      <c r="I7955" t="s">
        <v>135</v>
      </c>
      <c r="J7955" t="s">
        <v>136</v>
      </c>
      <c r="K7955" t="s">
        <v>147</v>
      </c>
      <c r="L7955" t="s">
        <v>22690</v>
      </c>
      <c r="M7955" t="s">
        <v>22691</v>
      </c>
      <c r="N7955">
        <v>0.72750000000000004</v>
      </c>
      <c r="O7955">
        <v>0</v>
      </c>
      <c r="P7955">
        <v>4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0.66971045745697499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0.66971045745697499</v>
      </c>
    </row>
    <row r="7956" spans="1:31" x14ac:dyDescent="0.25">
      <c r="A7956">
        <v>1804087</v>
      </c>
      <c r="B7956">
        <v>1</v>
      </c>
      <c r="C7956" t="s">
        <v>80</v>
      </c>
      <c r="D7956" t="s">
        <v>82</v>
      </c>
      <c r="E7956" t="s">
        <v>171</v>
      </c>
      <c r="F7956" t="s">
        <v>22692</v>
      </c>
      <c r="G7956" t="s">
        <v>181</v>
      </c>
      <c r="H7956" t="s">
        <v>146</v>
      </c>
      <c r="I7956" t="s">
        <v>135</v>
      </c>
      <c r="J7956" t="s">
        <v>136</v>
      </c>
      <c r="K7956" t="s">
        <v>147</v>
      </c>
      <c r="L7956" t="s">
        <v>22693</v>
      </c>
      <c r="M7956" t="s">
        <v>22694</v>
      </c>
      <c r="N7956">
        <v>0.98638888800000002</v>
      </c>
      <c r="O7956">
        <v>0</v>
      </c>
      <c r="P7956">
        <v>3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0.55105654207846677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0.55105654207846677</v>
      </c>
    </row>
    <row r="7957" spans="1:31" x14ac:dyDescent="0.25">
      <c r="A7957">
        <v>1804088</v>
      </c>
      <c r="B7957">
        <v>1</v>
      </c>
      <c r="C7957" t="s">
        <v>81</v>
      </c>
      <c r="D7957" t="s">
        <v>122</v>
      </c>
      <c r="E7957" t="s">
        <v>158</v>
      </c>
      <c r="F7957" t="s">
        <v>22695</v>
      </c>
      <c r="G7957" t="s">
        <v>160</v>
      </c>
      <c r="H7957" t="s">
        <v>146</v>
      </c>
      <c r="I7957" t="s">
        <v>135</v>
      </c>
      <c r="J7957" t="s">
        <v>136</v>
      </c>
      <c r="K7957" t="s">
        <v>147</v>
      </c>
      <c r="L7957" t="s">
        <v>22696</v>
      </c>
      <c r="M7957" t="s">
        <v>22697</v>
      </c>
      <c r="N7957">
        <v>0.41916666600000002</v>
      </c>
      <c r="O7957">
        <v>0</v>
      </c>
      <c r="P7957">
        <v>56</v>
      </c>
      <c r="Q7957">
        <v>0</v>
      </c>
      <c r="R7957">
        <v>0</v>
      </c>
      <c r="S7957">
        <v>0</v>
      </c>
      <c r="T7957">
        <v>3</v>
      </c>
      <c r="U7957">
        <v>0</v>
      </c>
      <c r="V7957">
        <v>0</v>
      </c>
      <c r="W7957">
        <v>0</v>
      </c>
      <c r="X7957">
        <v>5.9369813094188988</v>
      </c>
      <c r="Y7957">
        <v>0</v>
      </c>
      <c r="Z7957">
        <v>0</v>
      </c>
      <c r="AA7957">
        <v>0</v>
      </c>
      <c r="AB7957">
        <v>1.8688233832912502</v>
      </c>
      <c r="AC7957">
        <v>0</v>
      </c>
      <c r="AD7957">
        <v>0</v>
      </c>
      <c r="AE7957">
        <v>7.805804692710149</v>
      </c>
    </row>
    <row r="7958" spans="1:31" x14ac:dyDescent="0.25">
      <c r="A7958">
        <v>1804091</v>
      </c>
      <c r="B7958">
        <v>1</v>
      </c>
      <c r="C7958" t="s">
        <v>80</v>
      </c>
      <c r="D7958" t="s">
        <v>85</v>
      </c>
      <c r="E7958" t="s">
        <v>153</v>
      </c>
      <c r="F7958" t="s">
        <v>17097</v>
      </c>
      <c r="G7958" t="s">
        <v>160</v>
      </c>
      <c r="H7958" t="s">
        <v>146</v>
      </c>
      <c r="I7958" t="s">
        <v>135</v>
      </c>
      <c r="J7958" t="s">
        <v>136</v>
      </c>
      <c r="K7958" t="s">
        <v>147</v>
      </c>
      <c r="L7958" t="s">
        <v>22698</v>
      </c>
      <c r="M7958" t="s">
        <v>22699</v>
      </c>
      <c r="N7958">
        <v>0.95472222200000001</v>
      </c>
      <c r="O7958">
        <v>0</v>
      </c>
      <c r="P7958">
        <v>159</v>
      </c>
      <c r="Q7958">
        <v>0</v>
      </c>
      <c r="R7958">
        <v>0</v>
      </c>
      <c r="S7958">
        <v>0</v>
      </c>
      <c r="T7958">
        <v>4</v>
      </c>
      <c r="U7958">
        <v>0</v>
      </c>
      <c r="V7958">
        <v>0</v>
      </c>
      <c r="W7958">
        <v>0</v>
      </c>
      <c r="X7958">
        <v>33.522441145515877</v>
      </c>
      <c r="Y7958">
        <v>0</v>
      </c>
      <c r="Z7958">
        <v>0</v>
      </c>
      <c r="AA7958">
        <v>0</v>
      </c>
      <c r="AB7958">
        <v>0.58153089091212506</v>
      </c>
      <c r="AC7958">
        <v>0</v>
      </c>
      <c r="AD7958">
        <v>0</v>
      </c>
      <c r="AE7958">
        <v>34.103972036428004</v>
      </c>
    </row>
    <row r="7959" spans="1:31" x14ac:dyDescent="0.25">
      <c r="A7959">
        <v>1804095</v>
      </c>
      <c r="B7959">
        <v>1</v>
      </c>
      <c r="C7959" t="s">
        <v>81</v>
      </c>
      <c r="D7959" t="s">
        <v>127</v>
      </c>
      <c r="E7959" t="s">
        <v>188</v>
      </c>
      <c r="F7959" t="s">
        <v>7569</v>
      </c>
      <c r="G7959" t="s">
        <v>177</v>
      </c>
      <c r="H7959" t="s">
        <v>134</v>
      </c>
      <c r="I7959" t="s">
        <v>135</v>
      </c>
      <c r="J7959" t="s">
        <v>136</v>
      </c>
      <c r="K7959" t="s">
        <v>147</v>
      </c>
      <c r="L7959" t="s">
        <v>22700</v>
      </c>
      <c r="M7959" t="s">
        <v>22701</v>
      </c>
      <c r="N7959">
        <v>1.3969444440000001</v>
      </c>
      <c r="O7959">
        <v>2</v>
      </c>
      <c r="P7959">
        <v>53</v>
      </c>
      <c r="Q7959">
        <v>79</v>
      </c>
      <c r="R7959">
        <v>74</v>
      </c>
      <c r="S7959">
        <v>0</v>
      </c>
      <c r="T7959">
        <v>4</v>
      </c>
      <c r="U7959">
        <v>1</v>
      </c>
      <c r="V7959">
        <v>0</v>
      </c>
      <c r="W7959">
        <v>0.40943031125209173</v>
      </c>
      <c r="X7959">
        <v>11.582036194101034</v>
      </c>
      <c r="Y7959">
        <v>52.087771747781908</v>
      </c>
      <c r="Z7959">
        <v>35.933226815057992</v>
      </c>
      <c r="AA7959">
        <v>0</v>
      </c>
      <c r="AB7959">
        <v>2.7088929893193745</v>
      </c>
      <c r="AC7959">
        <v>149.63770989697002</v>
      </c>
      <c r="AD7959">
        <v>0</v>
      </c>
      <c r="AE7959">
        <v>252.35906795448244</v>
      </c>
    </row>
    <row r="7960" spans="1:31" x14ac:dyDescent="0.25">
      <c r="A7960">
        <v>1804097</v>
      </c>
      <c r="B7960">
        <v>1</v>
      </c>
      <c r="C7960" t="s">
        <v>80</v>
      </c>
      <c r="D7960" t="s">
        <v>82</v>
      </c>
      <c r="E7960" t="s">
        <v>158</v>
      </c>
      <c r="F7960" t="s">
        <v>18834</v>
      </c>
      <c r="G7960" t="s">
        <v>221</v>
      </c>
      <c r="H7960" t="s">
        <v>146</v>
      </c>
      <c r="I7960" t="s">
        <v>135</v>
      </c>
      <c r="J7960" t="s">
        <v>136</v>
      </c>
      <c r="K7960" t="s">
        <v>147</v>
      </c>
      <c r="L7960" t="s">
        <v>22702</v>
      </c>
      <c r="M7960" t="s">
        <v>22703</v>
      </c>
      <c r="N7960">
        <v>2.861388888</v>
      </c>
      <c r="O7960">
        <v>0</v>
      </c>
      <c r="P7960">
        <v>180</v>
      </c>
      <c r="Q7960">
        <v>0</v>
      </c>
      <c r="R7960">
        <v>0</v>
      </c>
      <c r="S7960">
        <v>0</v>
      </c>
      <c r="T7960">
        <v>19</v>
      </c>
      <c r="U7960">
        <v>0</v>
      </c>
      <c r="V7960">
        <v>0</v>
      </c>
      <c r="W7960">
        <v>0</v>
      </c>
      <c r="X7960">
        <v>139.1226028663115</v>
      </c>
      <c r="Y7960">
        <v>0</v>
      </c>
      <c r="Z7960">
        <v>0</v>
      </c>
      <c r="AA7960">
        <v>0</v>
      </c>
      <c r="AB7960">
        <v>19.944018002602331</v>
      </c>
      <c r="AC7960">
        <v>0</v>
      </c>
      <c r="AD7960">
        <v>0</v>
      </c>
      <c r="AE7960">
        <v>159.06662086891382</v>
      </c>
    </row>
    <row r="7961" spans="1:31" x14ac:dyDescent="0.25">
      <c r="A7961">
        <v>1804098</v>
      </c>
      <c r="B7961">
        <v>1</v>
      </c>
      <c r="C7961" t="s">
        <v>80</v>
      </c>
      <c r="D7961" t="s">
        <v>103</v>
      </c>
      <c r="E7961" t="s">
        <v>267</v>
      </c>
      <c r="F7961" t="s">
        <v>15827</v>
      </c>
      <c r="G7961" t="s">
        <v>177</v>
      </c>
      <c r="H7961" t="s">
        <v>134</v>
      </c>
      <c r="I7961" t="s">
        <v>135</v>
      </c>
      <c r="J7961" t="s">
        <v>136</v>
      </c>
      <c r="K7961" t="s">
        <v>147</v>
      </c>
      <c r="L7961" t="s">
        <v>22704</v>
      </c>
      <c r="M7961" t="s">
        <v>22705</v>
      </c>
      <c r="N7961">
        <v>0.71666666599999995</v>
      </c>
      <c r="O7961">
        <v>0</v>
      </c>
      <c r="P7961">
        <v>1170</v>
      </c>
      <c r="Q7961">
        <v>30</v>
      </c>
      <c r="R7961">
        <v>19</v>
      </c>
      <c r="S7961">
        <v>40</v>
      </c>
      <c r="T7961">
        <v>866</v>
      </c>
      <c r="U7961">
        <v>12</v>
      </c>
      <c r="V7961">
        <v>8</v>
      </c>
      <c r="W7961">
        <v>0</v>
      </c>
      <c r="X7961">
        <v>169.39821088035541</v>
      </c>
      <c r="Y7961">
        <v>75.900806088201023</v>
      </c>
      <c r="Z7961">
        <v>6.7422475966049999</v>
      </c>
      <c r="AA7961">
        <v>534.16742478607705</v>
      </c>
      <c r="AB7961">
        <v>260.18295880127147</v>
      </c>
      <c r="AC7961">
        <v>167.97077726681997</v>
      </c>
      <c r="AD7961">
        <v>92.363060190867657</v>
      </c>
      <c r="AE7961">
        <v>1306.7254856101977</v>
      </c>
    </row>
    <row r="7962" spans="1:31" x14ac:dyDescent="0.25">
      <c r="A7962">
        <v>1804099</v>
      </c>
      <c r="B7962">
        <v>1</v>
      </c>
      <c r="C7962" t="s">
        <v>80</v>
      </c>
      <c r="D7962" t="s">
        <v>100</v>
      </c>
      <c r="E7962" t="s">
        <v>131</v>
      </c>
      <c r="F7962" t="s">
        <v>22255</v>
      </c>
      <c r="G7962" t="s">
        <v>177</v>
      </c>
      <c r="H7962" t="s">
        <v>134</v>
      </c>
      <c r="I7962" t="s">
        <v>135</v>
      </c>
      <c r="J7962" t="s">
        <v>136</v>
      </c>
      <c r="K7962" t="s">
        <v>147</v>
      </c>
      <c r="L7962" t="s">
        <v>22706</v>
      </c>
      <c r="M7962" t="s">
        <v>22707</v>
      </c>
      <c r="N7962">
        <v>0.773888888</v>
      </c>
      <c r="O7962">
        <v>6</v>
      </c>
      <c r="P7962">
        <v>0</v>
      </c>
      <c r="Q7962">
        <v>57</v>
      </c>
      <c r="R7962">
        <v>22</v>
      </c>
      <c r="S7962">
        <v>5</v>
      </c>
      <c r="T7962">
        <v>0</v>
      </c>
      <c r="U7962">
        <v>0</v>
      </c>
      <c r="V7962">
        <v>0</v>
      </c>
      <c r="W7962">
        <v>3.0484182930901005</v>
      </c>
      <c r="X7962">
        <v>0</v>
      </c>
      <c r="Y7962">
        <v>15.700942301912701</v>
      </c>
      <c r="Z7962">
        <v>12.71925438049175</v>
      </c>
      <c r="AA7962">
        <v>8.4577076798460151</v>
      </c>
      <c r="AB7962">
        <v>0</v>
      </c>
      <c r="AC7962">
        <v>0</v>
      </c>
      <c r="AD7962">
        <v>0</v>
      </c>
      <c r="AE7962">
        <v>39.92632265534057</v>
      </c>
    </row>
    <row r="7963" spans="1:31" x14ac:dyDescent="0.25">
      <c r="A7963">
        <v>1804100</v>
      </c>
      <c r="B7963">
        <v>1</v>
      </c>
      <c r="C7963" t="s">
        <v>80</v>
      </c>
      <c r="D7963" t="s">
        <v>94</v>
      </c>
      <c r="E7963" t="s">
        <v>184</v>
      </c>
      <c r="F7963" t="s">
        <v>22708</v>
      </c>
      <c r="G7963" t="s">
        <v>177</v>
      </c>
      <c r="H7963" t="s">
        <v>134</v>
      </c>
      <c r="I7963" t="s">
        <v>135</v>
      </c>
      <c r="J7963" t="s">
        <v>136</v>
      </c>
      <c r="K7963" t="s">
        <v>147</v>
      </c>
      <c r="L7963" t="s">
        <v>22709</v>
      </c>
      <c r="M7963" t="s">
        <v>22710</v>
      </c>
      <c r="N7963">
        <v>0.50972222199999995</v>
      </c>
      <c r="O7963">
        <v>0</v>
      </c>
      <c r="P7963">
        <v>2213</v>
      </c>
      <c r="Q7963">
        <v>0</v>
      </c>
      <c r="R7963">
        <v>0</v>
      </c>
      <c r="S7963">
        <v>0</v>
      </c>
      <c r="T7963">
        <v>45</v>
      </c>
      <c r="U7963">
        <v>0</v>
      </c>
      <c r="V7963">
        <v>0</v>
      </c>
      <c r="W7963">
        <v>0</v>
      </c>
      <c r="X7963">
        <v>287.36256802244463</v>
      </c>
      <c r="Y7963">
        <v>0</v>
      </c>
      <c r="Z7963">
        <v>0</v>
      </c>
      <c r="AA7963">
        <v>0</v>
      </c>
      <c r="AB7963">
        <v>5.7667800605439252</v>
      </c>
      <c r="AC7963">
        <v>0</v>
      </c>
      <c r="AD7963">
        <v>0</v>
      </c>
      <c r="AE7963">
        <v>293.12934808298854</v>
      </c>
    </row>
    <row r="7964" spans="1:31" x14ac:dyDescent="0.25">
      <c r="A7964">
        <v>1804102</v>
      </c>
      <c r="B7964">
        <v>1</v>
      </c>
      <c r="C7964" t="s">
        <v>81</v>
      </c>
      <c r="D7964" t="s">
        <v>112</v>
      </c>
      <c r="E7964" t="s">
        <v>131</v>
      </c>
      <c r="F7964" t="s">
        <v>22711</v>
      </c>
      <c r="G7964" t="s">
        <v>177</v>
      </c>
      <c r="H7964" t="s">
        <v>134</v>
      </c>
      <c r="I7964" t="s">
        <v>135</v>
      </c>
      <c r="J7964" t="s">
        <v>136</v>
      </c>
      <c r="K7964" t="s">
        <v>147</v>
      </c>
      <c r="L7964" t="s">
        <v>22712</v>
      </c>
      <c r="M7964" t="s">
        <v>22713</v>
      </c>
      <c r="N7964">
        <v>2.1069444439999998</v>
      </c>
      <c r="O7964">
        <v>0</v>
      </c>
      <c r="P7964">
        <v>418</v>
      </c>
      <c r="Q7964">
        <v>7</v>
      </c>
      <c r="R7964">
        <v>11</v>
      </c>
      <c r="S7964">
        <v>1</v>
      </c>
      <c r="T7964">
        <v>23</v>
      </c>
      <c r="U7964">
        <v>0</v>
      </c>
      <c r="V7964">
        <v>0</v>
      </c>
      <c r="W7964">
        <v>0</v>
      </c>
      <c r="X7964">
        <v>129.06196431805128</v>
      </c>
      <c r="Y7964">
        <v>4.4370489723403255</v>
      </c>
      <c r="Z7964">
        <v>0.54462104045537518</v>
      </c>
      <c r="AA7964">
        <v>20.605300591732</v>
      </c>
      <c r="AB7964">
        <v>14.739851056232586</v>
      </c>
      <c r="AC7964">
        <v>0</v>
      </c>
      <c r="AD7964">
        <v>0</v>
      </c>
      <c r="AE7964">
        <v>169.3887859788116</v>
      </c>
    </row>
    <row r="7965" spans="1:31" x14ac:dyDescent="0.25">
      <c r="A7965">
        <v>1804103</v>
      </c>
      <c r="B7965">
        <v>1</v>
      </c>
      <c r="C7965" t="s">
        <v>81</v>
      </c>
      <c r="D7965" t="s">
        <v>128</v>
      </c>
      <c r="E7965" t="s">
        <v>153</v>
      </c>
      <c r="F7965" t="s">
        <v>22714</v>
      </c>
      <c r="G7965" t="s">
        <v>160</v>
      </c>
      <c r="H7965" t="s">
        <v>146</v>
      </c>
      <c r="I7965" t="s">
        <v>135</v>
      </c>
      <c r="J7965" t="s">
        <v>136</v>
      </c>
      <c r="K7965" t="s">
        <v>147</v>
      </c>
      <c r="L7965" t="s">
        <v>22715</v>
      </c>
      <c r="M7965" t="s">
        <v>22716</v>
      </c>
      <c r="N7965">
        <v>3.057222222</v>
      </c>
      <c r="O7965">
        <v>0</v>
      </c>
      <c r="P7965">
        <v>18</v>
      </c>
      <c r="Q7965">
        <v>0</v>
      </c>
      <c r="R7965">
        <v>0</v>
      </c>
      <c r="S7965">
        <v>0</v>
      </c>
      <c r="T7965">
        <v>2</v>
      </c>
      <c r="U7965">
        <v>0</v>
      </c>
      <c r="V7965">
        <v>0</v>
      </c>
      <c r="W7965">
        <v>0</v>
      </c>
      <c r="X7965">
        <v>10.1795555883036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10.1795555883036</v>
      </c>
    </row>
    <row r="7966" spans="1:31" x14ac:dyDescent="0.25">
      <c r="A7966">
        <v>1804106</v>
      </c>
      <c r="B7966">
        <v>1</v>
      </c>
      <c r="C7966" t="s">
        <v>81</v>
      </c>
      <c r="D7966" t="s">
        <v>116</v>
      </c>
      <c r="E7966" t="s">
        <v>171</v>
      </c>
      <c r="F7966" t="s">
        <v>22717</v>
      </c>
      <c r="G7966" t="s">
        <v>173</v>
      </c>
      <c r="H7966" t="s">
        <v>146</v>
      </c>
      <c r="I7966" t="s">
        <v>135</v>
      </c>
      <c r="J7966" t="s">
        <v>136</v>
      </c>
      <c r="K7966" t="s">
        <v>147</v>
      </c>
      <c r="L7966" t="s">
        <v>22718</v>
      </c>
      <c r="M7966" t="s">
        <v>22719</v>
      </c>
      <c r="N7966">
        <v>1.6541666660000001</v>
      </c>
      <c r="O7966">
        <v>0</v>
      </c>
      <c r="P7966">
        <v>2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1.075186952848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1.075186952848</v>
      </c>
    </row>
    <row r="7967" spans="1:31" x14ac:dyDescent="0.25">
      <c r="A7967">
        <v>1804107</v>
      </c>
      <c r="B7967">
        <v>1</v>
      </c>
      <c r="C7967" t="s">
        <v>81</v>
      </c>
      <c r="D7967" t="s">
        <v>120</v>
      </c>
      <c r="E7967" t="s">
        <v>188</v>
      </c>
      <c r="F7967" t="s">
        <v>3827</v>
      </c>
      <c r="G7967" t="s">
        <v>177</v>
      </c>
      <c r="H7967" t="s">
        <v>134</v>
      </c>
      <c r="I7967" t="s">
        <v>135</v>
      </c>
      <c r="J7967" t="s">
        <v>136</v>
      </c>
      <c r="K7967" t="s">
        <v>147</v>
      </c>
      <c r="L7967" t="s">
        <v>22720</v>
      </c>
      <c r="M7967" t="s">
        <v>22721</v>
      </c>
      <c r="N7967">
        <v>0.96305555499999995</v>
      </c>
      <c r="O7967">
        <v>0</v>
      </c>
      <c r="P7967">
        <v>70</v>
      </c>
      <c r="Q7967">
        <v>54</v>
      </c>
      <c r="R7967">
        <v>9</v>
      </c>
      <c r="S7967">
        <v>10</v>
      </c>
      <c r="T7967">
        <v>3</v>
      </c>
      <c r="U7967">
        <v>0</v>
      </c>
      <c r="V7967">
        <v>0</v>
      </c>
      <c r="W7967">
        <v>0</v>
      </c>
      <c r="X7967">
        <v>16.833839385263921</v>
      </c>
      <c r="Y7967">
        <v>64.804960890785566</v>
      </c>
      <c r="Z7967">
        <v>2.3112864923381999</v>
      </c>
      <c r="AA7967">
        <v>27.461900139104721</v>
      </c>
      <c r="AB7967">
        <v>0.84159157228827497</v>
      </c>
      <c r="AC7967">
        <v>0</v>
      </c>
      <c r="AD7967">
        <v>0</v>
      </c>
      <c r="AE7967">
        <v>112.25357847978069</v>
      </c>
    </row>
    <row r="7968" spans="1:31" x14ac:dyDescent="0.25">
      <c r="A7968">
        <v>1804108</v>
      </c>
      <c r="B7968">
        <v>1</v>
      </c>
      <c r="C7968" t="s">
        <v>80</v>
      </c>
      <c r="D7968" t="s">
        <v>82</v>
      </c>
      <c r="E7968" t="s">
        <v>143</v>
      </c>
      <c r="F7968" t="s">
        <v>4065</v>
      </c>
      <c r="G7968" t="s">
        <v>145</v>
      </c>
      <c r="H7968" t="s">
        <v>146</v>
      </c>
      <c r="I7968" t="s">
        <v>135</v>
      </c>
      <c r="J7968" t="s">
        <v>136</v>
      </c>
      <c r="K7968" t="s">
        <v>147</v>
      </c>
      <c r="L7968" t="s">
        <v>22722</v>
      </c>
      <c r="M7968" t="s">
        <v>22723</v>
      </c>
      <c r="N7968">
        <v>1.334166666</v>
      </c>
      <c r="O7968">
        <v>0</v>
      </c>
      <c r="P7968">
        <v>1108</v>
      </c>
      <c r="Q7968">
        <v>0</v>
      </c>
      <c r="R7968">
        <v>0</v>
      </c>
      <c r="S7968">
        <v>0</v>
      </c>
      <c r="T7968">
        <v>87</v>
      </c>
      <c r="U7968">
        <v>0</v>
      </c>
      <c r="V7968">
        <v>0</v>
      </c>
      <c r="W7968">
        <v>0</v>
      </c>
      <c r="X7968">
        <v>465.04677028775291</v>
      </c>
      <c r="Y7968">
        <v>0</v>
      </c>
      <c r="Z7968">
        <v>0</v>
      </c>
      <c r="AA7968">
        <v>0</v>
      </c>
      <c r="AB7968">
        <v>59.84605204436884</v>
      </c>
      <c r="AC7968">
        <v>0</v>
      </c>
      <c r="AD7968">
        <v>0</v>
      </c>
      <c r="AE7968">
        <v>524.8928223321218</v>
      </c>
    </row>
    <row r="7969" spans="1:31" x14ac:dyDescent="0.25">
      <c r="A7969">
        <v>1804109</v>
      </c>
      <c r="B7969">
        <v>1</v>
      </c>
      <c r="C7969" t="s">
        <v>80</v>
      </c>
      <c r="D7969" t="s">
        <v>100</v>
      </c>
      <c r="E7969" t="s">
        <v>184</v>
      </c>
      <c r="F7969" t="s">
        <v>22724</v>
      </c>
      <c r="G7969" t="s">
        <v>232</v>
      </c>
      <c r="H7969" t="s">
        <v>134</v>
      </c>
      <c r="I7969" t="s">
        <v>135</v>
      </c>
      <c r="J7969" t="s">
        <v>136</v>
      </c>
      <c r="K7969" t="s">
        <v>147</v>
      </c>
      <c r="L7969" t="s">
        <v>22725</v>
      </c>
      <c r="M7969" t="s">
        <v>22726</v>
      </c>
      <c r="N7969">
        <v>1.025833333</v>
      </c>
      <c r="O7969">
        <v>0</v>
      </c>
      <c r="P7969">
        <v>230</v>
      </c>
      <c r="Q7969">
        <v>0</v>
      </c>
      <c r="R7969">
        <v>3</v>
      </c>
      <c r="S7969">
        <v>0</v>
      </c>
      <c r="T7969">
        <v>17</v>
      </c>
      <c r="U7969">
        <v>0</v>
      </c>
      <c r="V7969">
        <v>0</v>
      </c>
      <c r="W7969">
        <v>0</v>
      </c>
      <c r="X7969">
        <v>57.221408392436565</v>
      </c>
      <c r="Y7969">
        <v>0</v>
      </c>
      <c r="Z7969">
        <v>1.5272664402397333</v>
      </c>
      <c r="AA7969">
        <v>0</v>
      </c>
      <c r="AB7969">
        <v>9.8602890777579404</v>
      </c>
      <c r="AC7969">
        <v>0</v>
      </c>
      <c r="AD7969">
        <v>0</v>
      </c>
      <c r="AE7969">
        <v>68.608963910434241</v>
      </c>
    </row>
    <row r="7970" spans="1:31" x14ac:dyDescent="0.25">
      <c r="A7970">
        <v>1804110</v>
      </c>
      <c r="B7970">
        <v>1</v>
      </c>
      <c r="C7970" t="s">
        <v>80</v>
      </c>
      <c r="D7970" t="s">
        <v>83</v>
      </c>
      <c r="E7970" t="s">
        <v>171</v>
      </c>
      <c r="F7970" t="s">
        <v>22727</v>
      </c>
      <c r="G7970" t="s">
        <v>282</v>
      </c>
      <c r="H7970" t="s">
        <v>146</v>
      </c>
      <c r="I7970" t="s">
        <v>135</v>
      </c>
      <c r="J7970" t="s">
        <v>136</v>
      </c>
      <c r="K7970" t="s">
        <v>147</v>
      </c>
      <c r="L7970" t="s">
        <v>22728</v>
      </c>
      <c r="M7970" t="s">
        <v>22729</v>
      </c>
      <c r="N7970">
        <v>8.8544444440000003</v>
      </c>
      <c r="O7970">
        <v>0</v>
      </c>
      <c r="P7970">
        <v>1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2.6133143384568007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2.6133143384568007</v>
      </c>
    </row>
    <row r="7971" spans="1:31" x14ac:dyDescent="0.25">
      <c r="A7971">
        <v>1804112</v>
      </c>
      <c r="B7971">
        <v>1</v>
      </c>
      <c r="C7971" t="s">
        <v>81</v>
      </c>
      <c r="D7971" t="s">
        <v>112</v>
      </c>
      <c r="E7971" t="s">
        <v>171</v>
      </c>
      <c r="F7971" t="s">
        <v>22730</v>
      </c>
      <c r="G7971" t="s">
        <v>282</v>
      </c>
      <c r="H7971" t="s">
        <v>146</v>
      </c>
      <c r="I7971" t="s">
        <v>135</v>
      </c>
      <c r="J7971" t="s">
        <v>136</v>
      </c>
      <c r="K7971" t="s">
        <v>147</v>
      </c>
      <c r="L7971" t="s">
        <v>22731</v>
      </c>
      <c r="M7971" t="s">
        <v>22732</v>
      </c>
      <c r="N7971">
        <v>6.1419444439999999</v>
      </c>
      <c r="O7971">
        <v>0</v>
      </c>
      <c r="P7971">
        <v>2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0.44197644160680832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0.44197644160680832</v>
      </c>
    </row>
    <row r="7972" spans="1:31" x14ac:dyDescent="0.25">
      <c r="A7972">
        <v>1804113</v>
      </c>
      <c r="B7972">
        <v>1</v>
      </c>
      <c r="C7972" t="s">
        <v>81</v>
      </c>
      <c r="D7972" t="s">
        <v>112</v>
      </c>
      <c r="E7972" t="s">
        <v>171</v>
      </c>
      <c r="F7972" t="s">
        <v>22733</v>
      </c>
      <c r="G7972" t="s">
        <v>181</v>
      </c>
      <c r="H7972" t="s">
        <v>146</v>
      </c>
      <c r="I7972" t="s">
        <v>135</v>
      </c>
      <c r="J7972" t="s">
        <v>136</v>
      </c>
      <c r="K7972" t="s">
        <v>147</v>
      </c>
      <c r="L7972" t="s">
        <v>22734</v>
      </c>
      <c r="M7972" t="s">
        <v>22735</v>
      </c>
      <c r="N7972">
        <v>1.613611111</v>
      </c>
      <c r="O7972">
        <v>0</v>
      </c>
      <c r="P7972">
        <v>1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0.11394233167275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0.11394233167275</v>
      </c>
    </row>
    <row r="7973" spans="1:31" x14ac:dyDescent="0.25">
      <c r="A7973">
        <v>1804114</v>
      </c>
      <c r="B7973">
        <v>1</v>
      </c>
      <c r="C7973" t="s">
        <v>81</v>
      </c>
      <c r="D7973" t="s">
        <v>113</v>
      </c>
      <c r="E7973" t="s">
        <v>143</v>
      </c>
      <c r="F7973" t="s">
        <v>22736</v>
      </c>
      <c r="G7973" t="s">
        <v>145</v>
      </c>
      <c r="H7973" t="s">
        <v>146</v>
      </c>
      <c r="I7973" t="s">
        <v>135</v>
      </c>
      <c r="J7973" t="s">
        <v>136</v>
      </c>
      <c r="K7973" t="s">
        <v>147</v>
      </c>
      <c r="L7973" t="s">
        <v>22737</v>
      </c>
      <c r="M7973" t="s">
        <v>22738</v>
      </c>
      <c r="N7973">
        <v>1.102222222</v>
      </c>
      <c r="O7973">
        <v>0</v>
      </c>
      <c r="P7973">
        <v>51</v>
      </c>
      <c r="Q7973">
        <v>0</v>
      </c>
      <c r="R7973">
        <v>10</v>
      </c>
      <c r="S7973">
        <v>0</v>
      </c>
      <c r="T7973">
        <v>2</v>
      </c>
      <c r="U7973">
        <v>0</v>
      </c>
      <c r="V7973">
        <v>0</v>
      </c>
      <c r="W7973">
        <v>0</v>
      </c>
      <c r="X7973">
        <v>7.3463624335693929</v>
      </c>
      <c r="Y7973">
        <v>0</v>
      </c>
      <c r="Z7973">
        <v>11.594204574017867</v>
      </c>
      <c r="AA7973">
        <v>0</v>
      </c>
      <c r="AB7973">
        <v>0.73558987614599991</v>
      </c>
      <c r="AC7973">
        <v>0</v>
      </c>
      <c r="AD7973">
        <v>0</v>
      </c>
      <c r="AE7973">
        <v>19.676156883733263</v>
      </c>
    </row>
    <row r="7974" spans="1:31" x14ac:dyDescent="0.25">
      <c r="A7974">
        <v>1804117</v>
      </c>
      <c r="B7974">
        <v>1</v>
      </c>
      <c r="C7974" t="s">
        <v>80</v>
      </c>
      <c r="D7974" t="s">
        <v>103</v>
      </c>
      <c r="E7974" t="s">
        <v>158</v>
      </c>
      <c r="F7974" t="s">
        <v>22739</v>
      </c>
      <c r="G7974" t="s">
        <v>160</v>
      </c>
      <c r="H7974" t="s">
        <v>146</v>
      </c>
      <c r="I7974" t="s">
        <v>135</v>
      </c>
      <c r="J7974" t="s">
        <v>136</v>
      </c>
      <c r="K7974" t="s">
        <v>147</v>
      </c>
      <c r="L7974" t="s">
        <v>22740</v>
      </c>
      <c r="M7974" t="s">
        <v>22741</v>
      </c>
      <c r="N7974">
        <v>1.967222222</v>
      </c>
      <c r="O7974">
        <v>0</v>
      </c>
      <c r="P7974">
        <v>0</v>
      </c>
      <c r="Q7974">
        <v>0</v>
      </c>
      <c r="R7974">
        <v>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6.3010423841900005</v>
      </c>
      <c r="AA7974">
        <v>0</v>
      </c>
      <c r="AB7974">
        <v>0</v>
      </c>
      <c r="AC7974">
        <v>0</v>
      </c>
      <c r="AD7974">
        <v>0</v>
      </c>
      <c r="AE7974">
        <v>6.3010423841900005</v>
      </c>
    </row>
    <row r="7975" spans="1:31" x14ac:dyDescent="0.25">
      <c r="A7975">
        <v>1804118</v>
      </c>
      <c r="B7975">
        <v>1</v>
      </c>
      <c r="C7975" t="s">
        <v>80</v>
      </c>
      <c r="D7975" t="s">
        <v>97</v>
      </c>
      <c r="E7975" t="s">
        <v>184</v>
      </c>
      <c r="F7975" t="s">
        <v>395</v>
      </c>
      <c r="G7975" t="s">
        <v>232</v>
      </c>
      <c r="H7975" t="s">
        <v>134</v>
      </c>
      <c r="I7975" t="s">
        <v>135</v>
      </c>
      <c r="J7975" t="s">
        <v>136</v>
      </c>
      <c r="K7975" t="s">
        <v>147</v>
      </c>
      <c r="L7975" t="s">
        <v>22742</v>
      </c>
      <c r="M7975" t="s">
        <v>22743</v>
      </c>
      <c r="N7975">
        <v>1.133611111</v>
      </c>
      <c r="O7975">
        <v>0</v>
      </c>
      <c r="P7975">
        <v>90</v>
      </c>
      <c r="Q7975">
        <v>0</v>
      </c>
      <c r="R7975">
        <v>8</v>
      </c>
      <c r="S7975">
        <v>0</v>
      </c>
      <c r="T7975">
        <v>16</v>
      </c>
      <c r="U7975">
        <v>0</v>
      </c>
      <c r="V7975">
        <v>0</v>
      </c>
      <c r="W7975">
        <v>0</v>
      </c>
      <c r="X7975">
        <v>36.677827167684676</v>
      </c>
      <c r="Y7975">
        <v>0</v>
      </c>
      <c r="Z7975">
        <v>2.6042734562325416</v>
      </c>
      <c r="AA7975">
        <v>0</v>
      </c>
      <c r="AB7975">
        <v>7.0571095401985513</v>
      </c>
      <c r="AC7975">
        <v>0</v>
      </c>
      <c r="AD7975">
        <v>0</v>
      </c>
      <c r="AE7975">
        <v>46.339210164115769</v>
      </c>
    </row>
    <row r="7976" spans="1:31" x14ac:dyDescent="0.25">
      <c r="A7976">
        <v>1804121</v>
      </c>
      <c r="B7976">
        <v>1</v>
      </c>
      <c r="C7976" t="s">
        <v>80</v>
      </c>
      <c r="D7976" t="s">
        <v>105</v>
      </c>
      <c r="E7976" t="s">
        <v>143</v>
      </c>
      <c r="F7976" t="s">
        <v>22744</v>
      </c>
      <c r="G7976" t="s">
        <v>246</v>
      </c>
      <c r="H7976" t="s">
        <v>146</v>
      </c>
      <c r="I7976" t="s">
        <v>135</v>
      </c>
      <c r="J7976" t="s">
        <v>136</v>
      </c>
      <c r="K7976" t="s">
        <v>137</v>
      </c>
      <c r="L7976" t="s">
        <v>22745</v>
      </c>
      <c r="M7976" t="s">
        <v>22746</v>
      </c>
      <c r="N7976">
        <v>0.721048888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1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0.92435486558983326</v>
      </c>
      <c r="AC7976">
        <v>0</v>
      </c>
      <c r="AD7976">
        <v>0</v>
      </c>
      <c r="AE7976">
        <v>0.92435486558983326</v>
      </c>
    </row>
    <row r="7977" spans="1:31" x14ac:dyDescent="0.25">
      <c r="A7977">
        <v>1804122</v>
      </c>
      <c r="B7977">
        <v>1</v>
      </c>
      <c r="C7977" t="s">
        <v>80</v>
      </c>
      <c r="D7977" t="s">
        <v>83</v>
      </c>
      <c r="E7977" t="s">
        <v>158</v>
      </c>
      <c r="F7977" t="s">
        <v>22747</v>
      </c>
      <c r="G7977" t="s">
        <v>160</v>
      </c>
      <c r="H7977" t="s">
        <v>146</v>
      </c>
      <c r="I7977" t="s">
        <v>135</v>
      </c>
      <c r="J7977" t="s">
        <v>136</v>
      </c>
      <c r="K7977" t="s">
        <v>147</v>
      </c>
      <c r="L7977" t="s">
        <v>22748</v>
      </c>
      <c r="M7977" t="s">
        <v>22749</v>
      </c>
      <c r="N7977">
        <v>2.1702777769999999</v>
      </c>
      <c r="O7977">
        <v>0</v>
      </c>
      <c r="P7977">
        <v>56</v>
      </c>
      <c r="Q7977">
        <v>0</v>
      </c>
      <c r="R7977">
        <v>0</v>
      </c>
      <c r="S7977">
        <v>0</v>
      </c>
      <c r="T7977">
        <v>3</v>
      </c>
      <c r="U7977">
        <v>0</v>
      </c>
      <c r="V7977">
        <v>0</v>
      </c>
      <c r="W7977">
        <v>0</v>
      </c>
      <c r="X7977">
        <v>37.367955328356508</v>
      </c>
      <c r="Y7977">
        <v>0</v>
      </c>
      <c r="Z7977">
        <v>0</v>
      </c>
      <c r="AA7977">
        <v>0</v>
      </c>
      <c r="AB7977">
        <v>60.038401104230743</v>
      </c>
      <c r="AC7977">
        <v>0</v>
      </c>
      <c r="AD7977">
        <v>0</v>
      </c>
      <c r="AE7977">
        <v>97.406356432587245</v>
      </c>
    </row>
    <row r="7978" spans="1:31" x14ac:dyDescent="0.25">
      <c r="A7978">
        <v>1804123</v>
      </c>
      <c r="B7978">
        <v>1</v>
      </c>
      <c r="C7978" t="s">
        <v>80</v>
      </c>
      <c r="D7978" t="s">
        <v>101</v>
      </c>
      <c r="E7978" t="s">
        <v>171</v>
      </c>
      <c r="F7978" t="s">
        <v>22750</v>
      </c>
      <c r="G7978" t="s">
        <v>164</v>
      </c>
      <c r="H7978" t="s">
        <v>146</v>
      </c>
      <c r="I7978" t="s">
        <v>135</v>
      </c>
      <c r="J7978" t="s">
        <v>136</v>
      </c>
      <c r="K7978" t="s">
        <v>147</v>
      </c>
      <c r="L7978" t="s">
        <v>22751</v>
      </c>
      <c r="M7978" t="s">
        <v>22752</v>
      </c>
      <c r="N7978">
        <v>4.4244444439999997</v>
      </c>
      <c r="O7978">
        <v>0</v>
      </c>
      <c r="P7978">
        <v>1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1.8174462345581752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1.8174462345581752</v>
      </c>
    </row>
    <row r="7979" spans="1:31" x14ac:dyDescent="0.25">
      <c r="A7979">
        <v>1804124</v>
      </c>
      <c r="B7979">
        <v>1</v>
      </c>
      <c r="C7979" t="s">
        <v>81</v>
      </c>
      <c r="D7979" t="s">
        <v>118</v>
      </c>
      <c r="E7979" t="s">
        <v>143</v>
      </c>
      <c r="F7979" t="s">
        <v>22753</v>
      </c>
      <c r="G7979" t="s">
        <v>246</v>
      </c>
      <c r="H7979" t="s">
        <v>146</v>
      </c>
      <c r="I7979" t="s">
        <v>135</v>
      </c>
      <c r="J7979" t="s">
        <v>136</v>
      </c>
      <c r="K7979" t="s">
        <v>137</v>
      </c>
      <c r="L7979" t="s">
        <v>22754</v>
      </c>
      <c r="M7979" t="s">
        <v>22755</v>
      </c>
      <c r="N7979">
        <v>8.3841472219999993</v>
      </c>
      <c r="O7979">
        <v>0</v>
      </c>
      <c r="P7979">
        <v>61</v>
      </c>
      <c r="Q7979">
        <v>0</v>
      </c>
      <c r="R7979">
        <v>7</v>
      </c>
      <c r="S7979">
        <v>0</v>
      </c>
      <c r="T7979">
        <v>5</v>
      </c>
      <c r="U7979">
        <v>0</v>
      </c>
      <c r="V7979">
        <v>0</v>
      </c>
      <c r="W7979">
        <v>0</v>
      </c>
      <c r="X7979">
        <v>72.672452132486242</v>
      </c>
      <c r="Y7979">
        <v>0</v>
      </c>
      <c r="Z7979">
        <v>7.2137721711881264</v>
      </c>
      <c r="AA7979">
        <v>0</v>
      </c>
      <c r="AB7979">
        <v>1.5816191562877002</v>
      </c>
      <c r="AC7979">
        <v>0</v>
      </c>
      <c r="AD7979">
        <v>0</v>
      </c>
      <c r="AE7979">
        <v>81.467843459962069</v>
      </c>
    </row>
    <row r="7980" spans="1:31" x14ac:dyDescent="0.25">
      <c r="A7980">
        <v>1804126</v>
      </c>
      <c r="B7980">
        <v>1</v>
      </c>
      <c r="C7980" t="s">
        <v>80</v>
      </c>
      <c r="D7980" t="s">
        <v>91</v>
      </c>
      <c r="E7980" t="s">
        <v>143</v>
      </c>
      <c r="F7980" t="s">
        <v>22756</v>
      </c>
      <c r="G7980" t="s">
        <v>246</v>
      </c>
      <c r="H7980" t="s">
        <v>146</v>
      </c>
      <c r="I7980" t="s">
        <v>135</v>
      </c>
      <c r="J7980" t="s">
        <v>136</v>
      </c>
      <c r="K7980" t="s">
        <v>137</v>
      </c>
      <c r="L7980" t="s">
        <v>22757</v>
      </c>
      <c r="M7980" t="s">
        <v>22758</v>
      </c>
      <c r="N7980">
        <v>7.4621138880000002</v>
      </c>
      <c r="O7980">
        <v>0</v>
      </c>
      <c r="P7980">
        <v>132</v>
      </c>
      <c r="Q7980">
        <v>0</v>
      </c>
      <c r="R7980">
        <v>8</v>
      </c>
      <c r="S7980">
        <v>0</v>
      </c>
      <c r="T7980">
        <v>5</v>
      </c>
      <c r="U7980">
        <v>0</v>
      </c>
      <c r="V7980">
        <v>0</v>
      </c>
      <c r="W7980">
        <v>0</v>
      </c>
      <c r="X7980">
        <v>204.88277573197567</v>
      </c>
      <c r="Y7980">
        <v>0</v>
      </c>
      <c r="Z7980">
        <v>47.24461047287317</v>
      </c>
      <c r="AA7980">
        <v>0</v>
      </c>
      <c r="AB7980">
        <v>4.8718085087221343</v>
      </c>
      <c r="AC7980">
        <v>0</v>
      </c>
      <c r="AD7980">
        <v>0</v>
      </c>
      <c r="AE7980">
        <v>256.999194713571</v>
      </c>
    </row>
    <row r="7981" spans="1:31" x14ac:dyDescent="0.25">
      <c r="A7981">
        <v>1804128</v>
      </c>
      <c r="B7981">
        <v>1</v>
      </c>
      <c r="C7981" t="s">
        <v>80</v>
      </c>
      <c r="D7981" t="s">
        <v>106</v>
      </c>
      <c r="E7981" t="s">
        <v>158</v>
      </c>
      <c r="F7981" t="s">
        <v>22759</v>
      </c>
      <c r="G7981" t="s">
        <v>221</v>
      </c>
      <c r="H7981" t="s">
        <v>146</v>
      </c>
      <c r="I7981" t="s">
        <v>135</v>
      </c>
      <c r="J7981" t="s">
        <v>136</v>
      </c>
      <c r="K7981" t="s">
        <v>147</v>
      </c>
      <c r="L7981" t="s">
        <v>22760</v>
      </c>
      <c r="M7981" t="s">
        <v>22761</v>
      </c>
      <c r="N7981">
        <v>3.6958333329999999</v>
      </c>
      <c r="O7981">
        <v>0</v>
      </c>
      <c r="P7981">
        <v>22</v>
      </c>
      <c r="Q7981">
        <v>0</v>
      </c>
      <c r="R7981">
        <v>0</v>
      </c>
      <c r="S7981">
        <v>0</v>
      </c>
      <c r="T7981">
        <v>3</v>
      </c>
      <c r="U7981">
        <v>0</v>
      </c>
      <c r="V7981">
        <v>0</v>
      </c>
      <c r="W7981">
        <v>0</v>
      </c>
      <c r="X7981">
        <v>15.64086919886166</v>
      </c>
      <c r="Y7981">
        <v>0</v>
      </c>
      <c r="Z7981">
        <v>0</v>
      </c>
      <c r="AA7981">
        <v>0</v>
      </c>
      <c r="AB7981">
        <v>4.3110621758762502</v>
      </c>
      <c r="AC7981">
        <v>0</v>
      </c>
      <c r="AD7981">
        <v>0</v>
      </c>
      <c r="AE7981">
        <v>19.95193137473791</v>
      </c>
    </row>
    <row r="7982" spans="1:31" x14ac:dyDescent="0.25">
      <c r="A7982">
        <v>1804129</v>
      </c>
      <c r="B7982">
        <v>1</v>
      </c>
      <c r="C7982" t="s">
        <v>80</v>
      </c>
      <c r="D7982" t="s">
        <v>109</v>
      </c>
      <c r="E7982" t="s">
        <v>158</v>
      </c>
      <c r="F7982" t="s">
        <v>22762</v>
      </c>
      <c r="G7982" t="s">
        <v>1568</v>
      </c>
      <c r="H7982" t="s">
        <v>146</v>
      </c>
      <c r="I7982" t="s">
        <v>135</v>
      </c>
      <c r="J7982" t="s">
        <v>136</v>
      </c>
      <c r="K7982" t="s">
        <v>147</v>
      </c>
      <c r="L7982" t="s">
        <v>22763</v>
      </c>
      <c r="M7982" t="s">
        <v>22764</v>
      </c>
      <c r="N7982">
        <v>2.6555555549999998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2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1.7804623521833336E-2</v>
      </c>
      <c r="AC7982">
        <v>0</v>
      </c>
      <c r="AD7982">
        <v>0</v>
      </c>
      <c r="AE7982">
        <v>1.7804623521833336E-2</v>
      </c>
    </row>
    <row r="7983" spans="1:31" x14ac:dyDescent="0.25">
      <c r="A7983">
        <v>1804130</v>
      </c>
      <c r="B7983">
        <v>1</v>
      </c>
      <c r="C7983" t="s">
        <v>81</v>
      </c>
      <c r="D7983" t="s">
        <v>113</v>
      </c>
      <c r="E7983" t="s">
        <v>143</v>
      </c>
      <c r="F7983" t="s">
        <v>3990</v>
      </c>
      <c r="G7983" t="s">
        <v>145</v>
      </c>
      <c r="H7983" t="s">
        <v>146</v>
      </c>
      <c r="I7983" t="s">
        <v>135</v>
      </c>
      <c r="J7983" t="s">
        <v>136</v>
      </c>
      <c r="K7983" t="s">
        <v>147</v>
      </c>
      <c r="L7983" t="s">
        <v>22765</v>
      </c>
      <c r="M7983" t="s">
        <v>22766</v>
      </c>
      <c r="N7983">
        <v>1.5136111109999999</v>
      </c>
      <c r="O7983">
        <v>0</v>
      </c>
      <c r="P7983">
        <v>0</v>
      </c>
      <c r="Q7983">
        <v>0</v>
      </c>
      <c r="R7983">
        <v>4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2.4126153357140918</v>
      </c>
      <c r="AA7983">
        <v>0</v>
      </c>
      <c r="AB7983">
        <v>0</v>
      </c>
      <c r="AC7983">
        <v>0</v>
      </c>
      <c r="AD7983">
        <v>0</v>
      </c>
      <c r="AE7983">
        <v>2.4126153357140918</v>
      </c>
    </row>
    <row r="7984" spans="1:31" x14ac:dyDescent="0.25">
      <c r="A7984">
        <v>1804131</v>
      </c>
      <c r="B7984">
        <v>1</v>
      </c>
      <c r="C7984" t="s">
        <v>80</v>
      </c>
      <c r="D7984" t="s">
        <v>93</v>
      </c>
      <c r="E7984" t="s">
        <v>143</v>
      </c>
      <c r="F7984" t="s">
        <v>22767</v>
      </c>
      <c r="G7984" t="s">
        <v>221</v>
      </c>
      <c r="H7984" t="s">
        <v>146</v>
      </c>
      <c r="I7984" t="s">
        <v>135</v>
      </c>
      <c r="J7984" t="s">
        <v>136</v>
      </c>
      <c r="K7984" t="s">
        <v>147</v>
      </c>
      <c r="L7984" t="s">
        <v>22768</v>
      </c>
      <c r="M7984" t="s">
        <v>22769</v>
      </c>
      <c r="N7984">
        <v>3.0533333329999999</v>
      </c>
      <c r="O7984">
        <v>0</v>
      </c>
      <c r="P7984">
        <v>66</v>
      </c>
      <c r="Q7984">
        <v>0</v>
      </c>
      <c r="R7984">
        <v>10</v>
      </c>
      <c r="S7984">
        <v>0</v>
      </c>
      <c r="T7984">
        <v>8</v>
      </c>
      <c r="U7984">
        <v>0</v>
      </c>
      <c r="V7984">
        <v>0</v>
      </c>
      <c r="W7984">
        <v>0</v>
      </c>
      <c r="X7984">
        <v>15.099468129109322</v>
      </c>
      <c r="Y7984">
        <v>0</v>
      </c>
      <c r="Z7984">
        <v>2.6665580485491334</v>
      </c>
      <c r="AA7984">
        <v>0</v>
      </c>
      <c r="AB7984">
        <v>33.118313135634665</v>
      </c>
      <c r="AC7984">
        <v>0</v>
      </c>
      <c r="AD7984">
        <v>0</v>
      </c>
      <c r="AE7984">
        <v>50.884339313293125</v>
      </c>
    </row>
    <row r="7985" spans="1:31" x14ac:dyDescent="0.25">
      <c r="A7985">
        <v>1804132</v>
      </c>
      <c r="B7985">
        <v>1</v>
      </c>
      <c r="C7985" t="s">
        <v>80</v>
      </c>
      <c r="D7985" t="s">
        <v>94</v>
      </c>
      <c r="E7985" t="s">
        <v>143</v>
      </c>
      <c r="F7985" t="s">
        <v>22770</v>
      </c>
      <c r="G7985" t="s">
        <v>246</v>
      </c>
      <c r="H7985" t="s">
        <v>146</v>
      </c>
      <c r="I7985" t="s">
        <v>135</v>
      </c>
      <c r="J7985" t="s">
        <v>136</v>
      </c>
      <c r="K7985" t="s">
        <v>137</v>
      </c>
      <c r="L7985" t="s">
        <v>22771</v>
      </c>
      <c r="M7985" t="s">
        <v>22772</v>
      </c>
      <c r="N7985">
        <v>8.2057127770000005</v>
      </c>
      <c r="O7985">
        <v>0</v>
      </c>
      <c r="P7985">
        <v>384</v>
      </c>
      <c r="Q7985">
        <v>0</v>
      </c>
      <c r="R7985">
        <v>4</v>
      </c>
      <c r="S7985">
        <v>0</v>
      </c>
      <c r="T7985">
        <v>77</v>
      </c>
      <c r="U7985">
        <v>0</v>
      </c>
      <c r="V7985">
        <v>0</v>
      </c>
      <c r="W7985">
        <v>0</v>
      </c>
      <c r="X7985">
        <v>507.19858268129411</v>
      </c>
      <c r="Y7985">
        <v>0</v>
      </c>
      <c r="Z7985">
        <v>8.8658824802548022</v>
      </c>
      <c r="AA7985">
        <v>0</v>
      </c>
      <c r="AB7985">
        <v>186.74645318289981</v>
      </c>
      <c r="AC7985">
        <v>0</v>
      </c>
      <c r="AD7985">
        <v>0</v>
      </c>
      <c r="AE7985">
        <v>702.81091834444874</v>
      </c>
    </row>
    <row r="7986" spans="1:31" x14ac:dyDescent="0.25">
      <c r="A7986">
        <v>1804133</v>
      </c>
      <c r="B7986">
        <v>1</v>
      </c>
      <c r="C7986" t="s">
        <v>81</v>
      </c>
      <c r="D7986" t="s">
        <v>118</v>
      </c>
      <c r="E7986" t="s">
        <v>184</v>
      </c>
      <c r="F7986" t="s">
        <v>2185</v>
      </c>
      <c r="G7986" t="s">
        <v>239</v>
      </c>
      <c r="H7986" t="s">
        <v>134</v>
      </c>
      <c r="I7986" t="s">
        <v>135</v>
      </c>
      <c r="J7986" t="s">
        <v>136</v>
      </c>
      <c r="K7986" t="s">
        <v>137</v>
      </c>
      <c r="L7986" t="s">
        <v>22773</v>
      </c>
      <c r="M7986" t="s">
        <v>22774</v>
      </c>
      <c r="N7986">
        <v>8.2013888880000003</v>
      </c>
      <c r="O7986">
        <v>2</v>
      </c>
      <c r="P7986">
        <v>1306</v>
      </c>
      <c r="Q7986">
        <v>141</v>
      </c>
      <c r="R7986">
        <v>145</v>
      </c>
      <c r="S7986">
        <v>12</v>
      </c>
      <c r="T7986">
        <v>111</v>
      </c>
      <c r="U7986">
        <v>1</v>
      </c>
      <c r="V7986">
        <v>0</v>
      </c>
      <c r="W7986">
        <v>2.8297147393380082</v>
      </c>
      <c r="X7986">
        <v>1007.7606762102514</v>
      </c>
      <c r="Y7986">
        <v>1672.9008728243082</v>
      </c>
      <c r="Z7986">
        <v>254.16789294514348</v>
      </c>
      <c r="AA7986">
        <v>374.74931320145691</v>
      </c>
      <c r="AB7986">
        <v>202.35139464874334</v>
      </c>
      <c r="AC7986">
        <v>7.1735318588214678</v>
      </c>
      <c r="AD7986">
        <v>0</v>
      </c>
      <c r="AE7986">
        <v>3521.9333964280631</v>
      </c>
    </row>
    <row r="7987" spans="1:31" x14ac:dyDescent="0.25">
      <c r="A7987">
        <v>1804134</v>
      </c>
      <c r="B7987">
        <v>1</v>
      </c>
      <c r="C7987" t="s">
        <v>81</v>
      </c>
      <c r="D7987" t="s">
        <v>117</v>
      </c>
      <c r="E7987" t="s">
        <v>131</v>
      </c>
      <c r="F7987" t="s">
        <v>22775</v>
      </c>
      <c r="G7987" t="s">
        <v>246</v>
      </c>
      <c r="H7987" t="s">
        <v>134</v>
      </c>
      <c r="I7987" t="s">
        <v>135</v>
      </c>
      <c r="J7987" t="s">
        <v>136</v>
      </c>
      <c r="K7987" t="s">
        <v>137</v>
      </c>
      <c r="L7987" t="s">
        <v>22776</v>
      </c>
      <c r="M7987" t="s">
        <v>22777</v>
      </c>
      <c r="N7987">
        <v>8.6388222219999999</v>
      </c>
      <c r="O7987">
        <v>0</v>
      </c>
      <c r="P7987">
        <v>2227</v>
      </c>
      <c r="Q7987">
        <v>33</v>
      </c>
      <c r="R7987">
        <v>76</v>
      </c>
      <c r="S7987">
        <v>17</v>
      </c>
      <c r="T7987">
        <v>192</v>
      </c>
      <c r="U7987">
        <v>7</v>
      </c>
      <c r="V7987">
        <v>1</v>
      </c>
      <c r="W7987">
        <v>0</v>
      </c>
      <c r="X7987">
        <v>2324.1626389483104</v>
      </c>
      <c r="Y7987">
        <v>1398.3891597023055</v>
      </c>
      <c r="Z7987">
        <v>126.90925592965618</v>
      </c>
      <c r="AA7987">
        <v>1048.1543510471606</v>
      </c>
      <c r="AB7987">
        <v>921.72363010552931</v>
      </c>
      <c r="AC7987">
        <v>6329.6918304675701</v>
      </c>
      <c r="AD7987">
        <v>101.16208522684575</v>
      </c>
      <c r="AE7987">
        <v>12250.192951427376</v>
      </c>
    </row>
    <row r="7988" spans="1:31" x14ac:dyDescent="0.25">
      <c r="A7988">
        <v>1804135</v>
      </c>
      <c r="B7988">
        <v>1</v>
      </c>
      <c r="C7988" t="s">
        <v>80</v>
      </c>
      <c r="D7988" t="s">
        <v>105</v>
      </c>
      <c r="E7988" t="s">
        <v>143</v>
      </c>
      <c r="F7988" t="s">
        <v>22778</v>
      </c>
      <c r="G7988" t="s">
        <v>593</v>
      </c>
      <c r="H7988" t="s">
        <v>146</v>
      </c>
      <c r="I7988" t="s">
        <v>135</v>
      </c>
      <c r="J7988" t="s">
        <v>136</v>
      </c>
      <c r="K7988" t="s">
        <v>147</v>
      </c>
      <c r="L7988" t="s">
        <v>22779</v>
      </c>
      <c r="M7988" t="s">
        <v>22780</v>
      </c>
      <c r="N7988">
        <v>0.76527777699999999</v>
      </c>
      <c r="O7988">
        <v>0</v>
      </c>
      <c r="P7988">
        <v>134</v>
      </c>
      <c r="Q7988">
        <v>0</v>
      </c>
      <c r="R7988">
        <v>0</v>
      </c>
      <c r="S7988">
        <v>0</v>
      </c>
      <c r="T7988">
        <v>2</v>
      </c>
      <c r="U7988">
        <v>0</v>
      </c>
      <c r="V7988">
        <v>0</v>
      </c>
      <c r="W7988">
        <v>0</v>
      </c>
      <c r="X7988">
        <v>24.647616111155692</v>
      </c>
      <c r="Y7988">
        <v>0</v>
      </c>
      <c r="Z7988">
        <v>0</v>
      </c>
      <c r="AA7988">
        <v>0</v>
      </c>
      <c r="AB7988">
        <v>7.4527142043873749</v>
      </c>
      <c r="AC7988">
        <v>0</v>
      </c>
      <c r="AD7988">
        <v>0</v>
      </c>
      <c r="AE7988">
        <v>32.100330315543069</v>
      </c>
    </row>
    <row r="7989" spans="1:31" x14ac:dyDescent="0.25">
      <c r="A7989">
        <v>1804136</v>
      </c>
      <c r="B7989">
        <v>1</v>
      </c>
      <c r="C7989" t="s">
        <v>80</v>
      </c>
      <c r="D7989" t="s">
        <v>95</v>
      </c>
      <c r="E7989" t="s">
        <v>158</v>
      </c>
      <c r="F7989" t="s">
        <v>22781</v>
      </c>
      <c r="G7989" t="s">
        <v>164</v>
      </c>
      <c r="H7989" t="s">
        <v>146</v>
      </c>
      <c r="I7989" t="s">
        <v>135</v>
      </c>
      <c r="J7989" t="s">
        <v>136</v>
      </c>
      <c r="K7989" t="s">
        <v>147</v>
      </c>
      <c r="L7989" t="s">
        <v>22782</v>
      </c>
      <c r="M7989" t="s">
        <v>22783</v>
      </c>
      <c r="N7989">
        <v>0.259722222</v>
      </c>
      <c r="O7989">
        <v>0</v>
      </c>
      <c r="P7989">
        <v>290</v>
      </c>
      <c r="Q7989">
        <v>0</v>
      </c>
      <c r="R7989">
        <v>0</v>
      </c>
      <c r="S7989">
        <v>0</v>
      </c>
      <c r="T7989">
        <v>10</v>
      </c>
      <c r="U7989">
        <v>0</v>
      </c>
      <c r="V7989">
        <v>0</v>
      </c>
      <c r="W7989">
        <v>0</v>
      </c>
      <c r="X7989">
        <v>18.748678044893524</v>
      </c>
      <c r="Y7989">
        <v>0</v>
      </c>
      <c r="Z7989">
        <v>0</v>
      </c>
      <c r="AA7989">
        <v>0</v>
      </c>
      <c r="AB7989">
        <v>0.59778895085250006</v>
      </c>
      <c r="AC7989">
        <v>0</v>
      </c>
      <c r="AD7989">
        <v>0</v>
      </c>
      <c r="AE7989">
        <v>19.346466995746024</v>
      </c>
    </row>
    <row r="7990" spans="1:31" x14ac:dyDescent="0.25">
      <c r="A7990">
        <v>1804137</v>
      </c>
      <c r="B7990">
        <v>1</v>
      </c>
      <c r="C7990" t="s">
        <v>81</v>
      </c>
      <c r="D7990" t="s">
        <v>122</v>
      </c>
      <c r="E7990" t="s">
        <v>143</v>
      </c>
      <c r="F7990" t="s">
        <v>20025</v>
      </c>
      <c r="G7990" t="s">
        <v>246</v>
      </c>
      <c r="H7990" t="s">
        <v>146</v>
      </c>
      <c r="I7990" t="s">
        <v>135</v>
      </c>
      <c r="J7990" t="s">
        <v>136</v>
      </c>
      <c r="K7990" t="s">
        <v>137</v>
      </c>
      <c r="L7990" t="s">
        <v>22784</v>
      </c>
      <c r="M7990" t="s">
        <v>22785</v>
      </c>
      <c r="N7990">
        <v>8.2409461109999995</v>
      </c>
      <c r="O7990">
        <v>0</v>
      </c>
      <c r="P7990">
        <v>41</v>
      </c>
      <c r="Q7990">
        <v>0</v>
      </c>
      <c r="R7990">
        <v>1</v>
      </c>
      <c r="S7990">
        <v>0</v>
      </c>
      <c r="T7990">
        <v>3</v>
      </c>
      <c r="U7990">
        <v>0</v>
      </c>
      <c r="V7990">
        <v>0</v>
      </c>
      <c r="W7990">
        <v>0</v>
      </c>
      <c r="X7990">
        <v>27.475922753449314</v>
      </c>
      <c r="Y7990">
        <v>0</v>
      </c>
      <c r="Z7990">
        <v>0</v>
      </c>
      <c r="AA7990">
        <v>0</v>
      </c>
      <c r="AB7990">
        <v>9.939640720391667</v>
      </c>
      <c r="AC7990">
        <v>0</v>
      </c>
      <c r="AD7990">
        <v>0</v>
      </c>
      <c r="AE7990">
        <v>37.415563473840983</v>
      </c>
    </row>
    <row r="7991" spans="1:31" x14ac:dyDescent="0.25">
      <c r="A7991">
        <v>1804138</v>
      </c>
      <c r="B7991">
        <v>1</v>
      </c>
      <c r="C7991" t="s">
        <v>80</v>
      </c>
      <c r="D7991" t="s">
        <v>83</v>
      </c>
      <c r="E7991" t="s">
        <v>158</v>
      </c>
      <c r="F7991" t="s">
        <v>1130</v>
      </c>
      <c r="G7991" t="s">
        <v>246</v>
      </c>
      <c r="H7991" t="s">
        <v>146</v>
      </c>
      <c r="I7991" t="s">
        <v>135</v>
      </c>
      <c r="J7991" t="s">
        <v>136</v>
      </c>
      <c r="K7991" t="s">
        <v>137</v>
      </c>
      <c r="L7991" t="s">
        <v>22786</v>
      </c>
      <c r="M7991" t="s">
        <v>22787</v>
      </c>
      <c r="N7991">
        <v>5.4378099999999998</v>
      </c>
      <c r="O7991">
        <v>0</v>
      </c>
      <c r="P7991">
        <v>149</v>
      </c>
      <c r="Q7991">
        <v>0</v>
      </c>
      <c r="R7991">
        <v>0</v>
      </c>
      <c r="S7991">
        <v>0</v>
      </c>
      <c r="T7991">
        <v>24</v>
      </c>
      <c r="U7991">
        <v>0</v>
      </c>
      <c r="V7991">
        <v>0</v>
      </c>
      <c r="W7991">
        <v>0</v>
      </c>
      <c r="X7991">
        <v>334.26555383707802</v>
      </c>
      <c r="Y7991">
        <v>0</v>
      </c>
      <c r="Z7991">
        <v>0</v>
      </c>
      <c r="AA7991">
        <v>0</v>
      </c>
      <c r="AB7991">
        <v>68.097590981015642</v>
      </c>
      <c r="AC7991">
        <v>0</v>
      </c>
      <c r="AD7991">
        <v>0</v>
      </c>
      <c r="AE7991">
        <v>402.36314481809364</v>
      </c>
    </row>
    <row r="7992" spans="1:31" x14ac:dyDescent="0.25">
      <c r="A7992">
        <v>1804139</v>
      </c>
      <c r="B7992">
        <v>1</v>
      </c>
      <c r="C7992" t="s">
        <v>81</v>
      </c>
      <c r="D7992" t="s">
        <v>112</v>
      </c>
      <c r="E7992" t="s">
        <v>158</v>
      </c>
      <c r="F7992" t="s">
        <v>22788</v>
      </c>
      <c r="G7992" t="s">
        <v>292</v>
      </c>
      <c r="H7992" t="s">
        <v>146</v>
      </c>
      <c r="I7992" t="s">
        <v>135</v>
      </c>
      <c r="J7992" t="s">
        <v>136</v>
      </c>
      <c r="K7992" t="s">
        <v>147</v>
      </c>
      <c r="L7992" t="s">
        <v>22789</v>
      </c>
      <c r="M7992" t="s">
        <v>22790</v>
      </c>
      <c r="N7992">
        <v>1.957222222</v>
      </c>
      <c r="O7992">
        <v>0</v>
      </c>
      <c r="P7992">
        <v>18</v>
      </c>
      <c r="Q7992">
        <v>0</v>
      </c>
      <c r="R7992">
        <v>4</v>
      </c>
      <c r="S7992">
        <v>0</v>
      </c>
      <c r="T7992">
        <v>3</v>
      </c>
      <c r="U7992">
        <v>0</v>
      </c>
      <c r="V7992">
        <v>0</v>
      </c>
      <c r="W7992">
        <v>0</v>
      </c>
      <c r="X7992">
        <v>5.3136113052510412</v>
      </c>
      <c r="Y7992">
        <v>0</v>
      </c>
      <c r="Z7992">
        <v>2.5618303639728</v>
      </c>
      <c r="AA7992">
        <v>0</v>
      </c>
      <c r="AB7992">
        <v>0.17705737585592501</v>
      </c>
      <c r="AC7992">
        <v>0</v>
      </c>
      <c r="AD7992">
        <v>0</v>
      </c>
      <c r="AE7992">
        <v>8.0524990450797667</v>
      </c>
    </row>
    <row r="7993" spans="1:31" x14ac:dyDescent="0.25">
      <c r="A7993">
        <v>1804140</v>
      </c>
      <c r="B7993">
        <v>1</v>
      </c>
      <c r="C7993" t="s">
        <v>81</v>
      </c>
      <c r="D7993" t="s">
        <v>118</v>
      </c>
      <c r="E7993" t="s">
        <v>184</v>
      </c>
      <c r="F7993" t="s">
        <v>22791</v>
      </c>
      <c r="G7993" t="s">
        <v>232</v>
      </c>
      <c r="H7993" t="s">
        <v>134</v>
      </c>
      <c r="I7993" t="s">
        <v>135</v>
      </c>
      <c r="J7993" t="s">
        <v>136</v>
      </c>
      <c r="K7993" t="s">
        <v>147</v>
      </c>
      <c r="L7993" t="s">
        <v>22792</v>
      </c>
      <c r="M7993" t="s">
        <v>22793</v>
      </c>
      <c r="N7993">
        <v>1.84</v>
      </c>
      <c r="O7993">
        <v>0</v>
      </c>
      <c r="P7993">
        <v>4</v>
      </c>
      <c r="Q7993">
        <v>21</v>
      </c>
      <c r="R7993">
        <v>10</v>
      </c>
      <c r="S7993">
        <v>0</v>
      </c>
      <c r="T7993">
        <v>2</v>
      </c>
      <c r="U7993">
        <v>0</v>
      </c>
      <c r="V7993">
        <v>0</v>
      </c>
      <c r="W7993">
        <v>0</v>
      </c>
      <c r="X7993">
        <v>0.59886902518575003</v>
      </c>
      <c r="Y7993">
        <v>17.601670413028426</v>
      </c>
      <c r="Z7993">
        <v>5.2895449146394995</v>
      </c>
      <c r="AA7993">
        <v>0</v>
      </c>
      <c r="AB7993">
        <v>1.0254289210065</v>
      </c>
      <c r="AC7993">
        <v>0</v>
      </c>
      <c r="AD7993">
        <v>0</v>
      </c>
      <c r="AE7993">
        <v>24.515513273860176</v>
      </c>
    </row>
    <row r="7994" spans="1:31" x14ac:dyDescent="0.25">
      <c r="A7994">
        <v>1804145</v>
      </c>
      <c r="B7994">
        <v>1</v>
      </c>
      <c r="C7994" t="s">
        <v>80</v>
      </c>
      <c r="D7994" t="s">
        <v>83</v>
      </c>
      <c r="E7994" t="s">
        <v>158</v>
      </c>
      <c r="F7994" t="s">
        <v>22794</v>
      </c>
      <c r="G7994" t="s">
        <v>160</v>
      </c>
      <c r="H7994" t="s">
        <v>146</v>
      </c>
      <c r="I7994" t="s">
        <v>135</v>
      </c>
      <c r="J7994" t="s">
        <v>136</v>
      </c>
      <c r="K7994" t="s">
        <v>147</v>
      </c>
      <c r="L7994" t="s">
        <v>22795</v>
      </c>
      <c r="M7994" t="s">
        <v>22796</v>
      </c>
      <c r="N7994">
        <v>2.738888888</v>
      </c>
      <c r="O7994">
        <v>0</v>
      </c>
      <c r="P7994">
        <v>28</v>
      </c>
      <c r="Q7994">
        <v>0</v>
      </c>
      <c r="R7994">
        <v>0</v>
      </c>
      <c r="S7994">
        <v>0</v>
      </c>
      <c r="T7994">
        <v>1</v>
      </c>
      <c r="U7994">
        <v>0</v>
      </c>
      <c r="V7994">
        <v>0</v>
      </c>
      <c r="W7994">
        <v>0</v>
      </c>
      <c r="X7994">
        <v>49.388206632762689</v>
      </c>
      <c r="Y7994">
        <v>0</v>
      </c>
      <c r="Z7994">
        <v>0</v>
      </c>
      <c r="AA7994">
        <v>0</v>
      </c>
      <c r="AB7994">
        <v>4.8680727140321665</v>
      </c>
      <c r="AC7994">
        <v>0</v>
      </c>
      <c r="AD7994">
        <v>0</v>
      </c>
      <c r="AE7994">
        <v>54.256279346794855</v>
      </c>
    </row>
    <row r="7995" spans="1:31" x14ac:dyDescent="0.25">
      <c r="A7995">
        <v>1804146</v>
      </c>
      <c r="B7995">
        <v>1</v>
      </c>
      <c r="C7995" t="s">
        <v>81</v>
      </c>
      <c r="D7995" t="s">
        <v>127</v>
      </c>
      <c r="E7995" t="s">
        <v>171</v>
      </c>
      <c r="F7995" t="s">
        <v>22674</v>
      </c>
      <c r="G7995" t="s">
        <v>181</v>
      </c>
      <c r="H7995" t="s">
        <v>146</v>
      </c>
      <c r="I7995" t="s">
        <v>135</v>
      </c>
      <c r="J7995" t="s">
        <v>136</v>
      </c>
      <c r="K7995" t="s">
        <v>147</v>
      </c>
      <c r="L7995" t="s">
        <v>22797</v>
      </c>
      <c r="M7995" t="s">
        <v>22798</v>
      </c>
      <c r="N7995">
        <v>2.0836111110000002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1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0.96218433314132512</v>
      </c>
      <c r="AC7995">
        <v>0</v>
      </c>
      <c r="AD7995">
        <v>0</v>
      </c>
      <c r="AE7995">
        <v>0.96218433314132512</v>
      </c>
    </row>
    <row r="7996" spans="1:31" x14ac:dyDescent="0.25">
      <c r="A7996">
        <v>1804147</v>
      </c>
      <c r="B7996">
        <v>1</v>
      </c>
      <c r="C7996" t="s">
        <v>80</v>
      </c>
      <c r="D7996" t="s">
        <v>93</v>
      </c>
      <c r="E7996" t="s">
        <v>267</v>
      </c>
      <c r="F7996" t="s">
        <v>1080</v>
      </c>
      <c r="G7996" t="s">
        <v>239</v>
      </c>
      <c r="H7996" t="s">
        <v>134</v>
      </c>
      <c r="I7996" t="s">
        <v>135</v>
      </c>
      <c r="J7996" t="s">
        <v>136</v>
      </c>
      <c r="K7996" t="s">
        <v>137</v>
      </c>
      <c r="L7996" t="s">
        <v>22799</v>
      </c>
      <c r="M7996" t="s">
        <v>22800</v>
      </c>
      <c r="N7996">
        <v>0.91805555500000002</v>
      </c>
      <c r="O7996">
        <v>5</v>
      </c>
      <c r="P7996">
        <v>3567</v>
      </c>
      <c r="Q7996">
        <v>141</v>
      </c>
      <c r="R7996">
        <v>727</v>
      </c>
      <c r="S7996">
        <v>31</v>
      </c>
      <c r="T7996">
        <v>867</v>
      </c>
      <c r="U7996">
        <v>7</v>
      </c>
      <c r="V7996">
        <v>2</v>
      </c>
      <c r="W7996">
        <v>19.656401459550526</v>
      </c>
      <c r="X7996">
        <v>720.00830444849203</v>
      </c>
      <c r="Y7996">
        <v>262.4787405176117</v>
      </c>
      <c r="Z7996">
        <v>461.79547201196272</v>
      </c>
      <c r="AA7996">
        <v>218.59669075124131</v>
      </c>
      <c r="AB7996">
        <v>530.70122861816981</v>
      </c>
      <c r="AC7996">
        <v>732.19065348838501</v>
      </c>
      <c r="AD7996">
        <v>4.3794276610620759</v>
      </c>
      <c r="AE7996">
        <v>2949.8069189564749</v>
      </c>
    </row>
    <row r="7997" spans="1:31" x14ac:dyDescent="0.25">
      <c r="A7997">
        <v>1804148</v>
      </c>
      <c r="B7997">
        <v>1</v>
      </c>
      <c r="C7997" t="s">
        <v>81</v>
      </c>
      <c r="D7997" t="s">
        <v>127</v>
      </c>
      <c r="E7997" t="s">
        <v>184</v>
      </c>
      <c r="F7997" t="s">
        <v>22801</v>
      </c>
      <c r="G7997" t="s">
        <v>246</v>
      </c>
      <c r="H7997" t="s">
        <v>134</v>
      </c>
      <c r="I7997" t="s">
        <v>135</v>
      </c>
      <c r="J7997" t="s">
        <v>136</v>
      </c>
      <c r="K7997" t="s">
        <v>137</v>
      </c>
      <c r="L7997" t="s">
        <v>22802</v>
      </c>
      <c r="M7997" t="s">
        <v>22803</v>
      </c>
      <c r="N7997">
        <v>7.4603063880000002</v>
      </c>
      <c r="O7997">
        <v>0</v>
      </c>
      <c r="P7997">
        <v>882</v>
      </c>
      <c r="Q7997">
        <v>0</v>
      </c>
      <c r="R7997">
        <v>0</v>
      </c>
      <c r="S7997">
        <v>0</v>
      </c>
      <c r="T7997">
        <v>18</v>
      </c>
      <c r="U7997">
        <v>0</v>
      </c>
      <c r="V7997">
        <v>0</v>
      </c>
      <c r="W7997">
        <v>0</v>
      </c>
      <c r="X7997">
        <v>1330.0185195921322</v>
      </c>
      <c r="Y7997">
        <v>0</v>
      </c>
      <c r="Z7997">
        <v>0</v>
      </c>
      <c r="AA7997">
        <v>0</v>
      </c>
      <c r="AB7997">
        <v>54.647223078391967</v>
      </c>
      <c r="AC7997">
        <v>0</v>
      </c>
      <c r="AD7997">
        <v>0</v>
      </c>
      <c r="AE7997">
        <v>1384.6657426705242</v>
      </c>
    </row>
    <row r="7998" spans="1:31" x14ac:dyDescent="0.25">
      <c r="A7998">
        <v>1804150</v>
      </c>
      <c r="B7998">
        <v>1</v>
      </c>
      <c r="C7998" t="s">
        <v>81</v>
      </c>
      <c r="D7998" t="s">
        <v>127</v>
      </c>
      <c r="E7998" t="s">
        <v>131</v>
      </c>
      <c r="F7998" t="s">
        <v>22804</v>
      </c>
      <c r="G7998" t="s">
        <v>246</v>
      </c>
      <c r="H7998" t="s">
        <v>134</v>
      </c>
      <c r="I7998" t="s">
        <v>135</v>
      </c>
      <c r="J7998" t="s">
        <v>136</v>
      </c>
      <c r="K7998" t="s">
        <v>137</v>
      </c>
      <c r="L7998" t="s">
        <v>22805</v>
      </c>
      <c r="M7998" t="s">
        <v>22806</v>
      </c>
      <c r="N7998">
        <v>4.1377777770000002</v>
      </c>
      <c r="O7998">
        <v>0</v>
      </c>
      <c r="P7998">
        <v>658</v>
      </c>
      <c r="Q7998">
        <v>0</v>
      </c>
      <c r="R7998">
        <v>0</v>
      </c>
      <c r="S7998">
        <v>0</v>
      </c>
      <c r="T7998">
        <v>21</v>
      </c>
      <c r="U7998">
        <v>0</v>
      </c>
      <c r="V7998">
        <v>0</v>
      </c>
      <c r="W7998">
        <v>0</v>
      </c>
      <c r="X7998">
        <v>675.13276157223004</v>
      </c>
      <c r="Y7998">
        <v>0</v>
      </c>
      <c r="Z7998">
        <v>0</v>
      </c>
      <c r="AA7998">
        <v>0</v>
      </c>
      <c r="AB7998">
        <v>216.09737784708952</v>
      </c>
      <c r="AC7998">
        <v>0</v>
      </c>
      <c r="AD7998">
        <v>0</v>
      </c>
      <c r="AE7998">
        <v>891.23013941931958</v>
      </c>
    </row>
    <row r="7999" spans="1:31" x14ac:dyDescent="0.25">
      <c r="A7999">
        <v>1804151</v>
      </c>
      <c r="B7999">
        <v>1</v>
      </c>
      <c r="C7999" t="s">
        <v>81</v>
      </c>
      <c r="D7999" t="s">
        <v>113</v>
      </c>
      <c r="E7999" t="s">
        <v>184</v>
      </c>
      <c r="F7999" t="s">
        <v>22807</v>
      </c>
      <c r="G7999" t="s">
        <v>246</v>
      </c>
      <c r="H7999" t="s">
        <v>134</v>
      </c>
      <c r="I7999" t="s">
        <v>135</v>
      </c>
      <c r="J7999" t="s">
        <v>136</v>
      </c>
      <c r="K7999" t="s">
        <v>137</v>
      </c>
      <c r="L7999" t="s">
        <v>22808</v>
      </c>
      <c r="M7999" t="s">
        <v>22809</v>
      </c>
      <c r="N7999">
        <v>8.2527591660000006</v>
      </c>
      <c r="O7999">
        <v>0</v>
      </c>
      <c r="P7999">
        <v>0</v>
      </c>
      <c r="Q7999">
        <v>8</v>
      </c>
      <c r="R7999">
        <v>4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102.39939028733805</v>
      </c>
      <c r="Z7999">
        <v>12.291805910003585</v>
      </c>
      <c r="AA7999">
        <v>0</v>
      </c>
      <c r="AB7999">
        <v>0</v>
      </c>
      <c r="AC7999">
        <v>0</v>
      </c>
      <c r="AD7999">
        <v>0</v>
      </c>
      <c r="AE7999">
        <v>114.69119619734164</v>
      </c>
    </row>
    <row r="8000" spans="1:31" x14ac:dyDescent="0.25">
      <c r="A8000">
        <v>1804152</v>
      </c>
      <c r="B8000">
        <v>1</v>
      </c>
      <c r="C8000" t="s">
        <v>80</v>
      </c>
      <c r="D8000" t="s">
        <v>83</v>
      </c>
      <c r="E8000" t="s">
        <v>158</v>
      </c>
      <c r="F8000" t="s">
        <v>22810</v>
      </c>
      <c r="G8000" t="s">
        <v>246</v>
      </c>
      <c r="H8000" t="s">
        <v>146</v>
      </c>
      <c r="I8000" t="s">
        <v>135</v>
      </c>
      <c r="J8000" t="s">
        <v>136</v>
      </c>
      <c r="K8000" t="s">
        <v>137</v>
      </c>
      <c r="L8000" t="s">
        <v>22811</v>
      </c>
      <c r="M8000" t="s">
        <v>22812</v>
      </c>
      <c r="N8000">
        <v>5.1817638879999999</v>
      </c>
      <c r="O8000">
        <v>0</v>
      </c>
      <c r="P8000">
        <v>155</v>
      </c>
      <c r="Q8000">
        <v>0</v>
      </c>
      <c r="R8000">
        <v>0</v>
      </c>
      <c r="S8000">
        <v>0</v>
      </c>
      <c r="T8000">
        <v>20</v>
      </c>
      <c r="U8000">
        <v>0</v>
      </c>
      <c r="V8000">
        <v>0</v>
      </c>
      <c r="W8000">
        <v>0</v>
      </c>
      <c r="X8000">
        <v>295.24792757669854</v>
      </c>
      <c r="Y8000">
        <v>0</v>
      </c>
      <c r="Z8000">
        <v>0</v>
      </c>
      <c r="AA8000">
        <v>0</v>
      </c>
      <c r="AB8000">
        <v>35.864155016841529</v>
      </c>
      <c r="AC8000">
        <v>0</v>
      </c>
      <c r="AD8000">
        <v>0</v>
      </c>
      <c r="AE8000">
        <v>331.11208259354009</v>
      </c>
    </row>
    <row r="8001" spans="1:31" x14ac:dyDescent="0.25">
      <c r="A8001">
        <v>1804153</v>
      </c>
      <c r="B8001">
        <v>1</v>
      </c>
      <c r="C8001" t="s">
        <v>80</v>
      </c>
      <c r="D8001" t="s">
        <v>82</v>
      </c>
      <c r="E8001" t="s">
        <v>143</v>
      </c>
      <c r="F8001" t="s">
        <v>22813</v>
      </c>
      <c r="G8001" t="s">
        <v>239</v>
      </c>
      <c r="H8001" t="s">
        <v>146</v>
      </c>
      <c r="I8001" t="s">
        <v>135</v>
      </c>
      <c r="J8001" t="s">
        <v>136</v>
      </c>
      <c r="K8001" t="s">
        <v>137</v>
      </c>
      <c r="L8001" t="s">
        <v>22814</v>
      </c>
      <c r="M8001" t="s">
        <v>22815</v>
      </c>
      <c r="N8001">
        <v>0.82222222199999995</v>
      </c>
      <c r="O8001">
        <v>0</v>
      </c>
      <c r="P8001">
        <v>972</v>
      </c>
      <c r="Q8001">
        <v>0</v>
      </c>
      <c r="R8001">
        <v>0</v>
      </c>
      <c r="S8001">
        <v>0</v>
      </c>
      <c r="T8001">
        <v>46</v>
      </c>
      <c r="U8001">
        <v>0</v>
      </c>
      <c r="V8001">
        <v>0</v>
      </c>
      <c r="W8001">
        <v>0</v>
      </c>
      <c r="X8001">
        <v>257.42047817714985</v>
      </c>
      <c r="Y8001">
        <v>0</v>
      </c>
      <c r="Z8001">
        <v>0</v>
      </c>
      <c r="AA8001">
        <v>0</v>
      </c>
      <c r="AB8001">
        <v>20.090281474306455</v>
      </c>
      <c r="AC8001">
        <v>0</v>
      </c>
      <c r="AD8001">
        <v>0</v>
      </c>
      <c r="AE8001">
        <v>277.51075965145628</v>
      </c>
    </row>
    <row r="8002" spans="1:31" x14ac:dyDescent="0.25">
      <c r="A8002">
        <v>1804155</v>
      </c>
      <c r="B8002">
        <v>1</v>
      </c>
      <c r="C8002" t="s">
        <v>80</v>
      </c>
      <c r="D8002" t="s">
        <v>82</v>
      </c>
      <c r="E8002" t="s">
        <v>171</v>
      </c>
      <c r="F8002" t="s">
        <v>22816</v>
      </c>
      <c r="G8002" t="s">
        <v>282</v>
      </c>
      <c r="H8002" t="s">
        <v>146</v>
      </c>
      <c r="I8002" t="s">
        <v>135</v>
      </c>
      <c r="J8002" t="s">
        <v>136</v>
      </c>
      <c r="K8002" t="s">
        <v>147</v>
      </c>
      <c r="L8002" t="s">
        <v>22817</v>
      </c>
      <c r="M8002" t="s">
        <v>22818</v>
      </c>
      <c r="N8002">
        <v>3.3144444439999998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1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8.2276038092400015</v>
      </c>
      <c r="AC8002">
        <v>0</v>
      </c>
      <c r="AD8002">
        <v>0</v>
      </c>
      <c r="AE8002">
        <v>8.2276038092400015</v>
      </c>
    </row>
    <row r="8003" spans="1:31" x14ac:dyDescent="0.25">
      <c r="A8003">
        <v>1804157</v>
      </c>
      <c r="B8003">
        <v>1</v>
      </c>
      <c r="C8003" t="s">
        <v>80</v>
      </c>
      <c r="D8003" t="s">
        <v>95</v>
      </c>
      <c r="E8003" t="s">
        <v>184</v>
      </c>
      <c r="F8003" t="s">
        <v>22819</v>
      </c>
      <c r="G8003" t="s">
        <v>232</v>
      </c>
      <c r="H8003" t="s">
        <v>134</v>
      </c>
      <c r="I8003" t="s">
        <v>135</v>
      </c>
      <c r="J8003" t="s">
        <v>136</v>
      </c>
      <c r="K8003" t="s">
        <v>147</v>
      </c>
      <c r="L8003" t="s">
        <v>22820</v>
      </c>
      <c r="M8003" t="s">
        <v>22821</v>
      </c>
      <c r="N8003">
        <v>2.0180555550000001</v>
      </c>
      <c r="O8003">
        <v>6</v>
      </c>
      <c r="P8003">
        <v>52</v>
      </c>
      <c r="Q8003">
        <v>2</v>
      </c>
      <c r="R8003">
        <v>2</v>
      </c>
      <c r="S8003">
        <v>6</v>
      </c>
      <c r="T8003">
        <v>1</v>
      </c>
      <c r="U8003">
        <v>0</v>
      </c>
      <c r="V8003">
        <v>0</v>
      </c>
      <c r="W8003">
        <v>22.945811728988467</v>
      </c>
      <c r="X8003">
        <v>32.333061449632176</v>
      </c>
      <c r="Y8003">
        <v>3.1016817375457504</v>
      </c>
      <c r="Z8003">
        <v>0.44637011822953332</v>
      </c>
      <c r="AA8003">
        <v>45.684065134061896</v>
      </c>
      <c r="AB8003">
        <v>2.3299389858676252</v>
      </c>
      <c r="AC8003">
        <v>0</v>
      </c>
      <c r="AD8003">
        <v>0</v>
      </c>
      <c r="AE8003">
        <v>106.84092915432545</v>
      </c>
    </row>
    <row r="8004" spans="1:31" x14ac:dyDescent="0.25">
      <c r="A8004">
        <v>1804158</v>
      </c>
      <c r="B8004">
        <v>1</v>
      </c>
      <c r="C8004" t="s">
        <v>80</v>
      </c>
      <c r="D8004" t="s">
        <v>96</v>
      </c>
      <c r="E8004" t="s">
        <v>158</v>
      </c>
      <c r="F8004" t="s">
        <v>22822</v>
      </c>
      <c r="G8004" t="s">
        <v>221</v>
      </c>
      <c r="H8004" t="s">
        <v>146</v>
      </c>
      <c r="I8004" t="s">
        <v>135</v>
      </c>
      <c r="J8004" t="s">
        <v>136</v>
      </c>
      <c r="K8004" t="s">
        <v>147</v>
      </c>
      <c r="L8004" t="s">
        <v>22823</v>
      </c>
      <c r="M8004" t="s">
        <v>22824</v>
      </c>
      <c r="N8004">
        <v>1.5466666659999999</v>
      </c>
      <c r="O8004">
        <v>0</v>
      </c>
      <c r="P8004">
        <v>20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19.193280853385481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19.193280853385481</v>
      </c>
    </row>
    <row r="8005" spans="1:31" x14ac:dyDescent="0.25">
      <c r="A8005">
        <v>1804159</v>
      </c>
      <c r="B8005">
        <v>1</v>
      </c>
      <c r="C8005" t="s">
        <v>81</v>
      </c>
      <c r="D8005" t="s">
        <v>121</v>
      </c>
      <c r="E8005" t="s">
        <v>184</v>
      </c>
      <c r="F8005" t="s">
        <v>22825</v>
      </c>
      <c r="G8005" t="s">
        <v>2182</v>
      </c>
      <c r="H8005" t="s">
        <v>134</v>
      </c>
      <c r="I8005" t="s">
        <v>135</v>
      </c>
      <c r="J8005" t="s">
        <v>136</v>
      </c>
      <c r="K8005" t="s">
        <v>147</v>
      </c>
      <c r="L8005" t="s">
        <v>22826</v>
      </c>
      <c r="M8005" t="s">
        <v>22827</v>
      </c>
      <c r="N8005">
        <v>3.8336111110000002</v>
      </c>
      <c r="O8005">
        <v>0</v>
      </c>
      <c r="P8005">
        <v>201</v>
      </c>
      <c r="Q8005">
        <v>0</v>
      </c>
      <c r="R8005">
        <v>1</v>
      </c>
      <c r="S8005">
        <v>0</v>
      </c>
      <c r="T8005">
        <v>11</v>
      </c>
      <c r="U8005">
        <v>0</v>
      </c>
      <c r="V8005">
        <v>0</v>
      </c>
      <c r="W8005">
        <v>0</v>
      </c>
      <c r="X8005">
        <v>66.008764813238628</v>
      </c>
      <c r="Y8005">
        <v>0</v>
      </c>
      <c r="Z8005">
        <v>0.32709711861481672</v>
      </c>
      <c r="AA8005">
        <v>0</v>
      </c>
      <c r="AB8005">
        <v>26.510146050031771</v>
      </c>
      <c r="AC8005">
        <v>0</v>
      </c>
      <c r="AD8005">
        <v>0</v>
      </c>
      <c r="AE8005">
        <v>92.846007981885208</v>
      </c>
    </row>
    <row r="8006" spans="1:31" x14ac:dyDescent="0.25">
      <c r="A8006">
        <v>1804161</v>
      </c>
      <c r="B8006">
        <v>1</v>
      </c>
      <c r="C8006" t="s">
        <v>80</v>
      </c>
      <c r="D8006" t="s">
        <v>84</v>
      </c>
      <c r="E8006" t="s">
        <v>143</v>
      </c>
      <c r="F8006" t="s">
        <v>22828</v>
      </c>
      <c r="G8006" t="s">
        <v>593</v>
      </c>
      <c r="H8006" t="s">
        <v>146</v>
      </c>
      <c r="I8006" t="s">
        <v>135</v>
      </c>
      <c r="J8006" t="s">
        <v>136</v>
      </c>
      <c r="K8006" t="s">
        <v>147</v>
      </c>
      <c r="L8006" t="s">
        <v>22826</v>
      </c>
      <c r="M8006" t="s">
        <v>22829</v>
      </c>
      <c r="N8006">
        <v>0.69194444399999999</v>
      </c>
      <c r="O8006">
        <v>0</v>
      </c>
      <c r="P8006">
        <v>426</v>
      </c>
      <c r="Q8006">
        <v>0</v>
      </c>
      <c r="R8006">
        <v>0</v>
      </c>
      <c r="S8006">
        <v>0</v>
      </c>
      <c r="T8006">
        <v>40</v>
      </c>
      <c r="U8006">
        <v>0</v>
      </c>
      <c r="V8006">
        <v>0</v>
      </c>
      <c r="W8006">
        <v>0</v>
      </c>
      <c r="X8006">
        <v>80.325975572504802</v>
      </c>
      <c r="Y8006">
        <v>0</v>
      </c>
      <c r="Z8006">
        <v>0</v>
      </c>
      <c r="AA8006">
        <v>0</v>
      </c>
      <c r="AB8006">
        <v>18.452562393893189</v>
      </c>
      <c r="AC8006">
        <v>0</v>
      </c>
      <c r="AD8006">
        <v>0</v>
      </c>
      <c r="AE8006">
        <v>98.778537966397991</v>
      </c>
    </row>
    <row r="8007" spans="1:31" x14ac:dyDescent="0.25">
      <c r="A8007">
        <v>1804164</v>
      </c>
      <c r="B8007">
        <v>1</v>
      </c>
      <c r="C8007" t="s">
        <v>80</v>
      </c>
      <c r="D8007" t="s">
        <v>97</v>
      </c>
      <c r="E8007" t="s">
        <v>171</v>
      </c>
      <c r="F8007" t="s">
        <v>22830</v>
      </c>
      <c r="G8007" t="s">
        <v>181</v>
      </c>
      <c r="H8007" t="s">
        <v>146</v>
      </c>
      <c r="I8007" t="s">
        <v>135</v>
      </c>
      <c r="J8007" t="s">
        <v>136</v>
      </c>
      <c r="K8007" t="s">
        <v>147</v>
      </c>
      <c r="L8007" t="s">
        <v>22831</v>
      </c>
      <c r="M8007" t="s">
        <v>22832</v>
      </c>
      <c r="N8007">
        <v>1.747777777</v>
      </c>
      <c r="O8007">
        <v>0</v>
      </c>
      <c r="P8007">
        <v>1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4.6588242392116667E-2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4.6588242392116667E-2</v>
      </c>
    </row>
    <row r="8008" spans="1:31" x14ac:dyDescent="0.25">
      <c r="A8008">
        <v>1804165</v>
      </c>
      <c r="B8008">
        <v>1</v>
      </c>
      <c r="C8008" t="s">
        <v>80</v>
      </c>
      <c r="D8008" t="s">
        <v>93</v>
      </c>
      <c r="E8008" t="s">
        <v>267</v>
      </c>
      <c r="F8008" t="s">
        <v>1219</v>
      </c>
      <c r="G8008" t="s">
        <v>133</v>
      </c>
      <c r="H8008" t="s">
        <v>134</v>
      </c>
      <c r="I8008" t="s">
        <v>193</v>
      </c>
      <c r="J8008" t="s">
        <v>136</v>
      </c>
      <c r="K8008" t="s">
        <v>137</v>
      </c>
      <c r="L8008" t="s">
        <v>22833</v>
      </c>
      <c r="M8008" t="s">
        <v>22834</v>
      </c>
      <c r="N8008">
        <v>9.5405549999999992E-3</v>
      </c>
      <c r="O8008">
        <v>1</v>
      </c>
      <c r="P8008">
        <v>7</v>
      </c>
      <c r="Q8008">
        <v>12</v>
      </c>
      <c r="R8008">
        <v>15</v>
      </c>
      <c r="S8008">
        <v>7</v>
      </c>
      <c r="T8008">
        <v>17</v>
      </c>
      <c r="U8008">
        <v>1</v>
      </c>
      <c r="V8008">
        <v>0</v>
      </c>
      <c r="W8008">
        <v>1.6311408750000001E-4</v>
      </c>
      <c r="X8008">
        <v>3.9611294194500005E-2</v>
      </c>
      <c r="Y8008">
        <v>0.61048048835316659</v>
      </c>
      <c r="Z8008">
        <v>0.11092383529266668</v>
      </c>
      <c r="AA8008">
        <v>0.26905084501837501</v>
      </c>
      <c r="AB8008">
        <v>0.17748263366691669</v>
      </c>
      <c r="AC8008">
        <v>0.31256123573500005</v>
      </c>
      <c r="AD8008">
        <v>0</v>
      </c>
      <c r="AE8008">
        <v>1.5202734463481249</v>
      </c>
    </row>
    <row r="8009" spans="1:31" x14ac:dyDescent="0.25">
      <c r="A8009">
        <v>1804166</v>
      </c>
      <c r="B8009">
        <v>1</v>
      </c>
      <c r="C8009" t="s">
        <v>80</v>
      </c>
      <c r="D8009" t="s">
        <v>82</v>
      </c>
      <c r="E8009" t="s">
        <v>171</v>
      </c>
      <c r="F8009" t="s">
        <v>22835</v>
      </c>
      <c r="G8009" t="s">
        <v>181</v>
      </c>
      <c r="H8009" t="s">
        <v>146</v>
      </c>
      <c r="I8009" t="s">
        <v>135</v>
      </c>
      <c r="J8009" t="s">
        <v>136</v>
      </c>
      <c r="K8009" t="s">
        <v>147</v>
      </c>
      <c r="L8009" t="s">
        <v>22836</v>
      </c>
      <c r="M8009" t="s">
        <v>22837</v>
      </c>
      <c r="N8009">
        <v>1.2938888879999999</v>
      </c>
      <c r="O8009">
        <v>0</v>
      </c>
      <c r="P8009">
        <v>1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0.24964170035204999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0.24964170035204999</v>
      </c>
    </row>
    <row r="8010" spans="1:31" x14ac:dyDescent="0.25">
      <c r="A8010">
        <v>1804168</v>
      </c>
      <c r="B8010">
        <v>1</v>
      </c>
      <c r="C8010" t="s">
        <v>81</v>
      </c>
      <c r="D8010" t="s">
        <v>120</v>
      </c>
      <c r="E8010" t="s">
        <v>171</v>
      </c>
      <c r="F8010" t="s">
        <v>22838</v>
      </c>
      <c r="G8010" t="s">
        <v>181</v>
      </c>
      <c r="H8010" t="s">
        <v>146</v>
      </c>
      <c r="I8010" t="s">
        <v>135</v>
      </c>
      <c r="J8010" t="s">
        <v>136</v>
      </c>
      <c r="K8010" t="s">
        <v>147</v>
      </c>
      <c r="L8010" t="s">
        <v>22839</v>
      </c>
      <c r="M8010" t="s">
        <v>22840</v>
      </c>
      <c r="N8010">
        <v>3.2572222219999998</v>
      </c>
      <c r="O8010">
        <v>0</v>
      </c>
      <c r="P8010">
        <v>1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1.1812394167497999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1.1812394167497999</v>
      </c>
    </row>
    <row r="8011" spans="1:31" x14ac:dyDescent="0.25">
      <c r="A8011">
        <v>1804170</v>
      </c>
      <c r="B8011">
        <v>1</v>
      </c>
      <c r="C8011" t="s">
        <v>81</v>
      </c>
      <c r="D8011" t="s">
        <v>118</v>
      </c>
      <c r="E8011" t="s">
        <v>171</v>
      </c>
      <c r="F8011" t="s">
        <v>22841</v>
      </c>
      <c r="G8011" t="s">
        <v>181</v>
      </c>
      <c r="H8011" t="s">
        <v>146</v>
      </c>
      <c r="I8011" t="s">
        <v>135</v>
      </c>
      <c r="J8011" t="s">
        <v>136</v>
      </c>
      <c r="K8011" t="s">
        <v>147</v>
      </c>
      <c r="L8011" t="s">
        <v>22842</v>
      </c>
      <c r="M8011" t="s">
        <v>22843</v>
      </c>
      <c r="N8011">
        <v>3.2666666659999999</v>
      </c>
      <c r="O8011">
        <v>0</v>
      </c>
      <c r="P8011">
        <v>1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1.4843600189999999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1.4843600189999999</v>
      </c>
    </row>
    <row r="8012" spans="1:31" x14ac:dyDescent="0.25">
      <c r="A8012">
        <v>1804180</v>
      </c>
      <c r="B8012">
        <v>1</v>
      </c>
      <c r="C8012" t="s">
        <v>80</v>
      </c>
      <c r="D8012" t="s">
        <v>82</v>
      </c>
      <c r="E8012" t="s">
        <v>143</v>
      </c>
      <c r="F8012" t="s">
        <v>22844</v>
      </c>
      <c r="G8012" t="s">
        <v>239</v>
      </c>
      <c r="H8012" t="s">
        <v>146</v>
      </c>
      <c r="I8012" t="s">
        <v>135</v>
      </c>
      <c r="J8012" t="s">
        <v>136</v>
      </c>
      <c r="K8012" t="s">
        <v>137</v>
      </c>
      <c r="L8012" t="s">
        <v>22845</v>
      </c>
      <c r="M8012" t="s">
        <v>22846</v>
      </c>
      <c r="N8012">
        <v>2.3366666660000002</v>
      </c>
      <c r="O8012">
        <v>0</v>
      </c>
      <c r="P8012">
        <v>91</v>
      </c>
      <c r="Q8012">
        <v>0</v>
      </c>
      <c r="R8012">
        <v>0</v>
      </c>
      <c r="S8012">
        <v>0</v>
      </c>
      <c r="T8012">
        <v>219</v>
      </c>
      <c r="U8012">
        <v>0</v>
      </c>
      <c r="V8012">
        <v>1</v>
      </c>
      <c r="W8012">
        <v>0</v>
      </c>
      <c r="X8012">
        <v>65.582748820256967</v>
      </c>
      <c r="Y8012">
        <v>0</v>
      </c>
      <c r="Z8012">
        <v>0</v>
      </c>
      <c r="AA8012">
        <v>0</v>
      </c>
      <c r="AB8012">
        <v>210.79634273827617</v>
      </c>
      <c r="AC8012">
        <v>0</v>
      </c>
      <c r="AD8012">
        <v>0</v>
      </c>
      <c r="AE8012">
        <v>276.3790915585331</v>
      </c>
    </row>
    <row r="8013" spans="1:31" x14ac:dyDescent="0.25">
      <c r="A8013">
        <v>1804182</v>
      </c>
      <c r="B8013">
        <v>1</v>
      </c>
      <c r="C8013" t="s">
        <v>80</v>
      </c>
      <c r="D8013" t="s">
        <v>96</v>
      </c>
      <c r="E8013" t="s">
        <v>158</v>
      </c>
      <c r="F8013" t="s">
        <v>22847</v>
      </c>
      <c r="G8013" t="s">
        <v>239</v>
      </c>
      <c r="H8013" t="s">
        <v>146</v>
      </c>
      <c r="I8013" t="s">
        <v>135</v>
      </c>
      <c r="J8013" t="s">
        <v>136</v>
      </c>
      <c r="K8013" t="s">
        <v>137</v>
      </c>
      <c r="L8013" t="s">
        <v>22848</v>
      </c>
      <c r="M8013" t="s">
        <v>22849</v>
      </c>
      <c r="N8013">
        <v>2.7978222220000002</v>
      </c>
      <c r="O8013">
        <v>0</v>
      </c>
      <c r="P8013">
        <v>112</v>
      </c>
      <c r="Q8013">
        <v>0</v>
      </c>
      <c r="R8013">
        <v>0</v>
      </c>
      <c r="S8013">
        <v>0</v>
      </c>
      <c r="T8013">
        <v>3</v>
      </c>
      <c r="U8013">
        <v>0</v>
      </c>
      <c r="V8013">
        <v>0</v>
      </c>
      <c r="W8013">
        <v>0</v>
      </c>
      <c r="X8013">
        <v>72.123292998846281</v>
      </c>
      <c r="Y8013">
        <v>0</v>
      </c>
      <c r="Z8013">
        <v>0</v>
      </c>
      <c r="AA8013">
        <v>0</v>
      </c>
      <c r="AB8013">
        <v>3.5703230977832168</v>
      </c>
      <c r="AC8013">
        <v>0</v>
      </c>
      <c r="AD8013">
        <v>0</v>
      </c>
      <c r="AE8013">
        <v>75.693616096629498</v>
      </c>
    </row>
    <row r="8014" spans="1:31" x14ac:dyDescent="0.25">
      <c r="A8014">
        <v>1804184</v>
      </c>
      <c r="B8014">
        <v>1</v>
      </c>
      <c r="C8014" t="s">
        <v>81</v>
      </c>
      <c r="D8014" t="s">
        <v>113</v>
      </c>
      <c r="E8014" t="s">
        <v>188</v>
      </c>
      <c r="F8014" t="s">
        <v>22850</v>
      </c>
      <c r="G8014" t="s">
        <v>177</v>
      </c>
      <c r="H8014" t="s">
        <v>134</v>
      </c>
      <c r="I8014" t="s">
        <v>135</v>
      </c>
      <c r="J8014" t="s">
        <v>136</v>
      </c>
      <c r="K8014" t="s">
        <v>147</v>
      </c>
      <c r="L8014" t="s">
        <v>22851</v>
      </c>
      <c r="M8014" t="s">
        <v>22852</v>
      </c>
      <c r="N8014">
        <v>0.48444444399999997</v>
      </c>
      <c r="O8014">
        <v>0</v>
      </c>
      <c r="P8014">
        <v>230</v>
      </c>
      <c r="Q8014">
        <v>14</v>
      </c>
      <c r="R8014">
        <v>47</v>
      </c>
      <c r="S8014">
        <v>0</v>
      </c>
      <c r="T8014">
        <v>12</v>
      </c>
      <c r="U8014">
        <v>0</v>
      </c>
      <c r="V8014">
        <v>0</v>
      </c>
      <c r="W8014">
        <v>0</v>
      </c>
      <c r="X8014">
        <v>23.568495768932273</v>
      </c>
      <c r="Y8014">
        <v>17.559708482857999</v>
      </c>
      <c r="Z8014">
        <v>23.961141335322935</v>
      </c>
      <c r="AA8014">
        <v>0</v>
      </c>
      <c r="AB8014">
        <v>1.2657193949762668</v>
      </c>
      <c r="AC8014">
        <v>0</v>
      </c>
      <c r="AD8014">
        <v>0</v>
      </c>
      <c r="AE8014">
        <v>66.355064982089473</v>
      </c>
    </row>
    <row r="8015" spans="1:31" x14ac:dyDescent="0.25">
      <c r="A8015">
        <v>1804186</v>
      </c>
      <c r="B8015">
        <v>1</v>
      </c>
      <c r="C8015" t="s">
        <v>80</v>
      </c>
      <c r="D8015" t="s">
        <v>100</v>
      </c>
      <c r="E8015" t="s">
        <v>158</v>
      </c>
      <c r="F8015" t="s">
        <v>20536</v>
      </c>
      <c r="G8015" t="s">
        <v>221</v>
      </c>
      <c r="H8015" t="s">
        <v>146</v>
      </c>
      <c r="I8015" t="s">
        <v>135</v>
      </c>
      <c r="J8015" t="s">
        <v>136</v>
      </c>
      <c r="K8015" t="s">
        <v>147</v>
      </c>
      <c r="L8015" t="s">
        <v>22853</v>
      </c>
      <c r="M8015" t="s">
        <v>22854</v>
      </c>
      <c r="N8015">
        <v>2.5861111110000001</v>
      </c>
      <c r="O8015">
        <v>0</v>
      </c>
      <c r="P8015">
        <v>56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24.183260133001586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24.183260133001586</v>
      </c>
    </row>
    <row r="8016" spans="1:31" x14ac:dyDescent="0.25">
      <c r="A8016">
        <v>1804190</v>
      </c>
      <c r="B8016">
        <v>1</v>
      </c>
      <c r="C8016" t="s">
        <v>80</v>
      </c>
      <c r="D8016" t="s">
        <v>93</v>
      </c>
      <c r="E8016" t="s">
        <v>184</v>
      </c>
      <c r="F8016" t="s">
        <v>22855</v>
      </c>
      <c r="G8016" t="s">
        <v>232</v>
      </c>
      <c r="H8016" t="s">
        <v>134</v>
      </c>
      <c r="I8016" t="s">
        <v>135</v>
      </c>
      <c r="J8016" t="s">
        <v>136</v>
      </c>
      <c r="K8016" t="s">
        <v>147</v>
      </c>
      <c r="L8016" t="s">
        <v>22856</v>
      </c>
      <c r="M8016" t="s">
        <v>22857</v>
      </c>
      <c r="N8016">
        <v>0.201944444</v>
      </c>
      <c r="O8016">
        <v>0</v>
      </c>
      <c r="P8016">
        <v>22</v>
      </c>
      <c r="Q8016">
        <v>0</v>
      </c>
      <c r="R8016">
        <v>3</v>
      </c>
      <c r="S8016">
        <v>0</v>
      </c>
      <c r="T8016">
        <v>5</v>
      </c>
      <c r="U8016">
        <v>0</v>
      </c>
      <c r="V8016">
        <v>0</v>
      </c>
      <c r="W8016">
        <v>0</v>
      </c>
      <c r="X8016">
        <v>0.46725461107942501</v>
      </c>
      <c r="Y8016">
        <v>0</v>
      </c>
      <c r="Z8016">
        <v>0.16142980688253333</v>
      </c>
      <c r="AA8016">
        <v>0</v>
      </c>
      <c r="AB8016">
        <v>1.6553640061823667</v>
      </c>
      <c r="AC8016">
        <v>0</v>
      </c>
      <c r="AD8016">
        <v>0</v>
      </c>
      <c r="AE8016">
        <v>2.2840484241443253</v>
      </c>
    </row>
    <row r="8017" spans="1:31" x14ac:dyDescent="0.25">
      <c r="A8017">
        <v>1804192</v>
      </c>
      <c r="B8017">
        <v>1</v>
      </c>
      <c r="C8017" t="s">
        <v>80</v>
      </c>
      <c r="D8017" t="s">
        <v>106</v>
      </c>
      <c r="E8017" t="s">
        <v>158</v>
      </c>
      <c r="F8017" t="s">
        <v>15206</v>
      </c>
      <c r="G8017" t="s">
        <v>160</v>
      </c>
      <c r="H8017" t="s">
        <v>146</v>
      </c>
      <c r="I8017" t="s">
        <v>135</v>
      </c>
      <c r="J8017" t="s">
        <v>136</v>
      </c>
      <c r="K8017" t="s">
        <v>147</v>
      </c>
      <c r="L8017" t="s">
        <v>22858</v>
      </c>
      <c r="M8017" t="s">
        <v>22859</v>
      </c>
      <c r="N8017">
        <v>0.76138888800000004</v>
      </c>
      <c r="O8017">
        <v>0</v>
      </c>
      <c r="P8017">
        <v>0</v>
      </c>
      <c r="Q8017">
        <v>0</v>
      </c>
      <c r="R8017">
        <v>4</v>
      </c>
      <c r="S8017">
        <v>0</v>
      </c>
      <c r="T8017">
        <v>1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5.5245287033475003</v>
      </c>
      <c r="AA8017">
        <v>0</v>
      </c>
      <c r="AB8017">
        <v>2.6290732263222001</v>
      </c>
      <c r="AC8017">
        <v>0</v>
      </c>
      <c r="AD8017">
        <v>0</v>
      </c>
      <c r="AE8017">
        <v>8.1536019296697013</v>
      </c>
    </row>
    <row r="8018" spans="1:31" x14ac:dyDescent="0.25">
      <c r="A8018">
        <v>1804193</v>
      </c>
      <c r="B8018">
        <v>1</v>
      </c>
      <c r="C8018" t="s">
        <v>80</v>
      </c>
      <c r="D8018" t="s">
        <v>104</v>
      </c>
      <c r="E8018" t="s">
        <v>171</v>
      </c>
      <c r="F8018" t="s">
        <v>22860</v>
      </c>
      <c r="G8018" t="s">
        <v>181</v>
      </c>
      <c r="H8018" t="s">
        <v>146</v>
      </c>
      <c r="I8018" t="s">
        <v>135</v>
      </c>
      <c r="J8018" t="s">
        <v>136</v>
      </c>
      <c r="K8018" t="s">
        <v>147</v>
      </c>
      <c r="L8018" t="s">
        <v>22861</v>
      </c>
      <c r="M8018" t="s">
        <v>22862</v>
      </c>
      <c r="N8018">
        <v>1.9311111110000001</v>
      </c>
      <c r="O8018">
        <v>0</v>
      </c>
      <c r="P8018">
        <v>9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6.6880977166772997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6.6880977166772997</v>
      </c>
    </row>
    <row r="8019" spans="1:31" x14ac:dyDescent="0.25">
      <c r="A8019">
        <v>1804198</v>
      </c>
      <c r="B8019">
        <v>1</v>
      </c>
      <c r="C8019" t="s">
        <v>80</v>
      </c>
      <c r="D8019" t="s">
        <v>97</v>
      </c>
      <c r="E8019" t="s">
        <v>171</v>
      </c>
      <c r="F8019" t="s">
        <v>22863</v>
      </c>
      <c r="G8019" t="s">
        <v>282</v>
      </c>
      <c r="H8019" t="s">
        <v>146</v>
      </c>
      <c r="I8019" t="s">
        <v>135</v>
      </c>
      <c r="J8019" t="s">
        <v>136</v>
      </c>
      <c r="K8019" t="s">
        <v>147</v>
      </c>
      <c r="L8019" t="s">
        <v>22864</v>
      </c>
      <c r="M8019" t="s">
        <v>22865</v>
      </c>
      <c r="N8019">
        <v>12.565</v>
      </c>
      <c r="O8019">
        <v>0</v>
      </c>
      <c r="P8019">
        <v>1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2.5716818819476002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2.5716818819476002</v>
      </c>
    </row>
    <row r="8020" spans="1:31" x14ac:dyDescent="0.25">
      <c r="A8020">
        <v>1804200</v>
      </c>
      <c r="B8020">
        <v>1</v>
      </c>
      <c r="C8020" t="s">
        <v>80</v>
      </c>
      <c r="D8020" t="s">
        <v>92</v>
      </c>
      <c r="E8020" t="s">
        <v>171</v>
      </c>
      <c r="F8020" t="s">
        <v>22866</v>
      </c>
      <c r="G8020" t="s">
        <v>164</v>
      </c>
      <c r="H8020" t="s">
        <v>146</v>
      </c>
      <c r="I8020" t="s">
        <v>135</v>
      </c>
      <c r="J8020" t="s">
        <v>136</v>
      </c>
      <c r="K8020" t="s">
        <v>147</v>
      </c>
      <c r="L8020" t="s">
        <v>22867</v>
      </c>
      <c r="M8020" t="s">
        <v>22868</v>
      </c>
      <c r="N8020">
        <v>5.4375</v>
      </c>
      <c r="O8020">
        <v>0</v>
      </c>
      <c r="P8020">
        <v>1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2.7145172032136249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2.7145172032136249</v>
      </c>
    </row>
    <row r="8021" spans="1:31" x14ac:dyDescent="0.25">
      <c r="A8021">
        <v>1804202</v>
      </c>
      <c r="B8021">
        <v>1</v>
      </c>
      <c r="C8021" t="s">
        <v>81</v>
      </c>
      <c r="D8021" t="s">
        <v>124</v>
      </c>
      <c r="E8021" t="s">
        <v>171</v>
      </c>
      <c r="F8021" t="s">
        <v>22869</v>
      </c>
      <c r="G8021" t="s">
        <v>181</v>
      </c>
      <c r="H8021" t="s">
        <v>146</v>
      </c>
      <c r="I8021" t="s">
        <v>135</v>
      </c>
      <c r="J8021" t="s">
        <v>136</v>
      </c>
      <c r="K8021" t="s">
        <v>147</v>
      </c>
      <c r="L8021" t="s">
        <v>22870</v>
      </c>
      <c r="M8021" t="s">
        <v>22871</v>
      </c>
      <c r="N8021">
        <v>0.49277777699999997</v>
      </c>
      <c r="O8021">
        <v>0</v>
      </c>
      <c r="P8021">
        <v>1</v>
      </c>
      <c r="Q8021">
        <v>0</v>
      </c>
      <c r="R8021">
        <v>1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9.1692723754500008E-2</v>
      </c>
      <c r="Y8021">
        <v>0</v>
      </c>
      <c r="Z8021">
        <v>1.9109140522249997E-2</v>
      </c>
      <c r="AA8021">
        <v>0</v>
      </c>
      <c r="AB8021">
        <v>0</v>
      </c>
      <c r="AC8021">
        <v>0</v>
      </c>
      <c r="AD8021">
        <v>0</v>
      </c>
      <c r="AE8021">
        <v>0.11080186427675001</v>
      </c>
    </row>
    <row r="8022" spans="1:31" x14ac:dyDescent="0.25">
      <c r="A8022">
        <v>1804203</v>
      </c>
      <c r="B8022">
        <v>1</v>
      </c>
      <c r="C8022" t="s">
        <v>80</v>
      </c>
      <c r="D8022" t="s">
        <v>92</v>
      </c>
      <c r="E8022" t="s">
        <v>158</v>
      </c>
      <c r="F8022" t="s">
        <v>22872</v>
      </c>
      <c r="G8022" t="s">
        <v>160</v>
      </c>
      <c r="H8022" t="s">
        <v>146</v>
      </c>
      <c r="I8022" t="s">
        <v>135</v>
      </c>
      <c r="J8022" t="s">
        <v>136</v>
      </c>
      <c r="K8022" t="s">
        <v>147</v>
      </c>
      <c r="L8022" t="s">
        <v>22873</v>
      </c>
      <c r="M8022" t="s">
        <v>22874</v>
      </c>
      <c r="N8022">
        <v>2.818888888</v>
      </c>
      <c r="O8022">
        <v>0</v>
      </c>
      <c r="P8022">
        <v>6</v>
      </c>
      <c r="Q8022">
        <v>0</v>
      </c>
      <c r="R8022">
        <v>4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7.1667530963627684</v>
      </c>
      <c r="Y8022">
        <v>0</v>
      </c>
      <c r="Z8022">
        <v>2.0934393276006005</v>
      </c>
      <c r="AA8022">
        <v>0</v>
      </c>
      <c r="AB8022">
        <v>0</v>
      </c>
      <c r="AC8022">
        <v>0</v>
      </c>
      <c r="AD8022">
        <v>0</v>
      </c>
      <c r="AE8022">
        <v>9.2601924239633693</v>
      </c>
    </row>
    <row r="8023" spans="1:31" x14ac:dyDescent="0.25">
      <c r="A8023">
        <v>1804204</v>
      </c>
      <c r="B8023">
        <v>1</v>
      </c>
      <c r="C8023" t="s">
        <v>80</v>
      </c>
      <c r="D8023" t="s">
        <v>94</v>
      </c>
      <c r="E8023" t="s">
        <v>158</v>
      </c>
      <c r="F8023" t="s">
        <v>22875</v>
      </c>
      <c r="G8023" t="s">
        <v>160</v>
      </c>
      <c r="H8023" t="s">
        <v>146</v>
      </c>
      <c r="I8023" t="s">
        <v>135</v>
      </c>
      <c r="J8023" t="s">
        <v>136</v>
      </c>
      <c r="K8023" t="s">
        <v>147</v>
      </c>
      <c r="L8023" t="s">
        <v>22876</v>
      </c>
      <c r="M8023" t="s">
        <v>22877</v>
      </c>
      <c r="N8023">
        <v>3.3022222220000002</v>
      </c>
      <c r="O8023">
        <v>0</v>
      </c>
      <c r="P8023">
        <v>0</v>
      </c>
      <c r="Q8023">
        <v>0</v>
      </c>
      <c r="R8023">
        <v>1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</row>
    <row r="8024" spans="1:31" x14ac:dyDescent="0.25">
      <c r="A8024">
        <v>1804209</v>
      </c>
      <c r="B8024">
        <v>1</v>
      </c>
      <c r="C8024" t="s">
        <v>81</v>
      </c>
      <c r="D8024" t="s">
        <v>118</v>
      </c>
      <c r="E8024" t="s">
        <v>171</v>
      </c>
      <c r="F8024" t="s">
        <v>22878</v>
      </c>
      <c r="G8024" t="s">
        <v>225</v>
      </c>
      <c r="H8024" t="s">
        <v>146</v>
      </c>
      <c r="I8024" t="s">
        <v>135</v>
      </c>
      <c r="J8024" t="s">
        <v>136</v>
      </c>
      <c r="K8024" t="s">
        <v>147</v>
      </c>
      <c r="L8024" t="s">
        <v>22879</v>
      </c>
      <c r="M8024" t="s">
        <v>22880</v>
      </c>
      <c r="N8024">
        <v>1.169444444</v>
      </c>
      <c r="O8024">
        <v>0</v>
      </c>
      <c r="P8024">
        <v>1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0.22079764825999998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0.22079764825999998</v>
      </c>
    </row>
    <row r="8025" spans="1:31" x14ac:dyDescent="0.25">
      <c r="A8025">
        <v>1804210</v>
      </c>
      <c r="B8025">
        <v>1</v>
      </c>
      <c r="C8025" t="s">
        <v>81</v>
      </c>
      <c r="D8025" t="s">
        <v>120</v>
      </c>
      <c r="E8025" t="s">
        <v>153</v>
      </c>
      <c r="F8025" t="s">
        <v>12461</v>
      </c>
      <c r="G8025" t="s">
        <v>160</v>
      </c>
      <c r="H8025" t="s">
        <v>146</v>
      </c>
      <c r="I8025" t="s">
        <v>135</v>
      </c>
      <c r="J8025" t="s">
        <v>136</v>
      </c>
      <c r="K8025" t="s">
        <v>147</v>
      </c>
      <c r="L8025" t="s">
        <v>22881</v>
      </c>
      <c r="M8025" t="s">
        <v>22882</v>
      </c>
      <c r="N8025">
        <v>1.9069444440000001</v>
      </c>
      <c r="O8025">
        <v>0</v>
      </c>
      <c r="P8025">
        <v>100</v>
      </c>
      <c r="Q8025">
        <v>0</v>
      </c>
      <c r="R8025">
        <v>0</v>
      </c>
      <c r="S8025">
        <v>0</v>
      </c>
      <c r="T8025">
        <v>2</v>
      </c>
      <c r="U8025">
        <v>0</v>
      </c>
      <c r="V8025">
        <v>0</v>
      </c>
      <c r="W8025">
        <v>0</v>
      </c>
      <c r="X8025">
        <v>45.191828513694183</v>
      </c>
      <c r="Y8025">
        <v>0</v>
      </c>
      <c r="Z8025">
        <v>0</v>
      </c>
      <c r="AA8025">
        <v>0</v>
      </c>
      <c r="AB8025">
        <v>10.453237470046835</v>
      </c>
      <c r="AC8025">
        <v>0</v>
      </c>
      <c r="AD8025">
        <v>0</v>
      </c>
      <c r="AE8025">
        <v>55.64506598374102</v>
      </c>
    </row>
    <row r="8026" spans="1:31" x14ac:dyDescent="0.25">
      <c r="A8026">
        <v>1804211</v>
      </c>
      <c r="B8026">
        <v>1</v>
      </c>
      <c r="C8026" t="s">
        <v>80</v>
      </c>
      <c r="D8026" t="s">
        <v>97</v>
      </c>
      <c r="E8026" t="s">
        <v>171</v>
      </c>
      <c r="F8026" t="s">
        <v>22883</v>
      </c>
      <c r="G8026" t="s">
        <v>181</v>
      </c>
      <c r="H8026" t="s">
        <v>146</v>
      </c>
      <c r="I8026" t="s">
        <v>135</v>
      </c>
      <c r="J8026" t="s">
        <v>136</v>
      </c>
      <c r="K8026" t="s">
        <v>147</v>
      </c>
      <c r="L8026" t="s">
        <v>22884</v>
      </c>
      <c r="M8026" t="s">
        <v>22885</v>
      </c>
      <c r="N8026">
        <v>3.883888888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1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8.549875393846575</v>
      </c>
      <c r="AC8026">
        <v>0</v>
      </c>
      <c r="AD8026">
        <v>0</v>
      </c>
      <c r="AE8026">
        <v>8.549875393846575</v>
      </c>
    </row>
    <row r="8027" spans="1:31" x14ac:dyDescent="0.25">
      <c r="A8027">
        <v>1804212</v>
      </c>
      <c r="B8027">
        <v>1</v>
      </c>
      <c r="C8027" t="s">
        <v>80</v>
      </c>
      <c r="D8027" t="s">
        <v>103</v>
      </c>
      <c r="E8027" t="s">
        <v>153</v>
      </c>
      <c r="F8027" t="s">
        <v>22886</v>
      </c>
      <c r="G8027" t="s">
        <v>155</v>
      </c>
      <c r="H8027" t="s">
        <v>146</v>
      </c>
      <c r="I8027" t="s">
        <v>135</v>
      </c>
      <c r="J8027" t="s">
        <v>136</v>
      </c>
      <c r="K8027" t="s">
        <v>147</v>
      </c>
      <c r="L8027" t="s">
        <v>22887</v>
      </c>
      <c r="M8027" t="s">
        <v>22888</v>
      </c>
      <c r="N8027">
        <v>1.111111111</v>
      </c>
      <c r="O8027">
        <v>0</v>
      </c>
      <c r="P8027">
        <v>179</v>
      </c>
      <c r="Q8027">
        <v>0</v>
      </c>
      <c r="R8027">
        <v>0</v>
      </c>
      <c r="S8027">
        <v>0</v>
      </c>
      <c r="T8027">
        <v>5</v>
      </c>
      <c r="U8027">
        <v>0</v>
      </c>
      <c r="V8027">
        <v>0</v>
      </c>
      <c r="W8027">
        <v>0</v>
      </c>
      <c r="X8027">
        <v>55.78002082135</v>
      </c>
      <c r="Y8027">
        <v>0</v>
      </c>
      <c r="Z8027">
        <v>0</v>
      </c>
      <c r="AA8027">
        <v>0</v>
      </c>
      <c r="AB8027">
        <v>5.6010067818350837</v>
      </c>
      <c r="AC8027">
        <v>0</v>
      </c>
      <c r="AD8027">
        <v>0</v>
      </c>
      <c r="AE8027">
        <v>61.381027603185082</v>
      </c>
    </row>
    <row r="8028" spans="1:31" x14ac:dyDescent="0.25">
      <c r="A8028">
        <v>1804214</v>
      </c>
      <c r="B8028">
        <v>1</v>
      </c>
      <c r="C8028" t="s">
        <v>80</v>
      </c>
      <c r="D8028" t="s">
        <v>96</v>
      </c>
      <c r="E8028" t="s">
        <v>158</v>
      </c>
      <c r="F8028" t="s">
        <v>13787</v>
      </c>
      <c r="G8028" t="s">
        <v>292</v>
      </c>
      <c r="H8028" t="s">
        <v>146</v>
      </c>
      <c r="I8028" t="s">
        <v>135</v>
      </c>
      <c r="J8028" t="s">
        <v>136</v>
      </c>
      <c r="K8028" t="s">
        <v>147</v>
      </c>
      <c r="L8028" t="s">
        <v>22889</v>
      </c>
      <c r="M8028" t="s">
        <v>22890</v>
      </c>
      <c r="N8028">
        <v>3.738888888</v>
      </c>
      <c r="O8028">
        <v>0</v>
      </c>
      <c r="P8028">
        <v>30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19.180915168282123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19.180915168282123</v>
      </c>
    </row>
    <row r="8029" spans="1:31" x14ac:dyDescent="0.25">
      <c r="A8029">
        <v>1804216</v>
      </c>
      <c r="B8029">
        <v>1</v>
      </c>
      <c r="C8029" t="s">
        <v>80</v>
      </c>
      <c r="D8029" t="s">
        <v>92</v>
      </c>
      <c r="E8029" t="s">
        <v>158</v>
      </c>
      <c r="F8029" t="s">
        <v>11463</v>
      </c>
      <c r="G8029" t="s">
        <v>160</v>
      </c>
      <c r="H8029" t="s">
        <v>146</v>
      </c>
      <c r="I8029" t="s">
        <v>135</v>
      </c>
      <c r="J8029" t="s">
        <v>136</v>
      </c>
      <c r="K8029" t="s">
        <v>147</v>
      </c>
      <c r="L8029" t="s">
        <v>22891</v>
      </c>
      <c r="M8029" t="s">
        <v>22892</v>
      </c>
      <c r="N8029">
        <v>1.956388888</v>
      </c>
      <c r="O8029">
        <v>0</v>
      </c>
      <c r="P8029">
        <v>153</v>
      </c>
      <c r="Q8029">
        <v>0</v>
      </c>
      <c r="R8029">
        <v>2</v>
      </c>
      <c r="S8029">
        <v>0</v>
      </c>
      <c r="T8029">
        <v>4</v>
      </c>
      <c r="U8029">
        <v>0</v>
      </c>
      <c r="V8029">
        <v>0</v>
      </c>
      <c r="W8029">
        <v>0</v>
      </c>
      <c r="X8029">
        <v>96.84139195640536</v>
      </c>
      <c r="Y8029">
        <v>0</v>
      </c>
      <c r="Z8029">
        <v>4.5158662044899996E-2</v>
      </c>
      <c r="AA8029">
        <v>0</v>
      </c>
      <c r="AB8029">
        <v>5.3572484587753335</v>
      </c>
      <c r="AC8029">
        <v>0</v>
      </c>
      <c r="AD8029">
        <v>0</v>
      </c>
      <c r="AE8029">
        <v>102.24379907722559</v>
      </c>
    </row>
    <row r="8030" spans="1:31" x14ac:dyDescent="0.25">
      <c r="A8030">
        <v>1804217</v>
      </c>
      <c r="B8030">
        <v>1</v>
      </c>
      <c r="C8030" t="s">
        <v>80</v>
      </c>
      <c r="D8030" t="s">
        <v>96</v>
      </c>
      <c r="E8030" t="s">
        <v>171</v>
      </c>
      <c r="F8030" t="s">
        <v>22893</v>
      </c>
      <c r="G8030" t="s">
        <v>181</v>
      </c>
      <c r="H8030" t="s">
        <v>146</v>
      </c>
      <c r="I8030" t="s">
        <v>135</v>
      </c>
      <c r="J8030" t="s">
        <v>136</v>
      </c>
      <c r="K8030" t="s">
        <v>147</v>
      </c>
      <c r="L8030" t="s">
        <v>22894</v>
      </c>
      <c r="M8030" t="s">
        <v>22895</v>
      </c>
      <c r="N8030">
        <v>0.638055555</v>
      </c>
      <c r="O8030">
        <v>0</v>
      </c>
      <c r="P8030">
        <v>6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0.48363312929658336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0.48363312929658336</v>
      </c>
    </row>
    <row r="8031" spans="1:31" x14ac:dyDescent="0.25">
      <c r="A8031">
        <v>1804218</v>
      </c>
      <c r="B8031">
        <v>1</v>
      </c>
      <c r="C8031" t="s">
        <v>80</v>
      </c>
      <c r="D8031" t="s">
        <v>87</v>
      </c>
      <c r="E8031" t="s">
        <v>171</v>
      </c>
      <c r="F8031" t="s">
        <v>22896</v>
      </c>
      <c r="G8031" t="s">
        <v>282</v>
      </c>
      <c r="H8031" t="s">
        <v>146</v>
      </c>
      <c r="I8031" t="s">
        <v>135</v>
      </c>
      <c r="J8031" t="s">
        <v>136</v>
      </c>
      <c r="K8031" t="s">
        <v>147</v>
      </c>
      <c r="L8031" t="s">
        <v>22897</v>
      </c>
      <c r="M8031" t="s">
        <v>22898</v>
      </c>
      <c r="N8031">
        <v>7.0147222219999996</v>
      </c>
      <c r="O8031">
        <v>0</v>
      </c>
      <c r="P8031">
        <v>1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2.1863781203750254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2.1863781203750254</v>
      </c>
    </row>
    <row r="8032" spans="1:31" x14ac:dyDescent="0.25">
      <c r="A8032">
        <v>1804222</v>
      </c>
      <c r="B8032">
        <v>1</v>
      </c>
      <c r="C8032" t="s">
        <v>80</v>
      </c>
      <c r="D8032" t="s">
        <v>97</v>
      </c>
      <c r="E8032" t="s">
        <v>171</v>
      </c>
      <c r="F8032" t="s">
        <v>22899</v>
      </c>
      <c r="G8032" t="s">
        <v>181</v>
      </c>
      <c r="H8032" t="s">
        <v>146</v>
      </c>
      <c r="I8032" t="s">
        <v>135</v>
      </c>
      <c r="J8032" t="s">
        <v>136</v>
      </c>
      <c r="K8032" t="s">
        <v>147</v>
      </c>
      <c r="L8032" t="s">
        <v>22900</v>
      </c>
      <c r="M8032" t="s">
        <v>22901</v>
      </c>
      <c r="N8032">
        <v>2.4561111109999998</v>
      </c>
      <c r="O8032">
        <v>0</v>
      </c>
      <c r="P8032">
        <v>3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6.1048256889812516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6.1048256889812516</v>
      </c>
    </row>
    <row r="8033" spans="1:31" x14ac:dyDescent="0.25">
      <c r="A8033">
        <v>1804223</v>
      </c>
      <c r="B8033">
        <v>1</v>
      </c>
      <c r="C8033" t="s">
        <v>80</v>
      </c>
      <c r="D8033" t="s">
        <v>96</v>
      </c>
      <c r="E8033" t="s">
        <v>171</v>
      </c>
      <c r="F8033" t="s">
        <v>22902</v>
      </c>
      <c r="G8033" t="s">
        <v>181</v>
      </c>
      <c r="H8033" t="s">
        <v>146</v>
      </c>
      <c r="I8033" t="s">
        <v>135</v>
      </c>
      <c r="J8033" t="s">
        <v>136</v>
      </c>
      <c r="K8033" t="s">
        <v>147</v>
      </c>
      <c r="L8033" t="s">
        <v>22903</v>
      </c>
      <c r="M8033" t="s">
        <v>22904</v>
      </c>
      <c r="N8033">
        <v>3.7124999999999999</v>
      </c>
      <c r="O8033">
        <v>0</v>
      </c>
      <c r="P8033">
        <v>4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0.56791064454950002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0.56791064454950002</v>
      </c>
    </row>
    <row r="8034" spans="1:31" x14ac:dyDescent="0.25">
      <c r="A8034">
        <v>1804229</v>
      </c>
      <c r="B8034">
        <v>1</v>
      </c>
      <c r="C8034" t="s">
        <v>80</v>
      </c>
      <c r="D8034" t="s">
        <v>98</v>
      </c>
      <c r="E8034" t="s">
        <v>171</v>
      </c>
      <c r="F8034" t="s">
        <v>22905</v>
      </c>
      <c r="G8034" t="s">
        <v>173</v>
      </c>
      <c r="H8034" t="s">
        <v>146</v>
      </c>
      <c r="I8034" t="s">
        <v>135</v>
      </c>
      <c r="J8034" t="s">
        <v>136</v>
      </c>
      <c r="K8034" t="s">
        <v>147</v>
      </c>
      <c r="L8034" t="s">
        <v>22906</v>
      </c>
      <c r="M8034" t="s">
        <v>22907</v>
      </c>
      <c r="N8034">
        <v>2.2286111110000002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1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0.33641811894390006</v>
      </c>
      <c r="AC8034">
        <v>0</v>
      </c>
      <c r="AD8034">
        <v>0</v>
      </c>
      <c r="AE8034">
        <v>0.33641811894390006</v>
      </c>
    </row>
    <row r="8035" spans="1:31" x14ac:dyDescent="0.25">
      <c r="A8035">
        <v>1804233</v>
      </c>
      <c r="B8035">
        <v>1</v>
      </c>
      <c r="C8035" t="s">
        <v>80</v>
      </c>
      <c r="D8035" t="s">
        <v>91</v>
      </c>
      <c r="E8035" t="s">
        <v>158</v>
      </c>
      <c r="F8035" t="s">
        <v>22908</v>
      </c>
      <c r="G8035" t="s">
        <v>225</v>
      </c>
      <c r="H8035" t="s">
        <v>146</v>
      </c>
      <c r="I8035" t="s">
        <v>135</v>
      </c>
      <c r="J8035" t="s">
        <v>3</v>
      </c>
      <c r="K8035" t="s">
        <v>147</v>
      </c>
      <c r="L8035" t="s">
        <v>22909</v>
      </c>
      <c r="M8035" t="s">
        <v>22910</v>
      </c>
      <c r="N8035">
        <v>1.5744444440000001</v>
      </c>
      <c r="O8035">
        <v>0</v>
      </c>
      <c r="P8035">
        <v>48</v>
      </c>
      <c r="Q8035">
        <v>0</v>
      </c>
      <c r="R8035">
        <v>2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14.525758302677003</v>
      </c>
      <c r="Y8035">
        <v>0</v>
      </c>
      <c r="Z8035">
        <v>0.22486726521350003</v>
      </c>
      <c r="AA8035">
        <v>0</v>
      </c>
      <c r="AB8035">
        <v>0</v>
      </c>
      <c r="AC8035">
        <v>0</v>
      </c>
      <c r="AD8035">
        <v>0</v>
      </c>
      <c r="AE8035">
        <v>14.750625567890504</v>
      </c>
    </row>
    <row r="8036" spans="1:31" x14ac:dyDescent="0.25">
      <c r="A8036">
        <v>1804234</v>
      </c>
      <c r="B8036">
        <v>1</v>
      </c>
      <c r="C8036" t="s">
        <v>81</v>
      </c>
      <c r="D8036" t="s">
        <v>127</v>
      </c>
      <c r="E8036" t="s">
        <v>153</v>
      </c>
      <c r="F8036" t="s">
        <v>22911</v>
      </c>
      <c r="G8036" t="s">
        <v>758</v>
      </c>
      <c r="H8036" t="s">
        <v>146</v>
      </c>
      <c r="I8036" t="s">
        <v>135</v>
      </c>
      <c r="J8036" t="s">
        <v>136</v>
      </c>
      <c r="K8036" t="s">
        <v>147</v>
      </c>
      <c r="L8036" t="s">
        <v>22912</v>
      </c>
      <c r="M8036" t="s">
        <v>22913</v>
      </c>
      <c r="N8036">
        <v>6.1641666659999999</v>
      </c>
      <c r="O8036">
        <v>0</v>
      </c>
      <c r="P8036">
        <v>46</v>
      </c>
      <c r="Q8036">
        <v>0</v>
      </c>
      <c r="R8036">
        <v>0</v>
      </c>
      <c r="S8036">
        <v>0</v>
      </c>
      <c r="T8036">
        <v>18</v>
      </c>
      <c r="U8036">
        <v>0</v>
      </c>
      <c r="V8036">
        <v>0</v>
      </c>
      <c r="W8036">
        <v>0</v>
      </c>
      <c r="X8036">
        <v>60.476338314110798</v>
      </c>
      <c r="Y8036">
        <v>0</v>
      </c>
      <c r="Z8036">
        <v>0</v>
      </c>
      <c r="AA8036">
        <v>0</v>
      </c>
      <c r="AB8036">
        <v>110.7405358165211</v>
      </c>
      <c r="AC8036">
        <v>0</v>
      </c>
      <c r="AD8036">
        <v>0</v>
      </c>
      <c r="AE8036">
        <v>171.21687413063191</v>
      </c>
    </row>
    <row r="8037" spans="1:31" x14ac:dyDescent="0.25">
      <c r="A8037">
        <v>1804235</v>
      </c>
      <c r="B8037">
        <v>1</v>
      </c>
      <c r="C8037" t="s">
        <v>81</v>
      </c>
      <c r="D8037" t="s">
        <v>128</v>
      </c>
      <c r="E8037" t="s">
        <v>158</v>
      </c>
      <c r="F8037" t="s">
        <v>22914</v>
      </c>
      <c r="G8037" t="s">
        <v>221</v>
      </c>
      <c r="H8037" t="s">
        <v>146</v>
      </c>
      <c r="I8037" t="s">
        <v>135</v>
      </c>
      <c r="J8037" t="s">
        <v>136</v>
      </c>
      <c r="K8037" t="s">
        <v>147</v>
      </c>
      <c r="L8037" t="s">
        <v>22915</v>
      </c>
      <c r="M8037" t="s">
        <v>22916</v>
      </c>
      <c r="N8037">
        <v>3.5938888879999999</v>
      </c>
      <c r="O8037">
        <v>0</v>
      </c>
      <c r="P8037">
        <v>2</v>
      </c>
      <c r="Q8037">
        <v>0</v>
      </c>
      <c r="R8037">
        <v>13</v>
      </c>
      <c r="S8037">
        <v>0</v>
      </c>
      <c r="T8037">
        <v>1</v>
      </c>
      <c r="U8037">
        <v>0</v>
      </c>
      <c r="V8037">
        <v>0</v>
      </c>
      <c r="W8037">
        <v>0</v>
      </c>
      <c r="X8037">
        <v>2.4847783232000002E-3</v>
      </c>
      <c r="Y8037">
        <v>0</v>
      </c>
      <c r="Z8037">
        <v>7.6915341212843824</v>
      </c>
      <c r="AA8037">
        <v>0</v>
      </c>
      <c r="AB8037">
        <v>5.7547468650833346E-3</v>
      </c>
      <c r="AC8037">
        <v>0</v>
      </c>
      <c r="AD8037">
        <v>0</v>
      </c>
      <c r="AE8037">
        <v>7.6997736464726652</v>
      </c>
    </row>
    <row r="8038" spans="1:31" x14ac:dyDescent="0.25">
      <c r="A8038">
        <v>1804237</v>
      </c>
      <c r="B8038">
        <v>1</v>
      </c>
      <c r="C8038" t="s">
        <v>80</v>
      </c>
      <c r="D8038" t="s">
        <v>82</v>
      </c>
      <c r="E8038" t="s">
        <v>153</v>
      </c>
      <c r="F8038" t="s">
        <v>22917</v>
      </c>
      <c r="G8038" t="s">
        <v>164</v>
      </c>
      <c r="H8038" t="s">
        <v>146</v>
      </c>
      <c r="I8038" t="s">
        <v>135</v>
      </c>
      <c r="J8038" t="s">
        <v>136</v>
      </c>
      <c r="K8038" t="s">
        <v>147</v>
      </c>
      <c r="L8038" t="s">
        <v>22918</v>
      </c>
      <c r="M8038" t="s">
        <v>22919</v>
      </c>
      <c r="N8038">
        <v>1.163888888</v>
      </c>
      <c r="O8038">
        <v>0</v>
      </c>
      <c r="P8038">
        <v>27</v>
      </c>
      <c r="Q8038">
        <v>0</v>
      </c>
      <c r="R8038">
        <v>0</v>
      </c>
      <c r="S8038">
        <v>0</v>
      </c>
      <c r="T8038">
        <v>40</v>
      </c>
      <c r="U8038">
        <v>0</v>
      </c>
      <c r="V8038">
        <v>0</v>
      </c>
      <c r="W8038">
        <v>0</v>
      </c>
      <c r="X8038">
        <v>7.5113893466348349</v>
      </c>
      <c r="Y8038">
        <v>0</v>
      </c>
      <c r="Z8038">
        <v>0</v>
      </c>
      <c r="AA8038">
        <v>0</v>
      </c>
      <c r="AB8038">
        <v>74.281595203858899</v>
      </c>
      <c r="AC8038">
        <v>0</v>
      </c>
      <c r="AD8038">
        <v>0</v>
      </c>
      <c r="AE8038">
        <v>81.792984550493728</v>
      </c>
    </row>
    <row r="8039" spans="1:31" x14ac:dyDescent="0.25">
      <c r="A8039">
        <v>1804238</v>
      </c>
      <c r="B8039">
        <v>1</v>
      </c>
      <c r="C8039" t="s">
        <v>80</v>
      </c>
      <c r="D8039" t="s">
        <v>106</v>
      </c>
      <c r="E8039" t="s">
        <v>143</v>
      </c>
      <c r="F8039" t="s">
        <v>22920</v>
      </c>
      <c r="G8039" t="s">
        <v>164</v>
      </c>
      <c r="H8039" t="s">
        <v>146</v>
      </c>
      <c r="I8039" t="s">
        <v>135</v>
      </c>
      <c r="J8039" t="s">
        <v>136</v>
      </c>
      <c r="K8039" t="s">
        <v>147</v>
      </c>
      <c r="L8039" t="s">
        <v>22921</v>
      </c>
      <c r="M8039" t="s">
        <v>22922</v>
      </c>
      <c r="N8039">
        <v>0.97388888799999995</v>
      </c>
      <c r="O8039">
        <v>0</v>
      </c>
      <c r="P8039">
        <v>13</v>
      </c>
      <c r="Q8039">
        <v>0</v>
      </c>
      <c r="R8039">
        <v>4</v>
      </c>
      <c r="S8039">
        <v>0</v>
      </c>
      <c r="T8039">
        <v>1</v>
      </c>
      <c r="U8039">
        <v>0</v>
      </c>
      <c r="V8039">
        <v>0</v>
      </c>
      <c r="W8039">
        <v>0</v>
      </c>
      <c r="X8039">
        <v>2.0588510498599999</v>
      </c>
      <c r="Y8039">
        <v>0</v>
      </c>
      <c r="Z8039">
        <v>0.70762827854525012</v>
      </c>
      <c r="AA8039">
        <v>0</v>
      </c>
      <c r="AB8039">
        <v>1.2792602147632666</v>
      </c>
      <c r="AC8039">
        <v>0</v>
      </c>
      <c r="AD8039">
        <v>0</v>
      </c>
      <c r="AE8039">
        <v>4.0457395431685166</v>
      </c>
    </row>
    <row r="8040" spans="1:31" x14ac:dyDescent="0.25">
      <c r="A8040">
        <v>1804241</v>
      </c>
      <c r="B8040">
        <v>1</v>
      </c>
      <c r="C8040" t="s">
        <v>80</v>
      </c>
      <c r="D8040" t="s">
        <v>97</v>
      </c>
      <c r="E8040" t="s">
        <v>158</v>
      </c>
      <c r="F8040" t="s">
        <v>22923</v>
      </c>
      <c r="G8040" t="s">
        <v>221</v>
      </c>
      <c r="H8040" t="s">
        <v>146</v>
      </c>
      <c r="I8040" t="s">
        <v>135</v>
      </c>
      <c r="J8040" t="s">
        <v>136</v>
      </c>
      <c r="K8040" t="s">
        <v>147</v>
      </c>
      <c r="L8040" t="s">
        <v>22924</v>
      </c>
      <c r="M8040" t="s">
        <v>22925</v>
      </c>
      <c r="N8040">
        <v>3.710555555</v>
      </c>
      <c r="O8040">
        <v>0</v>
      </c>
      <c r="P8040">
        <v>94</v>
      </c>
      <c r="Q8040">
        <v>0</v>
      </c>
      <c r="R8040">
        <v>0</v>
      </c>
      <c r="S8040">
        <v>0</v>
      </c>
      <c r="T8040">
        <v>3</v>
      </c>
      <c r="U8040">
        <v>0</v>
      </c>
      <c r="V8040">
        <v>0</v>
      </c>
      <c r="W8040">
        <v>0</v>
      </c>
      <c r="X8040">
        <v>125.92733285190118</v>
      </c>
      <c r="Y8040">
        <v>0</v>
      </c>
      <c r="Z8040">
        <v>0</v>
      </c>
      <c r="AA8040">
        <v>0</v>
      </c>
      <c r="AB8040">
        <v>1.7409568749235003</v>
      </c>
      <c r="AC8040">
        <v>0</v>
      </c>
      <c r="AD8040">
        <v>0</v>
      </c>
      <c r="AE8040">
        <v>127.66828972682468</v>
      </c>
    </row>
    <row r="8041" spans="1:31" x14ac:dyDescent="0.25">
      <c r="A8041">
        <v>1804242</v>
      </c>
      <c r="B8041">
        <v>1</v>
      </c>
      <c r="C8041" t="s">
        <v>80</v>
      </c>
      <c r="D8041" t="s">
        <v>83</v>
      </c>
      <c r="E8041" t="s">
        <v>171</v>
      </c>
      <c r="F8041" t="s">
        <v>22926</v>
      </c>
      <c r="G8041" t="s">
        <v>282</v>
      </c>
      <c r="H8041" t="s">
        <v>146</v>
      </c>
      <c r="I8041" t="s">
        <v>135</v>
      </c>
      <c r="J8041" t="s">
        <v>136</v>
      </c>
      <c r="K8041" t="s">
        <v>147</v>
      </c>
      <c r="L8041" t="s">
        <v>22927</v>
      </c>
      <c r="M8041" t="s">
        <v>22928</v>
      </c>
      <c r="N8041">
        <v>1.417777777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2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2.8194287953333332</v>
      </c>
      <c r="AC8041">
        <v>0</v>
      </c>
      <c r="AD8041">
        <v>0</v>
      </c>
      <c r="AE8041">
        <v>2.8194287953333332</v>
      </c>
    </row>
    <row r="8042" spans="1:31" x14ac:dyDescent="0.25">
      <c r="A8042">
        <v>1804243</v>
      </c>
      <c r="B8042">
        <v>1</v>
      </c>
      <c r="C8042" t="s">
        <v>80</v>
      </c>
      <c r="D8042" t="s">
        <v>97</v>
      </c>
      <c r="E8042" t="s">
        <v>171</v>
      </c>
      <c r="F8042" t="s">
        <v>22929</v>
      </c>
      <c r="G8042" t="s">
        <v>282</v>
      </c>
      <c r="H8042" t="s">
        <v>146</v>
      </c>
      <c r="I8042" t="s">
        <v>135</v>
      </c>
      <c r="J8042" t="s">
        <v>136</v>
      </c>
      <c r="K8042" t="s">
        <v>147</v>
      </c>
      <c r="L8042" t="s">
        <v>22930</v>
      </c>
      <c r="M8042" t="s">
        <v>22931</v>
      </c>
      <c r="N8042">
        <v>10.739166665999999</v>
      </c>
      <c r="O8042">
        <v>0</v>
      </c>
      <c r="P8042">
        <v>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1.3311962454153334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1.3311962454153334</v>
      </c>
    </row>
    <row r="8043" spans="1:31" x14ac:dyDescent="0.25">
      <c r="A8043">
        <v>1804246</v>
      </c>
      <c r="B8043">
        <v>1</v>
      </c>
      <c r="C8043" t="s">
        <v>80</v>
      </c>
      <c r="D8043" t="s">
        <v>105</v>
      </c>
      <c r="E8043" t="s">
        <v>171</v>
      </c>
      <c r="F8043" t="s">
        <v>22932</v>
      </c>
      <c r="G8043" t="s">
        <v>181</v>
      </c>
      <c r="H8043" t="s">
        <v>146</v>
      </c>
      <c r="I8043" t="s">
        <v>135</v>
      </c>
      <c r="J8043" t="s">
        <v>136</v>
      </c>
      <c r="K8043" t="s">
        <v>147</v>
      </c>
      <c r="L8043" t="s">
        <v>22933</v>
      </c>
      <c r="M8043" t="s">
        <v>22934</v>
      </c>
      <c r="N8043">
        <v>1.291388888</v>
      </c>
      <c r="O8043">
        <v>0</v>
      </c>
      <c r="P8043">
        <v>1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0.36211149650797503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0.36211149650797503</v>
      </c>
    </row>
    <row r="8044" spans="1:31" x14ac:dyDescent="0.25">
      <c r="A8044">
        <v>1804250</v>
      </c>
      <c r="B8044">
        <v>1</v>
      </c>
      <c r="C8044" t="s">
        <v>80</v>
      </c>
      <c r="D8044" t="s">
        <v>85</v>
      </c>
      <c r="E8044" t="s">
        <v>158</v>
      </c>
      <c r="F8044" t="s">
        <v>22935</v>
      </c>
      <c r="G8044" t="s">
        <v>225</v>
      </c>
      <c r="H8044" t="s">
        <v>146</v>
      </c>
      <c r="I8044" t="s">
        <v>135</v>
      </c>
      <c r="J8044" t="s">
        <v>3</v>
      </c>
      <c r="K8044" t="s">
        <v>147</v>
      </c>
      <c r="L8044" t="s">
        <v>22936</v>
      </c>
      <c r="M8044" t="s">
        <v>22937</v>
      </c>
      <c r="N8044">
        <v>0.92055555499999997</v>
      </c>
      <c r="O8044">
        <v>0</v>
      </c>
      <c r="P8044">
        <v>286</v>
      </c>
      <c r="Q8044">
        <v>0</v>
      </c>
      <c r="R8044">
        <v>0</v>
      </c>
      <c r="S8044">
        <v>0</v>
      </c>
      <c r="T8044">
        <v>35</v>
      </c>
      <c r="U8044">
        <v>0</v>
      </c>
      <c r="V8044">
        <v>0</v>
      </c>
      <c r="W8044">
        <v>0</v>
      </c>
      <c r="X8044">
        <v>66.208150068485679</v>
      </c>
      <c r="Y8044">
        <v>0</v>
      </c>
      <c r="Z8044">
        <v>0</v>
      </c>
      <c r="AA8044">
        <v>0</v>
      </c>
      <c r="AB8044">
        <v>16.533643643639287</v>
      </c>
      <c r="AC8044">
        <v>0</v>
      </c>
      <c r="AD8044">
        <v>0</v>
      </c>
      <c r="AE8044">
        <v>82.741793712124974</v>
      </c>
    </row>
    <row r="8045" spans="1:31" x14ac:dyDescent="0.25">
      <c r="A8045">
        <v>1804251</v>
      </c>
      <c r="B8045">
        <v>1</v>
      </c>
      <c r="C8045" t="s">
        <v>80</v>
      </c>
      <c r="D8045" t="s">
        <v>110</v>
      </c>
      <c r="E8045" t="s">
        <v>171</v>
      </c>
      <c r="F8045" t="s">
        <v>22938</v>
      </c>
      <c r="G8045" t="s">
        <v>181</v>
      </c>
      <c r="H8045" t="s">
        <v>146</v>
      </c>
      <c r="I8045" t="s">
        <v>135</v>
      </c>
      <c r="J8045" t="s">
        <v>136</v>
      </c>
      <c r="K8045" t="s">
        <v>147</v>
      </c>
      <c r="L8045" t="s">
        <v>22939</v>
      </c>
      <c r="M8045" t="s">
        <v>22940</v>
      </c>
      <c r="N8045">
        <v>5.0438888879999997</v>
      </c>
      <c r="O8045">
        <v>0</v>
      </c>
      <c r="P8045">
        <v>4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5.1936976451213335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5.1936976451213335</v>
      </c>
    </row>
    <row r="8046" spans="1:31" x14ac:dyDescent="0.25">
      <c r="A8046">
        <v>1804252</v>
      </c>
      <c r="B8046">
        <v>1</v>
      </c>
      <c r="C8046" t="s">
        <v>80</v>
      </c>
      <c r="D8046" t="s">
        <v>89</v>
      </c>
      <c r="E8046" t="s">
        <v>171</v>
      </c>
      <c r="F8046" t="s">
        <v>22941</v>
      </c>
      <c r="G8046" t="s">
        <v>282</v>
      </c>
      <c r="H8046" t="s">
        <v>146</v>
      </c>
      <c r="I8046" t="s">
        <v>135</v>
      </c>
      <c r="J8046" t="s">
        <v>136</v>
      </c>
      <c r="K8046" t="s">
        <v>147</v>
      </c>
      <c r="L8046" t="s">
        <v>22942</v>
      </c>
      <c r="M8046" t="s">
        <v>22943</v>
      </c>
      <c r="N8046">
        <v>1.650833333</v>
      </c>
      <c r="O8046">
        <v>0</v>
      </c>
      <c r="P8046">
        <v>6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5.1952339719918745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5.1952339719918745</v>
      </c>
    </row>
    <row r="8047" spans="1:31" x14ac:dyDescent="0.25">
      <c r="A8047">
        <v>1804255</v>
      </c>
      <c r="B8047">
        <v>1</v>
      </c>
      <c r="C8047" t="s">
        <v>80</v>
      </c>
      <c r="D8047" t="s">
        <v>90</v>
      </c>
      <c r="E8047" t="s">
        <v>171</v>
      </c>
      <c r="F8047" t="s">
        <v>8714</v>
      </c>
      <c r="G8047" t="s">
        <v>181</v>
      </c>
      <c r="H8047" t="s">
        <v>146</v>
      </c>
      <c r="I8047" t="s">
        <v>135</v>
      </c>
      <c r="J8047" t="s">
        <v>136</v>
      </c>
      <c r="K8047" t="s">
        <v>147</v>
      </c>
      <c r="L8047" t="s">
        <v>22944</v>
      </c>
      <c r="M8047" t="s">
        <v>22945</v>
      </c>
      <c r="N8047">
        <v>0.90444444400000001</v>
      </c>
      <c r="O8047">
        <v>0</v>
      </c>
      <c r="P8047">
        <v>2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0.69898576966906678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0.69898576966906678</v>
      </c>
    </row>
    <row r="8048" spans="1:31" x14ac:dyDescent="0.25">
      <c r="A8048">
        <v>1804257</v>
      </c>
      <c r="B8048">
        <v>1</v>
      </c>
      <c r="C8048" t="s">
        <v>80</v>
      </c>
      <c r="D8048" t="s">
        <v>85</v>
      </c>
      <c r="E8048" t="s">
        <v>171</v>
      </c>
      <c r="F8048" t="s">
        <v>22946</v>
      </c>
      <c r="G8048" t="s">
        <v>181</v>
      </c>
      <c r="H8048" t="s">
        <v>146</v>
      </c>
      <c r="I8048" t="s">
        <v>135</v>
      </c>
      <c r="J8048" t="s">
        <v>136</v>
      </c>
      <c r="K8048" t="s">
        <v>147</v>
      </c>
      <c r="L8048" t="s">
        <v>22947</v>
      </c>
      <c r="M8048" t="s">
        <v>22948</v>
      </c>
      <c r="N8048">
        <v>1.862222222</v>
      </c>
      <c r="O8048">
        <v>0</v>
      </c>
      <c r="P8048">
        <v>1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1.4830741330250334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1.4830741330250334</v>
      </c>
    </row>
    <row r="8049" spans="1:31" x14ac:dyDescent="0.25">
      <c r="A8049">
        <v>1804259</v>
      </c>
      <c r="B8049">
        <v>1</v>
      </c>
      <c r="C8049" t="s">
        <v>80</v>
      </c>
      <c r="D8049" t="s">
        <v>92</v>
      </c>
      <c r="E8049" t="s">
        <v>171</v>
      </c>
      <c r="F8049" t="s">
        <v>22949</v>
      </c>
      <c r="G8049" t="s">
        <v>282</v>
      </c>
      <c r="H8049" t="s">
        <v>146</v>
      </c>
      <c r="I8049" t="s">
        <v>135</v>
      </c>
      <c r="J8049" t="s">
        <v>136</v>
      </c>
      <c r="K8049" t="s">
        <v>147</v>
      </c>
      <c r="L8049" t="s">
        <v>22950</v>
      </c>
      <c r="M8049" t="s">
        <v>22951</v>
      </c>
      <c r="N8049">
        <v>2.2669444439999999</v>
      </c>
      <c r="O8049">
        <v>0</v>
      </c>
      <c r="P8049">
        <v>1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0.12926077291954169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0.12926077291954169</v>
      </c>
    </row>
    <row r="8050" spans="1:31" x14ac:dyDescent="0.25">
      <c r="A8050">
        <v>1804263</v>
      </c>
      <c r="B8050">
        <v>1</v>
      </c>
      <c r="C8050" t="s">
        <v>80</v>
      </c>
      <c r="D8050" t="s">
        <v>95</v>
      </c>
      <c r="E8050" t="s">
        <v>158</v>
      </c>
      <c r="F8050" t="s">
        <v>22781</v>
      </c>
      <c r="G8050" t="s">
        <v>164</v>
      </c>
      <c r="H8050" t="s">
        <v>146</v>
      </c>
      <c r="I8050" t="s">
        <v>135</v>
      </c>
      <c r="J8050" t="s">
        <v>136</v>
      </c>
      <c r="K8050" t="s">
        <v>147</v>
      </c>
      <c r="L8050" t="s">
        <v>22952</v>
      </c>
      <c r="M8050" t="s">
        <v>22953</v>
      </c>
      <c r="N8050">
        <v>0.17249999999999999</v>
      </c>
      <c r="O8050">
        <v>0</v>
      </c>
      <c r="P8050">
        <v>290</v>
      </c>
      <c r="Q8050">
        <v>0</v>
      </c>
      <c r="R8050">
        <v>0</v>
      </c>
      <c r="S8050">
        <v>0</v>
      </c>
      <c r="T8050">
        <v>10</v>
      </c>
      <c r="U8050">
        <v>0</v>
      </c>
      <c r="V8050">
        <v>0</v>
      </c>
      <c r="W8050">
        <v>0</v>
      </c>
      <c r="X8050">
        <v>11.981084793220793</v>
      </c>
      <c r="Y8050">
        <v>0</v>
      </c>
      <c r="Z8050">
        <v>0</v>
      </c>
      <c r="AA8050">
        <v>0</v>
      </c>
      <c r="AB8050">
        <v>0.40379069808900003</v>
      </c>
      <c r="AC8050">
        <v>0</v>
      </c>
      <c r="AD8050">
        <v>0</v>
      </c>
      <c r="AE8050">
        <v>12.384875491309794</v>
      </c>
    </row>
    <row r="8051" spans="1:31" x14ac:dyDescent="0.25">
      <c r="A8051">
        <v>1804267</v>
      </c>
      <c r="B8051">
        <v>1</v>
      </c>
      <c r="C8051" t="s">
        <v>81</v>
      </c>
      <c r="D8051" t="s">
        <v>124</v>
      </c>
      <c r="E8051" t="s">
        <v>171</v>
      </c>
      <c r="F8051" t="s">
        <v>22869</v>
      </c>
      <c r="G8051" t="s">
        <v>181</v>
      </c>
      <c r="H8051" t="s">
        <v>146</v>
      </c>
      <c r="I8051" t="s">
        <v>135</v>
      </c>
      <c r="J8051" t="s">
        <v>136</v>
      </c>
      <c r="K8051" t="s">
        <v>147</v>
      </c>
      <c r="L8051" t="s">
        <v>22954</v>
      </c>
      <c r="M8051" t="s">
        <v>22955</v>
      </c>
      <c r="N8051">
        <v>0.85694444400000003</v>
      </c>
      <c r="O8051">
        <v>0</v>
      </c>
      <c r="P8051">
        <v>1</v>
      </c>
      <c r="Q8051">
        <v>0</v>
      </c>
      <c r="R8051">
        <v>1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0.14744892607575</v>
      </c>
      <c r="Y8051">
        <v>0</v>
      </c>
      <c r="Z8051">
        <v>3.1288730935541659E-2</v>
      </c>
      <c r="AA8051">
        <v>0</v>
      </c>
      <c r="AB8051">
        <v>0</v>
      </c>
      <c r="AC8051">
        <v>0</v>
      </c>
      <c r="AD8051">
        <v>0</v>
      </c>
      <c r="AE8051">
        <v>0.17873765701129166</v>
      </c>
    </row>
    <row r="8052" spans="1:31" x14ac:dyDescent="0.25">
      <c r="A8052">
        <v>1804268</v>
      </c>
      <c r="B8052">
        <v>1</v>
      </c>
      <c r="C8052" t="s">
        <v>80</v>
      </c>
      <c r="D8052" t="s">
        <v>98</v>
      </c>
      <c r="E8052" t="s">
        <v>158</v>
      </c>
      <c r="F8052" t="s">
        <v>22956</v>
      </c>
      <c r="G8052" t="s">
        <v>221</v>
      </c>
      <c r="H8052" t="s">
        <v>146</v>
      </c>
      <c r="I8052" t="s">
        <v>135</v>
      </c>
      <c r="J8052" t="s">
        <v>136</v>
      </c>
      <c r="K8052" t="s">
        <v>147</v>
      </c>
      <c r="L8052" t="s">
        <v>22957</v>
      </c>
      <c r="M8052" t="s">
        <v>22958</v>
      </c>
      <c r="N8052">
        <v>4.3091666660000003</v>
      </c>
      <c r="O8052">
        <v>0</v>
      </c>
      <c r="P8052">
        <v>2</v>
      </c>
      <c r="Q8052">
        <v>0</v>
      </c>
      <c r="R8052">
        <v>0</v>
      </c>
      <c r="S8052">
        <v>0</v>
      </c>
      <c r="T8052">
        <v>3</v>
      </c>
      <c r="U8052">
        <v>0</v>
      </c>
      <c r="V8052">
        <v>0</v>
      </c>
      <c r="W8052">
        <v>0</v>
      </c>
      <c r="X8052">
        <v>1.0298343021855916</v>
      </c>
      <c r="Y8052">
        <v>0</v>
      </c>
      <c r="Z8052">
        <v>0</v>
      </c>
      <c r="AA8052">
        <v>0</v>
      </c>
      <c r="AB8052">
        <v>6.4172281547554499</v>
      </c>
      <c r="AC8052">
        <v>0</v>
      </c>
      <c r="AD8052">
        <v>0</v>
      </c>
      <c r="AE8052">
        <v>7.4470624569410413</v>
      </c>
    </row>
    <row r="8053" spans="1:31" x14ac:dyDescent="0.25">
      <c r="A8053">
        <v>1804270</v>
      </c>
      <c r="B8053">
        <v>1</v>
      </c>
      <c r="C8053" t="s">
        <v>81</v>
      </c>
      <c r="D8053" t="s">
        <v>128</v>
      </c>
      <c r="E8053" t="s">
        <v>171</v>
      </c>
      <c r="F8053" t="s">
        <v>22959</v>
      </c>
      <c r="G8053" t="s">
        <v>173</v>
      </c>
      <c r="H8053" t="s">
        <v>146</v>
      </c>
      <c r="I8053" t="s">
        <v>135</v>
      </c>
      <c r="J8053" t="s">
        <v>136</v>
      </c>
      <c r="K8053" t="s">
        <v>147</v>
      </c>
      <c r="L8053" t="s">
        <v>22960</v>
      </c>
      <c r="M8053" t="s">
        <v>22961</v>
      </c>
      <c r="N8053">
        <v>7.4441666660000001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1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</row>
    <row r="8054" spans="1:31" x14ac:dyDescent="0.25">
      <c r="A8054">
        <v>1804274</v>
      </c>
      <c r="B8054">
        <v>1</v>
      </c>
      <c r="C8054" t="s">
        <v>80</v>
      </c>
      <c r="D8054" t="s">
        <v>83</v>
      </c>
      <c r="E8054" t="s">
        <v>171</v>
      </c>
      <c r="F8054" t="s">
        <v>22962</v>
      </c>
      <c r="G8054" t="s">
        <v>225</v>
      </c>
      <c r="H8054" t="s">
        <v>146</v>
      </c>
      <c r="I8054" t="s">
        <v>135</v>
      </c>
      <c r="J8054" t="s">
        <v>136</v>
      </c>
      <c r="K8054" t="s">
        <v>147</v>
      </c>
      <c r="L8054" t="s">
        <v>22963</v>
      </c>
      <c r="M8054" t="s">
        <v>22964</v>
      </c>
      <c r="N8054">
        <v>2.5363888879999998</v>
      </c>
      <c r="O8054">
        <v>0</v>
      </c>
      <c r="P8054">
        <v>1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1.0709527801956751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1.0709527801956751</v>
      </c>
    </row>
    <row r="8055" spans="1:31" x14ac:dyDescent="0.25">
      <c r="A8055">
        <v>1804275</v>
      </c>
      <c r="B8055">
        <v>1</v>
      </c>
      <c r="C8055" t="s">
        <v>81</v>
      </c>
      <c r="D8055" t="s">
        <v>128</v>
      </c>
      <c r="E8055" t="s">
        <v>171</v>
      </c>
      <c r="F8055" t="s">
        <v>22965</v>
      </c>
      <c r="G8055" t="s">
        <v>181</v>
      </c>
      <c r="H8055" t="s">
        <v>146</v>
      </c>
      <c r="I8055" t="s">
        <v>135</v>
      </c>
      <c r="J8055" t="s">
        <v>136</v>
      </c>
      <c r="K8055" t="s">
        <v>147</v>
      </c>
      <c r="L8055" t="s">
        <v>22966</v>
      </c>
      <c r="M8055" t="s">
        <v>22967</v>
      </c>
      <c r="N8055">
        <v>2.7269444439999999</v>
      </c>
      <c r="O8055">
        <v>0</v>
      </c>
      <c r="P8055">
        <v>1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0.18311067450939167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0.18311067450939167</v>
      </c>
    </row>
    <row r="8056" spans="1:31" x14ac:dyDescent="0.25">
      <c r="A8056">
        <v>1804277</v>
      </c>
      <c r="B8056">
        <v>1</v>
      </c>
      <c r="C8056" t="s">
        <v>80</v>
      </c>
      <c r="D8056" t="s">
        <v>82</v>
      </c>
      <c r="E8056" t="s">
        <v>158</v>
      </c>
      <c r="F8056" t="s">
        <v>22968</v>
      </c>
      <c r="G8056" t="s">
        <v>239</v>
      </c>
      <c r="H8056" t="s">
        <v>146</v>
      </c>
      <c r="I8056" t="s">
        <v>135</v>
      </c>
      <c r="J8056" t="s">
        <v>136</v>
      </c>
      <c r="K8056" t="s">
        <v>137</v>
      </c>
      <c r="L8056" t="s">
        <v>22969</v>
      </c>
      <c r="M8056" t="s">
        <v>22970</v>
      </c>
      <c r="N8056">
        <v>1.3555508329999999</v>
      </c>
      <c r="O8056">
        <v>0</v>
      </c>
      <c r="P8056">
        <v>78</v>
      </c>
      <c r="Q8056">
        <v>0</v>
      </c>
      <c r="R8056">
        <v>0</v>
      </c>
      <c r="S8056">
        <v>0</v>
      </c>
      <c r="T8056">
        <v>8</v>
      </c>
      <c r="U8056">
        <v>0</v>
      </c>
      <c r="V8056">
        <v>0</v>
      </c>
      <c r="W8056">
        <v>0</v>
      </c>
      <c r="X8056">
        <v>23.324116556526405</v>
      </c>
      <c r="Y8056">
        <v>0</v>
      </c>
      <c r="Z8056">
        <v>0</v>
      </c>
      <c r="AA8056">
        <v>0</v>
      </c>
      <c r="AB8056">
        <v>13.542470093750133</v>
      </c>
      <c r="AC8056">
        <v>0</v>
      </c>
      <c r="AD8056">
        <v>0</v>
      </c>
      <c r="AE8056">
        <v>36.866586650276538</v>
      </c>
    </row>
    <row r="8057" spans="1:31" x14ac:dyDescent="0.25">
      <c r="A8057">
        <v>1804278</v>
      </c>
      <c r="B8057">
        <v>1</v>
      </c>
      <c r="C8057" t="s">
        <v>80</v>
      </c>
      <c r="D8057" t="s">
        <v>103</v>
      </c>
      <c r="E8057" t="s">
        <v>158</v>
      </c>
      <c r="F8057" t="s">
        <v>22971</v>
      </c>
      <c r="G8057" t="s">
        <v>334</v>
      </c>
      <c r="H8057" t="s">
        <v>146</v>
      </c>
      <c r="I8057" t="s">
        <v>135</v>
      </c>
      <c r="J8057" t="s">
        <v>136</v>
      </c>
      <c r="K8057" t="s">
        <v>147</v>
      </c>
      <c r="L8057" t="s">
        <v>22972</v>
      </c>
      <c r="M8057" t="s">
        <v>22973</v>
      </c>
      <c r="N8057">
        <v>1.3274999999999999</v>
      </c>
      <c r="O8057">
        <v>0</v>
      </c>
      <c r="P8057">
        <v>20</v>
      </c>
      <c r="Q8057">
        <v>0</v>
      </c>
      <c r="R8057">
        <v>1</v>
      </c>
      <c r="S8057">
        <v>0</v>
      </c>
      <c r="T8057">
        <v>8</v>
      </c>
      <c r="U8057">
        <v>0</v>
      </c>
      <c r="V8057">
        <v>0</v>
      </c>
      <c r="W8057">
        <v>0</v>
      </c>
      <c r="X8057">
        <v>6.7965946617727511</v>
      </c>
      <c r="Y8057">
        <v>0</v>
      </c>
      <c r="Z8057">
        <v>0</v>
      </c>
      <c r="AA8057">
        <v>0</v>
      </c>
      <c r="AB8057">
        <v>6.2830795016098993</v>
      </c>
      <c r="AC8057">
        <v>0</v>
      </c>
      <c r="AD8057">
        <v>0</v>
      </c>
      <c r="AE8057">
        <v>13.07967416338265</v>
      </c>
    </row>
    <row r="8058" spans="1:31" x14ac:dyDescent="0.25">
      <c r="A8058">
        <v>1804283</v>
      </c>
      <c r="B8058">
        <v>1</v>
      </c>
      <c r="C8058" t="s">
        <v>81</v>
      </c>
      <c r="D8058" t="s">
        <v>122</v>
      </c>
      <c r="E8058" t="s">
        <v>184</v>
      </c>
      <c r="F8058" t="s">
        <v>22974</v>
      </c>
      <c r="G8058" t="s">
        <v>232</v>
      </c>
      <c r="H8058" t="s">
        <v>134</v>
      </c>
      <c r="I8058" t="s">
        <v>135</v>
      </c>
      <c r="J8058" t="s">
        <v>136</v>
      </c>
      <c r="K8058" t="s">
        <v>147</v>
      </c>
      <c r="L8058" t="s">
        <v>22975</v>
      </c>
      <c r="M8058" t="s">
        <v>22976</v>
      </c>
      <c r="N8058">
        <v>1.7527777769999999</v>
      </c>
      <c r="O8058">
        <v>0</v>
      </c>
      <c r="P8058">
        <v>311</v>
      </c>
      <c r="Q8058">
        <v>0</v>
      </c>
      <c r="R8058">
        <v>0</v>
      </c>
      <c r="S8058">
        <v>0</v>
      </c>
      <c r="T8058">
        <v>65</v>
      </c>
      <c r="U8058">
        <v>0</v>
      </c>
      <c r="V8058">
        <v>0</v>
      </c>
      <c r="W8058">
        <v>0</v>
      </c>
      <c r="X8058">
        <v>101.77740815241957</v>
      </c>
      <c r="Y8058">
        <v>0</v>
      </c>
      <c r="Z8058">
        <v>0</v>
      </c>
      <c r="AA8058">
        <v>0</v>
      </c>
      <c r="AB8058">
        <v>41.458453116219999</v>
      </c>
      <c r="AC8058">
        <v>0</v>
      </c>
      <c r="AD8058">
        <v>0</v>
      </c>
      <c r="AE8058">
        <v>143.23586126863955</v>
      </c>
    </row>
    <row r="8059" spans="1:31" x14ac:dyDescent="0.25">
      <c r="A8059">
        <v>1804284</v>
      </c>
      <c r="B8059">
        <v>1</v>
      </c>
      <c r="C8059" t="s">
        <v>80</v>
      </c>
      <c r="D8059" t="s">
        <v>110</v>
      </c>
      <c r="E8059" t="s">
        <v>171</v>
      </c>
      <c r="F8059" t="s">
        <v>22977</v>
      </c>
      <c r="G8059" t="s">
        <v>225</v>
      </c>
      <c r="H8059" t="s">
        <v>146</v>
      </c>
      <c r="I8059" t="s">
        <v>135</v>
      </c>
      <c r="J8059" t="s">
        <v>3</v>
      </c>
      <c r="K8059" t="s">
        <v>147</v>
      </c>
      <c r="L8059" t="s">
        <v>22978</v>
      </c>
      <c r="M8059" t="s">
        <v>22979</v>
      </c>
      <c r="N8059">
        <v>4.5647222220000003</v>
      </c>
      <c r="O8059">
        <v>0</v>
      </c>
      <c r="P8059">
        <v>1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1.8912801296277082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1.8912801296277082</v>
      </c>
    </row>
    <row r="8060" spans="1:31" x14ac:dyDescent="0.25">
      <c r="A8060">
        <v>1804290</v>
      </c>
      <c r="B8060">
        <v>1</v>
      </c>
      <c r="C8060" t="s">
        <v>80</v>
      </c>
      <c r="D8060" t="s">
        <v>93</v>
      </c>
      <c r="E8060" t="s">
        <v>158</v>
      </c>
      <c r="F8060" t="s">
        <v>847</v>
      </c>
      <c r="G8060" t="s">
        <v>160</v>
      </c>
      <c r="H8060" t="s">
        <v>146</v>
      </c>
      <c r="I8060" t="s">
        <v>135</v>
      </c>
      <c r="J8060" t="s">
        <v>136</v>
      </c>
      <c r="K8060" t="s">
        <v>147</v>
      </c>
      <c r="L8060" t="s">
        <v>22980</v>
      </c>
      <c r="M8060" t="s">
        <v>22981</v>
      </c>
      <c r="N8060">
        <v>7.9283333330000003</v>
      </c>
      <c r="O8060">
        <v>0</v>
      </c>
      <c r="P8060">
        <v>2</v>
      </c>
      <c r="Q8060">
        <v>0</v>
      </c>
      <c r="R8060">
        <v>25</v>
      </c>
      <c r="S8060">
        <v>0</v>
      </c>
      <c r="T8060">
        <v>8</v>
      </c>
      <c r="U8060">
        <v>0</v>
      </c>
      <c r="V8060">
        <v>0</v>
      </c>
      <c r="W8060">
        <v>0</v>
      </c>
      <c r="X8060">
        <v>1.6857933548768831</v>
      </c>
      <c r="Y8060">
        <v>0</v>
      </c>
      <c r="Z8060">
        <v>25.637414686634425</v>
      </c>
      <c r="AA8060">
        <v>0</v>
      </c>
      <c r="AB8060">
        <v>21.534404309871203</v>
      </c>
      <c r="AC8060">
        <v>0</v>
      </c>
      <c r="AD8060">
        <v>0</v>
      </c>
      <c r="AE8060">
        <v>48.857612351382514</v>
      </c>
    </row>
    <row r="8061" spans="1:31" x14ac:dyDescent="0.25">
      <c r="A8061">
        <v>1804292</v>
      </c>
      <c r="B8061">
        <v>1</v>
      </c>
      <c r="C8061" t="s">
        <v>80</v>
      </c>
      <c r="D8061" t="s">
        <v>93</v>
      </c>
      <c r="E8061" t="s">
        <v>158</v>
      </c>
      <c r="F8061" t="s">
        <v>22982</v>
      </c>
      <c r="G8061" t="s">
        <v>334</v>
      </c>
      <c r="H8061" t="s">
        <v>146</v>
      </c>
      <c r="I8061" t="s">
        <v>135</v>
      </c>
      <c r="J8061" t="s">
        <v>136</v>
      </c>
      <c r="K8061" t="s">
        <v>147</v>
      </c>
      <c r="L8061" t="s">
        <v>22983</v>
      </c>
      <c r="M8061" t="s">
        <v>22984</v>
      </c>
      <c r="N8061">
        <v>2.4877777769999998</v>
      </c>
      <c r="O8061">
        <v>0</v>
      </c>
      <c r="P8061">
        <v>0</v>
      </c>
      <c r="Q8061">
        <v>0</v>
      </c>
      <c r="R8061">
        <v>1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0.5080469780504</v>
      </c>
      <c r="AA8061">
        <v>0</v>
      </c>
      <c r="AB8061">
        <v>0</v>
      </c>
      <c r="AC8061">
        <v>0</v>
      </c>
      <c r="AD8061">
        <v>0</v>
      </c>
      <c r="AE8061">
        <v>0.5080469780504</v>
      </c>
    </row>
    <row r="8062" spans="1:31" x14ac:dyDescent="0.25">
      <c r="A8062">
        <v>1804293</v>
      </c>
      <c r="B8062">
        <v>1</v>
      </c>
      <c r="C8062" t="s">
        <v>80</v>
      </c>
      <c r="D8062" t="s">
        <v>109</v>
      </c>
      <c r="E8062" t="s">
        <v>158</v>
      </c>
      <c r="F8062" t="s">
        <v>22985</v>
      </c>
      <c r="G8062" t="s">
        <v>160</v>
      </c>
      <c r="H8062" t="s">
        <v>146</v>
      </c>
      <c r="I8062" t="s">
        <v>135</v>
      </c>
      <c r="J8062" t="s">
        <v>136</v>
      </c>
      <c r="K8062" t="s">
        <v>147</v>
      </c>
      <c r="L8062" t="s">
        <v>22986</v>
      </c>
      <c r="M8062" t="s">
        <v>22987</v>
      </c>
      <c r="N8062">
        <v>1.0075000000000001</v>
      </c>
      <c r="O8062">
        <v>0</v>
      </c>
      <c r="P8062">
        <v>35</v>
      </c>
      <c r="Q8062">
        <v>0</v>
      </c>
      <c r="R8062">
        <v>0</v>
      </c>
      <c r="S8062">
        <v>0</v>
      </c>
      <c r="T8062">
        <v>3</v>
      </c>
      <c r="U8062">
        <v>0</v>
      </c>
      <c r="V8062">
        <v>0</v>
      </c>
      <c r="W8062">
        <v>0</v>
      </c>
      <c r="X8062">
        <v>3.6773011312737505</v>
      </c>
      <c r="Y8062">
        <v>0</v>
      </c>
      <c r="Z8062">
        <v>0</v>
      </c>
      <c r="AA8062">
        <v>0</v>
      </c>
      <c r="AB8062">
        <v>0.29696714070554997</v>
      </c>
      <c r="AC8062">
        <v>0</v>
      </c>
      <c r="AD8062">
        <v>0</v>
      </c>
      <c r="AE8062">
        <v>3.9742682719793003</v>
      </c>
    </row>
    <row r="8063" spans="1:31" x14ac:dyDescent="0.25">
      <c r="A8063">
        <v>1804295</v>
      </c>
      <c r="B8063">
        <v>1</v>
      </c>
      <c r="C8063" t="s">
        <v>81</v>
      </c>
      <c r="D8063" t="s">
        <v>127</v>
      </c>
      <c r="E8063" t="s">
        <v>131</v>
      </c>
      <c r="F8063" t="s">
        <v>22804</v>
      </c>
      <c r="G8063" t="s">
        <v>246</v>
      </c>
      <c r="H8063" t="s">
        <v>134</v>
      </c>
      <c r="I8063" t="s">
        <v>135</v>
      </c>
      <c r="J8063" t="s">
        <v>136</v>
      </c>
      <c r="K8063" t="s">
        <v>137</v>
      </c>
      <c r="L8063" t="s">
        <v>22988</v>
      </c>
      <c r="M8063" t="s">
        <v>22989</v>
      </c>
      <c r="N8063">
        <v>0.48666666600000003</v>
      </c>
      <c r="O8063">
        <v>0</v>
      </c>
      <c r="P8063">
        <v>658</v>
      </c>
      <c r="Q8063">
        <v>0</v>
      </c>
      <c r="R8063">
        <v>0</v>
      </c>
      <c r="S8063">
        <v>0</v>
      </c>
      <c r="T8063">
        <v>21</v>
      </c>
      <c r="U8063">
        <v>0</v>
      </c>
      <c r="V8063">
        <v>0</v>
      </c>
      <c r="W8063">
        <v>0</v>
      </c>
      <c r="X8063">
        <v>73.760073257022469</v>
      </c>
      <c r="Y8063">
        <v>0</v>
      </c>
      <c r="Z8063">
        <v>0</v>
      </c>
      <c r="AA8063">
        <v>0</v>
      </c>
      <c r="AB8063">
        <v>25.012844671216605</v>
      </c>
      <c r="AC8063">
        <v>0</v>
      </c>
      <c r="AD8063">
        <v>0</v>
      </c>
      <c r="AE8063">
        <v>98.772917928239082</v>
      </c>
    </row>
    <row r="8064" spans="1:31" x14ac:dyDescent="0.25">
      <c r="A8064">
        <v>1804296</v>
      </c>
      <c r="B8064">
        <v>1</v>
      </c>
      <c r="C8064" t="s">
        <v>81</v>
      </c>
      <c r="D8064" t="s">
        <v>112</v>
      </c>
      <c r="E8064" t="s">
        <v>158</v>
      </c>
      <c r="F8064" t="s">
        <v>22990</v>
      </c>
      <c r="G8064" t="s">
        <v>758</v>
      </c>
      <c r="H8064" t="s">
        <v>146</v>
      </c>
      <c r="I8064" t="s">
        <v>135</v>
      </c>
      <c r="J8064" t="s">
        <v>136</v>
      </c>
      <c r="K8064" t="s">
        <v>147</v>
      </c>
      <c r="L8064" t="s">
        <v>22991</v>
      </c>
      <c r="M8064" t="s">
        <v>22992</v>
      </c>
      <c r="N8064">
        <v>4.6730555550000004</v>
      </c>
      <c r="O8064">
        <v>0</v>
      </c>
      <c r="P8064">
        <v>10</v>
      </c>
      <c r="Q8064">
        <v>0</v>
      </c>
      <c r="R8064">
        <v>0</v>
      </c>
      <c r="S8064">
        <v>0</v>
      </c>
      <c r="T8064">
        <v>1</v>
      </c>
      <c r="U8064">
        <v>0</v>
      </c>
      <c r="V8064">
        <v>0</v>
      </c>
      <c r="W8064">
        <v>0</v>
      </c>
      <c r="X8064">
        <v>4.2682182637222237</v>
      </c>
      <c r="Y8064">
        <v>0</v>
      </c>
      <c r="Z8064">
        <v>0</v>
      </c>
      <c r="AA8064">
        <v>0</v>
      </c>
      <c r="AB8064">
        <v>1.2355623606950836</v>
      </c>
      <c r="AC8064">
        <v>0</v>
      </c>
      <c r="AD8064">
        <v>0</v>
      </c>
      <c r="AE8064">
        <v>5.5037806244173071</v>
      </c>
    </row>
    <row r="8065" spans="1:31" x14ac:dyDescent="0.25">
      <c r="A8065">
        <v>1804297</v>
      </c>
      <c r="B8065">
        <v>1</v>
      </c>
      <c r="C8065" t="s">
        <v>80</v>
      </c>
      <c r="D8065" t="s">
        <v>86</v>
      </c>
      <c r="E8065" t="s">
        <v>158</v>
      </c>
      <c r="F8065" t="s">
        <v>22993</v>
      </c>
      <c r="G8065" t="s">
        <v>225</v>
      </c>
      <c r="H8065" t="s">
        <v>146</v>
      </c>
      <c r="I8065" t="s">
        <v>135</v>
      </c>
      <c r="J8065" t="s">
        <v>136</v>
      </c>
      <c r="K8065" t="s">
        <v>147</v>
      </c>
      <c r="L8065" t="s">
        <v>22994</v>
      </c>
      <c r="M8065" t="s">
        <v>22995</v>
      </c>
      <c r="N8065">
        <v>2.0019444439999998</v>
      </c>
      <c r="O8065">
        <v>0</v>
      </c>
      <c r="P8065">
        <v>43</v>
      </c>
      <c r="Q8065">
        <v>0</v>
      </c>
      <c r="R8065">
        <v>0</v>
      </c>
      <c r="S8065">
        <v>0</v>
      </c>
      <c r="T8065">
        <v>1</v>
      </c>
      <c r="U8065">
        <v>0</v>
      </c>
      <c r="V8065">
        <v>0</v>
      </c>
      <c r="W8065">
        <v>0</v>
      </c>
      <c r="X8065">
        <v>29.240069141782023</v>
      </c>
      <c r="Y8065">
        <v>0</v>
      </c>
      <c r="Z8065">
        <v>0</v>
      </c>
      <c r="AA8065">
        <v>0</v>
      </c>
      <c r="AB8065">
        <v>5.118821387573667</v>
      </c>
      <c r="AC8065">
        <v>0</v>
      </c>
      <c r="AD8065">
        <v>0</v>
      </c>
      <c r="AE8065">
        <v>34.358890529355691</v>
      </c>
    </row>
    <row r="8066" spans="1:31" x14ac:dyDescent="0.25">
      <c r="A8066">
        <v>1804300</v>
      </c>
      <c r="B8066">
        <v>1</v>
      </c>
      <c r="C8066" t="s">
        <v>80</v>
      </c>
      <c r="D8066" t="s">
        <v>93</v>
      </c>
      <c r="E8066" t="s">
        <v>184</v>
      </c>
      <c r="F8066" t="s">
        <v>22855</v>
      </c>
      <c r="G8066" t="s">
        <v>232</v>
      </c>
      <c r="H8066" t="s">
        <v>134</v>
      </c>
      <c r="I8066" t="s">
        <v>135</v>
      </c>
      <c r="J8066" t="s">
        <v>136</v>
      </c>
      <c r="K8066" t="s">
        <v>147</v>
      </c>
      <c r="L8066" t="s">
        <v>22996</v>
      </c>
      <c r="M8066" t="s">
        <v>22997</v>
      </c>
      <c r="N8066">
        <v>6.5138888880000003</v>
      </c>
      <c r="O8066">
        <v>0</v>
      </c>
      <c r="P8066">
        <v>22</v>
      </c>
      <c r="Q8066">
        <v>0</v>
      </c>
      <c r="R8066">
        <v>3</v>
      </c>
      <c r="S8066">
        <v>0</v>
      </c>
      <c r="T8066">
        <v>5</v>
      </c>
      <c r="U8066">
        <v>0</v>
      </c>
      <c r="V8066">
        <v>0</v>
      </c>
      <c r="W8066">
        <v>0</v>
      </c>
      <c r="X8066">
        <v>14.124816237673052</v>
      </c>
      <c r="Y8066">
        <v>0</v>
      </c>
      <c r="Z8066">
        <v>4.9151052792680492</v>
      </c>
      <c r="AA8066">
        <v>0</v>
      </c>
      <c r="AB8066">
        <v>48.020397929885739</v>
      </c>
      <c r="AC8066">
        <v>0</v>
      </c>
      <c r="AD8066">
        <v>0</v>
      </c>
      <c r="AE8066">
        <v>67.060319446826838</v>
      </c>
    </row>
    <row r="8067" spans="1:31" x14ac:dyDescent="0.25">
      <c r="A8067">
        <v>1804301</v>
      </c>
      <c r="B8067">
        <v>1</v>
      </c>
      <c r="C8067" t="s">
        <v>81</v>
      </c>
      <c r="D8067" t="s">
        <v>120</v>
      </c>
      <c r="E8067" t="s">
        <v>171</v>
      </c>
      <c r="F8067" t="s">
        <v>22998</v>
      </c>
      <c r="G8067" t="s">
        <v>181</v>
      </c>
      <c r="H8067" t="s">
        <v>146</v>
      </c>
      <c r="I8067" t="s">
        <v>135</v>
      </c>
      <c r="J8067" t="s">
        <v>136</v>
      </c>
      <c r="K8067" t="s">
        <v>147</v>
      </c>
      <c r="L8067" t="s">
        <v>22999</v>
      </c>
      <c r="M8067" t="s">
        <v>23000</v>
      </c>
      <c r="N8067">
        <v>1.2088888879999999</v>
      </c>
      <c r="O8067">
        <v>0</v>
      </c>
      <c r="P8067">
        <v>5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0.14414674396320001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0.14414674396320001</v>
      </c>
    </row>
    <row r="8068" spans="1:31" x14ac:dyDescent="0.25">
      <c r="A8068">
        <v>1804307</v>
      </c>
      <c r="B8068">
        <v>1</v>
      </c>
      <c r="C8068" t="s">
        <v>80</v>
      </c>
      <c r="D8068" t="s">
        <v>107</v>
      </c>
      <c r="E8068" t="s">
        <v>158</v>
      </c>
      <c r="F8068" t="s">
        <v>23001</v>
      </c>
      <c r="G8068" t="s">
        <v>160</v>
      </c>
      <c r="H8068" t="s">
        <v>146</v>
      </c>
      <c r="I8068" t="s">
        <v>135</v>
      </c>
      <c r="J8068" t="s">
        <v>136</v>
      </c>
      <c r="K8068" t="s">
        <v>147</v>
      </c>
      <c r="L8068" t="s">
        <v>23002</v>
      </c>
      <c r="M8068" t="s">
        <v>23003</v>
      </c>
      <c r="N8068">
        <v>3.9302777770000001</v>
      </c>
      <c r="O8068">
        <v>0</v>
      </c>
      <c r="P8068">
        <v>77</v>
      </c>
      <c r="Q8068">
        <v>0</v>
      </c>
      <c r="R8068">
        <v>0</v>
      </c>
      <c r="S8068">
        <v>0</v>
      </c>
      <c r="T8068">
        <v>2</v>
      </c>
      <c r="U8068">
        <v>0</v>
      </c>
      <c r="V8068">
        <v>0</v>
      </c>
      <c r="W8068">
        <v>0</v>
      </c>
      <c r="X8068">
        <v>39.875616409254469</v>
      </c>
      <c r="Y8068">
        <v>0</v>
      </c>
      <c r="Z8068">
        <v>0</v>
      </c>
      <c r="AA8068">
        <v>0</v>
      </c>
      <c r="AB8068">
        <v>4.5813681300566678E-2</v>
      </c>
      <c r="AC8068">
        <v>0</v>
      </c>
      <c r="AD8068">
        <v>0</v>
      </c>
      <c r="AE8068">
        <v>39.921430090555035</v>
      </c>
    </row>
    <row r="8069" spans="1:31" x14ac:dyDescent="0.25">
      <c r="A8069">
        <v>1804308</v>
      </c>
      <c r="B8069">
        <v>1</v>
      </c>
      <c r="C8069" t="s">
        <v>80</v>
      </c>
      <c r="D8069" t="s">
        <v>96</v>
      </c>
      <c r="E8069" t="s">
        <v>158</v>
      </c>
      <c r="F8069" t="s">
        <v>23004</v>
      </c>
      <c r="G8069" t="s">
        <v>1568</v>
      </c>
      <c r="H8069" t="s">
        <v>146</v>
      </c>
      <c r="I8069" t="s">
        <v>135</v>
      </c>
      <c r="J8069" t="s">
        <v>136</v>
      </c>
      <c r="K8069" t="s">
        <v>147</v>
      </c>
      <c r="L8069" t="s">
        <v>23005</v>
      </c>
      <c r="M8069" t="s">
        <v>23006</v>
      </c>
      <c r="N8069">
        <v>0.70722222199999996</v>
      </c>
      <c r="O8069">
        <v>0</v>
      </c>
      <c r="P8069">
        <v>28</v>
      </c>
      <c r="Q8069">
        <v>0</v>
      </c>
      <c r="R8069">
        <v>1</v>
      </c>
      <c r="S8069">
        <v>0</v>
      </c>
      <c r="T8069">
        <v>6</v>
      </c>
      <c r="U8069">
        <v>0</v>
      </c>
      <c r="V8069">
        <v>0</v>
      </c>
      <c r="W8069">
        <v>0</v>
      </c>
      <c r="X8069">
        <v>8.2520093389153502</v>
      </c>
      <c r="Y8069">
        <v>0</v>
      </c>
      <c r="Z8069">
        <v>1.3935976438968503</v>
      </c>
      <c r="AA8069">
        <v>0</v>
      </c>
      <c r="AB8069">
        <v>0.72178391872424996</v>
      </c>
      <c r="AC8069">
        <v>0</v>
      </c>
      <c r="AD8069">
        <v>0</v>
      </c>
      <c r="AE8069">
        <v>10.367390901536451</v>
      </c>
    </row>
    <row r="8070" spans="1:31" x14ac:dyDescent="0.25">
      <c r="A8070">
        <v>1804310</v>
      </c>
      <c r="B8070">
        <v>1</v>
      </c>
      <c r="C8070" t="s">
        <v>81</v>
      </c>
      <c r="D8070" t="s">
        <v>128</v>
      </c>
      <c r="E8070" t="s">
        <v>171</v>
      </c>
      <c r="F8070" t="s">
        <v>23007</v>
      </c>
      <c r="G8070" t="s">
        <v>225</v>
      </c>
      <c r="H8070" t="s">
        <v>146</v>
      </c>
      <c r="I8070" t="s">
        <v>135</v>
      </c>
      <c r="J8070" t="s">
        <v>136</v>
      </c>
      <c r="K8070" t="s">
        <v>147</v>
      </c>
      <c r="L8070" t="s">
        <v>23008</v>
      </c>
      <c r="M8070" t="s">
        <v>23009</v>
      </c>
      <c r="N8070">
        <v>3.736388888</v>
      </c>
      <c r="O8070">
        <v>0</v>
      </c>
      <c r="P8070">
        <v>1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</row>
    <row r="8071" spans="1:31" x14ac:dyDescent="0.25">
      <c r="A8071">
        <v>1804311</v>
      </c>
      <c r="B8071">
        <v>1</v>
      </c>
      <c r="C8071" t="s">
        <v>81</v>
      </c>
      <c r="D8071" t="s">
        <v>128</v>
      </c>
      <c r="E8071" t="s">
        <v>158</v>
      </c>
      <c r="F8071" t="s">
        <v>23010</v>
      </c>
      <c r="G8071" t="s">
        <v>160</v>
      </c>
      <c r="H8071" t="s">
        <v>146</v>
      </c>
      <c r="I8071" t="s">
        <v>135</v>
      </c>
      <c r="J8071" t="s">
        <v>136</v>
      </c>
      <c r="K8071" t="s">
        <v>147</v>
      </c>
      <c r="L8071" t="s">
        <v>23011</v>
      </c>
      <c r="M8071" t="s">
        <v>23012</v>
      </c>
      <c r="N8071">
        <v>3.185277777</v>
      </c>
      <c r="O8071">
        <v>0</v>
      </c>
      <c r="P8071">
        <v>30</v>
      </c>
      <c r="Q8071">
        <v>0</v>
      </c>
      <c r="R8071">
        <v>1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10.529719895631455</v>
      </c>
      <c r="Y8071">
        <v>0</v>
      </c>
      <c r="Z8071">
        <v>1.2496636877999999E-3</v>
      </c>
      <c r="AA8071">
        <v>0</v>
      </c>
      <c r="AB8071">
        <v>0</v>
      </c>
      <c r="AC8071">
        <v>0</v>
      </c>
      <c r="AD8071">
        <v>0</v>
      </c>
      <c r="AE8071">
        <v>10.530969559319255</v>
      </c>
    </row>
    <row r="8072" spans="1:31" x14ac:dyDescent="0.25">
      <c r="A8072">
        <v>1804312</v>
      </c>
      <c r="B8072">
        <v>1</v>
      </c>
      <c r="C8072" t="s">
        <v>81</v>
      </c>
      <c r="D8072" t="s">
        <v>113</v>
      </c>
      <c r="E8072" t="s">
        <v>188</v>
      </c>
      <c r="F8072" t="s">
        <v>907</v>
      </c>
      <c r="G8072" t="s">
        <v>177</v>
      </c>
      <c r="H8072" t="s">
        <v>134</v>
      </c>
      <c r="I8072" t="s">
        <v>135</v>
      </c>
      <c r="J8072" t="s">
        <v>136</v>
      </c>
      <c r="K8072" t="s">
        <v>147</v>
      </c>
      <c r="L8072" t="s">
        <v>23013</v>
      </c>
      <c r="M8072" t="s">
        <v>23014</v>
      </c>
      <c r="N8072">
        <v>2.8258333329999998</v>
      </c>
      <c r="O8072">
        <v>0</v>
      </c>
      <c r="P8072">
        <v>230</v>
      </c>
      <c r="Q8072">
        <v>14</v>
      </c>
      <c r="R8072">
        <v>47</v>
      </c>
      <c r="S8072">
        <v>0</v>
      </c>
      <c r="T8072">
        <v>12</v>
      </c>
      <c r="U8072">
        <v>0</v>
      </c>
      <c r="V8072">
        <v>0</v>
      </c>
      <c r="W8072">
        <v>0</v>
      </c>
      <c r="X8072">
        <v>122.99817876957454</v>
      </c>
      <c r="Y8072">
        <v>96.696657943600215</v>
      </c>
      <c r="Z8072">
        <v>134.29731065455289</v>
      </c>
      <c r="AA8072">
        <v>0</v>
      </c>
      <c r="AB8072">
        <v>6.9686299455251985</v>
      </c>
      <c r="AC8072">
        <v>0</v>
      </c>
      <c r="AD8072">
        <v>0</v>
      </c>
      <c r="AE8072">
        <v>360.96077731325283</v>
      </c>
    </row>
    <row r="8073" spans="1:31" x14ac:dyDescent="0.25">
      <c r="A8073">
        <v>1804313</v>
      </c>
      <c r="B8073">
        <v>1</v>
      </c>
      <c r="C8073" t="s">
        <v>80</v>
      </c>
      <c r="D8073" t="s">
        <v>97</v>
      </c>
      <c r="E8073" t="s">
        <v>158</v>
      </c>
      <c r="F8073" t="s">
        <v>23015</v>
      </c>
      <c r="G8073" t="s">
        <v>160</v>
      </c>
      <c r="H8073" t="s">
        <v>146</v>
      </c>
      <c r="I8073" t="s">
        <v>135</v>
      </c>
      <c r="J8073" t="s">
        <v>136</v>
      </c>
      <c r="K8073" t="s">
        <v>147</v>
      </c>
      <c r="L8073" t="s">
        <v>23016</v>
      </c>
      <c r="M8073" t="s">
        <v>23017</v>
      </c>
      <c r="N8073">
        <v>2.3336111110000002</v>
      </c>
      <c r="O8073">
        <v>0</v>
      </c>
      <c r="P8073">
        <v>9</v>
      </c>
      <c r="Q8073">
        <v>0</v>
      </c>
      <c r="R8073">
        <v>9</v>
      </c>
      <c r="S8073">
        <v>0</v>
      </c>
      <c r="T8073">
        <v>3</v>
      </c>
      <c r="U8073">
        <v>0</v>
      </c>
      <c r="V8073">
        <v>0</v>
      </c>
      <c r="W8073">
        <v>0</v>
      </c>
      <c r="X8073">
        <v>7.3269189109155937</v>
      </c>
      <c r="Y8073">
        <v>0</v>
      </c>
      <c r="Z8073">
        <v>9.6342671677883338</v>
      </c>
      <c r="AA8073">
        <v>0</v>
      </c>
      <c r="AB8073">
        <v>26.473334783106335</v>
      </c>
      <c r="AC8073">
        <v>0</v>
      </c>
      <c r="AD8073">
        <v>0</v>
      </c>
      <c r="AE8073">
        <v>43.434520861810263</v>
      </c>
    </row>
    <row r="8074" spans="1:31" x14ac:dyDescent="0.25">
      <c r="A8074">
        <v>1804314</v>
      </c>
      <c r="B8074">
        <v>1</v>
      </c>
      <c r="C8074" t="s">
        <v>80</v>
      </c>
      <c r="D8074" t="s">
        <v>84</v>
      </c>
      <c r="E8074" t="s">
        <v>171</v>
      </c>
      <c r="F8074" t="s">
        <v>23018</v>
      </c>
      <c r="G8074" t="s">
        <v>181</v>
      </c>
      <c r="H8074" t="s">
        <v>146</v>
      </c>
      <c r="I8074" t="s">
        <v>135</v>
      </c>
      <c r="J8074" t="s">
        <v>136</v>
      </c>
      <c r="K8074" t="s">
        <v>147</v>
      </c>
      <c r="L8074" t="s">
        <v>23019</v>
      </c>
      <c r="M8074" t="s">
        <v>23020</v>
      </c>
      <c r="N8074">
        <v>3.823611111</v>
      </c>
      <c r="O8074">
        <v>0</v>
      </c>
      <c r="P8074">
        <v>3</v>
      </c>
      <c r="Q8074">
        <v>0</v>
      </c>
      <c r="R8074">
        <v>0</v>
      </c>
      <c r="S8074">
        <v>0</v>
      </c>
      <c r="T8074">
        <v>1</v>
      </c>
      <c r="U8074">
        <v>0</v>
      </c>
      <c r="V8074">
        <v>0</v>
      </c>
      <c r="W8074">
        <v>0</v>
      </c>
      <c r="X8074">
        <v>3.6929454839420415</v>
      </c>
      <c r="Y8074">
        <v>0</v>
      </c>
      <c r="Z8074">
        <v>0</v>
      </c>
      <c r="AA8074">
        <v>0</v>
      </c>
      <c r="AB8074">
        <v>2.5183231377034332</v>
      </c>
      <c r="AC8074">
        <v>0</v>
      </c>
      <c r="AD8074">
        <v>0</v>
      </c>
      <c r="AE8074">
        <v>6.2112686216454751</v>
      </c>
    </row>
    <row r="8075" spans="1:31" x14ac:dyDescent="0.25">
      <c r="A8075">
        <v>1804315</v>
      </c>
      <c r="B8075">
        <v>1</v>
      </c>
      <c r="C8075" t="s">
        <v>80</v>
      </c>
      <c r="D8075" t="s">
        <v>88</v>
      </c>
      <c r="E8075" t="s">
        <v>171</v>
      </c>
      <c r="F8075" t="s">
        <v>23021</v>
      </c>
      <c r="G8075" t="s">
        <v>181</v>
      </c>
      <c r="H8075" t="s">
        <v>146</v>
      </c>
      <c r="I8075" t="s">
        <v>135</v>
      </c>
      <c r="J8075" t="s">
        <v>136</v>
      </c>
      <c r="K8075" t="s">
        <v>147</v>
      </c>
      <c r="L8075" t="s">
        <v>23022</v>
      </c>
      <c r="M8075" t="s">
        <v>23023</v>
      </c>
      <c r="N8075">
        <v>2.1150000000000002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18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36.930956326471467</v>
      </c>
      <c r="AC8075">
        <v>0</v>
      </c>
      <c r="AD8075">
        <v>0</v>
      </c>
      <c r="AE8075">
        <v>36.930956326471467</v>
      </c>
    </row>
    <row r="8076" spans="1:31" x14ac:dyDescent="0.25">
      <c r="A8076">
        <v>1804318</v>
      </c>
      <c r="B8076">
        <v>1</v>
      </c>
      <c r="C8076" t="s">
        <v>80</v>
      </c>
      <c r="D8076" t="s">
        <v>105</v>
      </c>
      <c r="E8076" t="s">
        <v>171</v>
      </c>
      <c r="F8076" t="s">
        <v>23024</v>
      </c>
      <c r="G8076" t="s">
        <v>181</v>
      </c>
      <c r="H8076" t="s">
        <v>146</v>
      </c>
      <c r="I8076" t="s">
        <v>135</v>
      </c>
      <c r="J8076" t="s">
        <v>136</v>
      </c>
      <c r="K8076" t="s">
        <v>147</v>
      </c>
      <c r="L8076" t="s">
        <v>23025</v>
      </c>
      <c r="M8076" t="s">
        <v>23026</v>
      </c>
      <c r="N8076">
        <v>0.712777777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4.8482226842999993E-2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4.8482226842999993E-2</v>
      </c>
    </row>
    <row r="8077" spans="1:31" x14ac:dyDescent="0.25">
      <c r="A8077">
        <v>1804319</v>
      </c>
      <c r="B8077">
        <v>1</v>
      </c>
      <c r="C8077" t="s">
        <v>80</v>
      </c>
      <c r="D8077" t="s">
        <v>97</v>
      </c>
      <c r="E8077" t="s">
        <v>171</v>
      </c>
      <c r="F8077" t="s">
        <v>23027</v>
      </c>
      <c r="G8077" t="s">
        <v>181</v>
      </c>
      <c r="H8077" t="s">
        <v>146</v>
      </c>
      <c r="I8077" t="s">
        <v>135</v>
      </c>
      <c r="J8077" t="s">
        <v>136</v>
      </c>
      <c r="K8077" t="s">
        <v>147</v>
      </c>
      <c r="L8077" t="s">
        <v>23028</v>
      </c>
      <c r="M8077" t="s">
        <v>23029</v>
      </c>
      <c r="N8077">
        <v>9.4580555549999996</v>
      </c>
      <c r="O8077">
        <v>0</v>
      </c>
      <c r="P8077">
        <v>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5.1375757905995831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5.1375757905995831</v>
      </c>
    </row>
    <row r="8078" spans="1:31" x14ac:dyDescent="0.25">
      <c r="A8078">
        <v>1804321</v>
      </c>
      <c r="B8078">
        <v>1</v>
      </c>
      <c r="C8078" t="s">
        <v>80</v>
      </c>
      <c r="D8078" t="s">
        <v>90</v>
      </c>
      <c r="E8078" t="s">
        <v>158</v>
      </c>
      <c r="F8078" t="s">
        <v>23030</v>
      </c>
      <c r="G8078" t="s">
        <v>160</v>
      </c>
      <c r="H8078" t="s">
        <v>146</v>
      </c>
      <c r="I8078" t="s">
        <v>135</v>
      </c>
      <c r="J8078" t="s">
        <v>136</v>
      </c>
      <c r="K8078" t="s">
        <v>147</v>
      </c>
      <c r="L8078" t="s">
        <v>23031</v>
      </c>
      <c r="M8078" t="s">
        <v>23032</v>
      </c>
      <c r="N8078">
        <v>2.5244444439999998</v>
      </c>
      <c r="O8078">
        <v>0</v>
      </c>
      <c r="P8078">
        <v>76</v>
      </c>
      <c r="Q8078">
        <v>0</v>
      </c>
      <c r="R8078">
        <v>0</v>
      </c>
      <c r="S8078">
        <v>0</v>
      </c>
      <c r="T8078">
        <v>2</v>
      </c>
      <c r="U8078">
        <v>0</v>
      </c>
      <c r="V8078">
        <v>0</v>
      </c>
      <c r="W8078">
        <v>0</v>
      </c>
      <c r="X8078">
        <v>38.211704777855715</v>
      </c>
      <c r="Y8078">
        <v>0</v>
      </c>
      <c r="Z8078">
        <v>0</v>
      </c>
      <c r="AA8078">
        <v>0</v>
      </c>
      <c r="AB8078">
        <v>1.7652684460635419</v>
      </c>
      <c r="AC8078">
        <v>0</v>
      </c>
      <c r="AD8078">
        <v>0</v>
      </c>
      <c r="AE8078">
        <v>39.976973223919259</v>
      </c>
    </row>
    <row r="8079" spans="1:31" x14ac:dyDescent="0.25">
      <c r="A8079">
        <v>1804323</v>
      </c>
      <c r="B8079">
        <v>1</v>
      </c>
      <c r="C8079" t="s">
        <v>80</v>
      </c>
      <c r="D8079" t="s">
        <v>96</v>
      </c>
      <c r="E8079" t="s">
        <v>171</v>
      </c>
      <c r="F8079" t="s">
        <v>23033</v>
      </c>
      <c r="G8079" t="s">
        <v>181</v>
      </c>
      <c r="H8079" t="s">
        <v>146</v>
      </c>
      <c r="I8079" t="s">
        <v>135</v>
      </c>
      <c r="J8079" t="s">
        <v>136</v>
      </c>
      <c r="K8079" t="s">
        <v>147</v>
      </c>
      <c r="L8079" t="s">
        <v>23034</v>
      </c>
      <c r="M8079" t="s">
        <v>23035</v>
      </c>
      <c r="N8079">
        <v>5.1847222220000004</v>
      </c>
      <c r="O8079">
        <v>0</v>
      </c>
      <c r="P8079">
        <v>1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4.382468385023917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4.382468385023917</v>
      </c>
    </row>
    <row r="8080" spans="1:31" x14ac:dyDescent="0.25">
      <c r="A8080">
        <v>1804325</v>
      </c>
      <c r="B8080">
        <v>1</v>
      </c>
      <c r="C8080" t="s">
        <v>81</v>
      </c>
      <c r="D8080" t="s">
        <v>118</v>
      </c>
      <c r="E8080" t="s">
        <v>184</v>
      </c>
      <c r="F8080" t="s">
        <v>23036</v>
      </c>
      <c r="G8080" t="s">
        <v>1002</v>
      </c>
      <c r="H8080" t="s">
        <v>134</v>
      </c>
      <c r="I8080" t="s">
        <v>135</v>
      </c>
      <c r="J8080" t="s">
        <v>136</v>
      </c>
      <c r="K8080" t="s">
        <v>147</v>
      </c>
      <c r="L8080" t="s">
        <v>23037</v>
      </c>
      <c r="M8080" t="s">
        <v>23038</v>
      </c>
      <c r="N8080">
        <v>1.4811111109999999</v>
      </c>
      <c r="O8080">
        <v>0</v>
      </c>
      <c r="P8080">
        <v>101</v>
      </c>
      <c r="Q8080">
        <v>0</v>
      </c>
      <c r="R8080">
        <v>2</v>
      </c>
      <c r="S8080">
        <v>0</v>
      </c>
      <c r="T8080">
        <v>7</v>
      </c>
      <c r="U8080">
        <v>0</v>
      </c>
      <c r="V8080">
        <v>0</v>
      </c>
      <c r="W8080">
        <v>0</v>
      </c>
      <c r="X8080">
        <v>31.70246305204185</v>
      </c>
      <c r="Y8080">
        <v>0</v>
      </c>
      <c r="Z8080">
        <v>0.12021693051423334</v>
      </c>
      <c r="AA8080">
        <v>0</v>
      </c>
      <c r="AB8080">
        <v>15.601059882727437</v>
      </c>
      <c r="AC8080">
        <v>0</v>
      </c>
      <c r="AD8080">
        <v>0</v>
      </c>
      <c r="AE8080">
        <v>47.423739865283522</v>
      </c>
    </row>
    <row r="8081" spans="1:31" x14ac:dyDescent="0.25">
      <c r="A8081">
        <v>1804326</v>
      </c>
      <c r="B8081">
        <v>1</v>
      </c>
      <c r="C8081" t="s">
        <v>81</v>
      </c>
      <c r="D8081" t="s">
        <v>112</v>
      </c>
      <c r="E8081" t="s">
        <v>131</v>
      </c>
      <c r="F8081" t="s">
        <v>23039</v>
      </c>
      <c r="G8081" t="s">
        <v>177</v>
      </c>
      <c r="H8081" t="s">
        <v>134</v>
      </c>
      <c r="I8081" t="s">
        <v>135</v>
      </c>
      <c r="J8081" t="s">
        <v>136</v>
      </c>
      <c r="K8081" t="s">
        <v>147</v>
      </c>
      <c r="L8081" t="s">
        <v>23040</v>
      </c>
      <c r="M8081" t="s">
        <v>23041</v>
      </c>
      <c r="N8081">
        <v>0.43916666599999998</v>
      </c>
      <c r="O8081">
        <v>13</v>
      </c>
      <c r="P8081">
        <v>12850</v>
      </c>
      <c r="Q8081">
        <v>974</v>
      </c>
      <c r="R8081">
        <v>2361</v>
      </c>
      <c r="S8081">
        <v>128</v>
      </c>
      <c r="T8081">
        <v>1523</v>
      </c>
      <c r="U8081">
        <v>21</v>
      </c>
      <c r="V8081">
        <v>10</v>
      </c>
      <c r="W8081">
        <v>0.70957478985915001</v>
      </c>
      <c r="X8081">
        <v>756.75021863373252</v>
      </c>
      <c r="Y8081">
        <v>131.4365078738395</v>
      </c>
      <c r="Z8081">
        <v>138.05670589841677</v>
      </c>
      <c r="AA8081">
        <v>282.18516332060869</v>
      </c>
      <c r="AB8081">
        <v>212.27742057737794</v>
      </c>
      <c r="AC8081">
        <v>466.97686974328963</v>
      </c>
      <c r="AD8081">
        <v>113.73592752753491</v>
      </c>
      <c r="AE8081">
        <v>2102.1283883646593</v>
      </c>
    </row>
    <row r="8082" spans="1:31" x14ac:dyDescent="0.25">
      <c r="A8082">
        <v>1804327</v>
      </c>
      <c r="B8082">
        <v>1</v>
      </c>
      <c r="C8082" t="s">
        <v>81</v>
      </c>
      <c r="D8082" t="s">
        <v>128</v>
      </c>
      <c r="E8082" t="s">
        <v>171</v>
      </c>
      <c r="F8082" t="s">
        <v>23042</v>
      </c>
      <c r="G8082" t="s">
        <v>164</v>
      </c>
      <c r="H8082" t="s">
        <v>146</v>
      </c>
      <c r="I8082" t="s">
        <v>135</v>
      </c>
      <c r="J8082" t="s">
        <v>136</v>
      </c>
      <c r="K8082" t="s">
        <v>147</v>
      </c>
      <c r="L8082" t="s">
        <v>23043</v>
      </c>
      <c r="M8082" t="s">
        <v>23044</v>
      </c>
      <c r="N8082">
        <v>0.76694444399999995</v>
      </c>
      <c r="O8082">
        <v>0</v>
      </c>
      <c r="P8082">
        <v>10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1.7703090353286917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1.7703090353286917</v>
      </c>
    </row>
    <row r="8083" spans="1:31" x14ac:dyDescent="0.25">
      <c r="A8083">
        <v>1804332</v>
      </c>
      <c r="B8083">
        <v>1</v>
      </c>
      <c r="C8083" t="s">
        <v>80</v>
      </c>
      <c r="D8083" t="s">
        <v>84</v>
      </c>
      <c r="E8083" t="s">
        <v>171</v>
      </c>
      <c r="F8083" t="s">
        <v>23045</v>
      </c>
      <c r="G8083" t="s">
        <v>181</v>
      </c>
      <c r="H8083" t="s">
        <v>146</v>
      </c>
      <c r="I8083" t="s">
        <v>135</v>
      </c>
      <c r="J8083" t="s">
        <v>136</v>
      </c>
      <c r="K8083" t="s">
        <v>147</v>
      </c>
      <c r="L8083" t="s">
        <v>23046</v>
      </c>
      <c r="M8083" t="s">
        <v>23047</v>
      </c>
      <c r="N8083">
        <v>3.2833333329999999</v>
      </c>
      <c r="O8083">
        <v>0</v>
      </c>
      <c r="P8083">
        <v>7</v>
      </c>
      <c r="Q8083">
        <v>0</v>
      </c>
      <c r="R8083">
        <v>0</v>
      </c>
      <c r="S8083">
        <v>0</v>
      </c>
      <c r="T8083">
        <v>2</v>
      </c>
      <c r="U8083">
        <v>0</v>
      </c>
      <c r="V8083">
        <v>0</v>
      </c>
      <c r="W8083">
        <v>0</v>
      </c>
      <c r="X8083">
        <v>3.1779841742653341</v>
      </c>
      <c r="Y8083">
        <v>0</v>
      </c>
      <c r="Z8083">
        <v>0</v>
      </c>
      <c r="AA8083">
        <v>0</v>
      </c>
      <c r="AB8083">
        <v>1.9510296636021334</v>
      </c>
      <c r="AC8083">
        <v>0</v>
      </c>
      <c r="AD8083">
        <v>0</v>
      </c>
      <c r="AE8083">
        <v>5.1290138378674675</v>
      </c>
    </row>
    <row r="8084" spans="1:31" x14ac:dyDescent="0.25">
      <c r="A8084">
        <v>1804335</v>
      </c>
      <c r="B8084">
        <v>1</v>
      </c>
      <c r="C8084" t="s">
        <v>80</v>
      </c>
      <c r="D8084" t="s">
        <v>100</v>
      </c>
      <c r="E8084" t="s">
        <v>171</v>
      </c>
      <c r="F8084" t="s">
        <v>23048</v>
      </c>
      <c r="G8084" t="s">
        <v>181</v>
      </c>
      <c r="H8084" t="s">
        <v>146</v>
      </c>
      <c r="I8084" t="s">
        <v>135</v>
      </c>
      <c r="J8084" t="s">
        <v>136</v>
      </c>
      <c r="K8084" t="s">
        <v>147</v>
      </c>
      <c r="L8084" t="s">
        <v>23049</v>
      </c>
      <c r="M8084" t="s">
        <v>23050</v>
      </c>
      <c r="N8084">
        <v>2.9275000000000002</v>
      </c>
      <c r="O8084">
        <v>0</v>
      </c>
      <c r="P8084">
        <v>1</v>
      </c>
      <c r="Q8084">
        <v>0</v>
      </c>
      <c r="R8084">
        <v>1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1.0989206684470501</v>
      </c>
      <c r="Y8084">
        <v>0</v>
      </c>
      <c r="Z8084">
        <v>3.5494868768624996E-2</v>
      </c>
      <c r="AA8084">
        <v>0</v>
      </c>
      <c r="AB8084">
        <v>0</v>
      </c>
      <c r="AC8084">
        <v>0</v>
      </c>
      <c r="AD8084">
        <v>0</v>
      </c>
      <c r="AE8084">
        <v>1.134415537215675</v>
      </c>
    </row>
    <row r="8085" spans="1:31" x14ac:dyDescent="0.25">
      <c r="A8085">
        <v>1804336</v>
      </c>
      <c r="B8085">
        <v>1</v>
      </c>
      <c r="C8085" t="s">
        <v>80</v>
      </c>
      <c r="D8085" t="s">
        <v>103</v>
      </c>
      <c r="E8085" t="s">
        <v>171</v>
      </c>
      <c r="F8085" t="s">
        <v>23051</v>
      </c>
      <c r="G8085" t="s">
        <v>181</v>
      </c>
      <c r="H8085" t="s">
        <v>146</v>
      </c>
      <c r="I8085" t="s">
        <v>135</v>
      </c>
      <c r="J8085" t="s">
        <v>136</v>
      </c>
      <c r="K8085" t="s">
        <v>147</v>
      </c>
      <c r="L8085" t="s">
        <v>22787</v>
      </c>
      <c r="M8085" t="s">
        <v>23052</v>
      </c>
      <c r="N8085">
        <v>0.97361111099999997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1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</row>
    <row r="8086" spans="1:31" x14ac:dyDescent="0.25">
      <c r="A8086">
        <v>1804337</v>
      </c>
      <c r="B8086">
        <v>1</v>
      </c>
      <c r="C8086" t="s">
        <v>80</v>
      </c>
      <c r="D8086" t="s">
        <v>100</v>
      </c>
      <c r="E8086" t="s">
        <v>188</v>
      </c>
      <c r="F8086" t="s">
        <v>12320</v>
      </c>
      <c r="G8086" t="s">
        <v>177</v>
      </c>
      <c r="H8086" t="s">
        <v>134</v>
      </c>
      <c r="I8086" t="s">
        <v>135</v>
      </c>
      <c r="J8086" t="s">
        <v>136</v>
      </c>
      <c r="K8086" t="s">
        <v>147</v>
      </c>
      <c r="L8086" t="s">
        <v>23053</v>
      </c>
      <c r="M8086" t="s">
        <v>23054</v>
      </c>
      <c r="N8086">
        <v>0.85055555500000002</v>
      </c>
      <c r="O8086">
        <v>0</v>
      </c>
      <c r="P8086">
        <v>177</v>
      </c>
      <c r="Q8086">
        <v>0</v>
      </c>
      <c r="R8086">
        <v>22</v>
      </c>
      <c r="S8086">
        <v>3</v>
      </c>
      <c r="T8086">
        <v>43</v>
      </c>
      <c r="U8086">
        <v>2</v>
      </c>
      <c r="V8086">
        <v>2</v>
      </c>
      <c r="W8086">
        <v>0</v>
      </c>
      <c r="X8086">
        <v>41.152964595041134</v>
      </c>
      <c r="Y8086">
        <v>0</v>
      </c>
      <c r="Z8086">
        <v>8.6643770213526494</v>
      </c>
      <c r="AA8086">
        <v>77.383856017267803</v>
      </c>
      <c r="AB8086">
        <v>34.276171684528613</v>
      </c>
      <c r="AC8086">
        <v>82.101648372533447</v>
      </c>
      <c r="AD8086">
        <v>233.75238468571806</v>
      </c>
      <c r="AE8086">
        <v>477.3314023764417</v>
      </c>
    </row>
    <row r="8087" spans="1:31" x14ac:dyDescent="0.25">
      <c r="A8087">
        <v>1804338</v>
      </c>
      <c r="B8087">
        <v>1</v>
      </c>
      <c r="C8087" t="s">
        <v>80</v>
      </c>
      <c r="D8087" t="s">
        <v>109</v>
      </c>
      <c r="E8087" t="s">
        <v>184</v>
      </c>
      <c r="F8087" t="s">
        <v>23055</v>
      </c>
      <c r="G8087" t="s">
        <v>829</v>
      </c>
      <c r="H8087" t="s">
        <v>134</v>
      </c>
      <c r="I8087" t="s">
        <v>135</v>
      </c>
      <c r="J8087" t="s">
        <v>136</v>
      </c>
      <c r="K8087" t="s">
        <v>147</v>
      </c>
      <c r="L8087" t="s">
        <v>23056</v>
      </c>
      <c r="M8087" t="s">
        <v>23057</v>
      </c>
      <c r="N8087">
        <v>1.8558333330000001</v>
      </c>
      <c r="O8087">
        <v>0</v>
      </c>
      <c r="P8087">
        <v>187</v>
      </c>
      <c r="Q8087">
        <v>0</v>
      </c>
      <c r="R8087">
        <v>0</v>
      </c>
      <c r="S8087">
        <v>0</v>
      </c>
      <c r="T8087">
        <v>23</v>
      </c>
      <c r="U8087">
        <v>0</v>
      </c>
      <c r="V8087">
        <v>0</v>
      </c>
      <c r="W8087">
        <v>0</v>
      </c>
      <c r="X8087">
        <v>34.234680845301561</v>
      </c>
      <c r="Y8087">
        <v>0</v>
      </c>
      <c r="Z8087">
        <v>0</v>
      </c>
      <c r="AA8087">
        <v>0</v>
      </c>
      <c r="AB8087">
        <v>5.887181477407724</v>
      </c>
      <c r="AC8087">
        <v>0</v>
      </c>
      <c r="AD8087">
        <v>0</v>
      </c>
      <c r="AE8087">
        <v>40.121862322709283</v>
      </c>
    </row>
    <row r="8088" spans="1:31" x14ac:dyDescent="0.25">
      <c r="A8088">
        <v>1804340</v>
      </c>
      <c r="B8088">
        <v>1</v>
      </c>
      <c r="C8088" t="s">
        <v>80</v>
      </c>
      <c r="D8088" t="s">
        <v>101</v>
      </c>
      <c r="E8088" t="s">
        <v>171</v>
      </c>
      <c r="F8088" t="s">
        <v>23058</v>
      </c>
      <c r="G8088" t="s">
        <v>181</v>
      </c>
      <c r="H8088" t="s">
        <v>146</v>
      </c>
      <c r="I8088" t="s">
        <v>135</v>
      </c>
      <c r="J8088" t="s">
        <v>136</v>
      </c>
      <c r="K8088" t="s">
        <v>147</v>
      </c>
      <c r="L8088" t="s">
        <v>23059</v>
      </c>
      <c r="M8088" t="s">
        <v>23060</v>
      </c>
      <c r="N8088">
        <v>2.434722222</v>
      </c>
      <c r="O8088">
        <v>0</v>
      </c>
      <c r="P8088">
        <v>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0.35868834129869998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0.35868834129869998</v>
      </c>
    </row>
    <row r="8089" spans="1:31" x14ac:dyDescent="0.25">
      <c r="A8089">
        <v>1804343</v>
      </c>
      <c r="B8089">
        <v>1</v>
      </c>
      <c r="C8089" t="s">
        <v>80</v>
      </c>
      <c r="D8089" t="s">
        <v>85</v>
      </c>
      <c r="E8089" t="s">
        <v>158</v>
      </c>
      <c r="F8089" t="s">
        <v>23061</v>
      </c>
      <c r="G8089" t="s">
        <v>160</v>
      </c>
      <c r="H8089" t="s">
        <v>146</v>
      </c>
      <c r="I8089" t="s">
        <v>135</v>
      </c>
      <c r="J8089" t="s">
        <v>136</v>
      </c>
      <c r="K8089" t="s">
        <v>147</v>
      </c>
      <c r="L8089" t="s">
        <v>23062</v>
      </c>
      <c r="M8089" t="s">
        <v>23063</v>
      </c>
      <c r="N8089">
        <v>3.4822222219999999</v>
      </c>
      <c r="O8089">
        <v>0</v>
      </c>
      <c r="P8089">
        <v>154</v>
      </c>
      <c r="Q8089">
        <v>0</v>
      </c>
      <c r="R8089">
        <v>0</v>
      </c>
      <c r="S8089">
        <v>0</v>
      </c>
      <c r="T8089">
        <v>4</v>
      </c>
      <c r="U8089">
        <v>0</v>
      </c>
      <c r="V8089">
        <v>0</v>
      </c>
      <c r="W8089">
        <v>0</v>
      </c>
      <c r="X8089">
        <v>113.86231763091659</v>
      </c>
      <c r="Y8089">
        <v>0</v>
      </c>
      <c r="Z8089">
        <v>0</v>
      </c>
      <c r="AA8089">
        <v>0</v>
      </c>
      <c r="AB8089">
        <v>5.098396676931066</v>
      </c>
      <c r="AC8089">
        <v>0</v>
      </c>
      <c r="AD8089">
        <v>0</v>
      </c>
      <c r="AE8089">
        <v>118.96071430784765</v>
      </c>
    </row>
    <row r="8090" spans="1:31" x14ac:dyDescent="0.25">
      <c r="A8090">
        <v>1804344</v>
      </c>
      <c r="B8090">
        <v>1</v>
      </c>
      <c r="C8090" t="s">
        <v>80</v>
      </c>
      <c r="D8090" t="s">
        <v>96</v>
      </c>
      <c r="E8090" t="s">
        <v>171</v>
      </c>
      <c r="F8090" t="s">
        <v>23064</v>
      </c>
      <c r="G8090" t="s">
        <v>181</v>
      </c>
      <c r="H8090" t="s">
        <v>146</v>
      </c>
      <c r="I8090" t="s">
        <v>135</v>
      </c>
      <c r="J8090" t="s">
        <v>136</v>
      </c>
      <c r="K8090" t="s">
        <v>147</v>
      </c>
      <c r="L8090" t="s">
        <v>23065</v>
      </c>
      <c r="M8090" t="s">
        <v>23066</v>
      </c>
      <c r="N8090">
        <v>3.349722222</v>
      </c>
      <c r="O8090">
        <v>0</v>
      </c>
      <c r="P8090">
        <v>1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1.1713070308330669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1.1713070308330669</v>
      </c>
    </row>
    <row r="8091" spans="1:31" x14ac:dyDescent="0.25">
      <c r="A8091">
        <v>1804345</v>
      </c>
      <c r="B8091">
        <v>1</v>
      </c>
      <c r="C8091" t="s">
        <v>80</v>
      </c>
      <c r="D8091" t="s">
        <v>96</v>
      </c>
      <c r="E8091" t="s">
        <v>171</v>
      </c>
      <c r="F8091" t="s">
        <v>23067</v>
      </c>
      <c r="G8091" t="s">
        <v>282</v>
      </c>
      <c r="H8091" t="s">
        <v>146</v>
      </c>
      <c r="I8091" t="s">
        <v>135</v>
      </c>
      <c r="J8091" t="s">
        <v>136</v>
      </c>
      <c r="K8091" t="s">
        <v>147</v>
      </c>
      <c r="L8091" t="s">
        <v>23068</v>
      </c>
      <c r="M8091" t="s">
        <v>23069</v>
      </c>
      <c r="N8091">
        <v>6.676111111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1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8.8822586276338331</v>
      </c>
      <c r="AC8091">
        <v>0</v>
      </c>
      <c r="AD8091">
        <v>0</v>
      </c>
      <c r="AE8091">
        <v>8.8822586276338331</v>
      </c>
    </row>
    <row r="8092" spans="1:31" x14ac:dyDescent="0.25">
      <c r="A8092">
        <v>1804348</v>
      </c>
      <c r="B8092">
        <v>1</v>
      </c>
      <c r="C8092" t="s">
        <v>80</v>
      </c>
      <c r="D8092" t="s">
        <v>100</v>
      </c>
      <c r="E8092" t="s">
        <v>171</v>
      </c>
      <c r="F8092" t="s">
        <v>23070</v>
      </c>
      <c r="G8092" t="s">
        <v>181</v>
      </c>
      <c r="H8092" t="s">
        <v>146</v>
      </c>
      <c r="I8092" t="s">
        <v>135</v>
      </c>
      <c r="J8092" t="s">
        <v>136</v>
      </c>
      <c r="K8092" t="s">
        <v>147</v>
      </c>
      <c r="L8092" t="s">
        <v>23071</v>
      </c>
      <c r="M8092" t="s">
        <v>23072</v>
      </c>
      <c r="N8092">
        <v>3.1025</v>
      </c>
      <c r="O8092">
        <v>0</v>
      </c>
      <c r="P8092">
        <v>0</v>
      </c>
      <c r="Q8092">
        <v>0</v>
      </c>
      <c r="R8092">
        <v>1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0.11154454148694999</v>
      </c>
      <c r="AA8092">
        <v>0</v>
      </c>
      <c r="AB8092">
        <v>0</v>
      </c>
      <c r="AC8092">
        <v>0</v>
      </c>
      <c r="AD8092">
        <v>0</v>
      </c>
      <c r="AE8092">
        <v>0.11154454148694999</v>
      </c>
    </row>
    <row r="8093" spans="1:31" x14ac:dyDescent="0.25">
      <c r="A8093">
        <v>1804354</v>
      </c>
      <c r="B8093">
        <v>1</v>
      </c>
      <c r="C8093" t="s">
        <v>80</v>
      </c>
      <c r="D8093" t="s">
        <v>97</v>
      </c>
      <c r="E8093" t="s">
        <v>171</v>
      </c>
      <c r="F8093" t="s">
        <v>14523</v>
      </c>
      <c r="G8093" t="s">
        <v>181</v>
      </c>
      <c r="H8093" t="s">
        <v>146</v>
      </c>
      <c r="I8093" t="s">
        <v>135</v>
      </c>
      <c r="J8093" t="s">
        <v>136</v>
      </c>
      <c r="K8093" t="s">
        <v>147</v>
      </c>
      <c r="L8093" t="s">
        <v>23073</v>
      </c>
      <c r="M8093" t="s">
        <v>23074</v>
      </c>
      <c r="N8093">
        <v>2.5613888880000002</v>
      </c>
      <c r="O8093">
        <v>0</v>
      </c>
      <c r="P8093">
        <v>0</v>
      </c>
      <c r="Q8093">
        <v>0</v>
      </c>
      <c r="R8093">
        <v>1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1.8552099322900001E-2</v>
      </c>
      <c r="AA8093">
        <v>0</v>
      </c>
      <c r="AB8093">
        <v>0</v>
      </c>
      <c r="AC8093">
        <v>0</v>
      </c>
      <c r="AD8093">
        <v>0</v>
      </c>
      <c r="AE8093">
        <v>1.8552099322900001E-2</v>
      </c>
    </row>
    <row r="8094" spans="1:31" x14ac:dyDescent="0.25">
      <c r="A8094">
        <v>1804355</v>
      </c>
      <c r="B8094">
        <v>1</v>
      </c>
      <c r="C8094" t="s">
        <v>80</v>
      </c>
      <c r="D8094" t="s">
        <v>100</v>
      </c>
      <c r="E8094" t="s">
        <v>171</v>
      </c>
      <c r="F8094" t="s">
        <v>23075</v>
      </c>
      <c r="G8094" t="s">
        <v>181</v>
      </c>
      <c r="H8094" t="s">
        <v>146</v>
      </c>
      <c r="I8094" t="s">
        <v>135</v>
      </c>
      <c r="J8094" t="s">
        <v>136</v>
      </c>
      <c r="K8094" t="s">
        <v>147</v>
      </c>
      <c r="L8094" t="s">
        <v>23076</v>
      </c>
      <c r="M8094" t="s">
        <v>23077</v>
      </c>
      <c r="N8094">
        <v>1.6272222220000001</v>
      </c>
      <c r="O8094">
        <v>0</v>
      </c>
      <c r="P8094">
        <v>1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0.36301468034599998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0.36301468034599998</v>
      </c>
    </row>
    <row r="8095" spans="1:31" x14ac:dyDescent="0.25">
      <c r="A8095">
        <v>1804356</v>
      </c>
      <c r="B8095">
        <v>1</v>
      </c>
      <c r="C8095" t="s">
        <v>81</v>
      </c>
      <c r="D8095" t="s">
        <v>118</v>
      </c>
      <c r="E8095" t="s">
        <v>188</v>
      </c>
      <c r="F8095" t="s">
        <v>8196</v>
      </c>
      <c r="G8095" t="s">
        <v>177</v>
      </c>
      <c r="H8095" t="s">
        <v>134</v>
      </c>
      <c r="I8095" t="s">
        <v>135</v>
      </c>
      <c r="J8095" t="s">
        <v>136</v>
      </c>
      <c r="K8095" t="s">
        <v>147</v>
      </c>
      <c r="L8095" t="s">
        <v>23078</v>
      </c>
      <c r="M8095" t="s">
        <v>23079</v>
      </c>
      <c r="N8095">
        <v>0.28027777700000001</v>
      </c>
      <c r="O8095">
        <v>1</v>
      </c>
      <c r="P8095">
        <v>162</v>
      </c>
      <c r="Q8095">
        <v>17</v>
      </c>
      <c r="R8095">
        <v>17</v>
      </c>
      <c r="S8095">
        <v>6</v>
      </c>
      <c r="T8095">
        <v>19</v>
      </c>
      <c r="U8095">
        <v>1</v>
      </c>
      <c r="V8095">
        <v>0</v>
      </c>
      <c r="W8095">
        <v>2.3307334003000002E-2</v>
      </c>
      <c r="X8095">
        <v>7.4424047597893788</v>
      </c>
      <c r="Y8095">
        <v>0.82847566277431672</v>
      </c>
      <c r="Z8095">
        <v>0.76347303517613363</v>
      </c>
      <c r="AA8095">
        <v>9.039820563072599</v>
      </c>
      <c r="AB8095">
        <v>3.1756236980064085</v>
      </c>
      <c r="AC8095">
        <v>10.514982469619333</v>
      </c>
      <c r="AD8095">
        <v>0</v>
      </c>
      <c r="AE8095">
        <v>31.78808752244117</v>
      </c>
    </row>
    <row r="8096" spans="1:31" x14ac:dyDescent="0.25">
      <c r="A8096">
        <v>1804357</v>
      </c>
      <c r="B8096">
        <v>1</v>
      </c>
      <c r="C8096" t="s">
        <v>81</v>
      </c>
      <c r="D8096" t="s">
        <v>128</v>
      </c>
      <c r="E8096" t="s">
        <v>171</v>
      </c>
      <c r="F8096" t="s">
        <v>23080</v>
      </c>
      <c r="G8096" t="s">
        <v>181</v>
      </c>
      <c r="H8096" t="s">
        <v>146</v>
      </c>
      <c r="I8096" t="s">
        <v>135</v>
      </c>
      <c r="J8096" t="s">
        <v>136</v>
      </c>
      <c r="K8096" t="s">
        <v>147</v>
      </c>
      <c r="L8096" t="s">
        <v>23081</v>
      </c>
      <c r="M8096" t="s">
        <v>23082</v>
      </c>
      <c r="N8096">
        <v>8.6569444440000005</v>
      </c>
      <c r="O8096">
        <v>0</v>
      </c>
      <c r="P8096">
        <v>11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17.53070274774225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17.53070274774225</v>
      </c>
    </row>
    <row r="8097" spans="1:31" x14ac:dyDescent="0.25">
      <c r="A8097">
        <v>1804362</v>
      </c>
      <c r="B8097">
        <v>1</v>
      </c>
      <c r="C8097" t="s">
        <v>80</v>
      </c>
      <c r="D8097" t="s">
        <v>104</v>
      </c>
      <c r="E8097" t="s">
        <v>184</v>
      </c>
      <c r="F8097" t="s">
        <v>23083</v>
      </c>
      <c r="G8097" t="s">
        <v>232</v>
      </c>
      <c r="H8097" t="s">
        <v>134</v>
      </c>
      <c r="I8097" t="s">
        <v>135</v>
      </c>
      <c r="J8097" t="s">
        <v>136</v>
      </c>
      <c r="K8097" t="s">
        <v>147</v>
      </c>
      <c r="L8097" t="s">
        <v>23084</v>
      </c>
      <c r="M8097" t="s">
        <v>23085</v>
      </c>
      <c r="N8097">
        <v>2.4900000000000002</v>
      </c>
      <c r="O8097">
        <v>0</v>
      </c>
      <c r="P8097">
        <v>1</v>
      </c>
      <c r="Q8097">
        <v>0</v>
      </c>
      <c r="R8097">
        <v>4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0.57523950956175007</v>
      </c>
      <c r="AA8097">
        <v>0</v>
      </c>
      <c r="AB8097">
        <v>0</v>
      </c>
      <c r="AC8097">
        <v>0</v>
      </c>
      <c r="AD8097">
        <v>0</v>
      </c>
      <c r="AE8097">
        <v>0.57523950956175007</v>
      </c>
    </row>
    <row r="8098" spans="1:31" x14ac:dyDescent="0.25">
      <c r="A8098">
        <v>1804364</v>
      </c>
      <c r="B8098">
        <v>1</v>
      </c>
      <c r="C8098" t="s">
        <v>80</v>
      </c>
      <c r="D8098" t="s">
        <v>95</v>
      </c>
      <c r="E8098" t="s">
        <v>171</v>
      </c>
      <c r="F8098" t="s">
        <v>23086</v>
      </c>
      <c r="G8098" t="s">
        <v>181</v>
      </c>
      <c r="H8098" t="s">
        <v>146</v>
      </c>
      <c r="I8098" t="s">
        <v>135</v>
      </c>
      <c r="J8098" t="s">
        <v>136</v>
      </c>
      <c r="K8098" t="s">
        <v>147</v>
      </c>
      <c r="L8098" t="s">
        <v>23087</v>
      </c>
      <c r="M8098" t="s">
        <v>23088</v>
      </c>
      <c r="N8098">
        <v>2.9097222220000001</v>
      </c>
      <c r="O8098">
        <v>0</v>
      </c>
      <c r="P8098">
        <v>1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0.13810772762716667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0.13810772762716667</v>
      </c>
    </row>
    <row r="8099" spans="1:31" x14ac:dyDescent="0.25">
      <c r="A8099">
        <v>1804366</v>
      </c>
      <c r="B8099">
        <v>1</v>
      </c>
      <c r="C8099" t="s">
        <v>80</v>
      </c>
      <c r="D8099" t="s">
        <v>96</v>
      </c>
      <c r="E8099" t="s">
        <v>171</v>
      </c>
      <c r="F8099" t="s">
        <v>2680</v>
      </c>
      <c r="G8099" t="s">
        <v>282</v>
      </c>
      <c r="H8099" t="s">
        <v>146</v>
      </c>
      <c r="I8099" t="s">
        <v>135</v>
      </c>
      <c r="J8099" t="s">
        <v>136</v>
      </c>
      <c r="K8099" t="s">
        <v>147</v>
      </c>
      <c r="L8099" t="s">
        <v>23089</v>
      </c>
      <c r="M8099" t="s">
        <v>23090</v>
      </c>
      <c r="N8099">
        <v>1.1002777770000001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1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0.12274136950036667</v>
      </c>
      <c r="AC8099">
        <v>0</v>
      </c>
      <c r="AD8099">
        <v>0</v>
      </c>
      <c r="AE8099">
        <v>0.12274136950036667</v>
      </c>
    </row>
    <row r="8100" spans="1:31" x14ac:dyDescent="0.25">
      <c r="A8100">
        <v>1804367</v>
      </c>
      <c r="B8100">
        <v>1</v>
      </c>
      <c r="C8100" t="s">
        <v>80</v>
      </c>
      <c r="D8100" t="s">
        <v>93</v>
      </c>
      <c r="E8100" t="s">
        <v>171</v>
      </c>
      <c r="F8100" t="s">
        <v>23091</v>
      </c>
      <c r="G8100" t="s">
        <v>181</v>
      </c>
      <c r="H8100" t="s">
        <v>146</v>
      </c>
      <c r="I8100" t="s">
        <v>135</v>
      </c>
      <c r="J8100" t="s">
        <v>136</v>
      </c>
      <c r="K8100" t="s">
        <v>147</v>
      </c>
      <c r="L8100" t="s">
        <v>23092</v>
      </c>
      <c r="M8100" t="s">
        <v>23093</v>
      </c>
      <c r="N8100">
        <v>4.1127777769999998</v>
      </c>
      <c r="O8100">
        <v>0</v>
      </c>
      <c r="P8100">
        <v>1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2.9098767244516583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2.9098767244516583</v>
      </c>
    </row>
    <row r="8101" spans="1:31" x14ac:dyDescent="0.25">
      <c r="A8101">
        <v>1804368</v>
      </c>
      <c r="B8101">
        <v>1</v>
      </c>
      <c r="C8101" t="s">
        <v>80</v>
      </c>
      <c r="D8101" t="s">
        <v>100</v>
      </c>
      <c r="E8101" t="s">
        <v>171</v>
      </c>
      <c r="F8101" t="s">
        <v>23094</v>
      </c>
      <c r="G8101" t="s">
        <v>181</v>
      </c>
      <c r="H8101" t="s">
        <v>146</v>
      </c>
      <c r="I8101" t="s">
        <v>135</v>
      </c>
      <c r="J8101" t="s">
        <v>136</v>
      </c>
      <c r="K8101" t="s">
        <v>147</v>
      </c>
      <c r="L8101" t="s">
        <v>23095</v>
      </c>
      <c r="M8101" t="s">
        <v>23096</v>
      </c>
      <c r="N8101">
        <v>3.949166666</v>
      </c>
      <c r="O8101">
        <v>0</v>
      </c>
      <c r="P8101">
        <v>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0.35448832290015003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0.35448832290015003</v>
      </c>
    </row>
    <row r="8102" spans="1:31" x14ac:dyDescent="0.25">
      <c r="A8102">
        <v>1804369</v>
      </c>
      <c r="B8102">
        <v>1</v>
      </c>
      <c r="C8102" t="s">
        <v>80</v>
      </c>
      <c r="D8102" t="s">
        <v>83</v>
      </c>
      <c r="E8102" t="s">
        <v>153</v>
      </c>
      <c r="F8102" t="s">
        <v>23097</v>
      </c>
      <c r="G8102" t="s">
        <v>2175</v>
      </c>
      <c r="H8102" t="s">
        <v>146</v>
      </c>
      <c r="I8102" t="s">
        <v>135</v>
      </c>
      <c r="J8102" t="s">
        <v>136</v>
      </c>
      <c r="K8102" t="s">
        <v>147</v>
      </c>
      <c r="L8102" t="s">
        <v>23098</v>
      </c>
      <c r="M8102" t="s">
        <v>23099</v>
      </c>
      <c r="N8102">
        <v>4.0166666659999999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3</v>
      </c>
      <c r="U8102">
        <v>0</v>
      </c>
      <c r="V8102">
        <v>1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18.465385688009253</v>
      </c>
      <c r="AC8102">
        <v>0</v>
      </c>
      <c r="AD8102">
        <v>166.16413689595123</v>
      </c>
      <c r="AE8102">
        <v>184.62952258396049</v>
      </c>
    </row>
    <row r="8103" spans="1:31" x14ac:dyDescent="0.25">
      <c r="A8103">
        <v>1804370</v>
      </c>
      <c r="B8103">
        <v>1</v>
      </c>
      <c r="C8103" t="s">
        <v>81</v>
      </c>
      <c r="D8103" t="s">
        <v>113</v>
      </c>
      <c r="E8103" t="s">
        <v>158</v>
      </c>
      <c r="F8103" t="s">
        <v>23100</v>
      </c>
      <c r="G8103" t="s">
        <v>206</v>
      </c>
      <c r="H8103" t="s">
        <v>146</v>
      </c>
      <c r="I8103" t="s">
        <v>135</v>
      </c>
      <c r="J8103" t="s">
        <v>136</v>
      </c>
      <c r="K8103" t="s">
        <v>147</v>
      </c>
      <c r="L8103" t="s">
        <v>23101</v>
      </c>
      <c r="M8103" t="s">
        <v>23102</v>
      </c>
      <c r="N8103">
        <v>1.4063888879999999</v>
      </c>
      <c r="O8103">
        <v>0</v>
      </c>
      <c r="P8103">
        <v>1</v>
      </c>
      <c r="Q8103">
        <v>0</v>
      </c>
      <c r="R8103">
        <v>1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0.59906711086973341</v>
      </c>
      <c r="Y8103">
        <v>0</v>
      </c>
      <c r="Z8103">
        <v>7.6673759656249993E-2</v>
      </c>
      <c r="AA8103">
        <v>0</v>
      </c>
      <c r="AB8103">
        <v>0</v>
      </c>
      <c r="AC8103">
        <v>0</v>
      </c>
      <c r="AD8103">
        <v>0</v>
      </c>
      <c r="AE8103">
        <v>0.67574087052598342</v>
      </c>
    </row>
    <row r="8104" spans="1:31" x14ac:dyDescent="0.25">
      <c r="A8104">
        <v>1804374</v>
      </c>
      <c r="B8104">
        <v>1</v>
      </c>
      <c r="C8104" t="s">
        <v>80</v>
      </c>
      <c r="D8104" t="s">
        <v>94</v>
      </c>
      <c r="E8104" t="s">
        <v>171</v>
      </c>
      <c r="F8104" t="s">
        <v>23103</v>
      </c>
      <c r="G8104" t="s">
        <v>225</v>
      </c>
      <c r="H8104" t="s">
        <v>146</v>
      </c>
      <c r="I8104" t="s">
        <v>135</v>
      </c>
      <c r="J8104" t="s">
        <v>3</v>
      </c>
      <c r="K8104" t="s">
        <v>147</v>
      </c>
      <c r="L8104" t="s">
        <v>23104</v>
      </c>
      <c r="M8104" t="s">
        <v>23105</v>
      </c>
      <c r="N8104">
        <v>1.333611111</v>
      </c>
      <c r="O8104">
        <v>0</v>
      </c>
      <c r="P8104">
        <v>4</v>
      </c>
      <c r="Q8104">
        <v>0</v>
      </c>
      <c r="R8104">
        <v>0</v>
      </c>
      <c r="S8104">
        <v>0</v>
      </c>
      <c r="T8104">
        <v>1</v>
      </c>
      <c r="U8104">
        <v>0</v>
      </c>
      <c r="V8104">
        <v>0</v>
      </c>
      <c r="W8104">
        <v>0</v>
      </c>
      <c r="X8104">
        <v>0.98297794947439998</v>
      </c>
      <c r="Y8104">
        <v>0</v>
      </c>
      <c r="Z8104">
        <v>0</v>
      </c>
      <c r="AA8104">
        <v>0</v>
      </c>
      <c r="AB8104">
        <v>7.5599486303008334E-2</v>
      </c>
      <c r="AC8104">
        <v>0</v>
      </c>
      <c r="AD8104">
        <v>0</v>
      </c>
      <c r="AE8104">
        <v>1.0585774357774083</v>
      </c>
    </row>
    <row r="8105" spans="1:31" x14ac:dyDescent="0.25">
      <c r="A8105">
        <v>1804375</v>
      </c>
      <c r="B8105">
        <v>1</v>
      </c>
      <c r="C8105" t="s">
        <v>80</v>
      </c>
      <c r="D8105" t="s">
        <v>103</v>
      </c>
      <c r="E8105" t="s">
        <v>171</v>
      </c>
      <c r="F8105" t="s">
        <v>23106</v>
      </c>
      <c r="G8105" t="s">
        <v>173</v>
      </c>
      <c r="H8105" t="s">
        <v>146</v>
      </c>
      <c r="I8105" t="s">
        <v>135</v>
      </c>
      <c r="J8105" t="s">
        <v>136</v>
      </c>
      <c r="K8105" t="s">
        <v>147</v>
      </c>
      <c r="L8105" t="s">
        <v>23107</v>
      </c>
      <c r="M8105" t="s">
        <v>23108</v>
      </c>
      <c r="N8105">
        <v>0.67666666600000003</v>
      </c>
      <c r="O8105">
        <v>0</v>
      </c>
      <c r="P8105">
        <v>9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1.3028479956297001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1.3028479956297001</v>
      </c>
    </row>
    <row r="8106" spans="1:31" x14ac:dyDescent="0.25">
      <c r="A8106">
        <v>1804378</v>
      </c>
      <c r="B8106">
        <v>1</v>
      </c>
      <c r="C8106" t="s">
        <v>80</v>
      </c>
      <c r="D8106" t="s">
        <v>94</v>
      </c>
      <c r="E8106" t="s">
        <v>184</v>
      </c>
      <c r="F8106" t="s">
        <v>23109</v>
      </c>
      <c r="G8106" t="s">
        <v>177</v>
      </c>
      <c r="H8106" t="s">
        <v>134</v>
      </c>
      <c r="I8106" t="s">
        <v>135</v>
      </c>
      <c r="J8106" t="s">
        <v>136</v>
      </c>
      <c r="K8106" t="s">
        <v>147</v>
      </c>
      <c r="L8106" t="s">
        <v>23110</v>
      </c>
      <c r="M8106" t="s">
        <v>23111</v>
      </c>
      <c r="N8106">
        <v>0.384722222</v>
      </c>
      <c r="O8106">
        <v>0</v>
      </c>
      <c r="P8106">
        <v>415</v>
      </c>
      <c r="Q8106">
        <v>0</v>
      </c>
      <c r="R8106">
        <v>0</v>
      </c>
      <c r="S8106">
        <v>0</v>
      </c>
      <c r="T8106">
        <v>29</v>
      </c>
      <c r="U8106">
        <v>0</v>
      </c>
      <c r="V8106">
        <v>0</v>
      </c>
      <c r="W8106">
        <v>0</v>
      </c>
      <c r="X8106">
        <v>44.423012335310631</v>
      </c>
      <c r="Y8106">
        <v>0</v>
      </c>
      <c r="Z8106">
        <v>0</v>
      </c>
      <c r="AA8106">
        <v>0</v>
      </c>
      <c r="AB8106">
        <v>13.858137532413329</v>
      </c>
      <c r="AC8106">
        <v>0</v>
      </c>
      <c r="AD8106">
        <v>0</v>
      </c>
      <c r="AE8106">
        <v>58.281149867723961</v>
      </c>
    </row>
    <row r="8107" spans="1:31" x14ac:dyDescent="0.25">
      <c r="A8107">
        <v>1804379</v>
      </c>
      <c r="B8107">
        <v>1</v>
      </c>
      <c r="C8107" t="s">
        <v>80</v>
      </c>
      <c r="D8107" t="s">
        <v>103</v>
      </c>
      <c r="E8107" t="s">
        <v>171</v>
      </c>
      <c r="F8107" t="s">
        <v>23112</v>
      </c>
      <c r="G8107" t="s">
        <v>181</v>
      </c>
      <c r="H8107" t="s">
        <v>146</v>
      </c>
      <c r="I8107" t="s">
        <v>135</v>
      </c>
      <c r="J8107" t="s">
        <v>136</v>
      </c>
      <c r="K8107" t="s">
        <v>147</v>
      </c>
      <c r="L8107" t="s">
        <v>23113</v>
      </c>
      <c r="M8107" t="s">
        <v>23114</v>
      </c>
      <c r="N8107">
        <v>1.8858333329999999</v>
      </c>
      <c r="O8107">
        <v>0</v>
      </c>
      <c r="P8107">
        <v>1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8.7424250117800029E-2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8.7424250117800029E-2</v>
      </c>
    </row>
    <row r="8108" spans="1:31" x14ac:dyDescent="0.25">
      <c r="A8108">
        <v>1804380</v>
      </c>
      <c r="B8108">
        <v>1</v>
      </c>
      <c r="C8108" t="s">
        <v>80</v>
      </c>
      <c r="D8108" t="s">
        <v>92</v>
      </c>
      <c r="E8108" t="s">
        <v>171</v>
      </c>
      <c r="F8108" t="s">
        <v>22866</v>
      </c>
      <c r="G8108" t="s">
        <v>181</v>
      </c>
      <c r="H8108" t="s">
        <v>146</v>
      </c>
      <c r="I8108" t="s">
        <v>135</v>
      </c>
      <c r="J8108" t="s">
        <v>136</v>
      </c>
      <c r="K8108" t="s">
        <v>147</v>
      </c>
      <c r="L8108" t="s">
        <v>23115</v>
      </c>
      <c r="M8108" t="s">
        <v>23116</v>
      </c>
      <c r="N8108">
        <v>1.264444444</v>
      </c>
      <c r="O8108">
        <v>0</v>
      </c>
      <c r="P8108">
        <v>1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0.60565721887901669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0.60565721887901669</v>
      </c>
    </row>
    <row r="8109" spans="1:31" x14ac:dyDescent="0.25">
      <c r="A8109">
        <v>1804383</v>
      </c>
      <c r="B8109">
        <v>1</v>
      </c>
      <c r="C8109" t="s">
        <v>80</v>
      </c>
      <c r="D8109" t="s">
        <v>107</v>
      </c>
      <c r="E8109" t="s">
        <v>171</v>
      </c>
      <c r="F8109" t="s">
        <v>23117</v>
      </c>
      <c r="G8109" t="s">
        <v>282</v>
      </c>
      <c r="H8109" t="s">
        <v>146</v>
      </c>
      <c r="I8109" t="s">
        <v>135</v>
      </c>
      <c r="J8109" t="s">
        <v>136</v>
      </c>
      <c r="K8109" t="s">
        <v>147</v>
      </c>
      <c r="L8109" t="s">
        <v>23118</v>
      </c>
      <c r="M8109" t="s">
        <v>23119</v>
      </c>
      <c r="N8109">
        <v>3.0041666660000002</v>
      </c>
      <c r="O8109">
        <v>0</v>
      </c>
      <c r="P8109">
        <v>17</v>
      </c>
      <c r="Q8109">
        <v>0</v>
      </c>
      <c r="R8109">
        <v>0</v>
      </c>
      <c r="S8109">
        <v>0</v>
      </c>
      <c r="T8109">
        <v>1</v>
      </c>
      <c r="U8109">
        <v>0</v>
      </c>
      <c r="V8109">
        <v>0</v>
      </c>
      <c r="W8109">
        <v>0</v>
      </c>
      <c r="X8109">
        <v>8.8255107539398736</v>
      </c>
      <c r="Y8109">
        <v>0</v>
      </c>
      <c r="Z8109">
        <v>0</v>
      </c>
      <c r="AA8109">
        <v>0</v>
      </c>
      <c r="AB8109">
        <v>2.8692393572238752</v>
      </c>
      <c r="AC8109">
        <v>0</v>
      </c>
      <c r="AD8109">
        <v>0</v>
      </c>
      <c r="AE8109">
        <v>11.694750111163749</v>
      </c>
    </row>
    <row r="8110" spans="1:31" x14ac:dyDescent="0.25">
      <c r="A8110">
        <v>1804384</v>
      </c>
      <c r="B8110">
        <v>1</v>
      </c>
      <c r="C8110" t="s">
        <v>80</v>
      </c>
      <c r="D8110" t="s">
        <v>97</v>
      </c>
      <c r="E8110" t="s">
        <v>171</v>
      </c>
      <c r="F8110" t="s">
        <v>23120</v>
      </c>
      <c r="G8110" t="s">
        <v>225</v>
      </c>
      <c r="H8110" t="s">
        <v>146</v>
      </c>
      <c r="I8110" t="s">
        <v>135</v>
      </c>
      <c r="J8110" t="s">
        <v>136</v>
      </c>
      <c r="K8110" t="s">
        <v>147</v>
      </c>
      <c r="L8110" t="s">
        <v>23121</v>
      </c>
      <c r="M8110" t="s">
        <v>23122</v>
      </c>
      <c r="N8110">
        <v>6.7777777769999998</v>
      </c>
      <c r="O8110">
        <v>0</v>
      </c>
      <c r="P8110">
        <v>3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9.3940554347955327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9.3940554347955327</v>
      </c>
    </row>
    <row r="8111" spans="1:31" x14ac:dyDescent="0.25">
      <c r="A8111">
        <v>1804385</v>
      </c>
      <c r="B8111">
        <v>1</v>
      </c>
      <c r="C8111" t="s">
        <v>81</v>
      </c>
      <c r="D8111" t="s">
        <v>112</v>
      </c>
      <c r="E8111" t="s">
        <v>184</v>
      </c>
      <c r="F8111" t="s">
        <v>23123</v>
      </c>
      <c r="G8111" t="s">
        <v>177</v>
      </c>
      <c r="H8111" t="s">
        <v>134</v>
      </c>
      <c r="I8111" t="s">
        <v>135</v>
      </c>
      <c r="J8111" t="s">
        <v>136</v>
      </c>
      <c r="K8111" t="s">
        <v>147</v>
      </c>
      <c r="L8111" t="s">
        <v>23124</v>
      </c>
      <c r="M8111" t="s">
        <v>23125</v>
      </c>
      <c r="N8111">
        <v>0.816111111</v>
      </c>
      <c r="O8111">
        <v>0</v>
      </c>
      <c r="P8111">
        <v>213</v>
      </c>
      <c r="Q8111">
        <v>0</v>
      </c>
      <c r="R8111">
        <v>87</v>
      </c>
      <c r="S8111">
        <v>0</v>
      </c>
      <c r="T8111">
        <v>14</v>
      </c>
      <c r="U8111">
        <v>0</v>
      </c>
      <c r="V8111">
        <v>0</v>
      </c>
      <c r="W8111">
        <v>0</v>
      </c>
      <c r="X8111">
        <v>29.913725117992399</v>
      </c>
      <c r="Y8111">
        <v>0</v>
      </c>
      <c r="Z8111">
        <v>6.2556203716849952</v>
      </c>
      <c r="AA8111">
        <v>0</v>
      </c>
      <c r="AB8111">
        <v>4.6923167264266334</v>
      </c>
      <c r="AC8111">
        <v>0</v>
      </c>
      <c r="AD8111">
        <v>0</v>
      </c>
      <c r="AE8111">
        <v>40.86166221610403</v>
      </c>
    </row>
    <row r="8112" spans="1:31" x14ac:dyDescent="0.25">
      <c r="A8112">
        <v>1804387</v>
      </c>
      <c r="B8112">
        <v>1</v>
      </c>
      <c r="C8112" t="s">
        <v>80</v>
      </c>
      <c r="D8112" t="s">
        <v>98</v>
      </c>
      <c r="E8112" t="s">
        <v>171</v>
      </c>
      <c r="F8112" t="s">
        <v>23126</v>
      </c>
      <c r="G8112" t="s">
        <v>181</v>
      </c>
      <c r="H8112" t="s">
        <v>146</v>
      </c>
      <c r="I8112" t="s">
        <v>135</v>
      </c>
      <c r="J8112" t="s">
        <v>136</v>
      </c>
      <c r="K8112" t="s">
        <v>147</v>
      </c>
      <c r="L8112" t="s">
        <v>23127</v>
      </c>
      <c r="M8112" t="s">
        <v>23128</v>
      </c>
      <c r="N8112">
        <v>1.619722222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1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</row>
    <row r="8113" spans="1:31" x14ac:dyDescent="0.25">
      <c r="A8113">
        <v>1804388</v>
      </c>
      <c r="B8113">
        <v>1</v>
      </c>
      <c r="C8113" t="s">
        <v>81</v>
      </c>
      <c r="D8113" t="s">
        <v>115</v>
      </c>
      <c r="E8113" t="s">
        <v>143</v>
      </c>
      <c r="F8113" t="s">
        <v>23129</v>
      </c>
      <c r="G8113" t="s">
        <v>145</v>
      </c>
      <c r="H8113" t="s">
        <v>146</v>
      </c>
      <c r="I8113" t="s">
        <v>135</v>
      </c>
      <c r="J8113" t="s">
        <v>136</v>
      </c>
      <c r="K8113" t="s">
        <v>147</v>
      </c>
      <c r="L8113" t="s">
        <v>23130</v>
      </c>
      <c r="M8113" t="s">
        <v>23131</v>
      </c>
      <c r="N8113">
        <v>1.153611111</v>
      </c>
      <c r="O8113">
        <v>0</v>
      </c>
      <c r="P8113">
        <v>109</v>
      </c>
      <c r="Q8113">
        <v>0</v>
      </c>
      <c r="R8113">
        <v>14</v>
      </c>
      <c r="S8113">
        <v>0</v>
      </c>
      <c r="T8113">
        <v>8</v>
      </c>
      <c r="U8113">
        <v>0</v>
      </c>
      <c r="V8113">
        <v>0</v>
      </c>
      <c r="W8113">
        <v>0</v>
      </c>
      <c r="X8113">
        <v>8.0717958164987511</v>
      </c>
      <c r="Y8113">
        <v>0</v>
      </c>
      <c r="Z8113">
        <v>8.6900933468741656E-2</v>
      </c>
      <c r="AA8113">
        <v>0</v>
      </c>
      <c r="AB8113">
        <v>1.0737948974889999</v>
      </c>
      <c r="AC8113">
        <v>0</v>
      </c>
      <c r="AD8113">
        <v>0</v>
      </c>
      <c r="AE8113">
        <v>9.2324916474564933</v>
      </c>
    </row>
    <row r="8114" spans="1:31" x14ac:dyDescent="0.25">
      <c r="A8114">
        <v>1804390</v>
      </c>
      <c r="B8114">
        <v>1</v>
      </c>
      <c r="C8114" t="s">
        <v>80</v>
      </c>
      <c r="D8114" t="s">
        <v>97</v>
      </c>
      <c r="E8114" t="s">
        <v>158</v>
      </c>
      <c r="F8114" t="s">
        <v>23132</v>
      </c>
      <c r="G8114" t="s">
        <v>225</v>
      </c>
      <c r="H8114" t="s">
        <v>146</v>
      </c>
      <c r="I8114" t="s">
        <v>135</v>
      </c>
      <c r="J8114" t="s">
        <v>136</v>
      </c>
      <c r="K8114" t="s">
        <v>147</v>
      </c>
      <c r="L8114" t="s">
        <v>23133</v>
      </c>
      <c r="M8114" t="s">
        <v>23134</v>
      </c>
      <c r="N8114">
        <v>5.6627777769999996</v>
      </c>
      <c r="O8114">
        <v>0</v>
      </c>
      <c r="P8114">
        <v>108</v>
      </c>
      <c r="Q8114">
        <v>0</v>
      </c>
      <c r="R8114">
        <v>0</v>
      </c>
      <c r="S8114">
        <v>0</v>
      </c>
      <c r="T8114">
        <v>3</v>
      </c>
      <c r="U8114">
        <v>0</v>
      </c>
      <c r="V8114">
        <v>0</v>
      </c>
      <c r="W8114">
        <v>0</v>
      </c>
      <c r="X8114">
        <v>219.87388196928339</v>
      </c>
      <c r="Y8114">
        <v>0</v>
      </c>
      <c r="Z8114">
        <v>0</v>
      </c>
      <c r="AA8114">
        <v>0</v>
      </c>
      <c r="AB8114">
        <v>2.7981425395521002</v>
      </c>
      <c r="AC8114">
        <v>0</v>
      </c>
      <c r="AD8114">
        <v>0</v>
      </c>
      <c r="AE8114">
        <v>222.67202450883548</v>
      </c>
    </row>
    <row r="8115" spans="1:31" x14ac:dyDescent="0.25">
      <c r="A8115">
        <v>1804393</v>
      </c>
      <c r="B8115">
        <v>1</v>
      </c>
      <c r="C8115" t="s">
        <v>81</v>
      </c>
      <c r="D8115" t="s">
        <v>115</v>
      </c>
      <c r="E8115" t="s">
        <v>158</v>
      </c>
      <c r="F8115" t="s">
        <v>23135</v>
      </c>
      <c r="G8115" t="s">
        <v>160</v>
      </c>
      <c r="H8115" t="s">
        <v>146</v>
      </c>
      <c r="I8115" t="s">
        <v>135</v>
      </c>
      <c r="J8115" t="s">
        <v>136</v>
      </c>
      <c r="K8115" t="s">
        <v>147</v>
      </c>
      <c r="L8115" t="s">
        <v>23136</v>
      </c>
      <c r="M8115" t="s">
        <v>23137</v>
      </c>
      <c r="N8115">
        <v>2.6788888879999999</v>
      </c>
      <c r="O8115">
        <v>0</v>
      </c>
      <c r="P8115">
        <v>6</v>
      </c>
      <c r="Q8115">
        <v>0</v>
      </c>
      <c r="R8115">
        <v>1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0.24426111443900003</v>
      </c>
      <c r="Y8115">
        <v>0</v>
      </c>
      <c r="Z8115">
        <v>0.12977482573319998</v>
      </c>
      <c r="AA8115">
        <v>0</v>
      </c>
      <c r="AB8115">
        <v>0</v>
      </c>
      <c r="AC8115">
        <v>0</v>
      </c>
      <c r="AD8115">
        <v>0</v>
      </c>
      <c r="AE8115">
        <v>0.37403594017219999</v>
      </c>
    </row>
    <row r="8116" spans="1:31" x14ac:dyDescent="0.25">
      <c r="A8116">
        <v>1804394</v>
      </c>
      <c r="B8116">
        <v>1</v>
      </c>
      <c r="C8116" t="s">
        <v>81</v>
      </c>
      <c r="D8116" t="s">
        <v>113</v>
      </c>
      <c r="E8116" t="s">
        <v>171</v>
      </c>
      <c r="F8116" t="s">
        <v>23138</v>
      </c>
      <c r="G8116" t="s">
        <v>181</v>
      </c>
      <c r="H8116" t="s">
        <v>146</v>
      </c>
      <c r="I8116" t="s">
        <v>135</v>
      </c>
      <c r="J8116" t="s">
        <v>136</v>
      </c>
      <c r="K8116" t="s">
        <v>147</v>
      </c>
      <c r="L8116" t="s">
        <v>23139</v>
      </c>
      <c r="M8116" t="s">
        <v>23140</v>
      </c>
      <c r="N8116">
        <v>2.4272222220000002</v>
      </c>
      <c r="O8116">
        <v>0</v>
      </c>
      <c r="P8116">
        <v>1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0.88005628206383324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0.88005628206383324</v>
      </c>
    </row>
    <row r="8117" spans="1:31" x14ac:dyDescent="0.25">
      <c r="A8117">
        <v>1804395</v>
      </c>
      <c r="B8117">
        <v>1</v>
      </c>
      <c r="C8117" t="s">
        <v>80</v>
      </c>
      <c r="D8117" t="s">
        <v>88</v>
      </c>
      <c r="E8117" t="s">
        <v>158</v>
      </c>
      <c r="F8117" t="s">
        <v>23141</v>
      </c>
      <c r="G8117" t="s">
        <v>758</v>
      </c>
      <c r="H8117" t="s">
        <v>146</v>
      </c>
      <c r="I8117" t="s">
        <v>135</v>
      </c>
      <c r="J8117" t="s">
        <v>136</v>
      </c>
      <c r="K8117" t="s">
        <v>147</v>
      </c>
      <c r="L8117" t="s">
        <v>23014</v>
      </c>
      <c r="M8117" t="s">
        <v>23142</v>
      </c>
      <c r="N8117">
        <v>0.41472222199999997</v>
      </c>
      <c r="O8117">
        <v>0</v>
      </c>
      <c r="P8117">
        <v>65</v>
      </c>
      <c r="Q8117">
        <v>0</v>
      </c>
      <c r="R8117">
        <v>0</v>
      </c>
      <c r="S8117">
        <v>0</v>
      </c>
      <c r="T8117">
        <v>1</v>
      </c>
      <c r="U8117">
        <v>0</v>
      </c>
      <c r="V8117">
        <v>0</v>
      </c>
      <c r="W8117">
        <v>0</v>
      </c>
      <c r="X8117">
        <v>9.2110309333900666</v>
      </c>
      <c r="Y8117">
        <v>0</v>
      </c>
      <c r="Z8117">
        <v>0</v>
      </c>
      <c r="AA8117">
        <v>0</v>
      </c>
      <c r="AB8117">
        <v>7.3597467721583334E-2</v>
      </c>
      <c r="AC8117">
        <v>0</v>
      </c>
      <c r="AD8117">
        <v>0</v>
      </c>
      <c r="AE8117">
        <v>9.2846284011116502</v>
      </c>
    </row>
    <row r="8118" spans="1:31" x14ac:dyDescent="0.25">
      <c r="A8118">
        <v>1804396</v>
      </c>
      <c r="B8118">
        <v>1</v>
      </c>
      <c r="C8118" t="s">
        <v>81</v>
      </c>
      <c r="D8118" t="s">
        <v>125</v>
      </c>
      <c r="E8118" t="s">
        <v>184</v>
      </c>
      <c r="F8118" t="s">
        <v>23143</v>
      </c>
      <c r="G8118" t="s">
        <v>232</v>
      </c>
      <c r="H8118" t="s">
        <v>134</v>
      </c>
      <c r="I8118" t="s">
        <v>135</v>
      </c>
      <c r="J8118" t="s">
        <v>136</v>
      </c>
      <c r="K8118" t="s">
        <v>147</v>
      </c>
      <c r="L8118" t="s">
        <v>23144</v>
      </c>
      <c r="M8118" t="s">
        <v>23145</v>
      </c>
      <c r="N8118">
        <v>2.1727777769999999</v>
      </c>
      <c r="O8118">
        <v>0</v>
      </c>
      <c r="P8118">
        <v>0</v>
      </c>
      <c r="Q8118">
        <v>0</v>
      </c>
      <c r="R8118">
        <v>25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5.5412493547600006</v>
      </c>
      <c r="AA8118">
        <v>0</v>
      </c>
      <c r="AB8118">
        <v>0</v>
      </c>
      <c r="AC8118">
        <v>0</v>
      </c>
      <c r="AD8118">
        <v>0</v>
      </c>
      <c r="AE8118">
        <v>5.5412493547600006</v>
      </c>
    </row>
    <row r="8119" spans="1:31" x14ac:dyDescent="0.25">
      <c r="A8119">
        <v>1804397</v>
      </c>
      <c r="B8119">
        <v>1</v>
      </c>
      <c r="C8119" t="s">
        <v>81</v>
      </c>
      <c r="D8119" t="s">
        <v>113</v>
      </c>
      <c r="E8119" t="s">
        <v>267</v>
      </c>
      <c r="F8119" t="s">
        <v>3764</v>
      </c>
      <c r="G8119" t="s">
        <v>177</v>
      </c>
      <c r="H8119" t="s">
        <v>134</v>
      </c>
      <c r="I8119" t="s">
        <v>135</v>
      </c>
      <c r="J8119" t="s">
        <v>136</v>
      </c>
      <c r="K8119" t="s">
        <v>147</v>
      </c>
      <c r="L8119" t="s">
        <v>23146</v>
      </c>
      <c r="M8119" t="s">
        <v>23147</v>
      </c>
      <c r="N8119">
        <v>5.9325833000000001E-2</v>
      </c>
      <c r="O8119">
        <v>0</v>
      </c>
      <c r="P8119">
        <v>2279</v>
      </c>
      <c r="Q8119">
        <v>142</v>
      </c>
      <c r="R8119">
        <v>466</v>
      </c>
      <c r="S8119">
        <v>6</v>
      </c>
      <c r="T8119">
        <v>229</v>
      </c>
      <c r="U8119">
        <v>0</v>
      </c>
      <c r="V8119">
        <v>0</v>
      </c>
      <c r="W8119">
        <v>0</v>
      </c>
      <c r="X8119">
        <v>24.81966899161187</v>
      </c>
      <c r="Y8119">
        <v>10.360750618484326</v>
      </c>
      <c r="Z8119">
        <v>16.233952127045221</v>
      </c>
      <c r="AA8119">
        <v>0.62326544362290004</v>
      </c>
      <c r="AB8119">
        <v>4.5556125189479006</v>
      </c>
      <c r="AC8119">
        <v>0</v>
      </c>
      <c r="AD8119">
        <v>0</v>
      </c>
      <c r="AE8119">
        <v>56.593249699712217</v>
      </c>
    </row>
    <row r="8120" spans="1:31" x14ac:dyDescent="0.25">
      <c r="A8120">
        <v>1804399</v>
      </c>
      <c r="B8120">
        <v>1</v>
      </c>
      <c r="C8120" t="s">
        <v>80</v>
      </c>
      <c r="D8120" t="s">
        <v>97</v>
      </c>
      <c r="E8120" t="s">
        <v>171</v>
      </c>
      <c r="F8120" t="s">
        <v>23148</v>
      </c>
      <c r="G8120" t="s">
        <v>282</v>
      </c>
      <c r="H8120" t="s">
        <v>146</v>
      </c>
      <c r="I8120" t="s">
        <v>135</v>
      </c>
      <c r="J8120" t="s">
        <v>136</v>
      </c>
      <c r="K8120" t="s">
        <v>147</v>
      </c>
      <c r="L8120" t="s">
        <v>23149</v>
      </c>
      <c r="M8120" t="s">
        <v>23150</v>
      </c>
      <c r="N8120">
        <v>6.5497222219999998</v>
      </c>
      <c r="O8120">
        <v>0</v>
      </c>
      <c r="P8120">
        <v>1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2.1367541590229999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2.1367541590229999</v>
      </c>
    </row>
    <row r="8121" spans="1:31" x14ac:dyDescent="0.25">
      <c r="A8121">
        <v>1804401</v>
      </c>
      <c r="B8121">
        <v>1</v>
      </c>
      <c r="C8121" t="s">
        <v>80</v>
      </c>
      <c r="D8121" t="s">
        <v>107</v>
      </c>
      <c r="E8121" t="s">
        <v>158</v>
      </c>
      <c r="F8121" t="s">
        <v>23151</v>
      </c>
      <c r="G8121" t="s">
        <v>221</v>
      </c>
      <c r="H8121" t="s">
        <v>146</v>
      </c>
      <c r="I8121" t="s">
        <v>135</v>
      </c>
      <c r="J8121" t="s">
        <v>136</v>
      </c>
      <c r="K8121" t="s">
        <v>147</v>
      </c>
      <c r="L8121" t="s">
        <v>23152</v>
      </c>
      <c r="M8121" t="s">
        <v>23153</v>
      </c>
      <c r="N8121">
        <v>1.9502777769999999</v>
      </c>
      <c r="O8121">
        <v>0</v>
      </c>
      <c r="P8121">
        <v>21</v>
      </c>
      <c r="Q8121">
        <v>0</v>
      </c>
      <c r="R8121">
        <v>0</v>
      </c>
      <c r="S8121">
        <v>0</v>
      </c>
      <c r="T8121">
        <v>2</v>
      </c>
      <c r="U8121">
        <v>0</v>
      </c>
      <c r="V8121">
        <v>0</v>
      </c>
      <c r="W8121">
        <v>0</v>
      </c>
      <c r="X8121">
        <v>5.9526168276861773</v>
      </c>
      <c r="Y8121">
        <v>0</v>
      </c>
      <c r="Z8121">
        <v>0</v>
      </c>
      <c r="AA8121">
        <v>0</v>
      </c>
      <c r="AB8121">
        <v>0.37815356188426674</v>
      </c>
      <c r="AC8121">
        <v>0</v>
      </c>
      <c r="AD8121">
        <v>0</v>
      </c>
      <c r="AE8121">
        <v>6.3307703895704437</v>
      </c>
    </row>
    <row r="8122" spans="1:31" x14ac:dyDescent="0.25">
      <c r="A8122">
        <v>1804402</v>
      </c>
      <c r="B8122">
        <v>1</v>
      </c>
      <c r="C8122" t="s">
        <v>80</v>
      </c>
      <c r="D8122" t="s">
        <v>90</v>
      </c>
      <c r="E8122" t="s">
        <v>171</v>
      </c>
      <c r="F8122" t="s">
        <v>23154</v>
      </c>
      <c r="G8122" t="s">
        <v>181</v>
      </c>
      <c r="H8122" t="s">
        <v>146</v>
      </c>
      <c r="I8122" t="s">
        <v>135</v>
      </c>
      <c r="J8122" t="s">
        <v>136</v>
      </c>
      <c r="K8122" t="s">
        <v>147</v>
      </c>
      <c r="L8122" t="s">
        <v>23155</v>
      </c>
      <c r="M8122" t="s">
        <v>23156</v>
      </c>
      <c r="N8122">
        <v>1.1597222220000001</v>
      </c>
      <c r="O8122">
        <v>0</v>
      </c>
      <c r="P8122">
        <v>2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0.61073439589662504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0.61073439589662504</v>
      </c>
    </row>
    <row r="8123" spans="1:31" x14ac:dyDescent="0.25">
      <c r="A8123">
        <v>1804403</v>
      </c>
      <c r="B8123">
        <v>1</v>
      </c>
      <c r="C8123" t="s">
        <v>80</v>
      </c>
      <c r="D8123" t="s">
        <v>83</v>
      </c>
      <c r="E8123" t="s">
        <v>171</v>
      </c>
      <c r="F8123" t="s">
        <v>23157</v>
      </c>
      <c r="G8123" t="s">
        <v>181</v>
      </c>
      <c r="H8123" t="s">
        <v>146</v>
      </c>
      <c r="I8123" t="s">
        <v>135</v>
      </c>
      <c r="J8123" t="s">
        <v>136</v>
      </c>
      <c r="K8123" t="s">
        <v>147</v>
      </c>
      <c r="L8123" t="s">
        <v>23158</v>
      </c>
      <c r="M8123" t="s">
        <v>23159</v>
      </c>
      <c r="N8123">
        <v>3.9583333330000001</v>
      </c>
      <c r="O8123">
        <v>0</v>
      </c>
      <c r="P8123">
        <v>1</v>
      </c>
      <c r="Q8123">
        <v>0</v>
      </c>
      <c r="R8123">
        <v>0</v>
      </c>
      <c r="S8123">
        <v>0</v>
      </c>
      <c r="T8123">
        <v>1</v>
      </c>
      <c r="U8123">
        <v>0</v>
      </c>
      <c r="V8123">
        <v>0</v>
      </c>
      <c r="W8123">
        <v>0</v>
      </c>
      <c r="X8123">
        <v>1.54689580801875</v>
      </c>
      <c r="Y8123">
        <v>0</v>
      </c>
      <c r="Z8123">
        <v>0</v>
      </c>
      <c r="AA8123">
        <v>0</v>
      </c>
      <c r="AB8123">
        <v>0.95798730815494992</v>
      </c>
      <c r="AC8123">
        <v>0</v>
      </c>
      <c r="AD8123">
        <v>0</v>
      </c>
      <c r="AE8123">
        <v>2.5048831161737</v>
      </c>
    </row>
    <row r="8124" spans="1:31" x14ac:dyDescent="0.25">
      <c r="A8124">
        <v>1804408</v>
      </c>
      <c r="B8124">
        <v>1</v>
      </c>
      <c r="C8124" t="s">
        <v>81</v>
      </c>
      <c r="D8124" t="s">
        <v>121</v>
      </c>
      <c r="E8124" t="s">
        <v>188</v>
      </c>
      <c r="F8124" t="s">
        <v>7351</v>
      </c>
      <c r="G8124" t="s">
        <v>177</v>
      </c>
      <c r="H8124" t="s">
        <v>134</v>
      </c>
      <c r="I8124" t="s">
        <v>135</v>
      </c>
      <c r="J8124" t="s">
        <v>136</v>
      </c>
      <c r="K8124" t="s">
        <v>147</v>
      </c>
      <c r="L8124" t="s">
        <v>23160</v>
      </c>
      <c r="M8124" t="s">
        <v>23161</v>
      </c>
      <c r="N8124">
        <v>0.79638888799999996</v>
      </c>
      <c r="O8124">
        <v>0</v>
      </c>
      <c r="P8124">
        <v>361</v>
      </c>
      <c r="Q8124">
        <v>0</v>
      </c>
      <c r="R8124">
        <v>0</v>
      </c>
      <c r="S8124">
        <v>1</v>
      </c>
      <c r="T8124">
        <v>19</v>
      </c>
      <c r="U8124">
        <v>0</v>
      </c>
      <c r="V8124">
        <v>0</v>
      </c>
      <c r="W8124">
        <v>0</v>
      </c>
      <c r="X8124">
        <v>22.539134376621444</v>
      </c>
      <c r="Y8124">
        <v>0</v>
      </c>
      <c r="Z8124">
        <v>0</v>
      </c>
      <c r="AA8124">
        <v>0.38272357489318332</v>
      </c>
      <c r="AB8124">
        <v>1.7018421865025501</v>
      </c>
      <c r="AC8124">
        <v>0</v>
      </c>
      <c r="AD8124">
        <v>0</v>
      </c>
      <c r="AE8124">
        <v>24.623700138017178</v>
      </c>
    </row>
    <row r="8125" spans="1:31" x14ac:dyDescent="0.25">
      <c r="A8125">
        <v>1804410</v>
      </c>
      <c r="B8125">
        <v>1</v>
      </c>
      <c r="C8125" t="s">
        <v>81</v>
      </c>
      <c r="D8125" t="s">
        <v>128</v>
      </c>
      <c r="E8125" t="s">
        <v>171</v>
      </c>
      <c r="F8125" t="s">
        <v>23162</v>
      </c>
      <c r="G8125" t="s">
        <v>181</v>
      </c>
      <c r="H8125" t="s">
        <v>146</v>
      </c>
      <c r="I8125" t="s">
        <v>135</v>
      </c>
      <c r="J8125" t="s">
        <v>136</v>
      </c>
      <c r="K8125" t="s">
        <v>147</v>
      </c>
      <c r="L8125" t="s">
        <v>23163</v>
      </c>
      <c r="M8125" t="s">
        <v>23164</v>
      </c>
      <c r="N8125">
        <v>1.513055555</v>
      </c>
      <c r="O8125">
        <v>0</v>
      </c>
      <c r="P8125">
        <v>9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2.4512583243170836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2.4512583243170836</v>
      </c>
    </row>
    <row r="8126" spans="1:31" x14ac:dyDescent="0.25">
      <c r="A8126">
        <v>1804412</v>
      </c>
      <c r="B8126">
        <v>1</v>
      </c>
      <c r="C8126" t="s">
        <v>80</v>
      </c>
      <c r="D8126" t="s">
        <v>85</v>
      </c>
      <c r="E8126" t="s">
        <v>184</v>
      </c>
      <c r="F8126" t="s">
        <v>23165</v>
      </c>
      <c r="G8126" t="s">
        <v>133</v>
      </c>
      <c r="H8126" t="s">
        <v>134</v>
      </c>
      <c r="I8126" t="s">
        <v>135</v>
      </c>
      <c r="J8126" t="s">
        <v>136</v>
      </c>
      <c r="K8126" t="s">
        <v>147</v>
      </c>
      <c r="L8126" t="s">
        <v>23166</v>
      </c>
      <c r="M8126" t="s">
        <v>23167</v>
      </c>
      <c r="N8126">
        <v>7.2499999999999995E-2</v>
      </c>
      <c r="O8126">
        <v>0</v>
      </c>
      <c r="P8126">
        <v>1083</v>
      </c>
      <c r="Q8126">
        <v>0</v>
      </c>
      <c r="R8126">
        <v>0</v>
      </c>
      <c r="S8126">
        <v>0</v>
      </c>
      <c r="T8126">
        <v>29</v>
      </c>
      <c r="U8126">
        <v>0</v>
      </c>
      <c r="V8126">
        <v>0</v>
      </c>
      <c r="W8126">
        <v>0</v>
      </c>
      <c r="X8126">
        <v>21.818463712516216</v>
      </c>
      <c r="Y8126">
        <v>0</v>
      </c>
      <c r="Z8126">
        <v>0</v>
      </c>
      <c r="AA8126">
        <v>0</v>
      </c>
      <c r="AB8126">
        <v>4.3377968918212488</v>
      </c>
      <c r="AC8126">
        <v>0</v>
      </c>
      <c r="AD8126">
        <v>0</v>
      </c>
      <c r="AE8126">
        <v>26.156260604337465</v>
      </c>
    </row>
    <row r="8127" spans="1:31" x14ac:dyDescent="0.25">
      <c r="A8127">
        <v>1804413</v>
      </c>
      <c r="B8127">
        <v>1</v>
      </c>
      <c r="C8127" t="s">
        <v>80</v>
      </c>
      <c r="D8127" t="s">
        <v>106</v>
      </c>
      <c r="E8127" t="s">
        <v>158</v>
      </c>
      <c r="F8127" t="s">
        <v>23168</v>
      </c>
      <c r="G8127" t="s">
        <v>160</v>
      </c>
      <c r="H8127" t="s">
        <v>146</v>
      </c>
      <c r="I8127" t="s">
        <v>135</v>
      </c>
      <c r="J8127" t="s">
        <v>136</v>
      </c>
      <c r="K8127" t="s">
        <v>147</v>
      </c>
      <c r="L8127" t="s">
        <v>23169</v>
      </c>
      <c r="M8127" t="s">
        <v>23170</v>
      </c>
      <c r="N8127">
        <v>2.6924999999999999</v>
      </c>
      <c r="O8127">
        <v>0</v>
      </c>
      <c r="P8127">
        <v>0</v>
      </c>
      <c r="Q8127">
        <v>0</v>
      </c>
      <c r="R8127">
        <v>3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1.781915231565075</v>
      </c>
      <c r="AA8127">
        <v>0</v>
      </c>
      <c r="AB8127">
        <v>0</v>
      </c>
      <c r="AC8127">
        <v>0</v>
      </c>
      <c r="AD8127">
        <v>0</v>
      </c>
      <c r="AE8127">
        <v>1.781915231565075</v>
      </c>
    </row>
    <row r="8128" spans="1:31" x14ac:dyDescent="0.25">
      <c r="A8128">
        <v>1804414</v>
      </c>
      <c r="B8128">
        <v>1</v>
      </c>
      <c r="C8128" t="s">
        <v>80</v>
      </c>
      <c r="D8128" t="s">
        <v>92</v>
      </c>
      <c r="E8128" t="s">
        <v>158</v>
      </c>
      <c r="F8128" t="s">
        <v>7996</v>
      </c>
      <c r="G8128" t="s">
        <v>160</v>
      </c>
      <c r="H8128" t="s">
        <v>146</v>
      </c>
      <c r="I8128" t="s">
        <v>135</v>
      </c>
      <c r="J8128" t="s">
        <v>136</v>
      </c>
      <c r="K8128" t="s">
        <v>147</v>
      </c>
      <c r="L8128" t="s">
        <v>23171</v>
      </c>
      <c r="M8128" t="s">
        <v>23172</v>
      </c>
      <c r="N8128">
        <v>0.51527777699999999</v>
      </c>
      <c r="O8128">
        <v>0</v>
      </c>
      <c r="P8128">
        <v>19</v>
      </c>
      <c r="Q8128">
        <v>0</v>
      </c>
      <c r="R8128">
        <v>0</v>
      </c>
      <c r="S8128">
        <v>0</v>
      </c>
      <c r="T8128">
        <v>2</v>
      </c>
      <c r="U8128">
        <v>0</v>
      </c>
      <c r="V8128">
        <v>0</v>
      </c>
      <c r="W8128">
        <v>0</v>
      </c>
      <c r="X8128">
        <v>5.7433623549745336</v>
      </c>
      <c r="Y8128">
        <v>0</v>
      </c>
      <c r="Z8128">
        <v>0</v>
      </c>
      <c r="AA8128">
        <v>0</v>
      </c>
      <c r="AB8128">
        <v>2.7535055352865836</v>
      </c>
      <c r="AC8128">
        <v>0</v>
      </c>
      <c r="AD8128">
        <v>0</v>
      </c>
      <c r="AE8128">
        <v>8.4968678902611181</v>
      </c>
    </row>
    <row r="8129" spans="1:31" x14ac:dyDescent="0.25">
      <c r="A8129">
        <v>1804415</v>
      </c>
      <c r="B8129">
        <v>1</v>
      </c>
      <c r="C8129" t="s">
        <v>80</v>
      </c>
      <c r="D8129" t="s">
        <v>87</v>
      </c>
      <c r="E8129" t="s">
        <v>158</v>
      </c>
      <c r="F8129" t="s">
        <v>23173</v>
      </c>
      <c r="G8129" t="s">
        <v>221</v>
      </c>
      <c r="H8129" t="s">
        <v>146</v>
      </c>
      <c r="I8129" t="s">
        <v>135</v>
      </c>
      <c r="J8129" t="s">
        <v>136</v>
      </c>
      <c r="K8129" t="s">
        <v>147</v>
      </c>
      <c r="L8129" t="s">
        <v>23174</v>
      </c>
      <c r="M8129" t="s">
        <v>23175</v>
      </c>
      <c r="N8129">
        <v>4.3041666660000004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4</v>
      </c>
      <c r="U8129">
        <v>0</v>
      </c>
      <c r="V8129">
        <v>1</v>
      </c>
      <c r="W8129">
        <v>0</v>
      </c>
      <c r="X8129">
        <v>0.10005744234555</v>
      </c>
      <c r="Y8129">
        <v>0</v>
      </c>
      <c r="Z8129">
        <v>0</v>
      </c>
      <c r="AA8129">
        <v>0</v>
      </c>
      <c r="AB8129">
        <v>11.372045057850748</v>
      </c>
      <c r="AC8129">
        <v>0</v>
      </c>
      <c r="AD8129">
        <v>67.28685374498238</v>
      </c>
      <c r="AE8129">
        <v>78.75895624517868</v>
      </c>
    </row>
    <row r="8130" spans="1:31" x14ac:dyDescent="0.25">
      <c r="A8130">
        <v>1804416</v>
      </c>
      <c r="B8130">
        <v>1</v>
      </c>
      <c r="C8130" t="s">
        <v>80</v>
      </c>
      <c r="D8130" t="s">
        <v>105</v>
      </c>
      <c r="E8130" t="s">
        <v>158</v>
      </c>
      <c r="F8130" t="s">
        <v>23176</v>
      </c>
      <c r="G8130" t="s">
        <v>160</v>
      </c>
      <c r="H8130" t="s">
        <v>146</v>
      </c>
      <c r="I8130" t="s">
        <v>135</v>
      </c>
      <c r="J8130" t="s">
        <v>136</v>
      </c>
      <c r="K8130" t="s">
        <v>147</v>
      </c>
      <c r="L8130" t="s">
        <v>23177</v>
      </c>
      <c r="M8130" t="s">
        <v>23178</v>
      </c>
      <c r="N8130">
        <v>0.64749999999999996</v>
      </c>
      <c r="O8130">
        <v>0</v>
      </c>
      <c r="P8130">
        <v>0</v>
      </c>
      <c r="Q8130">
        <v>0</v>
      </c>
      <c r="R8130">
        <v>1</v>
      </c>
      <c r="S8130">
        <v>0</v>
      </c>
      <c r="T8130">
        <v>3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3.8952813124500003E-2</v>
      </c>
      <c r="AA8130">
        <v>0</v>
      </c>
      <c r="AB8130">
        <v>1.3842176117098501</v>
      </c>
      <c r="AC8130">
        <v>0</v>
      </c>
      <c r="AD8130">
        <v>0</v>
      </c>
      <c r="AE8130">
        <v>1.4231704248343502</v>
      </c>
    </row>
    <row r="8131" spans="1:31" x14ac:dyDescent="0.25">
      <c r="A8131">
        <v>1804417</v>
      </c>
      <c r="B8131">
        <v>1</v>
      </c>
      <c r="C8131" t="s">
        <v>80</v>
      </c>
      <c r="D8131" t="s">
        <v>110</v>
      </c>
      <c r="E8131" t="s">
        <v>143</v>
      </c>
      <c r="F8131" t="s">
        <v>23179</v>
      </c>
      <c r="G8131" t="s">
        <v>164</v>
      </c>
      <c r="H8131" t="s">
        <v>146</v>
      </c>
      <c r="I8131" t="s">
        <v>135</v>
      </c>
      <c r="J8131" t="s">
        <v>136</v>
      </c>
      <c r="K8131" t="s">
        <v>147</v>
      </c>
      <c r="L8131" t="s">
        <v>23180</v>
      </c>
      <c r="M8131" t="s">
        <v>23181</v>
      </c>
      <c r="N8131">
        <v>2.355</v>
      </c>
      <c r="O8131">
        <v>0</v>
      </c>
      <c r="P8131">
        <v>214</v>
      </c>
      <c r="Q8131">
        <v>0</v>
      </c>
      <c r="R8131">
        <v>0</v>
      </c>
      <c r="S8131">
        <v>0</v>
      </c>
      <c r="T8131">
        <v>16</v>
      </c>
      <c r="U8131">
        <v>0</v>
      </c>
      <c r="V8131">
        <v>0</v>
      </c>
      <c r="W8131">
        <v>0</v>
      </c>
      <c r="X8131">
        <v>179.13118778302606</v>
      </c>
      <c r="Y8131">
        <v>0</v>
      </c>
      <c r="Z8131">
        <v>0</v>
      </c>
      <c r="AA8131">
        <v>0</v>
      </c>
      <c r="AB8131">
        <v>15.785996679583201</v>
      </c>
      <c r="AC8131">
        <v>0</v>
      </c>
      <c r="AD8131">
        <v>0</v>
      </c>
      <c r="AE8131">
        <v>194.91718446260927</v>
      </c>
    </row>
    <row r="8132" spans="1:31" x14ac:dyDescent="0.25">
      <c r="A8132">
        <v>1804419</v>
      </c>
      <c r="B8132">
        <v>1</v>
      </c>
      <c r="C8132" t="s">
        <v>80</v>
      </c>
      <c r="D8132" t="s">
        <v>97</v>
      </c>
      <c r="E8132" t="s">
        <v>184</v>
      </c>
      <c r="F8132" t="s">
        <v>23182</v>
      </c>
      <c r="G8132" t="s">
        <v>232</v>
      </c>
      <c r="H8132" t="s">
        <v>134</v>
      </c>
      <c r="I8132" t="s">
        <v>135</v>
      </c>
      <c r="J8132" t="s">
        <v>136</v>
      </c>
      <c r="K8132" t="s">
        <v>147</v>
      </c>
      <c r="L8132" t="s">
        <v>23183</v>
      </c>
      <c r="M8132" t="s">
        <v>23184</v>
      </c>
      <c r="N8132">
        <v>1.968611111</v>
      </c>
      <c r="O8132">
        <v>0</v>
      </c>
      <c r="P8132">
        <v>67</v>
      </c>
      <c r="Q8132">
        <v>0</v>
      </c>
      <c r="R8132">
        <v>20</v>
      </c>
      <c r="S8132">
        <v>0</v>
      </c>
      <c r="T8132">
        <v>10</v>
      </c>
      <c r="U8132">
        <v>0</v>
      </c>
      <c r="V8132">
        <v>0</v>
      </c>
      <c r="W8132">
        <v>0</v>
      </c>
      <c r="X8132">
        <v>126.35899548222818</v>
      </c>
      <c r="Y8132">
        <v>0</v>
      </c>
      <c r="Z8132">
        <v>11.505129869072237</v>
      </c>
      <c r="AA8132">
        <v>0</v>
      </c>
      <c r="AB8132">
        <v>5.9871309593521245</v>
      </c>
      <c r="AC8132">
        <v>0</v>
      </c>
      <c r="AD8132">
        <v>0</v>
      </c>
      <c r="AE8132">
        <v>143.85125631065256</v>
      </c>
    </row>
    <row r="8133" spans="1:31" x14ac:dyDescent="0.25">
      <c r="A8133">
        <v>1804420</v>
      </c>
      <c r="B8133">
        <v>1</v>
      </c>
      <c r="C8133" t="s">
        <v>81</v>
      </c>
      <c r="D8133" t="s">
        <v>128</v>
      </c>
      <c r="E8133" t="s">
        <v>171</v>
      </c>
      <c r="F8133" t="s">
        <v>23185</v>
      </c>
      <c r="G8133" t="s">
        <v>181</v>
      </c>
      <c r="H8133" t="s">
        <v>146</v>
      </c>
      <c r="I8133" t="s">
        <v>135</v>
      </c>
      <c r="J8133" t="s">
        <v>136</v>
      </c>
      <c r="K8133" t="s">
        <v>147</v>
      </c>
      <c r="L8133" t="s">
        <v>23186</v>
      </c>
      <c r="M8133" t="s">
        <v>23187</v>
      </c>
      <c r="N8133">
        <v>5.1336111109999996</v>
      </c>
      <c r="O8133">
        <v>0</v>
      </c>
      <c r="P8133">
        <v>4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6.3891774323466013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6.3891774323466013</v>
      </c>
    </row>
    <row r="8134" spans="1:31" x14ac:dyDescent="0.25">
      <c r="A8134">
        <v>1804421</v>
      </c>
      <c r="B8134">
        <v>1</v>
      </c>
      <c r="C8134" t="s">
        <v>80</v>
      </c>
      <c r="D8134" t="s">
        <v>107</v>
      </c>
      <c r="E8134" t="s">
        <v>171</v>
      </c>
      <c r="F8134" t="s">
        <v>23188</v>
      </c>
      <c r="G8134" t="s">
        <v>282</v>
      </c>
      <c r="H8134" t="s">
        <v>146</v>
      </c>
      <c r="I8134" t="s">
        <v>135</v>
      </c>
      <c r="J8134" t="s">
        <v>136</v>
      </c>
      <c r="K8134" t="s">
        <v>147</v>
      </c>
      <c r="L8134" t="s">
        <v>23189</v>
      </c>
      <c r="M8134" t="s">
        <v>23190</v>
      </c>
      <c r="N8134">
        <v>3.031111111</v>
      </c>
      <c r="O8134">
        <v>0</v>
      </c>
      <c r="P8134">
        <v>5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8.8250240384926002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8.8250240384926002</v>
      </c>
    </row>
    <row r="8135" spans="1:31" x14ac:dyDescent="0.25">
      <c r="A8135">
        <v>1804423</v>
      </c>
      <c r="B8135">
        <v>1</v>
      </c>
      <c r="C8135" t="s">
        <v>81</v>
      </c>
      <c r="D8135" t="s">
        <v>120</v>
      </c>
      <c r="E8135" t="s">
        <v>171</v>
      </c>
      <c r="F8135" t="s">
        <v>23191</v>
      </c>
      <c r="G8135" t="s">
        <v>181</v>
      </c>
      <c r="H8135" t="s">
        <v>146</v>
      </c>
      <c r="I8135" t="s">
        <v>135</v>
      </c>
      <c r="J8135" t="s">
        <v>136</v>
      </c>
      <c r="K8135" t="s">
        <v>147</v>
      </c>
      <c r="L8135" t="s">
        <v>23192</v>
      </c>
      <c r="M8135" t="s">
        <v>23193</v>
      </c>
      <c r="N8135">
        <v>1.3744444440000001</v>
      </c>
      <c r="O8135">
        <v>0</v>
      </c>
      <c r="P8135">
        <v>2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1.0715785821374335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1.0715785821374335</v>
      </c>
    </row>
    <row r="8136" spans="1:31" x14ac:dyDescent="0.25">
      <c r="A8136">
        <v>1804424</v>
      </c>
      <c r="B8136">
        <v>1</v>
      </c>
      <c r="C8136" t="s">
        <v>80</v>
      </c>
      <c r="D8136" t="s">
        <v>87</v>
      </c>
      <c r="E8136" t="s">
        <v>131</v>
      </c>
      <c r="F8136" t="s">
        <v>23194</v>
      </c>
      <c r="G8136" t="s">
        <v>225</v>
      </c>
      <c r="H8136" t="s">
        <v>134</v>
      </c>
      <c r="I8136" t="s">
        <v>135</v>
      </c>
      <c r="J8136" t="s">
        <v>136</v>
      </c>
      <c r="K8136" t="s">
        <v>147</v>
      </c>
      <c r="L8136" t="s">
        <v>23195</v>
      </c>
      <c r="M8136" t="s">
        <v>23196</v>
      </c>
      <c r="N8136">
        <v>0.78083333300000002</v>
      </c>
      <c r="O8136">
        <v>0</v>
      </c>
      <c r="P8136">
        <v>952</v>
      </c>
      <c r="Q8136">
        <v>0</v>
      </c>
      <c r="R8136">
        <v>0</v>
      </c>
      <c r="S8136">
        <v>2</v>
      </c>
      <c r="T8136">
        <v>89</v>
      </c>
      <c r="U8136">
        <v>0</v>
      </c>
      <c r="V8136">
        <v>7</v>
      </c>
      <c r="W8136">
        <v>0</v>
      </c>
      <c r="X8136">
        <v>228.48961565621903</v>
      </c>
      <c r="Y8136">
        <v>0</v>
      </c>
      <c r="Z8136">
        <v>0</v>
      </c>
      <c r="AA8136">
        <v>4.0079159967811249</v>
      </c>
      <c r="AB8136">
        <v>131.3043610425851</v>
      </c>
      <c r="AC8136">
        <v>0</v>
      </c>
      <c r="AD8136">
        <v>94.189096305332839</v>
      </c>
      <c r="AE8136">
        <v>457.99098900091809</v>
      </c>
    </row>
    <row r="8137" spans="1:31" x14ac:dyDescent="0.25">
      <c r="A8137">
        <v>1804426</v>
      </c>
      <c r="B8137">
        <v>1</v>
      </c>
      <c r="C8137" t="s">
        <v>80</v>
      </c>
      <c r="D8137" t="s">
        <v>97</v>
      </c>
      <c r="E8137" t="s">
        <v>131</v>
      </c>
      <c r="F8137" t="s">
        <v>23197</v>
      </c>
      <c r="G8137" t="s">
        <v>177</v>
      </c>
      <c r="H8137" t="s">
        <v>134</v>
      </c>
      <c r="I8137" t="s">
        <v>135</v>
      </c>
      <c r="J8137" t="s">
        <v>136</v>
      </c>
      <c r="K8137" t="s">
        <v>147</v>
      </c>
      <c r="L8137" t="s">
        <v>23198</v>
      </c>
      <c r="M8137" t="s">
        <v>23199</v>
      </c>
      <c r="N8137">
        <v>0.244166666</v>
      </c>
      <c r="O8137">
        <v>4</v>
      </c>
      <c r="P8137">
        <v>1245</v>
      </c>
      <c r="Q8137">
        <v>5</v>
      </c>
      <c r="R8137">
        <v>51</v>
      </c>
      <c r="S8137">
        <v>16</v>
      </c>
      <c r="T8137">
        <v>97</v>
      </c>
      <c r="U8137">
        <v>0</v>
      </c>
      <c r="V8137">
        <v>0</v>
      </c>
      <c r="W8137">
        <v>5.0582579029181503</v>
      </c>
      <c r="X8137">
        <v>69.531518569281886</v>
      </c>
      <c r="Y8137">
        <v>0.38122706433382503</v>
      </c>
      <c r="Z8137">
        <v>3.166897895451851</v>
      </c>
      <c r="AA8137">
        <v>44.958355444308644</v>
      </c>
      <c r="AB8137">
        <v>24.286016076191597</v>
      </c>
      <c r="AC8137">
        <v>0</v>
      </c>
      <c r="AD8137">
        <v>0</v>
      </c>
      <c r="AE8137">
        <v>147.38227295248598</v>
      </c>
    </row>
    <row r="8138" spans="1:31" x14ac:dyDescent="0.25">
      <c r="A8138">
        <v>1804427</v>
      </c>
      <c r="B8138">
        <v>1</v>
      </c>
      <c r="C8138" t="s">
        <v>81</v>
      </c>
      <c r="D8138" t="s">
        <v>128</v>
      </c>
      <c r="E8138" t="s">
        <v>184</v>
      </c>
      <c r="F8138" t="s">
        <v>23200</v>
      </c>
      <c r="G8138" t="s">
        <v>359</v>
      </c>
      <c r="H8138" t="s">
        <v>134</v>
      </c>
      <c r="I8138" t="s">
        <v>135</v>
      </c>
      <c r="J8138" t="s">
        <v>136</v>
      </c>
      <c r="K8138" t="s">
        <v>147</v>
      </c>
      <c r="L8138" t="s">
        <v>23201</v>
      </c>
      <c r="M8138" t="s">
        <v>23202</v>
      </c>
      <c r="N8138">
        <v>2.2999999999999998</v>
      </c>
      <c r="O8138">
        <v>0</v>
      </c>
      <c r="P8138">
        <v>99</v>
      </c>
      <c r="Q8138">
        <v>0</v>
      </c>
      <c r="R8138">
        <v>6</v>
      </c>
      <c r="S8138">
        <v>0</v>
      </c>
      <c r="T8138">
        <v>3</v>
      </c>
      <c r="U8138">
        <v>0</v>
      </c>
      <c r="V8138">
        <v>0</v>
      </c>
      <c r="W8138">
        <v>0</v>
      </c>
      <c r="X8138">
        <v>30.815001437682444</v>
      </c>
      <c r="Y8138">
        <v>0</v>
      </c>
      <c r="Z8138">
        <v>0.34820644813849999</v>
      </c>
      <c r="AA8138">
        <v>0</v>
      </c>
      <c r="AB8138">
        <v>2.8361537635190497</v>
      </c>
      <c r="AC8138">
        <v>0</v>
      </c>
      <c r="AD8138">
        <v>0</v>
      </c>
      <c r="AE8138">
        <v>33.999361649339995</v>
      </c>
    </row>
    <row r="8139" spans="1:31" x14ac:dyDescent="0.25">
      <c r="A8139">
        <v>1804428</v>
      </c>
      <c r="B8139">
        <v>1</v>
      </c>
      <c r="C8139" t="s">
        <v>80</v>
      </c>
      <c r="D8139" t="s">
        <v>88</v>
      </c>
      <c r="E8139" t="s">
        <v>171</v>
      </c>
      <c r="F8139" t="s">
        <v>23203</v>
      </c>
      <c r="G8139" t="s">
        <v>225</v>
      </c>
      <c r="H8139" t="s">
        <v>146</v>
      </c>
      <c r="I8139" t="s">
        <v>135</v>
      </c>
      <c r="J8139" t="s">
        <v>136</v>
      </c>
      <c r="K8139" t="s">
        <v>147</v>
      </c>
      <c r="L8139" t="s">
        <v>23204</v>
      </c>
      <c r="M8139" t="s">
        <v>23205</v>
      </c>
      <c r="N8139">
        <v>1.0352777769999999</v>
      </c>
      <c r="O8139">
        <v>0</v>
      </c>
      <c r="P8139">
        <v>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0.43589914206820835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0.43589914206820835</v>
      </c>
    </row>
    <row r="8140" spans="1:31" x14ac:dyDescent="0.25">
      <c r="A8140">
        <v>1804431</v>
      </c>
      <c r="B8140">
        <v>1</v>
      </c>
      <c r="C8140" t="s">
        <v>80</v>
      </c>
      <c r="D8140" t="s">
        <v>103</v>
      </c>
      <c r="E8140" t="s">
        <v>171</v>
      </c>
      <c r="F8140" t="s">
        <v>23106</v>
      </c>
      <c r="G8140" t="s">
        <v>173</v>
      </c>
      <c r="H8140" t="s">
        <v>146</v>
      </c>
      <c r="I8140" t="s">
        <v>135</v>
      </c>
      <c r="J8140" t="s">
        <v>136</v>
      </c>
      <c r="K8140" t="s">
        <v>147</v>
      </c>
      <c r="L8140" t="s">
        <v>23206</v>
      </c>
      <c r="M8140" t="s">
        <v>23207</v>
      </c>
      <c r="N8140">
        <v>0.70027777700000005</v>
      </c>
      <c r="O8140">
        <v>0</v>
      </c>
      <c r="P8140">
        <v>9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1.4935036316835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1.4935036316835</v>
      </c>
    </row>
    <row r="8141" spans="1:31" x14ac:dyDescent="0.25">
      <c r="A8141">
        <v>1804432</v>
      </c>
      <c r="B8141">
        <v>1</v>
      </c>
      <c r="C8141" t="s">
        <v>80</v>
      </c>
      <c r="D8141" t="s">
        <v>98</v>
      </c>
      <c r="E8141" t="s">
        <v>171</v>
      </c>
      <c r="F8141" t="s">
        <v>23208</v>
      </c>
      <c r="G8141" t="s">
        <v>181</v>
      </c>
      <c r="H8141" t="s">
        <v>146</v>
      </c>
      <c r="I8141" t="s">
        <v>135</v>
      </c>
      <c r="J8141" t="s">
        <v>136</v>
      </c>
      <c r="K8141" t="s">
        <v>147</v>
      </c>
      <c r="L8141" t="s">
        <v>23209</v>
      </c>
      <c r="M8141" t="s">
        <v>23210</v>
      </c>
      <c r="N8141">
        <v>1.2741666659999999</v>
      </c>
      <c r="O8141">
        <v>0</v>
      </c>
      <c r="P8141">
        <v>2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0.16396532080040832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0.16396532080040832</v>
      </c>
    </row>
    <row r="8142" spans="1:31" x14ac:dyDescent="0.25">
      <c r="A8142">
        <v>1804435</v>
      </c>
      <c r="B8142">
        <v>1</v>
      </c>
      <c r="C8142" t="s">
        <v>81</v>
      </c>
      <c r="D8142" t="s">
        <v>118</v>
      </c>
      <c r="E8142" t="s">
        <v>171</v>
      </c>
      <c r="F8142" t="s">
        <v>23211</v>
      </c>
      <c r="G8142" t="s">
        <v>181</v>
      </c>
      <c r="H8142" t="s">
        <v>146</v>
      </c>
      <c r="I8142" t="s">
        <v>135</v>
      </c>
      <c r="J8142" t="s">
        <v>136</v>
      </c>
      <c r="K8142" t="s">
        <v>147</v>
      </c>
      <c r="L8142" t="s">
        <v>23212</v>
      </c>
      <c r="M8142" t="s">
        <v>23213</v>
      </c>
      <c r="N8142">
        <v>1.0633333330000001</v>
      </c>
      <c r="O8142">
        <v>0</v>
      </c>
      <c r="P8142">
        <v>1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0.20531010577520001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0.20531010577520001</v>
      </c>
    </row>
    <row r="8143" spans="1:31" x14ac:dyDescent="0.25">
      <c r="A8143">
        <v>1804436</v>
      </c>
      <c r="B8143">
        <v>1</v>
      </c>
      <c r="C8143" t="s">
        <v>80</v>
      </c>
      <c r="D8143" t="s">
        <v>104</v>
      </c>
      <c r="E8143" t="s">
        <v>153</v>
      </c>
      <c r="F8143" t="s">
        <v>23214</v>
      </c>
      <c r="G8143" t="s">
        <v>155</v>
      </c>
      <c r="H8143" t="s">
        <v>146</v>
      </c>
      <c r="I8143" t="s">
        <v>135</v>
      </c>
      <c r="J8143" t="s">
        <v>136</v>
      </c>
      <c r="K8143" t="s">
        <v>147</v>
      </c>
      <c r="L8143" t="s">
        <v>23215</v>
      </c>
      <c r="M8143" t="s">
        <v>23216</v>
      </c>
      <c r="N8143">
        <v>2.6688888880000001</v>
      </c>
      <c r="O8143">
        <v>0</v>
      </c>
      <c r="P8143">
        <v>55</v>
      </c>
      <c r="Q8143">
        <v>0</v>
      </c>
      <c r="R8143">
        <v>0</v>
      </c>
      <c r="S8143">
        <v>0</v>
      </c>
      <c r="T8143">
        <v>1</v>
      </c>
      <c r="U8143">
        <v>0</v>
      </c>
      <c r="V8143">
        <v>0</v>
      </c>
      <c r="W8143">
        <v>0</v>
      </c>
      <c r="X8143">
        <v>36.119246646322402</v>
      </c>
      <c r="Y8143">
        <v>0</v>
      </c>
      <c r="Z8143">
        <v>0</v>
      </c>
      <c r="AA8143">
        <v>0</v>
      </c>
      <c r="AB8143">
        <v>3.1931531571666666E-3</v>
      </c>
      <c r="AC8143">
        <v>0</v>
      </c>
      <c r="AD8143">
        <v>0</v>
      </c>
      <c r="AE8143">
        <v>36.122439799479572</v>
      </c>
    </row>
    <row r="8144" spans="1:31" x14ac:dyDescent="0.25">
      <c r="A8144">
        <v>1804437</v>
      </c>
      <c r="B8144">
        <v>1</v>
      </c>
      <c r="C8144" t="s">
        <v>81</v>
      </c>
      <c r="D8144" t="s">
        <v>121</v>
      </c>
      <c r="E8144" t="s">
        <v>184</v>
      </c>
      <c r="F8144" t="s">
        <v>8059</v>
      </c>
      <c r="G8144" t="s">
        <v>232</v>
      </c>
      <c r="H8144" t="s">
        <v>134</v>
      </c>
      <c r="I8144" t="s">
        <v>135</v>
      </c>
      <c r="J8144" t="s">
        <v>136</v>
      </c>
      <c r="K8144" t="s">
        <v>147</v>
      </c>
      <c r="L8144" t="s">
        <v>23217</v>
      </c>
      <c r="M8144" t="s">
        <v>23218</v>
      </c>
      <c r="N8144">
        <v>1.861111111</v>
      </c>
      <c r="O8144">
        <v>0</v>
      </c>
      <c r="P8144">
        <v>180</v>
      </c>
      <c r="Q8144">
        <v>0</v>
      </c>
      <c r="R8144">
        <v>0</v>
      </c>
      <c r="S8144">
        <v>1</v>
      </c>
      <c r="T8144">
        <v>11</v>
      </c>
      <c r="U8144">
        <v>0</v>
      </c>
      <c r="V8144">
        <v>0</v>
      </c>
      <c r="W8144">
        <v>0</v>
      </c>
      <c r="X8144">
        <v>31.662262125569733</v>
      </c>
      <c r="Y8144">
        <v>0</v>
      </c>
      <c r="Z8144">
        <v>0</v>
      </c>
      <c r="AA8144">
        <v>0.85190372949991666</v>
      </c>
      <c r="AB8144">
        <v>1.3888941066360001</v>
      </c>
      <c r="AC8144">
        <v>0</v>
      </c>
      <c r="AD8144">
        <v>0</v>
      </c>
      <c r="AE8144">
        <v>33.903059961705651</v>
      </c>
    </row>
    <row r="8145" spans="1:31" x14ac:dyDescent="0.25">
      <c r="A8145">
        <v>1804439</v>
      </c>
      <c r="B8145">
        <v>1</v>
      </c>
      <c r="C8145" t="s">
        <v>80</v>
      </c>
      <c r="D8145" t="s">
        <v>106</v>
      </c>
      <c r="E8145" t="s">
        <v>143</v>
      </c>
      <c r="F8145" t="s">
        <v>23219</v>
      </c>
      <c r="G8145" t="s">
        <v>164</v>
      </c>
      <c r="H8145" t="s">
        <v>146</v>
      </c>
      <c r="I8145" t="s">
        <v>135</v>
      </c>
      <c r="J8145" t="s">
        <v>136</v>
      </c>
      <c r="K8145" t="s">
        <v>147</v>
      </c>
      <c r="L8145" t="s">
        <v>23220</v>
      </c>
      <c r="M8145" t="s">
        <v>23221</v>
      </c>
      <c r="N8145">
        <v>0.81777777699999998</v>
      </c>
      <c r="O8145">
        <v>0</v>
      </c>
      <c r="P8145">
        <v>18</v>
      </c>
      <c r="Q8145">
        <v>0</v>
      </c>
      <c r="R8145">
        <v>2</v>
      </c>
      <c r="S8145">
        <v>0</v>
      </c>
      <c r="T8145">
        <v>4</v>
      </c>
      <c r="U8145">
        <v>0</v>
      </c>
      <c r="V8145">
        <v>0</v>
      </c>
      <c r="W8145">
        <v>0</v>
      </c>
      <c r="X8145">
        <v>2.0086486063415996</v>
      </c>
      <c r="Y8145">
        <v>0</v>
      </c>
      <c r="Z8145">
        <v>6.7700235418666668E-2</v>
      </c>
      <c r="AA8145">
        <v>0</v>
      </c>
      <c r="AB8145">
        <v>0.34190266395390001</v>
      </c>
      <c r="AC8145">
        <v>0</v>
      </c>
      <c r="AD8145">
        <v>0</v>
      </c>
      <c r="AE8145">
        <v>2.4182515057141662</v>
      </c>
    </row>
    <row r="8146" spans="1:31" x14ac:dyDescent="0.25">
      <c r="A8146">
        <v>1804440</v>
      </c>
      <c r="B8146">
        <v>1</v>
      </c>
      <c r="C8146" t="s">
        <v>81</v>
      </c>
      <c r="D8146" t="s">
        <v>118</v>
      </c>
      <c r="E8146" t="s">
        <v>158</v>
      </c>
      <c r="F8146" t="s">
        <v>23222</v>
      </c>
      <c r="G8146" t="s">
        <v>160</v>
      </c>
      <c r="H8146" t="s">
        <v>146</v>
      </c>
      <c r="I8146" t="s">
        <v>135</v>
      </c>
      <c r="J8146" t="s">
        <v>136</v>
      </c>
      <c r="K8146" t="s">
        <v>147</v>
      </c>
      <c r="L8146" t="s">
        <v>23223</v>
      </c>
      <c r="M8146" t="s">
        <v>23224</v>
      </c>
      <c r="N8146">
        <v>0.819722222</v>
      </c>
      <c r="O8146">
        <v>0</v>
      </c>
      <c r="P8146">
        <v>3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0.30557767322967505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0.30557767322967505</v>
      </c>
    </row>
    <row r="8147" spans="1:31" x14ac:dyDescent="0.25">
      <c r="A8147">
        <v>1804444</v>
      </c>
      <c r="B8147">
        <v>1</v>
      </c>
      <c r="C8147" t="s">
        <v>80</v>
      </c>
      <c r="D8147" t="s">
        <v>87</v>
      </c>
      <c r="E8147" t="s">
        <v>184</v>
      </c>
      <c r="F8147" t="s">
        <v>23225</v>
      </c>
      <c r="G8147" t="s">
        <v>1032</v>
      </c>
      <c r="H8147" t="s">
        <v>134</v>
      </c>
      <c r="I8147" t="s">
        <v>135</v>
      </c>
      <c r="J8147" t="s">
        <v>136</v>
      </c>
      <c r="K8147" t="s">
        <v>147</v>
      </c>
      <c r="L8147" t="s">
        <v>23226</v>
      </c>
      <c r="M8147" t="s">
        <v>23227</v>
      </c>
      <c r="N8147">
        <v>0.941111111</v>
      </c>
      <c r="O8147">
        <v>0</v>
      </c>
      <c r="P8147">
        <v>284</v>
      </c>
      <c r="Q8147">
        <v>0</v>
      </c>
      <c r="R8147">
        <v>0</v>
      </c>
      <c r="S8147">
        <v>2</v>
      </c>
      <c r="T8147">
        <v>59</v>
      </c>
      <c r="U8147">
        <v>0</v>
      </c>
      <c r="V8147">
        <v>7</v>
      </c>
      <c r="W8147">
        <v>0</v>
      </c>
      <c r="X8147">
        <v>76.329079582327381</v>
      </c>
      <c r="Y8147">
        <v>0</v>
      </c>
      <c r="Z8147">
        <v>0</v>
      </c>
      <c r="AA8147">
        <v>4.7879544952213333</v>
      </c>
      <c r="AB8147">
        <v>143.04425301545862</v>
      </c>
      <c r="AC8147">
        <v>0</v>
      </c>
      <c r="AD8147">
        <v>90.437069852561052</v>
      </c>
      <c r="AE8147">
        <v>314.59835694556841</v>
      </c>
    </row>
    <row r="8148" spans="1:31" x14ac:dyDescent="0.25">
      <c r="A8148">
        <v>1804445</v>
      </c>
      <c r="B8148">
        <v>1</v>
      </c>
      <c r="C8148" t="s">
        <v>80</v>
      </c>
      <c r="D8148" t="s">
        <v>105</v>
      </c>
      <c r="E8148" t="s">
        <v>171</v>
      </c>
      <c r="F8148" t="s">
        <v>23228</v>
      </c>
      <c r="G8148" t="s">
        <v>181</v>
      </c>
      <c r="H8148" t="s">
        <v>146</v>
      </c>
      <c r="I8148" t="s">
        <v>135</v>
      </c>
      <c r="J8148" t="s">
        <v>136</v>
      </c>
      <c r="K8148" t="s">
        <v>147</v>
      </c>
      <c r="L8148" t="s">
        <v>23229</v>
      </c>
      <c r="M8148" t="s">
        <v>23230</v>
      </c>
      <c r="N8148">
        <v>2.5813888880000002</v>
      </c>
      <c r="O8148">
        <v>0</v>
      </c>
      <c r="P8148">
        <v>2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4.0321895154794589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4.0321895154794589</v>
      </c>
    </row>
    <row r="8149" spans="1:31" x14ac:dyDescent="0.25">
      <c r="A8149">
        <v>1804448</v>
      </c>
      <c r="B8149">
        <v>1</v>
      </c>
      <c r="C8149" t="s">
        <v>80</v>
      </c>
      <c r="D8149" t="s">
        <v>107</v>
      </c>
      <c r="E8149" t="s">
        <v>158</v>
      </c>
      <c r="F8149" t="s">
        <v>23231</v>
      </c>
      <c r="G8149" t="s">
        <v>606</v>
      </c>
      <c r="H8149" t="s">
        <v>146</v>
      </c>
      <c r="I8149" t="s">
        <v>135</v>
      </c>
      <c r="J8149" t="s">
        <v>136</v>
      </c>
      <c r="K8149" t="s">
        <v>147</v>
      </c>
      <c r="L8149" t="s">
        <v>23232</v>
      </c>
      <c r="M8149" t="s">
        <v>23233</v>
      </c>
      <c r="N8149">
        <v>4.375555555</v>
      </c>
      <c r="O8149">
        <v>0</v>
      </c>
      <c r="P8149">
        <v>18</v>
      </c>
      <c r="Q8149">
        <v>0</v>
      </c>
      <c r="R8149">
        <v>0</v>
      </c>
      <c r="S8149">
        <v>0</v>
      </c>
      <c r="T8149">
        <v>7</v>
      </c>
      <c r="U8149">
        <v>0</v>
      </c>
      <c r="V8149">
        <v>0</v>
      </c>
      <c r="W8149">
        <v>0</v>
      </c>
      <c r="X8149">
        <v>9.4820224862776659</v>
      </c>
      <c r="Y8149">
        <v>0</v>
      </c>
      <c r="Z8149">
        <v>0</v>
      </c>
      <c r="AA8149">
        <v>0</v>
      </c>
      <c r="AB8149">
        <v>3.6284079296310998</v>
      </c>
      <c r="AC8149">
        <v>0</v>
      </c>
      <c r="AD8149">
        <v>0</v>
      </c>
      <c r="AE8149">
        <v>13.110430415908766</v>
      </c>
    </row>
    <row r="8150" spans="1:31" x14ac:dyDescent="0.25">
      <c r="A8150">
        <v>1804450</v>
      </c>
      <c r="B8150">
        <v>1</v>
      </c>
      <c r="C8150" t="s">
        <v>81</v>
      </c>
      <c r="D8150" t="s">
        <v>115</v>
      </c>
      <c r="E8150" t="s">
        <v>184</v>
      </c>
      <c r="F8150" t="s">
        <v>23234</v>
      </c>
      <c r="G8150" t="s">
        <v>232</v>
      </c>
      <c r="H8150" t="s">
        <v>134</v>
      </c>
      <c r="I8150" t="s">
        <v>135</v>
      </c>
      <c r="J8150" t="s">
        <v>136</v>
      </c>
      <c r="K8150" t="s">
        <v>147</v>
      </c>
      <c r="L8150" t="s">
        <v>23235</v>
      </c>
      <c r="M8150" t="s">
        <v>23236</v>
      </c>
      <c r="N8150">
        <v>4.32</v>
      </c>
      <c r="O8150">
        <v>0</v>
      </c>
      <c r="P8150">
        <v>20</v>
      </c>
      <c r="Q8150">
        <v>0</v>
      </c>
      <c r="R8150">
        <v>2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14.153838237855984</v>
      </c>
      <c r="Y8150">
        <v>0</v>
      </c>
      <c r="Z8150">
        <v>0.20301247872439168</v>
      </c>
      <c r="AA8150">
        <v>0</v>
      </c>
      <c r="AB8150">
        <v>0</v>
      </c>
      <c r="AC8150">
        <v>0</v>
      </c>
      <c r="AD8150">
        <v>0</v>
      </c>
      <c r="AE8150">
        <v>14.356850716580375</v>
      </c>
    </row>
    <row r="8151" spans="1:31" x14ac:dyDescent="0.25">
      <c r="A8151">
        <v>1804451</v>
      </c>
      <c r="B8151">
        <v>1</v>
      </c>
      <c r="C8151" t="s">
        <v>80</v>
      </c>
      <c r="D8151" t="s">
        <v>84</v>
      </c>
      <c r="E8151" t="s">
        <v>171</v>
      </c>
      <c r="F8151" t="s">
        <v>23237</v>
      </c>
      <c r="G8151" t="s">
        <v>173</v>
      </c>
      <c r="H8151" t="s">
        <v>146</v>
      </c>
      <c r="I8151" t="s">
        <v>135</v>
      </c>
      <c r="J8151" t="s">
        <v>136</v>
      </c>
      <c r="K8151" t="s">
        <v>147</v>
      </c>
      <c r="L8151" t="s">
        <v>23238</v>
      </c>
      <c r="M8151" t="s">
        <v>23239</v>
      </c>
      <c r="N8151">
        <v>3.54</v>
      </c>
      <c r="O8151">
        <v>0</v>
      </c>
      <c r="P8151">
        <v>2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3.3731706365718002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3.3731706365718002</v>
      </c>
    </row>
    <row r="8152" spans="1:31" x14ac:dyDescent="0.25">
      <c r="A8152">
        <v>1804455</v>
      </c>
      <c r="B8152">
        <v>1</v>
      </c>
      <c r="C8152" t="s">
        <v>80</v>
      </c>
      <c r="D8152" t="s">
        <v>94</v>
      </c>
      <c r="E8152" t="s">
        <v>171</v>
      </c>
      <c r="F8152" t="s">
        <v>23240</v>
      </c>
      <c r="G8152" t="s">
        <v>181</v>
      </c>
      <c r="H8152" t="s">
        <v>146</v>
      </c>
      <c r="I8152" t="s">
        <v>135</v>
      </c>
      <c r="J8152" t="s">
        <v>136</v>
      </c>
      <c r="K8152" t="s">
        <v>147</v>
      </c>
      <c r="L8152" t="s">
        <v>23241</v>
      </c>
      <c r="M8152" t="s">
        <v>23242</v>
      </c>
      <c r="N8152">
        <v>1.2450000000000001</v>
      </c>
      <c r="O8152">
        <v>0</v>
      </c>
      <c r="P8152">
        <v>1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0.22792315993868334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0.22792315993868334</v>
      </c>
    </row>
    <row r="8153" spans="1:31" x14ac:dyDescent="0.25">
      <c r="A8153">
        <v>1804461</v>
      </c>
      <c r="B8153">
        <v>1</v>
      </c>
      <c r="C8153" t="s">
        <v>81</v>
      </c>
      <c r="D8153" t="s">
        <v>117</v>
      </c>
      <c r="E8153" t="s">
        <v>171</v>
      </c>
      <c r="F8153" t="s">
        <v>23243</v>
      </c>
      <c r="G8153" t="s">
        <v>181</v>
      </c>
      <c r="H8153" t="s">
        <v>146</v>
      </c>
      <c r="I8153" t="s">
        <v>135</v>
      </c>
      <c r="J8153" t="s">
        <v>136</v>
      </c>
      <c r="K8153" t="s">
        <v>147</v>
      </c>
      <c r="L8153" t="s">
        <v>23244</v>
      </c>
      <c r="M8153" t="s">
        <v>23245</v>
      </c>
      <c r="N8153">
        <v>1.0566666659999999</v>
      </c>
      <c r="O8153">
        <v>0</v>
      </c>
      <c r="P8153">
        <v>2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3.2133922070900003E-2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3.2133922070900003E-2</v>
      </c>
    </row>
    <row r="8154" spans="1:31" x14ac:dyDescent="0.25">
      <c r="A8154">
        <v>1804462</v>
      </c>
      <c r="B8154">
        <v>1</v>
      </c>
      <c r="C8154" t="s">
        <v>80</v>
      </c>
      <c r="D8154" t="s">
        <v>106</v>
      </c>
      <c r="E8154" t="s">
        <v>184</v>
      </c>
      <c r="F8154" t="s">
        <v>23246</v>
      </c>
      <c r="G8154" t="s">
        <v>2141</v>
      </c>
      <c r="H8154" t="s">
        <v>134</v>
      </c>
      <c r="I8154" t="s">
        <v>135</v>
      </c>
      <c r="J8154" t="s">
        <v>136</v>
      </c>
      <c r="K8154" t="s">
        <v>147</v>
      </c>
      <c r="L8154" t="s">
        <v>23247</v>
      </c>
      <c r="M8154" t="s">
        <v>23248</v>
      </c>
      <c r="N8154">
        <v>3.3663888879999999</v>
      </c>
      <c r="O8154">
        <v>0</v>
      </c>
      <c r="P8154">
        <v>0</v>
      </c>
      <c r="Q8154">
        <v>0</v>
      </c>
      <c r="R8154">
        <v>10</v>
      </c>
      <c r="S8154">
        <v>0</v>
      </c>
      <c r="T8154">
        <v>1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12.988232959134052</v>
      </c>
      <c r="AA8154">
        <v>0</v>
      </c>
      <c r="AB8154">
        <v>9.5363824825733315E-2</v>
      </c>
      <c r="AC8154">
        <v>0</v>
      </c>
      <c r="AD8154">
        <v>0</v>
      </c>
      <c r="AE8154">
        <v>13.083596783959786</v>
      </c>
    </row>
    <row r="8155" spans="1:31" x14ac:dyDescent="0.25">
      <c r="A8155">
        <v>1804463</v>
      </c>
      <c r="B8155">
        <v>1</v>
      </c>
      <c r="C8155" t="s">
        <v>81</v>
      </c>
      <c r="D8155" t="s">
        <v>115</v>
      </c>
      <c r="E8155" t="s">
        <v>158</v>
      </c>
      <c r="F8155" t="s">
        <v>23249</v>
      </c>
      <c r="G8155" t="s">
        <v>221</v>
      </c>
      <c r="H8155" t="s">
        <v>146</v>
      </c>
      <c r="I8155" t="s">
        <v>135</v>
      </c>
      <c r="J8155" t="s">
        <v>136</v>
      </c>
      <c r="K8155" t="s">
        <v>147</v>
      </c>
      <c r="L8155" t="s">
        <v>23250</v>
      </c>
      <c r="M8155" t="s">
        <v>23251</v>
      </c>
      <c r="N8155">
        <v>2.5280555549999999</v>
      </c>
      <c r="O8155">
        <v>0</v>
      </c>
      <c r="P8155">
        <v>6</v>
      </c>
      <c r="Q8155">
        <v>0</v>
      </c>
      <c r="R8155">
        <v>1</v>
      </c>
      <c r="S8155">
        <v>0</v>
      </c>
      <c r="T8155">
        <v>1</v>
      </c>
      <c r="U8155">
        <v>0</v>
      </c>
      <c r="V8155">
        <v>0</v>
      </c>
      <c r="W8155">
        <v>0</v>
      </c>
      <c r="X8155">
        <v>0.69560782257749176</v>
      </c>
      <c r="Y8155">
        <v>0</v>
      </c>
      <c r="Z8155">
        <v>0.44762142610500011</v>
      </c>
      <c r="AA8155">
        <v>0</v>
      </c>
      <c r="AB8155">
        <v>0.97881737426963333</v>
      </c>
      <c r="AC8155">
        <v>0</v>
      </c>
      <c r="AD8155">
        <v>0</v>
      </c>
      <c r="AE8155">
        <v>2.1220466229521251</v>
      </c>
    </row>
    <row r="8156" spans="1:31" x14ac:dyDescent="0.25">
      <c r="A8156">
        <v>1804467</v>
      </c>
      <c r="B8156">
        <v>1</v>
      </c>
      <c r="C8156" t="s">
        <v>81</v>
      </c>
      <c r="D8156" t="s">
        <v>112</v>
      </c>
      <c r="E8156" t="s">
        <v>171</v>
      </c>
      <c r="F8156" t="s">
        <v>23252</v>
      </c>
      <c r="G8156" t="s">
        <v>181</v>
      </c>
      <c r="H8156" t="s">
        <v>146</v>
      </c>
      <c r="I8156" t="s">
        <v>135</v>
      </c>
      <c r="J8156" t="s">
        <v>136</v>
      </c>
      <c r="K8156" t="s">
        <v>147</v>
      </c>
      <c r="L8156" t="s">
        <v>23253</v>
      </c>
      <c r="M8156" t="s">
        <v>23254</v>
      </c>
      <c r="N8156">
        <v>1.426388888</v>
      </c>
      <c r="O8156">
        <v>0</v>
      </c>
      <c r="P8156">
        <v>1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0.5366554342362917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0.5366554342362917</v>
      </c>
    </row>
    <row r="8157" spans="1:31" x14ac:dyDescent="0.25">
      <c r="A8157">
        <v>1804468</v>
      </c>
      <c r="B8157">
        <v>1</v>
      </c>
      <c r="C8157" t="s">
        <v>80</v>
      </c>
      <c r="D8157" t="s">
        <v>97</v>
      </c>
      <c r="E8157" t="s">
        <v>171</v>
      </c>
      <c r="F8157" t="s">
        <v>23255</v>
      </c>
      <c r="G8157" t="s">
        <v>181</v>
      </c>
      <c r="H8157" t="s">
        <v>146</v>
      </c>
      <c r="I8157" t="s">
        <v>135</v>
      </c>
      <c r="J8157" t="s">
        <v>136</v>
      </c>
      <c r="K8157" t="s">
        <v>147</v>
      </c>
      <c r="L8157" t="s">
        <v>23256</v>
      </c>
      <c r="M8157" t="s">
        <v>23257</v>
      </c>
      <c r="N8157">
        <v>0.61666666599999997</v>
      </c>
      <c r="O8157">
        <v>0</v>
      </c>
      <c r="P8157">
        <v>1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0.20894387936100003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0.20894387936100003</v>
      </c>
    </row>
    <row r="8158" spans="1:31" x14ac:dyDescent="0.25">
      <c r="A8158">
        <v>1804469</v>
      </c>
      <c r="B8158">
        <v>1</v>
      </c>
      <c r="C8158" t="s">
        <v>80</v>
      </c>
      <c r="D8158" t="s">
        <v>97</v>
      </c>
      <c r="E8158" t="s">
        <v>158</v>
      </c>
      <c r="F8158" t="s">
        <v>23258</v>
      </c>
      <c r="G8158" t="s">
        <v>160</v>
      </c>
      <c r="H8158" t="s">
        <v>146</v>
      </c>
      <c r="I8158" t="s">
        <v>135</v>
      </c>
      <c r="J8158" t="s">
        <v>136</v>
      </c>
      <c r="K8158" t="s">
        <v>147</v>
      </c>
      <c r="L8158" t="s">
        <v>23259</v>
      </c>
      <c r="M8158" t="s">
        <v>23260</v>
      </c>
      <c r="N8158">
        <v>2.0527777770000002</v>
      </c>
      <c r="O8158">
        <v>0</v>
      </c>
      <c r="P8158">
        <v>22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15.306437053695413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15.306437053695413</v>
      </c>
    </row>
    <row r="8159" spans="1:31" x14ac:dyDescent="0.25">
      <c r="A8159">
        <v>1804470</v>
      </c>
      <c r="B8159">
        <v>1</v>
      </c>
      <c r="C8159" t="s">
        <v>80</v>
      </c>
      <c r="D8159" t="s">
        <v>96</v>
      </c>
      <c r="E8159" t="s">
        <v>171</v>
      </c>
      <c r="F8159" t="s">
        <v>23261</v>
      </c>
      <c r="G8159" t="s">
        <v>173</v>
      </c>
      <c r="H8159" t="s">
        <v>146</v>
      </c>
      <c r="I8159" t="s">
        <v>135</v>
      </c>
      <c r="J8159" t="s">
        <v>136</v>
      </c>
      <c r="K8159" t="s">
        <v>147</v>
      </c>
      <c r="L8159" t="s">
        <v>23262</v>
      </c>
      <c r="M8159" t="s">
        <v>23263</v>
      </c>
      <c r="N8159">
        <v>2.423611111</v>
      </c>
      <c r="O8159">
        <v>0</v>
      </c>
      <c r="P8159">
        <v>1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5.5174491216225002E-2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5.5174491216225002E-2</v>
      </c>
    </row>
    <row r="8160" spans="1:31" x14ac:dyDescent="0.25">
      <c r="A8160">
        <v>1804471</v>
      </c>
      <c r="B8160">
        <v>1</v>
      </c>
      <c r="C8160" t="s">
        <v>81</v>
      </c>
      <c r="D8160" t="s">
        <v>115</v>
      </c>
      <c r="E8160" t="s">
        <v>184</v>
      </c>
      <c r="F8160" t="s">
        <v>23264</v>
      </c>
      <c r="G8160" t="s">
        <v>232</v>
      </c>
      <c r="H8160" t="s">
        <v>134</v>
      </c>
      <c r="I8160" t="s">
        <v>135</v>
      </c>
      <c r="J8160" t="s">
        <v>136</v>
      </c>
      <c r="K8160" t="s">
        <v>147</v>
      </c>
      <c r="L8160" t="s">
        <v>23265</v>
      </c>
      <c r="M8160" t="s">
        <v>23266</v>
      </c>
      <c r="N8160">
        <v>5.6441666660000003</v>
      </c>
      <c r="O8160">
        <v>0</v>
      </c>
      <c r="P8160">
        <v>54</v>
      </c>
      <c r="Q8160">
        <v>1</v>
      </c>
      <c r="R8160">
        <v>7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2.3301166789297745</v>
      </c>
      <c r="Y8160">
        <v>11.461801012872</v>
      </c>
      <c r="Z8160">
        <v>0.96883431031800005</v>
      </c>
      <c r="AA8160">
        <v>0</v>
      </c>
      <c r="AB8160">
        <v>0</v>
      </c>
      <c r="AC8160">
        <v>0</v>
      </c>
      <c r="AD8160">
        <v>0</v>
      </c>
      <c r="AE8160">
        <v>14.760752002119775</v>
      </c>
    </row>
    <row r="8161" spans="1:31" x14ac:dyDescent="0.25">
      <c r="A8161">
        <v>1804472</v>
      </c>
      <c r="B8161">
        <v>1</v>
      </c>
      <c r="C8161" t="s">
        <v>80</v>
      </c>
      <c r="D8161" t="s">
        <v>99</v>
      </c>
      <c r="E8161" t="s">
        <v>171</v>
      </c>
      <c r="F8161" t="s">
        <v>23267</v>
      </c>
      <c r="G8161" t="s">
        <v>181</v>
      </c>
      <c r="H8161" t="s">
        <v>146</v>
      </c>
      <c r="I8161" t="s">
        <v>135</v>
      </c>
      <c r="J8161" t="s">
        <v>136</v>
      </c>
      <c r="K8161" t="s">
        <v>147</v>
      </c>
      <c r="L8161" t="s">
        <v>23268</v>
      </c>
      <c r="M8161" t="s">
        <v>23269</v>
      </c>
      <c r="N8161">
        <v>3.2319444439999998</v>
      </c>
      <c r="O8161">
        <v>0</v>
      </c>
      <c r="P8161">
        <v>1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0.64915548862965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0.64915548862965</v>
      </c>
    </row>
    <row r="8162" spans="1:31" x14ac:dyDescent="0.25">
      <c r="A8162">
        <v>1804474</v>
      </c>
      <c r="B8162">
        <v>1</v>
      </c>
      <c r="C8162" t="s">
        <v>80</v>
      </c>
      <c r="D8162" t="s">
        <v>101</v>
      </c>
      <c r="E8162" t="s">
        <v>158</v>
      </c>
      <c r="F8162" t="s">
        <v>23270</v>
      </c>
      <c r="G8162" t="s">
        <v>164</v>
      </c>
      <c r="H8162" t="s">
        <v>146</v>
      </c>
      <c r="I8162" t="s">
        <v>135</v>
      </c>
      <c r="J8162" t="s">
        <v>136</v>
      </c>
      <c r="K8162" t="s">
        <v>147</v>
      </c>
      <c r="L8162" t="s">
        <v>23271</v>
      </c>
      <c r="M8162" t="s">
        <v>23272</v>
      </c>
      <c r="N8162">
        <v>1.984444444</v>
      </c>
      <c r="O8162">
        <v>0</v>
      </c>
      <c r="P8162">
        <v>17</v>
      </c>
      <c r="Q8162">
        <v>0</v>
      </c>
      <c r="R8162">
        <v>0</v>
      </c>
      <c r="S8162">
        <v>0</v>
      </c>
      <c r="T8162">
        <v>1</v>
      </c>
      <c r="U8162">
        <v>0</v>
      </c>
      <c r="V8162">
        <v>0</v>
      </c>
      <c r="W8162">
        <v>0</v>
      </c>
      <c r="X8162">
        <v>12.257054386216636</v>
      </c>
      <c r="Y8162">
        <v>0</v>
      </c>
      <c r="Z8162">
        <v>0</v>
      </c>
      <c r="AA8162">
        <v>0</v>
      </c>
      <c r="AB8162">
        <v>1.9122164200519163</v>
      </c>
      <c r="AC8162">
        <v>0</v>
      </c>
      <c r="AD8162">
        <v>0</v>
      </c>
      <c r="AE8162">
        <v>14.169270806268552</v>
      </c>
    </row>
    <row r="8163" spans="1:31" x14ac:dyDescent="0.25">
      <c r="A8163">
        <v>1804479</v>
      </c>
      <c r="B8163">
        <v>1</v>
      </c>
      <c r="C8163" t="s">
        <v>80</v>
      </c>
      <c r="D8163" t="s">
        <v>94</v>
      </c>
      <c r="E8163" t="s">
        <v>158</v>
      </c>
      <c r="F8163" t="s">
        <v>20376</v>
      </c>
      <c r="G8163" t="s">
        <v>160</v>
      </c>
      <c r="H8163" t="s">
        <v>146</v>
      </c>
      <c r="I8163" t="s">
        <v>135</v>
      </c>
      <c r="J8163" t="s">
        <v>136</v>
      </c>
      <c r="K8163" t="s">
        <v>147</v>
      </c>
      <c r="L8163" t="s">
        <v>23273</v>
      </c>
      <c r="M8163" t="s">
        <v>23274</v>
      </c>
      <c r="N8163">
        <v>2.486111111</v>
      </c>
      <c r="O8163">
        <v>0</v>
      </c>
      <c r="P8163">
        <v>12</v>
      </c>
      <c r="Q8163">
        <v>0</v>
      </c>
      <c r="R8163">
        <v>0</v>
      </c>
      <c r="S8163">
        <v>0</v>
      </c>
      <c r="T8163">
        <v>4</v>
      </c>
      <c r="U8163">
        <v>0</v>
      </c>
      <c r="V8163">
        <v>0</v>
      </c>
      <c r="W8163">
        <v>0</v>
      </c>
      <c r="X8163">
        <v>6.6366765399778833</v>
      </c>
      <c r="Y8163">
        <v>0</v>
      </c>
      <c r="Z8163">
        <v>0</v>
      </c>
      <c r="AA8163">
        <v>0</v>
      </c>
      <c r="AB8163">
        <v>0.55233813457986669</v>
      </c>
      <c r="AC8163">
        <v>0</v>
      </c>
      <c r="AD8163">
        <v>0</v>
      </c>
      <c r="AE8163">
        <v>7.1890146745577503</v>
      </c>
    </row>
    <row r="8164" spans="1:31" x14ac:dyDescent="0.25">
      <c r="A8164">
        <v>1804481</v>
      </c>
      <c r="B8164">
        <v>1</v>
      </c>
      <c r="C8164" t="s">
        <v>80</v>
      </c>
      <c r="D8164" t="s">
        <v>96</v>
      </c>
      <c r="E8164" t="s">
        <v>158</v>
      </c>
      <c r="F8164" t="s">
        <v>23275</v>
      </c>
      <c r="G8164" t="s">
        <v>221</v>
      </c>
      <c r="H8164" t="s">
        <v>146</v>
      </c>
      <c r="I8164" t="s">
        <v>135</v>
      </c>
      <c r="J8164" t="s">
        <v>136</v>
      </c>
      <c r="K8164" t="s">
        <v>147</v>
      </c>
      <c r="L8164" t="s">
        <v>23276</v>
      </c>
      <c r="M8164" t="s">
        <v>23277</v>
      </c>
      <c r="N8164">
        <v>2.1572222220000001</v>
      </c>
      <c r="O8164">
        <v>0</v>
      </c>
      <c r="P8164">
        <v>103</v>
      </c>
      <c r="Q8164">
        <v>0</v>
      </c>
      <c r="R8164">
        <v>0</v>
      </c>
      <c r="S8164">
        <v>0</v>
      </c>
      <c r="T8164">
        <v>2</v>
      </c>
      <c r="U8164">
        <v>0</v>
      </c>
      <c r="V8164">
        <v>0</v>
      </c>
      <c r="W8164">
        <v>0</v>
      </c>
      <c r="X8164">
        <v>86.389461842927957</v>
      </c>
      <c r="Y8164">
        <v>0</v>
      </c>
      <c r="Z8164">
        <v>0</v>
      </c>
      <c r="AA8164">
        <v>0</v>
      </c>
      <c r="AB8164">
        <v>3.6479494891435413</v>
      </c>
      <c r="AC8164">
        <v>0</v>
      </c>
      <c r="AD8164">
        <v>0</v>
      </c>
      <c r="AE8164">
        <v>90.0374113320715</v>
      </c>
    </row>
    <row r="8165" spans="1:31" x14ac:dyDescent="0.25">
      <c r="A8165">
        <v>1804484</v>
      </c>
      <c r="B8165">
        <v>1</v>
      </c>
      <c r="C8165" t="s">
        <v>80</v>
      </c>
      <c r="D8165" t="s">
        <v>93</v>
      </c>
      <c r="E8165" t="s">
        <v>158</v>
      </c>
      <c r="F8165" t="s">
        <v>23278</v>
      </c>
      <c r="G8165" t="s">
        <v>160</v>
      </c>
      <c r="H8165" t="s">
        <v>146</v>
      </c>
      <c r="I8165" t="s">
        <v>135</v>
      </c>
      <c r="J8165" t="s">
        <v>136</v>
      </c>
      <c r="K8165" t="s">
        <v>147</v>
      </c>
      <c r="L8165" t="s">
        <v>23257</v>
      </c>
      <c r="M8165" t="s">
        <v>23279</v>
      </c>
      <c r="N8165">
        <v>1.528333333</v>
      </c>
      <c r="O8165">
        <v>0</v>
      </c>
      <c r="P8165">
        <v>0</v>
      </c>
      <c r="Q8165">
        <v>0</v>
      </c>
      <c r="R8165">
        <v>2</v>
      </c>
      <c r="S8165">
        <v>0</v>
      </c>
      <c r="T8165">
        <v>1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6.4069620377400005</v>
      </c>
      <c r="AA8165">
        <v>0</v>
      </c>
      <c r="AB8165">
        <v>0</v>
      </c>
      <c r="AC8165">
        <v>0</v>
      </c>
      <c r="AD8165">
        <v>0</v>
      </c>
      <c r="AE8165">
        <v>6.4069620377400005</v>
      </c>
    </row>
    <row r="8166" spans="1:31" x14ac:dyDescent="0.25">
      <c r="A8166">
        <v>1804486</v>
      </c>
      <c r="B8166">
        <v>1</v>
      </c>
      <c r="C8166" t="s">
        <v>80</v>
      </c>
      <c r="D8166" t="s">
        <v>106</v>
      </c>
      <c r="E8166" t="s">
        <v>158</v>
      </c>
      <c r="F8166" t="s">
        <v>23280</v>
      </c>
      <c r="G8166" t="s">
        <v>160</v>
      </c>
      <c r="H8166" t="s">
        <v>146</v>
      </c>
      <c r="I8166" t="s">
        <v>135</v>
      </c>
      <c r="J8166" t="s">
        <v>136</v>
      </c>
      <c r="K8166" t="s">
        <v>147</v>
      </c>
      <c r="L8166" t="s">
        <v>23281</v>
      </c>
      <c r="M8166" t="s">
        <v>23282</v>
      </c>
      <c r="N8166">
        <v>0.92888888800000002</v>
      </c>
      <c r="O8166">
        <v>0</v>
      </c>
      <c r="P8166">
        <v>0</v>
      </c>
      <c r="Q8166">
        <v>0</v>
      </c>
      <c r="R8166">
        <v>5</v>
      </c>
      <c r="S8166">
        <v>0</v>
      </c>
      <c r="T8166">
        <v>2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2.1674934434801001</v>
      </c>
      <c r="AA8166">
        <v>0</v>
      </c>
      <c r="AB8166">
        <v>0.85121439946740007</v>
      </c>
      <c r="AC8166">
        <v>0</v>
      </c>
      <c r="AD8166">
        <v>0</v>
      </c>
      <c r="AE8166">
        <v>3.0187078429475003</v>
      </c>
    </row>
    <row r="8167" spans="1:31" x14ac:dyDescent="0.25">
      <c r="A8167">
        <v>1804488</v>
      </c>
      <c r="B8167">
        <v>1</v>
      </c>
      <c r="C8167" t="s">
        <v>80</v>
      </c>
      <c r="D8167" t="s">
        <v>97</v>
      </c>
      <c r="E8167" t="s">
        <v>158</v>
      </c>
      <c r="F8167" t="s">
        <v>23283</v>
      </c>
      <c r="G8167" t="s">
        <v>292</v>
      </c>
      <c r="H8167" t="s">
        <v>146</v>
      </c>
      <c r="I8167" t="s">
        <v>135</v>
      </c>
      <c r="J8167" t="s">
        <v>136</v>
      </c>
      <c r="K8167" t="s">
        <v>147</v>
      </c>
      <c r="L8167" t="s">
        <v>23284</v>
      </c>
      <c r="M8167" t="s">
        <v>23285</v>
      </c>
      <c r="N8167">
        <v>2.1716666660000001</v>
      </c>
      <c r="O8167">
        <v>0</v>
      </c>
      <c r="P8167">
        <v>59</v>
      </c>
      <c r="Q8167">
        <v>0</v>
      </c>
      <c r="R8167">
        <v>3</v>
      </c>
      <c r="S8167">
        <v>0</v>
      </c>
      <c r="T8167">
        <v>17</v>
      </c>
      <c r="U8167">
        <v>0</v>
      </c>
      <c r="V8167">
        <v>0</v>
      </c>
      <c r="W8167">
        <v>0</v>
      </c>
      <c r="X8167">
        <v>40.250400016072106</v>
      </c>
      <c r="Y8167">
        <v>0</v>
      </c>
      <c r="Z8167">
        <v>1.4180465038695</v>
      </c>
      <c r="AA8167">
        <v>0</v>
      </c>
      <c r="AB8167">
        <v>23.092307562174128</v>
      </c>
      <c r="AC8167">
        <v>0</v>
      </c>
      <c r="AD8167">
        <v>0</v>
      </c>
      <c r="AE8167">
        <v>64.760754082115739</v>
      </c>
    </row>
    <row r="8168" spans="1:31" x14ac:dyDescent="0.25">
      <c r="A8168">
        <v>1804491</v>
      </c>
      <c r="B8168">
        <v>1</v>
      </c>
      <c r="C8168" t="s">
        <v>80</v>
      </c>
      <c r="D8168" t="s">
        <v>90</v>
      </c>
      <c r="E8168" t="s">
        <v>267</v>
      </c>
      <c r="F8168" t="s">
        <v>23286</v>
      </c>
      <c r="G8168" t="s">
        <v>177</v>
      </c>
      <c r="H8168" t="s">
        <v>134</v>
      </c>
      <c r="I8168" t="s">
        <v>135</v>
      </c>
      <c r="J8168" t="s">
        <v>136</v>
      </c>
      <c r="K8168" t="s">
        <v>147</v>
      </c>
      <c r="L8168" t="s">
        <v>23287</v>
      </c>
      <c r="M8168" t="s">
        <v>23288</v>
      </c>
      <c r="N8168">
        <v>1.466388888</v>
      </c>
      <c r="O8168">
        <v>0</v>
      </c>
      <c r="P8168">
        <v>8756</v>
      </c>
      <c r="Q8168">
        <v>0</v>
      </c>
      <c r="R8168">
        <v>0</v>
      </c>
      <c r="S8168">
        <v>3</v>
      </c>
      <c r="T8168">
        <v>772</v>
      </c>
      <c r="U8168">
        <v>0</v>
      </c>
      <c r="V8168">
        <v>8</v>
      </c>
      <c r="W8168">
        <v>0</v>
      </c>
      <c r="X8168">
        <v>4471.2362501366324</v>
      </c>
      <c r="Y8168">
        <v>0</v>
      </c>
      <c r="Z8168">
        <v>0</v>
      </c>
      <c r="AA8168">
        <v>217.63815698654759</v>
      </c>
      <c r="AB8168">
        <v>573.77654635036527</v>
      </c>
      <c r="AC8168">
        <v>0</v>
      </c>
      <c r="AD8168">
        <v>93.273248303994933</v>
      </c>
      <c r="AE8168">
        <v>5355.9242017775414</v>
      </c>
    </row>
    <row r="8169" spans="1:31" x14ac:dyDescent="0.25">
      <c r="A8169">
        <v>1804492</v>
      </c>
      <c r="B8169">
        <v>1</v>
      </c>
      <c r="C8169" t="s">
        <v>81</v>
      </c>
      <c r="D8169" t="s">
        <v>123</v>
      </c>
      <c r="E8169" t="s">
        <v>158</v>
      </c>
      <c r="F8169" t="s">
        <v>23289</v>
      </c>
      <c r="G8169" t="s">
        <v>160</v>
      </c>
      <c r="H8169" t="s">
        <v>146</v>
      </c>
      <c r="I8169" t="s">
        <v>135</v>
      </c>
      <c r="J8169" t="s">
        <v>136</v>
      </c>
      <c r="K8169" t="s">
        <v>147</v>
      </c>
      <c r="L8169" t="s">
        <v>23290</v>
      </c>
      <c r="M8169" t="s">
        <v>23291</v>
      </c>
      <c r="N8169">
        <v>1.9413888880000001</v>
      </c>
      <c r="O8169">
        <v>0</v>
      </c>
      <c r="P8169">
        <v>1</v>
      </c>
      <c r="Q8169">
        <v>0</v>
      </c>
      <c r="R8169">
        <v>8</v>
      </c>
      <c r="S8169">
        <v>0</v>
      </c>
      <c r="T8169">
        <v>2</v>
      </c>
      <c r="U8169">
        <v>0</v>
      </c>
      <c r="V8169">
        <v>0</v>
      </c>
      <c r="W8169">
        <v>0</v>
      </c>
      <c r="X8169">
        <v>0.22775659394370001</v>
      </c>
      <c r="Y8169">
        <v>0</v>
      </c>
      <c r="Z8169">
        <v>0.4396179049208333</v>
      </c>
      <c r="AA8169">
        <v>0</v>
      </c>
      <c r="AB8169">
        <v>0.13638524938248334</v>
      </c>
      <c r="AC8169">
        <v>0</v>
      </c>
      <c r="AD8169">
        <v>0</v>
      </c>
      <c r="AE8169">
        <v>0.80375974824701668</v>
      </c>
    </row>
    <row r="8170" spans="1:31" x14ac:dyDescent="0.25">
      <c r="A8170">
        <v>1804494</v>
      </c>
      <c r="B8170">
        <v>1</v>
      </c>
      <c r="C8170" t="s">
        <v>80</v>
      </c>
      <c r="D8170" t="s">
        <v>99</v>
      </c>
      <c r="E8170" t="s">
        <v>171</v>
      </c>
      <c r="F8170" t="s">
        <v>23292</v>
      </c>
      <c r="G8170" t="s">
        <v>181</v>
      </c>
      <c r="H8170" t="s">
        <v>146</v>
      </c>
      <c r="I8170" t="s">
        <v>135</v>
      </c>
      <c r="J8170" t="s">
        <v>136</v>
      </c>
      <c r="K8170" t="s">
        <v>147</v>
      </c>
      <c r="L8170" t="s">
        <v>23293</v>
      </c>
      <c r="M8170" t="s">
        <v>23294</v>
      </c>
      <c r="N8170">
        <v>2.2802777769999998</v>
      </c>
      <c r="O8170">
        <v>0</v>
      </c>
      <c r="P8170">
        <v>3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2.3813417722902503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2.3813417722902503</v>
      </c>
    </row>
    <row r="8171" spans="1:31" x14ac:dyDescent="0.25">
      <c r="A8171">
        <v>1804499</v>
      </c>
      <c r="B8171">
        <v>1</v>
      </c>
      <c r="C8171" t="s">
        <v>80</v>
      </c>
      <c r="D8171" t="s">
        <v>105</v>
      </c>
      <c r="E8171" t="s">
        <v>158</v>
      </c>
      <c r="F8171" t="s">
        <v>1124</v>
      </c>
      <c r="G8171" t="s">
        <v>164</v>
      </c>
      <c r="H8171" t="s">
        <v>146</v>
      </c>
      <c r="I8171" t="s">
        <v>135</v>
      </c>
      <c r="J8171" t="s">
        <v>136</v>
      </c>
      <c r="K8171" t="s">
        <v>147</v>
      </c>
      <c r="L8171" t="s">
        <v>23295</v>
      </c>
      <c r="M8171" t="s">
        <v>23296</v>
      </c>
      <c r="N8171">
        <v>0.227222222</v>
      </c>
      <c r="O8171">
        <v>0</v>
      </c>
      <c r="P8171">
        <v>83</v>
      </c>
      <c r="Q8171">
        <v>0</v>
      </c>
      <c r="R8171">
        <v>0</v>
      </c>
      <c r="S8171">
        <v>0</v>
      </c>
      <c r="T8171">
        <v>4</v>
      </c>
      <c r="U8171">
        <v>0</v>
      </c>
      <c r="V8171">
        <v>0</v>
      </c>
      <c r="W8171">
        <v>0</v>
      </c>
      <c r="X8171">
        <v>7.5259247232186981</v>
      </c>
      <c r="Y8171">
        <v>0</v>
      </c>
      <c r="Z8171">
        <v>0</v>
      </c>
      <c r="AA8171">
        <v>0</v>
      </c>
      <c r="AB8171">
        <v>6.409416403431667E-2</v>
      </c>
      <c r="AC8171">
        <v>0</v>
      </c>
      <c r="AD8171">
        <v>0</v>
      </c>
      <c r="AE8171">
        <v>7.5900188872530148</v>
      </c>
    </row>
    <row r="8172" spans="1:31" x14ac:dyDescent="0.25">
      <c r="A8172">
        <v>1804501</v>
      </c>
      <c r="B8172">
        <v>1</v>
      </c>
      <c r="C8172" t="s">
        <v>80</v>
      </c>
      <c r="D8172" t="s">
        <v>103</v>
      </c>
      <c r="E8172" t="s">
        <v>171</v>
      </c>
      <c r="F8172" t="s">
        <v>23297</v>
      </c>
      <c r="G8172" t="s">
        <v>173</v>
      </c>
      <c r="H8172" t="s">
        <v>146</v>
      </c>
      <c r="I8172" t="s">
        <v>135</v>
      </c>
      <c r="J8172" t="s">
        <v>136</v>
      </c>
      <c r="K8172" t="s">
        <v>147</v>
      </c>
      <c r="L8172" t="s">
        <v>23298</v>
      </c>
      <c r="M8172" t="s">
        <v>23299</v>
      </c>
      <c r="N8172">
        <v>0.77861111100000002</v>
      </c>
      <c r="O8172">
        <v>0</v>
      </c>
      <c r="P8172">
        <v>3</v>
      </c>
      <c r="Q8172">
        <v>0</v>
      </c>
      <c r="R8172">
        <v>0</v>
      </c>
      <c r="S8172">
        <v>0</v>
      </c>
      <c r="T8172">
        <v>1</v>
      </c>
      <c r="U8172">
        <v>0</v>
      </c>
      <c r="V8172">
        <v>0</v>
      </c>
      <c r="W8172">
        <v>0</v>
      </c>
      <c r="X8172">
        <v>0.65770285095550007</v>
      </c>
      <c r="Y8172">
        <v>0</v>
      </c>
      <c r="Z8172">
        <v>0</v>
      </c>
      <c r="AA8172">
        <v>0</v>
      </c>
      <c r="AB8172">
        <v>1.2076382395866669E-2</v>
      </c>
      <c r="AC8172">
        <v>0</v>
      </c>
      <c r="AD8172">
        <v>0</v>
      </c>
      <c r="AE8172">
        <v>0.6697792333513668</v>
      </c>
    </row>
    <row r="8173" spans="1:31" x14ac:dyDescent="0.25">
      <c r="A8173">
        <v>1804503</v>
      </c>
      <c r="B8173">
        <v>1</v>
      </c>
      <c r="C8173" t="s">
        <v>80</v>
      </c>
      <c r="D8173" t="s">
        <v>87</v>
      </c>
      <c r="E8173" t="s">
        <v>143</v>
      </c>
      <c r="F8173" t="s">
        <v>23300</v>
      </c>
      <c r="G8173" t="s">
        <v>221</v>
      </c>
      <c r="H8173" t="s">
        <v>146</v>
      </c>
      <c r="I8173" t="s">
        <v>135</v>
      </c>
      <c r="J8173" t="s">
        <v>136</v>
      </c>
      <c r="K8173" t="s">
        <v>147</v>
      </c>
      <c r="L8173" t="s">
        <v>23301</v>
      </c>
      <c r="M8173" t="s">
        <v>23302</v>
      </c>
      <c r="N8173">
        <v>1.0277777770000001</v>
      </c>
      <c r="O8173">
        <v>0</v>
      </c>
      <c r="P8173">
        <v>26</v>
      </c>
      <c r="Q8173">
        <v>0</v>
      </c>
      <c r="R8173">
        <v>0</v>
      </c>
      <c r="S8173">
        <v>0</v>
      </c>
      <c r="T8173">
        <v>10</v>
      </c>
      <c r="U8173">
        <v>0</v>
      </c>
      <c r="V8173">
        <v>3</v>
      </c>
      <c r="W8173">
        <v>0</v>
      </c>
      <c r="X8173">
        <v>12.556468115297788</v>
      </c>
      <c r="Y8173">
        <v>0</v>
      </c>
      <c r="Z8173">
        <v>0</v>
      </c>
      <c r="AA8173">
        <v>0</v>
      </c>
      <c r="AB8173">
        <v>8.0425603336402176</v>
      </c>
      <c r="AC8173">
        <v>0</v>
      </c>
      <c r="AD8173">
        <v>42.081529473842949</v>
      </c>
      <c r="AE8173">
        <v>62.680557922780956</v>
      </c>
    </row>
    <row r="8174" spans="1:31" x14ac:dyDescent="0.25">
      <c r="A8174">
        <v>1804505</v>
      </c>
      <c r="B8174">
        <v>1</v>
      </c>
      <c r="C8174" t="s">
        <v>81</v>
      </c>
      <c r="D8174" t="s">
        <v>128</v>
      </c>
      <c r="E8174" t="s">
        <v>171</v>
      </c>
      <c r="F8174" t="s">
        <v>23303</v>
      </c>
      <c r="G8174" t="s">
        <v>181</v>
      </c>
      <c r="H8174" t="s">
        <v>146</v>
      </c>
      <c r="I8174" t="s">
        <v>135</v>
      </c>
      <c r="J8174" t="s">
        <v>136</v>
      </c>
      <c r="K8174" t="s">
        <v>147</v>
      </c>
      <c r="L8174" t="s">
        <v>23304</v>
      </c>
      <c r="M8174" t="s">
        <v>23305</v>
      </c>
      <c r="N8174">
        <v>1.926666666</v>
      </c>
      <c r="O8174">
        <v>0</v>
      </c>
      <c r="P8174">
        <v>1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0.1165807758672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0.1165807758672</v>
      </c>
    </row>
    <row r="8175" spans="1:31" x14ac:dyDescent="0.25">
      <c r="A8175">
        <v>1804506</v>
      </c>
      <c r="B8175">
        <v>1</v>
      </c>
      <c r="C8175" t="s">
        <v>81</v>
      </c>
      <c r="D8175" t="s">
        <v>118</v>
      </c>
      <c r="E8175" t="s">
        <v>184</v>
      </c>
      <c r="F8175" t="s">
        <v>23306</v>
      </c>
      <c r="G8175" t="s">
        <v>177</v>
      </c>
      <c r="H8175" t="s">
        <v>134</v>
      </c>
      <c r="I8175" t="s">
        <v>135</v>
      </c>
      <c r="J8175" t="s">
        <v>136</v>
      </c>
      <c r="K8175" t="s">
        <v>147</v>
      </c>
      <c r="L8175" t="s">
        <v>23307</v>
      </c>
      <c r="M8175" t="s">
        <v>23308</v>
      </c>
      <c r="N8175">
        <v>1.0680555549999999</v>
      </c>
      <c r="O8175">
        <v>0</v>
      </c>
      <c r="P8175">
        <v>592</v>
      </c>
      <c r="Q8175">
        <v>0</v>
      </c>
      <c r="R8175">
        <v>29</v>
      </c>
      <c r="S8175">
        <v>1</v>
      </c>
      <c r="T8175">
        <v>79</v>
      </c>
      <c r="U8175">
        <v>0</v>
      </c>
      <c r="V8175">
        <v>1</v>
      </c>
      <c r="W8175">
        <v>0</v>
      </c>
      <c r="X8175">
        <v>140.18835257704009</v>
      </c>
      <c r="Y8175">
        <v>0</v>
      </c>
      <c r="Z8175">
        <v>14.87261348511001</v>
      </c>
      <c r="AA8175">
        <v>0.43492483850325003</v>
      </c>
      <c r="AB8175">
        <v>24.548714937623831</v>
      </c>
      <c r="AC8175">
        <v>0</v>
      </c>
      <c r="AD8175">
        <v>10.178130589891548</v>
      </c>
      <c r="AE8175">
        <v>190.22273642816873</v>
      </c>
    </row>
    <row r="8176" spans="1:31" x14ac:dyDescent="0.25">
      <c r="A8176">
        <v>1804507</v>
      </c>
      <c r="B8176">
        <v>1</v>
      </c>
      <c r="C8176" t="s">
        <v>80</v>
      </c>
      <c r="D8176" t="s">
        <v>96</v>
      </c>
      <c r="E8176" t="s">
        <v>171</v>
      </c>
      <c r="F8176" t="s">
        <v>23309</v>
      </c>
      <c r="G8176" t="s">
        <v>181</v>
      </c>
      <c r="H8176" t="s">
        <v>146</v>
      </c>
      <c r="I8176" t="s">
        <v>135</v>
      </c>
      <c r="J8176" t="s">
        <v>136</v>
      </c>
      <c r="K8176" t="s">
        <v>147</v>
      </c>
      <c r="L8176" t="s">
        <v>23310</v>
      </c>
      <c r="M8176" t="s">
        <v>23311</v>
      </c>
      <c r="N8176">
        <v>2.4986111110000002</v>
      </c>
      <c r="O8176">
        <v>0</v>
      </c>
      <c r="P8176">
        <v>1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3.9254163234000005E-3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3.9254163234000005E-3</v>
      </c>
    </row>
    <row r="8177" spans="1:31" x14ac:dyDescent="0.25">
      <c r="A8177">
        <v>1804512</v>
      </c>
      <c r="B8177">
        <v>1</v>
      </c>
      <c r="C8177" t="s">
        <v>80</v>
      </c>
      <c r="D8177" t="s">
        <v>90</v>
      </c>
      <c r="E8177" t="s">
        <v>184</v>
      </c>
      <c r="F8177" t="s">
        <v>23312</v>
      </c>
      <c r="G8177" t="s">
        <v>177</v>
      </c>
      <c r="H8177" t="s">
        <v>134</v>
      </c>
      <c r="I8177" t="s">
        <v>135</v>
      </c>
      <c r="J8177" t="s">
        <v>136</v>
      </c>
      <c r="K8177" t="s">
        <v>147</v>
      </c>
      <c r="L8177" t="s">
        <v>23313</v>
      </c>
      <c r="M8177" t="s">
        <v>23314</v>
      </c>
      <c r="N8177">
        <v>1.059722222</v>
      </c>
      <c r="O8177">
        <v>0</v>
      </c>
      <c r="P8177">
        <v>3533</v>
      </c>
      <c r="Q8177">
        <v>0</v>
      </c>
      <c r="R8177">
        <v>0</v>
      </c>
      <c r="S8177">
        <v>0</v>
      </c>
      <c r="T8177">
        <v>290</v>
      </c>
      <c r="U8177">
        <v>0</v>
      </c>
      <c r="V8177">
        <v>0</v>
      </c>
      <c r="W8177">
        <v>0</v>
      </c>
      <c r="X8177">
        <v>1235.393646086326</v>
      </c>
      <c r="Y8177">
        <v>0</v>
      </c>
      <c r="Z8177">
        <v>0</v>
      </c>
      <c r="AA8177">
        <v>0</v>
      </c>
      <c r="AB8177">
        <v>118.64181797353244</v>
      </c>
      <c r="AC8177">
        <v>0</v>
      </c>
      <c r="AD8177">
        <v>0</v>
      </c>
      <c r="AE8177">
        <v>1354.0354640598584</v>
      </c>
    </row>
    <row r="8178" spans="1:31" x14ac:dyDescent="0.25">
      <c r="A8178">
        <v>1804515</v>
      </c>
      <c r="B8178">
        <v>1</v>
      </c>
      <c r="C8178" t="s">
        <v>81</v>
      </c>
      <c r="D8178" t="s">
        <v>118</v>
      </c>
      <c r="E8178" t="s">
        <v>171</v>
      </c>
      <c r="F8178" t="s">
        <v>23315</v>
      </c>
      <c r="G8178" t="s">
        <v>173</v>
      </c>
      <c r="H8178" t="s">
        <v>146</v>
      </c>
      <c r="I8178" t="s">
        <v>135</v>
      </c>
      <c r="J8178" t="s">
        <v>136</v>
      </c>
      <c r="K8178" t="s">
        <v>147</v>
      </c>
      <c r="L8178" t="s">
        <v>23316</v>
      </c>
      <c r="M8178" t="s">
        <v>23317</v>
      </c>
      <c r="N8178">
        <v>0.53444444400000002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4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13.561329013567649</v>
      </c>
      <c r="AC8178">
        <v>0</v>
      </c>
      <c r="AD8178">
        <v>0</v>
      </c>
      <c r="AE8178">
        <v>13.561329013567649</v>
      </c>
    </row>
    <row r="8179" spans="1:31" x14ac:dyDescent="0.25">
      <c r="A8179">
        <v>1804516</v>
      </c>
      <c r="B8179">
        <v>1</v>
      </c>
      <c r="C8179" t="s">
        <v>80</v>
      </c>
      <c r="D8179" t="s">
        <v>87</v>
      </c>
      <c r="E8179" t="s">
        <v>171</v>
      </c>
      <c r="F8179" t="s">
        <v>23318</v>
      </c>
      <c r="G8179" t="s">
        <v>225</v>
      </c>
      <c r="H8179" t="s">
        <v>146</v>
      </c>
      <c r="I8179" t="s">
        <v>135</v>
      </c>
      <c r="J8179" t="s">
        <v>136</v>
      </c>
      <c r="K8179" t="s">
        <v>147</v>
      </c>
      <c r="L8179" t="s">
        <v>23319</v>
      </c>
      <c r="M8179" t="s">
        <v>23320</v>
      </c>
      <c r="N8179">
        <v>2.3005555549999999</v>
      </c>
      <c r="O8179">
        <v>0</v>
      </c>
      <c r="P8179">
        <v>4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2.3036832234258333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2.3036832234258333</v>
      </c>
    </row>
    <row r="8180" spans="1:31" x14ac:dyDescent="0.25">
      <c r="A8180">
        <v>1804593</v>
      </c>
      <c r="B8180">
        <v>1</v>
      </c>
      <c r="C8180" t="s">
        <v>80</v>
      </c>
      <c r="D8180" t="s">
        <v>87</v>
      </c>
      <c r="E8180" t="s">
        <v>158</v>
      </c>
      <c r="F8180" t="s">
        <v>23321</v>
      </c>
      <c r="G8180" t="s">
        <v>160</v>
      </c>
      <c r="H8180" t="s">
        <v>146</v>
      </c>
      <c r="I8180" t="s">
        <v>135</v>
      </c>
      <c r="J8180" t="s">
        <v>136</v>
      </c>
      <c r="K8180" t="s">
        <v>147</v>
      </c>
      <c r="L8180" t="s">
        <v>23322</v>
      </c>
      <c r="M8180" t="s">
        <v>23323</v>
      </c>
      <c r="N8180">
        <v>3.5119444440000001</v>
      </c>
      <c r="O8180">
        <v>0</v>
      </c>
      <c r="P8180">
        <v>25</v>
      </c>
      <c r="Q8180">
        <v>0</v>
      </c>
      <c r="R8180">
        <v>0</v>
      </c>
      <c r="S8180">
        <v>0</v>
      </c>
      <c r="T8180">
        <v>5</v>
      </c>
      <c r="U8180">
        <v>0</v>
      </c>
      <c r="V8180">
        <v>1</v>
      </c>
      <c r="W8180">
        <v>0</v>
      </c>
      <c r="X8180">
        <v>34.38986913708964</v>
      </c>
      <c r="Y8180">
        <v>0</v>
      </c>
      <c r="Z8180">
        <v>0</v>
      </c>
      <c r="AA8180">
        <v>0</v>
      </c>
      <c r="AB8180">
        <v>15.917522019154006</v>
      </c>
      <c r="AC8180">
        <v>0</v>
      </c>
      <c r="AD8180">
        <v>37.791865780578</v>
      </c>
      <c r="AE8180">
        <v>88.099256936821646</v>
      </c>
    </row>
    <row r="8181" spans="1:31" x14ac:dyDescent="0.25">
      <c r="A8181">
        <v>1804599</v>
      </c>
      <c r="B8181">
        <v>1</v>
      </c>
      <c r="C8181" t="s">
        <v>80</v>
      </c>
      <c r="D8181" t="s">
        <v>103</v>
      </c>
      <c r="E8181" t="s">
        <v>153</v>
      </c>
      <c r="F8181" t="s">
        <v>23324</v>
      </c>
      <c r="G8181" t="s">
        <v>155</v>
      </c>
      <c r="H8181" t="s">
        <v>146</v>
      </c>
      <c r="I8181" t="s">
        <v>135</v>
      </c>
      <c r="J8181" t="s">
        <v>136</v>
      </c>
      <c r="K8181" t="s">
        <v>147</v>
      </c>
      <c r="L8181" t="s">
        <v>23325</v>
      </c>
      <c r="M8181" t="s">
        <v>23326</v>
      </c>
      <c r="N8181">
        <v>0.61305555499999997</v>
      </c>
      <c r="O8181">
        <v>0</v>
      </c>
      <c r="P8181">
        <v>24</v>
      </c>
      <c r="Q8181">
        <v>0</v>
      </c>
      <c r="R8181">
        <v>0</v>
      </c>
      <c r="S8181">
        <v>0</v>
      </c>
      <c r="T8181">
        <v>1</v>
      </c>
      <c r="U8181">
        <v>0</v>
      </c>
      <c r="V8181">
        <v>0</v>
      </c>
      <c r="W8181">
        <v>0</v>
      </c>
      <c r="X8181">
        <v>2.9622492957890252</v>
      </c>
      <c r="Y8181">
        <v>0</v>
      </c>
      <c r="Z8181">
        <v>0</v>
      </c>
      <c r="AA8181">
        <v>0</v>
      </c>
      <c r="AB8181">
        <v>8.2053435805500008E-3</v>
      </c>
      <c r="AC8181">
        <v>0</v>
      </c>
      <c r="AD8181">
        <v>0</v>
      </c>
      <c r="AE8181">
        <v>2.9704546393695752</v>
      </c>
    </row>
    <row r="8182" spans="1:31" x14ac:dyDescent="0.25">
      <c r="A8182">
        <v>1804655</v>
      </c>
      <c r="B8182">
        <v>1</v>
      </c>
      <c r="C8182" t="s">
        <v>81</v>
      </c>
      <c r="D8182" t="s">
        <v>122</v>
      </c>
      <c r="E8182" t="s">
        <v>184</v>
      </c>
      <c r="F8182" t="s">
        <v>23327</v>
      </c>
      <c r="G8182" t="s">
        <v>232</v>
      </c>
      <c r="H8182" t="s">
        <v>134</v>
      </c>
      <c r="I8182" t="s">
        <v>135</v>
      </c>
      <c r="J8182" t="s">
        <v>136</v>
      </c>
      <c r="K8182" t="s">
        <v>147</v>
      </c>
      <c r="L8182" t="s">
        <v>23328</v>
      </c>
      <c r="M8182" t="s">
        <v>23329</v>
      </c>
      <c r="N8182">
        <v>4.2872222219999996</v>
      </c>
      <c r="O8182">
        <v>0</v>
      </c>
      <c r="P8182">
        <v>158</v>
      </c>
      <c r="Q8182">
        <v>0</v>
      </c>
      <c r="R8182">
        <v>0</v>
      </c>
      <c r="S8182">
        <v>1</v>
      </c>
      <c r="T8182">
        <v>11</v>
      </c>
      <c r="U8182">
        <v>0</v>
      </c>
      <c r="V8182">
        <v>0</v>
      </c>
      <c r="W8182">
        <v>0</v>
      </c>
      <c r="X8182">
        <v>74.013080546259204</v>
      </c>
      <c r="Y8182">
        <v>0</v>
      </c>
      <c r="Z8182">
        <v>0</v>
      </c>
      <c r="AA8182">
        <v>4.215543138675983</v>
      </c>
      <c r="AB8182">
        <v>20.802542592293932</v>
      </c>
      <c r="AC8182">
        <v>0</v>
      </c>
      <c r="AD8182">
        <v>0</v>
      </c>
      <c r="AE8182">
        <v>99.031166277229119</v>
      </c>
    </row>
    <row r="8183" spans="1:31" x14ac:dyDescent="0.25">
      <c r="A8183">
        <v>1804665</v>
      </c>
      <c r="B8183">
        <v>1</v>
      </c>
      <c r="C8183" t="s">
        <v>80</v>
      </c>
      <c r="D8183" t="s">
        <v>90</v>
      </c>
      <c r="E8183" t="s">
        <v>184</v>
      </c>
      <c r="F8183" t="s">
        <v>23330</v>
      </c>
      <c r="G8183" t="s">
        <v>1032</v>
      </c>
      <c r="H8183" t="s">
        <v>134</v>
      </c>
      <c r="I8183" t="s">
        <v>135</v>
      </c>
      <c r="J8183" t="s">
        <v>136</v>
      </c>
      <c r="K8183" t="s">
        <v>147</v>
      </c>
      <c r="L8183" t="s">
        <v>23331</v>
      </c>
      <c r="M8183" t="s">
        <v>23332</v>
      </c>
      <c r="N8183">
        <v>2.6666666659999998</v>
      </c>
      <c r="O8183">
        <v>0</v>
      </c>
      <c r="P8183">
        <v>327</v>
      </c>
      <c r="Q8183">
        <v>0</v>
      </c>
      <c r="R8183">
        <v>0</v>
      </c>
      <c r="S8183">
        <v>0</v>
      </c>
      <c r="T8183">
        <v>43</v>
      </c>
      <c r="U8183">
        <v>0</v>
      </c>
      <c r="V8183">
        <v>0</v>
      </c>
      <c r="W8183">
        <v>0</v>
      </c>
      <c r="X8183">
        <v>266.37528730058261</v>
      </c>
      <c r="Y8183">
        <v>0</v>
      </c>
      <c r="Z8183">
        <v>0</v>
      </c>
      <c r="AA8183">
        <v>0</v>
      </c>
      <c r="AB8183">
        <v>41.057459810575232</v>
      </c>
      <c r="AC8183">
        <v>0</v>
      </c>
      <c r="AD8183">
        <v>0</v>
      </c>
      <c r="AE8183">
        <v>307.43274711115782</v>
      </c>
    </row>
    <row r="8184" spans="1:31" x14ac:dyDescent="0.25">
      <c r="A8184">
        <v>1804725</v>
      </c>
      <c r="B8184">
        <v>1</v>
      </c>
      <c r="C8184" t="s">
        <v>81</v>
      </c>
      <c r="D8184" t="s">
        <v>120</v>
      </c>
      <c r="E8184" t="s">
        <v>188</v>
      </c>
      <c r="F8184" t="s">
        <v>10735</v>
      </c>
      <c r="G8184" t="s">
        <v>177</v>
      </c>
      <c r="H8184" t="s">
        <v>134</v>
      </c>
      <c r="I8184" t="s">
        <v>135</v>
      </c>
      <c r="J8184" t="s">
        <v>136</v>
      </c>
      <c r="K8184" t="s">
        <v>147</v>
      </c>
      <c r="L8184" t="s">
        <v>23333</v>
      </c>
      <c r="M8184" t="s">
        <v>23334</v>
      </c>
      <c r="N8184">
        <v>0.91194444399999997</v>
      </c>
      <c r="O8184">
        <v>0</v>
      </c>
      <c r="P8184">
        <v>189</v>
      </c>
      <c r="Q8184">
        <v>39</v>
      </c>
      <c r="R8184">
        <v>11</v>
      </c>
      <c r="S8184">
        <v>2</v>
      </c>
      <c r="T8184">
        <v>11</v>
      </c>
      <c r="U8184">
        <v>0</v>
      </c>
      <c r="V8184">
        <v>0</v>
      </c>
      <c r="W8184">
        <v>0</v>
      </c>
      <c r="X8184">
        <v>33.135017321026496</v>
      </c>
      <c r="Y8184">
        <v>7.9196450235140334</v>
      </c>
      <c r="Z8184">
        <v>1.3320508816807834</v>
      </c>
      <c r="AA8184">
        <v>1.8639972412349917</v>
      </c>
      <c r="AB8184">
        <v>1.4602773730663001</v>
      </c>
      <c r="AC8184">
        <v>0</v>
      </c>
      <c r="AD8184">
        <v>0</v>
      </c>
      <c r="AE8184">
        <v>45.710987840522606</v>
      </c>
    </row>
    <row r="8185" spans="1:31" x14ac:dyDescent="0.25">
      <c r="A8185">
        <v>1804727</v>
      </c>
      <c r="B8185">
        <v>1</v>
      </c>
      <c r="C8185" t="s">
        <v>80</v>
      </c>
      <c r="D8185" t="s">
        <v>90</v>
      </c>
      <c r="E8185" t="s">
        <v>171</v>
      </c>
      <c r="F8185" t="s">
        <v>23335</v>
      </c>
      <c r="G8185" t="s">
        <v>173</v>
      </c>
      <c r="H8185" t="s">
        <v>146</v>
      </c>
      <c r="I8185" t="s">
        <v>135</v>
      </c>
      <c r="J8185" t="s">
        <v>136</v>
      </c>
      <c r="K8185" t="s">
        <v>147</v>
      </c>
      <c r="L8185" t="s">
        <v>23336</v>
      </c>
      <c r="M8185" t="s">
        <v>23337</v>
      </c>
      <c r="N8185">
        <v>2.1825000000000001</v>
      </c>
      <c r="O8185">
        <v>0</v>
      </c>
      <c r="P8185">
        <v>11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6.7102340065677009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6.7102340065677009</v>
      </c>
    </row>
    <row r="8186" spans="1:31" x14ac:dyDescent="0.25">
      <c r="A8186">
        <v>1804731</v>
      </c>
      <c r="B8186">
        <v>1</v>
      </c>
      <c r="C8186" t="s">
        <v>81</v>
      </c>
      <c r="D8186" t="s">
        <v>122</v>
      </c>
      <c r="E8186" t="s">
        <v>131</v>
      </c>
      <c r="F8186" t="s">
        <v>16686</v>
      </c>
      <c r="G8186" t="s">
        <v>177</v>
      </c>
      <c r="H8186" t="s">
        <v>134</v>
      </c>
      <c r="I8186" t="s">
        <v>135</v>
      </c>
      <c r="J8186" t="s">
        <v>136</v>
      </c>
      <c r="K8186" t="s">
        <v>147</v>
      </c>
      <c r="L8186" t="s">
        <v>23338</v>
      </c>
      <c r="M8186" t="s">
        <v>23339</v>
      </c>
      <c r="N8186">
        <v>0.49305555499999998</v>
      </c>
      <c r="O8186">
        <v>12</v>
      </c>
      <c r="P8186">
        <v>819</v>
      </c>
      <c r="Q8186">
        <v>1</v>
      </c>
      <c r="R8186">
        <v>19</v>
      </c>
      <c r="S8186">
        <v>2</v>
      </c>
      <c r="T8186">
        <v>52</v>
      </c>
      <c r="U8186">
        <v>1</v>
      </c>
      <c r="V8186">
        <v>0</v>
      </c>
      <c r="W8186">
        <v>0.72059068713250019</v>
      </c>
      <c r="X8186">
        <v>40.404938828133304</v>
      </c>
      <c r="Y8186">
        <v>1.4127156825208334E-2</v>
      </c>
      <c r="Z8186">
        <v>0.69486342941500012</v>
      </c>
      <c r="AA8186">
        <v>31.106335153156667</v>
      </c>
      <c r="AB8186">
        <v>3.9864198222600016</v>
      </c>
      <c r="AC8186">
        <v>0.40069736127333339</v>
      </c>
      <c r="AD8186">
        <v>0</v>
      </c>
      <c r="AE8186">
        <v>77.327972438196014</v>
      </c>
    </row>
    <row r="8187" spans="1:31" x14ac:dyDescent="0.25">
      <c r="A8187">
        <v>1804734</v>
      </c>
      <c r="B8187">
        <v>1</v>
      </c>
      <c r="C8187" t="s">
        <v>81</v>
      </c>
      <c r="D8187" t="s">
        <v>114</v>
      </c>
      <c r="E8187" t="s">
        <v>131</v>
      </c>
      <c r="F8187" t="s">
        <v>1556</v>
      </c>
      <c r="G8187" t="s">
        <v>177</v>
      </c>
      <c r="H8187" t="s">
        <v>134</v>
      </c>
      <c r="I8187" t="s">
        <v>135</v>
      </c>
      <c r="J8187" t="s">
        <v>136</v>
      </c>
      <c r="K8187" t="s">
        <v>147</v>
      </c>
      <c r="L8187" t="s">
        <v>23340</v>
      </c>
      <c r="M8187" t="s">
        <v>23341</v>
      </c>
      <c r="N8187">
        <v>1.1572222219999999</v>
      </c>
      <c r="O8187">
        <v>0</v>
      </c>
      <c r="P8187">
        <v>690</v>
      </c>
      <c r="Q8187">
        <v>1</v>
      </c>
      <c r="R8187">
        <v>17</v>
      </c>
      <c r="S8187">
        <v>2</v>
      </c>
      <c r="T8187">
        <v>66</v>
      </c>
      <c r="U8187">
        <v>0</v>
      </c>
      <c r="V8187">
        <v>0</v>
      </c>
      <c r="W8187">
        <v>0</v>
      </c>
      <c r="X8187">
        <v>57.693071766520497</v>
      </c>
      <c r="Y8187">
        <v>0.43303751731236667</v>
      </c>
      <c r="Z8187">
        <v>1.1346399716090003</v>
      </c>
      <c r="AA8187">
        <v>7.8439371560208002</v>
      </c>
      <c r="AB8187">
        <v>6.8418961292877354</v>
      </c>
      <c r="AC8187">
        <v>0</v>
      </c>
      <c r="AD8187">
        <v>0</v>
      </c>
      <c r="AE8187">
        <v>73.946582540750398</v>
      </c>
    </row>
    <row r="8188" spans="1:31" x14ac:dyDescent="0.25">
      <c r="A8188">
        <v>1804737</v>
      </c>
      <c r="B8188">
        <v>1</v>
      </c>
      <c r="C8188" t="s">
        <v>80</v>
      </c>
      <c r="D8188" t="s">
        <v>85</v>
      </c>
      <c r="E8188" t="s">
        <v>267</v>
      </c>
      <c r="F8188" t="s">
        <v>23342</v>
      </c>
      <c r="G8188" t="s">
        <v>177</v>
      </c>
      <c r="H8188" t="s">
        <v>134</v>
      </c>
      <c r="I8188" t="s">
        <v>135</v>
      </c>
      <c r="J8188" t="s">
        <v>136</v>
      </c>
      <c r="K8188" t="s">
        <v>147</v>
      </c>
      <c r="L8188" t="s">
        <v>23343</v>
      </c>
      <c r="M8188" t="s">
        <v>23344</v>
      </c>
      <c r="N8188">
        <v>1.161944444</v>
      </c>
      <c r="O8188">
        <v>0</v>
      </c>
      <c r="P8188">
        <v>1768</v>
      </c>
      <c r="Q8188">
        <v>0</v>
      </c>
      <c r="R8188">
        <v>0</v>
      </c>
      <c r="S8188">
        <v>0</v>
      </c>
      <c r="T8188">
        <v>166</v>
      </c>
      <c r="U8188">
        <v>0</v>
      </c>
      <c r="V8188">
        <v>0</v>
      </c>
      <c r="W8188">
        <v>0</v>
      </c>
      <c r="X8188">
        <v>451.97560765393848</v>
      </c>
      <c r="Y8188">
        <v>0</v>
      </c>
      <c r="Z8188">
        <v>0</v>
      </c>
      <c r="AA8188">
        <v>0</v>
      </c>
      <c r="AB8188">
        <v>104.50252121793062</v>
      </c>
      <c r="AC8188">
        <v>0</v>
      </c>
      <c r="AD8188">
        <v>0</v>
      </c>
      <c r="AE8188">
        <v>556.4781288718691</v>
      </c>
    </row>
    <row r="8189" spans="1:31" x14ac:dyDescent="0.25">
      <c r="A8189">
        <v>1804750</v>
      </c>
      <c r="B8189">
        <v>1</v>
      </c>
      <c r="C8189" t="s">
        <v>80</v>
      </c>
      <c r="D8189" t="s">
        <v>87</v>
      </c>
      <c r="E8189" t="s">
        <v>131</v>
      </c>
      <c r="F8189" t="s">
        <v>18913</v>
      </c>
      <c r="G8189" t="s">
        <v>133</v>
      </c>
      <c r="H8189" t="s">
        <v>134</v>
      </c>
      <c r="I8189" t="s">
        <v>135</v>
      </c>
      <c r="J8189" t="s">
        <v>136</v>
      </c>
      <c r="K8189" t="s">
        <v>137</v>
      </c>
      <c r="L8189" t="s">
        <v>23345</v>
      </c>
      <c r="M8189" t="s">
        <v>23346</v>
      </c>
      <c r="N8189">
        <v>9.6664721999999995E-2</v>
      </c>
      <c r="O8189">
        <v>3</v>
      </c>
      <c r="P8189">
        <v>11892</v>
      </c>
      <c r="Q8189">
        <v>1</v>
      </c>
      <c r="R8189">
        <v>28</v>
      </c>
      <c r="S8189">
        <v>31</v>
      </c>
      <c r="T8189">
        <v>1268</v>
      </c>
      <c r="U8189">
        <v>12</v>
      </c>
      <c r="V8189">
        <v>6</v>
      </c>
      <c r="W8189">
        <v>3.5878695791399999</v>
      </c>
      <c r="X8189">
        <v>276.90620479343596</v>
      </c>
      <c r="Y8189">
        <v>2.9008076633400007E-2</v>
      </c>
      <c r="Z8189">
        <v>0.51912373477160001</v>
      </c>
      <c r="AA8189">
        <v>40.304910345580808</v>
      </c>
      <c r="AB8189">
        <v>75.274689936477046</v>
      </c>
      <c r="AC8189">
        <v>12.942502131758797</v>
      </c>
      <c r="AD8189">
        <v>3.3016965751599998</v>
      </c>
      <c r="AE8189">
        <v>412.86600517295756</v>
      </c>
    </row>
    <row r="8190" spans="1:31" x14ac:dyDescent="0.25">
      <c r="A8190">
        <v>1804752</v>
      </c>
      <c r="B8190">
        <v>1</v>
      </c>
      <c r="C8190" t="s">
        <v>81</v>
      </c>
      <c r="D8190" t="s">
        <v>122</v>
      </c>
      <c r="E8190" t="s">
        <v>184</v>
      </c>
      <c r="F8190" t="s">
        <v>770</v>
      </c>
      <c r="G8190" t="s">
        <v>232</v>
      </c>
      <c r="H8190" t="s">
        <v>134</v>
      </c>
      <c r="I8190" t="s">
        <v>135</v>
      </c>
      <c r="J8190" t="s">
        <v>136</v>
      </c>
      <c r="K8190" t="s">
        <v>147</v>
      </c>
      <c r="L8190" t="s">
        <v>23347</v>
      </c>
      <c r="M8190" t="s">
        <v>23348</v>
      </c>
      <c r="N8190">
        <v>4.2169444440000001</v>
      </c>
      <c r="O8190">
        <v>16</v>
      </c>
      <c r="P8190">
        <v>242</v>
      </c>
      <c r="Q8190">
        <v>8</v>
      </c>
      <c r="R8190">
        <v>8</v>
      </c>
      <c r="S8190">
        <v>5</v>
      </c>
      <c r="T8190">
        <v>10</v>
      </c>
      <c r="U8190">
        <v>0</v>
      </c>
      <c r="V8190">
        <v>0</v>
      </c>
      <c r="W8190">
        <v>9.4854859383649757</v>
      </c>
      <c r="X8190">
        <v>78.375247335693587</v>
      </c>
      <c r="Y8190">
        <v>127.92594942923172</v>
      </c>
      <c r="Z8190">
        <v>5.480517641744191</v>
      </c>
      <c r="AA8190">
        <v>76.149504976471505</v>
      </c>
      <c r="AB8190">
        <v>2.5828008301433001</v>
      </c>
      <c r="AC8190">
        <v>0</v>
      </c>
      <c r="AD8190">
        <v>0</v>
      </c>
      <c r="AE8190">
        <v>299.99950615164931</v>
      </c>
    </row>
    <row r="8191" spans="1:31" x14ac:dyDescent="0.25">
      <c r="A8191">
        <v>1804753</v>
      </c>
      <c r="B8191">
        <v>1</v>
      </c>
      <c r="C8191" t="s">
        <v>80</v>
      </c>
      <c r="D8191" t="s">
        <v>97</v>
      </c>
      <c r="E8191" t="s">
        <v>158</v>
      </c>
      <c r="F8191" t="s">
        <v>23349</v>
      </c>
      <c r="G8191" t="s">
        <v>160</v>
      </c>
      <c r="H8191" t="s">
        <v>146</v>
      </c>
      <c r="I8191" t="s">
        <v>135</v>
      </c>
      <c r="J8191" t="s">
        <v>136</v>
      </c>
      <c r="K8191" t="s">
        <v>147</v>
      </c>
      <c r="L8191" t="s">
        <v>23350</v>
      </c>
      <c r="M8191" t="s">
        <v>23351</v>
      </c>
      <c r="N8191">
        <v>0.58166666600000005</v>
      </c>
      <c r="O8191">
        <v>0</v>
      </c>
      <c r="P8191">
        <v>66</v>
      </c>
      <c r="Q8191">
        <v>0</v>
      </c>
      <c r="R8191">
        <v>3</v>
      </c>
      <c r="S8191">
        <v>0</v>
      </c>
      <c r="T8191">
        <v>3</v>
      </c>
      <c r="U8191">
        <v>0</v>
      </c>
      <c r="V8191">
        <v>0</v>
      </c>
      <c r="W8191">
        <v>0</v>
      </c>
      <c r="X8191">
        <v>17.110727784771203</v>
      </c>
      <c r="Y8191">
        <v>0</v>
      </c>
      <c r="Z8191">
        <v>0.60570307616980013</v>
      </c>
      <c r="AA8191">
        <v>0</v>
      </c>
      <c r="AB8191">
        <v>0.72457467577720003</v>
      </c>
      <c r="AC8191">
        <v>0</v>
      </c>
      <c r="AD8191">
        <v>0</v>
      </c>
      <c r="AE8191">
        <v>18.441005536718201</v>
      </c>
    </row>
    <row r="8192" spans="1:31" x14ac:dyDescent="0.25">
      <c r="A8192">
        <v>1804754</v>
      </c>
      <c r="B8192">
        <v>1</v>
      </c>
      <c r="C8192" t="s">
        <v>80</v>
      </c>
      <c r="D8192" t="s">
        <v>85</v>
      </c>
      <c r="E8192" t="s">
        <v>184</v>
      </c>
      <c r="F8192" t="s">
        <v>23352</v>
      </c>
      <c r="G8192" t="s">
        <v>1032</v>
      </c>
      <c r="H8192" t="s">
        <v>134</v>
      </c>
      <c r="I8192" t="s">
        <v>135</v>
      </c>
      <c r="J8192" t="s">
        <v>136</v>
      </c>
      <c r="K8192" t="s">
        <v>147</v>
      </c>
      <c r="L8192" t="s">
        <v>23353</v>
      </c>
      <c r="M8192" t="s">
        <v>23354</v>
      </c>
      <c r="N8192">
        <v>0.76749999999999996</v>
      </c>
      <c r="O8192">
        <v>0</v>
      </c>
      <c r="P8192">
        <v>334</v>
      </c>
      <c r="Q8192">
        <v>0</v>
      </c>
      <c r="R8192">
        <v>0</v>
      </c>
      <c r="S8192">
        <v>0</v>
      </c>
      <c r="T8192">
        <v>29</v>
      </c>
      <c r="U8192">
        <v>0</v>
      </c>
      <c r="V8192">
        <v>0</v>
      </c>
      <c r="W8192">
        <v>0</v>
      </c>
      <c r="X8192">
        <v>62.539165008278786</v>
      </c>
      <c r="Y8192">
        <v>0</v>
      </c>
      <c r="Z8192">
        <v>0</v>
      </c>
      <c r="AA8192">
        <v>0</v>
      </c>
      <c r="AB8192">
        <v>9.4967379265951841</v>
      </c>
      <c r="AC8192">
        <v>0</v>
      </c>
      <c r="AD8192">
        <v>0</v>
      </c>
      <c r="AE8192">
        <v>72.035902934873974</v>
      </c>
    </row>
    <row r="8193" spans="1:31" x14ac:dyDescent="0.25">
      <c r="A8193">
        <v>1804755</v>
      </c>
      <c r="B8193">
        <v>1</v>
      </c>
      <c r="C8193" t="s">
        <v>81</v>
      </c>
      <c r="D8193" t="s">
        <v>122</v>
      </c>
      <c r="E8193" t="s">
        <v>131</v>
      </c>
      <c r="F8193" t="s">
        <v>16686</v>
      </c>
      <c r="G8193" t="s">
        <v>177</v>
      </c>
      <c r="H8193" t="s">
        <v>134</v>
      </c>
      <c r="I8193" t="s">
        <v>135</v>
      </c>
      <c r="J8193" t="s">
        <v>136</v>
      </c>
      <c r="K8193" t="s">
        <v>147</v>
      </c>
      <c r="L8193" t="s">
        <v>23355</v>
      </c>
      <c r="M8193" t="s">
        <v>23356</v>
      </c>
      <c r="N8193">
        <v>0.12</v>
      </c>
      <c r="O8193">
        <v>12</v>
      </c>
      <c r="P8193">
        <v>819</v>
      </c>
      <c r="Q8193">
        <v>1</v>
      </c>
      <c r="R8193">
        <v>19</v>
      </c>
      <c r="S8193">
        <v>2</v>
      </c>
      <c r="T8193">
        <v>52</v>
      </c>
      <c r="U8193">
        <v>1</v>
      </c>
      <c r="V8193">
        <v>0</v>
      </c>
      <c r="W8193">
        <v>0.15985995899039998</v>
      </c>
      <c r="X8193">
        <v>8.9636626330488038</v>
      </c>
      <c r="Y8193">
        <v>3.3555498659999998E-3</v>
      </c>
      <c r="Z8193">
        <v>0.16673366573640003</v>
      </c>
      <c r="AA8193">
        <v>7.3645988222016001</v>
      </c>
      <c r="AB8193">
        <v>0.94845907918799999</v>
      </c>
      <c r="AC8193">
        <v>9.3036118003200011E-2</v>
      </c>
      <c r="AD8193">
        <v>0</v>
      </c>
      <c r="AE8193">
        <v>17.699705827034407</v>
      </c>
    </row>
    <row r="8194" spans="1:31" x14ac:dyDescent="0.25">
      <c r="A8194">
        <v>1804756</v>
      </c>
      <c r="B8194">
        <v>1</v>
      </c>
      <c r="C8194" t="s">
        <v>81</v>
      </c>
      <c r="D8194" t="s">
        <v>124</v>
      </c>
      <c r="E8194" t="s">
        <v>171</v>
      </c>
      <c r="F8194" t="s">
        <v>23357</v>
      </c>
      <c r="G8194" t="s">
        <v>181</v>
      </c>
      <c r="H8194" t="s">
        <v>146</v>
      </c>
      <c r="I8194" t="s">
        <v>135</v>
      </c>
      <c r="J8194" t="s">
        <v>136</v>
      </c>
      <c r="K8194" t="s">
        <v>147</v>
      </c>
      <c r="L8194" t="s">
        <v>23358</v>
      </c>
      <c r="M8194" t="s">
        <v>23359</v>
      </c>
      <c r="N8194">
        <v>0.93083333300000004</v>
      </c>
      <c r="O8194">
        <v>0</v>
      </c>
      <c r="P8194">
        <v>1</v>
      </c>
      <c r="Q8194">
        <v>0</v>
      </c>
      <c r="R8194">
        <v>0</v>
      </c>
      <c r="S8194">
        <v>0</v>
      </c>
      <c r="T8194">
        <v>1</v>
      </c>
      <c r="U8194">
        <v>0</v>
      </c>
      <c r="V8194">
        <v>0</v>
      </c>
      <c r="W8194">
        <v>0</v>
      </c>
      <c r="X8194">
        <v>6.6791027734800001E-2</v>
      </c>
      <c r="Y8194">
        <v>0</v>
      </c>
      <c r="Z8194">
        <v>0</v>
      </c>
      <c r="AA8194">
        <v>0</v>
      </c>
      <c r="AB8194">
        <v>0.18491070726155001</v>
      </c>
      <c r="AC8194">
        <v>0</v>
      </c>
      <c r="AD8194">
        <v>0</v>
      </c>
      <c r="AE8194">
        <v>0.25170173499635001</v>
      </c>
    </row>
    <row r="8195" spans="1:31" x14ac:dyDescent="0.25">
      <c r="A8195">
        <v>1804759</v>
      </c>
      <c r="B8195">
        <v>1</v>
      </c>
      <c r="C8195" t="s">
        <v>81</v>
      </c>
      <c r="D8195" t="s">
        <v>118</v>
      </c>
      <c r="E8195" t="s">
        <v>184</v>
      </c>
      <c r="F8195" t="s">
        <v>23360</v>
      </c>
      <c r="G8195" t="s">
        <v>239</v>
      </c>
      <c r="H8195" t="s">
        <v>134</v>
      </c>
      <c r="I8195" t="s">
        <v>135</v>
      </c>
      <c r="J8195" t="s">
        <v>136</v>
      </c>
      <c r="K8195" t="s">
        <v>137</v>
      </c>
      <c r="L8195" t="s">
        <v>23361</v>
      </c>
      <c r="M8195" t="s">
        <v>23362</v>
      </c>
      <c r="N8195">
        <v>0.64833333299999996</v>
      </c>
      <c r="O8195">
        <v>0</v>
      </c>
      <c r="P8195">
        <v>3339</v>
      </c>
      <c r="Q8195">
        <v>0</v>
      </c>
      <c r="R8195">
        <v>0</v>
      </c>
      <c r="S8195">
        <v>2</v>
      </c>
      <c r="T8195">
        <v>357</v>
      </c>
      <c r="U8195">
        <v>0</v>
      </c>
      <c r="V8195">
        <v>1</v>
      </c>
      <c r="W8195">
        <v>0</v>
      </c>
      <c r="X8195">
        <v>415.84651466631715</v>
      </c>
      <c r="Y8195">
        <v>0</v>
      </c>
      <c r="Z8195">
        <v>0</v>
      </c>
      <c r="AA8195">
        <v>1.8622117203056168</v>
      </c>
      <c r="AB8195">
        <v>105.06993025739742</v>
      </c>
      <c r="AC8195">
        <v>0</v>
      </c>
      <c r="AD8195">
        <v>0.97569460726200008</v>
      </c>
      <c r="AE8195">
        <v>523.75435125128217</v>
      </c>
    </row>
    <row r="8196" spans="1:31" x14ac:dyDescent="0.25">
      <c r="A8196">
        <v>1804760</v>
      </c>
      <c r="B8196">
        <v>1</v>
      </c>
      <c r="C8196" t="s">
        <v>81</v>
      </c>
      <c r="D8196" t="s">
        <v>128</v>
      </c>
      <c r="E8196" t="s">
        <v>184</v>
      </c>
      <c r="F8196" t="s">
        <v>21079</v>
      </c>
      <c r="G8196" t="s">
        <v>177</v>
      </c>
      <c r="H8196" t="s">
        <v>134</v>
      </c>
      <c r="I8196" t="s">
        <v>135</v>
      </c>
      <c r="J8196" t="s">
        <v>136</v>
      </c>
      <c r="K8196" t="s">
        <v>147</v>
      </c>
      <c r="L8196" t="s">
        <v>23363</v>
      </c>
      <c r="M8196" t="s">
        <v>23364</v>
      </c>
      <c r="N8196">
        <v>0.92777777699999997</v>
      </c>
      <c r="O8196">
        <v>4</v>
      </c>
      <c r="P8196">
        <v>38</v>
      </c>
      <c r="Q8196">
        <v>10</v>
      </c>
      <c r="R8196">
        <v>91</v>
      </c>
      <c r="S8196">
        <v>9</v>
      </c>
      <c r="T8196">
        <v>2</v>
      </c>
      <c r="U8196">
        <v>2</v>
      </c>
      <c r="V8196">
        <v>0</v>
      </c>
      <c r="W8196">
        <v>1.140176453314125</v>
      </c>
      <c r="X8196">
        <v>4.5291657478402918</v>
      </c>
      <c r="Y8196">
        <v>7.4144459778512495</v>
      </c>
      <c r="Z8196">
        <v>28.464612677308661</v>
      </c>
      <c r="AA8196">
        <v>26.3865318375945</v>
      </c>
      <c r="AB8196">
        <v>2.5568396512249998</v>
      </c>
      <c r="AC8196">
        <v>12.738512042261664</v>
      </c>
      <c r="AD8196">
        <v>0</v>
      </c>
      <c r="AE8196">
        <v>83.2302843873955</v>
      </c>
    </row>
    <row r="8197" spans="1:31" x14ac:dyDescent="0.25">
      <c r="A8197">
        <v>1804761</v>
      </c>
      <c r="B8197">
        <v>1</v>
      </c>
      <c r="C8197" t="s">
        <v>80</v>
      </c>
      <c r="D8197" t="s">
        <v>85</v>
      </c>
      <c r="E8197" t="s">
        <v>153</v>
      </c>
      <c r="F8197" t="s">
        <v>17097</v>
      </c>
      <c r="G8197" t="s">
        <v>160</v>
      </c>
      <c r="H8197" t="s">
        <v>146</v>
      </c>
      <c r="I8197" t="s">
        <v>135</v>
      </c>
      <c r="J8197" t="s">
        <v>136</v>
      </c>
      <c r="K8197" t="s">
        <v>147</v>
      </c>
      <c r="L8197" t="s">
        <v>23365</v>
      </c>
      <c r="M8197" t="s">
        <v>23366</v>
      </c>
      <c r="N8197">
        <v>1.987222222</v>
      </c>
      <c r="O8197">
        <v>0</v>
      </c>
      <c r="P8197">
        <v>159</v>
      </c>
      <c r="Q8197">
        <v>0</v>
      </c>
      <c r="R8197">
        <v>0</v>
      </c>
      <c r="S8197">
        <v>0</v>
      </c>
      <c r="T8197">
        <v>4</v>
      </c>
      <c r="U8197">
        <v>0</v>
      </c>
      <c r="V8197">
        <v>0</v>
      </c>
      <c r="W8197">
        <v>0</v>
      </c>
      <c r="X8197">
        <v>71.011034425090926</v>
      </c>
      <c r="Y8197">
        <v>0</v>
      </c>
      <c r="Z8197">
        <v>0</v>
      </c>
      <c r="AA8197">
        <v>0</v>
      </c>
      <c r="AB8197">
        <v>1.5087225181062498</v>
      </c>
      <c r="AC8197">
        <v>0</v>
      </c>
      <c r="AD8197">
        <v>0</v>
      </c>
      <c r="AE8197">
        <v>72.51975694319718</v>
      </c>
    </row>
    <row r="8198" spans="1:31" x14ac:dyDescent="0.25">
      <c r="A8198">
        <v>1804762</v>
      </c>
      <c r="B8198">
        <v>1</v>
      </c>
      <c r="C8198" t="s">
        <v>80</v>
      </c>
      <c r="D8198" t="s">
        <v>83</v>
      </c>
      <c r="E8198" t="s">
        <v>171</v>
      </c>
      <c r="F8198" t="s">
        <v>23367</v>
      </c>
      <c r="G8198" t="s">
        <v>225</v>
      </c>
      <c r="H8198" t="s">
        <v>146</v>
      </c>
      <c r="I8198" t="s">
        <v>135</v>
      </c>
      <c r="J8198" t="s">
        <v>136</v>
      </c>
      <c r="K8198" t="s">
        <v>147</v>
      </c>
      <c r="L8198" t="s">
        <v>23368</v>
      </c>
      <c r="M8198" t="s">
        <v>23369</v>
      </c>
      <c r="N8198">
        <v>2.0755555550000002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1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2.1317101967666665</v>
      </c>
      <c r="AC8198">
        <v>0</v>
      </c>
      <c r="AD8198">
        <v>0</v>
      </c>
      <c r="AE8198">
        <v>2.1317101967666665</v>
      </c>
    </row>
    <row r="8199" spans="1:31" x14ac:dyDescent="0.25">
      <c r="A8199">
        <v>1804763</v>
      </c>
      <c r="B8199">
        <v>1</v>
      </c>
      <c r="C8199" t="s">
        <v>80</v>
      </c>
      <c r="D8199" t="s">
        <v>97</v>
      </c>
      <c r="E8199" t="s">
        <v>184</v>
      </c>
      <c r="F8199" t="s">
        <v>1713</v>
      </c>
      <c r="G8199" t="s">
        <v>177</v>
      </c>
      <c r="H8199" t="s">
        <v>134</v>
      </c>
      <c r="I8199" t="s">
        <v>135</v>
      </c>
      <c r="J8199" t="s">
        <v>136</v>
      </c>
      <c r="K8199" t="s">
        <v>147</v>
      </c>
      <c r="L8199" t="s">
        <v>23370</v>
      </c>
      <c r="M8199" t="s">
        <v>23371</v>
      </c>
      <c r="N8199">
        <v>1.4002777769999999</v>
      </c>
      <c r="O8199">
        <v>7</v>
      </c>
      <c r="P8199">
        <v>435</v>
      </c>
      <c r="Q8199">
        <v>12</v>
      </c>
      <c r="R8199">
        <v>293</v>
      </c>
      <c r="S8199">
        <v>15</v>
      </c>
      <c r="T8199">
        <v>130</v>
      </c>
      <c r="U8199">
        <v>2</v>
      </c>
      <c r="V8199">
        <v>0</v>
      </c>
      <c r="W8199">
        <v>105.04218828854961</v>
      </c>
      <c r="X8199">
        <v>312.12054911874026</v>
      </c>
      <c r="Y8199">
        <v>70.981651344177493</v>
      </c>
      <c r="Z8199">
        <v>212.66417004637702</v>
      </c>
      <c r="AA8199">
        <v>127.49321137055441</v>
      </c>
      <c r="AB8199">
        <v>176.04696190657626</v>
      </c>
      <c r="AC8199">
        <v>56.708559164815242</v>
      </c>
      <c r="AD8199">
        <v>0</v>
      </c>
      <c r="AE8199">
        <v>1061.0572912397902</v>
      </c>
    </row>
    <row r="8200" spans="1:31" x14ac:dyDescent="0.25">
      <c r="A8200">
        <v>1804766</v>
      </c>
      <c r="B8200">
        <v>1</v>
      </c>
      <c r="C8200" t="s">
        <v>80</v>
      </c>
      <c r="D8200" t="s">
        <v>96</v>
      </c>
      <c r="E8200" t="s">
        <v>171</v>
      </c>
      <c r="F8200" t="s">
        <v>23372</v>
      </c>
      <c r="G8200" t="s">
        <v>282</v>
      </c>
      <c r="H8200" t="s">
        <v>146</v>
      </c>
      <c r="I8200" t="s">
        <v>135</v>
      </c>
      <c r="J8200" t="s">
        <v>136</v>
      </c>
      <c r="K8200" t="s">
        <v>147</v>
      </c>
      <c r="L8200" t="s">
        <v>23373</v>
      </c>
      <c r="M8200" t="s">
        <v>23374</v>
      </c>
      <c r="N8200">
        <v>3.9674999999999998</v>
      </c>
      <c r="O8200">
        <v>0</v>
      </c>
      <c r="P8200">
        <v>1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6.971659025599366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6.971659025599366</v>
      </c>
    </row>
    <row r="8201" spans="1:31" x14ac:dyDescent="0.25">
      <c r="A8201">
        <v>1804767</v>
      </c>
      <c r="B8201">
        <v>1</v>
      </c>
      <c r="C8201" t="s">
        <v>80</v>
      </c>
      <c r="D8201" t="s">
        <v>85</v>
      </c>
      <c r="E8201" t="s">
        <v>158</v>
      </c>
      <c r="F8201" t="s">
        <v>23061</v>
      </c>
      <c r="G8201" t="s">
        <v>206</v>
      </c>
      <c r="H8201" t="s">
        <v>146</v>
      </c>
      <c r="I8201" t="s">
        <v>135</v>
      </c>
      <c r="J8201" t="s">
        <v>136</v>
      </c>
      <c r="K8201" t="s">
        <v>147</v>
      </c>
      <c r="L8201" t="s">
        <v>23375</v>
      </c>
      <c r="M8201" t="s">
        <v>23376</v>
      </c>
      <c r="N8201">
        <v>5.7536111109999997</v>
      </c>
      <c r="O8201">
        <v>0</v>
      </c>
      <c r="P8201">
        <v>154</v>
      </c>
      <c r="Q8201">
        <v>0</v>
      </c>
      <c r="R8201">
        <v>0</v>
      </c>
      <c r="S8201">
        <v>0</v>
      </c>
      <c r="T8201">
        <v>4</v>
      </c>
      <c r="U8201">
        <v>0</v>
      </c>
      <c r="V8201">
        <v>0</v>
      </c>
      <c r="W8201">
        <v>0</v>
      </c>
      <c r="X8201">
        <v>200.31770928457746</v>
      </c>
      <c r="Y8201">
        <v>0</v>
      </c>
      <c r="Z8201">
        <v>0</v>
      </c>
      <c r="AA8201">
        <v>0</v>
      </c>
      <c r="AB8201">
        <v>9.0871583071757556</v>
      </c>
      <c r="AC8201">
        <v>0</v>
      </c>
      <c r="AD8201">
        <v>0</v>
      </c>
      <c r="AE8201">
        <v>209.4048675917532</v>
      </c>
    </row>
    <row r="8202" spans="1:31" x14ac:dyDescent="0.25">
      <c r="A8202">
        <v>1804770</v>
      </c>
      <c r="B8202">
        <v>1</v>
      </c>
      <c r="C8202" t="s">
        <v>81</v>
      </c>
      <c r="D8202" t="s">
        <v>128</v>
      </c>
      <c r="E8202" t="s">
        <v>184</v>
      </c>
      <c r="F8202" t="s">
        <v>23377</v>
      </c>
      <c r="G8202" t="s">
        <v>177</v>
      </c>
      <c r="H8202" t="s">
        <v>134</v>
      </c>
      <c r="I8202" t="s">
        <v>135</v>
      </c>
      <c r="J8202" t="s">
        <v>136</v>
      </c>
      <c r="K8202" t="s">
        <v>147</v>
      </c>
      <c r="L8202" t="s">
        <v>23378</v>
      </c>
      <c r="M8202" t="s">
        <v>23379</v>
      </c>
      <c r="N8202">
        <v>0.68527777700000003</v>
      </c>
      <c r="O8202">
        <v>4</v>
      </c>
      <c r="P8202">
        <v>8412</v>
      </c>
      <c r="Q8202">
        <v>13</v>
      </c>
      <c r="R8202">
        <v>136</v>
      </c>
      <c r="S8202">
        <v>20</v>
      </c>
      <c r="T8202">
        <v>698</v>
      </c>
      <c r="U8202">
        <v>6</v>
      </c>
      <c r="V8202">
        <v>1</v>
      </c>
      <c r="W8202">
        <v>0.93736775825325003</v>
      </c>
      <c r="X8202">
        <v>1166.6953680704398</v>
      </c>
      <c r="Y8202">
        <v>7.6140809231675828</v>
      </c>
      <c r="Z8202">
        <v>39.558679311496114</v>
      </c>
      <c r="AA8202">
        <v>1533.1130818489523</v>
      </c>
      <c r="AB8202">
        <v>329.60267032998667</v>
      </c>
      <c r="AC8202">
        <v>75.082187203861125</v>
      </c>
      <c r="AD8202">
        <v>7.7672231892299513</v>
      </c>
      <c r="AE8202">
        <v>3160.3706586353865</v>
      </c>
    </row>
    <row r="8203" spans="1:31" x14ac:dyDescent="0.25">
      <c r="A8203">
        <v>1804771</v>
      </c>
      <c r="B8203">
        <v>1</v>
      </c>
      <c r="C8203" t="s">
        <v>80</v>
      </c>
      <c r="D8203" t="s">
        <v>108</v>
      </c>
      <c r="E8203" t="s">
        <v>158</v>
      </c>
      <c r="F8203" t="s">
        <v>23380</v>
      </c>
      <c r="G8203" t="s">
        <v>758</v>
      </c>
      <c r="H8203" t="s">
        <v>146</v>
      </c>
      <c r="I8203" t="s">
        <v>135</v>
      </c>
      <c r="J8203" t="s">
        <v>136</v>
      </c>
      <c r="K8203" t="s">
        <v>147</v>
      </c>
      <c r="L8203" t="s">
        <v>23381</v>
      </c>
      <c r="M8203" t="s">
        <v>23382</v>
      </c>
      <c r="N8203">
        <v>3.4616666660000002</v>
      </c>
      <c r="O8203">
        <v>0</v>
      </c>
      <c r="P8203">
        <v>11</v>
      </c>
      <c r="Q8203">
        <v>0</v>
      </c>
      <c r="R8203">
        <v>3</v>
      </c>
      <c r="S8203">
        <v>0</v>
      </c>
      <c r="T8203">
        <v>2</v>
      </c>
      <c r="U8203">
        <v>0</v>
      </c>
      <c r="V8203">
        <v>0</v>
      </c>
      <c r="W8203">
        <v>0</v>
      </c>
      <c r="X8203">
        <v>3.6024020802824994</v>
      </c>
      <c r="Y8203">
        <v>0</v>
      </c>
      <c r="Z8203">
        <v>0.28244798628569995</v>
      </c>
      <c r="AA8203">
        <v>0</v>
      </c>
      <c r="AB8203">
        <v>0.63116402337999999</v>
      </c>
      <c r="AC8203">
        <v>0</v>
      </c>
      <c r="AD8203">
        <v>0</v>
      </c>
      <c r="AE8203">
        <v>4.5160140899481993</v>
      </c>
    </row>
    <row r="8204" spans="1:31" x14ac:dyDescent="0.25">
      <c r="A8204">
        <v>1804772</v>
      </c>
      <c r="B8204">
        <v>1</v>
      </c>
      <c r="C8204" t="s">
        <v>80</v>
      </c>
      <c r="D8204" t="s">
        <v>109</v>
      </c>
      <c r="E8204" t="s">
        <v>188</v>
      </c>
      <c r="F8204" t="s">
        <v>23383</v>
      </c>
      <c r="G8204" t="s">
        <v>305</v>
      </c>
      <c r="H8204" t="s">
        <v>134</v>
      </c>
      <c r="I8204" t="s">
        <v>135</v>
      </c>
      <c r="J8204" t="s">
        <v>136</v>
      </c>
      <c r="K8204" t="s">
        <v>147</v>
      </c>
      <c r="L8204" t="s">
        <v>23384</v>
      </c>
      <c r="M8204" t="s">
        <v>23385</v>
      </c>
      <c r="N8204">
        <v>0.47944444400000003</v>
      </c>
      <c r="O8204">
        <v>0</v>
      </c>
      <c r="P8204">
        <v>103</v>
      </c>
      <c r="Q8204">
        <v>0</v>
      </c>
      <c r="R8204">
        <v>2</v>
      </c>
      <c r="S8204">
        <v>0</v>
      </c>
      <c r="T8204">
        <v>21</v>
      </c>
      <c r="U8204">
        <v>0</v>
      </c>
      <c r="V8204">
        <v>0</v>
      </c>
      <c r="W8204">
        <v>0</v>
      </c>
      <c r="X8204">
        <v>6.2234018898780459</v>
      </c>
      <c r="Y8204">
        <v>0</v>
      </c>
      <c r="Z8204">
        <v>5.4236445778666677E-3</v>
      </c>
      <c r="AA8204">
        <v>0</v>
      </c>
      <c r="AB8204">
        <v>1.8429261665295753</v>
      </c>
      <c r="AC8204">
        <v>0</v>
      </c>
      <c r="AD8204">
        <v>0</v>
      </c>
      <c r="AE8204">
        <v>8.0717517009854873</v>
      </c>
    </row>
    <row r="8205" spans="1:31" x14ac:dyDescent="0.25">
      <c r="A8205">
        <v>1804773</v>
      </c>
      <c r="B8205">
        <v>1</v>
      </c>
      <c r="C8205" t="s">
        <v>80</v>
      </c>
      <c r="D8205" t="s">
        <v>108</v>
      </c>
      <c r="E8205" t="s">
        <v>158</v>
      </c>
      <c r="F8205" t="s">
        <v>23386</v>
      </c>
      <c r="G8205" t="s">
        <v>19055</v>
      </c>
      <c r="H8205" t="s">
        <v>146</v>
      </c>
      <c r="I8205" t="s">
        <v>135</v>
      </c>
      <c r="J8205" t="s">
        <v>136</v>
      </c>
      <c r="K8205" t="s">
        <v>147</v>
      </c>
      <c r="L8205" t="s">
        <v>23387</v>
      </c>
      <c r="M8205" t="s">
        <v>23388</v>
      </c>
      <c r="N8205">
        <v>3.3088888879999998</v>
      </c>
      <c r="O8205">
        <v>0</v>
      </c>
      <c r="P8205">
        <v>0</v>
      </c>
      <c r="Q8205">
        <v>0</v>
      </c>
      <c r="R8205">
        <v>5</v>
      </c>
      <c r="S8205">
        <v>0</v>
      </c>
      <c r="T8205">
        <v>3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1.0153675628827001</v>
      </c>
      <c r="AA8205">
        <v>0</v>
      </c>
      <c r="AB8205">
        <v>4.1384427244099999</v>
      </c>
      <c r="AC8205">
        <v>0</v>
      </c>
      <c r="AD8205">
        <v>0</v>
      </c>
      <c r="AE8205">
        <v>5.1538102872926999</v>
      </c>
    </row>
    <row r="8206" spans="1:31" x14ac:dyDescent="0.25">
      <c r="A8206">
        <v>1804775</v>
      </c>
      <c r="B8206">
        <v>1</v>
      </c>
      <c r="C8206" t="s">
        <v>80</v>
      </c>
      <c r="D8206" t="s">
        <v>97</v>
      </c>
      <c r="E8206" t="s">
        <v>171</v>
      </c>
      <c r="F8206" t="s">
        <v>23389</v>
      </c>
      <c r="G8206" t="s">
        <v>173</v>
      </c>
      <c r="H8206" t="s">
        <v>146</v>
      </c>
      <c r="I8206" t="s">
        <v>135</v>
      </c>
      <c r="J8206" t="s">
        <v>136</v>
      </c>
      <c r="K8206" t="s">
        <v>147</v>
      </c>
      <c r="L8206" t="s">
        <v>23390</v>
      </c>
      <c r="M8206" t="s">
        <v>23391</v>
      </c>
      <c r="N8206">
        <v>0.53361111100000003</v>
      </c>
      <c r="O8206">
        <v>0</v>
      </c>
      <c r="P8206">
        <v>1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</row>
    <row r="8207" spans="1:31" x14ac:dyDescent="0.25">
      <c r="A8207">
        <v>1804776</v>
      </c>
      <c r="B8207">
        <v>1</v>
      </c>
      <c r="C8207" t="s">
        <v>80</v>
      </c>
      <c r="D8207" t="s">
        <v>106</v>
      </c>
      <c r="E8207" t="s">
        <v>131</v>
      </c>
      <c r="F8207" t="s">
        <v>4825</v>
      </c>
      <c r="G8207" t="s">
        <v>177</v>
      </c>
      <c r="H8207" t="s">
        <v>134</v>
      </c>
      <c r="I8207" t="s">
        <v>135</v>
      </c>
      <c r="J8207" t="s">
        <v>136</v>
      </c>
      <c r="K8207" t="s">
        <v>147</v>
      </c>
      <c r="L8207" t="s">
        <v>23392</v>
      </c>
      <c r="M8207" t="s">
        <v>23393</v>
      </c>
      <c r="N8207">
        <v>0.15444444399999999</v>
      </c>
      <c r="O8207">
        <v>7</v>
      </c>
      <c r="P8207">
        <v>2139</v>
      </c>
      <c r="Q8207">
        <v>57</v>
      </c>
      <c r="R8207">
        <v>236</v>
      </c>
      <c r="S8207">
        <v>22</v>
      </c>
      <c r="T8207">
        <v>303</v>
      </c>
      <c r="U8207">
        <v>0</v>
      </c>
      <c r="V8207">
        <v>0</v>
      </c>
      <c r="W8207">
        <v>0.338795727426</v>
      </c>
      <c r="X8207">
        <v>44.894119841279696</v>
      </c>
      <c r="Y8207">
        <v>11.990261266936002</v>
      </c>
      <c r="Z8207">
        <v>26.048936091922506</v>
      </c>
      <c r="AA8207">
        <v>10.359244016355866</v>
      </c>
      <c r="AB8207">
        <v>22.522926601677106</v>
      </c>
      <c r="AC8207">
        <v>0</v>
      </c>
      <c r="AD8207">
        <v>0</v>
      </c>
      <c r="AE8207">
        <v>116.1542835455972</v>
      </c>
    </row>
    <row r="8208" spans="1:31" x14ac:dyDescent="0.25">
      <c r="A8208">
        <v>1804778</v>
      </c>
      <c r="B8208">
        <v>1</v>
      </c>
      <c r="C8208" t="s">
        <v>81</v>
      </c>
      <c r="D8208" t="s">
        <v>120</v>
      </c>
      <c r="E8208" t="s">
        <v>184</v>
      </c>
      <c r="F8208" t="s">
        <v>1299</v>
      </c>
      <c r="G8208" t="s">
        <v>177</v>
      </c>
      <c r="H8208" t="s">
        <v>134</v>
      </c>
      <c r="I8208" t="s">
        <v>193</v>
      </c>
      <c r="J8208" t="s">
        <v>136</v>
      </c>
      <c r="K8208" t="s">
        <v>147</v>
      </c>
      <c r="L8208" t="s">
        <v>23394</v>
      </c>
      <c r="M8208" t="s">
        <v>23395</v>
      </c>
      <c r="N8208">
        <v>1.3888888E-2</v>
      </c>
      <c r="O8208">
        <v>1</v>
      </c>
      <c r="P8208">
        <v>1112</v>
      </c>
      <c r="Q8208">
        <v>72</v>
      </c>
      <c r="R8208">
        <v>45</v>
      </c>
      <c r="S8208">
        <v>15</v>
      </c>
      <c r="T8208">
        <v>49</v>
      </c>
      <c r="U8208">
        <v>2</v>
      </c>
      <c r="V8208">
        <v>0</v>
      </c>
      <c r="W8208">
        <v>1.4029478625000001E-3</v>
      </c>
      <c r="X8208">
        <v>2.2880140777583327</v>
      </c>
      <c r="Y8208">
        <v>0.52332707749166663</v>
      </c>
      <c r="Z8208">
        <v>0.10786770532625002</v>
      </c>
      <c r="AA8208">
        <v>0.29187497863958334</v>
      </c>
      <c r="AB8208">
        <v>0.16711828065250001</v>
      </c>
      <c r="AC8208">
        <v>0.63563652854166663</v>
      </c>
      <c r="AD8208">
        <v>0</v>
      </c>
      <c r="AE8208">
        <v>4.0152415962724985</v>
      </c>
    </row>
    <row r="8209" spans="1:31" x14ac:dyDescent="0.25">
      <c r="A8209">
        <v>1804779</v>
      </c>
      <c r="B8209">
        <v>1</v>
      </c>
      <c r="C8209" t="s">
        <v>81</v>
      </c>
      <c r="D8209" t="s">
        <v>127</v>
      </c>
      <c r="E8209" t="s">
        <v>184</v>
      </c>
      <c r="F8209" t="s">
        <v>23396</v>
      </c>
      <c r="G8209" t="s">
        <v>177</v>
      </c>
      <c r="H8209" t="s">
        <v>134</v>
      </c>
      <c r="I8209" t="s">
        <v>135</v>
      </c>
      <c r="J8209" t="s">
        <v>136</v>
      </c>
      <c r="K8209" t="s">
        <v>147</v>
      </c>
      <c r="L8209" t="s">
        <v>23397</v>
      </c>
      <c r="M8209" t="s">
        <v>23398</v>
      </c>
      <c r="N8209">
        <v>1.183611111</v>
      </c>
      <c r="O8209">
        <v>0</v>
      </c>
      <c r="P8209">
        <v>825</v>
      </c>
      <c r="Q8209">
        <v>0</v>
      </c>
      <c r="R8209">
        <v>6</v>
      </c>
      <c r="S8209">
        <v>0</v>
      </c>
      <c r="T8209">
        <v>41</v>
      </c>
      <c r="U8209">
        <v>0</v>
      </c>
      <c r="V8209">
        <v>0</v>
      </c>
      <c r="W8209">
        <v>0</v>
      </c>
      <c r="X8209">
        <v>253.34170777510428</v>
      </c>
      <c r="Y8209">
        <v>0</v>
      </c>
      <c r="Z8209">
        <v>2.7175239349077001</v>
      </c>
      <c r="AA8209">
        <v>0</v>
      </c>
      <c r="AB8209">
        <v>27.255762978330115</v>
      </c>
      <c r="AC8209">
        <v>0</v>
      </c>
      <c r="AD8209">
        <v>0</v>
      </c>
      <c r="AE8209">
        <v>283.3149946883421</v>
      </c>
    </row>
    <row r="8210" spans="1:31" x14ac:dyDescent="0.25">
      <c r="A8210">
        <v>1804780</v>
      </c>
      <c r="B8210">
        <v>1</v>
      </c>
      <c r="C8210" t="s">
        <v>81</v>
      </c>
      <c r="D8210" t="s">
        <v>123</v>
      </c>
      <c r="E8210" t="s">
        <v>184</v>
      </c>
      <c r="F8210" t="s">
        <v>1825</v>
      </c>
      <c r="G8210" t="s">
        <v>177</v>
      </c>
      <c r="H8210" t="s">
        <v>134</v>
      </c>
      <c r="I8210" t="s">
        <v>135</v>
      </c>
      <c r="J8210" t="s">
        <v>136</v>
      </c>
      <c r="K8210" t="s">
        <v>147</v>
      </c>
      <c r="L8210" t="s">
        <v>23399</v>
      </c>
      <c r="M8210" t="s">
        <v>23400</v>
      </c>
      <c r="N8210">
        <v>1.6463888879999999</v>
      </c>
      <c r="O8210">
        <v>5</v>
      </c>
      <c r="P8210">
        <v>7</v>
      </c>
      <c r="Q8210">
        <v>177</v>
      </c>
      <c r="R8210">
        <v>129</v>
      </c>
      <c r="S8210">
        <v>28</v>
      </c>
      <c r="T8210">
        <v>14</v>
      </c>
      <c r="U8210">
        <v>0</v>
      </c>
      <c r="V8210">
        <v>0</v>
      </c>
      <c r="W8210">
        <v>1.937872653156</v>
      </c>
      <c r="X8210">
        <v>7.9888703781150001</v>
      </c>
      <c r="Y8210">
        <v>98.958740200283074</v>
      </c>
      <c r="Z8210">
        <v>74.468223156942813</v>
      </c>
      <c r="AA8210">
        <v>36.946615466878498</v>
      </c>
      <c r="AB8210">
        <v>8.7320119271484984</v>
      </c>
      <c r="AC8210">
        <v>0</v>
      </c>
      <c r="AD8210">
        <v>0</v>
      </c>
      <c r="AE8210">
        <v>229.03233378252389</v>
      </c>
    </row>
    <row r="8211" spans="1:31" x14ac:dyDescent="0.25">
      <c r="A8211">
        <v>1804783</v>
      </c>
      <c r="B8211">
        <v>1</v>
      </c>
      <c r="C8211" t="s">
        <v>80</v>
      </c>
      <c r="D8211" t="s">
        <v>107</v>
      </c>
      <c r="E8211" t="s">
        <v>143</v>
      </c>
      <c r="F8211" t="s">
        <v>23401</v>
      </c>
      <c r="G8211" t="s">
        <v>145</v>
      </c>
      <c r="H8211" t="s">
        <v>146</v>
      </c>
      <c r="I8211" t="s">
        <v>135</v>
      </c>
      <c r="J8211" t="s">
        <v>136</v>
      </c>
      <c r="K8211" t="s">
        <v>147</v>
      </c>
      <c r="L8211" t="s">
        <v>23402</v>
      </c>
      <c r="M8211" t="s">
        <v>23403</v>
      </c>
      <c r="N8211">
        <v>1.538611111</v>
      </c>
      <c r="O8211">
        <v>0</v>
      </c>
      <c r="P8211">
        <v>372</v>
      </c>
      <c r="Q8211">
        <v>0</v>
      </c>
      <c r="R8211">
        <v>0</v>
      </c>
      <c r="S8211">
        <v>0</v>
      </c>
      <c r="T8211">
        <v>15</v>
      </c>
      <c r="U8211">
        <v>0</v>
      </c>
      <c r="V8211">
        <v>0</v>
      </c>
      <c r="W8211">
        <v>0</v>
      </c>
      <c r="X8211">
        <v>128.74165339969068</v>
      </c>
      <c r="Y8211">
        <v>0</v>
      </c>
      <c r="Z8211">
        <v>0</v>
      </c>
      <c r="AA8211">
        <v>0</v>
      </c>
      <c r="AB8211">
        <v>13.206686928532205</v>
      </c>
      <c r="AC8211">
        <v>0</v>
      </c>
      <c r="AD8211">
        <v>0</v>
      </c>
      <c r="AE8211">
        <v>141.94834032822288</v>
      </c>
    </row>
    <row r="8212" spans="1:31" x14ac:dyDescent="0.25">
      <c r="A8212">
        <v>1804784</v>
      </c>
      <c r="B8212">
        <v>1</v>
      </c>
      <c r="C8212" t="s">
        <v>80</v>
      </c>
      <c r="D8212" t="s">
        <v>84</v>
      </c>
      <c r="E8212" t="s">
        <v>171</v>
      </c>
      <c r="F8212" t="s">
        <v>23404</v>
      </c>
      <c r="G8212" t="s">
        <v>181</v>
      </c>
      <c r="H8212" t="s">
        <v>146</v>
      </c>
      <c r="I8212" t="s">
        <v>135</v>
      </c>
      <c r="J8212" t="s">
        <v>136</v>
      </c>
      <c r="K8212" t="s">
        <v>147</v>
      </c>
      <c r="L8212" t="s">
        <v>23405</v>
      </c>
      <c r="M8212" t="s">
        <v>23406</v>
      </c>
      <c r="N8212">
        <v>1.3263888880000001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2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0.19067291133750003</v>
      </c>
      <c r="AC8212">
        <v>0</v>
      </c>
      <c r="AD8212">
        <v>0</v>
      </c>
      <c r="AE8212">
        <v>0.19067291133750003</v>
      </c>
    </row>
    <row r="8213" spans="1:31" x14ac:dyDescent="0.25">
      <c r="A8213">
        <v>1804785</v>
      </c>
      <c r="B8213">
        <v>1</v>
      </c>
      <c r="C8213" t="s">
        <v>81</v>
      </c>
      <c r="D8213" t="s">
        <v>118</v>
      </c>
      <c r="E8213" t="s">
        <v>184</v>
      </c>
      <c r="F8213" t="s">
        <v>2185</v>
      </c>
      <c r="G8213" t="s">
        <v>239</v>
      </c>
      <c r="H8213" t="s">
        <v>134</v>
      </c>
      <c r="I8213" t="s">
        <v>135</v>
      </c>
      <c r="J8213" t="s">
        <v>136</v>
      </c>
      <c r="K8213" t="s">
        <v>137</v>
      </c>
      <c r="L8213" t="s">
        <v>23407</v>
      </c>
      <c r="M8213" t="s">
        <v>23408</v>
      </c>
      <c r="N8213">
        <v>7.0547222219999997</v>
      </c>
      <c r="O8213">
        <v>2</v>
      </c>
      <c r="P8213">
        <v>1306</v>
      </c>
      <c r="Q8213">
        <v>141</v>
      </c>
      <c r="R8213">
        <v>145</v>
      </c>
      <c r="S8213">
        <v>12</v>
      </c>
      <c r="T8213">
        <v>111</v>
      </c>
      <c r="U8213">
        <v>1</v>
      </c>
      <c r="V8213">
        <v>0</v>
      </c>
      <c r="W8213">
        <v>2.5042472857832165</v>
      </c>
      <c r="X8213">
        <v>891.82850638486741</v>
      </c>
      <c r="Y8213">
        <v>1468.2374055615289</v>
      </c>
      <c r="Z8213">
        <v>218.40599088271867</v>
      </c>
      <c r="AA8213">
        <v>328.10259688915596</v>
      </c>
      <c r="AB8213">
        <v>173.7409747938656</v>
      </c>
      <c r="AC8213">
        <v>6.1865172444659997</v>
      </c>
      <c r="AD8213">
        <v>0</v>
      </c>
      <c r="AE8213">
        <v>3089.006239042385</v>
      </c>
    </row>
    <row r="8214" spans="1:31" x14ac:dyDescent="0.25">
      <c r="A8214">
        <v>1804787</v>
      </c>
      <c r="B8214">
        <v>1</v>
      </c>
      <c r="C8214" t="s">
        <v>80</v>
      </c>
      <c r="D8214" t="s">
        <v>83</v>
      </c>
      <c r="E8214" t="s">
        <v>143</v>
      </c>
      <c r="F8214" t="s">
        <v>23409</v>
      </c>
      <c r="G8214" t="s">
        <v>239</v>
      </c>
      <c r="H8214" t="s">
        <v>146</v>
      </c>
      <c r="I8214" t="s">
        <v>135</v>
      </c>
      <c r="J8214" t="s">
        <v>136</v>
      </c>
      <c r="K8214" t="s">
        <v>137</v>
      </c>
      <c r="L8214" t="s">
        <v>23410</v>
      </c>
      <c r="M8214" t="s">
        <v>23411</v>
      </c>
      <c r="N8214">
        <v>1.7017516660000001</v>
      </c>
      <c r="O8214">
        <v>0</v>
      </c>
      <c r="P8214">
        <v>317</v>
      </c>
      <c r="Q8214">
        <v>0</v>
      </c>
      <c r="R8214">
        <v>1</v>
      </c>
      <c r="S8214">
        <v>0</v>
      </c>
      <c r="T8214">
        <v>22</v>
      </c>
      <c r="U8214">
        <v>0</v>
      </c>
      <c r="V8214">
        <v>0</v>
      </c>
      <c r="W8214">
        <v>0</v>
      </c>
      <c r="X8214">
        <v>200.6313781257187</v>
      </c>
      <c r="Y8214">
        <v>0</v>
      </c>
      <c r="Z8214">
        <v>1.0291229784333334E-3</v>
      </c>
      <c r="AA8214">
        <v>0</v>
      </c>
      <c r="AB8214">
        <v>17.506165600009041</v>
      </c>
      <c r="AC8214">
        <v>0</v>
      </c>
      <c r="AD8214">
        <v>0</v>
      </c>
      <c r="AE8214">
        <v>218.13857284870616</v>
      </c>
    </row>
    <row r="8215" spans="1:31" x14ac:dyDescent="0.25">
      <c r="A8215">
        <v>1804788</v>
      </c>
      <c r="B8215">
        <v>1</v>
      </c>
      <c r="C8215" t="s">
        <v>80</v>
      </c>
      <c r="D8215" t="s">
        <v>94</v>
      </c>
      <c r="E8215" t="s">
        <v>158</v>
      </c>
      <c r="F8215" t="s">
        <v>23412</v>
      </c>
      <c r="G8215" t="s">
        <v>246</v>
      </c>
      <c r="H8215" t="s">
        <v>146</v>
      </c>
      <c r="I8215" t="s">
        <v>135</v>
      </c>
      <c r="J8215" t="s">
        <v>136</v>
      </c>
      <c r="K8215" t="s">
        <v>137</v>
      </c>
      <c r="L8215" t="s">
        <v>23413</v>
      </c>
      <c r="M8215" t="s">
        <v>23414</v>
      </c>
      <c r="N8215">
        <v>0.20291472199999999</v>
      </c>
      <c r="O8215">
        <v>0</v>
      </c>
      <c r="P8215">
        <v>137</v>
      </c>
      <c r="Q8215">
        <v>0</v>
      </c>
      <c r="R8215">
        <v>2</v>
      </c>
      <c r="S8215">
        <v>0</v>
      </c>
      <c r="T8215">
        <v>28</v>
      </c>
      <c r="U8215">
        <v>0</v>
      </c>
      <c r="V8215">
        <v>0</v>
      </c>
      <c r="W8215">
        <v>0</v>
      </c>
      <c r="X8215">
        <v>4.3796956774532489</v>
      </c>
      <c r="Y8215">
        <v>0</v>
      </c>
      <c r="Z8215">
        <v>5.8347372178508335E-2</v>
      </c>
      <c r="AA8215">
        <v>0</v>
      </c>
      <c r="AB8215">
        <v>1.1432467369460499</v>
      </c>
      <c r="AC8215">
        <v>0</v>
      </c>
      <c r="AD8215">
        <v>0</v>
      </c>
      <c r="AE8215">
        <v>5.5812897865778073</v>
      </c>
    </row>
    <row r="8216" spans="1:31" x14ac:dyDescent="0.25">
      <c r="A8216">
        <v>1804789</v>
      </c>
      <c r="B8216">
        <v>1</v>
      </c>
      <c r="C8216" t="s">
        <v>80</v>
      </c>
      <c r="D8216" t="s">
        <v>99</v>
      </c>
      <c r="E8216" t="s">
        <v>158</v>
      </c>
      <c r="F8216" t="s">
        <v>23415</v>
      </c>
      <c r="G8216" t="s">
        <v>221</v>
      </c>
      <c r="H8216" t="s">
        <v>146</v>
      </c>
      <c r="I8216" t="s">
        <v>135</v>
      </c>
      <c r="J8216" t="s">
        <v>136</v>
      </c>
      <c r="K8216" t="s">
        <v>147</v>
      </c>
      <c r="L8216" t="s">
        <v>23391</v>
      </c>
      <c r="M8216" t="s">
        <v>23416</v>
      </c>
      <c r="N8216">
        <v>10.906388888</v>
      </c>
      <c r="O8216">
        <v>0</v>
      </c>
      <c r="P8216">
        <v>18</v>
      </c>
      <c r="Q8216">
        <v>0</v>
      </c>
      <c r="R8216">
        <v>11</v>
      </c>
      <c r="S8216">
        <v>0</v>
      </c>
      <c r="T8216">
        <v>3</v>
      </c>
      <c r="U8216">
        <v>0</v>
      </c>
      <c r="V8216">
        <v>0</v>
      </c>
      <c r="W8216">
        <v>0</v>
      </c>
      <c r="X8216">
        <v>31.315198226621735</v>
      </c>
      <c r="Y8216">
        <v>0</v>
      </c>
      <c r="Z8216">
        <v>7.5006358869923258</v>
      </c>
      <c r="AA8216">
        <v>0</v>
      </c>
      <c r="AB8216">
        <v>4.6232051057161669</v>
      </c>
      <c r="AC8216">
        <v>0</v>
      </c>
      <c r="AD8216">
        <v>0</v>
      </c>
      <c r="AE8216">
        <v>43.439039219330226</v>
      </c>
    </row>
    <row r="8217" spans="1:31" x14ac:dyDescent="0.25">
      <c r="A8217">
        <v>1804790</v>
      </c>
      <c r="B8217">
        <v>1</v>
      </c>
      <c r="C8217" t="s">
        <v>81</v>
      </c>
      <c r="D8217" t="s">
        <v>118</v>
      </c>
      <c r="E8217" t="s">
        <v>143</v>
      </c>
      <c r="F8217" t="s">
        <v>22753</v>
      </c>
      <c r="G8217" t="s">
        <v>246</v>
      </c>
      <c r="H8217" t="s">
        <v>146</v>
      </c>
      <c r="I8217" t="s">
        <v>135</v>
      </c>
      <c r="J8217" t="s">
        <v>136</v>
      </c>
      <c r="K8217" t="s">
        <v>137</v>
      </c>
      <c r="L8217" t="s">
        <v>23417</v>
      </c>
      <c r="M8217" t="s">
        <v>23418</v>
      </c>
      <c r="N8217">
        <v>8.218754444</v>
      </c>
      <c r="O8217">
        <v>0</v>
      </c>
      <c r="P8217">
        <v>61</v>
      </c>
      <c r="Q8217">
        <v>0</v>
      </c>
      <c r="R8217">
        <v>7</v>
      </c>
      <c r="S8217">
        <v>0</v>
      </c>
      <c r="T8217">
        <v>5</v>
      </c>
      <c r="U8217">
        <v>0</v>
      </c>
      <c r="V8217">
        <v>0</v>
      </c>
      <c r="W8217">
        <v>0</v>
      </c>
      <c r="X8217">
        <v>72.569251916840798</v>
      </c>
      <c r="Y8217">
        <v>0</v>
      </c>
      <c r="Z8217">
        <v>6.9348240955761762</v>
      </c>
      <c r="AA8217">
        <v>0</v>
      </c>
      <c r="AB8217">
        <v>1.5376893973571999</v>
      </c>
      <c r="AC8217">
        <v>0</v>
      </c>
      <c r="AD8217">
        <v>0</v>
      </c>
      <c r="AE8217">
        <v>81.041765409774172</v>
      </c>
    </row>
    <row r="8218" spans="1:31" x14ac:dyDescent="0.25">
      <c r="A8218">
        <v>1804791</v>
      </c>
      <c r="B8218">
        <v>1</v>
      </c>
      <c r="C8218" t="s">
        <v>80</v>
      </c>
      <c r="D8218" t="s">
        <v>105</v>
      </c>
      <c r="E8218" t="s">
        <v>143</v>
      </c>
      <c r="F8218" t="s">
        <v>23419</v>
      </c>
      <c r="G8218" t="s">
        <v>239</v>
      </c>
      <c r="H8218" t="s">
        <v>146</v>
      </c>
      <c r="I8218" t="s">
        <v>135</v>
      </c>
      <c r="J8218" t="s">
        <v>136</v>
      </c>
      <c r="K8218" t="s">
        <v>137</v>
      </c>
      <c r="L8218" t="s">
        <v>23420</v>
      </c>
      <c r="M8218" t="s">
        <v>23421</v>
      </c>
      <c r="N8218">
        <v>5.9873147219999998</v>
      </c>
      <c r="O8218">
        <v>0</v>
      </c>
      <c r="P8218">
        <v>293</v>
      </c>
      <c r="Q8218">
        <v>0</v>
      </c>
      <c r="R8218">
        <v>0</v>
      </c>
      <c r="S8218">
        <v>0</v>
      </c>
      <c r="T8218">
        <v>23</v>
      </c>
      <c r="U8218">
        <v>0</v>
      </c>
      <c r="V8218">
        <v>0</v>
      </c>
      <c r="W8218">
        <v>0</v>
      </c>
      <c r="X8218">
        <v>485.34320123484355</v>
      </c>
      <c r="Y8218">
        <v>0</v>
      </c>
      <c r="Z8218">
        <v>0</v>
      </c>
      <c r="AA8218">
        <v>0</v>
      </c>
      <c r="AB8218">
        <v>167.2802989248994</v>
      </c>
      <c r="AC8218">
        <v>0</v>
      </c>
      <c r="AD8218">
        <v>0</v>
      </c>
      <c r="AE8218">
        <v>652.62350015974289</v>
      </c>
    </row>
    <row r="8219" spans="1:31" x14ac:dyDescent="0.25">
      <c r="A8219">
        <v>1804792</v>
      </c>
      <c r="B8219">
        <v>1</v>
      </c>
      <c r="C8219" t="s">
        <v>80</v>
      </c>
      <c r="D8219" t="s">
        <v>100</v>
      </c>
      <c r="E8219" t="s">
        <v>131</v>
      </c>
      <c r="F8219" t="s">
        <v>13106</v>
      </c>
      <c r="G8219" t="s">
        <v>177</v>
      </c>
      <c r="H8219" t="s">
        <v>134</v>
      </c>
      <c r="I8219" t="s">
        <v>135</v>
      </c>
      <c r="J8219" t="s">
        <v>136</v>
      </c>
      <c r="K8219" t="s">
        <v>147</v>
      </c>
      <c r="L8219" t="s">
        <v>23422</v>
      </c>
      <c r="M8219" t="s">
        <v>23423</v>
      </c>
      <c r="N8219">
        <v>0.61527777699999997</v>
      </c>
      <c r="O8219">
        <v>0</v>
      </c>
      <c r="P8219">
        <v>0</v>
      </c>
      <c r="Q8219">
        <v>3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24.402330658353375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24.402330658353375</v>
      </c>
    </row>
    <row r="8220" spans="1:31" x14ac:dyDescent="0.25">
      <c r="A8220">
        <v>1804793</v>
      </c>
      <c r="B8220">
        <v>1</v>
      </c>
      <c r="C8220" t="s">
        <v>80</v>
      </c>
      <c r="D8220" t="s">
        <v>82</v>
      </c>
      <c r="E8220" t="s">
        <v>158</v>
      </c>
      <c r="F8220" t="s">
        <v>23424</v>
      </c>
      <c r="G8220" t="s">
        <v>239</v>
      </c>
      <c r="H8220" t="s">
        <v>146</v>
      </c>
      <c r="I8220" t="s">
        <v>135</v>
      </c>
      <c r="J8220" t="s">
        <v>136</v>
      </c>
      <c r="K8220" t="s">
        <v>137</v>
      </c>
      <c r="L8220" t="s">
        <v>23425</v>
      </c>
      <c r="M8220" t="s">
        <v>23426</v>
      </c>
      <c r="N8220">
        <v>1.803087777</v>
      </c>
      <c r="O8220">
        <v>0</v>
      </c>
      <c r="P8220">
        <v>154</v>
      </c>
      <c r="Q8220">
        <v>0</v>
      </c>
      <c r="R8220">
        <v>0</v>
      </c>
      <c r="S8220">
        <v>0</v>
      </c>
      <c r="T8220">
        <v>14</v>
      </c>
      <c r="U8220">
        <v>0</v>
      </c>
      <c r="V8220">
        <v>0</v>
      </c>
      <c r="W8220">
        <v>0</v>
      </c>
      <c r="X8220">
        <v>86.719723406498005</v>
      </c>
      <c r="Y8220">
        <v>0</v>
      </c>
      <c r="Z8220">
        <v>0</v>
      </c>
      <c r="AA8220">
        <v>0</v>
      </c>
      <c r="AB8220">
        <v>19.023921600346135</v>
      </c>
      <c r="AC8220">
        <v>0</v>
      </c>
      <c r="AD8220">
        <v>0</v>
      </c>
      <c r="AE8220">
        <v>105.74364500684413</v>
      </c>
    </row>
    <row r="8221" spans="1:31" x14ac:dyDescent="0.25">
      <c r="A8221">
        <v>1804794</v>
      </c>
      <c r="B8221">
        <v>1</v>
      </c>
      <c r="C8221" t="s">
        <v>80</v>
      </c>
      <c r="D8221" t="s">
        <v>90</v>
      </c>
      <c r="E8221" t="s">
        <v>143</v>
      </c>
      <c r="F8221" t="s">
        <v>3042</v>
      </c>
      <c r="G8221" t="s">
        <v>246</v>
      </c>
      <c r="H8221" t="s">
        <v>146</v>
      </c>
      <c r="I8221" t="s">
        <v>135</v>
      </c>
      <c r="J8221" t="s">
        <v>136</v>
      </c>
      <c r="K8221" t="s">
        <v>137</v>
      </c>
      <c r="L8221" t="s">
        <v>23427</v>
      </c>
      <c r="M8221" t="s">
        <v>23428</v>
      </c>
      <c r="N8221">
        <v>8.4166666659999994</v>
      </c>
      <c r="O8221">
        <v>0</v>
      </c>
      <c r="P8221">
        <v>898</v>
      </c>
      <c r="Q8221">
        <v>0</v>
      </c>
      <c r="R8221">
        <v>0</v>
      </c>
      <c r="S8221">
        <v>0</v>
      </c>
      <c r="T8221">
        <v>93</v>
      </c>
      <c r="U8221">
        <v>0</v>
      </c>
      <c r="V8221">
        <v>0</v>
      </c>
      <c r="W8221">
        <v>0</v>
      </c>
      <c r="X8221">
        <v>2100.0505899626883</v>
      </c>
      <c r="Y8221">
        <v>0</v>
      </c>
      <c r="Z8221">
        <v>0</v>
      </c>
      <c r="AA8221">
        <v>0</v>
      </c>
      <c r="AB8221">
        <v>514.80816281500995</v>
      </c>
      <c r="AC8221">
        <v>0</v>
      </c>
      <c r="AD8221">
        <v>0</v>
      </c>
      <c r="AE8221">
        <v>2614.8587527776981</v>
      </c>
    </row>
    <row r="8222" spans="1:31" x14ac:dyDescent="0.25">
      <c r="A8222">
        <v>1804797</v>
      </c>
      <c r="B8222">
        <v>1</v>
      </c>
      <c r="C8222" t="s">
        <v>81</v>
      </c>
      <c r="D8222" t="s">
        <v>128</v>
      </c>
      <c r="E8222" t="s">
        <v>143</v>
      </c>
      <c r="F8222" t="s">
        <v>8004</v>
      </c>
      <c r="G8222" t="s">
        <v>145</v>
      </c>
      <c r="H8222" t="s">
        <v>146</v>
      </c>
      <c r="I8222" t="s">
        <v>135</v>
      </c>
      <c r="J8222" t="s">
        <v>136</v>
      </c>
      <c r="K8222" t="s">
        <v>147</v>
      </c>
      <c r="L8222" t="s">
        <v>23429</v>
      </c>
      <c r="M8222" t="s">
        <v>23430</v>
      </c>
      <c r="N8222">
        <v>1.875555555</v>
      </c>
      <c r="O8222">
        <v>0</v>
      </c>
      <c r="P8222">
        <v>11</v>
      </c>
      <c r="Q8222">
        <v>0</v>
      </c>
      <c r="R8222">
        <v>11</v>
      </c>
      <c r="S8222">
        <v>0</v>
      </c>
      <c r="T8222">
        <v>3</v>
      </c>
      <c r="U8222">
        <v>0</v>
      </c>
      <c r="V8222">
        <v>0</v>
      </c>
      <c r="W8222">
        <v>0</v>
      </c>
      <c r="X8222">
        <v>6.7122284258017668</v>
      </c>
      <c r="Y8222">
        <v>0</v>
      </c>
      <c r="Z8222">
        <v>3.7875147529243334</v>
      </c>
      <c r="AA8222">
        <v>0</v>
      </c>
      <c r="AB8222">
        <v>11.636837414699933</v>
      </c>
      <c r="AC8222">
        <v>0</v>
      </c>
      <c r="AD8222">
        <v>0</v>
      </c>
      <c r="AE8222">
        <v>22.136580593426032</v>
      </c>
    </row>
    <row r="8223" spans="1:31" x14ac:dyDescent="0.25">
      <c r="A8223">
        <v>1804800</v>
      </c>
      <c r="B8223">
        <v>1</v>
      </c>
      <c r="C8223" t="s">
        <v>80</v>
      </c>
      <c r="D8223" t="s">
        <v>93</v>
      </c>
      <c r="E8223" t="s">
        <v>184</v>
      </c>
      <c r="F8223" t="s">
        <v>23431</v>
      </c>
      <c r="G8223" t="s">
        <v>246</v>
      </c>
      <c r="H8223" t="s">
        <v>134</v>
      </c>
      <c r="I8223" t="s">
        <v>135</v>
      </c>
      <c r="J8223" t="s">
        <v>136</v>
      </c>
      <c r="K8223" t="s">
        <v>137</v>
      </c>
      <c r="L8223" t="s">
        <v>23432</v>
      </c>
      <c r="M8223" t="s">
        <v>23433</v>
      </c>
      <c r="N8223">
        <v>8.3648730550000003</v>
      </c>
      <c r="O8223">
        <v>0</v>
      </c>
      <c r="P8223">
        <v>120</v>
      </c>
      <c r="Q8223">
        <v>0</v>
      </c>
      <c r="R8223">
        <v>28</v>
      </c>
      <c r="S8223">
        <v>0</v>
      </c>
      <c r="T8223">
        <v>28</v>
      </c>
      <c r="U8223">
        <v>0</v>
      </c>
      <c r="V8223">
        <v>0</v>
      </c>
      <c r="W8223">
        <v>0</v>
      </c>
      <c r="X8223">
        <v>245.86385596174935</v>
      </c>
      <c r="Y8223">
        <v>0</v>
      </c>
      <c r="Z8223">
        <v>381.7245980375497</v>
      </c>
      <c r="AA8223">
        <v>0</v>
      </c>
      <c r="AB8223">
        <v>177.83079293670707</v>
      </c>
      <c r="AC8223">
        <v>0</v>
      </c>
      <c r="AD8223">
        <v>0</v>
      </c>
      <c r="AE8223">
        <v>805.41924693600618</v>
      </c>
    </row>
    <row r="8224" spans="1:31" x14ac:dyDescent="0.25">
      <c r="A8224">
        <v>1804801</v>
      </c>
      <c r="B8224">
        <v>1</v>
      </c>
      <c r="C8224" t="s">
        <v>80</v>
      </c>
      <c r="D8224" t="s">
        <v>96</v>
      </c>
      <c r="E8224" t="s">
        <v>171</v>
      </c>
      <c r="F8224" t="s">
        <v>23434</v>
      </c>
      <c r="G8224" t="s">
        <v>181</v>
      </c>
      <c r="H8224" t="s">
        <v>146</v>
      </c>
      <c r="I8224" t="s">
        <v>135</v>
      </c>
      <c r="J8224" t="s">
        <v>136</v>
      </c>
      <c r="K8224" t="s">
        <v>147</v>
      </c>
      <c r="L8224" t="s">
        <v>23435</v>
      </c>
      <c r="M8224" t="s">
        <v>23436</v>
      </c>
      <c r="N8224">
        <v>1.620833333</v>
      </c>
      <c r="O8224">
        <v>0</v>
      </c>
      <c r="P8224">
        <v>1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1.0135561946895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1.0135561946895</v>
      </c>
    </row>
    <row r="8225" spans="1:31" x14ac:dyDescent="0.25">
      <c r="A8225">
        <v>1804802</v>
      </c>
      <c r="B8225">
        <v>1</v>
      </c>
      <c r="C8225" t="s">
        <v>80</v>
      </c>
      <c r="D8225" t="s">
        <v>94</v>
      </c>
      <c r="E8225" t="s">
        <v>158</v>
      </c>
      <c r="F8225" t="s">
        <v>23412</v>
      </c>
      <c r="G8225" t="s">
        <v>246</v>
      </c>
      <c r="H8225" t="s">
        <v>146</v>
      </c>
      <c r="I8225" t="s">
        <v>135</v>
      </c>
      <c r="J8225" t="s">
        <v>136</v>
      </c>
      <c r="K8225" t="s">
        <v>137</v>
      </c>
      <c r="L8225" t="s">
        <v>23437</v>
      </c>
      <c r="M8225" t="s">
        <v>23438</v>
      </c>
      <c r="N8225">
        <v>8.1297222219999998</v>
      </c>
      <c r="O8225">
        <v>0</v>
      </c>
      <c r="P8225">
        <v>137</v>
      </c>
      <c r="Q8225">
        <v>0</v>
      </c>
      <c r="R8225">
        <v>2</v>
      </c>
      <c r="S8225">
        <v>0</v>
      </c>
      <c r="T8225">
        <v>28</v>
      </c>
      <c r="U8225">
        <v>0</v>
      </c>
      <c r="V8225">
        <v>0</v>
      </c>
      <c r="W8225">
        <v>0</v>
      </c>
      <c r="X8225">
        <v>173.63813935642702</v>
      </c>
      <c r="Y8225">
        <v>0</v>
      </c>
      <c r="Z8225">
        <v>2.0638393233826164</v>
      </c>
      <c r="AA8225">
        <v>0</v>
      </c>
      <c r="AB8225">
        <v>46.700770963209685</v>
      </c>
      <c r="AC8225">
        <v>0</v>
      </c>
      <c r="AD8225">
        <v>0</v>
      </c>
      <c r="AE8225">
        <v>222.40274964301932</v>
      </c>
    </row>
    <row r="8226" spans="1:31" x14ac:dyDescent="0.25">
      <c r="A8226">
        <v>1804803</v>
      </c>
      <c r="B8226">
        <v>1</v>
      </c>
      <c r="C8226" t="s">
        <v>80</v>
      </c>
      <c r="D8226" t="s">
        <v>111</v>
      </c>
      <c r="E8226" t="s">
        <v>158</v>
      </c>
      <c r="F8226" t="s">
        <v>23439</v>
      </c>
      <c r="G8226" t="s">
        <v>246</v>
      </c>
      <c r="H8226" t="s">
        <v>146</v>
      </c>
      <c r="I8226" t="s">
        <v>135</v>
      </c>
      <c r="J8226" t="s">
        <v>136</v>
      </c>
      <c r="K8226" t="s">
        <v>137</v>
      </c>
      <c r="L8226" t="s">
        <v>23440</v>
      </c>
      <c r="M8226" t="s">
        <v>23441</v>
      </c>
      <c r="N8226">
        <v>8.140923055</v>
      </c>
      <c r="O8226">
        <v>0</v>
      </c>
      <c r="P8226">
        <v>50</v>
      </c>
      <c r="Q8226">
        <v>0</v>
      </c>
      <c r="R8226">
        <v>0</v>
      </c>
      <c r="S8226">
        <v>0</v>
      </c>
      <c r="T8226">
        <v>6</v>
      </c>
      <c r="U8226">
        <v>0</v>
      </c>
      <c r="V8226">
        <v>0</v>
      </c>
      <c r="W8226">
        <v>0</v>
      </c>
      <c r="X8226">
        <v>212.92945142316759</v>
      </c>
      <c r="Y8226">
        <v>0</v>
      </c>
      <c r="Z8226">
        <v>0</v>
      </c>
      <c r="AA8226">
        <v>0</v>
      </c>
      <c r="AB8226">
        <v>31.053305039542007</v>
      </c>
      <c r="AC8226">
        <v>0</v>
      </c>
      <c r="AD8226">
        <v>0</v>
      </c>
      <c r="AE8226">
        <v>243.9827564627096</v>
      </c>
    </row>
    <row r="8227" spans="1:31" x14ac:dyDescent="0.25">
      <c r="A8227">
        <v>1804806</v>
      </c>
      <c r="B8227">
        <v>1</v>
      </c>
      <c r="C8227" t="s">
        <v>80</v>
      </c>
      <c r="D8227" t="s">
        <v>97</v>
      </c>
      <c r="E8227" t="s">
        <v>158</v>
      </c>
      <c r="F8227" t="s">
        <v>18552</v>
      </c>
      <c r="G8227" t="s">
        <v>246</v>
      </c>
      <c r="H8227" t="s">
        <v>146</v>
      </c>
      <c r="I8227" t="s">
        <v>135</v>
      </c>
      <c r="J8227" t="s">
        <v>136</v>
      </c>
      <c r="K8227" t="s">
        <v>137</v>
      </c>
      <c r="L8227" t="s">
        <v>23442</v>
      </c>
      <c r="M8227" t="s">
        <v>23443</v>
      </c>
      <c r="N8227">
        <v>7.7010452770000004</v>
      </c>
      <c r="O8227">
        <v>0</v>
      </c>
      <c r="P8227">
        <v>31</v>
      </c>
      <c r="Q8227">
        <v>0</v>
      </c>
      <c r="R8227">
        <v>13</v>
      </c>
      <c r="S8227">
        <v>0</v>
      </c>
      <c r="T8227">
        <v>10</v>
      </c>
      <c r="U8227">
        <v>0</v>
      </c>
      <c r="V8227">
        <v>0</v>
      </c>
      <c r="W8227">
        <v>0</v>
      </c>
      <c r="X8227">
        <v>76.902355539485313</v>
      </c>
      <c r="Y8227">
        <v>0</v>
      </c>
      <c r="Z8227">
        <v>57.530016798080474</v>
      </c>
      <c r="AA8227">
        <v>0</v>
      </c>
      <c r="AB8227">
        <v>68.571095196596573</v>
      </c>
      <c r="AC8227">
        <v>0</v>
      </c>
      <c r="AD8227">
        <v>0</v>
      </c>
      <c r="AE8227">
        <v>203.00346753416238</v>
      </c>
    </row>
    <row r="8228" spans="1:31" x14ac:dyDescent="0.25">
      <c r="A8228">
        <v>1804809</v>
      </c>
      <c r="B8228">
        <v>1</v>
      </c>
      <c r="C8228" t="s">
        <v>80</v>
      </c>
      <c r="D8228" t="s">
        <v>95</v>
      </c>
      <c r="E8228" t="s">
        <v>267</v>
      </c>
      <c r="F8228" t="s">
        <v>1404</v>
      </c>
      <c r="G8228" t="s">
        <v>177</v>
      </c>
      <c r="H8228" t="s">
        <v>134</v>
      </c>
      <c r="I8228" t="s">
        <v>135</v>
      </c>
      <c r="J8228" t="s">
        <v>136</v>
      </c>
      <c r="K8228" t="s">
        <v>147</v>
      </c>
      <c r="L8228" t="s">
        <v>23444</v>
      </c>
      <c r="M8228" t="s">
        <v>23445</v>
      </c>
      <c r="N8228">
        <v>0.199722222</v>
      </c>
      <c r="O8228">
        <v>1</v>
      </c>
      <c r="P8228">
        <v>436</v>
      </c>
      <c r="Q8228">
        <v>0</v>
      </c>
      <c r="R8228">
        <v>1</v>
      </c>
      <c r="S8228">
        <v>18</v>
      </c>
      <c r="T8228">
        <v>33</v>
      </c>
      <c r="U8228">
        <v>5</v>
      </c>
      <c r="V8228">
        <v>0</v>
      </c>
      <c r="W8228">
        <v>5.0966501724299999E-2</v>
      </c>
      <c r="X8228">
        <v>18.33720144294157</v>
      </c>
      <c r="Y8228">
        <v>0</v>
      </c>
      <c r="Z8228">
        <v>0</v>
      </c>
      <c r="AA8228">
        <v>42.848125186854119</v>
      </c>
      <c r="AB8228">
        <v>6.4613245125431149</v>
      </c>
      <c r="AC8228">
        <v>108.49759708081775</v>
      </c>
      <c r="AD8228">
        <v>0</v>
      </c>
      <c r="AE8228">
        <v>176.19521472488086</v>
      </c>
    </row>
    <row r="8229" spans="1:31" x14ac:dyDescent="0.25">
      <c r="A8229">
        <v>1804810</v>
      </c>
      <c r="B8229">
        <v>1</v>
      </c>
      <c r="C8229" t="s">
        <v>81</v>
      </c>
      <c r="D8229" t="s">
        <v>121</v>
      </c>
      <c r="E8229" t="s">
        <v>143</v>
      </c>
      <c r="F8229" t="s">
        <v>23446</v>
      </c>
      <c r="G8229" t="s">
        <v>145</v>
      </c>
      <c r="H8229" t="s">
        <v>146</v>
      </c>
      <c r="I8229" t="s">
        <v>135</v>
      </c>
      <c r="J8229" t="s">
        <v>136</v>
      </c>
      <c r="K8229" t="s">
        <v>147</v>
      </c>
      <c r="L8229" t="s">
        <v>23447</v>
      </c>
      <c r="M8229" t="s">
        <v>23448</v>
      </c>
      <c r="N8229">
        <v>1.149444444</v>
      </c>
      <c r="O8229">
        <v>0</v>
      </c>
      <c r="P8229">
        <v>15</v>
      </c>
      <c r="Q8229">
        <v>0</v>
      </c>
      <c r="R8229">
        <v>3</v>
      </c>
      <c r="S8229">
        <v>0</v>
      </c>
      <c r="T8229">
        <v>1</v>
      </c>
      <c r="U8229">
        <v>0</v>
      </c>
      <c r="V8229">
        <v>0</v>
      </c>
      <c r="W8229">
        <v>0</v>
      </c>
      <c r="X8229">
        <v>2.314952318414917</v>
      </c>
      <c r="Y8229">
        <v>0</v>
      </c>
      <c r="Z8229">
        <v>0.37672879422750011</v>
      </c>
      <c r="AA8229">
        <v>0</v>
      </c>
      <c r="AB8229">
        <v>0.28425098786422498</v>
      </c>
      <c r="AC8229">
        <v>0</v>
      </c>
      <c r="AD8229">
        <v>0</v>
      </c>
      <c r="AE8229">
        <v>2.9759321005066424</v>
      </c>
    </row>
    <row r="8230" spans="1:31" x14ac:dyDescent="0.25">
      <c r="A8230">
        <v>1804811</v>
      </c>
      <c r="B8230">
        <v>1</v>
      </c>
      <c r="C8230" t="s">
        <v>80</v>
      </c>
      <c r="D8230" t="s">
        <v>106</v>
      </c>
      <c r="E8230" t="s">
        <v>143</v>
      </c>
      <c r="F8230" t="s">
        <v>15034</v>
      </c>
      <c r="G8230" t="s">
        <v>239</v>
      </c>
      <c r="H8230" t="s">
        <v>146</v>
      </c>
      <c r="I8230" t="s">
        <v>135</v>
      </c>
      <c r="J8230" t="s">
        <v>136</v>
      </c>
      <c r="K8230" t="s">
        <v>137</v>
      </c>
      <c r="L8230" t="s">
        <v>23449</v>
      </c>
      <c r="M8230" t="s">
        <v>23450</v>
      </c>
      <c r="N8230">
        <v>1.5963888879999999</v>
      </c>
      <c r="O8230">
        <v>0</v>
      </c>
      <c r="P8230">
        <v>79</v>
      </c>
      <c r="Q8230">
        <v>0</v>
      </c>
      <c r="R8230">
        <v>1</v>
      </c>
      <c r="S8230">
        <v>0</v>
      </c>
      <c r="T8230">
        <v>5</v>
      </c>
      <c r="U8230">
        <v>0</v>
      </c>
      <c r="V8230">
        <v>0</v>
      </c>
      <c r="W8230">
        <v>0</v>
      </c>
      <c r="X8230">
        <v>22.506418445060273</v>
      </c>
      <c r="Y8230">
        <v>0</v>
      </c>
      <c r="Z8230">
        <v>1.022917889471425</v>
      </c>
      <c r="AA8230">
        <v>0</v>
      </c>
      <c r="AB8230">
        <v>0.93798730788484985</v>
      </c>
      <c r="AC8230">
        <v>0</v>
      </c>
      <c r="AD8230">
        <v>0</v>
      </c>
      <c r="AE8230">
        <v>24.467323642416549</v>
      </c>
    </row>
    <row r="8231" spans="1:31" x14ac:dyDescent="0.25">
      <c r="A8231">
        <v>1804815</v>
      </c>
      <c r="B8231">
        <v>1</v>
      </c>
      <c r="C8231" t="s">
        <v>81</v>
      </c>
      <c r="D8231" t="s">
        <v>112</v>
      </c>
      <c r="E8231" t="s">
        <v>143</v>
      </c>
      <c r="F8231" t="s">
        <v>2236</v>
      </c>
      <c r="G8231" t="s">
        <v>246</v>
      </c>
      <c r="H8231" t="s">
        <v>146</v>
      </c>
      <c r="I8231" t="s">
        <v>135</v>
      </c>
      <c r="J8231" t="s">
        <v>136</v>
      </c>
      <c r="K8231" t="s">
        <v>137</v>
      </c>
      <c r="L8231" t="s">
        <v>23451</v>
      </c>
      <c r="M8231" t="s">
        <v>23452</v>
      </c>
      <c r="N8231">
        <v>7.8102711109999996</v>
      </c>
      <c r="O8231">
        <v>0</v>
      </c>
      <c r="P8231">
        <v>40</v>
      </c>
      <c r="Q8231">
        <v>0</v>
      </c>
      <c r="R8231">
        <v>7</v>
      </c>
      <c r="S8231">
        <v>0</v>
      </c>
      <c r="T8231">
        <v>1</v>
      </c>
      <c r="U8231">
        <v>0</v>
      </c>
      <c r="V8231">
        <v>0</v>
      </c>
      <c r="W8231">
        <v>0</v>
      </c>
      <c r="X8231">
        <v>22.338444702738208</v>
      </c>
      <c r="Y8231">
        <v>0</v>
      </c>
      <c r="Z8231">
        <v>0.23993818287169172</v>
      </c>
      <c r="AA8231">
        <v>0</v>
      </c>
      <c r="AB8231">
        <v>3.0444816823575006E-2</v>
      </c>
      <c r="AC8231">
        <v>0</v>
      </c>
      <c r="AD8231">
        <v>0</v>
      </c>
      <c r="AE8231">
        <v>22.608827702433477</v>
      </c>
    </row>
    <row r="8232" spans="1:31" x14ac:dyDescent="0.25">
      <c r="A8232">
        <v>1804816</v>
      </c>
      <c r="B8232">
        <v>1</v>
      </c>
      <c r="C8232" t="s">
        <v>80</v>
      </c>
      <c r="D8232" t="s">
        <v>96</v>
      </c>
      <c r="E8232" t="s">
        <v>171</v>
      </c>
      <c r="F8232" t="s">
        <v>23453</v>
      </c>
      <c r="G8232" t="s">
        <v>282</v>
      </c>
      <c r="H8232" t="s">
        <v>146</v>
      </c>
      <c r="I8232" t="s">
        <v>135</v>
      </c>
      <c r="J8232" t="s">
        <v>136</v>
      </c>
      <c r="K8232" t="s">
        <v>147</v>
      </c>
      <c r="L8232" t="s">
        <v>23454</v>
      </c>
      <c r="M8232" t="s">
        <v>23455</v>
      </c>
      <c r="N8232">
        <v>3.8105555550000001</v>
      </c>
      <c r="O8232">
        <v>0</v>
      </c>
      <c r="P8232">
        <v>1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0.99951682148933318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0.99951682148933318</v>
      </c>
    </row>
    <row r="8233" spans="1:31" x14ac:dyDescent="0.25">
      <c r="A8233">
        <v>1804817</v>
      </c>
      <c r="B8233">
        <v>1</v>
      </c>
      <c r="C8233" t="s">
        <v>81</v>
      </c>
      <c r="D8233" t="s">
        <v>115</v>
      </c>
      <c r="E8233" t="s">
        <v>184</v>
      </c>
      <c r="F8233" t="s">
        <v>14675</v>
      </c>
      <c r="G8233" t="s">
        <v>246</v>
      </c>
      <c r="H8233" t="s">
        <v>134</v>
      </c>
      <c r="I8233" t="s">
        <v>135</v>
      </c>
      <c r="J8233" t="s">
        <v>136</v>
      </c>
      <c r="K8233" t="s">
        <v>137</v>
      </c>
      <c r="L8233" t="s">
        <v>23456</v>
      </c>
      <c r="M8233" t="s">
        <v>23457</v>
      </c>
      <c r="N8233">
        <v>9.2827222220000003</v>
      </c>
      <c r="O8233">
        <v>0</v>
      </c>
      <c r="P8233">
        <v>199</v>
      </c>
      <c r="Q8233">
        <v>0</v>
      </c>
      <c r="R8233">
        <v>1</v>
      </c>
      <c r="S8233">
        <v>0</v>
      </c>
      <c r="T8233">
        <v>13</v>
      </c>
      <c r="U8233">
        <v>0</v>
      </c>
      <c r="V8233">
        <v>0</v>
      </c>
      <c r="W8233">
        <v>0</v>
      </c>
      <c r="X8233">
        <v>191.59240505441593</v>
      </c>
      <c r="Y8233">
        <v>0</v>
      </c>
      <c r="Z8233">
        <v>1.1069984296250002E-2</v>
      </c>
      <c r="AA8233">
        <v>0</v>
      </c>
      <c r="AB8233">
        <v>20.397136591315991</v>
      </c>
      <c r="AC8233">
        <v>0</v>
      </c>
      <c r="AD8233">
        <v>0</v>
      </c>
      <c r="AE8233">
        <v>212.00061163002817</v>
      </c>
    </row>
    <row r="8234" spans="1:31" x14ac:dyDescent="0.25">
      <c r="A8234">
        <v>1804821</v>
      </c>
      <c r="B8234">
        <v>1</v>
      </c>
      <c r="C8234" t="s">
        <v>80</v>
      </c>
      <c r="D8234" t="s">
        <v>93</v>
      </c>
      <c r="E8234" t="s">
        <v>158</v>
      </c>
      <c r="F8234" t="s">
        <v>23458</v>
      </c>
      <c r="G8234" t="s">
        <v>606</v>
      </c>
      <c r="H8234" t="s">
        <v>146</v>
      </c>
      <c r="I8234" t="s">
        <v>135</v>
      </c>
      <c r="J8234" t="s">
        <v>136</v>
      </c>
      <c r="K8234" t="s">
        <v>147</v>
      </c>
      <c r="L8234" t="s">
        <v>23459</v>
      </c>
      <c r="M8234" t="s">
        <v>23460</v>
      </c>
      <c r="N8234">
        <v>1.2297222219999999</v>
      </c>
      <c r="O8234">
        <v>0</v>
      </c>
      <c r="P8234">
        <v>0</v>
      </c>
      <c r="Q8234">
        <v>0</v>
      </c>
      <c r="R8234">
        <v>5</v>
      </c>
      <c r="S8234">
        <v>0</v>
      </c>
      <c r="T8234">
        <v>1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12.392131453115999</v>
      </c>
      <c r="AA8234">
        <v>0</v>
      </c>
      <c r="AB8234">
        <v>1.5916499169996663</v>
      </c>
      <c r="AC8234">
        <v>0</v>
      </c>
      <c r="AD8234">
        <v>0</v>
      </c>
      <c r="AE8234">
        <v>13.983781370115665</v>
      </c>
    </row>
    <row r="8235" spans="1:31" x14ac:dyDescent="0.25">
      <c r="A8235">
        <v>1804822</v>
      </c>
      <c r="B8235">
        <v>1</v>
      </c>
      <c r="C8235" t="s">
        <v>80</v>
      </c>
      <c r="D8235" t="s">
        <v>96</v>
      </c>
      <c r="E8235" t="s">
        <v>171</v>
      </c>
      <c r="F8235" t="s">
        <v>23461</v>
      </c>
      <c r="G8235" t="s">
        <v>173</v>
      </c>
      <c r="H8235" t="s">
        <v>146</v>
      </c>
      <c r="I8235" t="s">
        <v>135</v>
      </c>
      <c r="J8235" t="s">
        <v>136</v>
      </c>
      <c r="K8235" t="s">
        <v>147</v>
      </c>
      <c r="L8235" t="s">
        <v>23462</v>
      </c>
      <c r="M8235" t="s">
        <v>23463</v>
      </c>
      <c r="N8235">
        <v>8.1730555549999995</v>
      </c>
      <c r="O8235">
        <v>0</v>
      </c>
      <c r="P8235">
        <v>2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0.56061841329116691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0.56061841329116691</v>
      </c>
    </row>
    <row r="8236" spans="1:31" x14ac:dyDescent="0.25">
      <c r="A8236">
        <v>1804823</v>
      </c>
      <c r="B8236">
        <v>1</v>
      </c>
      <c r="C8236" t="s">
        <v>80</v>
      </c>
      <c r="D8236" t="s">
        <v>95</v>
      </c>
      <c r="E8236" t="s">
        <v>158</v>
      </c>
      <c r="F8236" t="s">
        <v>23464</v>
      </c>
      <c r="G8236" t="s">
        <v>164</v>
      </c>
      <c r="H8236" t="s">
        <v>146</v>
      </c>
      <c r="I8236" t="s">
        <v>135</v>
      </c>
      <c r="J8236" t="s">
        <v>136</v>
      </c>
      <c r="K8236" t="s">
        <v>147</v>
      </c>
      <c r="L8236" t="s">
        <v>23465</v>
      </c>
      <c r="M8236" t="s">
        <v>23466</v>
      </c>
      <c r="N8236">
        <v>0.47166666600000001</v>
      </c>
      <c r="O8236">
        <v>0</v>
      </c>
      <c r="P8236">
        <v>30</v>
      </c>
      <c r="Q8236">
        <v>0</v>
      </c>
      <c r="R8236">
        <v>0</v>
      </c>
      <c r="S8236">
        <v>0</v>
      </c>
      <c r="T8236">
        <v>2</v>
      </c>
      <c r="U8236">
        <v>0</v>
      </c>
      <c r="V8236">
        <v>0</v>
      </c>
      <c r="W8236">
        <v>0</v>
      </c>
      <c r="X8236">
        <v>2.9081713886418008</v>
      </c>
      <c r="Y8236">
        <v>0</v>
      </c>
      <c r="Z8236">
        <v>0</v>
      </c>
      <c r="AA8236">
        <v>0</v>
      </c>
      <c r="AB8236">
        <v>0.68081630274630001</v>
      </c>
      <c r="AC8236">
        <v>0</v>
      </c>
      <c r="AD8236">
        <v>0</v>
      </c>
      <c r="AE8236">
        <v>3.5889876913881009</v>
      </c>
    </row>
    <row r="8237" spans="1:31" x14ac:dyDescent="0.25">
      <c r="A8237">
        <v>1804825</v>
      </c>
      <c r="B8237">
        <v>1</v>
      </c>
      <c r="C8237" t="s">
        <v>80</v>
      </c>
      <c r="D8237" t="s">
        <v>108</v>
      </c>
      <c r="E8237" t="s">
        <v>158</v>
      </c>
      <c r="F8237" t="s">
        <v>5856</v>
      </c>
      <c r="G8237" t="s">
        <v>160</v>
      </c>
      <c r="H8237" t="s">
        <v>146</v>
      </c>
      <c r="I8237" t="s">
        <v>135</v>
      </c>
      <c r="J8237" t="s">
        <v>136</v>
      </c>
      <c r="K8237" t="s">
        <v>147</v>
      </c>
      <c r="L8237" t="s">
        <v>23467</v>
      </c>
      <c r="M8237" t="s">
        <v>23468</v>
      </c>
      <c r="N8237">
        <v>5.5108333329999999</v>
      </c>
      <c r="O8237">
        <v>0</v>
      </c>
      <c r="P8237">
        <v>8</v>
      </c>
      <c r="Q8237">
        <v>0</v>
      </c>
      <c r="R8237">
        <v>9</v>
      </c>
      <c r="S8237">
        <v>0</v>
      </c>
      <c r="T8237">
        <v>1</v>
      </c>
      <c r="U8237">
        <v>0</v>
      </c>
      <c r="V8237">
        <v>0</v>
      </c>
      <c r="W8237">
        <v>0</v>
      </c>
      <c r="X8237">
        <v>3.7183445814040996</v>
      </c>
      <c r="Y8237">
        <v>0</v>
      </c>
      <c r="Z8237">
        <v>2.3141024222354996</v>
      </c>
      <c r="AA8237">
        <v>0</v>
      </c>
      <c r="AB8237">
        <v>1.210234920213425</v>
      </c>
      <c r="AC8237">
        <v>0</v>
      </c>
      <c r="AD8237">
        <v>0</v>
      </c>
      <c r="AE8237">
        <v>7.2426819238530245</v>
      </c>
    </row>
    <row r="8238" spans="1:31" x14ac:dyDescent="0.25">
      <c r="A8238">
        <v>1804827</v>
      </c>
      <c r="B8238">
        <v>1</v>
      </c>
      <c r="C8238" t="s">
        <v>81</v>
      </c>
      <c r="D8238" t="s">
        <v>123</v>
      </c>
      <c r="E8238" t="s">
        <v>131</v>
      </c>
      <c r="F8238" t="s">
        <v>17812</v>
      </c>
      <c r="G8238" t="s">
        <v>177</v>
      </c>
      <c r="H8238" t="s">
        <v>134</v>
      </c>
      <c r="I8238" t="s">
        <v>135</v>
      </c>
      <c r="J8238" t="s">
        <v>136</v>
      </c>
      <c r="K8238" t="s">
        <v>147</v>
      </c>
      <c r="L8238" t="s">
        <v>23469</v>
      </c>
      <c r="M8238" t="s">
        <v>23470</v>
      </c>
      <c r="N8238">
        <v>0.83583333299999996</v>
      </c>
      <c r="O8238">
        <v>4</v>
      </c>
      <c r="P8238">
        <v>554</v>
      </c>
      <c r="Q8238">
        <v>310</v>
      </c>
      <c r="R8238">
        <v>504</v>
      </c>
      <c r="S8238">
        <v>27</v>
      </c>
      <c r="T8238">
        <v>79</v>
      </c>
      <c r="U8238">
        <v>3</v>
      </c>
      <c r="V8238">
        <v>0</v>
      </c>
      <c r="W8238">
        <v>15.461956039839299</v>
      </c>
      <c r="X8238">
        <v>83.153381515438682</v>
      </c>
      <c r="Y8238">
        <v>271.06313279487864</v>
      </c>
      <c r="Z8238">
        <v>186.56101040450096</v>
      </c>
      <c r="AA8238">
        <v>55.673720764701592</v>
      </c>
      <c r="AB8238">
        <v>40.476593469265794</v>
      </c>
      <c r="AC8238">
        <v>4.6733744126720005</v>
      </c>
      <c r="AD8238">
        <v>0</v>
      </c>
      <c r="AE8238">
        <v>657.06316940129693</v>
      </c>
    </row>
    <row r="8239" spans="1:31" x14ac:dyDescent="0.25">
      <c r="A8239">
        <v>1804828</v>
      </c>
      <c r="B8239">
        <v>1</v>
      </c>
      <c r="C8239" t="s">
        <v>80</v>
      </c>
      <c r="D8239" t="s">
        <v>95</v>
      </c>
      <c r="E8239" t="s">
        <v>184</v>
      </c>
      <c r="F8239" t="s">
        <v>23471</v>
      </c>
      <c r="G8239" t="s">
        <v>232</v>
      </c>
      <c r="H8239" t="s">
        <v>134</v>
      </c>
      <c r="I8239" t="s">
        <v>135</v>
      </c>
      <c r="J8239" t="s">
        <v>136</v>
      </c>
      <c r="K8239" t="s">
        <v>147</v>
      </c>
      <c r="L8239" t="s">
        <v>23472</v>
      </c>
      <c r="M8239" t="s">
        <v>23473</v>
      </c>
      <c r="N8239">
        <v>2.1261111110000002</v>
      </c>
      <c r="O8239">
        <v>0</v>
      </c>
      <c r="P8239">
        <v>4</v>
      </c>
      <c r="Q8239">
        <v>0</v>
      </c>
      <c r="R8239">
        <v>5</v>
      </c>
      <c r="S8239">
        <v>0</v>
      </c>
      <c r="T8239">
        <v>2</v>
      </c>
      <c r="U8239">
        <v>0</v>
      </c>
      <c r="V8239">
        <v>0</v>
      </c>
      <c r="W8239">
        <v>0</v>
      </c>
      <c r="X8239">
        <v>1.0576177667905333</v>
      </c>
      <c r="Y8239">
        <v>0</v>
      </c>
      <c r="Z8239">
        <v>6.1264432876680006</v>
      </c>
      <c r="AA8239">
        <v>0</v>
      </c>
      <c r="AB8239">
        <v>23.670614082687543</v>
      </c>
      <c r="AC8239">
        <v>0</v>
      </c>
      <c r="AD8239">
        <v>0</v>
      </c>
      <c r="AE8239">
        <v>30.854675137146074</v>
      </c>
    </row>
    <row r="8240" spans="1:31" x14ac:dyDescent="0.25">
      <c r="A8240">
        <v>1804829</v>
      </c>
      <c r="B8240">
        <v>1</v>
      </c>
      <c r="C8240" t="s">
        <v>80</v>
      </c>
      <c r="D8240" t="s">
        <v>107</v>
      </c>
      <c r="E8240" t="s">
        <v>171</v>
      </c>
      <c r="F8240" t="s">
        <v>23474</v>
      </c>
      <c r="G8240" t="s">
        <v>225</v>
      </c>
      <c r="H8240" t="s">
        <v>146</v>
      </c>
      <c r="I8240" t="s">
        <v>135</v>
      </c>
      <c r="J8240" t="s">
        <v>136</v>
      </c>
      <c r="K8240" t="s">
        <v>147</v>
      </c>
      <c r="L8240" t="s">
        <v>23475</v>
      </c>
      <c r="M8240" t="s">
        <v>23476</v>
      </c>
      <c r="N8240">
        <v>1.7522222220000001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1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1.8117239148376667</v>
      </c>
      <c r="AC8240">
        <v>0</v>
      </c>
      <c r="AD8240">
        <v>0</v>
      </c>
      <c r="AE8240">
        <v>1.8117239148376667</v>
      </c>
    </row>
    <row r="8241" spans="1:31" x14ac:dyDescent="0.25">
      <c r="A8241">
        <v>1804830</v>
      </c>
      <c r="B8241">
        <v>1</v>
      </c>
      <c r="C8241" t="s">
        <v>80</v>
      </c>
      <c r="D8241" t="s">
        <v>105</v>
      </c>
      <c r="E8241" t="s">
        <v>143</v>
      </c>
      <c r="F8241" t="s">
        <v>23477</v>
      </c>
      <c r="G8241" t="s">
        <v>246</v>
      </c>
      <c r="H8241" t="s">
        <v>146</v>
      </c>
      <c r="I8241" t="s">
        <v>135</v>
      </c>
      <c r="J8241" t="s">
        <v>136</v>
      </c>
      <c r="K8241" t="s">
        <v>137</v>
      </c>
      <c r="L8241" t="s">
        <v>23478</v>
      </c>
      <c r="M8241" t="s">
        <v>23479</v>
      </c>
      <c r="N8241">
        <v>1.301111111</v>
      </c>
      <c r="O8241">
        <v>0</v>
      </c>
      <c r="P8241">
        <v>59</v>
      </c>
      <c r="Q8241">
        <v>0</v>
      </c>
      <c r="R8241">
        <v>0</v>
      </c>
      <c r="S8241">
        <v>0</v>
      </c>
      <c r="T8241">
        <v>7</v>
      </c>
      <c r="U8241">
        <v>0</v>
      </c>
      <c r="V8241">
        <v>0</v>
      </c>
      <c r="W8241">
        <v>0</v>
      </c>
      <c r="X8241">
        <v>22.079909464775969</v>
      </c>
      <c r="Y8241">
        <v>0</v>
      </c>
      <c r="Z8241">
        <v>0</v>
      </c>
      <c r="AA8241">
        <v>0</v>
      </c>
      <c r="AB8241">
        <v>19.875739354613202</v>
      </c>
      <c r="AC8241">
        <v>0</v>
      </c>
      <c r="AD8241">
        <v>0</v>
      </c>
      <c r="AE8241">
        <v>41.955648819389168</v>
      </c>
    </row>
    <row r="8242" spans="1:31" x14ac:dyDescent="0.25">
      <c r="A8242">
        <v>1804831</v>
      </c>
      <c r="B8242">
        <v>1</v>
      </c>
      <c r="C8242" t="s">
        <v>80</v>
      </c>
      <c r="D8242" t="s">
        <v>99</v>
      </c>
      <c r="E8242" t="s">
        <v>171</v>
      </c>
      <c r="F8242" t="s">
        <v>23480</v>
      </c>
      <c r="G8242" t="s">
        <v>181</v>
      </c>
      <c r="H8242" t="s">
        <v>146</v>
      </c>
      <c r="I8242" t="s">
        <v>135</v>
      </c>
      <c r="J8242" t="s">
        <v>136</v>
      </c>
      <c r="K8242" t="s">
        <v>147</v>
      </c>
      <c r="L8242" t="s">
        <v>23481</v>
      </c>
      <c r="M8242" t="s">
        <v>23482</v>
      </c>
      <c r="N8242">
        <v>5.3083333330000002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1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3.2547390950166668E-3</v>
      </c>
      <c r="AC8242">
        <v>0</v>
      </c>
      <c r="AD8242">
        <v>0</v>
      </c>
      <c r="AE8242">
        <v>3.2547390950166668E-3</v>
      </c>
    </row>
    <row r="8243" spans="1:31" x14ac:dyDescent="0.25">
      <c r="A8243">
        <v>1804835</v>
      </c>
      <c r="B8243">
        <v>1</v>
      </c>
      <c r="C8243" t="s">
        <v>80</v>
      </c>
      <c r="D8243" t="s">
        <v>92</v>
      </c>
      <c r="E8243" t="s">
        <v>171</v>
      </c>
      <c r="F8243" t="s">
        <v>23483</v>
      </c>
      <c r="G8243" t="s">
        <v>282</v>
      </c>
      <c r="H8243" t="s">
        <v>146</v>
      </c>
      <c r="I8243" t="s">
        <v>135</v>
      </c>
      <c r="J8243" t="s">
        <v>136</v>
      </c>
      <c r="K8243" t="s">
        <v>147</v>
      </c>
      <c r="L8243" t="s">
        <v>23484</v>
      </c>
      <c r="M8243" t="s">
        <v>23485</v>
      </c>
      <c r="N8243">
        <v>8.1463888880000006</v>
      </c>
      <c r="O8243">
        <v>0</v>
      </c>
      <c r="P8243">
        <v>7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4.6962826464758187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4.6962826464758187</v>
      </c>
    </row>
    <row r="8244" spans="1:31" x14ac:dyDescent="0.25">
      <c r="A8244">
        <v>1804836</v>
      </c>
      <c r="B8244">
        <v>1</v>
      </c>
      <c r="C8244" t="s">
        <v>80</v>
      </c>
      <c r="D8244" t="s">
        <v>104</v>
      </c>
      <c r="E8244" t="s">
        <v>143</v>
      </c>
      <c r="F8244" t="s">
        <v>18571</v>
      </c>
      <c r="G8244" t="s">
        <v>239</v>
      </c>
      <c r="H8244" t="s">
        <v>146</v>
      </c>
      <c r="I8244" t="s">
        <v>135</v>
      </c>
      <c r="J8244" t="s">
        <v>136</v>
      </c>
      <c r="K8244" t="s">
        <v>137</v>
      </c>
      <c r="L8244" t="s">
        <v>23486</v>
      </c>
      <c r="M8244" t="s">
        <v>23487</v>
      </c>
      <c r="N8244">
        <v>5.6715999999999998</v>
      </c>
      <c r="O8244">
        <v>0</v>
      </c>
      <c r="P8244">
        <v>565</v>
      </c>
      <c r="Q8244">
        <v>0</v>
      </c>
      <c r="R8244">
        <v>6</v>
      </c>
      <c r="S8244">
        <v>0</v>
      </c>
      <c r="T8244">
        <v>44</v>
      </c>
      <c r="U8244">
        <v>0</v>
      </c>
      <c r="V8244">
        <v>0</v>
      </c>
      <c r="W8244">
        <v>0</v>
      </c>
      <c r="X8244">
        <v>623.38632434672797</v>
      </c>
      <c r="Y8244">
        <v>0</v>
      </c>
      <c r="Z8244">
        <v>6.5122164048907489</v>
      </c>
      <c r="AA8244">
        <v>0</v>
      </c>
      <c r="AB8244">
        <v>120.95860218805466</v>
      </c>
      <c r="AC8244">
        <v>0</v>
      </c>
      <c r="AD8244">
        <v>0</v>
      </c>
      <c r="AE8244">
        <v>750.85714293967339</v>
      </c>
    </row>
    <row r="8245" spans="1:31" x14ac:dyDescent="0.25">
      <c r="A8245">
        <v>1804838</v>
      </c>
      <c r="B8245">
        <v>1</v>
      </c>
      <c r="C8245" t="s">
        <v>81</v>
      </c>
      <c r="D8245" t="s">
        <v>120</v>
      </c>
      <c r="E8245" t="s">
        <v>143</v>
      </c>
      <c r="F8245" t="s">
        <v>23488</v>
      </c>
      <c r="G8245" t="s">
        <v>145</v>
      </c>
      <c r="H8245" t="s">
        <v>146</v>
      </c>
      <c r="I8245" t="s">
        <v>135</v>
      </c>
      <c r="J8245" t="s">
        <v>136</v>
      </c>
      <c r="K8245" t="s">
        <v>147</v>
      </c>
      <c r="L8245" t="s">
        <v>23489</v>
      </c>
      <c r="M8245" t="s">
        <v>23490</v>
      </c>
      <c r="N8245">
        <v>3.37</v>
      </c>
      <c r="O8245">
        <v>0</v>
      </c>
      <c r="P8245">
        <v>175</v>
      </c>
      <c r="Q8245">
        <v>0</v>
      </c>
      <c r="R8245">
        <v>0</v>
      </c>
      <c r="S8245">
        <v>0</v>
      </c>
      <c r="T8245">
        <v>16</v>
      </c>
      <c r="U8245">
        <v>0</v>
      </c>
      <c r="V8245">
        <v>0</v>
      </c>
      <c r="W8245">
        <v>0</v>
      </c>
      <c r="X8245">
        <v>119.20511874200449</v>
      </c>
      <c r="Y8245">
        <v>0</v>
      </c>
      <c r="Z8245">
        <v>0</v>
      </c>
      <c r="AA8245">
        <v>0</v>
      </c>
      <c r="AB8245">
        <v>23.895749662079606</v>
      </c>
      <c r="AC8245">
        <v>0</v>
      </c>
      <c r="AD8245">
        <v>0</v>
      </c>
      <c r="AE8245">
        <v>143.10086840408408</v>
      </c>
    </row>
    <row r="8246" spans="1:31" x14ac:dyDescent="0.25">
      <c r="A8246">
        <v>1804839</v>
      </c>
      <c r="B8246">
        <v>1</v>
      </c>
      <c r="C8246" t="s">
        <v>81</v>
      </c>
      <c r="D8246" t="s">
        <v>121</v>
      </c>
      <c r="E8246" t="s">
        <v>184</v>
      </c>
      <c r="F8246" t="s">
        <v>23491</v>
      </c>
      <c r="G8246" t="s">
        <v>177</v>
      </c>
      <c r="H8246" t="s">
        <v>134</v>
      </c>
      <c r="I8246" t="s">
        <v>193</v>
      </c>
      <c r="J8246" t="s">
        <v>136</v>
      </c>
      <c r="K8246" t="s">
        <v>147</v>
      </c>
      <c r="L8246" t="s">
        <v>23492</v>
      </c>
      <c r="M8246" t="s">
        <v>23493</v>
      </c>
      <c r="N8246">
        <v>7.7777769999999996E-3</v>
      </c>
      <c r="O8246">
        <v>0</v>
      </c>
      <c r="P8246">
        <v>238</v>
      </c>
      <c r="Q8246">
        <v>1</v>
      </c>
      <c r="R8246">
        <v>26</v>
      </c>
      <c r="S8246">
        <v>6</v>
      </c>
      <c r="T8246">
        <v>9</v>
      </c>
      <c r="U8246">
        <v>0</v>
      </c>
      <c r="V8246">
        <v>0</v>
      </c>
      <c r="W8246">
        <v>0</v>
      </c>
      <c r="X8246">
        <v>0.26373813014616665</v>
      </c>
      <c r="Y8246">
        <v>4.0485151952000002E-3</v>
      </c>
      <c r="Z8246">
        <v>1.899423571243334E-2</v>
      </c>
      <c r="AA8246">
        <v>0.3213665167276667</v>
      </c>
      <c r="AB8246">
        <v>7.0075984841799999E-2</v>
      </c>
      <c r="AC8246">
        <v>0</v>
      </c>
      <c r="AD8246">
        <v>0</v>
      </c>
      <c r="AE8246">
        <v>0.67822338262326665</v>
      </c>
    </row>
    <row r="8247" spans="1:31" x14ac:dyDescent="0.25">
      <c r="A8247">
        <v>1804840</v>
      </c>
      <c r="B8247">
        <v>1</v>
      </c>
      <c r="C8247" t="s">
        <v>80</v>
      </c>
      <c r="D8247" t="s">
        <v>82</v>
      </c>
      <c r="E8247" t="s">
        <v>143</v>
      </c>
      <c r="F8247" t="s">
        <v>23494</v>
      </c>
      <c r="G8247" t="s">
        <v>221</v>
      </c>
      <c r="H8247" t="s">
        <v>146</v>
      </c>
      <c r="I8247" t="s">
        <v>135</v>
      </c>
      <c r="J8247" t="s">
        <v>136</v>
      </c>
      <c r="K8247" t="s">
        <v>147</v>
      </c>
      <c r="L8247" t="s">
        <v>23495</v>
      </c>
      <c r="M8247" t="s">
        <v>23496</v>
      </c>
      <c r="N8247">
        <v>3.463055555</v>
      </c>
      <c r="O8247">
        <v>0</v>
      </c>
      <c r="P8247">
        <v>572</v>
      </c>
      <c r="Q8247">
        <v>0</v>
      </c>
      <c r="R8247">
        <v>0</v>
      </c>
      <c r="S8247">
        <v>0</v>
      </c>
      <c r="T8247">
        <v>38</v>
      </c>
      <c r="U8247">
        <v>0</v>
      </c>
      <c r="V8247">
        <v>0</v>
      </c>
      <c r="W8247">
        <v>0</v>
      </c>
      <c r="X8247">
        <v>613.33370506512711</v>
      </c>
      <c r="Y8247">
        <v>0</v>
      </c>
      <c r="Z8247">
        <v>0</v>
      </c>
      <c r="AA8247">
        <v>0</v>
      </c>
      <c r="AB8247">
        <v>74.01380330767519</v>
      </c>
      <c r="AC8247">
        <v>0</v>
      </c>
      <c r="AD8247">
        <v>0</v>
      </c>
      <c r="AE8247">
        <v>687.34750837280228</v>
      </c>
    </row>
    <row r="8248" spans="1:31" x14ac:dyDescent="0.25">
      <c r="A8248">
        <v>1804841</v>
      </c>
      <c r="B8248">
        <v>1</v>
      </c>
      <c r="C8248" t="s">
        <v>80</v>
      </c>
      <c r="D8248" t="s">
        <v>104</v>
      </c>
      <c r="E8248" t="s">
        <v>171</v>
      </c>
      <c r="F8248" t="s">
        <v>23497</v>
      </c>
      <c r="G8248" t="s">
        <v>181</v>
      </c>
      <c r="H8248" t="s">
        <v>146</v>
      </c>
      <c r="I8248" t="s">
        <v>135</v>
      </c>
      <c r="J8248" t="s">
        <v>136</v>
      </c>
      <c r="K8248" t="s">
        <v>147</v>
      </c>
      <c r="L8248" t="s">
        <v>23498</v>
      </c>
      <c r="M8248" t="s">
        <v>23499</v>
      </c>
      <c r="N8248">
        <v>2.31</v>
      </c>
      <c r="O8248">
        <v>0</v>
      </c>
      <c r="P8248">
        <v>0</v>
      </c>
      <c r="Q8248">
        <v>0</v>
      </c>
      <c r="R8248">
        <v>1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0.42770391024800003</v>
      </c>
      <c r="AA8248">
        <v>0</v>
      </c>
      <c r="AB8248">
        <v>0</v>
      </c>
      <c r="AC8248">
        <v>0</v>
      </c>
      <c r="AD8248">
        <v>0</v>
      </c>
      <c r="AE8248">
        <v>0.42770391024800003</v>
      </c>
    </row>
    <row r="8249" spans="1:31" x14ac:dyDescent="0.25">
      <c r="A8249">
        <v>1804844</v>
      </c>
      <c r="B8249">
        <v>1</v>
      </c>
      <c r="C8249" t="s">
        <v>81</v>
      </c>
      <c r="D8249" t="s">
        <v>116</v>
      </c>
      <c r="E8249" t="s">
        <v>131</v>
      </c>
      <c r="F8249" t="s">
        <v>23500</v>
      </c>
      <c r="G8249" t="s">
        <v>177</v>
      </c>
      <c r="H8249" t="s">
        <v>134</v>
      </c>
      <c r="I8249" t="s">
        <v>135</v>
      </c>
      <c r="J8249" t="s">
        <v>136</v>
      </c>
      <c r="K8249" t="s">
        <v>147</v>
      </c>
      <c r="L8249" t="s">
        <v>23501</v>
      </c>
      <c r="M8249" t="s">
        <v>23502</v>
      </c>
      <c r="N8249">
        <v>0.55333333299999998</v>
      </c>
      <c r="O8249">
        <v>1</v>
      </c>
      <c r="P8249">
        <v>1299</v>
      </c>
      <c r="Q8249">
        <v>122</v>
      </c>
      <c r="R8249">
        <v>221</v>
      </c>
      <c r="S8249">
        <v>21</v>
      </c>
      <c r="T8249">
        <v>122</v>
      </c>
      <c r="U8249">
        <v>1</v>
      </c>
      <c r="V8249">
        <v>0</v>
      </c>
      <c r="W8249">
        <v>0.25741778014691669</v>
      </c>
      <c r="X8249">
        <v>93.058399223465685</v>
      </c>
      <c r="Y8249">
        <v>39.083957939198008</v>
      </c>
      <c r="Z8249">
        <v>5.7290169103955328</v>
      </c>
      <c r="AA8249">
        <v>71.206564004297121</v>
      </c>
      <c r="AB8249">
        <v>28.8609555732336</v>
      </c>
      <c r="AC8249">
        <v>5.1141916719946003</v>
      </c>
      <c r="AD8249">
        <v>0</v>
      </c>
      <c r="AE8249">
        <v>243.31050310273147</v>
      </c>
    </row>
    <row r="8250" spans="1:31" x14ac:dyDescent="0.25">
      <c r="A8250">
        <v>1804846</v>
      </c>
      <c r="B8250">
        <v>1</v>
      </c>
      <c r="C8250" t="s">
        <v>80</v>
      </c>
      <c r="D8250" t="s">
        <v>105</v>
      </c>
      <c r="E8250" t="s">
        <v>158</v>
      </c>
      <c r="F8250" t="s">
        <v>23503</v>
      </c>
      <c r="G8250" t="s">
        <v>246</v>
      </c>
      <c r="H8250" t="s">
        <v>146</v>
      </c>
      <c r="I8250" t="s">
        <v>135</v>
      </c>
      <c r="J8250" t="s">
        <v>136</v>
      </c>
      <c r="K8250" t="s">
        <v>137</v>
      </c>
      <c r="L8250" t="s">
        <v>23504</v>
      </c>
      <c r="M8250" t="s">
        <v>23505</v>
      </c>
      <c r="N8250">
        <v>0.456803611</v>
      </c>
      <c r="O8250">
        <v>0</v>
      </c>
      <c r="P8250">
        <v>33</v>
      </c>
      <c r="Q8250">
        <v>0</v>
      </c>
      <c r="R8250">
        <v>0</v>
      </c>
      <c r="S8250">
        <v>0</v>
      </c>
      <c r="T8250">
        <v>11</v>
      </c>
      <c r="U8250">
        <v>0</v>
      </c>
      <c r="V8250">
        <v>0</v>
      </c>
      <c r="W8250">
        <v>0</v>
      </c>
      <c r="X8250">
        <v>7.3907637913782063</v>
      </c>
      <c r="Y8250">
        <v>0</v>
      </c>
      <c r="Z8250">
        <v>0</v>
      </c>
      <c r="AA8250">
        <v>0</v>
      </c>
      <c r="AB8250">
        <v>10.823609553946001</v>
      </c>
      <c r="AC8250">
        <v>0</v>
      </c>
      <c r="AD8250">
        <v>0</v>
      </c>
      <c r="AE8250">
        <v>18.214373345324208</v>
      </c>
    </row>
    <row r="8251" spans="1:31" x14ac:dyDescent="0.25">
      <c r="A8251">
        <v>1804847</v>
      </c>
      <c r="B8251">
        <v>1</v>
      </c>
      <c r="C8251" t="s">
        <v>80</v>
      </c>
      <c r="D8251" t="s">
        <v>85</v>
      </c>
      <c r="E8251" t="s">
        <v>171</v>
      </c>
      <c r="F8251" t="s">
        <v>23506</v>
      </c>
      <c r="G8251" t="s">
        <v>181</v>
      </c>
      <c r="H8251" t="s">
        <v>146</v>
      </c>
      <c r="I8251" t="s">
        <v>135</v>
      </c>
      <c r="J8251" t="s">
        <v>136</v>
      </c>
      <c r="K8251" t="s">
        <v>147</v>
      </c>
      <c r="L8251" t="s">
        <v>23507</v>
      </c>
      <c r="M8251" t="s">
        <v>23508</v>
      </c>
      <c r="N8251">
        <v>1.7763888880000001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1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0.87882063643443331</v>
      </c>
      <c r="AC8251">
        <v>0</v>
      </c>
      <c r="AD8251">
        <v>0</v>
      </c>
      <c r="AE8251">
        <v>0.87882063643443331</v>
      </c>
    </row>
    <row r="8252" spans="1:31" x14ac:dyDescent="0.25">
      <c r="A8252">
        <v>1804849</v>
      </c>
      <c r="B8252">
        <v>1</v>
      </c>
      <c r="C8252" t="s">
        <v>80</v>
      </c>
      <c r="D8252" t="s">
        <v>101</v>
      </c>
      <c r="E8252" t="s">
        <v>171</v>
      </c>
      <c r="F8252" t="s">
        <v>23509</v>
      </c>
      <c r="G8252" t="s">
        <v>164</v>
      </c>
      <c r="H8252" t="s">
        <v>146</v>
      </c>
      <c r="I8252" t="s">
        <v>135</v>
      </c>
      <c r="J8252" t="s">
        <v>136</v>
      </c>
      <c r="K8252" t="s">
        <v>147</v>
      </c>
      <c r="L8252" t="s">
        <v>23510</v>
      </c>
      <c r="M8252" t="s">
        <v>23511</v>
      </c>
      <c r="N8252">
        <v>2.3063888879999999</v>
      </c>
      <c r="O8252">
        <v>0</v>
      </c>
      <c r="P8252">
        <v>1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0.89422444198586659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0.89422444198586659</v>
      </c>
    </row>
    <row r="8253" spans="1:31" x14ac:dyDescent="0.25">
      <c r="A8253">
        <v>1804863</v>
      </c>
      <c r="B8253">
        <v>1</v>
      </c>
      <c r="C8253" t="s">
        <v>81</v>
      </c>
      <c r="D8253" t="s">
        <v>123</v>
      </c>
      <c r="E8253" t="s">
        <v>184</v>
      </c>
      <c r="F8253" t="s">
        <v>23512</v>
      </c>
      <c r="G8253" t="s">
        <v>4436</v>
      </c>
      <c r="H8253" t="s">
        <v>134</v>
      </c>
      <c r="I8253" t="s">
        <v>135</v>
      </c>
      <c r="J8253" t="s">
        <v>136</v>
      </c>
      <c r="K8253" t="s">
        <v>147</v>
      </c>
      <c r="L8253" t="s">
        <v>23513</v>
      </c>
      <c r="M8253" t="s">
        <v>23514</v>
      </c>
      <c r="N8253">
        <v>1.5580555549999999</v>
      </c>
      <c r="O8253">
        <v>0</v>
      </c>
      <c r="P8253">
        <v>3</v>
      </c>
      <c r="Q8253">
        <v>0</v>
      </c>
      <c r="R8253">
        <v>76</v>
      </c>
      <c r="S8253">
        <v>0</v>
      </c>
      <c r="T8253">
        <v>10</v>
      </c>
      <c r="U8253">
        <v>0</v>
      </c>
      <c r="V8253">
        <v>0</v>
      </c>
      <c r="W8253">
        <v>0</v>
      </c>
      <c r="X8253">
        <v>0.84114315496400005</v>
      </c>
      <c r="Y8253">
        <v>0</v>
      </c>
      <c r="Z8253">
        <v>29.498646296812201</v>
      </c>
      <c r="AA8253">
        <v>0</v>
      </c>
      <c r="AB8253">
        <v>4.0123941587158329</v>
      </c>
      <c r="AC8253">
        <v>0</v>
      </c>
      <c r="AD8253">
        <v>0</v>
      </c>
      <c r="AE8253">
        <v>34.352183610492034</v>
      </c>
    </row>
    <row r="8254" spans="1:31" x14ac:dyDescent="0.25">
      <c r="A8254">
        <v>1804865</v>
      </c>
      <c r="B8254">
        <v>1</v>
      </c>
      <c r="C8254" t="s">
        <v>80</v>
      </c>
      <c r="D8254" t="s">
        <v>100</v>
      </c>
      <c r="E8254" t="s">
        <v>158</v>
      </c>
      <c r="F8254" t="s">
        <v>23515</v>
      </c>
      <c r="G8254" t="s">
        <v>321</v>
      </c>
      <c r="H8254" t="s">
        <v>146</v>
      </c>
      <c r="I8254" t="s">
        <v>135</v>
      </c>
      <c r="J8254" t="s">
        <v>136</v>
      </c>
      <c r="K8254" t="s">
        <v>147</v>
      </c>
      <c r="L8254" t="s">
        <v>23516</v>
      </c>
      <c r="M8254" t="s">
        <v>23517</v>
      </c>
      <c r="N8254">
        <v>1.403888888</v>
      </c>
      <c r="O8254">
        <v>0</v>
      </c>
      <c r="P8254">
        <v>1</v>
      </c>
      <c r="Q8254">
        <v>0</v>
      </c>
      <c r="R8254">
        <v>0</v>
      </c>
      <c r="S8254">
        <v>0</v>
      </c>
      <c r="T8254">
        <v>2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10.792529384594001</v>
      </c>
      <c r="AC8254">
        <v>0</v>
      </c>
      <c r="AD8254">
        <v>0</v>
      </c>
      <c r="AE8254">
        <v>10.792529384594001</v>
      </c>
    </row>
    <row r="8255" spans="1:31" x14ac:dyDescent="0.25">
      <c r="A8255">
        <v>1804869</v>
      </c>
      <c r="B8255">
        <v>1</v>
      </c>
      <c r="C8255" t="s">
        <v>80</v>
      </c>
      <c r="D8255" t="s">
        <v>93</v>
      </c>
      <c r="E8255" t="s">
        <v>171</v>
      </c>
      <c r="F8255" t="s">
        <v>23518</v>
      </c>
      <c r="G8255" t="s">
        <v>181</v>
      </c>
      <c r="H8255" t="s">
        <v>146</v>
      </c>
      <c r="I8255" t="s">
        <v>135</v>
      </c>
      <c r="J8255" t="s">
        <v>136</v>
      </c>
      <c r="K8255" t="s">
        <v>147</v>
      </c>
      <c r="L8255" t="s">
        <v>23519</v>
      </c>
      <c r="M8255" t="s">
        <v>23520</v>
      </c>
      <c r="N8255">
        <v>9.8419444439999992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1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11.769470863025049</v>
      </c>
      <c r="AC8255">
        <v>0</v>
      </c>
      <c r="AD8255">
        <v>0</v>
      </c>
      <c r="AE8255">
        <v>11.769470863025049</v>
      </c>
    </row>
    <row r="8256" spans="1:31" x14ac:dyDescent="0.25">
      <c r="A8256">
        <v>1804870</v>
      </c>
      <c r="B8256">
        <v>1</v>
      </c>
      <c r="C8256" t="s">
        <v>80</v>
      </c>
      <c r="D8256" t="s">
        <v>93</v>
      </c>
      <c r="E8256" t="s">
        <v>158</v>
      </c>
      <c r="F8256" t="s">
        <v>23521</v>
      </c>
      <c r="G8256" t="s">
        <v>292</v>
      </c>
      <c r="H8256" t="s">
        <v>146</v>
      </c>
      <c r="I8256" t="s">
        <v>135</v>
      </c>
      <c r="J8256" t="s">
        <v>136</v>
      </c>
      <c r="K8256" t="s">
        <v>147</v>
      </c>
      <c r="L8256" t="s">
        <v>23522</v>
      </c>
      <c r="M8256" t="s">
        <v>23523</v>
      </c>
      <c r="N8256">
        <v>9.0444444439999998</v>
      </c>
      <c r="O8256">
        <v>0</v>
      </c>
      <c r="P8256">
        <v>0</v>
      </c>
      <c r="Q8256">
        <v>0</v>
      </c>
      <c r="R8256">
        <v>4</v>
      </c>
      <c r="S8256">
        <v>0</v>
      </c>
      <c r="T8256">
        <v>1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7.600895774415001</v>
      </c>
      <c r="AA8256">
        <v>0</v>
      </c>
      <c r="AB8256">
        <v>40.470625791079001</v>
      </c>
      <c r="AC8256">
        <v>0</v>
      </c>
      <c r="AD8256">
        <v>0</v>
      </c>
      <c r="AE8256">
        <v>48.071521565494002</v>
      </c>
    </row>
    <row r="8257" spans="1:31" x14ac:dyDescent="0.25">
      <c r="A8257">
        <v>1804871</v>
      </c>
      <c r="B8257">
        <v>1</v>
      </c>
      <c r="C8257" t="s">
        <v>80</v>
      </c>
      <c r="D8257" t="s">
        <v>97</v>
      </c>
      <c r="E8257" t="s">
        <v>158</v>
      </c>
      <c r="F8257" t="s">
        <v>23524</v>
      </c>
      <c r="G8257" t="s">
        <v>221</v>
      </c>
      <c r="H8257" t="s">
        <v>146</v>
      </c>
      <c r="I8257" t="s">
        <v>135</v>
      </c>
      <c r="J8257" t="s">
        <v>136</v>
      </c>
      <c r="K8257" t="s">
        <v>147</v>
      </c>
      <c r="L8257" t="s">
        <v>23525</v>
      </c>
      <c r="M8257" t="s">
        <v>23526</v>
      </c>
      <c r="N8257">
        <v>4.3944444440000003</v>
      </c>
      <c r="O8257">
        <v>0</v>
      </c>
      <c r="P8257">
        <v>24</v>
      </c>
      <c r="Q8257">
        <v>0</v>
      </c>
      <c r="R8257">
        <v>9</v>
      </c>
      <c r="S8257">
        <v>0</v>
      </c>
      <c r="T8257">
        <v>2</v>
      </c>
      <c r="U8257">
        <v>0</v>
      </c>
      <c r="V8257">
        <v>0</v>
      </c>
      <c r="W8257">
        <v>0</v>
      </c>
      <c r="X8257">
        <v>54.626989969013195</v>
      </c>
      <c r="Y8257">
        <v>0</v>
      </c>
      <c r="Z8257">
        <v>40.109479750773687</v>
      </c>
      <c r="AA8257">
        <v>0</v>
      </c>
      <c r="AB8257">
        <v>7.9670269222427592</v>
      </c>
      <c r="AC8257">
        <v>0</v>
      </c>
      <c r="AD8257">
        <v>0</v>
      </c>
      <c r="AE8257">
        <v>102.70349664202965</v>
      </c>
    </row>
    <row r="8258" spans="1:31" x14ac:dyDescent="0.25">
      <c r="A8258">
        <v>1804872</v>
      </c>
      <c r="B8258">
        <v>1</v>
      </c>
      <c r="C8258" t="s">
        <v>81</v>
      </c>
      <c r="D8258" t="s">
        <v>123</v>
      </c>
      <c r="E8258" t="s">
        <v>188</v>
      </c>
      <c r="F8258" t="s">
        <v>6349</v>
      </c>
      <c r="G8258" t="s">
        <v>177</v>
      </c>
      <c r="H8258" t="s">
        <v>134</v>
      </c>
      <c r="I8258" t="s">
        <v>135</v>
      </c>
      <c r="J8258" t="s">
        <v>136</v>
      </c>
      <c r="K8258" t="s">
        <v>147</v>
      </c>
      <c r="L8258" t="s">
        <v>23527</v>
      </c>
      <c r="M8258" t="s">
        <v>23528</v>
      </c>
      <c r="N8258">
        <v>1.7297222219999999</v>
      </c>
      <c r="O8258">
        <v>3</v>
      </c>
      <c r="P8258">
        <v>531</v>
      </c>
      <c r="Q8258">
        <v>230</v>
      </c>
      <c r="R8258">
        <v>97</v>
      </c>
      <c r="S8258">
        <v>16</v>
      </c>
      <c r="T8258">
        <v>50</v>
      </c>
      <c r="U8258">
        <v>0</v>
      </c>
      <c r="V8258">
        <v>0</v>
      </c>
      <c r="W8258">
        <v>31.533960183083003</v>
      </c>
      <c r="X8258">
        <v>157.25346820305376</v>
      </c>
      <c r="Y8258">
        <v>285.57805554026123</v>
      </c>
      <c r="Z8258">
        <v>95.888273103008487</v>
      </c>
      <c r="AA8258">
        <v>65.580759601447994</v>
      </c>
      <c r="AB8258">
        <v>51.21666459997568</v>
      </c>
      <c r="AC8258">
        <v>0</v>
      </c>
      <c r="AD8258">
        <v>0</v>
      </c>
      <c r="AE8258">
        <v>687.05118123083014</v>
      </c>
    </row>
    <row r="8259" spans="1:31" x14ac:dyDescent="0.25">
      <c r="A8259">
        <v>1804873</v>
      </c>
      <c r="B8259">
        <v>1</v>
      </c>
      <c r="C8259" t="s">
        <v>80</v>
      </c>
      <c r="D8259" t="s">
        <v>103</v>
      </c>
      <c r="E8259" t="s">
        <v>171</v>
      </c>
      <c r="F8259" t="s">
        <v>23529</v>
      </c>
      <c r="G8259" t="s">
        <v>181</v>
      </c>
      <c r="H8259" t="s">
        <v>146</v>
      </c>
      <c r="I8259" t="s">
        <v>135</v>
      </c>
      <c r="J8259" t="s">
        <v>136</v>
      </c>
      <c r="K8259" t="s">
        <v>147</v>
      </c>
      <c r="L8259" t="s">
        <v>23530</v>
      </c>
      <c r="M8259" t="s">
        <v>23531</v>
      </c>
      <c r="N8259">
        <v>1.3911111110000001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1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0.2638097250353334</v>
      </c>
      <c r="AC8259">
        <v>0</v>
      </c>
      <c r="AD8259">
        <v>0</v>
      </c>
      <c r="AE8259">
        <v>0.2638097250353334</v>
      </c>
    </row>
    <row r="8260" spans="1:31" x14ac:dyDescent="0.25">
      <c r="A8260">
        <v>1804877</v>
      </c>
      <c r="B8260">
        <v>1</v>
      </c>
      <c r="C8260" t="s">
        <v>80</v>
      </c>
      <c r="D8260" t="s">
        <v>103</v>
      </c>
      <c r="E8260" t="s">
        <v>153</v>
      </c>
      <c r="F8260" t="s">
        <v>23532</v>
      </c>
      <c r="G8260" t="s">
        <v>155</v>
      </c>
      <c r="H8260" t="s">
        <v>146</v>
      </c>
      <c r="I8260" t="s">
        <v>135</v>
      </c>
      <c r="J8260" t="s">
        <v>136</v>
      </c>
      <c r="K8260" t="s">
        <v>147</v>
      </c>
      <c r="L8260" t="s">
        <v>23533</v>
      </c>
      <c r="M8260" t="s">
        <v>23534</v>
      </c>
      <c r="N8260">
        <v>3.2797222220000002</v>
      </c>
      <c r="O8260">
        <v>0</v>
      </c>
      <c r="P8260">
        <v>91</v>
      </c>
      <c r="Q8260">
        <v>0</v>
      </c>
      <c r="R8260">
        <v>0</v>
      </c>
      <c r="S8260">
        <v>0</v>
      </c>
      <c r="T8260">
        <v>3</v>
      </c>
      <c r="U8260">
        <v>0</v>
      </c>
      <c r="V8260">
        <v>0</v>
      </c>
      <c r="W8260">
        <v>0</v>
      </c>
      <c r="X8260">
        <v>74.975724097464081</v>
      </c>
      <c r="Y8260">
        <v>0</v>
      </c>
      <c r="Z8260">
        <v>0</v>
      </c>
      <c r="AA8260">
        <v>0</v>
      </c>
      <c r="AB8260">
        <v>5.1648012179599494</v>
      </c>
      <c r="AC8260">
        <v>0</v>
      </c>
      <c r="AD8260">
        <v>0</v>
      </c>
      <c r="AE8260">
        <v>80.140525315424028</v>
      </c>
    </row>
    <row r="8261" spans="1:31" x14ac:dyDescent="0.25">
      <c r="A8261">
        <v>1804878</v>
      </c>
      <c r="B8261">
        <v>1</v>
      </c>
      <c r="C8261" t="s">
        <v>80</v>
      </c>
      <c r="D8261" t="s">
        <v>101</v>
      </c>
      <c r="E8261" t="s">
        <v>171</v>
      </c>
      <c r="F8261" t="s">
        <v>23535</v>
      </c>
      <c r="G8261" t="s">
        <v>181</v>
      </c>
      <c r="H8261" t="s">
        <v>146</v>
      </c>
      <c r="I8261" t="s">
        <v>135</v>
      </c>
      <c r="J8261" t="s">
        <v>136</v>
      </c>
      <c r="K8261" t="s">
        <v>147</v>
      </c>
      <c r="L8261" t="s">
        <v>23536</v>
      </c>
      <c r="M8261" t="s">
        <v>23537</v>
      </c>
      <c r="N8261">
        <v>3.5222222219999999</v>
      </c>
      <c r="O8261">
        <v>0</v>
      </c>
      <c r="P8261">
        <v>2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4.8361364286666667E-2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4.8361364286666667E-2</v>
      </c>
    </row>
    <row r="8262" spans="1:31" x14ac:dyDescent="0.25">
      <c r="A8262">
        <v>1804883</v>
      </c>
      <c r="B8262">
        <v>1</v>
      </c>
      <c r="C8262" t="s">
        <v>81</v>
      </c>
      <c r="D8262" t="s">
        <v>127</v>
      </c>
      <c r="E8262" t="s">
        <v>184</v>
      </c>
      <c r="F8262" t="s">
        <v>23538</v>
      </c>
      <c r="G8262" t="s">
        <v>177</v>
      </c>
      <c r="H8262" t="s">
        <v>134</v>
      </c>
      <c r="I8262" t="s">
        <v>193</v>
      </c>
      <c r="J8262" t="s">
        <v>136</v>
      </c>
      <c r="K8262" t="s">
        <v>147</v>
      </c>
      <c r="L8262" t="s">
        <v>23539</v>
      </c>
      <c r="M8262" t="s">
        <v>23540</v>
      </c>
      <c r="N8262">
        <v>8.3333330000000001E-3</v>
      </c>
      <c r="O8262">
        <v>0</v>
      </c>
      <c r="P8262">
        <v>415</v>
      </c>
      <c r="Q8262">
        <v>101</v>
      </c>
      <c r="R8262">
        <v>60</v>
      </c>
      <c r="S8262">
        <v>5</v>
      </c>
      <c r="T8262">
        <v>43</v>
      </c>
      <c r="U8262">
        <v>0</v>
      </c>
      <c r="V8262">
        <v>0</v>
      </c>
      <c r="W8262">
        <v>0</v>
      </c>
      <c r="X8262">
        <v>0.73598008256549974</v>
      </c>
      <c r="Y8262">
        <v>0.61160342157200021</v>
      </c>
      <c r="Z8262">
        <v>8.586091316250001E-2</v>
      </c>
      <c r="AA8262">
        <v>0.34453742813999999</v>
      </c>
      <c r="AB8262">
        <v>8.2075522044999988E-2</v>
      </c>
      <c r="AC8262">
        <v>0</v>
      </c>
      <c r="AD8262">
        <v>0</v>
      </c>
      <c r="AE8262">
        <v>1.8600573674850001</v>
      </c>
    </row>
    <row r="8263" spans="1:31" x14ac:dyDescent="0.25">
      <c r="A8263">
        <v>1804884</v>
      </c>
      <c r="B8263">
        <v>1</v>
      </c>
      <c r="C8263" t="s">
        <v>81</v>
      </c>
      <c r="D8263" t="s">
        <v>127</v>
      </c>
      <c r="E8263" t="s">
        <v>184</v>
      </c>
      <c r="F8263" t="s">
        <v>23541</v>
      </c>
      <c r="G8263" t="s">
        <v>177</v>
      </c>
      <c r="H8263" t="s">
        <v>134</v>
      </c>
      <c r="I8263" t="s">
        <v>135</v>
      </c>
      <c r="J8263" t="s">
        <v>136</v>
      </c>
      <c r="K8263" t="s">
        <v>147</v>
      </c>
      <c r="L8263" t="s">
        <v>23539</v>
      </c>
      <c r="M8263" t="s">
        <v>23542</v>
      </c>
      <c r="N8263">
        <v>0.94750000000000001</v>
      </c>
      <c r="O8263">
        <v>0</v>
      </c>
      <c r="P8263">
        <v>788</v>
      </c>
      <c r="Q8263">
        <v>0</v>
      </c>
      <c r="R8263">
        <v>0</v>
      </c>
      <c r="S8263">
        <v>0</v>
      </c>
      <c r="T8263">
        <v>73</v>
      </c>
      <c r="U8263">
        <v>0</v>
      </c>
      <c r="V8263">
        <v>0</v>
      </c>
      <c r="W8263">
        <v>0</v>
      </c>
      <c r="X8263">
        <v>192.0308788102374</v>
      </c>
      <c r="Y8263">
        <v>0</v>
      </c>
      <c r="Z8263">
        <v>0</v>
      </c>
      <c r="AA8263">
        <v>0</v>
      </c>
      <c r="AB8263">
        <v>44.730026662517574</v>
      </c>
      <c r="AC8263">
        <v>0</v>
      </c>
      <c r="AD8263">
        <v>0</v>
      </c>
      <c r="AE8263">
        <v>236.76090547275498</v>
      </c>
    </row>
    <row r="8264" spans="1:31" x14ac:dyDescent="0.25">
      <c r="A8264">
        <v>1804885</v>
      </c>
      <c r="B8264">
        <v>1</v>
      </c>
      <c r="C8264" t="s">
        <v>81</v>
      </c>
      <c r="D8264" t="s">
        <v>128</v>
      </c>
      <c r="E8264" t="s">
        <v>184</v>
      </c>
      <c r="F8264" t="s">
        <v>23377</v>
      </c>
      <c r="G8264" t="s">
        <v>177</v>
      </c>
      <c r="H8264" t="s">
        <v>134</v>
      </c>
      <c r="I8264" t="s">
        <v>135</v>
      </c>
      <c r="J8264" t="s">
        <v>136</v>
      </c>
      <c r="K8264" t="s">
        <v>147</v>
      </c>
      <c r="L8264" t="s">
        <v>23543</v>
      </c>
      <c r="M8264" t="s">
        <v>23544</v>
      </c>
      <c r="N8264">
        <v>0.81583333300000005</v>
      </c>
      <c r="O8264">
        <v>4</v>
      </c>
      <c r="P8264">
        <v>8412</v>
      </c>
      <c r="Q8264">
        <v>13</v>
      </c>
      <c r="R8264">
        <v>136</v>
      </c>
      <c r="S8264">
        <v>20</v>
      </c>
      <c r="T8264">
        <v>698</v>
      </c>
      <c r="U8264">
        <v>6</v>
      </c>
      <c r="V8264">
        <v>1</v>
      </c>
      <c r="W8264">
        <v>1.21204292687325</v>
      </c>
      <c r="X8264">
        <v>1508.5699495229671</v>
      </c>
      <c r="Y8264">
        <v>8.3397396587664492</v>
      </c>
      <c r="Z8264">
        <v>44.695331875256301</v>
      </c>
      <c r="AA8264">
        <v>2015.3609742940555</v>
      </c>
      <c r="AB8264">
        <v>471.02248347237236</v>
      </c>
      <c r="AC8264">
        <v>96.935404256738593</v>
      </c>
      <c r="AD8264">
        <v>10.523112751058925</v>
      </c>
      <c r="AE8264">
        <v>4156.6590387580882</v>
      </c>
    </row>
    <row r="8265" spans="1:31" x14ac:dyDescent="0.25">
      <c r="A8265">
        <v>1804890</v>
      </c>
      <c r="B8265">
        <v>1</v>
      </c>
      <c r="C8265" t="s">
        <v>80</v>
      </c>
      <c r="D8265" t="s">
        <v>105</v>
      </c>
      <c r="E8265" t="s">
        <v>158</v>
      </c>
      <c r="F8265" t="s">
        <v>23545</v>
      </c>
      <c r="G8265" t="s">
        <v>246</v>
      </c>
      <c r="H8265" t="s">
        <v>146</v>
      </c>
      <c r="I8265" t="s">
        <v>135</v>
      </c>
      <c r="J8265" t="s">
        <v>136</v>
      </c>
      <c r="K8265" t="s">
        <v>137</v>
      </c>
      <c r="L8265" t="s">
        <v>23546</v>
      </c>
      <c r="M8265" t="s">
        <v>23547</v>
      </c>
      <c r="N8265">
        <v>0.42356194400000002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6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1.6609137594166667</v>
      </c>
      <c r="AC8265">
        <v>0</v>
      </c>
      <c r="AD8265">
        <v>0</v>
      </c>
      <c r="AE8265">
        <v>1.6609137594166667</v>
      </c>
    </row>
    <row r="8266" spans="1:31" x14ac:dyDescent="0.25">
      <c r="A8266">
        <v>1804893</v>
      </c>
      <c r="B8266">
        <v>1</v>
      </c>
      <c r="C8266" t="s">
        <v>80</v>
      </c>
      <c r="D8266" t="s">
        <v>107</v>
      </c>
      <c r="E8266" t="s">
        <v>171</v>
      </c>
      <c r="F8266" t="s">
        <v>23548</v>
      </c>
      <c r="G8266" t="s">
        <v>282</v>
      </c>
      <c r="H8266" t="s">
        <v>146</v>
      </c>
      <c r="I8266" t="s">
        <v>135</v>
      </c>
      <c r="J8266" t="s">
        <v>136</v>
      </c>
      <c r="K8266" t="s">
        <v>147</v>
      </c>
      <c r="L8266" t="s">
        <v>23549</v>
      </c>
      <c r="M8266" t="s">
        <v>23550</v>
      </c>
      <c r="N8266">
        <v>1.0261111110000001</v>
      </c>
      <c r="O8266">
        <v>0</v>
      </c>
      <c r="P8266">
        <v>13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4.0656742889136668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4.0656742889136668</v>
      </c>
    </row>
    <row r="8267" spans="1:31" x14ac:dyDescent="0.25">
      <c r="A8267">
        <v>1804896</v>
      </c>
      <c r="B8267">
        <v>1</v>
      </c>
      <c r="C8267" t="s">
        <v>81</v>
      </c>
      <c r="D8267" t="s">
        <v>117</v>
      </c>
      <c r="E8267" t="s">
        <v>171</v>
      </c>
      <c r="F8267" t="s">
        <v>23551</v>
      </c>
      <c r="G8267" t="s">
        <v>181</v>
      </c>
      <c r="H8267" t="s">
        <v>146</v>
      </c>
      <c r="I8267" t="s">
        <v>135</v>
      </c>
      <c r="J8267" t="s">
        <v>136</v>
      </c>
      <c r="K8267" t="s">
        <v>147</v>
      </c>
      <c r="L8267" t="s">
        <v>23552</v>
      </c>
      <c r="M8267" t="s">
        <v>23553</v>
      </c>
      <c r="N8267">
        <v>1.4797222219999999</v>
      </c>
      <c r="O8267">
        <v>0</v>
      </c>
      <c r="P8267">
        <v>5</v>
      </c>
      <c r="Q8267">
        <v>0</v>
      </c>
      <c r="R8267">
        <v>0</v>
      </c>
      <c r="S8267">
        <v>0</v>
      </c>
      <c r="T8267">
        <v>1</v>
      </c>
      <c r="U8267">
        <v>0</v>
      </c>
      <c r="V8267">
        <v>0</v>
      </c>
      <c r="W8267">
        <v>0</v>
      </c>
      <c r="X8267">
        <v>0.87353905521364161</v>
      </c>
      <c r="Y8267">
        <v>0</v>
      </c>
      <c r="Z8267">
        <v>0</v>
      </c>
      <c r="AA8267">
        <v>0</v>
      </c>
      <c r="AB8267">
        <v>0.51017280115533348</v>
      </c>
      <c r="AC8267">
        <v>0</v>
      </c>
      <c r="AD8267">
        <v>0</v>
      </c>
      <c r="AE8267">
        <v>1.3837118563689752</v>
      </c>
    </row>
    <row r="8268" spans="1:31" x14ac:dyDescent="0.25">
      <c r="A8268">
        <v>1804898</v>
      </c>
      <c r="B8268">
        <v>1</v>
      </c>
      <c r="C8268" t="s">
        <v>80</v>
      </c>
      <c r="D8268" t="s">
        <v>107</v>
      </c>
      <c r="E8268" t="s">
        <v>171</v>
      </c>
      <c r="F8268" t="s">
        <v>23554</v>
      </c>
      <c r="G8268" t="s">
        <v>282</v>
      </c>
      <c r="H8268" t="s">
        <v>146</v>
      </c>
      <c r="I8268" t="s">
        <v>135</v>
      </c>
      <c r="J8268" t="s">
        <v>136</v>
      </c>
      <c r="K8268" t="s">
        <v>147</v>
      </c>
      <c r="L8268" t="s">
        <v>23555</v>
      </c>
      <c r="M8268" t="s">
        <v>23556</v>
      </c>
      <c r="N8268">
        <v>1.965833333</v>
      </c>
      <c r="O8268">
        <v>0</v>
      </c>
      <c r="P8268">
        <v>25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15.761985613679174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15.761985613679174</v>
      </c>
    </row>
    <row r="8269" spans="1:31" x14ac:dyDescent="0.25">
      <c r="A8269">
        <v>1804899</v>
      </c>
      <c r="B8269">
        <v>1</v>
      </c>
      <c r="C8269" t="s">
        <v>80</v>
      </c>
      <c r="D8269" t="s">
        <v>106</v>
      </c>
      <c r="E8269" t="s">
        <v>171</v>
      </c>
      <c r="F8269" t="s">
        <v>23557</v>
      </c>
      <c r="G8269" t="s">
        <v>181</v>
      </c>
      <c r="H8269" t="s">
        <v>146</v>
      </c>
      <c r="I8269" t="s">
        <v>135</v>
      </c>
      <c r="J8269" t="s">
        <v>136</v>
      </c>
      <c r="K8269" t="s">
        <v>147</v>
      </c>
      <c r="L8269" t="s">
        <v>23558</v>
      </c>
      <c r="M8269" t="s">
        <v>23559</v>
      </c>
      <c r="N8269">
        <v>2.7741666660000002</v>
      </c>
      <c r="O8269">
        <v>0</v>
      </c>
      <c r="P8269">
        <v>0</v>
      </c>
      <c r="Q8269">
        <v>0</v>
      </c>
      <c r="R8269">
        <v>1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0.10453247861354999</v>
      </c>
      <c r="AA8269">
        <v>0</v>
      </c>
      <c r="AB8269">
        <v>0</v>
      </c>
      <c r="AC8269">
        <v>0</v>
      </c>
      <c r="AD8269">
        <v>0</v>
      </c>
      <c r="AE8269">
        <v>0.10453247861354999</v>
      </c>
    </row>
    <row r="8270" spans="1:31" x14ac:dyDescent="0.25">
      <c r="A8270">
        <v>1804902</v>
      </c>
      <c r="B8270">
        <v>1</v>
      </c>
      <c r="C8270" t="s">
        <v>81</v>
      </c>
      <c r="D8270" t="s">
        <v>118</v>
      </c>
      <c r="E8270" t="s">
        <v>171</v>
      </c>
      <c r="F8270" t="s">
        <v>22878</v>
      </c>
      <c r="G8270" t="s">
        <v>225</v>
      </c>
      <c r="H8270" t="s">
        <v>146</v>
      </c>
      <c r="I8270" t="s">
        <v>135</v>
      </c>
      <c r="J8270" t="s">
        <v>136</v>
      </c>
      <c r="K8270" t="s">
        <v>147</v>
      </c>
      <c r="L8270" t="s">
        <v>23560</v>
      </c>
      <c r="M8270" t="s">
        <v>23561</v>
      </c>
      <c r="N8270">
        <v>2.4636111110000001</v>
      </c>
      <c r="O8270">
        <v>0</v>
      </c>
      <c r="P8270">
        <v>1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0.45922051251999996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0.45922051251999996</v>
      </c>
    </row>
    <row r="8271" spans="1:31" x14ac:dyDescent="0.25">
      <c r="A8271">
        <v>1804908</v>
      </c>
      <c r="B8271">
        <v>1</v>
      </c>
      <c r="C8271" t="s">
        <v>80</v>
      </c>
      <c r="D8271" t="s">
        <v>95</v>
      </c>
      <c r="E8271" t="s">
        <v>158</v>
      </c>
      <c r="F8271" t="s">
        <v>23562</v>
      </c>
      <c r="G8271" t="s">
        <v>164</v>
      </c>
      <c r="H8271" t="s">
        <v>146</v>
      </c>
      <c r="I8271" t="s">
        <v>135</v>
      </c>
      <c r="J8271" t="s">
        <v>136</v>
      </c>
      <c r="K8271" t="s">
        <v>147</v>
      </c>
      <c r="L8271" t="s">
        <v>23563</v>
      </c>
      <c r="M8271" t="s">
        <v>23564</v>
      </c>
      <c r="N8271">
        <v>0.962777777</v>
      </c>
      <c r="O8271">
        <v>0</v>
      </c>
      <c r="P8271">
        <v>31</v>
      </c>
      <c r="Q8271">
        <v>0</v>
      </c>
      <c r="R8271">
        <v>0</v>
      </c>
      <c r="S8271">
        <v>0</v>
      </c>
      <c r="T8271">
        <v>3</v>
      </c>
      <c r="U8271">
        <v>0</v>
      </c>
      <c r="V8271">
        <v>0</v>
      </c>
      <c r="W8271">
        <v>0</v>
      </c>
      <c r="X8271">
        <v>8.5449778163286645</v>
      </c>
      <c r="Y8271">
        <v>0</v>
      </c>
      <c r="Z8271">
        <v>0</v>
      </c>
      <c r="AA8271">
        <v>0</v>
      </c>
      <c r="AB8271">
        <v>0.42648554613433343</v>
      </c>
      <c r="AC8271">
        <v>0</v>
      </c>
      <c r="AD8271">
        <v>0</v>
      </c>
      <c r="AE8271">
        <v>8.9714633624629982</v>
      </c>
    </row>
    <row r="8272" spans="1:31" x14ac:dyDescent="0.25">
      <c r="A8272">
        <v>1804910</v>
      </c>
      <c r="B8272">
        <v>1</v>
      </c>
      <c r="C8272" t="s">
        <v>81</v>
      </c>
      <c r="D8272" t="s">
        <v>118</v>
      </c>
      <c r="E8272" t="s">
        <v>184</v>
      </c>
      <c r="F8272" t="s">
        <v>23565</v>
      </c>
      <c r="G8272" t="s">
        <v>239</v>
      </c>
      <c r="H8272" t="s">
        <v>134</v>
      </c>
      <c r="I8272" t="s">
        <v>135</v>
      </c>
      <c r="J8272" t="s">
        <v>136</v>
      </c>
      <c r="K8272" t="s">
        <v>137</v>
      </c>
      <c r="L8272" t="s">
        <v>23566</v>
      </c>
      <c r="M8272" t="s">
        <v>23567</v>
      </c>
      <c r="N8272">
        <v>0.97135000000000005</v>
      </c>
      <c r="O8272">
        <v>0</v>
      </c>
      <c r="P8272">
        <v>0</v>
      </c>
      <c r="Q8272">
        <v>0</v>
      </c>
      <c r="R8272">
        <v>6</v>
      </c>
      <c r="S8272">
        <v>0</v>
      </c>
      <c r="T8272">
        <v>1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2.6350685303061998</v>
      </c>
      <c r="AA8272">
        <v>0</v>
      </c>
      <c r="AB8272">
        <v>0.38122751651816666</v>
      </c>
      <c r="AC8272">
        <v>0</v>
      </c>
      <c r="AD8272">
        <v>0</v>
      </c>
      <c r="AE8272">
        <v>3.0162960468243663</v>
      </c>
    </row>
    <row r="8273" spans="1:31" x14ac:dyDescent="0.25">
      <c r="A8273">
        <v>1804911</v>
      </c>
      <c r="B8273">
        <v>1</v>
      </c>
      <c r="C8273" t="s">
        <v>80</v>
      </c>
      <c r="D8273" t="s">
        <v>108</v>
      </c>
      <c r="E8273" t="s">
        <v>158</v>
      </c>
      <c r="F8273" t="s">
        <v>15368</v>
      </c>
      <c r="G8273" t="s">
        <v>160</v>
      </c>
      <c r="H8273" t="s">
        <v>146</v>
      </c>
      <c r="I8273" t="s">
        <v>135</v>
      </c>
      <c r="J8273" t="s">
        <v>136</v>
      </c>
      <c r="K8273" t="s">
        <v>147</v>
      </c>
      <c r="L8273" t="s">
        <v>23568</v>
      </c>
      <c r="M8273" t="s">
        <v>23569</v>
      </c>
      <c r="N8273">
        <v>2.815833333</v>
      </c>
      <c r="O8273">
        <v>0</v>
      </c>
      <c r="P8273">
        <v>10</v>
      </c>
      <c r="Q8273">
        <v>0</v>
      </c>
      <c r="R8273">
        <v>1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2.0285850511124344</v>
      </c>
      <c r="Y8273">
        <v>0</v>
      </c>
      <c r="Z8273">
        <v>3.6127661327999992E-3</v>
      </c>
      <c r="AA8273">
        <v>0</v>
      </c>
      <c r="AB8273">
        <v>0</v>
      </c>
      <c r="AC8273">
        <v>0</v>
      </c>
      <c r="AD8273">
        <v>0</v>
      </c>
      <c r="AE8273">
        <v>2.0321978172452342</v>
      </c>
    </row>
    <row r="8274" spans="1:31" x14ac:dyDescent="0.25">
      <c r="A8274">
        <v>1804912</v>
      </c>
      <c r="B8274">
        <v>1</v>
      </c>
      <c r="C8274" t="s">
        <v>80</v>
      </c>
      <c r="D8274" t="s">
        <v>96</v>
      </c>
      <c r="E8274" t="s">
        <v>171</v>
      </c>
      <c r="F8274" t="s">
        <v>23570</v>
      </c>
      <c r="G8274" t="s">
        <v>181</v>
      </c>
      <c r="H8274" t="s">
        <v>146</v>
      </c>
      <c r="I8274" t="s">
        <v>135</v>
      </c>
      <c r="J8274" t="s">
        <v>136</v>
      </c>
      <c r="K8274" t="s">
        <v>147</v>
      </c>
      <c r="L8274" t="s">
        <v>23571</v>
      </c>
      <c r="M8274" t="s">
        <v>23572</v>
      </c>
      <c r="N8274">
        <v>3.2347222219999998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1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0.89499020117569994</v>
      </c>
      <c r="AC8274">
        <v>0</v>
      </c>
      <c r="AD8274">
        <v>0</v>
      </c>
      <c r="AE8274">
        <v>0.89499020117569994</v>
      </c>
    </row>
    <row r="8275" spans="1:31" x14ac:dyDescent="0.25">
      <c r="A8275">
        <v>1804913</v>
      </c>
      <c r="B8275">
        <v>1</v>
      </c>
      <c r="C8275" t="s">
        <v>80</v>
      </c>
      <c r="D8275" t="s">
        <v>89</v>
      </c>
      <c r="E8275" t="s">
        <v>153</v>
      </c>
      <c r="F8275" t="s">
        <v>23573</v>
      </c>
      <c r="G8275" t="s">
        <v>155</v>
      </c>
      <c r="H8275" t="s">
        <v>146</v>
      </c>
      <c r="I8275" t="s">
        <v>135</v>
      </c>
      <c r="J8275" t="s">
        <v>136</v>
      </c>
      <c r="K8275" t="s">
        <v>147</v>
      </c>
      <c r="L8275" t="s">
        <v>23574</v>
      </c>
      <c r="M8275" t="s">
        <v>23575</v>
      </c>
      <c r="N8275">
        <v>0.70972222200000001</v>
      </c>
      <c r="O8275">
        <v>0</v>
      </c>
      <c r="P8275">
        <v>27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14.988595612768167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14.988595612768167</v>
      </c>
    </row>
    <row r="8276" spans="1:31" x14ac:dyDescent="0.25">
      <c r="A8276">
        <v>1804914</v>
      </c>
      <c r="B8276">
        <v>1</v>
      </c>
      <c r="C8276" t="s">
        <v>80</v>
      </c>
      <c r="D8276" t="s">
        <v>96</v>
      </c>
      <c r="E8276" t="s">
        <v>158</v>
      </c>
      <c r="F8276" t="s">
        <v>23576</v>
      </c>
      <c r="G8276" t="s">
        <v>221</v>
      </c>
      <c r="H8276" t="s">
        <v>146</v>
      </c>
      <c r="I8276" t="s">
        <v>135</v>
      </c>
      <c r="J8276" t="s">
        <v>136</v>
      </c>
      <c r="K8276" t="s">
        <v>147</v>
      </c>
      <c r="L8276" t="s">
        <v>23577</v>
      </c>
      <c r="M8276" t="s">
        <v>23578</v>
      </c>
      <c r="N8276">
        <v>3.5730555549999998</v>
      </c>
      <c r="O8276">
        <v>0</v>
      </c>
      <c r="P8276">
        <v>16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14.69935455151713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14.69935455151713</v>
      </c>
    </row>
    <row r="8277" spans="1:31" x14ac:dyDescent="0.25">
      <c r="A8277">
        <v>1804916</v>
      </c>
      <c r="B8277">
        <v>1</v>
      </c>
      <c r="C8277" t="s">
        <v>80</v>
      </c>
      <c r="D8277" t="s">
        <v>97</v>
      </c>
      <c r="E8277" t="s">
        <v>171</v>
      </c>
      <c r="F8277" t="s">
        <v>23579</v>
      </c>
      <c r="G8277" t="s">
        <v>181</v>
      </c>
      <c r="H8277" t="s">
        <v>146</v>
      </c>
      <c r="I8277" t="s">
        <v>135</v>
      </c>
      <c r="J8277" t="s">
        <v>136</v>
      </c>
      <c r="K8277" t="s">
        <v>147</v>
      </c>
      <c r="L8277" t="s">
        <v>23574</v>
      </c>
      <c r="M8277" t="s">
        <v>23580</v>
      </c>
      <c r="N8277">
        <v>6.602222222</v>
      </c>
      <c r="O8277">
        <v>0</v>
      </c>
      <c r="P8277">
        <v>1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3.3352113932500004E-2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3.3352113932500004E-2</v>
      </c>
    </row>
    <row r="8278" spans="1:31" x14ac:dyDescent="0.25">
      <c r="A8278">
        <v>1804918</v>
      </c>
      <c r="B8278">
        <v>1</v>
      </c>
      <c r="C8278" t="s">
        <v>81</v>
      </c>
      <c r="D8278" t="s">
        <v>113</v>
      </c>
      <c r="E8278" t="s">
        <v>171</v>
      </c>
      <c r="F8278" t="s">
        <v>23581</v>
      </c>
      <c r="G8278" t="s">
        <v>181</v>
      </c>
      <c r="H8278" t="s">
        <v>146</v>
      </c>
      <c r="I8278" t="s">
        <v>135</v>
      </c>
      <c r="J8278" t="s">
        <v>136</v>
      </c>
      <c r="K8278" t="s">
        <v>147</v>
      </c>
      <c r="L8278" t="s">
        <v>23582</v>
      </c>
      <c r="M8278" t="s">
        <v>23583</v>
      </c>
      <c r="N8278">
        <v>1.445277777</v>
      </c>
      <c r="O8278">
        <v>0</v>
      </c>
      <c r="P8278">
        <v>1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0.12118027561713333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0.12118027561713333</v>
      </c>
    </row>
    <row r="8279" spans="1:31" x14ac:dyDescent="0.25">
      <c r="A8279">
        <v>1804919</v>
      </c>
      <c r="B8279">
        <v>1</v>
      </c>
      <c r="C8279" t="s">
        <v>80</v>
      </c>
      <c r="D8279" t="s">
        <v>106</v>
      </c>
      <c r="E8279" t="s">
        <v>143</v>
      </c>
      <c r="F8279" t="s">
        <v>23584</v>
      </c>
      <c r="G8279" t="s">
        <v>239</v>
      </c>
      <c r="H8279" t="s">
        <v>146</v>
      </c>
      <c r="I8279" t="s">
        <v>135</v>
      </c>
      <c r="J8279" t="s">
        <v>136</v>
      </c>
      <c r="K8279" t="s">
        <v>137</v>
      </c>
      <c r="L8279" t="s">
        <v>23585</v>
      </c>
      <c r="M8279" t="s">
        <v>23586</v>
      </c>
      <c r="N8279">
        <v>0.94722222199999995</v>
      </c>
      <c r="O8279">
        <v>0</v>
      </c>
      <c r="P8279">
        <v>41</v>
      </c>
      <c r="Q8279">
        <v>0</v>
      </c>
      <c r="R8279">
        <v>10</v>
      </c>
      <c r="S8279">
        <v>0</v>
      </c>
      <c r="T8279">
        <v>14</v>
      </c>
      <c r="U8279">
        <v>0</v>
      </c>
      <c r="V8279">
        <v>0</v>
      </c>
      <c r="W8279">
        <v>0</v>
      </c>
      <c r="X8279">
        <v>13.372666173561251</v>
      </c>
      <c r="Y8279">
        <v>0</v>
      </c>
      <c r="Z8279">
        <v>4.0125609300784744</v>
      </c>
      <c r="AA8279">
        <v>0</v>
      </c>
      <c r="AB8279">
        <v>8.083901569414417</v>
      </c>
      <c r="AC8279">
        <v>0</v>
      </c>
      <c r="AD8279">
        <v>0</v>
      </c>
      <c r="AE8279">
        <v>25.469128673054144</v>
      </c>
    </row>
    <row r="8280" spans="1:31" x14ac:dyDescent="0.25">
      <c r="A8280">
        <v>1804922</v>
      </c>
      <c r="B8280">
        <v>1</v>
      </c>
      <c r="C8280" t="s">
        <v>81</v>
      </c>
      <c r="D8280" t="s">
        <v>118</v>
      </c>
      <c r="E8280" t="s">
        <v>158</v>
      </c>
      <c r="F8280" t="s">
        <v>17861</v>
      </c>
      <c r="G8280" t="s">
        <v>160</v>
      </c>
      <c r="H8280" t="s">
        <v>146</v>
      </c>
      <c r="I8280" t="s">
        <v>135</v>
      </c>
      <c r="J8280" t="s">
        <v>136</v>
      </c>
      <c r="K8280" t="s">
        <v>147</v>
      </c>
      <c r="L8280" t="s">
        <v>23587</v>
      </c>
      <c r="M8280" t="s">
        <v>23588</v>
      </c>
      <c r="N8280">
        <v>1.9369444440000001</v>
      </c>
      <c r="O8280">
        <v>0</v>
      </c>
      <c r="P8280">
        <v>12</v>
      </c>
      <c r="Q8280">
        <v>0</v>
      </c>
      <c r="R8280">
        <v>0</v>
      </c>
      <c r="S8280">
        <v>0</v>
      </c>
      <c r="T8280">
        <v>2</v>
      </c>
      <c r="U8280">
        <v>0</v>
      </c>
      <c r="V8280">
        <v>0</v>
      </c>
      <c r="W8280">
        <v>0</v>
      </c>
      <c r="X8280">
        <v>4.0955890244069995</v>
      </c>
      <c r="Y8280">
        <v>0</v>
      </c>
      <c r="Z8280">
        <v>0</v>
      </c>
      <c r="AA8280">
        <v>0</v>
      </c>
      <c r="AB8280">
        <v>12.159906393184603</v>
      </c>
      <c r="AC8280">
        <v>0</v>
      </c>
      <c r="AD8280">
        <v>0</v>
      </c>
      <c r="AE8280">
        <v>16.255495417591604</v>
      </c>
    </row>
    <row r="8281" spans="1:31" x14ac:dyDescent="0.25">
      <c r="A8281">
        <v>1804923</v>
      </c>
      <c r="B8281">
        <v>1</v>
      </c>
      <c r="C8281" t="s">
        <v>80</v>
      </c>
      <c r="D8281" t="s">
        <v>88</v>
      </c>
      <c r="E8281" t="s">
        <v>158</v>
      </c>
      <c r="F8281" t="s">
        <v>23589</v>
      </c>
      <c r="G8281" t="s">
        <v>160</v>
      </c>
      <c r="H8281" t="s">
        <v>146</v>
      </c>
      <c r="I8281" t="s">
        <v>135</v>
      </c>
      <c r="J8281" t="s">
        <v>136</v>
      </c>
      <c r="K8281" t="s">
        <v>147</v>
      </c>
      <c r="L8281" t="s">
        <v>23590</v>
      </c>
      <c r="M8281" t="s">
        <v>23591</v>
      </c>
      <c r="N8281">
        <v>1.916666666</v>
      </c>
      <c r="O8281">
        <v>0</v>
      </c>
      <c r="P8281">
        <v>89</v>
      </c>
      <c r="Q8281">
        <v>0</v>
      </c>
      <c r="R8281">
        <v>0</v>
      </c>
      <c r="S8281">
        <v>0</v>
      </c>
      <c r="T8281">
        <v>9</v>
      </c>
      <c r="U8281">
        <v>0</v>
      </c>
      <c r="V8281">
        <v>0</v>
      </c>
      <c r="W8281">
        <v>0</v>
      </c>
      <c r="X8281">
        <v>38.297013990989605</v>
      </c>
      <c r="Y8281">
        <v>0</v>
      </c>
      <c r="Z8281">
        <v>0</v>
      </c>
      <c r="AA8281">
        <v>0</v>
      </c>
      <c r="AB8281">
        <v>8.2284976789582007</v>
      </c>
      <c r="AC8281">
        <v>0</v>
      </c>
      <c r="AD8281">
        <v>0</v>
      </c>
      <c r="AE8281">
        <v>46.525511669947804</v>
      </c>
    </row>
    <row r="8282" spans="1:31" x14ac:dyDescent="0.25">
      <c r="A8282">
        <v>1804926</v>
      </c>
      <c r="B8282">
        <v>1</v>
      </c>
      <c r="C8282" t="s">
        <v>80</v>
      </c>
      <c r="D8282" t="s">
        <v>107</v>
      </c>
      <c r="E8282" t="s">
        <v>171</v>
      </c>
      <c r="F8282" t="s">
        <v>23592</v>
      </c>
      <c r="G8282" t="s">
        <v>181</v>
      </c>
      <c r="H8282" t="s">
        <v>146</v>
      </c>
      <c r="I8282" t="s">
        <v>135</v>
      </c>
      <c r="J8282" t="s">
        <v>136</v>
      </c>
      <c r="K8282" t="s">
        <v>147</v>
      </c>
      <c r="L8282" t="s">
        <v>23593</v>
      </c>
      <c r="M8282" t="s">
        <v>23594</v>
      </c>
      <c r="N8282">
        <v>2.2594444440000001</v>
      </c>
      <c r="O8282">
        <v>0</v>
      </c>
      <c r="P8282">
        <v>1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0.24513521730716667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0.24513521730716667</v>
      </c>
    </row>
    <row r="8283" spans="1:31" x14ac:dyDescent="0.25">
      <c r="A8283">
        <v>1804928</v>
      </c>
      <c r="B8283">
        <v>1</v>
      </c>
      <c r="C8283" t="s">
        <v>80</v>
      </c>
      <c r="D8283" t="s">
        <v>97</v>
      </c>
      <c r="E8283" t="s">
        <v>267</v>
      </c>
      <c r="F8283" t="s">
        <v>8554</v>
      </c>
      <c r="G8283" t="s">
        <v>239</v>
      </c>
      <c r="H8283" t="s">
        <v>134</v>
      </c>
      <c r="I8283" t="s">
        <v>135</v>
      </c>
      <c r="J8283" t="s">
        <v>136</v>
      </c>
      <c r="K8283" t="s">
        <v>137</v>
      </c>
      <c r="L8283" t="s">
        <v>23595</v>
      </c>
      <c r="M8283" t="s">
        <v>23596</v>
      </c>
      <c r="N8283">
        <v>2.06</v>
      </c>
      <c r="O8283">
        <v>54</v>
      </c>
      <c r="P8283">
        <v>7329</v>
      </c>
      <c r="Q8283">
        <v>5</v>
      </c>
      <c r="R8283">
        <v>192</v>
      </c>
      <c r="S8283">
        <v>21</v>
      </c>
      <c r="T8283">
        <v>666</v>
      </c>
      <c r="U8283">
        <v>0</v>
      </c>
      <c r="V8283">
        <v>1</v>
      </c>
      <c r="W8283">
        <v>1262.0507284904884</v>
      </c>
      <c r="X8283">
        <v>7181.9087879770414</v>
      </c>
      <c r="Y8283">
        <v>5.3324242438765337</v>
      </c>
      <c r="Z8283">
        <v>175.45273474241154</v>
      </c>
      <c r="AA8283">
        <v>1505.3922128465308</v>
      </c>
      <c r="AB8283">
        <v>1418.5381199925976</v>
      </c>
      <c r="AC8283">
        <v>0</v>
      </c>
      <c r="AD8283">
        <v>279.88168887502229</v>
      </c>
      <c r="AE8283">
        <v>11828.556697167969</v>
      </c>
    </row>
    <row r="8284" spans="1:31" x14ac:dyDescent="0.25">
      <c r="A8284">
        <v>1804929</v>
      </c>
      <c r="B8284">
        <v>1</v>
      </c>
      <c r="C8284" t="s">
        <v>81</v>
      </c>
      <c r="D8284" t="s">
        <v>118</v>
      </c>
      <c r="E8284" t="s">
        <v>184</v>
      </c>
      <c r="F8284" t="s">
        <v>19743</v>
      </c>
      <c r="G8284" t="s">
        <v>232</v>
      </c>
      <c r="H8284" t="s">
        <v>134</v>
      </c>
      <c r="I8284" t="s">
        <v>135</v>
      </c>
      <c r="J8284" t="s">
        <v>136</v>
      </c>
      <c r="K8284" t="s">
        <v>147</v>
      </c>
      <c r="L8284" t="s">
        <v>23597</v>
      </c>
      <c r="M8284" t="s">
        <v>23598</v>
      </c>
      <c r="N8284">
        <v>1.875277777</v>
      </c>
      <c r="O8284">
        <v>0</v>
      </c>
      <c r="P8284">
        <v>19</v>
      </c>
      <c r="Q8284">
        <v>8</v>
      </c>
      <c r="R8284">
        <v>53</v>
      </c>
      <c r="S8284">
        <v>0</v>
      </c>
      <c r="T8284">
        <v>2</v>
      </c>
      <c r="U8284">
        <v>1</v>
      </c>
      <c r="V8284">
        <v>0</v>
      </c>
      <c r="W8284">
        <v>0</v>
      </c>
      <c r="X8284">
        <v>4.6692579551799991</v>
      </c>
      <c r="Y8284">
        <v>30.709950581059836</v>
      </c>
      <c r="Z8284">
        <v>67.251821619608734</v>
      </c>
      <c r="AA8284">
        <v>0</v>
      </c>
      <c r="AB8284">
        <v>2.7630974451536998</v>
      </c>
      <c r="AC8284">
        <v>58.972462738822507</v>
      </c>
      <c r="AD8284">
        <v>0</v>
      </c>
      <c r="AE8284">
        <v>164.3665903398248</v>
      </c>
    </row>
    <row r="8285" spans="1:31" x14ac:dyDescent="0.25">
      <c r="A8285">
        <v>1804932</v>
      </c>
      <c r="B8285">
        <v>1</v>
      </c>
      <c r="C8285" t="s">
        <v>81</v>
      </c>
      <c r="D8285" t="s">
        <v>126</v>
      </c>
      <c r="E8285" t="s">
        <v>188</v>
      </c>
      <c r="F8285" t="s">
        <v>18878</v>
      </c>
      <c r="G8285" t="s">
        <v>177</v>
      </c>
      <c r="H8285" t="s">
        <v>134</v>
      </c>
      <c r="I8285" t="s">
        <v>193</v>
      </c>
      <c r="J8285" t="s">
        <v>136</v>
      </c>
      <c r="K8285" t="s">
        <v>147</v>
      </c>
      <c r="L8285" t="s">
        <v>23599</v>
      </c>
      <c r="M8285" t="s">
        <v>23600</v>
      </c>
      <c r="N8285">
        <v>5.8333329999999996E-3</v>
      </c>
      <c r="O8285">
        <v>0</v>
      </c>
      <c r="P8285">
        <v>742</v>
      </c>
      <c r="Q8285">
        <v>36</v>
      </c>
      <c r="R8285">
        <v>100</v>
      </c>
      <c r="S8285">
        <v>9</v>
      </c>
      <c r="T8285">
        <v>45</v>
      </c>
      <c r="U8285">
        <v>0</v>
      </c>
      <c r="V8285">
        <v>0</v>
      </c>
      <c r="W8285">
        <v>0</v>
      </c>
      <c r="X8285">
        <v>0.49178856131964965</v>
      </c>
      <c r="Y8285">
        <v>0.42292460231192497</v>
      </c>
      <c r="Z8285">
        <v>9.3434528818224977E-2</v>
      </c>
      <c r="AA8285">
        <v>0.20791598622777502</v>
      </c>
      <c r="AB8285">
        <v>0.13405604003049998</v>
      </c>
      <c r="AC8285">
        <v>0</v>
      </c>
      <c r="AD8285">
        <v>0</v>
      </c>
      <c r="AE8285">
        <v>1.3501197187080747</v>
      </c>
    </row>
    <row r="8286" spans="1:31" x14ac:dyDescent="0.25">
      <c r="A8286">
        <v>1804934</v>
      </c>
      <c r="B8286">
        <v>1</v>
      </c>
      <c r="C8286" t="s">
        <v>80</v>
      </c>
      <c r="D8286" t="s">
        <v>93</v>
      </c>
      <c r="E8286" t="s">
        <v>143</v>
      </c>
      <c r="F8286" t="s">
        <v>23601</v>
      </c>
      <c r="G8286" t="s">
        <v>160</v>
      </c>
      <c r="H8286" t="s">
        <v>146</v>
      </c>
      <c r="I8286" t="s">
        <v>135</v>
      </c>
      <c r="J8286" t="s">
        <v>136</v>
      </c>
      <c r="K8286" t="s">
        <v>147</v>
      </c>
      <c r="L8286" t="s">
        <v>23602</v>
      </c>
      <c r="M8286" t="s">
        <v>23603</v>
      </c>
      <c r="N8286">
        <v>1.4058333329999999</v>
      </c>
      <c r="O8286">
        <v>0</v>
      </c>
      <c r="P8286">
        <v>0</v>
      </c>
      <c r="Q8286">
        <v>0</v>
      </c>
      <c r="R8286">
        <v>7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18.690319019552401</v>
      </c>
      <c r="AA8286">
        <v>0</v>
      </c>
      <c r="AB8286">
        <v>0</v>
      </c>
      <c r="AC8286">
        <v>0</v>
      </c>
      <c r="AD8286">
        <v>0</v>
      </c>
      <c r="AE8286">
        <v>18.690319019552401</v>
      </c>
    </row>
    <row r="8287" spans="1:31" x14ac:dyDescent="0.25">
      <c r="A8287">
        <v>1804936</v>
      </c>
      <c r="B8287">
        <v>1</v>
      </c>
      <c r="C8287" t="s">
        <v>80</v>
      </c>
      <c r="D8287" t="s">
        <v>83</v>
      </c>
      <c r="E8287" t="s">
        <v>153</v>
      </c>
      <c r="F8287" t="s">
        <v>23604</v>
      </c>
      <c r="G8287" t="s">
        <v>155</v>
      </c>
      <c r="H8287" t="s">
        <v>146</v>
      </c>
      <c r="I8287" t="s">
        <v>135</v>
      </c>
      <c r="J8287" t="s">
        <v>136</v>
      </c>
      <c r="K8287" t="s">
        <v>147</v>
      </c>
      <c r="L8287" t="s">
        <v>23605</v>
      </c>
      <c r="M8287" t="s">
        <v>23606</v>
      </c>
      <c r="N8287">
        <v>1.9941666659999999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5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45.756760945871505</v>
      </c>
      <c r="AC8287">
        <v>0</v>
      </c>
      <c r="AD8287">
        <v>0</v>
      </c>
      <c r="AE8287">
        <v>45.756760945871505</v>
      </c>
    </row>
    <row r="8288" spans="1:31" x14ac:dyDescent="0.25">
      <c r="A8288">
        <v>1804937</v>
      </c>
      <c r="B8288">
        <v>1</v>
      </c>
      <c r="C8288" t="s">
        <v>80</v>
      </c>
      <c r="D8288" t="s">
        <v>104</v>
      </c>
      <c r="E8288" t="s">
        <v>171</v>
      </c>
      <c r="F8288" t="s">
        <v>23607</v>
      </c>
      <c r="G8288" t="s">
        <v>181</v>
      </c>
      <c r="H8288" t="s">
        <v>146</v>
      </c>
      <c r="I8288" t="s">
        <v>135</v>
      </c>
      <c r="J8288" t="s">
        <v>136</v>
      </c>
      <c r="K8288" t="s">
        <v>147</v>
      </c>
      <c r="L8288" t="s">
        <v>23608</v>
      </c>
      <c r="M8288" t="s">
        <v>23609</v>
      </c>
      <c r="N8288">
        <v>1.957222222</v>
      </c>
      <c r="O8288">
        <v>0</v>
      </c>
      <c r="P8288">
        <v>1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0.49462941322780002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0.49462941322780002</v>
      </c>
    </row>
    <row r="8289" spans="1:31" x14ac:dyDescent="0.25">
      <c r="A8289">
        <v>1804939</v>
      </c>
      <c r="B8289">
        <v>1</v>
      </c>
      <c r="C8289" t="s">
        <v>81</v>
      </c>
      <c r="D8289" t="s">
        <v>123</v>
      </c>
      <c r="E8289" t="s">
        <v>171</v>
      </c>
      <c r="F8289" t="s">
        <v>23610</v>
      </c>
      <c r="G8289" t="s">
        <v>282</v>
      </c>
      <c r="H8289" t="s">
        <v>146</v>
      </c>
      <c r="I8289" t="s">
        <v>135</v>
      </c>
      <c r="J8289" t="s">
        <v>136</v>
      </c>
      <c r="K8289" t="s">
        <v>147</v>
      </c>
      <c r="L8289" t="s">
        <v>23611</v>
      </c>
      <c r="M8289" t="s">
        <v>23612</v>
      </c>
      <c r="N8289">
        <v>15.130555555000001</v>
      </c>
      <c r="O8289">
        <v>0</v>
      </c>
      <c r="P8289">
        <v>0</v>
      </c>
      <c r="Q8289">
        <v>0</v>
      </c>
      <c r="R8289">
        <v>1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0.88609211179536651</v>
      </c>
      <c r="AA8289">
        <v>0</v>
      </c>
      <c r="AB8289">
        <v>0</v>
      </c>
      <c r="AC8289">
        <v>0</v>
      </c>
      <c r="AD8289">
        <v>0</v>
      </c>
      <c r="AE8289">
        <v>0.88609211179536651</v>
      </c>
    </row>
    <row r="8290" spans="1:31" x14ac:dyDescent="0.25">
      <c r="A8290">
        <v>1804942</v>
      </c>
      <c r="B8290">
        <v>1</v>
      </c>
      <c r="C8290" t="s">
        <v>80</v>
      </c>
      <c r="D8290" t="s">
        <v>107</v>
      </c>
      <c r="E8290" t="s">
        <v>171</v>
      </c>
      <c r="F8290" t="s">
        <v>23613</v>
      </c>
      <c r="G8290" t="s">
        <v>282</v>
      </c>
      <c r="H8290" t="s">
        <v>146</v>
      </c>
      <c r="I8290" t="s">
        <v>135</v>
      </c>
      <c r="J8290" t="s">
        <v>136</v>
      </c>
      <c r="K8290" t="s">
        <v>147</v>
      </c>
      <c r="L8290" t="s">
        <v>23614</v>
      </c>
      <c r="M8290" t="s">
        <v>23615</v>
      </c>
      <c r="N8290">
        <v>2.9697222220000001</v>
      </c>
      <c r="O8290">
        <v>0</v>
      </c>
      <c r="P8290">
        <v>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0.53865710634065833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0.53865710634065833</v>
      </c>
    </row>
    <row r="8291" spans="1:31" x14ac:dyDescent="0.25">
      <c r="A8291">
        <v>1804943</v>
      </c>
      <c r="B8291">
        <v>1</v>
      </c>
      <c r="C8291" t="s">
        <v>80</v>
      </c>
      <c r="D8291" t="s">
        <v>107</v>
      </c>
      <c r="E8291" t="s">
        <v>171</v>
      </c>
      <c r="F8291" t="s">
        <v>23616</v>
      </c>
      <c r="G8291" t="s">
        <v>173</v>
      </c>
      <c r="H8291" t="s">
        <v>146</v>
      </c>
      <c r="I8291" t="s">
        <v>135</v>
      </c>
      <c r="J8291" t="s">
        <v>136</v>
      </c>
      <c r="K8291" t="s">
        <v>147</v>
      </c>
      <c r="L8291" t="s">
        <v>23617</v>
      </c>
      <c r="M8291" t="s">
        <v>23618</v>
      </c>
      <c r="N8291">
        <v>2.2830555549999998</v>
      </c>
      <c r="O8291">
        <v>0</v>
      </c>
      <c r="P8291">
        <v>1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7.4750946960250003E-2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7.4750946960250003E-2</v>
      </c>
    </row>
    <row r="8292" spans="1:31" x14ac:dyDescent="0.25">
      <c r="A8292">
        <v>1804947</v>
      </c>
      <c r="B8292">
        <v>1</v>
      </c>
      <c r="C8292" t="s">
        <v>80</v>
      </c>
      <c r="D8292" t="s">
        <v>85</v>
      </c>
      <c r="E8292" t="s">
        <v>171</v>
      </c>
      <c r="F8292" t="s">
        <v>23619</v>
      </c>
      <c r="G8292" t="s">
        <v>173</v>
      </c>
      <c r="H8292" t="s">
        <v>146</v>
      </c>
      <c r="I8292" t="s">
        <v>135</v>
      </c>
      <c r="J8292" t="s">
        <v>136</v>
      </c>
      <c r="K8292" t="s">
        <v>147</v>
      </c>
      <c r="L8292" t="s">
        <v>23620</v>
      </c>
      <c r="M8292" t="s">
        <v>23621</v>
      </c>
      <c r="N8292">
        <v>2.1430555550000001</v>
      </c>
      <c r="O8292">
        <v>0</v>
      </c>
      <c r="P8292">
        <v>11</v>
      </c>
      <c r="Q8292">
        <v>0</v>
      </c>
      <c r="R8292">
        <v>0</v>
      </c>
      <c r="S8292">
        <v>0</v>
      </c>
      <c r="T8292">
        <v>4</v>
      </c>
      <c r="U8292">
        <v>0</v>
      </c>
      <c r="V8292">
        <v>0</v>
      </c>
      <c r="W8292">
        <v>0</v>
      </c>
      <c r="X8292">
        <v>4.7394526539484172</v>
      </c>
      <c r="Y8292">
        <v>0</v>
      </c>
      <c r="Z8292">
        <v>0</v>
      </c>
      <c r="AA8292">
        <v>0</v>
      </c>
      <c r="AB8292">
        <v>13.677343442380732</v>
      </c>
      <c r="AC8292">
        <v>0</v>
      </c>
      <c r="AD8292">
        <v>0</v>
      </c>
      <c r="AE8292">
        <v>18.416796096329151</v>
      </c>
    </row>
    <row r="8293" spans="1:31" x14ac:dyDescent="0.25">
      <c r="A8293">
        <v>1804948</v>
      </c>
      <c r="B8293">
        <v>1</v>
      </c>
      <c r="C8293" t="s">
        <v>80</v>
      </c>
      <c r="D8293" t="s">
        <v>95</v>
      </c>
      <c r="E8293" t="s">
        <v>188</v>
      </c>
      <c r="F8293" t="s">
        <v>23622</v>
      </c>
      <c r="G8293" t="s">
        <v>177</v>
      </c>
      <c r="H8293" t="s">
        <v>134</v>
      </c>
      <c r="I8293" t="s">
        <v>135</v>
      </c>
      <c r="J8293" t="s">
        <v>136</v>
      </c>
      <c r="K8293" t="s">
        <v>147</v>
      </c>
      <c r="L8293" t="s">
        <v>23623</v>
      </c>
      <c r="M8293" t="s">
        <v>23624</v>
      </c>
      <c r="N8293">
        <v>1.7366666660000001</v>
      </c>
      <c r="O8293">
        <v>0</v>
      </c>
      <c r="P8293">
        <v>0</v>
      </c>
      <c r="Q8293">
        <v>0</v>
      </c>
      <c r="R8293">
        <v>0</v>
      </c>
      <c r="S8293">
        <v>3</v>
      </c>
      <c r="T8293">
        <v>0</v>
      </c>
      <c r="U8293">
        <v>1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39.917366438198997</v>
      </c>
      <c r="AB8293">
        <v>0</v>
      </c>
      <c r="AC8293">
        <v>350.21159382781605</v>
      </c>
      <c r="AD8293">
        <v>0</v>
      </c>
      <c r="AE8293">
        <v>390.12896026601504</v>
      </c>
    </row>
    <row r="8294" spans="1:31" x14ac:dyDescent="0.25">
      <c r="A8294">
        <v>1804952</v>
      </c>
      <c r="B8294">
        <v>1</v>
      </c>
      <c r="C8294" t="s">
        <v>81</v>
      </c>
      <c r="D8294" t="s">
        <v>114</v>
      </c>
      <c r="E8294" t="s">
        <v>131</v>
      </c>
      <c r="F8294" t="s">
        <v>7394</v>
      </c>
      <c r="G8294" t="s">
        <v>177</v>
      </c>
      <c r="H8294" t="s">
        <v>134</v>
      </c>
      <c r="I8294" t="s">
        <v>135</v>
      </c>
      <c r="J8294" t="s">
        <v>136</v>
      </c>
      <c r="K8294" t="s">
        <v>147</v>
      </c>
      <c r="L8294" t="s">
        <v>23625</v>
      </c>
      <c r="M8294" t="s">
        <v>23626</v>
      </c>
      <c r="N8294">
        <v>0.42444444399999998</v>
      </c>
      <c r="O8294">
        <v>0</v>
      </c>
      <c r="P8294">
        <v>1593</v>
      </c>
      <c r="Q8294">
        <v>0</v>
      </c>
      <c r="R8294">
        <v>43</v>
      </c>
      <c r="S8294">
        <v>2</v>
      </c>
      <c r="T8294">
        <v>133</v>
      </c>
      <c r="U8294">
        <v>0</v>
      </c>
      <c r="V8294">
        <v>1</v>
      </c>
      <c r="W8294">
        <v>0</v>
      </c>
      <c r="X8294">
        <v>58.990296920603413</v>
      </c>
      <c r="Y8294">
        <v>0</v>
      </c>
      <c r="Z8294">
        <v>0.38057340327520001</v>
      </c>
      <c r="AA8294">
        <v>1.8647470276512002</v>
      </c>
      <c r="AB8294">
        <v>10.388869797680863</v>
      </c>
      <c r="AC8294">
        <v>0</v>
      </c>
      <c r="AD8294">
        <v>0</v>
      </c>
      <c r="AE8294">
        <v>71.62448714921068</v>
      </c>
    </row>
    <row r="8295" spans="1:31" x14ac:dyDescent="0.25">
      <c r="A8295">
        <v>1804960</v>
      </c>
      <c r="B8295">
        <v>1</v>
      </c>
      <c r="C8295" t="s">
        <v>81</v>
      </c>
      <c r="D8295" t="s">
        <v>128</v>
      </c>
      <c r="E8295" t="s">
        <v>153</v>
      </c>
      <c r="F8295" t="s">
        <v>23627</v>
      </c>
      <c r="G8295" t="s">
        <v>225</v>
      </c>
      <c r="H8295" t="s">
        <v>146</v>
      </c>
      <c r="I8295" t="s">
        <v>135</v>
      </c>
      <c r="J8295" t="s">
        <v>3</v>
      </c>
      <c r="K8295" t="s">
        <v>147</v>
      </c>
      <c r="L8295" t="s">
        <v>23628</v>
      </c>
      <c r="M8295" t="s">
        <v>23629</v>
      </c>
      <c r="N8295">
        <v>4.4613888880000001</v>
      </c>
      <c r="O8295">
        <v>0</v>
      </c>
      <c r="P8295">
        <v>31</v>
      </c>
      <c r="Q8295">
        <v>0</v>
      </c>
      <c r="R8295">
        <v>0</v>
      </c>
      <c r="S8295">
        <v>0</v>
      </c>
      <c r="T8295">
        <v>6</v>
      </c>
      <c r="U8295">
        <v>0</v>
      </c>
      <c r="V8295">
        <v>0</v>
      </c>
      <c r="W8295">
        <v>0</v>
      </c>
      <c r="X8295">
        <v>27.819933857805147</v>
      </c>
      <c r="Y8295">
        <v>0</v>
      </c>
      <c r="Z8295">
        <v>0</v>
      </c>
      <c r="AA8295">
        <v>0</v>
      </c>
      <c r="AB8295">
        <v>3.4155357065892922</v>
      </c>
      <c r="AC8295">
        <v>0</v>
      </c>
      <c r="AD8295">
        <v>0</v>
      </c>
      <c r="AE8295">
        <v>31.235469564394439</v>
      </c>
    </row>
    <row r="8296" spans="1:31" x14ac:dyDescent="0.25">
      <c r="A8296">
        <v>1804962</v>
      </c>
      <c r="B8296">
        <v>1</v>
      </c>
      <c r="C8296" t="s">
        <v>80</v>
      </c>
      <c r="D8296" t="s">
        <v>103</v>
      </c>
      <c r="E8296" t="s">
        <v>131</v>
      </c>
      <c r="F8296" t="s">
        <v>23630</v>
      </c>
      <c r="G8296" t="s">
        <v>177</v>
      </c>
      <c r="H8296" t="s">
        <v>134</v>
      </c>
      <c r="I8296" t="s">
        <v>135</v>
      </c>
      <c r="J8296" t="s">
        <v>136</v>
      </c>
      <c r="K8296" t="s">
        <v>147</v>
      </c>
      <c r="L8296" t="s">
        <v>23631</v>
      </c>
      <c r="M8296" t="s">
        <v>23632</v>
      </c>
      <c r="N8296">
        <v>0.39111111100000001</v>
      </c>
      <c r="O8296">
        <v>1</v>
      </c>
      <c r="P8296">
        <v>0</v>
      </c>
      <c r="Q8296">
        <v>1</v>
      </c>
      <c r="R8296">
        <v>10</v>
      </c>
      <c r="S8296">
        <v>5</v>
      </c>
      <c r="T8296">
        <v>4</v>
      </c>
      <c r="U8296">
        <v>6</v>
      </c>
      <c r="V8296">
        <v>0</v>
      </c>
      <c r="W8296">
        <v>0.16293094482133336</v>
      </c>
      <c r="X8296">
        <v>0</v>
      </c>
      <c r="Y8296">
        <v>137.89027188851199</v>
      </c>
      <c r="Z8296">
        <v>6.2619714045504002</v>
      </c>
      <c r="AA8296">
        <v>14.020815859635199</v>
      </c>
      <c r="AB8296">
        <v>1.0175696988160001</v>
      </c>
      <c r="AC8296">
        <v>702.81314708152536</v>
      </c>
      <c r="AD8296">
        <v>0</v>
      </c>
      <c r="AE8296">
        <v>862.16670687786029</v>
      </c>
    </row>
    <row r="8297" spans="1:31" x14ac:dyDescent="0.25">
      <c r="A8297">
        <v>1804963</v>
      </c>
      <c r="B8297">
        <v>1</v>
      </c>
      <c r="C8297" t="s">
        <v>81</v>
      </c>
      <c r="D8297" t="s">
        <v>128</v>
      </c>
      <c r="E8297" t="s">
        <v>171</v>
      </c>
      <c r="F8297" t="s">
        <v>23633</v>
      </c>
      <c r="G8297" t="s">
        <v>225</v>
      </c>
      <c r="H8297" t="s">
        <v>146</v>
      </c>
      <c r="I8297" t="s">
        <v>135</v>
      </c>
      <c r="J8297" t="s">
        <v>3</v>
      </c>
      <c r="K8297" t="s">
        <v>147</v>
      </c>
      <c r="L8297" t="s">
        <v>23634</v>
      </c>
      <c r="M8297" t="s">
        <v>23635</v>
      </c>
      <c r="N8297">
        <v>0.88694444400000005</v>
      </c>
      <c r="O8297">
        <v>0</v>
      </c>
      <c r="P8297">
        <v>4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0.43606363339583337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0.43606363339583337</v>
      </c>
    </row>
    <row r="8298" spans="1:31" x14ac:dyDescent="0.25">
      <c r="A8298">
        <v>1804964</v>
      </c>
      <c r="B8298">
        <v>1</v>
      </c>
      <c r="C8298" t="s">
        <v>80</v>
      </c>
      <c r="D8298" t="s">
        <v>84</v>
      </c>
      <c r="E8298" t="s">
        <v>171</v>
      </c>
      <c r="F8298" t="s">
        <v>23636</v>
      </c>
      <c r="G8298" t="s">
        <v>282</v>
      </c>
      <c r="H8298" t="s">
        <v>146</v>
      </c>
      <c r="I8298" t="s">
        <v>135</v>
      </c>
      <c r="J8298" t="s">
        <v>136</v>
      </c>
      <c r="K8298" t="s">
        <v>147</v>
      </c>
      <c r="L8298" t="s">
        <v>23637</v>
      </c>
      <c r="M8298" t="s">
        <v>23638</v>
      </c>
      <c r="N8298">
        <v>4.1683333329999996</v>
      </c>
      <c r="O8298">
        <v>0</v>
      </c>
      <c r="P8298">
        <v>1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0.70887334883075004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0.70887334883075004</v>
      </c>
    </row>
    <row r="8299" spans="1:31" x14ac:dyDescent="0.25">
      <c r="A8299">
        <v>1804965</v>
      </c>
      <c r="B8299">
        <v>1</v>
      </c>
      <c r="C8299" t="s">
        <v>81</v>
      </c>
      <c r="D8299" t="s">
        <v>119</v>
      </c>
      <c r="E8299" t="s">
        <v>143</v>
      </c>
      <c r="F8299" t="s">
        <v>23639</v>
      </c>
      <c r="G8299" t="s">
        <v>145</v>
      </c>
      <c r="H8299" t="s">
        <v>146</v>
      </c>
      <c r="I8299" t="s">
        <v>135</v>
      </c>
      <c r="J8299" t="s">
        <v>136</v>
      </c>
      <c r="K8299" t="s">
        <v>147</v>
      </c>
      <c r="L8299" t="s">
        <v>23640</v>
      </c>
      <c r="M8299" t="s">
        <v>23641</v>
      </c>
      <c r="N8299">
        <v>0.79583333300000003</v>
      </c>
      <c r="O8299">
        <v>0</v>
      </c>
      <c r="P8299">
        <v>0</v>
      </c>
      <c r="Q8299">
        <v>0</v>
      </c>
      <c r="R8299">
        <v>7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3.1997302569973503</v>
      </c>
      <c r="AA8299">
        <v>0</v>
      </c>
      <c r="AB8299">
        <v>0</v>
      </c>
      <c r="AC8299">
        <v>0</v>
      </c>
      <c r="AD8299">
        <v>0</v>
      </c>
      <c r="AE8299">
        <v>3.1997302569973503</v>
      </c>
    </row>
    <row r="8300" spans="1:31" x14ac:dyDescent="0.25">
      <c r="A8300">
        <v>1804968</v>
      </c>
      <c r="B8300">
        <v>1</v>
      </c>
      <c r="C8300" t="s">
        <v>81</v>
      </c>
      <c r="D8300" t="s">
        <v>121</v>
      </c>
      <c r="E8300" t="s">
        <v>158</v>
      </c>
      <c r="F8300" t="s">
        <v>23642</v>
      </c>
      <c r="G8300" t="s">
        <v>160</v>
      </c>
      <c r="H8300" t="s">
        <v>146</v>
      </c>
      <c r="I8300" t="s">
        <v>135</v>
      </c>
      <c r="J8300" t="s">
        <v>136</v>
      </c>
      <c r="K8300" t="s">
        <v>147</v>
      </c>
      <c r="L8300" t="s">
        <v>23643</v>
      </c>
      <c r="M8300" t="s">
        <v>23644</v>
      </c>
      <c r="N8300">
        <v>0.75388888799999998</v>
      </c>
      <c r="O8300">
        <v>0</v>
      </c>
      <c r="P8300">
        <v>6</v>
      </c>
      <c r="Q8300">
        <v>0</v>
      </c>
      <c r="R8300">
        <v>0</v>
      </c>
      <c r="S8300">
        <v>0</v>
      </c>
      <c r="T8300">
        <v>1</v>
      </c>
      <c r="U8300">
        <v>0</v>
      </c>
      <c r="V8300">
        <v>0</v>
      </c>
      <c r="W8300">
        <v>0</v>
      </c>
      <c r="X8300">
        <v>0.52515805946219996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0.52515805946219996</v>
      </c>
    </row>
    <row r="8301" spans="1:31" x14ac:dyDescent="0.25">
      <c r="A8301">
        <v>1804970</v>
      </c>
      <c r="B8301">
        <v>1</v>
      </c>
      <c r="C8301" t="s">
        <v>81</v>
      </c>
      <c r="D8301" t="s">
        <v>122</v>
      </c>
      <c r="E8301" t="s">
        <v>171</v>
      </c>
      <c r="F8301" t="s">
        <v>23645</v>
      </c>
      <c r="G8301" t="s">
        <v>225</v>
      </c>
      <c r="H8301" t="s">
        <v>146</v>
      </c>
      <c r="I8301" t="s">
        <v>135</v>
      </c>
      <c r="J8301" t="s">
        <v>136</v>
      </c>
      <c r="K8301" t="s">
        <v>147</v>
      </c>
      <c r="L8301" t="s">
        <v>23646</v>
      </c>
      <c r="M8301" t="s">
        <v>23647</v>
      </c>
      <c r="N8301">
        <v>2.1291666660000002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2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0.38669370106433332</v>
      </c>
      <c r="AC8301">
        <v>0</v>
      </c>
      <c r="AD8301">
        <v>0</v>
      </c>
      <c r="AE8301">
        <v>0.38669370106433332</v>
      </c>
    </row>
    <row r="8302" spans="1:31" x14ac:dyDescent="0.25">
      <c r="A8302">
        <v>1804971</v>
      </c>
      <c r="B8302">
        <v>1</v>
      </c>
      <c r="C8302" t="s">
        <v>80</v>
      </c>
      <c r="D8302" t="s">
        <v>83</v>
      </c>
      <c r="E8302" t="s">
        <v>158</v>
      </c>
      <c r="F8302" t="s">
        <v>23648</v>
      </c>
      <c r="G8302" t="s">
        <v>305</v>
      </c>
      <c r="H8302" t="s">
        <v>146</v>
      </c>
      <c r="I8302" t="s">
        <v>135</v>
      </c>
      <c r="J8302" t="s">
        <v>136</v>
      </c>
      <c r="K8302" t="s">
        <v>147</v>
      </c>
      <c r="L8302" t="s">
        <v>23649</v>
      </c>
      <c r="M8302" t="s">
        <v>23650</v>
      </c>
      <c r="N8302">
        <v>1.0219444440000001</v>
      </c>
      <c r="O8302">
        <v>0</v>
      </c>
      <c r="P8302">
        <v>122</v>
      </c>
      <c r="Q8302">
        <v>0</v>
      </c>
      <c r="R8302">
        <v>0</v>
      </c>
      <c r="S8302">
        <v>0</v>
      </c>
      <c r="T8302">
        <v>7</v>
      </c>
      <c r="U8302">
        <v>0</v>
      </c>
      <c r="V8302">
        <v>0</v>
      </c>
      <c r="W8302">
        <v>0</v>
      </c>
      <c r="X8302">
        <v>29.414911986364906</v>
      </c>
      <c r="Y8302">
        <v>0</v>
      </c>
      <c r="Z8302">
        <v>0</v>
      </c>
      <c r="AA8302">
        <v>0</v>
      </c>
      <c r="AB8302">
        <v>1.8059624498387998</v>
      </c>
      <c r="AC8302">
        <v>0</v>
      </c>
      <c r="AD8302">
        <v>0</v>
      </c>
      <c r="AE8302">
        <v>31.220874436203705</v>
      </c>
    </row>
    <row r="8303" spans="1:31" x14ac:dyDescent="0.25">
      <c r="A8303">
        <v>1804972</v>
      </c>
      <c r="B8303">
        <v>1</v>
      </c>
      <c r="C8303" t="s">
        <v>80</v>
      </c>
      <c r="D8303" t="s">
        <v>93</v>
      </c>
      <c r="E8303" t="s">
        <v>171</v>
      </c>
      <c r="F8303" t="s">
        <v>23651</v>
      </c>
      <c r="G8303" t="s">
        <v>181</v>
      </c>
      <c r="H8303" t="s">
        <v>146</v>
      </c>
      <c r="I8303" t="s">
        <v>135</v>
      </c>
      <c r="J8303" t="s">
        <v>136</v>
      </c>
      <c r="K8303" t="s">
        <v>147</v>
      </c>
      <c r="L8303" t="s">
        <v>23652</v>
      </c>
      <c r="M8303" t="s">
        <v>23653</v>
      </c>
      <c r="N8303">
        <v>8.8230555549999998</v>
      </c>
      <c r="O8303">
        <v>0</v>
      </c>
      <c r="P8303">
        <v>1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2.7801654480833339E-4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2.7801654480833339E-4</v>
      </c>
    </row>
    <row r="8304" spans="1:31" x14ac:dyDescent="0.25">
      <c r="A8304">
        <v>1804974</v>
      </c>
      <c r="B8304">
        <v>1</v>
      </c>
      <c r="C8304" t="s">
        <v>80</v>
      </c>
      <c r="D8304" t="s">
        <v>96</v>
      </c>
      <c r="E8304" t="s">
        <v>158</v>
      </c>
      <c r="F8304" t="s">
        <v>23654</v>
      </c>
      <c r="G8304" t="s">
        <v>221</v>
      </c>
      <c r="H8304" t="s">
        <v>146</v>
      </c>
      <c r="I8304" t="s">
        <v>135</v>
      </c>
      <c r="J8304" t="s">
        <v>136</v>
      </c>
      <c r="K8304" t="s">
        <v>147</v>
      </c>
      <c r="L8304" t="s">
        <v>23655</v>
      </c>
      <c r="M8304" t="s">
        <v>23656</v>
      </c>
      <c r="N8304">
        <v>1.1258333330000001</v>
      </c>
      <c r="O8304">
        <v>0</v>
      </c>
      <c r="P8304">
        <v>63</v>
      </c>
      <c r="Q8304">
        <v>0</v>
      </c>
      <c r="R8304">
        <v>0</v>
      </c>
      <c r="S8304">
        <v>0</v>
      </c>
      <c r="T8304">
        <v>1</v>
      </c>
      <c r="U8304">
        <v>0</v>
      </c>
      <c r="V8304">
        <v>0</v>
      </c>
      <c r="W8304">
        <v>0</v>
      </c>
      <c r="X8304">
        <v>24.420783188474516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24.420783188474516</v>
      </c>
    </row>
    <row r="8305" spans="1:31" x14ac:dyDescent="0.25">
      <c r="A8305">
        <v>1804975</v>
      </c>
      <c r="B8305">
        <v>1</v>
      </c>
      <c r="C8305" t="s">
        <v>81</v>
      </c>
      <c r="D8305" t="s">
        <v>128</v>
      </c>
      <c r="E8305" t="s">
        <v>171</v>
      </c>
      <c r="F8305" t="s">
        <v>23657</v>
      </c>
      <c r="G8305" t="s">
        <v>225</v>
      </c>
      <c r="H8305" t="s">
        <v>146</v>
      </c>
      <c r="I8305" t="s">
        <v>135</v>
      </c>
      <c r="J8305" t="s">
        <v>136</v>
      </c>
      <c r="K8305" t="s">
        <v>147</v>
      </c>
      <c r="L8305" t="s">
        <v>23658</v>
      </c>
      <c r="M8305" t="s">
        <v>23659</v>
      </c>
      <c r="N8305">
        <v>0.52749999999999997</v>
      </c>
      <c r="O8305">
        <v>0</v>
      </c>
      <c r="P8305">
        <v>7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0.76233308409720002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0.76233308409720002</v>
      </c>
    </row>
    <row r="8306" spans="1:31" x14ac:dyDescent="0.25">
      <c r="A8306">
        <v>1804977</v>
      </c>
      <c r="B8306">
        <v>1</v>
      </c>
      <c r="C8306" t="s">
        <v>80</v>
      </c>
      <c r="D8306" t="s">
        <v>97</v>
      </c>
      <c r="E8306" t="s">
        <v>171</v>
      </c>
      <c r="F8306" t="s">
        <v>23660</v>
      </c>
      <c r="G8306" t="s">
        <v>164</v>
      </c>
      <c r="H8306" t="s">
        <v>146</v>
      </c>
      <c r="I8306" t="s">
        <v>135</v>
      </c>
      <c r="J8306" t="s">
        <v>136</v>
      </c>
      <c r="K8306" t="s">
        <v>147</v>
      </c>
      <c r="L8306" t="s">
        <v>23661</v>
      </c>
      <c r="M8306" t="s">
        <v>23662</v>
      </c>
      <c r="N8306">
        <v>5.6286111109999997</v>
      </c>
      <c r="O8306">
        <v>0</v>
      </c>
      <c r="P8306">
        <v>4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4.8957712128468511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4.8957712128468511</v>
      </c>
    </row>
    <row r="8307" spans="1:31" x14ac:dyDescent="0.25">
      <c r="A8307">
        <v>1804978</v>
      </c>
      <c r="B8307">
        <v>1</v>
      </c>
      <c r="C8307" t="s">
        <v>81</v>
      </c>
      <c r="D8307" t="s">
        <v>112</v>
      </c>
      <c r="E8307" t="s">
        <v>171</v>
      </c>
      <c r="F8307" t="s">
        <v>23663</v>
      </c>
      <c r="G8307" t="s">
        <v>181</v>
      </c>
      <c r="H8307" t="s">
        <v>146</v>
      </c>
      <c r="I8307" t="s">
        <v>135</v>
      </c>
      <c r="J8307" t="s">
        <v>136</v>
      </c>
      <c r="K8307" t="s">
        <v>147</v>
      </c>
      <c r="L8307" t="s">
        <v>23664</v>
      </c>
      <c r="M8307" t="s">
        <v>23665</v>
      </c>
      <c r="N8307">
        <v>3.1813888879999999</v>
      </c>
      <c r="O8307">
        <v>0</v>
      </c>
      <c r="P8307">
        <v>1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0.45827220538749996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0.45827220538749996</v>
      </c>
    </row>
    <row r="8308" spans="1:31" x14ac:dyDescent="0.25">
      <c r="A8308">
        <v>1804981</v>
      </c>
      <c r="B8308">
        <v>1</v>
      </c>
      <c r="C8308" t="s">
        <v>80</v>
      </c>
      <c r="D8308" t="s">
        <v>105</v>
      </c>
      <c r="E8308" t="s">
        <v>171</v>
      </c>
      <c r="F8308" t="s">
        <v>23666</v>
      </c>
      <c r="G8308" t="s">
        <v>181</v>
      </c>
      <c r="H8308" t="s">
        <v>146</v>
      </c>
      <c r="I8308" t="s">
        <v>135</v>
      </c>
      <c r="J8308" t="s">
        <v>136</v>
      </c>
      <c r="K8308" t="s">
        <v>147</v>
      </c>
      <c r="L8308" t="s">
        <v>23667</v>
      </c>
      <c r="M8308" t="s">
        <v>23668</v>
      </c>
      <c r="N8308">
        <v>3.6638888879999998</v>
      </c>
      <c r="O8308">
        <v>0</v>
      </c>
      <c r="P8308">
        <v>1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1.6638020349411169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1.6638020349411169</v>
      </c>
    </row>
    <row r="8309" spans="1:31" x14ac:dyDescent="0.25">
      <c r="A8309">
        <v>1804985</v>
      </c>
      <c r="B8309">
        <v>1</v>
      </c>
      <c r="C8309" t="s">
        <v>81</v>
      </c>
      <c r="D8309" t="s">
        <v>113</v>
      </c>
      <c r="E8309" t="s">
        <v>184</v>
      </c>
      <c r="F8309" t="s">
        <v>23669</v>
      </c>
      <c r="G8309" t="s">
        <v>225</v>
      </c>
      <c r="H8309" t="s">
        <v>134</v>
      </c>
      <c r="I8309" t="s">
        <v>135</v>
      </c>
      <c r="J8309" t="s">
        <v>3</v>
      </c>
      <c r="K8309" t="s">
        <v>147</v>
      </c>
      <c r="L8309" t="s">
        <v>23670</v>
      </c>
      <c r="M8309" t="s">
        <v>23671</v>
      </c>
      <c r="N8309">
        <v>5.5549999999999997</v>
      </c>
      <c r="O8309">
        <v>0</v>
      </c>
      <c r="P8309">
        <v>42</v>
      </c>
      <c r="Q8309">
        <v>0</v>
      </c>
      <c r="R8309">
        <v>8</v>
      </c>
      <c r="S8309">
        <v>0</v>
      </c>
      <c r="T8309">
        <v>1</v>
      </c>
      <c r="U8309">
        <v>0</v>
      </c>
      <c r="V8309">
        <v>0</v>
      </c>
      <c r="W8309">
        <v>0</v>
      </c>
      <c r="X8309">
        <v>57.917719722268203</v>
      </c>
      <c r="Y8309">
        <v>0</v>
      </c>
      <c r="Z8309">
        <v>7.3236795990461223</v>
      </c>
      <c r="AA8309">
        <v>0</v>
      </c>
      <c r="AB8309">
        <v>3.7712107774000004E-3</v>
      </c>
      <c r="AC8309">
        <v>0</v>
      </c>
      <c r="AD8309">
        <v>0</v>
      </c>
      <c r="AE8309">
        <v>65.24517053209172</v>
      </c>
    </row>
    <row r="8310" spans="1:31" x14ac:dyDescent="0.25">
      <c r="A8310">
        <v>1804990</v>
      </c>
      <c r="B8310">
        <v>1</v>
      </c>
      <c r="C8310" t="s">
        <v>80</v>
      </c>
      <c r="D8310" t="s">
        <v>106</v>
      </c>
      <c r="E8310" t="s">
        <v>188</v>
      </c>
      <c r="F8310" t="s">
        <v>23672</v>
      </c>
      <c r="G8310" t="s">
        <v>177</v>
      </c>
      <c r="H8310" t="s">
        <v>134</v>
      </c>
      <c r="I8310" t="s">
        <v>193</v>
      </c>
      <c r="J8310" t="s">
        <v>136</v>
      </c>
      <c r="K8310" t="s">
        <v>147</v>
      </c>
      <c r="L8310" t="s">
        <v>23673</v>
      </c>
      <c r="M8310" t="s">
        <v>23674</v>
      </c>
      <c r="N8310">
        <v>6.1111109999999998E-3</v>
      </c>
      <c r="O8310">
        <v>0</v>
      </c>
      <c r="P8310">
        <v>622</v>
      </c>
      <c r="Q8310">
        <v>0</v>
      </c>
      <c r="R8310">
        <v>60</v>
      </c>
      <c r="S8310">
        <v>1</v>
      </c>
      <c r="T8310">
        <v>91</v>
      </c>
      <c r="U8310">
        <v>0</v>
      </c>
      <c r="V8310">
        <v>0</v>
      </c>
      <c r="W8310">
        <v>0</v>
      </c>
      <c r="X8310">
        <v>0.46034656336111696</v>
      </c>
      <c r="Y8310">
        <v>0</v>
      </c>
      <c r="Z8310">
        <v>4.7859749331900008E-2</v>
      </c>
      <c r="AA8310">
        <v>1.1415865569716669E-2</v>
      </c>
      <c r="AB8310">
        <v>0.26163139031040006</v>
      </c>
      <c r="AC8310">
        <v>0</v>
      </c>
      <c r="AD8310">
        <v>0</v>
      </c>
      <c r="AE8310">
        <v>0.78125356857313366</v>
      </c>
    </row>
    <row r="8311" spans="1:31" x14ac:dyDescent="0.25">
      <c r="A8311">
        <v>1804991</v>
      </c>
      <c r="B8311">
        <v>1</v>
      </c>
      <c r="C8311" t="s">
        <v>80</v>
      </c>
      <c r="D8311" t="s">
        <v>90</v>
      </c>
      <c r="E8311" t="s">
        <v>171</v>
      </c>
      <c r="F8311" t="s">
        <v>23675</v>
      </c>
      <c r="G8311" t="s">
        <v>181</v>
      </c>
      <c r="H8311" t="s">
        <v>146</v>
      </c>
      <c r="I8311" t="s">
        <v>135</v>
      </c>
      <c r="J8311" t="s">
        <v>136</v>
      </c>
      <c r="K8311" t="s">
        <v>147</v>
      </c>
      <c r="L8311" t="s">
        <v>23676</v>
      </c>
      <c r="M8311" t="s">
        <v>23677</v>
      </c>
      <c r="N8311">
        <v>2.3805555549999999</v>
      </c>
      <c r="O8311">
        <v>0</v>
      </c>
      <c r="P8311">
        <v>2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0.69334376050186663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0.69334376050186663</v>
      </c>
    </row>
    <row r="8312" spans="1:31" x14ac:dyDescent="0.25">
      <c r="A8312">
        <v>1804993</v>
      </c>
      <c r="B8312">
        <v>1</v>
      </c>
      <c r="C8312" t="s">
        <v>81</v>
      </c>
      <c r="D8312" t="s">
        <v>128</v>
      </c>
      <c r="E8312" t="s">
        <v>171</v>
      </c>
      <c r="F8312" t="s">
        <v>23678</v>
      </c>
      <c r="G8312" t="s">
        <v>181</v>
      </c>
      <c r="H8312" t="s">
        <v>146</v>
      </c>
      <c r="I8312" t="s">
        <v>135</v>
      </c>
      <c r="J8312" t="s">
        <v>136</v>
      </c>
      <c r="K8312" t="s">
        <v>147</v>
      </c>
      <c r="L8312" t="s">
        <v>23679</v>
      </c>
      <c r="M8312" t="s">
        <v>23680</v>
      </c>
      <c r="N8312">
        <v>4.2938888879999997</v>
      </c>
      <c r="O8312">
        <v>0</v>
      </c>
      <c r="P8312">
        <v>11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10.469325137579995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10.469325137579995</v>
      </c>
    </row>
    <row r="8313" spans="1:31" x14ac:dyDescent="0.25">
      <c r="A8313">
        <v>1804995</v>
      </c>
      <c r="B8313">
        <v>1</v>
      </c>
      <c r="C8313" t="s">
        <v>80</v>
      </c>
      <c r="D8313" t="s">
        <v>104</v>
      </c>
      <c r="E8313" t="s">
        <v>171</v>
      </c>
      <c r="F8313" t="s">
        <v>23681</v>
      </c>
      <c r="G8313" t="s">
        <v>181</v>
      </c>
      <c r="H8313" t="s">
        <v>146</v>
      </c>
      <c r="I8313" t="s">
        <v>135</v>
      </c>
      <c r="J8313" t="s">
        <v>136</v>
      </c>
      <c r="K8313" t="s">
        <v>147</v>
      </c>
      <c r="L8313" t="s">
        <v>23682</v>
      </c>
      <c r="M8313" t="s">
        <v>23683</v>
      </c>
      <c r="N8313">
        <v>3.554444444</v>
      </c>
      <c r="O8313">
        <v>0</v>
      </c>
      <c r="P8313">
        <v>4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4.6829758163270681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4.6829758163270681</v>
      </c>
    </row>
    <row r="8314" spans="1:31" x14ac:dyDescent="0.25">
      <c r="A8314">
        <v>1804996</v>
      </c>
      <c r="B8314">
        <v>1</v>
      </c>
      <c r="C8314" t="s">
        <v>80</v>
      </c>
      <c r="D8314" t="s">
        <v>100</v>
      </c>
      <c r="E8314" t="s">
        <v>171</v>
      </c>
      <c r="F8314" t="s">
        <v>23094</v>
      </c>
      <c r="G8314" t="s">
        <v>181</v>
      </c>
      <c r="H8314" t="s">
        <v>146</v>
      </c>
      <c r="I8314" t="s">
        <v>135</v>
      </c>
      <c r="J8314" t="s">
        <v>136</v>
      </c>
      <c r="K8314" t="s">
        <v>147</v>
      </c>
      <c r="L8314" t="s">
        <v>23684</v>
      </c>
      <c r="M8314" t="s">
        <v>23685</v>
      </c>
      <c r="N8314">
        <v>1.549722222</v>
      </c>
      <c r="O8314">
        <v>0</v>
      </c>
      <c r="P8314">
        <v>1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0.12668253857905001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0.12668253857905001</v>
      </c>
    </row>
    <row r="8315" spans="1:31" x14ac:dyDescent="0.25">
      <c r="A8315">
        <v>1804998</v>
      </c>
      <c r="B8315">
        <v>1</v>
      </c>
      <c r="C8315" t="s">
        <v>80</v>
      </c>
      <c r="D8315" t="s">
        <v>100</v>
      </c>
      <c r="E8315" t="s">
        <v>171</v>
      </c>
      <c r="F8315" t="s">
        <v>23686</v>
      </c>
      <c r="G8315" t="s">
        <v>181</v>
      </c>
      <c r="H8315" t="s">
        <v>146</v>
      </c>
      <c r="I8315" t="s">
        <v>135</v>
      </c>
      <c r="J8315" t="s">
        <v>136</v>
      </c>
      <c r="K8315" t="s">
        <v>147</v>
      </c>
      <c r="L8315" t="s">
        <v>23687</v>
      </c>
      <c r="M8315" t="s">
        <v>23688</v>
      </c>
      <c r="N8315">
        <v>1.3052777769999999</v>
      </c>
      <c r="O8315">
        <v>0</v>
      </c>
      <c r="P8315">
        <v>1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0.27908929724880005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0.27908929724880005</v>
      </c>
    </row>
    <row r="8316" spans="1:31" x14ac:dyDescent="0.25">
      <c r="A8316">
        <v>1804999</v>
      </c>
      <c r="B8316">
        <v>1</v>
      </c>
      <c r="C8316" t="s">
        <v>80</v>
      </c>
      <c r="D8316" t="s">
        <v>103</v>
      </c>
      <c r="E8316" t="s">
        <v>171</v>
      </c>
      <c r="F8316" t="s">
        <v>23689</v>
      </c>
      <c r="G8316" t="s">
        <v>181</v>
      </c>
      <c r="H8316" t="s">
        <v>146</v>
      </c>
      <c r="I8316" t="s">
        <v>135</v>
      </c>
      <c r="J8316" t="s">
        <v>136</v>
      </c>
      <c r="K8316" t="s">
        <v>147</v>
      </c>
      <c r="L8316" t="s">
        <v>23690</v>
      </c>
      <c r="M8316" t="s">
        <v>23691</v>
      </c>
      <c r="N8316">
        <v>3.0249999999999999</v>
      </c>
      <c r="O8316">
        <v>0</v>
      </c>
      <c r="P8316">
        <v>15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10.479688969709033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10.479688969709033</v>
      </c>
    </row>
    <row r="8317" spans="1:31" x14ac:dyDescent="0.25">
      <c r="A8317">
        <v>1805001</v>
      </c>
      <c r="B8317">
        <v>1</v>
      </c>
      <c r="C8317" t="s">
        <v>80</v>
      </c>
      <c r="D8317" t="s">
        <v>96</v>
      </c>
      <c r="E8317" t="s">
        <v>171</v>
      </c>
      <c r="F8317" t="s">
        <v>23692</v>
      </c>
      <c r="G8317" t="s">
        <v>282</v>
      </c>
      <c r="H8317" t="s">
        <v>146</v>
      </c>
      <c r="I8317" t="s">
        <v>135</v>
      </c>
      <c r="J8317" t="s">
        <v>136</v>
      </c>
      <c r="K8317" t="s">
        <v>147</v>
      </c>
      <c r="L8317" t="s">
        <v>23693</v>
      </c>
      <c r="M8317" t="s">
        <v>23694</v>
      </c>
      <c r="N8317">
        <v>5.2055555550000001</v>
      </c>
      <c r="O8317">
        <v>0</v>
      </c>
      <c r="P8317">
        <v>1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2.1488758626974249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2.1488758626974249</v>
      </c>
    </row>
    <row r="8318" spans="1:31" x14ac:dyDescent="0.25">
      <c r="A8318">
        <v>1805003</v>
      </c>
      <c r="B8318">
        <v>1</v>
      </c>
      <c r="C8318" t="s">
        <v>81</v>
      </c>
      <c r="D8318" t="s">
        <v>128</v>
      </c>
      <c r="E8318" t="s">
        <v>171</v>
      </c>
      <c r="F8318" t="s">
        <v>23695</v>
      </c>
      <c r="G8318" t="s">
        <v>282</v>
      </c>
      <c r="H8318" t="s">
        <v>146</v>
      </c>
      <c r="I8318" t="s">
        <v>135</v>
      </c>
      <c r="J8318" t="s">
        <v>136</v>
      </c>
      <c r="K8318" t="s">
        <v>147</v>
      </c>
      <c r="L8318" t="s">
        <v>23696</v>
      </c>
      <c r="M8318" t="s">
        <v>23697</v>
      </c>
      <c r="N8318">
        <v>0.84833333300000002</v>
      </c>
      <c r="O8318">
        <v>0</v>
      </c>
      <c r="P8318">
        <v>12</v>
      </c>
      <c r="Q8318">
        <v>0</v>
      </c>
      <c r="R8318">
        <v>0</v>
      </c>
      <c r="S8318">
        <v>0</v>
      </c>
      <c r="T8318">
        <v>1</v>
      </c>
      <c r="U8318">
        <v>0</v>
      </c>
      <c r="V8318">
        <v>0</v>
      </c>
      <c r="W8318">
        <v>0</v>
      </c>
      <c r="X8318">
        <v>1.9748006991165252</v>
      </c>
      <c r="Y8318">
        <v>0</v>
      </c>
      <c r="Z8318">
        <v>0</v>
      </c>
      <c r="AA8318">
        <v>0</v>
      </c>
      <c r="AB8318">
        <v>0.60404217716820008</v>
      </c>
      <c r="AC8318">
        <v>0</v>
      </c>
      <c r="AD8318">
        <v>0</v>
      </c>
      <c r="AE8318">
        <v>2.5788428762847255</v>
      </c>
    </row>
    <row r="8319" spans="1:31" x14ac:dyDescent="0.25">
      <c r="A8319">
        <v>1805005</v>
      </c>
      <c r="B8319">
        <v>1</v>
      </c>
      <c r="C8319" t="s">
        <v>80</v>
      </c>
      <c r="D8319" t="s">
        <v>94</v>
      </c>
      <c r="E8319" t="s">
        <v>143</v>
      </c>
      <c r="F8319" t="s">
        <v>23698</v>
      </c>
      <c r="G8319" t="s">
        <v>926</v>
      </c>
      <c r="H8319" t="s">
        <v>146</v>
      </c>
      <c r="I8319" t="s">
        <v>135</v>
      </c>
      <c r="J8319" t="s">
        <v>136</v>
      </c>
      <c r="K8319" t="s">
        <v>147</v>
      </c>
      <c r="L8319" t="s">
        <v>23699</v>
      </c>
      <c r="M8319" t="s">
        <v>23700</v>
      </c>
      <c r="N8319">
        <v>5.2477777769999996</v>
      </c>
      <c r="O8319">
        <v>0</v>
      </c>
      <c r="P8319">
        <v>0</v>
      </c>
      <c r="Q8319">
        <v>0</v>
      </c>
      <c r="R8319">
        <v>12</v>
      </c>
      <c r="S8319">
        <v>0</v>
      </c>
      <c r="T8319">
        <v>1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38.762658596827805</v>
      </c>
      <c r="AA8319">
        <v>0</v>
      </c>
      <c r="AB8319">
        <v>5.9525287003904488</v>
      </c>
      <c r="AC8319">
        <v>0</v>
      </c>
      <c r="AD8319">
        <v>0</v>
      </c>
      <c r="AE8319">
        <v>44.71518729721825</v>
      </c>
    </row>
    <row r="8320" spans="1:31" x14ac:dyDescent="0.25">
      <c r="A8320">
        <v>1805006</v>
      </c>
      <c r="B8320">
        <v>1</v>
      </c>
      <c r="C8320" t="s">
        <v>80</v>
      </c>
      <c r="D8320" t="s">
        <v>97</v>
      </c>
      <c r="E8320" t="s">
        <v>171</v>
      </c>
      <c r="F8320" t="s">
        <v>23701</v>
      </c>
      <c r="G8320" t="s">
        <v>282</v>
      </c>
      <c r="H8320" t="s">
        <v>146</v>
      </c>
      <c r="I8320" t="s">
        <v>135</v>
      </c>
      <c r="J8320" t="s">
        <v>136</v>
      </c>
      <c r="K8320" t="s">
        <v>147</v>
      </c>
      <c r="L8320" t="s">
        <v>23702</v>
      </c>
      <c r="M8320" t="s">
        <v>23703</v>
      </c>
      <c r="N8320">
        <v>4.4216666660000001</v>
      </c>
      <c r="O8320">
        <v>0</v>
      </c>
      <c r="P8320">
        <v>1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2.7949915132239336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2.7949915132239336</v>
      </c>
    </row>
    <row r="8321" spans="1:31" x14ac:dyDescent="0.25">
      <c r="A8321">
        <v>1805007</v>
      </c>
      <c r="B8321">
        <v>1</v>
      </c>
      <c r="C8321" t="s">
        <v>81</v>
      </c>
      <c r="D8321" t="s">
        <v>112</v>
      </c>
      <c r="E8321" t="s">
        <v>131</v>
      </c>
      <c r="F8321" t="s">
        <v>23704</v>
      </c>
      <c r="G8321" t="s">
        <v>177</v>
      </c>
      <c r="H8321" t="s">
        <v>134</v>
      </c>
      <c r="I8321" t="s">
        <v>135</v>
      </c>
      <c r="J8321" t="s">
        <v>136</v>
      </c>
      <c r="K8321" t="s">
        <v>147</v>
      </c>
      <c r="L8321" t="s">
        <v>23705</v>
      </c>
      <c r="M8321" t="s">
        <v>23706</v>
      </c>
      <c r="N8321">
        <v>1.1288888880000001</v>
      </c>
      <c r="O8321">
        <v>0</v>
      </c>
      <c r="P8321">
        <v>2</v>
      </c>
      <c r="Q8321">
        <v>29</v>
      </c>
      <c r="R8321">
        <v>20</v>
      </c>
      <c r="S8321">
        <v>0</v>
      </c>
      <c r="T8321">
        <v>0</v>
      </c>
      <c r="U8321">
        <v>1</v>
      </c>
      <c r="V8321">
        <v>0</v>
      </c>
      <c r="W8321">
        <v>0</v>
      </c>
      <c r="X8321">
        <v>2.5089773444149333</v>
      </c>
      <c r="Y8321">
        <v>24.041836799848795</v>
      </c>
      <c r="Z8321">
        <v>26.315278751080001</v>
      </c>
      <c r="AA8321">
        <v>0</v>
      </c>
      <c r="AB8321">
        <v>0</v>
      </c>
      <c r="AC8321">
        <v>7.9431460673199998</v>
      </c>
      <c r="AD8321">
        <v>0</v>
      </c>
      <c r="AE8321">
        <v>60.809238962663727</v>
      </c>
    </row>
    <row r="8322" spans="1:31" x14ac:dyDescent="0.25">
      <c r="A8322">
        <v>1805009</v>
      </c>
      <c r="B8322">
        <v>1</v>
      </c>
      <c r="C8322" t="s">
        <v>80</v>
      </c>
      <c r="D8322" t="s">
        <v>93</v>
      </c>
      <c r="E8322" t="s">
        <v>171</v>
      </c>
      <c r="F8322" t="s">
        <v>23707</v>
      </c>
      <c r="G8322" t="s">
        <v>173</v>
      </c>
      <c r="H8322" t="s">
        <v>146</v>
      </c>
      <c r="I8322" t="s">
        <v>135</v>
      </c>
      <c r="J8322" t="s">
        <v>136</v>
      </c>
      <c r="K8322" t="s">
        <v>147</v>
      </c>
      <c r="L8322" t="s">
        <v>23708</v>
      </c>
      <c r="M8322" t="s">
        <v>23709</v>
      </c>
      <c r="N8322">
        <v>2.335555555</v>
      </c>
      <c r="O8322">
        <v>0</v>
      </c>
      <c r="P8322">
        <v>0</v>
      </c>
      <c r="Q8322">
        <v>0</v>
      </c>
      <c r="R8322">
        <v>1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3.96392738021E-2</v>
      </c>
      <c r="AA8322">
        <v>0</v>
      </c>
      <c r="AB8322">
        <v>0</v>
      </c>
      <c r="AC8322">
        <v>0</v>
      </c>
      <c r="AD8322">
        <v>0</v>
      </c>
      <c r="AE8322">
        <v>3.96392738021E-2</v>
      </c>
    </row>
    <row r="8323" spans="1:31" x14ac:dyDescent="0.25">
      <c r="A8323">
        <v>1805011</v>
      </c>
      <c r="B8323">
        <v>1</v>
      </c>
      <c r="C8323" t="s">
        <v>80</v>
      </c>
      <c r="D8323" t="s">
        <v>83</v>
      </c>
      <c r="E8323" t="s">
        <v>184</v>
      </c>
      <c r="F8323" t="s">
        <v>21133</v>
      </c>
      <c r="G8323" t="s">
        <v>177</v>
      </c>
      <c r="H8323" t="s">
        <v>134</v>
      </c>
      <c r="I8323" t="s">
        <v>135</v>
      </c>
      <c r="J8323" t="s">
        <v>136</v>
      </c>
      <c r="K8323" t="s">
        <v>147</v>
      </c>
      <c r="L8323" t="s">
        <v>23710</v>
      </c>
      <c r="M8323" t="s">
        <v>23711</v>
      </c>
      <c r="N8323">
        <v>2.4072222220000001</v>
      </c>
      <c r="O8323">
        <v>0</v>
      </c>
      <c r="P8323">
        <v>1645</v>
      </c>
      <c r="Q8323">
        <v>0</v>
      </c>
      <c r="R8323">
        <v>0</v>
      </c>
      <c r="S8323">
        <v>6</v>
      </c>
      <c r="T8323">
        <v>65</v>
      </c>
      <c r="U8323">
        <v>6</v>
      </c>
      <c r="V8323">
        <v>1</v>
      </c>
      <c r="W8323">
        <v>0</v>
      </c>
      <c r="X8323">
        <v>1109.8470206871634</v>
      </c>
      <c r="Y8323">
        <v>0</v>
      </c>
      <c r="Z8323">
        <v>0</v>
      </c>
      <c r="AA8323">
        <v>732.2483367003332</v>
      </c>
      <c r="AB8323">
        <v>66.254006566014496</v>
      </c>
      <c r="AC8323">
        <v>2330.2920723471129</v>
      </c>
      <c r="AD8323">
        <v>33.562227660650265</v>
      </c>
      <c r="AE8323">
        <v>4272.2036639612743</v>
      </c>
    </row>
    <row r="8324" spans="1:31" x14ac:dyDescent="0.25">
      <c r="A8324">
        <v>1805012</v>
      </c>
      <c r="B8324">
        <v>1</v>
      </c>
      <c r="C8324" t="s">
        <v>81</v>
      </c>
      <c r="D8324" t="s">
        <v>127</v>
      </c>
      <c r="E8324" t="s">
        <v>171</v>
      </c>
      <c r="F8324" t="s">
        <v>23712</v>
      </c>
      <c r="G8324" t="s">
        <v>181</v>
      </c>
      <c r="H8324" t="s">
        <v>146</v>
      </c>
      <c r="I8324" t="s">
        <v>135</v>
      </c>
      <c r="J8324" t="s">
        <v>136</v>
      </c>
      <c r="K8324" t="s">
        <v>147</v>
      </c>
      <c r="L8324" t="s">
        <v>23713</v>
      </c>
      <c r="M8324" t="s">
        <v>23714</v>
      </c>
      <c r="N8324">
        <v>2.8208333329999999</v>
      </c>
      <c r="O8324">
        <v>0</v>
      </c>
      <c r="P8324">
        <v>1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0.72908175182472501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0.72908175182472501</v>
      </c>
    </row>
    <row r="8325" spans="1:31" x14ac:dyDescent="0.25">
      <c r="A8325">
        <v>1805013</v>
      </c>
      <c r="B8325">
        <v>1</v>
      </c>
      <c r="C8325" t="s">
        <v>80</v>
      </c>
      <c r="D8325" t="s">
        <v>96</v>
      </c>
      <c r="E8325" t="s">
        <v>171</v>
      </c>
      <c r="F8325" t="s">
        <v>23715</v>
      </c>
      <c r="G8325" t="s">
        <v>181</v>
      </c>
      <c r="H8325" t="s">
        <v>146</v>
      </c>
      <c r="I8325" t="s">
        <v>135</v>
      </c>
      <c r="J8325" t="s">
        <v>136</v>
      </c>
      <c r="K8325" t="s">
        <v>147</v>
      </c>
      <c r="L8325" t="s">
        <v>23716</v>
      </c>
      <c r="M8325" t="s">
        <v>23717</v>
      </c>
      <c r="N8325">
        <v>0.18333333299999999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1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4.0056995385000004E-3</v>
      </c>
      <c r="AC8325">
        <v>0</v>
      </c>
      <c r="AD8325">
        <v>0</v>
      </c>
      <c r="AE8325">
        <v>4.0056995385000004E-3</v>
      </c>
    </row>
    <row r="8326" spans="1:31" x14ac:dyDescent="0.25">
      <c r="A8326">
        <v>1805016</v>
      </c>
      <c r="B8326">
        <v>1</v>
      </c>
      <c r="C8326" t="s">
        <v>80</v>
      </c>
      <c r="D8326" t="s">
        <v>98</v>
      </c>
      <c r="E8326" t="s">
        <v>171</v>
      </c>
      <c r="F8326" t="s">
        <v>23718</v>
      </c>
      <c r="G8326" t="s">
        <v>181</v>
      </c>
      <c r="H8326" t="s">
        <v>146</v>
      </c>
      <c r="I8326" t="s">
        <v>135</v>
      </c>
      <c r="J8326" t="s">
        <v>136</v>
      </c>
      <c r="K8326" t="s">
        <v>147</v>
      </c>
      <c r="L8326" t="s">
        <v>23719</v>
      </c>
      <c r="M8326" t="s">
        <v>23720</v>
      </c>
      <c r="N8326">
        <v>1.073611111</v>
      </c>
      <c r="O8326">
        <v>0</v>
      </c>
      <c r="P8326">
        <v>4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0.62238121655908329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0.62238121655908329</v>
      </c>
    </row>
    <row r="8327" spans="1:31" x14ac:dyDescent="0.25">
      <c r="A8327">
        <v>1805017</v>
      </c>
      <c r="B8327">
        <v>1</v>
      </c>
      <c r="C8327" t="s">
        <v>80</v>
      </c>
      <c r="D8327" t="s">
        <v>101</v>
      </c>
      <c r="E8327" t="s">
        <v>171</v>
      </c>
      <c r="F8327" t="s">
        <v>23721</v>
      </c>
      <c r="G8327" t="s">
        <v>282</v>
      </c>
      <c r="H8327" t="s">
        <v>146</v>
      </c>
      <c r="I8327" t="s">
        <v>135</v>
      </c>
      <c r="J8327" t="s">
        <v>136</v>
      </c>
      <c r="K8327" t="s">
        <v>147</v>
      </c>
      <c r="L8327" t="s">
        <v>23722</v>
      </c>
      <c r="M8327" t="s">
        <v>23723</v>
      </c>
      <c r="N8327">
        <v>1.7002777769999999</v>
      </c>
      <c r="O8327">
        <v>0</v>
      </c>
      <c r="P8327">
        <v>1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0.40348274461615002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0.40348274461615002</v>
      </c>
    </row>
    <row r="8328" spans="1:31" x14ac:dyDescent="0.25">
      <c r="A8328">
        <v>1805018</v>
      </c>
      <c r="B8328">
        <v>1</v>
      </c>
      <c r="C8328" t="s">
        <v>80</v>
      </c>
      <c r="D8328" t="s">
        <v>105</v>
      </c>
      <c r="E8328" t="s">
        <v>171</v>
      </c>
      <c r="F8328" t="s">
        <v>23724</v>
      </c>
      <c r="G8328" t="s">
        <v>181</v>
      </c>
      <c r="H8328" t="s">
        <v>146</v>
      </c>
      <c r="I8328" t="s">
        <v>135</v>
      </c>
      <c r="J8328" t="s">
        <v>136</v>
      </c>
      <c r="K8328" t="s">
        <v>147</v>
      </c>
      <c r="L8328" t="s">
        <v>23725</v>
      </c>
      <c r="M8328" t="s">
        <v>23726</v>
      </c>
      <c r="N8328">
        <v>1.619444444</v>
      </c>
      <c r="O8328">
        <v>0</v>
      </c>
      <c r="P8328">
        <v>3</v>
      </c>
      <c r="Q8328">
        <v>0</v>
      </c>
      <c r="R8328">
        <v>0</v>
      </c>
      <c r="S8328">
        <v>0</v>
      </c>
      <c r="T8328">
        <v>1</v>
      </c>
      <c r="U8328">
        <v>0</v>
      </c>
      <c r="V8328">
        <v>0</v>
      </c>
      <c r="W8328">
        <v>0</v>
      </c>
      <c r="X8328">
        <v>1.0465116859284167</v>
      </c>
      <c r="Y8328">
        <v>0</v>
      </c>
      <c r="Z8328">
        <v>0</v>
      </c>
      <c r="AA8328">
        <v>0</v>
      </c>
      <c r="AB8328">
        <v>6.2694545266208351E-2</v>
      </c>
      <c r="AC8328">
        <v>0</v>
      </c>
      <c r="AD8328">
        <v>0</v>
      </c>
      <c r="AE8328">
        <v>1.1092062311946251</v>
      </c>
    </row>
    <row r="8329" spans="1:31" x14ac:dyDescent="0.25">
      <c r="A8329">
        <v>1805019</v>
      </c>
      <c r="B8329">
        <v>1</v>
      </c>
      <c r="C8329" t="s">
        <v>80</v>
      </c>
      <c r="D8329" t="s">
        <v>96</v>
      </c>
      <c r="E8329" t="s">
        <v>171</v>
      </c>
      <c r="F8329" t="s">
        <v>23727</v>
      </c>
      <c r="G8329" t="s">
        <v>282</v>
      </c>
      <c r="H8329" t="s">
        <v>146</v>
      </c>
      <c r="I8329" t="s">
        <v>135</v>
      </c>
      <c r="J8329" t="s">
        <v>136</v>
      </c>
      <c r="K8329" t="s">
        <v>147</v>
      </c>
      <c r="L8329" t="s">
        <v>23728</v>
      </c>
      <c r="M8329" t="s">
        <v>23729</v>
      </c>
      <c r="N8329">
        <v>6.3938888880000002</v>
      </c>
      <c r="O8329">
        <v>0</v>
      </c>
      <c r="P8329">
        <v>1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1.1323296383142334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1.1323296383142334</v>
      </c>
    </row>
    <row r="8330" spans="1:31" x14ac:dyDescent="0.25">
      <c r="A8330">
        <v>1805021</v>
      </c>
      <c r="B8330">
        <v>1</v>
      </c>
      <c r="C8330" t="s">
        <v>80</v>
      </c>
      <c r="D8330" t="s">
        <v>97</v>
      </c>
      <c r="E8330" t="s">
        <v>171</v>
      </c>
      <c r="F8330" t="s">
        <v>23730</v>
      </c>
      <c r="G8330" t="s">
        <v>282</v>
      </c>
      <c r="H8330" t="s">
        <v>146</v>
      </c>
      <c r="I8330" t="s">
        <v>135</v>
      </c>
      <c r="J8330" t="s">
        <v>136</v>
      </c>
      <c r="K8330" t="s">
        <v>147</v>
      </c>
      <c r="L8330" t="s">
        <v>23731</v>
      </c>
      <c r="M8330" t="s">
        <v>23732</v>
      </c>
      <c r="N8330">
        <v>4.9077777769999997</v>
      </c>
      <c r="O8330">
        <v>0</v>
      </c>
      <c r="P8330">
        <v>1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2.6679179318298001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2.6679179318298001</v>
      </c>
    </row>
    <row r="8331" spans="1:31" x14ac:dyDescent="0.25">
      <c r="A8331">
        <v>1805022</v>
      </c>
      <c r="B8331">
        <v>1</v>
      </c>
      <c r="C8331" t="s">
        <v>81</v>
      </c>
      <c r="D8331" t="s">
        <v>113</v>
      </c>
      <c r="E8331" t="s">
        <v>267</v>
      </c>
      <c r="F8331" t="s">
        <v>3764</v>
      </c>
      <c r="G8331" t="s">
        <v>177</v>
      </c>
      <c r="H8331" t="s">
        <v>134</v>
      </c>
      <c r="I8331" t="s">
        <v>135</v>
      </c>
      <c r="J8331" t="s">
        <v>136</v>
      </c>
      <c r="K8331" t="s">
        <v>147</v>
      </c>
      <c r="L8331" t="s">
        <v>23733</v>
      </c>
      <c r="M8331" t="s">
        <v>23734</v>
      </c>
      <c r="N8331">
        <v>5.6111110999999998E-2</v>
      </c>
      <c r="O8331">
        <v>0</v>
      </c>
      <c r="P8331">
        <v>2279</v>
      </c>
      <c r="Q8331">
        <v>150</v>
      </c>
      <c r="R8331">
        <v>470</v>
      </c>
      <c r="S8331">
        <v>6</v>
      </c>
      <c r="T8331">
        <v>229</v>
      </c>
      <c r="U8331">
        <v>0</v>
      </c>
      <c r="V8331">
        <v>0</v>
      </c>
      <c r="W8331">
        <v>0</v>
      </c>
      <c r="X8331">
        <v>23.402716385836122</v>
      </c>
      <c r="Y8331">
        <v>10.880900079138534</v>
      </c>
      <c r="Z8331">
        <v>15.418505733976964</v>
      </c>
      <c r="AA8331">
        <v>0.68172822787439991</v>
      </c>
      <c r="AB8331">
        <v>4.7876300519184349</v>
      </c>
      <c r="AC8331">
        <v>0</v>
      </c>
      <c r="AD8331">
        <v>0</v>
      </c>
      <c r="AE8331">
        <v>55.171480478744456</v>
      </c>
    </row>
    <row r="8332" spans="1:31" x14ac:dyDescent="0.25">
      <c r="A8332">
        <v>1805024</v>
      </c>
      <c r="B8332">
        <v>1</v>
      </c>
      <c r="C8332" t="s">
        <v>81</v>
      </c>
      <c r="D8332" t="s">
        <v>128</v>
      </c>
      <c r="E8332" t="s">
        <v>171</v>
      </c>
      <c r="F8332" t="s">
        <v>23735</v>
      </c>
      <c r="G8332" t="s">
        <v>173</v>
      </c>
      <c r="H8332" t="s">
        <v>146</v>
      </c>
      <c r="I8332" t="s">
        <v>135</v>
      </c>
      <c r="J8332" t="s">
        <v>136</v>
      </c>
      <c r="K8332" t="s">
        <v>147</v>
      </c>
      <c r="L8332" t="s">
        <v>23736</v>
      </c>
      <c r="M8332" t="s">
        <v>23737</v>
      </c>
      <c r="N8332">
        <v>3.0813888880000002</v>
      </c>
      <c r="O8332">
        <v>0</v>
      </c>
      <c r="P8332">
        <v>3</v>
      </c>
      <c r="Q8332">
        <v>0</v>
      </c>
      <c r="R8332">
        <v>0</v>
      </c>
      <c r="S8332">
        <v>0</v>
      </c>
      <c r="T8332">
        <v>1</v>
      </c>
      <c r="U8332">
        <v>0</v>
      </c>
      <c r="V8332">
        <v>0</v>
      </c>
      <c r="W8332">
        <v>0</v>
      </c>
      <c r="X8332">
        <v>4.2558606826072181</v>
      </c>
      <c r="Y8332">
        <v>0</v>
      </c>
      <c r="Z8332">
        <v>0</v>
      </c>
      <c r="AA8332">
        <v>0</v>
      </c>
      <c r="AB8332">
        <v>0.63910973567620832</v>
      </c>
      <c r="AC8332">
        <v>0</v>
      </c>
      <c r="AD8332">
        <v>0</v>
      </c>
      <c r="AE8332">
        <v>4.8949704182834264</v>
      </c>
    </row>
    <row r="8333" spans="1:31" x14ac:dyDescent="0.25">
      <c r="A8333">
        <v>1805028</v>
      </c>
      <c r="B8333">
        <v>1</v>
      </c>
      <c r="C8333" t="s">
        <v>81</v>
      </c>
      <c r="D8333" t="s">
        <v>113</v>
      </c>
      <c r="E8333" t="s">
        <v>171</v>
      </c>
      <c r="F8333" t="s">
        <v>23738</v>
      </c>
      <c r="G8333" t="s">
        <v>181</v>
      </c>
      <c r="H8333" t="s">
        <v>146</v>
      </c>
      <c r="I8333" t="s">
        <v>135</v>
      </c>
      <c r="J8333" t="s">
        <v>136</v>
      </c>
      <c r="K8333" t="s">
        <v>147</v>
      </c>
      <c r="L8333" t="s">
        <v>23739</v>
      </c>
      <c r="M8333" t="s">
        <v>23740</v>
      </c>
      <c r="N8333">
        <v>3.6386111109999999</v>
      </c>
      <c r="O8333">
        <v>0</v>
      </c>
      <c r="P8333">
        <v>1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0.35112689584949175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0.35112689584949175</v>
      </c>
    </row>
    <row r="8334" spans="1:31" x14ac:dyDescent="0.25">
      <c r="A8334">
        <v>1805029</v>
      </c>
      <c r="B8334">
        <v>1</v>
      </c>
      <c r="C8334" t="s">
        <v>80</v>
      </c>
      <c r="D8334" t="s">
        <v>105</v>
      </c>
      <c r="E8334" t="s">
        <v>184</v>
      </c>
      <c r="F8334" t="s">
        <v>23741</v>
      </c>
      <c r="G8334" t="s">
        <v>232</v>
      </c>
      <c r="H8334" t="s">
        <v>134</v>
      </c>
      <c r="I8334" t="s">
        <v>135</v>
      </c>
      <c r="J8334" t="s">
        <v>136</v>
      </c>
      <c r="K8334" t="s">
        <v>147</v>
      </c>
      <c r="L8334" t="s">
        <v>23742</v>
      </c>
      <c r="M8334" t="s">
        <v>23743</v>
      </c>
      <c r="N8334">
        <v>0.93027777700000003</v>
      </c>
      <c r="O8334">
        <v>0</v>
      </c>
      <c r="P8334">
        <v>81</v>
      </c>
      <c r="Q8334">
        <v>0</v>
      </c>
      <c r="R8334">
        <v>1</v>
      </c>
      <c r="S8334">
        <v>0</v>
      </c>
      <c r="T8334">
        <v>3</v>
      </c>
      <c r="U8334">
        <v>0</v>
      </c>
      <c r="V8334">
        <v>0</v>
      </c>
      <c r="W8334">
        <v>0</v>
      </c>
      <c r="X8334">
        <v>24.084386261833494</v>
      </c>
      <c r="Y8334">
        <v>0</v>
      </c>
      <c r="Z8334">
        <v>0</v>
      </c>
      <c r="AA8334">
        <v>0</v>
      </c>
      <c r="AB8334">
        <v>0.10960892323018334</v>
      </c>
      <c r="AC8334">
        <v>0</v>
      </c>
      <c r="AD8334">
        <v>0</v>
      </c>
      <c r="AE8334">
        <v>24.193995185063677</v>
      </c>
    </row>
    <row r="8335" spans="1:31" x14ac:dyDescent="0.25">
      <c r="A8335">
        <v>1805031</v>
      </c>
      <c r="B8335">
        <v>1</v>
      </c>
      <c r="C8335" t="s">
        <v>80</v>
      </c>
      <c r="D8335" t="s">
        <v>93</v>
      </c>
      <c r="E8335" t="s">
        <v>171</v>
      </c>
      <c r="F8335" t="s">
        <v>23744</v>
      </c>
      <c r="G8335" t="s">
        <v>181</v>
      </c>
      <c r="H8335" t="s">
        <v>146</v>
      </c>
      <c r="I8335" t="s">
        <v>135</v>
      </c>
      <c r="J8335" t="s">
        <v>136</v>
      </c>
      <c r="K8335" t="s">
        <v>147</v>
      </c>
      <c r="L8335" t="s">
        <v>23745</v>
      </c>
      <c r="M8335" t="s">
        <v>23746</v>
      </c>
      <c r="N8335">
        <v>4.023055555</v>
      </c>
      <c r="O8335">
        <v>0</v>
      </c>
      <c r="P8335">
        <v>1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0.67413754226860001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0.67413754226860001</v>
      </c>
    </row>
    <row r="8336" spans="1:31" x14ac:dyDescent="0.25">
      <c r="A8336">
        <v>1805032</v>
      </c>
      <c r="B8336">
        <v>1</v>
      </c>
      <c r="C8336" t="s">
        <v>80</v>
      </c>
      <c r="D8336" t="s">
        <v>110</v>
      </c>
      <c r="E8336" t="s">
        <v>184</v>
      </c>
      <c r="F8336" t="s">
        <v>23747</v>
      </c>
      <c r="G8336" t="s">
        <v>225</v>
      </c>
      <c r="H8336" t="s">
        <v>134</v>
      </c>
      <c r="I8336" t="s">
        <v>135</v>
      </c>
      <c r="J8336" t="s">
        <v>3</v>
      </c>
      <c r="K8336" t="s">
        <v>147</v>
      </c>
      <c r="L8336" t="s">
        <v>23748</v>
      </c>
      <c r="M8336" t="s">
        <v>23749</v>
      </c>
      <c r="N8336">
        <v>1.548888888</v>
      </c>
      <c r="O8336">
        <v>0</v>
      </c>
      <c r="P8336">
        <v>2485</v>
      </c>
      <c r="Q8336">
        <v>0</v>
      </c>
      <c r="R8336">
        <v>0</v>
      </c>
      <c r="S8336">
        <v>0</v>
      </c>
      <c r="T8336">
        <v>719</v>
      </c>
      <c r="U8336">
        <v>0</v>
      </c>
      <c r="V8336">
        <v>2</v>
      </c>
      <c r="W8336">
        <v>0</v>
      </c>
      <c r="X8336">
        <v>1105.1978947072676</v>
      </c>
      <c r="Y8336">
        <v>0</v>
      </c>
      <c r="Z8336">
        <v>0</v>
      </c>
      <c r="AA8336">
        <v>0</v>
      </c>
      <c r="AB8336">
        <v>1113.487039304405</v>
      </c>
      <c r="AC8336">
        <v>0</v>
      </c>
      <c r="AD8336">
        <v>59.76872825924665</v>
      </c>
      <c r="AE8336">
        <v>2278.4536622709188</v>
      </c>
    </row>
    <row r="8337" spans="1:31" x14ac:dyDescent="0.25">
      <c r="A8337">
        <v>1805033</v>
      </c>
      <c r="B8337">
        <v>1</v>
      </c>
      <c r="C8337" t="s">
        <v>80</v>
      </c>
      <c r="D8337" t="s">
        <v>103</v>
      </c>
      <c r="E8337" t="s">
        <v>171</v>
      </c>
      <c r="F8337" t="s">
        <v>23750</v>
      </c>
      <c r="G8337" t="s">
        <v>181</v>
      </c>
      <c r="H8337" t="s">
        <v>146</v>
      </c>
      <c r="I8337" t="s">
        <v>135</v>
      </c>
      <c r="J8337" t="s">
        <v>136</v>
      </c>
      <c r="K8337" t="s">
        <v>147</v>
      </c>
      <c r="L8337" t="s">
        <v>23751</v>
      </c>
      <c r="M8337" t="s">
        <v>23752</v>
      </c>
      <c r="N8337">
        <v>1.7483333329999999</v>
      </c>
      <c r="O8337">
        <v>0</v>
      </c>
      <c r="P8337">
        <v>5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1.8262586585061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1.8262586585061</v>
      </c>
    </row>
    <row r="8338" spans="1:31" x14ac:dyDescent="0.25">
      <c r="A8338">
        <v>1805035</v>
      </c>
      <c r="B8338">
        <v>1</v>
      </c>
      <c r="C8338" t="s">
        <v>80</v>
      </c>
      <c r="D8338" t="s">
        <v>96</v>
      </c>
      <c r="E8338" t="s">
        <v>171</v>
      </c>
      <c r="F8338" t="s">
        <v>23753</v>
      </c>
      <c r="G8338" t="s">
        <v>181</v>
      </c>
      <c r="H8338" t="s">
        <v>146</v>
      </c>
      <c r="I8338" t="s">
        <v>135</v>
      </c>
      <c r="J8338" t="s">
        <v>136</v>
      </c>
      <c r="K8338" t="s">
        <v>147</v>
      </c>
      <c r="L8338" t="s">
        <v>23754</v>
      </c>
      <c r="M8338" t="s">
        <v>23755</v>
      </c>
      <c r="N8338">
        <v>2.6916666660000002</v>
      </c>
      <c r="O8338">
        <v>0</v>
      </c>
      <c r="P8338">
        <v>1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7.3844000125000003E-4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7.3844000125000003E-4</v>
      </c>
    </row>
    <row r="8339" spans="1:31" x14ac:dyDescent="0.25">
      <c r="A8339">
        <v>1805037</v>
      </c>
      <c r="B8339">
        <v>1</v>
      </c>
      <c r="C8339" t="s">
        <v>81</v>
      </c>
      <c r="D8339" t="s">
        <v>123</v>
      </c>
      <c r="E8339" t="s">
        <v>171</v>
      </c>
      <c r="F8339" t="s">
        <v>23756</v>
      </c>
      <c r="G8339" t="s">
        <v>181</v>
      </c>
      <c r="H8339" t="s">
        <v>146</v>
      </c>
      <c r="I8339" t="s">
        <v>135</v>
      </c>
      <c r="J8339" t="s">
        <v>136</v>
      </c>
      <c r="K8339" t="s">
        <v>147</v>
      </c>
      <c r="L8339" t="s">
        <v>23757</v>
      </c>
      <c r="M8339" t="s">
        <v>23758</v>
      </c>
      <c r="N8339">
        <v>3.2794444440000001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1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0.39363022650200002</v>
      </c>
      <c r="AC8339">
        <v>0</v>
      </c>
      <c r="AD8339">
        <v>0</v>
      </c>
      <c r="AE8339">
        <v>0.39363022650200002</v>
      </c>
    </row>
    <row r="8340" spans="1:31" x14ac:dyDescent="0.25">
      <c r="A8340">
        <v>1805039</v>
      </c>
      <c r="B8340">
        <v>1</v>
      </c>
      <c r="C8340" t="s">
        <v>80</v>
      </c>
      <c r="D8340" t="s">
        <v>103</v>
      </c>
      <c r="E8340" t="s">
        <v>158</v>
      </c>
      <c r="F8340" t="s">
        <v>23759</v>
      </c>
      <c r="G8340" t="s">
        <v>160</v>
      </c>
      <c r="H8340" t="s">
        <v>146</v>
      </c>
      <c r="I8340" t="s">
        <v>135</v>
      </c>
      <c r="J8340" t="s">
        <v>136</v>
      </c>
      <c r="K8340" t="s">
        <v>147</v>
      </c>
      <c r="L8340" t="s">
        <v>23760</v>
      </c>
      <c r="M8340" t="s">
        <v>23761</v>
      </c>
      <c r="N8340">
        <v>2.0788888879999998</v>
      </c>
      <c r="O8340">
        <v>0</v>
      </c>
      <c r="P8340">
        <v>131</v>
      </c>
      <c r="Q8340">
        <v>0</v>
      </c>
      <c r="R8340">
        <v>0</v>
      </c>
      <c r="S8340">
        <v>0</v>
      </c>
      <c r="T8340">
        <v>5</v>
      </c>
      <c r="U8340">
        <v>0</v>
      </c>
      <c r="V8340">
        <v>0</v>
      </c>
      <c r="W8340">
        <v>0</v>
      </c>
      <c r="X8340">
        <v>57.082623579503021</v>
      </c>
      <c r="Y8340">
        <v>0</v>
      </c>
      <c r="Z8340">
        <v>0</v>
      </c>
      <c r="AA8340">
        <v>0</v>
      </c>
      <c r="AB8340">
        <v>21.925141587054451</v>
      </c>
      <c r="AC8340">
        <v>0</v>
      </c>
      <c r="AD8340">
        <v>0</v>
      </c>
      <c r="AE8340">
        <v>79.007765166557476</v>
      </c>
    </row>
    <row r="8341" spans="1:31" x14ac:dyDescent="0.25">
      <c r="A8341">
        <v>1805040</v>
      </c>
      <c r="B8341">
        <v>1</v>
      </c>
      <c r="C8341" t="s">
        <v>81</v>
      </c>
      <c r="D8341" t="s">
        <v>120</v>
      </c>
      <c r="E8341" t="s">
        <v>184</v>
      </c>
      <c r="F8341" t="s">
        <v>407</v>
      </c>
      <c r="G8341" t="s">
        <v>177</v>
      </c>
      <c r="H8341" t="s">
        <v>134</v>
      </c>
      <c r="I8341" t="s">
        <v>193</v>
      </c>
      <c r="J8341" t="s">
        <v>136</v>
      </c>
      <c r="K8341" t="s">
        <v>147</v>
      </c>
      <c r="L8341" t="s">
        <v>23762</v>
      </c>
      <c r="M8341" t="s">
        <v>23763</v>
      </c>
      <c r="N8341">
        <v>1.6666666E-2</v>
      </c>
      <c r="O8341">
        <v>3</v>
      </c>
      <c r="P8341">
        <v>738</v>
      </c>
      <c r="Q8341">
        <v>27</v>
      </c>
      <c r="R8341">
        <v>12</v>
      </c>
      <c r="S8341">
        <v>9</v>
      </c>
      <c r="T8341">
        <v>43</v>
      </c>
      <c r="U8341">
        <v>4</v>
      </c>
      <c r="V8341">
        <v>0</v>
      </c>
      <c r="W8341">
        <v>1.0236153599500001E-2</v>
      </c>
      <c r="X8341">
        <v>1.1175040672114993</v>
      </c>
      <c r="Y8341">
        <v>2.5237798390715005</v>
      </c>
      <c r="Z8341">
        <v>1.0985681618999999E-2</v>
      </c>
      <c r="AA8341">
        <v>0.57689920330599986</v>
      </c>
      <c r="AB8341">
        <v>0.1654392022525</v>
      </c>
      <c r="AC8341">
        <v>1.9963560037850003</v>
      </c>
      <c r="AD8341">
        <v>0</v>
      </c>
      <c r="AE8341">
        <v>6.4012001508449998</v>
      </c>
    </row>
    <row r="8342" spans="1:31" x14ac:dyDescent="0.25">
      <c r="A8342">
        <v>1805041</v>
      </c>
      <c r="B8342">
        <v>1</v>
      </c>
      <c r="C8342" t="s">
        <v>80</v>
      </c>
      <c r="D8342" t="s">
        <v>96</v>
      </c>
      <c r="E8342" t="s">
        <v>171</v>
      </c>
      <c r="F8342" t="s">
        <v>23764</v>
      </c>
      <c r="G8342" t="s">
        <v>282</v>
      </c>
      <c r="H8342" t="s">
        <v>146</v>
      </c>
      <c r="I8342" t="s">
        <v>135</v>
      </c>
      <c r="J8342" t="s">
        <v>136</v>
      </c>
      <c r="K8342" t="s">
        <v>147</v>
      </c>
      <c r="L8342" t="s">
        <v>23765</v>
      </c>
      <c r="M8342" t="s">
        <v>23766</v>
      </c>
      <c r="N8342">
        <v>1.824166666</v>
      </c>
      <c r="O8342">
        <v>0</v>
      </c>
      <c r="P8342">
        <v>1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9.3475812806250003E-2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9.3475812806250003E-2</v>
      </c>
    </row>
    <row r="8343" spans="1:31" x14ac:dyDescent="0.25">
      <c r="A8343">
        <v>1805043</v>
      </c>
      <c r="B8343">
        <v>1</v>
      </c>
      <c r="C8343" t="s">
        <v>80</v>
      </c>
      <c r="D8343" t="s">
        <v>94</v>
      </c>
      <c r="E8343" t="s">
        <v>171</v>
      </c>
      <c r="F8343" t="s">
        <v>23767</v>
      </c>
      <c r="G8343" t="s">
        <v>181</v>
      </c>
      <c r="H8343" t="s">
        <v>146</v>
      </c>
      <c r="I8343" t="s">
        <v>135</v>
      </c>
      <c r="J8343" t="s">
        <v>136</v>
      </c>
      <c r="K8343" t="s">
        <v>147</v>
      </c>
      <c r="L8343" t="s">
        <v>23768</v>
      </c>
      <c r="M8343" t="s">
        <v>23769</v>
      </c>
      <c r="N8343">
        <v>5.13</v>
      </c>
      <c r="O8343">
        <v>0</v>
      </c>
      <c r="P8343">
        <v>1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1.8981636417388001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1.8981636417388001</v>
      </c>
    </row>
    <row r="8344" spans="1:31" x14ac:dyDescent="0.25">
      <c r="A8344">
        <v>1805045</v>
      </c>
      <c r="B8344">
        <v>1</v>
      </c>
      <c r="C8344" t="s">
        <v>80</v>
      </c>
      <c r="D8344" t="s">
        <v>92</v>
      </c>
      <c r="E8344" t="s">
        <v>131</v>
      </c>
      <c r="F8344" t="s">
        <v>23770</v>
      </c>
      <c r="G8344" t="s">
        <v>177</v>
      </c>
      <c r="H8344" t="s">
        <v>134</v>
      </c>
      <c r="I8344" t="s">
        <v>135</v>
      </c>
      <c r="J8344" t="s">
        <v>136</v>
      </c>
      <c r="K8344" t="s">
        <v>147</v>
      </c>
      <c r="L8344" t="s">
        <v>23771</v>
      </c>
      <c r="M8344" t="s">
        <v>23772</v>
      </c>
      <c r="N8344">
        <v>0.30527777699999997</v>
      </c>
      <c r="O8344">
        <v>0</v>
      </c>
      <c r="P8344">
        <v>31</v>
      </c>
      <c r="Q8344">
        <v>0</v>
      </c>
      <c r="R8344">
        <v>11</v>
      </c>
      <c r="S8344">
        <v>1</v>
      </c>
      <c r="T8344">
        <v>5</v>
      </c>
      <c r="U8344">
        <v>0</v>
      </c>
      <c r="V8344">
        <v>0</v>
      </c>
      <c r="W8344">
        <v>0</v>
      </c>
      <c r="X8344">
        <v>2.2294320883403338</v>
      </c>
      <c r="Y8344">
        <v>0</v>
      </c>
      <c r="Z8344">
        <v>1.5583069781021166</v>
      </c>
      <c r="AA8344">
        <v>0.35096393621024158</v>
      </c>
      <c r="AB8344">
        <v>1.6579859074277334</v>
      </c>
      <c r="AC8344">
        <v>0</v>
      </c>
      <c r="AD8344">
        <v>0</v>
      </c>
      <c r="AE8344">
        <v>5.7966889100804249</v>
      </c>
    </row>
    <row r="8345" spans="1:31" x14ac:dyDescent="0.25">
      <c r="A8345">
        <v>1805046</v>
      </c>
      <c r="B8345">
        <v>1</v>
      </c>
      <c r="C8345" t="s">
        <v>80</v>
      </c>
      <c r="D8345" t="s">
        <v>88</v>
      </c>
      <c r="E8345" t="s">
        <v>171</v>
      </c>
      <c r="F8345" t="s">
        <v>23773</v>
      </c>
      <c r="G8345" t="s">
        <v>160</v>
      </c>
      <c r="H8345" t="s">
        <v>146</v>
      </c>
      <c r="I8345" t="s">
        <v>135</v>
      </c>
      <c r="J8345" t="s">
        <v>136</v>
      </c>
      <c r="K8345" t="s">
        <v>147</v>
      </c>
      <c r="L8345" t="s">
        <v>23774</v>
      </c>
      <c r="M8345" t="s">
        <v>23775</v>
      </c>
      <c r="N8345">
        <v>0.89944444400000001</v>
      </c>
      <c r="O8345">
        <v>0</v>
      </c>
      <c r="P8345">
        <v>17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4.0970928730252512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4.0970928730252512</v>
      </c>
    </row>
    <row r="8346" spans="1:31" x14ac:dyDescent="0.25">
      <c r="A8346">
        <v>1805048</v>
      </c>
      <c r="B8346">
        <v>1</v>
      </c>
      <c r="C8346" t="s">
        <v>81</v>
      </c>
      <c r="D8346" t="s">
        <v>119</v>
      </c>
      <c r="E8346" t="s">
        <v>158</v>
      </c>
      <c r="F8346" t="s">
        <v>23776</v>
      </c>
      <c r="G8346" t="s">
        <v>160</v>
      </c>
      <c r="H8346" t="s">
        <v>146</v>
      </c>
      <c r="I8346" t="s">
        <v>135</v>
      </c>
      <c r="J8346" t="s">
        <v>136</v>
      </c>
      <c r="K8346" t="s">
        <v>147</v>
      </c>
      <c r="L8346" t="s">
        <v>23777</v>
      </c>
      <c r="M8346" t="s">
        <v>23778</v>
      </c>
      <c r="N8346">
        <v>2.5302777769999998</v>
      </c>
      <c r="O8346">
        <v>0</v>
      </c>
      <c r="P8346">
        <v>0</v>
      </c>
      <c r="Q8346">
        <v>0</v>
      </c>
      <c r="R8346">
        <v>1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0.92617630218154179</v>
      </c>
      <c r="AA8346">
        <v>0</v>
      </c>
      <c r="AB8346">
        <v>0</v>
      </c>
      <c r="AC8346">
        <v>0</v>
      </c>
      <c r="AD8346">
        <v>0</v>
      </c>
      <c r="AE8346">
        <v>0.92617630218154179</v>
      </c>
    </row>
    <row r="8347" spans="1:31" x14ac:dyDescent="0.25">
      <c r="A8347">
        <v>1805049</v>
      </c>
      <c r="B8347">
        <v>1</v>
      </c>
      <c r="C8347" t="s">
        <v>80</v>
      </c>
      <c r="D8347" t="s">
        <v>90</v>
      </c>
      <c r="E8347" t="s">
        <v>158</v>
      </c>
      <c r="F8347" t="s">
        <v>23779</v>
      </c>
      <c r="G8347" t="s">
        <v>160</v>
      </c>
      <c r="H8347" t="s">
        <v>146</v>
      </c>
      <c r="I8347" t="s">
        <v>135</v>
      </c>
      <c r="J8347" t="s">
        <v>136</v>
      </c>
      <c r="K8347" t="s">
        <v>147</v>
      </c>
      <c r="L8347" t="s">
        <v>23780</v>
      </c>
      <c r="M8347" t="s">
        <v>23781</v>
      </c>
      <c r="N8347">
        <v>2.4674999999999998</v>
      </c>
      <c r="O8347">
        <v>0</v>
      </c>
      <c r="P8347">
        <v>29</v>
      </c>
      <c r="Q8347">
        <v>0</v>
      </c>
      <c r="R8347">
        <v>0</v>
      </c>
      <c r="S8347">
        <v>0</v>
      </c>
      <c r="T8347">
        <v>1</v>
      </c>
      <c r="U8347">
        <v>0</v>
      </c>
      <c r="V8347">
        <v>0</v>
      </c>
      <c r="W8347">
        <v>0</v>
      </c>
      <c r="X8347">
        <v>24.74346624148259</v>
      </c>
      <c r="Y8347">
        <v>0</v>
      </c>
      <c r="Z8347">
        <v>0</v>
      </c>
      <c r="AA8347">
        <v>0</v>
      </c>
      <c r="AB8347">
        <v>0.95596013791980017</v>
      </c>
      <c r="AC8347">
        <v>0</v>
      </c>
      <c r="AD8347">
        <v>0</v>
      </c>
      <c r="AE8347">
        <v>25.699426379402389</v>
      </c>
    </row>
    <row r="8348" spans="1:31" x14ac:dyDescent="0.25">
      <c r="A8348">
        <v>1805051</v>
      </c>
      <c r="B8348">
        <v>1</v>
      </c>
      <c r="C8348" t="s">
        <v>80</v>
      </c>
      <c r="D8348" t="s">
        <v>106</v>
      </c>
      <c r="E8348" t="s">
        <v>158</v>
      </c>
      <c r="F8348" t="s">
        <v>23168</v>
      </c>
      <c r="G8348" t="s">
        <v>292</v>
      </c>
      <c r="H8348" t="s">
        <v>146</v>
      </c>
      <c r="I8348" t="s">
        <v>135</v>
      </c>
      <c r="J8348" t="s">
        <v>136</v>
      </c>
      <c r="K8348" t="s">
        <v>147</v>
      </c>
      <c r="L8348" t="s">
        <v>23782</v>
      </c>
      <c r="M8348" t="s">
        <v>23783</v>
      </c>
      <c r="N8348">
        <v>5.9452777770000003</v>
      </c>
      <c r="O8348">
        <v>0</v>
      </c>
      <c r="P8348">
        <v>0</v>
      </c>
      <c r="Q8348">
        <v>0</v>
      </c>
      <c r="R8348">
        <v>3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3.5987456173205676</v>
      </c>
      <c r="AA8348">
        <v>0</v>
      </c>
      <c r="AB8348">
        <v>0</v>
      </c>
      <c r="AC8348">
        <v>0</v>
      </c>
      <c r="AD8348">
        <v>0</v>
      </c>
      <c r="AE8348">
        <v>3.5987456173205676</v>
      </c>
    </row>
    <row r="8349" spans="1:31" x14ac:dyDescent="0.25">
      <c r="A8349">
        <v>1805059</v>
      </c>
      <c r="B8349">
        <v>1</v>
      </c>
      <c r="C8349" t="s">
        <v>80</v>
      </c>
      <c r="D8349" t="s">
        <v>95</v>
      </c>
      <c r="E8349" t="s">
        <v>171</v>
      </c>
      <c r="F8349" t="s">
        <v>23784</v>
      </c>
      <c r="G8349" t="s">
        <v>181</v>
      </c>
      <c r="H8349" t="s">
        <v>146</v>
      </c>
      <c r="I8349" t="s">
        <v>135</v>
      </c>
      <c r="J8349" t="s">
        <v>136</v>
      </c>
      <c r="K8349" t="s">
        <v>147</v>
      </c>
      <c r="L8349" t="s">
        <v>23785</v>
      </c>
      <c r="M8349" t="s">
        <v>23786</v>
      </c>
      <c r="N8349">
        <v>0.71694444400000001</v>
      </c>
      <c r="O8349">
        <v>0</v>
      </c>
      <c r="P8349">
        <v>1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0.38726040014131669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0.38726040014131669</v>
      </c>
    </row>
    <row r="8350" spans="1:31" x14ac:dyDescent="0.25">
      <c r="A8350">
        <v>1805060</v>
      </c>
      <c r="B8350">
        <v>1</v>
      </c>
      <c r="C8350" t="s">
        <v>80</v>
      </c>
      <c r="D8350" t="s">
        <v>106</v>
      </c>
      <c r="E8350" t="s">
        <v>158</v>
      </c>
      <c r="F8350" t="s">
        <v>23787</v>
      </c>
      <c r="G8350" t="s">
        <v>160</v>
      </c>
      <c r="H8350" t="s">
        <v>146</v>
      </c>
      <c r="I8350" t="s">
        <v>135</v>
      </c>
      <c r="J8350" t="s">
        <v>136</v>
      </c>
      <c r="K8350" t="s">
        <v>147</v>
      </c>
      <c r="L8350" t="s">
        <v>23788</v>
      </c>
      <c r="M8350" t="s">
        <v>23789</v>
      </c>
      <c r="N8350">
        <v>3.9922222220000001</v>
      </c>
      <c r="O8350">
        <v>0</v>
      </c>
      <c r="P8350">
        <v>12</v>
      </c>
      <c r="Q8350">
        <v>0</v>
      </c>
      <c r="R8350">
        <v>2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8.1909587577466016</v>
      </c>
      <c r="Y8350">
        <v>0</v>
      </c>
      <c r="Z8350">
        <v>0.25842794785830003</v>
      </c>
      <c r="AA8350">
        <v>0</v>
      </c>
      <c r="AB8350">
        <v>0</v>
      </c>
      <c r="AC8350">
        <v>0</v>
      </c>
      <c r="AD8350">
        <v>0</v>
      </c>
      <c r="AE8350">
        <v>8.4493867056049012</v>
      </c>
    </row>
    <row r="8351" spans="1:31" x14ac:dyDescent="0.25">
      <c r="A8351">
        <v>1805062</v>
      </c>
      <c r="B8351">
        <v>1</v>
      </c>
      <c r="C8351" t="s">
        <v>80</v>
      </c>
      <c r="D8351" t="s">
        <v>90</v>
      </c>
      <c r="E8351" t="s">
        <v>171</v>
      </c>
      <c r="F8351" t="s">
        <v>23790</v>
      </c>
      <c r="G8351" t="s">
        <v>181</v>
      </c>
      <c r="H8351" t="s">
        <v>146</v>
      </c>
      <c r="I8351" t="s">
        <v>135</v>
      </c>
      <c r="J8351" t="s">
        <v>136</v>
      </c>
      <c r="K8351" t="s">
        <v>147</v>
      </c>
      <c r="L8351" t="s">
        <v>23791</v>
      </c>
      <c r="M8351" t="s">
        <v>23792</v>
      </c>
      <c r="N8351">
        <v>1.6005555549999999</v>
      </c>
      <c r="O8351">
        <v>0</v>
      </c>
      <c r="P8351">
        <v>1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0.5583166987543251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0.5583166987543251</v>
      </c>
    </row>
    <row r="8352" spans="1:31" x14ac:dyDescent="0.25">
      <c r="A8352">
        <v>1805063</v>
      </c>
      <c r="B8352">
        <v>1</v>
      </c>
      <c r="C8352" t="s">
        <v>80</v>
      </c>
      <c r="D8352" t="s">
        <v>84</v>
      </c>
      <c r="E8352" t="s">
        <v>153</v>
      </c>
      <c r="F8352" t="s">
        <v>22303</v>
      </c>
      <c r="G8352" t="s">
        <v>155</v>
      </c>
      <c r="H8352" t="s">
        <v>146</v>
      </c>
      <c r="I8352" t="s">
        <v>135</v>
      </c>
      <c r="J8352" t="s">
        <v>136</v>
      </c>
      <c r="K8352" t="s">
        <v>147</v>
      </c>
      <c r="L8352" t="s">
        <v>23793</v>
      </c>
      <c r="M8352" t="s">
        <v>23794</v>
      </c>
      <c r="N8352">
        <v>1.639444444</v>
      </c>
      <c r="O8352">
        <v>0</v>
      </c>
      <c r="P8352">
        <v>58</v>
      </c>
      <c r="Q8352">
        <v>0</v>
      </c>
      <c r="R8352">
        <v>0</v>
      </c>
      <c r="S8352">
        <v>0</v>
      </c>
      <c r="T8352">
        <v>35</v>
      </c>
      <c r="U8352">
        <v>0</v>
      </c>
      <c r="V8352">
        <v>0</v>
      </c>
      <c r="W8352">
        <v>0</v>
      </c>
      <c r="X8352">
        <v>26.718340934073613</v>
      </c>
      <c r="Y8352">
        <v>0</v>
      </c>
      <c r="Z8352">
        <v>0</v>
      </c>
      <c r="AA8352">
        <v>0</v>
      </c>
      <c r="AB8352">
        <v>18.456867539018333</v>
      </c>
      <c r="AC8352">
        <v>0</v>
      </c>
      <c r="AD8352">
        <v>0</v>
      </c>
      <c r="AE8352">
        <v>45.175208473091942</v>
      </c>
    </row>
    <row r="8353" spans="1:31" x14ac:dyDescent="0.25">
      <c r="A8353">
        <v>1805064</v>
      </c>
      <c r="B8353">
        <v>1</v>
      </c>
      <c r="C8353" t="s">
        <v>81</v>
      </c>
      <c r="D8353" t="s">
        <v>124</v>
      </c>
      <c r="E8353" t="s">
        <v>171</v>
      </c>
      <c r="F8353" t="s">
        <v>23795</v>
      </c>
      <c r="G8353" t="s">
        <v>181</v>
      </c>
      <c r="H8353" t="s">
        <v>146</v>
      </c>
      <c r="I8353" t="s">
        <v>135</v>
      </c>
      <c r="J8353" t="s">
        <v>136</v>
      </c>
      <c r="K8353" t="s">
        <v>147</v>
      </c>
      <c r="L8353" t="s">
        <v>23796</v>
      </c>
      <c r="M8353" t="s">
        <v>23797</v>
      </c>
      <c r="N8353">
        <v>0.85805555499999997</v>
      </c>
      <c r="O8353">
        <v>0</v>
      </c>
      <c r="P8353">
        <v>1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5.5185167338858331E-2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5.5185167338858331E-2</v>
      </c>
    </row>
    <row r="8354" spans="1:31" x14ac:dyDescent="0.25">
      <c r="A8354">
        <v>1805065</v>
      </c>
      <c r="B8354">
        <v>1</v>
      </c>
      <c r="C8354" t="s">
        <v>80</v>
      </c>
      <c r="D8354" t="s">
        <v>110</v>
      </c>
      <c r="E8354" t="s">
        <v>171</v>
      </c>
      <c r="F8354" t="s">
        <v>23798</v>
      </c>
      <c r="G8354" t="s">
        <v>173</v>
      </c>
      <c r="H8354" t="s">
        <v>146</v>
      </c>
      <c r="I8354" t="s">
        <v>135</v>
      </c>
      <c r="J8354" t="s">
        <v>136</v>
      </c>
      <c r="K8354" t="s">
        <v>147</v>
      </c>
      <c r="L8354" t="s">
        <v>23799</v>
      </c>
      <c r="M8354" t="s">
        <v>23800</v>
      </c>
      <c r="N8354">
        <v>1.0722222219999999</v>
      </c>
      <c r="O8354">
        <v>0</v>
      </c>
      <c r="P8354">
        <v>14</v>
      </c>
      <c r="Q8354">
        <v>0</v>
      </c>
      <c r="R8354">
        <v>0</v>
      </c>
      <c r="S8354">
        <v>0</v>
      </c>
      <c r="T8354">
        <v>1</v>
      </c>
      <c r="U8354">
        <v>0</v>
      </c>
      <c r="V8354">
        <v>0</v>
      </c>
      <c r="W8354">
        <v>0</v>
      </c>
      <c r="X8354">
        <v>6.1932080765046349</v>
      </c>
      <c r="Y8354">
        <v>0</v>
      </c>
      <c r="Z8354">
        <v>0</v>
      </c>
      <c r="AA8354">
        <v>0</v>
      </c>
      <c r="AB8354">
        <v>4.3509529093333332E-2</v>
      </c>
      <c r="AC8354">
        <v>0</v>
      </c>
      <c r="AD8354">
        <v>0</v>
      </c>
      <c r="AE8354">
        <v>6.2367176055979678</v>
      </c>
    </row>
    <row r="8355" spans="1:31" x14ac:dyDescent="0.25">
      <c r="A8355">
        <v>1805068</v>
      </c>
      <c r="B8355">
        <v>1</v>
      </c>
      <c r="C8355" t="s">
        <v>81</v>
      </c>
      <c r="D8355" t="s">
        <v>123</v>
      </c>
      <c r="E8355" t="s">
        <v>184</v>
      </c>
      <c r="F8355" t="s">
        <v>23801</v>
      </c>
      <c r="G8355" t="s">
        <v>177</v>
      </c>
      <c r="H8355" t="s">
        <v>134</v>
      </c>
      <c r="I8355" t="s">
        <v>135</v>
      </c>
      <c r="J8355" t="s">
        <v>136</v>
      </c>
      <c r="K8355" t="s">
        <v>147</v>
      </c>
      <c r="L8355" t="s">
        <v>23802</v>
      </c>
      <c r="M8355" t="s">
        <v>23803</v>
      </c>
      <c r="N8355">
        <v>1.0122222219999999</v>
      </c>
      <c r="O8355">
        <v>0</v>
      </c>
      <c r="P8355">
        <v>1668</v>
      </c>
      <c r="Q8355">
        <v>0</v>
      </c>
      <c r="R8355">
        <v>0</v>
      </c>
      <c r="S8355">
        <v>1</v>
      </c>
      <c r="T8355">
        <v>158</v>
      </c>
      <c r="U8355">
        <v>0</v>
      </c>
      <c r="V8355">
        <v>0</v>
      </c>
      <c r="W8355">
        <v>0</v>
      </c>
      <c r="X8355">
        <v>308.70380728243788</v>
      </c>
      <c r="Y8355">
        <v>0</v>
      </c>
      <c r="Z8355">
        <v>0</v>
      </c>
      <c r="AA8355">
        <v>22.594549181875401</v>
      </c>
      <c r="AB8355">
        <v>119.62794985429184</v>
      </c>
      <c r="AC8355">
        <v>0</v>
      </c>
      <c r="AD8355">
        <v>0</v>
      </c>
      <c r="AE8355">
        <v>450.9263063186051</v>
      </c>
    </row>
    <row r="8356" spans="1:31" x14ac:dyDescent="0.25">
      <c r="A8356">
        <v>1805069</v>
      </c>
      <c r="B8356">
        <v>1</v>
      </c>
      <c r="C8356" t="s">
        <v>80</v>
      </c>
      <c r="D8356" t="s">
        <v>97</v>
      </c>
      <c r="E8356" t="s">
        <v>171</v>
      </c>
      <c r="F8356" t="s">
        <v>23804</v>
      </c>
      <c r="G8356" t="s">
        <v>282</v>
      </c>
      <c r="H8356" t="s">
        <v>146</v>
      </c>
      <c r="I8356" t="s">
        <v>135</v>
      </c>
      <c r="J8356" t="s">
        <v>136</v>
      </c>
      <c r="K8356" t="s">
        <v>147</v>
      </c>
      <c r="L8356" t="s">
        <v>23805</v>
      </c>
      <c r="M8356" t="s">
        <v>23806</v>
      </c>
      <c r="N8356">
        <v>2.3280555550000002</v>
      </c>
      <c r="O8356">
        <v>0</v>
      </c>
      <c r="P8356">
        <v>1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3.2069044993170506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3.2069044993170506</v>
      </c>
    </row>
    <row r="8357" spans="1:31" x14ac:dyDescent="0.25">
      <c r="A8357">
        <v>1805070</v>
      </c>
      <c r="B8357">
        <v>1</v>
      </c>
      <c r="C8357" t="s">
        <v>80</v>
      </c>
      <c r="D8357" t="s">
        <v>110</v>
      </c>
      <c r="E8357" t="s">
        <v>131</v>
      </c>
      <c r="F8357" t="s">
        <v>3468</v>
      </c>
      <c r="G8357" t="s">
        <v>177</v>
      </c>
      <c r="H8357" t="s">
        <v>134</v>
      </c>
      <c r="I8357" t="s">
        <v>135</v>
      </c>
      <c r="J8357" t="s">
        <v>136</v>
      </c>
      <c r="K8357" t="s">
        <v>147</v>
      </c>
      <c r="L8357" t="s">
        <v>23807</v>
      </c>
      <c r="M8357" t="s">
        <v>23808</v>
      </c>
      <c r="N8357">
        <v>0.571111111</v>
      </c>
      <c r="O8357">
        <v>0</v>
      </c>
      <c r="P8357">
        <v>19364</v>
      </c>
      <c r="Q8357">
        <v>0</v>
      </c>
      <c r="R8357">
        <v>2</v>
      </c>
      <c r="S8357">
        <v>1</v>
      </c>
      <c r="T8357">
        <v>1186</v>
      </c>
      <c r="U8357">
        <v>0</v>
      </c>
      <c r="V8357">
        <v>5</v>
      </c>
      <c r="W8357">
        <v>0</v>
      </c>
      <c r="X8357">
        <v>2693.4218163078708</v>
      </c>
      <c r="Y8357">
        <v>0</v>
      </c>
      <c r="Z8357">
        <v>6.563060570060833E-2</v>
      </c>
      <c r="AA8357">
        <v>1.2458287658613334</v>
      </c>
      <c r="AB8357">
        <v>530.03435759102786</v>
      </c>
      <c r="AC8357">
        <v>0</v>
      </c>
      <c r="AD8357">
        <v>97.097897779058769</v>
      </c>
      <c r="AE8357">
        <v>3321.8655310495196</v>
      </c>
    </row>
    <row r="8358" spans="1:31" x14ac:dyDescent="0.25">
      <c r="A8358">
        <v>1805071</v>
      </c>
      <c r="B8358">
        <v>1</v>
      </c>
      <c r="C8358" t="s">
        <v>80</v>
      </c>
      <c r="D8358" t="s">
        <v>83</v>
      </c>
      <c r="E8358" t="s">
        <v>184</v>
      </c>
      <c r="F8358" t="s">
        <v>3471</v>
      </c>
      <c r="G8358" t="s">
        <v>177</v>
      </c>
      <c r="H8358" t="s">
        <v>134</v>
      </c>
      <c r="I8358" t="s">
        <v>135</v>
      </c>
      <c r="J8358" t="s">
        <v>136</v>
      </c>
      <c r="K8358" t="s">
        <v>147</v>
      </c>
      <c r="L8358" t="s">
        <v>23807</v>
      </c>
      <c r="M8358" t="s">
        <v>23809</v>
      </c>
      <c r="N8358">
        <v>0.69638888799999998</v>
      </c>
      <c r="O8358">
        <v>0</v>
      </c>
      <c r="P8358">
        <v>1078</v>
      </c>
      <c r="Q8358">
        <v>0</v>
      </c>
      <c r="R8358">
        <v>0</v>
      </c>
      <c r="S8358">
        <v>0</v>
      </c>
      <c r="T8358">
        <v>58</v>
      </c>
      <c r="U8358">
        <v>0</v>
      </c>
      <c r="V8358">
        <v>0</v>
      </c>
      <c r="W8358">
        <v>0</v>
      </c>
      <c r="X8358">
        <v>173.16520866641778</v>
      </c>
      <c r="Y8358">
        <v>0</v>
      </c>
      <c r="Z8358">
        <v>0</v>
      </c>
      <c r="AA8358">
        <v>0</v>
      </c>
      <c r="AB8358">
        <v>38.874319767635825</v>
      </c>
      <c r="AC8358">
        <v>0</v>
      </c>
      <c r="AD8358">
        <v>0</v>
      </c>
      <c r="AE8358">
        <v>212.03952843405361</v>
      </c>
    </row>
    <row r="8359" spans="1:31" x14ac:dyDescent="0.25">
      <c r="A8359">
        <v>1805072</v>
      </c>
      <c r="B8359">
        <v>1</v>
      </c>
      <c r="C8359" t="s">
        <v>80</v>
      </c>
      <c r="D8359" t="s">
        <v>106</v>
      </c>
      <c r="E8359" t="s">
        <v>171</v>
      </c>
      <c r="F8359" t="s">
        <v>23810</v>
      </c>
      <c r="G8359" t="s">
        <v>225</v>
      </c>
      <c r="H8359" t="s">
        <v>146</v>
      </c>
      <c r="I8359" t="s">
        <v>135</v>
      </c>
      <c r="J8359" t="s">
        <v>136</v>
      </c>
      <c r="K8359" t="s">
        <v>147</v>
      </c>
      <c r="L8359" t="s">
        <v>23811</v>
      </c>
      <c r="M8359" t="s">
        <v>23812</v>
      </c>
      <c r="N8359">
        <v>2.9277777770000002</v>
      </c>
      <c r="O8359">
        <v>0</v>
      </c>
      <c r="P8359">
        <v>1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0.42932915181181663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0.42932915181181663</v>
      </c>
    </row>
    <row r="8360" spans="1:31" x14ac:dyDescent="0.25">
      <c r="A8360">
        <v>1805074</v>
      </c>
      <c r="B8360">
        <v>1</v>
      </c>
      <c r="C8360" t="s">
        <v>80</v>
      </c>
      <c r="D8360" t="s">
        <v>95</v>
      </c>
      <c r="E8360" t="s">
        <v>158</v>
      </c>
      <c r="F8360" t="s">
        <v>23813</v>
      </c>
      <c r="G8360" t="s">
        <v>164</v>
      </c>
      <c r="H8360" t="s">
        <v>146</v>
      </c>
      <c r="I8360" t="s">
        <v>135</v>
      </c>
      <c r="J8360" t="s">
        <v>136</v>
      </c>
      <c r="K8360" t="s">
        <v>147</v>
      </c>
      <c r="L8360" t="s">
        <v>23814</v>
      </c>
      <c r="M8360" t="s">
        <v>23815</v>
      </c>
      <c r="N8360">
        <v>0.323333333</v>
      </c>
      <c r="O8360">
        <v>0</v>
      </c>
      <c r="P8360">
        <v>14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1.1253258497179996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1.1253258497179996</v>
      </c>
    </row>
    <row r="8361" spans="1:31" x14ac:dyDescent="0.25">
      <c r="A8361">
        <v>1805075</v>
      </c>
      <c r="B8361">
        <v>1</v>
      </c>
      <c r="C8361" t="s">
        <v>81</v>
      </c>
      <c r="D8361" t="s">
        <v>115</v>
      </c>
      <c r="E8361" t="s">
        <v>188</v>
      </c>
      <c r="F8361" t="s">
        <v>19941</v>
      </c>
      <c r="G8361" t="s">
        <v>177</v>
      </c>
      <c r="H8361" t="s">
        <v>134</v>
      </c>
      <c r="I8361" t="s">
        <v>193</v>
      </c>
      <c r="J8361" t="s">
        <v>136</v>
      </c>
      <c r="K8361" t="s">
        <v>147</v>
      </c>
      <c r="L8361" t="s">
        <v>23816</v>
      </c>
      <c r="M8361" t="s">
        <v>23817</v>
      </c>
      <c r="N8361">
        <v>7.7777769999999996E-3</v>
      </c>
      <c r="O8361">
        <v>0</v>
      </c>
      <c r="P8361">
        <v>2112</v>
      </c>
      <c r="Q8361">
        <v>6</v>
      </c>
      <c r="R8361">
        <v>131</v>
      </c>
      <c r="S8361">
        <v>6</v>
      </c>
      <c r="T8361">
        <v>144</v>
      </c>
      <c r="U8361">
        <v>0</v>
      </c>
      <c r="V8361">
        <v>1</v>
      </c>
      <c r="W8361">
        <v>0</v>
      </c>
      <c r="X8361">
        <v>1.314325387560733</v>
      </c>
      <c r="Y8361">
        <v>4.7207889140999999E-2</v>
      </c>
      <c r="Z8361">
        <v>9.8078239653333343E-2</v>
      </c>
      <c r="AA8361">
        <v>0.23442426867906663</v>
      </c>
      <c r="AB8361">
        <v>0.23098813697960002</v>
      </c>
      <c r="AC8361">
        <v>0</v>
      </c>
      <c r="AD8361">
        <v>1.8110750000000001E-6</v>
      </c>
      <c r="AE8361">
        <v>1.9250257330887328</v>
      </c>
    </row>
    <row r="8362" spans="1:31" x14ac:dyDescent="0.25">
      <c r="A8362">
        <v>1805077</v>
      </c>
      <c r="B8362">
        <v>1</v>
      </c>
      <c r="C8362" t="s">
        <v>80</v>
      </c>
      <c r="D8362" t="s">
        <v>98</v>
      </c>
      <c r="E8362" t="s">
        <v>171</v>
      </c>
      <c r="F8362" t="s">
        <v>23818</v>
      </c>
      <c r="G8362" t="s">
        <v>181</v>
      </c>
      <c r="H8362" t="s">
        <v>146</v>
      </c>
      <c r="I8362" t="s">
        <v>135</v>
      </c>
      <c r="J8362" t="s">
        <v>136</v>
      </c>
      <c r="K8362" t="s">
        <v>147</v>
      </c>
      <c r="L8362" t="s">
        <v>23819</v>
      </c>
      <c r="M8362" t="s">
        <v>23820</v>
      </c>
      <c r="N8362">
        <v>1.2350000000000001</v>
      </c>
      <c r="O8362">
        <v>0</v>
      </c>
      <c r="P8362">
        <v>1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0.64296443998624997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0.64296443998624997</v>
      </c>
    </row>
    <row r="8363" spans="1:31" x14ac:dyDescent="0.25">
      <c r="A8363">
        <v>1805079</v>
      </c>
      <c r="B8363">
        <v>1</v>
      </c>
      <c r="C8363" t="s">
        <v>80</v>
      </c>
      <c r="D8363" t="s">
        <v>83</v>
      </c>
      <c r="E8363" t="s">
        <v>184</v>
      </c>
      <c r="F8363" t="s">
        <v>23821</v>
      </c>
      <c r="G8363" t="s">
        <v>4436</v>
      </c>
      <c r="H8363" t="s">
        <v>134</v>
      </c>
      <c r="I8363" t="s">
        <v>135</v>
      </c>
      <c r="J8363" t="s">
        <v>136</v>
      </c>
      <c r="K8363" t="s">
        <v>147</v>
      </c>
      <c r="L8363" t="s">
        <v>23822</v>
      </c>
      <c r="M8363" t="s">
        <v>23823</v>
      </c>
      <c r="N8363">
        <v>3.9883333329999999</v>
      </c>
      <c r="O8363">
        <v>0</v>
      </c>
      <c r="P8363">
        <v>19</v>
      </c>
      <c r="Q8363">
        <v>0</v>
      </c>
      <c r="R8363">
        <v>0</v>
      </c>
      <c r="S8363">
        <v>0</v>
      </c>
      <c r="T8363">
        <v>3</v>
      </c>
      <c r="U8363">
        <v>0</v>
      </c>
      <c r="V8363">
        <v>1</v>
      </c>
      <c r="W8363">
        <v>0</v>
      </c>
      <c r="X8363">
        <v>26.796520041182131</v>
      </c>
      <c r="Y8363">
        <v>0</v>
      </c>
      <c r="Z8363">
        <v>0</v>
      </c>
      <c r="AA8363">
        <v>0</v>
      </c>
      <c r="AB8363">
        <v>7.9467823725240345</v>
      </c>
      <c r="AC8363">
        <v>0</v>
      </c>
      <c r="AD8363">
        <v>25.344873908395002</v>
      </c>
      <c r="AE8363">
        <v>60.08817632210117</v>
      </c>
    </row>
    <row r="8364" spans="1:31" x14ac:dyDescent="0.25">
      <c r="A8364">
        <v>1805080</v>
      </c>
      <c r="B8364">
        <v>1</v>
      </c>
      <c r="C8364" t="s">
        <v>80</v>
      </c>
      <c r="D8364" t="s">
        <v>92</v>
      </c>
      <c r="E8364" t="s">
        <v>171</v>
      </c>
      <c r="F8364" t="s">
        <v>23824</v>
      </c>
      <c r="G8364" t="s">
        <v>181</v>
      </c>
      <c r="H8364" t="s">
        <v>146</v>
      </c>
      <c r="I8364" t="s">
        <v>135</v>
      </c>
      <c r="J8364" t="s">
        <v>136</v>
      </c>
      <c r="K8364" t="s">
        <v>147</v>
      </c>
      <c r="L8364" t="s">
        <v>23825</v>
      </c>
      <c r="M8364" t="s">
        <v>23826</v>
      </c>
      <c r="N8364">
        <v>2.2433333329999998</v>
      </c>
      <c r="O8364">
        <v>0</v>
      </c>
      <c r="P8364">
        <v>1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0.60844236226259996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0.60844236226259996</v>
      </c>
    </row>
    <row r="8365" spans="1:31" x14ac:dyDescent="0.25">
      <c r="A8365">
        <v>1805083</v>
      </c>
      <c r="B8365">
        <v>1</v>
      </c>
      <c r="C8365" t="s">
        <v>80</v>
      </c>
      <c r="D8365" t="s">
        <v>90</v>
      </c>
      <c r="E8365" t="s">
        <v>171</v>
      </c>
      <c r="F8365" t="s">
        <v>15596</v>
      </c>
      <c r="G8365" t="s">
        <v>181</v>
      </c>
      <c r="H8365" t="s">
        <v>146</v>
      </c>
      <c r="I8365" t="s">
        <v>135</v>
      </c>
      <c r="J8365" t="s">
        <v>136</v>
      </c>
      <c r="K8365" t="s">
        <v>147</v>
      </c>
      <c r="L8365" t="s">
        <v>23827</v>
      </c>
      <c r="M8365" t="s">
        <v>23828</v>
      </c>
      <c r="N8365">
        <v>4.403333333</v>
      </c>
      <c r="O8365">
        <v>0</v>
      </c>
      <c r="P8365">
        <v>4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7.6731798113901002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7.6731798113901002</v>
      </c>
    </row>
    <row r="8366" spans="1:31" x14ac:dyDescent="0.25">
      <c r="A8366">
        <v>1805086</v>
      </c>
      <c r="B8366">
        <v>1</v>
      </c>
      <c r="C8366" t="s">
        <v>80</v>
      </c>
      <c r="D8366" t="s">
        <v>90</v>
      </c>
      <c r="E8366" t="s">
        <v>143</v>
      </c>
      <c r="F8366" t="s">
        <v>23829</v>
      </c>
      <c r="G8366" t="s">
        <v>2314</v>
      </c>
      <c r="H8366" t="s">
        <v>146</v>
      </c>
      <c r="I8366" t="s">
        <v>135</v>
      </c>
      <c r="J8366" t="s">
        <v>136</v>
      </c>
      <c r="K8366" t="s">
        <v>147</v>
      </c>
      <c r="L8366" t="s">
        <v>23830</v>
      </c>
      <c r="M8366" t="s">
        <v>23831</v>
      </c>
      <c r="N8366">
        <v>4.1736111109999996</v>
      </c>
      <c r="O8366">
        <v>0</v>
      </c>
      <c r="P8366">
        <v>259</v>
      </c>
      <c r="Q8366">
        <v>0</v>
      </c>
      <c r="R8366">
        <v>0</v>
      </c>
      <c r="S8366">
        <v>0</v>
      </c>
      <c r="T8366">
        <v>41</v>
      </c>
      <c r="U8366">
        <v>0</v>
      </c>
      <c r="V8366">
        <v>0</v>
      </c>
      <c r="W8366">
        <v>0</v>
      </c>
      <c r="X8366">
        <v>449.0299407916886</v>
      </c>
      <c r="Y8366">
        <v>0</v>
      </c>
      <c r="Z8366">
        <v>0</v>
      </c>
      <c r="AA8366">
        <v>0</v>
      </c>
      <c r="AB8366">
        <v>351.77342739401109</v>
      </c>
      <c r="AC8366">
        <v>0</v>
      </c>
      <c r="AD8366">
        <v>0</v>
      </c>
      <c r="AE8366">
        <v>800.8033681856997</v>
      </c>
    </row>
    <row r="8367" spans="1:31" x14ac:dyDescent="0.25">
      <c r="A8367">
        <v>1805087</v>
      </c>
      <c r="B8367">
        <v>1</v>
      </c>
      <c r="C8367" t="s">
        <v>80</v>
      </c>
      <c r="D8367" t="s">
        <v>110</v>
      </c>
      <c r="E8367" t="s">
        <v>131</v>
      </c>
      <c r="F8367" t="s">
        <v>23832</v>
      </c>
      <c r="G8367" t="s">
        <v>177</v>
      </c>
      <c r="H8367" t="s">
        <v>134</v>
      </c>
      <c r="I8367" t="s">
        <v>193</v>
      </c>
      <c r="J8367" t="s">
        <v>136</v>
      </c>
      <c r="K8367" t="s">
        <v>147</v>
      </c>
      <c r="L8367" t="s">
        <v>23833</v>
      </c>
      <c r="M8367" t="s">
        <v>23834</v>
      </c>
      <c r="N8367">
        <v>2.5000000000000001E-2</v>
      </c>
      <c r="O8367">
        <v>0</v>
      </c>
      <c r="P8367">
        <v>8516</v>
      </c>
      <c r="Q8367">
        <v>0</v>
      </c>
      <c r="R8367">
        <v>0</v>
      </c>
      <c r="S8367">
        <v>0</v>
      </c>
      <c r="T8367">
        <v>251</v>
      </c>
      <c r="U8367">
        <v>0</v>
      </c>
      <c r="V8367">
        <v>3</v>
      </c>
      <c r="W8367">
        <v>0</v>
      </c>
      <c r="X8367">
        <v>49.029982795479413</v>
      </c>
      <c r="Y8367">
        <v>0</v>
      </c>
      <c r="Z8367">
        <v>0</v>
      </c>
      <c r="AA8367">
        <v>0</v>
      </c>
      <c r="AB8367">
        <v>6.9388503166064996</v>
      </c>
      <c r="AC8367">
        <v>0</v>
      </c>
      <c r="AD8367">
        <v>0.6824477995335001</v>
      </c>
      <c r="AE8367">
        <v>56.651280911619409</v>
      </c>
    </row>
    <row r="8368" spans="1:31" x14ac:dyDescent="0.25">
      <c r="A8368">
        <v>1805088</v>
      </c>
      <c r="B8368">
        <v>1</v>
      </c>
      <c r="C8368" t="s">
        <v>80</v>
      </c>
      <c r="D8368" t="s">
        <v>110</v>
      </c>
      <c r="E8368" t="s">
        <v>131</v>
      </c>
      <c r="F8368" t="s">
        <v>23835</v>
      </c>
      <c r="G8368" t="s">
        <v>177</v>
      </c>
      <c r="H8368" t="s">
        <v>134</v>
      </c>
      <c r="I8368" t="s">
        <v>135</v>
      </c>
      <c r="J8368" t="s">
        <v>136</v>
      </c>
      <c r="K8368" t="s">
        <v>147</v>
      </c>
      <c r="L8368" t="s">
        <v>23836</v>
      </c>
      <c r="M8368" t="s">
        <v>23711</v>
      </c>
      <c r="N8368">
        <v>0.113611111</v>
      </c>
      <c r="O8368">
        <v>0</v>
      </c>
      <c r="P8368">
        <v>1560</v>
      </c>
      <c r="Q8368">
        <v>0</v>
      </c>
      <c r="R8368">
        <v>0</v>
      </c>
      <c r="S8368">
        <v>0</v>
      </c>
      <c r="T8368">
        <v>187</v>
      </c>
      <c r="U8368">
        <v>0</v>
      </c>
      <c r="V8368">
        <v>0</v>
      </c>
      <c r="W8368">
        <v>0</v>
      </c>
      <c r="X8368">
        <v>45.437839234178121</v>
      </c>
      <c r="Y8368">
        <v>0</v>
      </c>
      <c r="Z8368">
        <v>0</v>
      </c>
      <c r="AA8368">
        <v>0</v>
      </c>
      <c r="AB8368">
        <v>12.673325107968559</v>
      </c>
      <c r="AC8368">
        <v>0</v>
      </c>
      <c r="AD8368">
        <v>0</v>
      </c>
      <c r="AE8368">
        <v>58.111164342146679</v>
      </c>
    </row>
    <row r="8369" spans="1:31" x14ac:dyDescent="0.25">
      <c r="A8369">
        <v>1805089</v>
      </c>
      <c r="B8369">
        <v>1</v>
      </c>
      <c r="C8369" t="s">
        <v>80</v>
      </c>
      <c r="D8369" t="s">
        <v>96</v>
      </c>
      <c r="E8369" t="s">
        <v>171</v>
      </c>
      <c r="F8369" t="s">
        <v>23837</v>
      </c>
      <c r="G8369" t="s">
        <v>181</v>
      </c>
      <c r="H8369" t="s">
        <v>146</v>
      </c>
      <c r="I8369" t="s">
        <v>135</v>
      </c>
      <c r="J8369" t="s">
        <v>136</v>
      </c>
      <c r="K8369" t="s">
        <v>147</v>
      </c>
      <c r="L8369" t="s">
        <v>23838</v>
      </c>
      <c r="M8369" t="s">
        <v>23839</v>
      </c>
      <c r="N8369">
        <v>3.6425000000000001</v>
      </c>
      <c r="O8369">
        <v>0</v>
      </c>
      <c r="P8369">
        <v>0</v>
      </c>
      <c r="Q8369">
        <v>0</v>
      </c>
      <c r="R8369">
        <v>1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1.7844698237210836</v>
      </c>
      <c r="AA8369">
        <v>0</v>
      </c>
      <c r="AB8369">
        <v>0</v>
      </c>
      <c r="AC8369">
        <v>0</v>
      </c>
      <c r="AD8369">
        <v>0</v>
      </c>
      <c r="AE8369">
        <v>1.7844698237210836</v>
      </c>
    </row>
    <row r="8370" spans="1:31" x14ac:dyDescent="0.25">
      <c r="A8370">
        <v>1805090</v>
      </c>
      <c r="B8370">
        <v>1</v>
      </c>
      <c r="C8370" t="s">
        <v>81</v>
      </c>
      <c r="D8370" t="s">
        <v>120</v>
      </c>
      <c r="E8370" t="s">
        <v>143</v>
      </c>
      <c r="F8370" t="s">
        <v>1142</v>
      </c>
      <c r="G8370" t="s">
        <v>145</v>
      </c>
      <c r="H8370" t="s">
        <v>146</v>
      </c>
      <c r="I8370" t="s">
        <v>135</v>
      </c>
      <c r="J8370" t="s">
        <v>136</v>
      </c>
      <c r="K8370" t="s">
        <v>147</v>
      </c>
      <c r="L8370" t="s">
        <v>23840</v>
      </c>
      <c r="M8370" t="s">
        <v>23680</v>
      </c>
      <c r="N8370">
        <v>1.5938888879999999</v>
      </c>
      <c r="O8370">
        <v>0</v>
      </c>
      <c r="P8370">
        <v>0</v>
      </c>
      <c r="Q8370">
        <v>0</v>
      </c>
      <c r="R8370">
        <v>6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6.8738025804747007</v>
      </c>
      <c r="AA8370">
        <v>0</v>
      </c>
      <c r="AB8370">
        <v>0</v>
      </c>
      <c r="AC8370">
        <v>0</v>
      </c>
      <c r="AD8370">
        <v>0</v>
      </c>
      <c r="AE8370">
        <v>6.8738025804747007</v>
      </c>
    </row>
    <row r="8371" spans="1:31" x14ac:dyDescent="0.25">
      <c r="A8371">
        <v>1805091</v>
      </c>
      <c r="B8371">
        <v>1</v>
      </c>
      <c r="C8371" t="s">
        <v>80</v>
      </c>
      <c r="D8371" t="s">
        <v>91</v>
      </c>
      <c r="E8371" t="s">
        <v>184</v>
      </c>
      <c r="F8371" t="s">
        <v>23841</v>
      </c>
      <c r="G8371" t="s">
        <v>720</v>
      </c>
      <c r="H8371" t="s">
        <v>134</v>
      </c>
      <c r="I8371" t="s">
        <v>135</v>
      </c>
      <c r="J8371" t="s">
        <v>136</v>
      </c>
      <c r="K8371" t="s">
        <v>147</v>
      </c>
      <c r="L8371" t="s">
        <v>23842</v>
      </c>
      <c r="M8371" t="s">
        <v>23843</v>
      </c>
      <c r="N8371">
        <v>3.6411111109999998</v>
      </c>
      <c r="O8371">
        <v>0</v>
      </c>
      <c r="P8371">
        <v>63</v>
      </c>
      <c r="Q8371">
        <v>0</v>
      </c>
      <c r="R8371">
        <v>3</v>
      </c>
      <c r="S8371">
        <v>0</v>
      </c>
      <c r="T8371">
        <v>16</v>
      </c>
      <c r="U8371">
        <v>0</v>
      </c>
      <c r="V8371">
        <v>0</v>
      </c>
      <c r="W8371">
        <v>0</v>
      </c>
      <c r="X8371">
        <v>75.779941114870155</v>
      </c>
      <c r="Y8371">
        <v>0</v>
      </c>
      <c r="Z8371">
        <v>0.51575727053316678</v>
      </c>
      <c r="AA8371">
        <v>0</v>
      </c>
      <c r="AB8371">
        <v>26.786005667329668</v>
      </c>
      <c r="AC8371">
        <v>0</v>
      </c>
      <c r="AD8371">
        <v>0</v>
      </c>
      <c r="AE8371">
        <v>103.08170405273299</v>
      </c>
    </row>
    <row r="8372" spans="1:31" x14ac:dyDescent="0.25">
      <c r="A8372">
        <v>1805095</v>
      </c>
      <c r="B8372">
        <v>1</v>
      </c>
      <c r="C8372" t="s">
        <v>80</v>
      </c>
      <c r="D8372" t="s">
        <v>96</v>
      </c>
      <c r="E8372" t="s">
        <v>171</v>
      </c>
      <c r="F8372" t="s">
        <v>23844</v>
      </c>
      <c r="G8372" t="s">
        <v>181</v>
      </c>
      <c r="H8372" t="s">
        <v>146</v>
      </c>
      <c r="I8372" t="s">
        <v>135</v>
      </c>
      <c r="J8372" t="s">
        <v>136</v>
      </c>
      <c r="K8372" t="s">
        <v>147</v>
      </c>
      <c r="L8372" t="s">
        <v>23845</v>
      </c>
      <c r="M8372" t="s">
        <v>23846</v>
      </c>
      <c r="N8372">
        <v>1.958611111</v>
      </c>
      <c r="O8372">
        <v>0</v>
      </c>
      <c r="P8372">
        <v>7</v>
      </c>
      <c r="Q8372">
        <v>0</v>
      </c>
      <c r="R8372">
        <v>0</v>
      </c>
      <c r="S8372">
        <v>0</v>
      </c>
      <c r="T8372">
        <v>1</v>
      </c>
      <c r="U8372">
        <v>0</v>
      </c>
      <c r="V8372">
        <v>0</v>
      </c>
      <c r="W8372">
        <v>0</v>
      </c>
      <c r="X8372">
        <v>6.6976555619159504</v>
      </c>
      <c r="Y8372">
        <v>0</v>
      </c>
      <c r="Z8372">
        <v>0</v>
      </c>
      <c r="AA8372">
        <v>0</v>
      </c>
      <c r="AB8372">
        <v>4.5701440187131661</v>
      </c>
      <c r="AC8372">
        <v>0</v>
      </c>
      <c r="AD8372">
        <v>0</v>
      </c>
      <c r="AE8372">
        <v>11.267799580629116</v>
      </c>
    </row>
    <row r="8373" spans="1:31" x14ac:dyDescent="0.25">
      <c r="A8373">
        <v>1805096</v>
      </c>
      <c r="B8373">
        <v>1</v>
      </c>
      <c r="C8373" t="s">
        <v>80</v>
      </c>
      <c r="D8373" t="s">
        <v>90</v>
      </c>
      <c r="E8373" t="s">
        <v>158</v>
      </c>
      <c r="F8373" t="s">
        <v>23847</v>
      </c>
      <c r="G8373" t="s">
        <v>225</v>
      </c>
      <c r="H8373" t="s">
        <v>146</v>
      </c>
      <c r="I8373" t="s">
        <v>135</v>
      </c>
      <c r="J8373" t="s">
        <v>136</v>
      </c>
      <c r="K8373" t="s">
        <v>147</v>
      </c>
      <c r="L8373" t="s">
        <v>23809</v>
      </c>
      <c r="M8373" t="s">
        <v>23848</v>
      </c>
      <c r="N8373">
        <v>0.38527777699999999</v>
      </c>
      <c r="O8373">
        <v>0</v>
      </c>
      <c r="P8373">
        <v>115</v>
      </c>
      <c r="Q8373">
        <v>0</v>
      </c>
      <c r="R8373">
        <v>0</v>
      </c>
      <c r="S8373">
        <v>0</v>
      </c>
      <c r="T8373">
        <v>12</v>
      </c>
      <c r="U8373">
        <v>0</v>
      </c>
      <c r="V8373">
        <v>0</v>
      </c>
      <c r="W8373">
        <v>0</v>
      </c>
      <c r="X8373">
        <v>11.689877785781393</v>
      </c>
      <c r="Y8373">
        <v>0</v>
      </c>
      <c r="Z8373">
        <v>0</v>
      </c>
      <c r="AA8373">
        <v>0</v>
      </c>
      <c r="AB8373">
        <v>2.9537095837660834</v>
      </c>
      <c r="AC8373">
        <v>0</v>
      </c>
      <c r="AD8373">
        <v>0</v>
      </c>
      <c r="AE8373">
        <v>14.643587369547475</v>
      </c>
    </row>
    <row r="8374" spans="1:31" x14ac:dyDescent="0.25">
      <c r="A8374">
        <v>1805098</v>
      </c>
      <c r="B8374">
        <v>1</v>
      </c>
      <c r="C8374" t="s">
        <v>80</v>
      </c>
      <c r="D8374" t="s">
        <v>107</v>
      </c>
      <c r="E8374" t="s">
        <v>171</v>
      </c>
      <c r="F8374" t="s">
        <v>23849</v>
      </c>
      <c r="G8374" t="s">
        <v>282</v>
      </c>
      <c r="H8374" t="s">
        <v>146</v>
      </c>
      <c r="I8374" t="s">
        <v>135</v>
      </c>
      <c r="J8374" t="s">
        <v>136</v>
      </c>
      <c r="K8374" t="s">
        <v>147</v>
      </c>
      <c r="L8374" t="s">
        <v>23850</v>
      </c>
      <c r="M8374" t="s">
        <v>23851</v>
      </c>
      <c r="N8374">
        <v>3.7661111109999998</v>
      </c>
      <c r="O8374">
        <v>0</v>
      </c>
      <c r="P8374">
        <v>14</v>
      </c>
      <c r="Q8374">
        <v>0</v>
      </c>
      <c r="R8374">
        <v>0</v>
      </c>
      <c r="S8374">
        <v>0</v>
      </c>
      <c r="T8374">
        <v>1</v>
      </c>
      <c r="U8374">
        <v>0</v>
      </c>
      <c r="V8374">
        <v>0</v>
      </c>
      <c r="W8374">
        <v>0</v>
      </c>
      <c r="X8374">
        <v>18.538463381044977</v>
      </c>
      <c r="Y8374">
        <v>0</v>
      </c>
      <c r="Z8374">
        <v>0</v>
      </c>
      <c r="AA8374">
        <v>0</v>
      </c>
      <c r="AB8374">
        <v>0.73575982169560017</v>
      </c>
      <c r="AC8374">
        <v>0</v>
      </c>
      <c r="AD8374">
        <v>0</v>
      </c>
      <c r="AE8374">
        <v>19.274223202740576</v>
      </c>
    </row>
    <row r="8375" spans="1:31" x14ac:dyDescent="0.25">
      <c r="A8375">
        <v>1805101</v>
      </c>
      <c r="B8375">
        <v>1</v>
      </c>
      <c r="C8375" t="s">
        <v>81</v>
      </c>
      <c r="D8375" t="s">
        <v>112</v>
      </c>
      <c r="E8375" t="s">
        <v>158</v>
      </c>
      <c r="F8375" t="s">
        <v>23852</v>
      </c>
      <c r="G8375" t="s">
        <v>160</v>
      </c>
      <c r="H8375" t="s">
        <v>146</v>
      </c>
      <c r="I8375" t="s">
        <v>135</v>
      </c>
      <c r="J8375" t="s">
        <v>136</v>
      </c>
      <c r="K8375" t="s">
        <v>147</v>
      </c>
      <c r="L8375" t="s">
        <v>23853</v>
      </c>
      <c r="M8375" t="s">
        <v>23854</v>
      </c>
      <c r="N8375">
        <v>1.9966666660000001</v>
      </c>
      <c r="O8375">
        <v>0</v>
      </c>
      <c r="P8375">
        <v>5</v>
      </c>
      <c r="Q8375">
        <v>0</v>
      </c>
      <c r="R8375">
        <v>0</v>
      </c>
      <c r="S8375">
        <v>0</v>
      </c>
      <c r="T8375">
        <v>2</v>
      </c>
      <c r="U8375">
        <v>0</v>
      </c>
      <c r="V8375">
        <v>0</v>
      </c>
      <c r="W8375">
        <v>0</v>
      </c>
      <c r="X8375">
        <v>1.4501342617741499</v>
      </c>
      <c r="Y8375">
        <v>0</v>
      </c>
      <c r="Z8375">
        <v>0</v>
      </c>
      <c r="AA8375">
        <v>0</v>
      </c>
      <c r="AB8375">
        <v>2.1008645088536499</v>
      </c>
      <c r="AC8375">
        <v>0</v>
      </c>
      <c r="AD8375">
        <v>0</v>
      </c>
      <c r="AE8375">
        <v>3.5509987706277997</v>
      </c>
    </row>
    <row r="8376" spans="1:31" x14ac:dyDescent="0.25">
      <c r="A8376">
        <v>1805102</v>
      </c>
      <c r="B8376">
        <v>1</v>
      </c>
      <c r="C8376" t="s">
        <v>80</v>
      </c>
      <c r="D8376" t="s">
        <v>83</v>
      </c>
      <c r="E8376" t="s">
        <v>158</v>
      </c>
      <c r="F8376" t="s">
        <v>23855</v>
      </c>
      <c r="G8376" t="s">
        <v>164</v>
      </c>
      <c r="H8376" t="s">
        <v>146</v>
      </c>
      <c r="I8376" t="s">
        <v>135</v>
      </c>
      <c r="J8376" t="s">
        <v>136</v>
      </c>
      <c r="K8376" t="s">
        <v>147</v>
      </c>
      <c r="L8376" t="s">
        <v>23856</v>
      </c>
      <c r="M8376" t="s">
        <v>23857</v>
      </c>
      <c r="N8376">
        <v>0.96388888800000005</v>
      </c>
      <c r="O8376">
        <v>0</v>
      </c>
      <c r="P8376">
        <v>25</v>
      </c>
      <c r="Q8376">
        <v>0</v>
      </c>
      <c r="R8376">
        <v>0</v>
      </c>
      <c r="S8376">
        <v>0</v>
      </c>
      <c r="T8376">
        <v>2</v>
      </c>
      <c r="U8376">
        <v>0</v>
      </c>
      <c r="V8376">
        <v>0</v>
      </c>
      <c r="W8376">
        <v>0</v>
      </c>
      <c r="X8376">
        <v>9.6358803584257675</v>
      </c>
      <c r="Y8376">
        <v>0</v>
      </c>
      <c r="Z8376">
        <v>0</v>
      </c>
      <c r="AA8376">
        <v>0</v>
      </c>
      <c r="AB8376">
        <v>4.9775409580050001E-2</v>
      </c>
      <c r="AC8376">
        <v>0</v>
      </c>
      <c r="AD8376">
        <v>0</v>
      </c>
      <c r="AE8376">
        <v>9.6856557680058177</v>
      </c>
    </row>
    <row r="8377" spans="1:31" x14ac:dyDescent="0.25">
      <c r="A8377">
        <v>1805103</v>
      </c>
      <c r="B8377">
        <v>1</v>
      </c>
      <c r="C8377" t="s">
        <v>80</v>
      </c>
      <c r="D8377" t="s">
        <v>103</v>
      </c>
      <c r="E8377" t="s">
        <v>171</v>
      </c>
      <c r="F8377" t="s">
        <v>23689</v>
      </c>
      <c r="G8377" t="s">
        <v>173</v>
      </c>
      <c r="H8377" t="s">
        <v>146</v>
      </c>
      <c r="I8377" t="s">
        <v>135</v>
      </c>
      <c r="J8377" t="s">
        <v>136</v>
      </c>
      <c r="K8377" t="s">
        <v>147</v>
      </c>
      <c r="L8377" t="s">
        <v>23858</v>
      </c>
      <c r="M8377" t="s">
        <v>23859</v>
      </c>
      <c r="N8377">
        <v>1.594166666</v>
      </c>
      <c r="O8377">
        <v>0</v>
      </c>
      <c r="P8377">
        <v>15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6.0179140600970253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6.0179140600970253</v>
      </c>
    </row>
    <row r="8378" spans="1:31" x14ac:dyDescent="0.25">
      <c r="A8378">
        <v>1805111</v>
      </c>
      <c r="B8378">
        <v>1</v>
      </c>
      <c r="C8378" t="s">
        <v>80</v>
      </c>
      <c r="D8378" t="s">
        <v>110</v>
      </c>
      <c r="E8378" t="s">
        <v>153</v>
      </c>
      <c r="F8378" t="s">
        <v>23860</v>
      </c>
      <c r="G8378" t="s">
        <v>160</v>
      </c>
      <c r="H8378" t="s">
        <v>146</v>
      </c>
      <c r="I8378" t="s">
        <v>135</v>
      </c>
      <c r="J8378" t="s">
        <v>136</v>
      </c>
      <c r="K8378" t="s">
        <v>147</v>
      </c>
      <c r="L8378" t="s">
        <v>23629</v>
      </c>
      <c r="M8378" t="s">
        <v>23861</v>
      </c>
      <c r="N8378">
        <v>1.8247222219999999</v>
      </c>
      <c r="O8378">
        <v>0</v>
      </c>
      <c r="P8378">
        <v>36</v>
      </c>
      <c r="Q8378">
        <v>0</v>
      </c>
      <c r="R8378">
        <v>0</v>
      </c>
      <c r="S8378">
        <v>0</v>
      </c>
      <c r="T8378">
        <v>5</v>
      </c>
      <c r="U8378">
        <v>0</v>
      </c>
      <c r="V8378">
        <v>0</v>
      </c>
      <c r="W8378">
        <v>0</v>
      </c>
      <c r="X8378">
        <v>20.705997050744184</v>
      </c>
      <c r="Y8378">
        <v>0</v>
      </c>
      <c r="Z8378">
        <v>0</v>
      </c>
      <c r="AA8378">
        <v>0</v>
      </c>
      <c r="AB8378">
        <v>0.41190624468482501</v>
      </c>
      <c r="AC8378">
        <v>0</v>
      </c>
      <c r="AD8378">
        <v>0</v>
      </c>
      <c r="AE8378">
        <v>21.117903295429009</v>
      </c>
    </row>
    <row r="8379" spans="1:31" x14ac:dyDescent="0.25">
      <c r="A8379">
        <v>1805112</v>
      </c>
      <c r="B8379">
        <v>1</v>
      </c>
      <c r="C8379" t="s">
        <v>80</v>
      </c>
      <c r="D8379" t="s">
        <v>104</v>
      </c>
      <c r="E8379" t="s">
        <v>158</v>
      </c>
      <c r="F8379" t="s">
        <v>23862</v>
      </c>
      <c r="G8379" t="s">
        <v>292</v>
      </c>
      <c r="H8379" t="s">
        <v>146</v>
      </c>
      <c r="I8379" t="s">
        <v>135</v>
      </c>
      <c r="J8379" t="s">
        <v>136</v>
      </c>
      <c r="K8379" t="s">
        <v>147</v>
      </c>
      <c r="L8379" t="s">
        <v>23863</v>
      </c>
      <c r="M8379" t="s">
        <v>23864</v>
      </c>
      <c r="N8379">
        <v>5.8905555549999997</v>
      </c>
      <c r="O8379">
        <v>0</v>
      </c>
      <c r="P8379">
        <v>2</v>
      </c>
      <c r="Q8379">
        <v>0</v>
      </c>
      <c r="R8379">
        <v>0</v>
      </c>
      <c r="S8379">
        <v>0</v>
      </c>
      <c r="T8379">
        <v>3</v>
      </c>
      <c r="U8379">
        <v>0</v>
      </c>
      <c r="V8379">
        <v>0</v>
      </c>
      <c r="W8379">
        <v>0</v>
      </c>
      <c r="X8379">
        <v>1.879942431015017</v>
      </c>
      <c r="Y8379">
        <v>0</v>
      </c>
      <c r="Z8379">
        <v>0</v>
      </c>
      <c r="AA8379">
        <v>0</v>
      </c>
      <c r="AB8379">
        <v>1.876767773393933</v>
      </c>
      <c r="AC8379">
        <v>0</v>
      </c>
      <c r="AD8379">
        <v>0</v>
      </c>
      <c r="AE8379">
        <v>3.7567102044089502</v>
      </c>
    </row>
    <row r="8380" spans="1:31" x14ac:dyDescent="0.25">
      <c r="A8380">
        <v>1805114</v>
      </c>
      <c r="B8380">
        <v>1</v>
      </c>
      <c r="C8380" t="s">
        <v>80</v>
      </c>
      <c r="D8380" t="s">
        <v>100</v>
      </c>
      <c r="E8380" t="s">
        <v>171</v>
      </c>
      <c r="F8380" t="s">
        <v>23865</v>
      </c>
      <c r="G8380" t="s">
        <v>282</v>
      </c>
      <c r="H8380" t="s">
        <v>146</v>
      </c>
      <c r="I8380" t="s">
        <v>135</v>
      </c>
      <c r="J8380" t="s">
        <v>136</v>
      </c>
      <c r="K8380" t="s">
        <v>147</v>
      </c>
      <c r="L8380" t="s">
        <v>23866</v>
      </c>
      <c r="M8380" t="s">
        <v>23867</v>
      </c>
      <c r="N8380">
        <v>5.0861111110000001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1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3.3611006455576335</v>
      </c>
      <c r="AC8380">
        <v>0</v>
      </c>
      <c r="AD8380">
        <v>0</v>
      </c>
      <c r="AE8380">
        <v>3.3611006455576335</v>
      </c>
    </row>
    <row r="8381" spans="1:31" x14ac:dyDescent="0.25">
      <c r="A8381">
        <v>1805115</v>
      </c>
      <c r="B8381">
        <v>1</v>
      </c>
      <c r="C8381" t="s">
        <v>80</v>
      </c>
      <c r="D8381" t="s">
        <v>104</v>
      </c>
      <c r="E8381" t="s">
        <v>171</v>
      </c>
      <c r="F8381" t="s">
        <v>23868</v>
      </c>
      <c r="G8381" t="s">
        <v>181</v>
      </c>
      <c r="H8381" t="s">
        <v>146</v>
      </c>
      <c r="I8381" t="s">
        <v>135</v>
      </c>
      <c r="J8381" t="s">
        <v>136</v>
      </c>
      <c r="K8381" t="s">
        <v>147</v>
      </c>
      <c r="L8381" t="s">
        <v>23869</v>
      </c>
      <c r="M8381" t="s">
        <v>23870</v>
      </c>
      <c r="N8381">
        <v>4.0761111110000003</v>
      </c>
      <c r="O8381">
        <v>0</v>
      </c>
      <c r="P8381">
        <v>0</v>
      </c>
      <c r="Q8381">
        <v>0</v>
      </c>
      <c r="R8381">
        <v>1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4.7851163997957844</v>
      </c>
      <c r="AA8381">
        <v>0</v>
      </c>
      <c r="AB8381">
        <v>0</v>
      </c>
      <c r="AC8381">
        <v>0</v>
      </c>
      <c r="AD8381">
        <v>0</v>
      </c>
      <c r="AE8381">
        <v>4.7851163997957844</v>
      </c>
    </row>
    <row r="8382" spans="1:31" x14ac:dyDescent="0.25">
      <c r="A8382">
        <v>1805118</v>
      </c>
      <c r="B8382">
        <v>1</v>
      </c>
      <c r="C8382" t="s">
        <v>80</v>
      </c>
      <c r="D8382" t="s">
        <v>82</v>
      </c>
      <c r="E8382" t="s">
        <v>158</v>
      </c>
      <c r="F8382" t="s">
        <v>23871</v>
      </c>
      <c r="G8382" t="s">
        <v>160</v>
      </c>
      <c r="H8382" t="s">
        <v>146</v>
      </c>
      <c r="I8382" t="s">
        <v>135</v>
      </c>
      <c r="J8382" t="s">
        <v>136</v>
      </c>
      <c r="K8382" t="s">
        <v>147</v>
      </c>
      <c r="L8382" t="s">
        <v>23872</v>
      </c>
      <c r="M8382" t="s">
        <v>23873</v>
      </c>
      <c r="N8382">
        <v>1.266388888</v>
      </c>
      <c r="O8382">
        <v>0</v>
      </c>
      <c r="P8382">
        <v>164</v>
      </c>
      <c r="Q8382">
        <v>0</v>
      </c>
      <c r="R8382">
        <v>0</v>
      </c>
      <c r="S8382">
        <v>0</v>
      </c>
      <c r="T8382">
        <v>14</v>
      </c>
      <c r="U8382">
        <v>0</v>
      </c>
      <c r="V8382">
        <v>0</v>
      </c>
      <c r="W8382">
        <v>0</v>
      </c>
      <c r="X8382">
        <v>67.410206081494678</v>
      </c>
      <c r="Y8382">
        <v>0</v>
      </c>
      <c r="Z8382">
        <v>0</v>
      </c>
      <c r="AA8382">
        <v>0</v>
      </c>
      <c r="AB8382">
        <v>8.9248812202778343</v>
      </c>
      <c r="AC8382">
        <v>0</v>
      </c>
      <c r="AD8382">
        <v>0</v>
      </c>
      <c r="AE8382">
        <v>76.335087301772518</v>
      </c>
    </row>
    <row r="8383" spans="1:31" x14ac:dyDescent="0.25">
      <c r="A8383">
        <v>1805120</v>
      </c>
      <c r="B8383">
        <v>1</v>
      </c>
      <c r="C8383" t="s">
        <v>80</v>
      </c>
      <c r="D8383" t="s">
        <v>108</v>
      </c>
      <c r="E8383" t="s">
        <v>158</v>
      </c>
      <c r="F8383" t="s">
        <v>12220</v>
      </c>
      <c r="G8383" t="s">
        <v>221</v>
      </c>
      <c r="H8383" t="s">
        <v>146</v>
      </c>
      <c r="I8383" t="s">
        <v>135</v>
      </c>
      <c r="J8383" t="s">
        <v>136</v>
      </c>
      <c r="K8383" t="s">
        <v>147</v>
      </c>
      <c r="L8383" t="s">
        <v>23874</v>
      </c>
      <c r="M8383" t="s">
        <v>23875</v>
      </c>
      <c r="N8383">
        <v>3.2805555549999998</v>
      </c>
      <c r="O8383">
        <v>0</v>
      </c>
      <c r="P8383">
        <v>22</v>
      </c>
      <c r="Q8383">
        <v>0</v>
      </c>
      <c r="R8383">
        <v>1</v>
      </c>
      <c r="S8383">
        <v>0</v>
      </c>
      <c r="T8383">
        <v>2</v>
      </c>
      <c r="U8383">
        <v>0</v>
      </c>
      <c r="V8383">
        <v>0</v>
      </c>
      <c r="W8383">
        <v>0</v>
      </c>
      <c r="X8383">
        <v>8.3618044869637842</v>
      </c>
      <c r="Y8383">
        <v>0</v>
      </c>
      <c r="Z8383">
        <v>0.50725419515283332</v>
      </c>
      <c r="AA8383">
        <v>0</v>
      </c>
      <c r="AB8383">
        <v>0.11546784002781667</v>
      </c>
      <c r="AC8383">
        <v>0</v>
      </c>
      <c r="AD8383">
        <v>0</v>
      </c>
      <c r="AE8383">
        <v>8.984526522144435</v>
      </c>
    </row>
    <row r="8384" spans="1:31" x14ac:dyDescent="0.25">
      <c r="A8384">
        <v>1805121</v>
      </c>
      <c r="B8384">
        <v>1</v>
      </c>
      <c r="C8384" t="s">
        <v>81</v>
      </c>
      <c r="D8384" t="s">
        <v>117</v>
      </c>
      <c r="E8384" t="s">
        <v>184</v>
      </c>
      <c r="F8384" t="s">
        <v>23876</v>
      </c>
      <c r="G8384" t="s">
        <v>232</v>
      </c>
      <c r="H8384" t="s">
        <v>134</v>
      </c>
      <c r="I8384" t="s">
        <v>135</v>
      </c>
      <c r="J8384" t="s">
        <v>136</v>
      </c>
      <c r="K8384" t="s">
        <v>147</v>
      </c>
      <c r="L8384" t="s">
        <v>23877</v>
      </c>
      <c r="M8384" t="s">
        <v>23878</v>
      </c>
      <c r="N8384">
        <v>2.0836111110000002</v>
      </c>
      <c r="O8384">
        <v>0</v>
      </c>
      <c r="P8384">
        <v>1</v>
      </c>
      <c r="Q8384">
        <v>1</v>
      </c>
      <c r="R8384">
        <v>3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1.9472860682916665E-3</v>
      </c>
      <c r="Y8384">
        <v>3.7220817386666672E-3</v>
      </c>
      <c r="Z8384">
        <v>7.1200497921983352E-2</v>
      </c>
      <c r="AA8384">
        <v>0</v>
      </c>
      <c r="AB8384">
        <v>0</v>
      </c>
      <c r="AC8384">
        <v>0</v>
      </c>
      <c r="AD8384">
        <v>0</v>
      </c>
      <c r="AE8384">
        <v>7.686986572894168E-2</v>
      </c>
    </row>
    <row r="8385" spans="1:31" x14ac:dyDescent="0.25">
      <c r="A8385">
        <v>1805130</v>
      </c>
      <c r="B8385">
        <v>1</v>
      </c>
      <c r="C8385" t="s">
        <v>81</v>
      </c>
      <c r="D8385" t="s">
        <v>120</v>
      </c>
      <c r="E8385" t="s">
        <v>171</v>
      </c>
      <c r="F8385" t="s">
        <v>23879</v>
      </c>
      <c r="G8385" t="s">
        <v>181</v>
      </c>
      <c r="H8385" t="s">
        <v>146</v>
      </c>
      <c r="I8385" t="s">
        <v>135</v>
      </c>
      <c r="J8385" t="s">
        <v>136</v>
      </c>
      <c r="K8385" t="s">
        <v>147</v>
      </c>
      <c r="L8385" t="s">
        <v>23880</v>
      </c>
      <c r="M8385" t="s">
        <v>23881</v>
      </c>
      <c r="N8385">
        <v>2.3108333330000002</v>
      </c>
      <c r="O8385">
        <v>0</v>
      </c>
      <c r="P8385">
        <v>1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1.27060870055635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1.27060870055635</v>
      </c>
    </row>
    <row r="8386" spans="1:31" x14ac:dyDescent="0.25">
      <c r="A8386">
        <v>1805131</v>
      </c>
      <c r="B8386">
        <v>1</v>
      </c>
      <c r="C8386" t="s">
        <v>81</v>
      </c>
      <c r="D8386" t="s">
        <v>113</v>
      </c>
      <c r="E8386" t="s">
        <v>171</v>
      </c>
      <c r="F8386" t="s">
        <v>23882</v>
      </c>
      <c r="G8386" t="s">
        <v>173</v>
      </c>
      <c r="H8386" t="s">
        <v>146</v>
      </c>
      <c r="I8386" t="s">
        <v>135</v>
      </c>
      <c r="J8386" t="s">
        <v>136</v>
      </c>
      <c r="K8386" t="s">
        <v>147</v>
      </c>
      <c r="L8386" t="s">
        <v>23883</v>
      </c>
      <c r="M8386" t="s">
        <v>23884</v>
      </c>
      <c r="N8386">
        <v>1.6697222220000001</v>
      </c>
      <c r="O8386">
        <v>0</v>
      </c>
      <c r="P8386">
        <v>0</v>
      </c>
      <c r="Q8386">
        <v>0</v>
      </c>
      <c r="R8386">
        <v>1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0.40502315313865001</v>
      </c>
      <c r="AA8386">
        <v>0</v>
      </c>
      <c r="AB8386">
        <v>0</v>
      </c>
      <c r="AC8386">
        <v>0</v>
      </c>
      <c r="AD8386">
        <v>0</v>
      </c>
      <c r="AE8386">
        <v>0.40502315313865001</v>
      </c>
    </row>
    <row r="8387" spans="1:31" x14ac:dyDescent="0.25">
      <c r="A8387">
        <v>1805136</v>
      </c>
      <c r="B8387">
        <v>1</v>
      </c>
      <c r="C8387" t="s">
        <v>80</v>
      </c>
      <c r="D8387" t="s">
        <v>104</v>
      </c>
      <c r="E8387" t="s">
        <v>171</v>
      </c>
      <c r="F8387" t="s">
        <v>23885</v>
      </c>
      <c r="G8387" t="s">
        <v>181</v>
      </c>
      <c r="H8387" t="s">
        <v>146</v>
      </c>
      <c r="I8387" t="s">
        <v>135</v>
      </c>
      <c r="J8387" t="s">
        <v>136</v>
      </c>
      <c r="K8387" t="s">
        <v>147</v>
      </c>
      <c r="L8387" t="s">
        <v>23886</v>
      </c>
      <c r="M8387" t="s">
        <v>23887</v>
      </c>
      <c r="N8387">
        <v>1.4172222219999999</v>
      </c>
      <c r="O8387">
        <v>0</v>
      </c>
      <c r="P8387">
        <v>3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1.5717659770663333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1.5717659770663333</v>
      </c>
    </row>
    <row r="8388" spans="1:31" x14ac:dyDescent="0.25">
      <c r="A8388">
        <v>1805142</v>
      </c>
      <c r="B8388">
        <v>1</v>
      </c>
      <c r="C8388" t="s">
        <v>80</v>
      </c>
      <c r="D8388" t="s">
        <v>107</v>
      </c>
      <c r="E8388" t="s">
        <v>171</v>
      </c>
      <c r="F8388" t="s">
        <v>23888</v>
      </c>
      <c r="G8388" t="s">
        <v>181</v>
      </c>
      <c r="H8388" t="s">
        <v>146</v>
      </c>
      <c r="I8388" t="s">
        <v>135</v>
      </c>
      <c r="J8388" t="s">
        <v>136</v>
      </c>
      <c r="K8388" t="s">
        <v>147</v>
      </c>
      <c r="L8388" t="s">
        <v>23889</v>
      </c>
      <c r="M8388" t="s">
        <v>23890</v>
      </c>
      <c r="N8388">
        <v>6.6552777770000002</v>
      </c>
      <c r="O8388">
        <v>0</v>
      </c>
      <c r="P8388">
        <v>1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0.2642614239296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0.2642614239296</v>
      </c>
    </row>
    <row r="8389" spans="1:31" x14ac:dyDescent="0.25">
      <c r="A8389">
        <v>1805146</v>
      </c>
      <c r="B8389">
        <v>1</v>
      </c>
      <c r="C8389" t="s">
        <v>80</v>
      </c>
      <c r="D8389" t="s">
        <v>85</v>
      </c>
      <c r="E8389" t="s">
        <v>171</v>
      </c>
      <c r="F8389" t="s">
        <v>23891</v>
      </c>
      <c r="G8389" t="s">
        <v>173</v>
      </c>
      <c r="H8389" t="s">
        <v>146</v>
      </c>
      <c r="I8389" t="s">
        <v>135</v>
      </c>
      <c r="J8389" t="s">
        <v>136</v>
      </c>
      <c r="K8389" t="s">
        <v>147</v>
      </c>
      <c r="L8389" t="s">
        <v>23892</v>
      </c>
      <c r="M8389" t="s">
        <v>23893</v>
      </c>
      <c r="N8389">
        <v>1.8358333330000001</v>
      </c>
      <c r="O8389">
        <v>0</v>
      </c>
      <c r="P8389">
        <v>9</v>
      </c>
      <c r="Q8389">
        <v>0</v>
      </c>
      <c r="R8389">
        <v>0</v>
      </c>
      <c r="S8389">
        <v>0</v>
      </c>
      <c r="T8389">
        <v>2</v>
      </c>
      <c r="U8389">
        <v>0</v>
      </c>
      <c r="V8389">
        <v>0</v>
      </c>
      <c r="W8389">
        <v>0</v>
      </c>
      <c r="X8389">
        <v>5.1033225025815003</v>
      </c>
      <c r="Y8389">
        <v>0</v>
      </c>
      <c r="Z8389">
        <v>0</v>
      </c>
      <c r="AA8389">
        <v>0</v>
      </c>
      <c r="AB8389">
        <v>3.1963808554426665</v>
      </c>
      <c r="AC8389">
        <v>0</v>
      </c>
      <c r="AD8389">
        <v>0</v>
      </c>
      <c r="AE8389">
        <v>8.2997033580241677</v>
      </c>
    </row>
    <row r="8390" spans="1:31" x14ac:dyDescent="0.25">
      <c r="A8390">
        <v>1805147</v>
      </c>
      <c r="B8390">
        <v>1</v>
      </c>
      <c r="C8390" t="s">
        <v>80</v>
      </c>
      <c r="D8390" t="s">
        <v>105</v>
      </c>
      <c r="E8390" t="s">
        <v>184</v>
      </c>
      <c r="F8390" t="s">
        <v>23894</v>
      </c>
      <c r="G8390" t="s">
        <v>177</v>
      </c>
      <c r="H8390" t="s">
        <v>134</v>
      </c>
      <c r="I8390" t="s">
        <v>135</v>
      </c>
      <c r="J8390" t="s">
        <v>136</v>
      </c>
      <c r="K8390" t="s">
        <v>147</v>
      </c>
      <c r="L8390" t="s">
        <v>23895</v>
      </c>
      <c r="M8390" t="s">
        <v>23896</v>
      </c>
      <c r="N8390">
        <v>1.815833333</v>
      </c>
      <c r="O8390">
        <v>0</v>
      </c>
      <c r="P8390">
        <v>1225</v>
      </c>
      <c r="Q8390">
        <v>0</v>
      </c>
      <c r="R8390">
        <v>0</v>
      </c>
      <c r="S8390">
        <v>0</v>
      </c>
      <c r="T8390">
        <v>46</v>
      </c>
      <c r="U8390">
        <v>0</v>
      </c>
      <c r="V8390">
        <v>0</v>
      </c>
      <c r="W8390">
        <v>0</v>
      </c>
      <c r="X8390">
        <v>782.7287583092733</v>
      </c>
      <c r="Y8390">
        <v>0</v>
      </c>
      <c r="Z8390">
        <v>0</v>
      </c>
      <c r="AA8390">
        <v>0</v>
      </c>
      <c r="AB8390">
        <v>53.864771179178668</v>
      </c>
      <c r="AC8390">
        <v>0</v>
      </c>
      <c r="AD8390">
        <v>0</v>
      </c>
      <c r="AE8390">
        <v>836.59352948845196</v>
      </c>
    </row>
    <row r="8391" spans="1:31" x14ac:dyDescent="0.25">
      <c r="A8391">
        <v>1805149</v>
      </c>
      <c r="B8391">
        <v>1</v>
      </c>
      <c r="C8391" t="s">
        <v>81</v>
      </c>
      <c r="D8391" t="s">
        <v>119</v>
      </c>
      <c r="E8391" t="s">
        <v>158</v>
      </c>
      <c r="F8391" t="s">
        <v>23897</v>
      </c>
      <c r="G8391" t="s">
        <v>160</v>
      </c>
      <c r="H8391" t="s">
        <v>146</v>
      </c>
      <c r="I8391" t="s">
        <v>135</v>
      </c>
      <c r="J8391" t="s">
        <v>136</v>
      </c>
      <c r="K8391" t="s">
        <v>147</v>
      </c>
      <c r="L8391" t="s">
        <v>23898</v>
      </c>
      <c r="M8391" t="s">
        <v>23899</v>
      </c>
      <c r="N8391">
        <v>1.0227777769999999</v>
      </c>
      <c r="O8391">
        <v>0</v>
      </c>
      <c r="P8391">
        <v>0</v>
      </c>
      <c r="Q8391">
        <v>0</v>
      </c>
      <c r="R8391">
        <v>1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0.17939396178073336</v>
      </c>
      <c r="AA8391">
        <v>0</v>
      </c>
      <c r="AB8391">
        <v>0</v>
      </c>
      <c r="AC8391">
        <v>0</v>
      </c>
      <c r="AD8391">
        <v>0</v>
      </c>
      <c r="AE8391">
        <v>0.17939396178073336</v>
      </c>
    </row>
    <row r="8392" spans="1:31" x14ac:dyDescent="0.25">
      <c r="A8392">
        <v>1805152</v>
      </c>
      <c r="B8392">
        <v>1</v>
      </c>
      <c r="C8392" t="s">
        <v>80</v>
      </c>
      <c r="D8392" t="s">
        <v>94</v>
      </c>
      <c r="E8392" t="s">
        <v>158</v>
      </c>
      <c r="F8392" t="s">
        <v>22875</v>
      </c>
      <c r="G8392" t="s">
        <v>160</v>
      </c>
      <c r="H8392" t="s">
        <v>146</v>
      </c>
      <c r="I8392" t="s">
        <v>135</v>
      </c>
      <c r="J8392" t="s">
        <v>136</v>
      </c>
      <c r="K8392" t="s">
        <v>147</v>
      </c>
      <c r="L8392" t="s">
        <v>23900</v>
      </c>
      <c r="M8392" t="s">
        <v>23901</v>
      </c>
      <c r="N8392">
        <v>1.319722222</v>
      </c>
      <c r="O8392">
        <v>0</v>
      </c>
      <c r="P8392">
        <v>0</v>
      </c>
      <c r="Q8392">
        <v>0</v>
      </c>
      <c r="R8392">
        <v>1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</row>
    <row r="8393" spans="1:31" x14ac:dyDescent="0.25">
      <c r="A8393">
        <v>1805154</v>
      </c>
      <c r="B8393">
        <v>1</v>
      </c>
      <c r="C8393" t="s">
        <v>80</v>
      </c>
      <c r="D8393" t="s">
        <v>96</v>
      </c>
      <c r="E8393" t="s">
        <v>171</v>
      </c>
      <c r="F8393" t="s">
        <v>23902</v>
      </c>
      <c r="G8393" t="s">
        <v>181</v>
      </c>
      <c r="H8393" t="s">
        <v>146</v>
      </c>
      <c r="I8393" t="s">
        <v>135</v>
      </c>
      <c r="J8393" t="s">
        <v>136</v>
      </c>
      <c r="K8393" t="s">
        <v>147</v>
      </c>
      <c r="L8393" t="s">
        <v>23903</v>
      </c>
      <c r="M8393" t="s">
        <v>23904</v>
      </c>
      <c r="N8393">
        <v>3.5944444440000001</v>
      </c>
      <c r="O8393">
        <v>0</v>
      </c>
      <c r="P8393">
        <v>1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2.12527172E-4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2.12527172E-4</v>
      </c>
    </row>
    <row r="8394" spans="1:31" x14ac:dyDescent="0.25">
      <c r="A8394">
        <v>1805157</v>
      </c>
      <c r="B8394">
        <v>1</v>
      </c>
      <c r="C8394" t="s">
        <v>81</v>
      </c>
      <c r="D8394" t="s">
        <v>113</v>
      </c>
      <c r="E8394" t="s">
        <v>143</v>
      </c>
      <c r="F8394" t="s">
        <v>23905</v>
      </c>
      <c r="G8394" t="s">
        <v>145</v>
      </c>
      <c r="H8394" t="s">
        <v>146</v>
      </c>
      <c r="I8394" t="s">
        <v>135</v>
      </c>
      <c r="J8394" t="s">
        <v>136</v>
      </c>
      <c r="K8394" t="s">
        <v>147</v>
      </c>
      <c r="L8394" t="s">
        <v>23846</v>
      </c>
      <c r="M8394" t="s">
        <v>23906</v>
      </c>
      <c r="N8394">
        <v>4.1222222220000004</v>
      </c>
      <c r="O8394">
        <v>0</v>
      </c>
      <c r="P8394">
        <v>0</v>
      </c>
      <c r="Q8394">
        <v>0</v>
      </c>
      <c r="R8394">
        <v>12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25.071971894745015</v>
      </c>
      <c r="AA8394">
        <v>0</v>
      </c>
      <c r="AB8394">
        <v>0</v>
      </c>
      <c r="AC8394">
        <v>0</v>
      </c>
      <c r="AD8394">
        <v>0</v>
      </c>
      <c r="AE8394">
        <v>25.071971894745015</v>
      </c>
    </row>
    <row r="8395" spans="1:31" x14ac:dyDescent="0.25">
      <c r="A8395">
        <v>1805158</v>
      </c>
      <c r="B8395">
        <v>1</v>
      </c>
      <c r="C8395" t="s">
        <v>80</v>
      </c>
      <c r="D8395" t="s">
        <v>96</v>
      </c>
      <c r="E8395" t="s">
        <v>158</v>
      </c>
      <c r="F8395" t="s">
        <v>23907</v>
      </c>
      <c r="G8395" t="s">
        <v>221</v>
      </c>
      <c r="H8395" t="s">
        <v>146</v>
      </c>
      <c r="I8395" t="s">
        <v>135</v>
      </c>
      <c r="J8395" t="s">
        <v>136</v>
      </c>
      <c r="K8395" t="s">
        <v>147</v>
      </c>
      <c r="L8395" t="s">
        <v>23908</v>
      </c>
      <c r="M8395" t="s">
        <v>23909</v>
      </c>
      <c r="N8395">
        <v>2.4083333329999999</v>
      </c>
      <c r="O8395">
        <v>0</v>
      </c>
      <c r="P8395">
        <v>52</v>
      </c>
      <c r="Q8395">
        <v>0</v>
      </c>
      <c r="R8395">
        <v>0</v>
      </c>
      <c r="S8395">
        <v>0</v>
      </c>
      <c r="T8395">
        <v>1</v>
      </c>
      <c r="U8395">
        <v>0</v>
      </c>
      <c r="V8395">
        <v>0</v>
      </c>
      <c r="W8395">
        <v>0</v>
      </c>
      <c r="X8395">
        <v>38.194511351710709</v>
      </c>
      <c r="Y8395">
        <v>0</v>
      </c>
      <c r="Z8395">
        <v>0</v>
      </c>
      <c r="AA8395">
        <v>0</v>
      </c>
      <c r="AB8395">
        <v>6.9641443353150007E-2</v>
      </c>
      <c r="AC8395">
        <v>0</v>
      </c>
      <c r="AD8395">
        <v>0</v>
      </c>
      <c r="AE8395">
        <v>38.264152795063858</v>
      </c>
    </row>
    <row r="8396" spans="1:31" x14ac:dyDescent="0.25">
      <c r="A8396">
        <v>1805159</v>
      </c>
      <c r="B8396">
        <v>1</v>
      </c>
      <c r="C8396" t="s">
        <v>81</v>
      </c>
      <c r="D8396" t="s">
        <v>113</v>
      </c>
      <c r="E8396" t="s">
        <v>171</v>
      </c>
      <c r="F8396" t="s">
        <v>23910</v>
      </c>
      <c r="G8396" t="s">
        <v>282</v>
      </c>
      <c r="H8396" t="s">
        <v>146</v>
      </c>
      <c r="I8396" t="s">
        <v>135</v>
      </c>
      <c r="J8396" t="s">
        <v>136</v>
      </c>
      <c r="K8396" t="s">
        <v>147</v>
      </c>
      <c r="L8396" t="s">
        <v>23911</v>
      </c>
      <c r="M8396" t="s">
        <v>23912</v>
      </c>
      <c r="N8396">
        <v>2.713333333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1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2.1804577924734003</v>
      </c>
      <c r="AC8396">
        <v>0</v>
      </c>
      <c r="AD8396">
        <v>0</v>
      </c>
      <c r="AE8396">
        <v>2.1804577924734003</v>
      </c>
    </row>
    <row r="8397" spans="1:31" x14ac:dyDescent="0.25">
      <c r="A8397">
        <v>1805160</v>
      </c>
      <c r="B8397">
        <v>1</v>
      </c>
      <c r="C8397" t="s">
        <v>80</v>
      </c>
      <c r="D8397" t="s">
        <v>84</v>
      </c>
      <c r="E8397" t="s">
        <v>171</v>
      </c>
      <c r="F8397" t="s">
        <v>23913</v>
      </c>
      <c r="G8397" t="s">
        <v>181</v>
      </c>
      <c r="H8397" t="s">
        <v>146</v>
      </c>
      <c r="I8397" t="s">
        <v>135</v>
      </c>
      <c r="J8397" t="s">
        <v>136</v>
      </c>
      <c r="K8397" t="s">
        <v>147</v>
      </c>
      <c r="L8397" t="s">
        <v>23914</v>
      </c>
      <c r="M8397" t="s">
        <v>23915</v>
      </c>
      <c r="N8397">
        <v>3.4780555550000001</v>
      </c>
      <c r="O8397">
        <v>0</v>
      </c>
      <c r="P8397">
        <v>5</v>
      </c>
      <c r="Q8397">
        <v>0</v>
      </c>
      <c r="R8397">
        <v>0</v>
      </c>
      <c r="S8397">
        <v>0</v>
      </c>
      <c r="T8397">
        <v>1</v>
      </c>
      <c r="U8397">
        <v>0</v>
      </c>
      <c r="V8397">
        <v>0</v>
      </c>
      <c r="W8397">
        <v>0</v>
      </c>
      <c r="X8397">
        <v>3.2085637166051924</v>
      </c>
      <c r="Y8397">
        <v>0</v>
      </c>
      <c r="Z8397">
        <v>0</v>
      </c>
      <c r="AA8397">
        <v>0</v>
      </c>
      <c r="AB8397">
        <v>2.0243796630230833</v>
      </c>
      <c r="AC8397">
        <v>0</v>
      </c>
      <c r="AD8397">
        <v>0</v>
      </c>
      <c r="AE8397">
        <v>5.232943379628276</v>
      </c>
    </row>
    <row r="8398" spans="1:31" x14ac:dyDescent="0.25">
      <c r="A8398">
        <v>1805162</v>
      </c>
      <c r="B8398">
        <v>1</v>
      </c>
      <c r="C8398" t="s">
        <v>80</v>
      </c>
      <c r="D8398" t="s">
        <v>95</v>
      </c>
      <c r="E8398" t="s">
        <v>171</v>
      </c>
      <c r="F8398" t="s">
        <v>23916</v>
      </c>
      <c r="G8398" t="s">
        <v>181</v>
      </c>
      <c r="H8398" t="s">
        <v>146</v>
      </c>
      <c r="I8398" t="s">
        <v>135</v>
      </c>
      <c r="J8398" t="s">
        <v>136</v>
      </c>
      <c r="K8398" t="s">
        <v>147</v>
      </c>
      <c r="L8398" t="s">
        <v>23917</v>
      </c>
      <c r="M8398" t="s">
        <v>23918</v>
      </c>
      <c r="N8398">
        <v>2.2044444439999999</v>
      </c>
      <c r="O8398">
        <v>0</v>
      </c>
      <c r="P8398">
        <v>1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2.4465446207333334E-3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2.4465446207333334E-3</v>
      </c>
    </row>
    <row r="8399" spans="1:31" x14ac:dyDescent="0.25">
      <c r="A8399">
        <v>1805163</v>
      </c>
      <c r="B8399">
        <v>1</v>
      </c>
      <c r="C8399" t="s">
        <v>80</v>
      </c>
      <c r="D8399" t="s">
        <v>94</v>
      </c>
      <c r="E8399" t="s">
        <v>131</v>
      </c>
      <c r="F8399" t="s">
        <v>23919</v>
      </c>
      <c r="G8399" t="s">
        <v>177</v>
      </c>
      <c r="H8399" t="s">
        <v>134</v>
      </c>
      <c r="I8399" t="s">
        <v>135</v>
      </c>
      <c r="J8399" t="s">
        <v>136</v>
      </c>
      <c r="K8399" t="s">
        <v>147</v>
      </c>
      <c r="L8399" t="s">
        <v>23920</v>
      </c>
      <c r="M8399" t="s">
        <v>23921</v>
      </c>
      <c r="N8399">
        <v>0.32666666599999999</v>
      </c>
      <c r="O8399">
        <v>0</v>
      </c>
      <c r="P8399">
        <v>223</v>
      </c>
      <c r="Q8399">
        <v>5</v>
      </c>
      <c r="R8399">
        <v>95</v>
      </c>
      <c r="S8399">
        <v>2</v>
      </c>
      <c r="T8399">
        <v>22</v>
      </c>
      <c r="U8399">
        <v>0</v>
      </c>
      <c r="V8399">
        <v>0</v>
      </c>
      <c r="W8399">
        <v>0</v>
      </c>
      <c r="X8399">
        <v>13.935241377153112</v>
      </c>
      <c r="Y8399">
        <v>0.15813635943599996</v>
      </c>
      <c r="Z8399">
        <v>6.3050764048798786</v>
      </c>
      <c r="AA8399">
        <v>2.8007441689838002</v>
      </c>
      <c r="AB8399">
        <v>1.8157807766939995</v>
      </c>
      <c r="AC8399">
        <v>0</v>
      </c>
      <c r="AD8399">
        <v>0</v>
      </c>
      <c r="AE8399">
        <v>25.014979087146788</v>
      </c>
    </row>
    <row r="8400" spans="1:31" x14ac:dyDescent="0.25">
      <c r="A8400">
        <v>1805164</v>
      </c>
      <c r="B8400">
        <v>1</v>
      </c>
      <c r="C8400" t="s">
        <v>80</v>
      </c>
      <c r="D8400" t="s">
        <v>102</v>
      </c>
      <c r="E8400" t="s">
        <v>143</v>
      </c>
      <c r="F8400" t="s">
        <v>11283</v>
      </c>
      <c r="G8400" t="s">
        <v>145</v>
      </c>
      <c r="H8400" t="s">
        <v>146</v>
      </c>
      <c r="I8400" t="s">
        <v>135</v>
      </c>
      <c r="J8400" t="s">
        <v>136</v>
      </c>
      <c r="K8400" t="s">
        <v>147</v>
      </c>
      <c r="L8400" t="s">
        <v>23922</v>
      </c>
      <c r="M8400" t="s">
        <v>23923</v>
      </c>
      <c r="N8400">
        <v>0.274166666</v>
      </c>
      <c r="O8400">
        <v>0</v>
      </c>
      <c r="P8400">
        <v>1</v>
      </c>
      <c r="Q8400">
        <v>0</v>
      </c>
      <c r="R8400">
        <v>11</v>
      </c>
      <c r="S8400">
        <v>0</v>
      </c>
      <c r="T8400">
        <v>6</v>
      </c>
      <c r="U8400">
        <v>0</v>
      </c>
      <c r="V8400">
        <v>0</v>
      </c>
      <c r="W8400">
        <v>0</v>
      </c>
      <c r="X8400">
        <v>8.0528421014425006E-2</v>
      </c>
      <c r="Y8400">
        <v>0</v>
      </c>
      <c r="Z8400">
        <v>0.21742529828760004</v>
      </c>
      <c r="AA8400">
        <v>0</v>
      </c>
      <c r="AB8400">
        <v>0.29993594356684999</v>
      </c>
      <c r="AC8400">
        <v>0</v>
      </c>
      <c r="AD8400">
        <v>0</v>
      </c>
      <c r="AE8400">
        <v>0.59788966286887502</v>
      </c>
    </row>
    <row r="8401" spans="1:31" x14ac:dyDescent="0.25">
      <c r="A8401">
        <v>1805166</v>
      </c>
      <c r="B8401">
        <v>1</v>
      </c>
      <c r="C8401" t="s">
        <v>80</v>
      </c>
      <c r="D8401" t="s">
        <v>95</v>
      </c>
      <c r="E8401" t="s">
        <v>184</v>
      </c>
      <c r="F8401" t="s">
        <v>23924</v>
      </c>
      <c r="G8401" t="s">
        <v>232</v>
      </c>
      <c r="H8401" t="s">
        <v>134</v>
      </c>
      <c r="I8401" t="s">
        <v>135</v>
      </c>
      <c r="J8401" t="s">
        <v>136</v>
      </c>
      <c r="K8401" t="s">
        <v>147</v>
      </c>
      <c r="L8401" t="s">
        <v>23925</v>
      </c>
      <c r="M8401" t="s">
        <v>23926</v>
      </c>
      <c r="N8401">
        <v>0.77138888800000005</v>
      </c>
      <c r="O8401">
        <v>0</v>
      </c>
      <c r="P8401">
        <v>2</v>
      </c>
      <c r="Q8401">
        <v>0</v>
      </c>
      <c r="R8401">
        <v>0</v>
      </c>
      <c r="S8401">
        <v>0</v>
      </c>
      <c r="T8401">
        <v>1</v>
      </c>
      <c r="U8401">
        <v>0</v>
      </c>
      <c r="V8401">
        <v>0</v>
      </c>
      <c r="W8401">
        <v>0</v>
      </c>
      <c r="X8401">
        <v>0.4176375740183334</v>
      </c>
      <c r="Y8401">
        <v>0</v>
      </c>
      <c r="Z8401">
        <v>0</v>
      </c>
      <c r="AA8401">
        <v>0</v>
      </c>
      <c r="AB8401">
        <v>1.0203516649999998E-4</v>
      </c>
      <c r="AC8401">
        <v>0</v>
      </c>
      <c r="AD8401">
        <v>0</v>
      </c>
      <c r="AE8401">
        <v>0.41773960918483338</v>
      </c>
    </row>
    <row r="8402" spans="1:31" x14ac:dyDescent="0.25">
      <c r="A8402">
        <v>1805167</v>
      </c>
      <c r="B8402">
        <v>1</v>
      </c>
      <c r="C8402" t="s">
        <v>80</v>
      </c>
      <c r="D8402" t="s">
        <v>90</v>
      </c>
      <c r="E8402" t="s">
        <v>143</v>
      </c>
      <c r="F8402" t="s">
        <v>1216</v>
      </c>
      <c r="G8402" t="s">
        <v>164</v>
      </c>
      <c r="H8402" t="s">
        <v>146</v>
      </c>
      <c r="I8402" t="s">
        <v>135</v>
      </c>
      <c r="J8402" t="s">
        <v>136</v>
      </c>
      <c r="K8402" t="s">
        <v>147</v>
      </c>
      <c r="L8402" t="s">
        <v>23927</v>
      </c>
      <c r="M8402" t="s">
        <v>23928</v>
      </c>
      <c r="N8402">
        <v>3.3713888879999998</v>
      </c>
      <c r="O8402">
        <v>0</v>
      </c>
      <c r="P8402">
        <v>1615</v>
      </c>
      <c r="Q8402">
        <v>0</v>
      </c>
      <c r="R8402">
        <v>0</v>
      </c>
      <c r="S8402">
        <v>0</v>
      </c>
      <c r="T8402">
        <v>57</v>
      </c>
      <c r="U8402">
        <v>0</v>
      </c>
      <c r="V8402">
        <v>0</v>
      </c>
      <c r="W8402">
        <v>0</v>
      </c>
      <c r="X8402">
        <v>2099.0238880856123</v>
      </c>
      <c r="Y8402">
        <v>0</v>
      </c>
      <c r="Z8402">
        <v>0</v>
      </c>
      <c r="AA8402">
        <v>0</v>
      </c>
      <c r="AB8402">
        <v>58.323189168014977</v>
      </c>
      <c r="AC8402">
        <v>0</v>
      </c>
      <c r="AD8402">
        <v>0</v>
      </c>
      <c r="AE8402">
        <v>2157.347077253627</v>
      </c>
    </row>
    <row r="8403" spans="1:31" x14ac:dyDescent="0.25">
      <c r="A8403">
        <v>1805168</v>
      </c>
      <c r="B8403">
        <v>1</v>
      </c>
      <c r="C8403" t="s">
        <v>80</v>
      </c>
      <c r="D8403" t="s">
        <v>96</v>
      </c>
      <c r="E8403" t="s">
        <v>171</v>
      </c>
      <c r="F8403" t="s">
        <v>15426</v>
      </c>
      <c r="G8403" t="s">
        <v>282</v>
      </c>
      <c r="H8403" t="s">
        <v>146</v>
      </c>
      <c r="I8403" t="s">
        <v>135</v>
      </c>
      <c r="J8403" t="s">
        <v>136</v>
      </c>
      <c r="K8403" t="s">
        <v>147</v>
      </c>
      <c r="L8403" t="s">
        <v>23929</v>
      </c>
      <c r="M8403" t="s">
        <v>23930</v>
      </c>
      <c r="N8403">
        <v>3.2266666659999999</v>
      </c>
      <c r="O8403">
        <v>0</v>
      </c>
      <c r="P8403">
        <v>1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0.51692032136640009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0.51692032136640009</v>
      </c>
    </row>
    <row r="8404" spans="1:31" x14ac:dyDescent="0.25">
      <c r="A8404">
        <v>1805171</v>
      </c>
      <c r="B8404">
        <v>1</v>
      </c>
      <c r="C8404" t="s">
        <v>81</v>
      </c>
      <c r="D8404" t="s">
        <v>123</v>
      </c>
      <c r="E8404" t="s">
        <v>171</v>
      </c>
      <c r="F8404" t="s">
        <v>23931</v>
      </c>
      <c r="G8404" t="s">
        <v>173</v>
      </c>
      <c r="H8404" t="s">
        <v>146</v>
      </c>
      <c r="I8404" t="s">
        <v>135</v>
      </c>
      <c r="J8404" t="s">
        <v>136</v>
      </c>
      <c r="K8404" t="s">
        <v>147</v>
      </c>
      <c r="L8404" t="s">
        <v>23932</v>
      </c>
      <c r="M8404" t="s">
        <v>23933</v>
      </c>
      <c r="N8404">
        <v>1.698611111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7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8.4876548925622011</v>
      </c>
      <c r="AC8404">
        <v>0</v>
      </c>
      <c r="AD8404">
        <v>0</v>
      </c>
      <c r="AE8404">
        <v>8.4876548925622011</v>
      </c>
    </row>
    <row r="8405" spans="1:31" x14ac:dyDescent="0.25">
      <c r="A8405">
        <v>1805172</v>
      </c>
      <c r="B8405">
        <v>1</v>
      </c>
      <c r="C8405" t="s">
        <v>80</v>
      </c>
      <c r="D8405" t="s">
        <v>97</v>
      </c>
      <c r="E8405" t="s">
        <v>171</v>
      </c>
      <c r="F8405" t="s">
        <v>23934</v>
      </c>
      <c r="G8405" t="s">
        <v>181</v>
      </c>
      <c r="H8405" t="s">
        <v>146</v>
      </c>
      <c r="I8405" t="s">
        <v>135</v>
      </c>
      <c r="J8405" t="s">
        <v>136</v>
      </c>
      <c r="K8405" t="s">
        <v>147</v>
      </c>
      <c r="L8405" t="s">
        <v>23935</v>
      </c>
      <c r="M8405" t="s">
        <v>23936</v>
      </c>
      <c r="N8405">
        <v>1.7097222219999999</v>
      </c>
      <c r="O8405">
        <v>0</v>
      </c>
      <c r="P8405">
        <v>1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1.2548698093910251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1.2548698093910251</v>
      </c>
    </row>
    <row r="8406" spans="1:31" x14ac:dyDescent="0.25">
      <c r="A8406">
        <v>1805173</v>
      </c>
      <c r="B8406">
        <v>1</v>
      </c>
      <c r="C8406" t="s">
        <v>81</v>
      </c>
      <c r="D8406" t="s">
        <v>128</v>
      </c>
      <c r="E8406" t="s">
        <v>188</v>
      </c>
      <c r="F8406" t="s">
        <v>19932</v>
      </c>
      <c r="G8406" t="s">
        <v>177</v>
      </c>
      <c r="H8406" t="s">
        <v>134</v>
      </c>
      <c r="I8406" t="s">
        <v>135</v>
      </c>
      <c r="J8406" t="s">
        <v>136</v>
      </c>
      <c r="K8406" t="s">
        <v>147</v>
      </c>
      <c r="L8406" t="s">
        <v>23937</v>
      </c>
      <c r="M8406" t="s">
        <v>23938</v>
      </c>
      <c r="N8406">
        <v>0.64055555500000005</v>
      </c>
      <c r="O8406">
        <v>5</v>
      </c>
      <c r="P8406">
        <v>278</v>
      </c>
      <c r="Q8406">
        <v>2</v>
      </c>
      <c r="R8406">
        <v>10</v>
      </c>
      <c r="S8406">
        <v>13</v>
      </c>
      <c r="T8406">
        <v>10</v>
      </c>
      <c r="U8406">
        <v>0</v>
      </c>
      <c r="V8406">
        <v>0</v>
      </c>
      <c r="W8406">
        <v>1.24303520832225</v>
      </c>
      <c r="X8406">
        <v>43.886430050611217</v>
      </c>
      <c r="Y8406">
        <v>0.44408212232266664</v>
      </c>
      <c r="Z8406">
        <v>0.42435573088233336</v>
      </c>
      <c r="AA8406">
        <v>30.87842554492644</v>
      </c>
      <c r="AB8406">
        <v>2.2366529621228</v>
      </c>
      <c r="AC8406">
        <v>0</v>
      </c>
      <c r="AD8406">
        <v>0</v>
      </c>
      <c r="AE8406">
        <v>79.112981619187707</v>
      </c>
    </row>
    <row r="8407" spans="1:31" x14ac:dyDescent="0.25">
      <c r="A8407">
        <v>1805178</v>
      </c>
      <c r="B8407">
        <v>1</v>
      </c>
      <c r="C8407" t="s">
        <v>80</v>
      </c>
      <c r="D8407" t="s">
        <v>101</v>
      </c>
      <c r="E8407" t="s">
        <v>158</v>
      </c>
      <c r="F8407" t="s">
        <v>23939</v>
      </c>
      <c r="G8407" t="s">
        <v>164</v>
      </c>
      <c r="H8407" t="s">
        <v>146</v>
      </c>
      <c r="I8407" t="s">
        <v>135</v>
      </c>
      <c r="J8407" t="s">
        <v>136</v>
      </c>
      <c r="K8407" t="s">
        <v>147</v>
      </c>
      <c r="L8407" t="s">
        <v>23940</v>
      </c>
      <c r="M8407" t="s">
        <v>23941</v>
      </c>
      <c r="N8407">
        <v>0.77777777699999995</v>
      </c>
      <c r="O8407">
        <v>0</v>
      </c>
      <c r="P8407">
        <v>6</v>
      </c>
      <c r="Q8407">
        <v>0</v>
      </c>
      <c r="R8407">
        <v>0</v>
      </c>
      <c r="S8407">
        <v>0</v>
      </c>
      <c r="T8407">
        <v>1</v>
      </c>
      <c r="U8407">
        <v>0</v>
      </c>
      <c r="V8407">
        <v>0</v>
      </c>
      <c r="W8407">
        <v>0</v>
      </c>
      <c r="X8407">
        <v>3.115366984253999</v>
      </c>
      <c r="Y8407">
        <v>0</v>
      </c>
      <c r="Z8407">
        <v>0</v>
      </c>
      <c r="AA8407">
        <v>0</v>
      </c>
      <c r="AB8407">
        <v>2.2147920593166663E-2</v>
      </c>
      <c r="AC8407">
        <v>0</v>
      </c>
      <c r="AD8407">
        <v>0</v>
      </c>
      <c r="AE8407">
        <v>3.1375149048471656</v>
      </c>
    </row>
    <row r="8408" spans="1:31" x14ac:dyDescent="0.25">
      <c r="A8408">
        <v>1805180</v>
      </c>
      <c r="B8408">
        <v>1</v>
      </c>
      <c r="C8408" t="s">
        <v>81</v>
      </c>
      <c r="D8408" t="s">
        <v>118</v>
      </c>
      <c r="E8408" t="s">
        <v>171</v>
      </c>
      <c r="F8408" t="s">
        <v>23942</v>
      </c>
      <c r="G8408" t="s">
        <v>282</v>
      </c>
      <c r="H8408" t="s">
        <v>146</v>
      </c>
      <c r="I8408" t="s">
        <v>135</v>
      </c>
      <c r="J8408" t="s">
        <v>136</v>
      </c>
      <c r="K8408" t="s">
        <v>147</v>
      </c>
      <c r="L8408" t="s">
        <v>23943</v>
      </c>
      <c r="M8408" t="s">
        <v>23944</v>
      </c>
      <c r="N8408">
        <v>1.2849999999999999</v>
      </c>
      <c r="O8408">
        <v>0</v>
      </c>
      <c r="P8408">
        <v>1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0.21164149509468333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0.21164149509468333</v>
      </c>
    </row>
    <row r="8409" spans="1:31" x14ac:dyDescent="0.25">
      <c r="A8409">
        <v>1805181</v>
      </c>
      <c r="B8409">
        <v>1</v>
      </c>
      <c r="C8409" t="s">
        <v>80</v>
      </c>
      <c r="D8409" t="s">
        <v>82</v>
      </c>
      <c r="E8409" t="s">
        <v>171</v>
      </c>
      <c r="F8409" t="s">
        <v>23945</v>
      </c>
      <c r="G8409" t="s">
        <v>181</v>
      </c>
      <c r="H8409" t="s">
        <v>146</v>
      </c>
      <c r="I8409" t="s">
        <v>135</v>
      </c>
      <c r="J8409" t="s">
        <v>136</v>
      </c>
      <c r="K8409" t="s">
        <v>147</v>
      </c>
      <c r="L8409" t="s">
        <v>23946</v>
      </c>
      <c r="M8409" t="s">
        <v>23947</v>
      </c>
      <c r="N8409">
        <v>3.3711111109999998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</row>
    <row r="8410" spans="1:31" x14ac:dyDescent="0.25">
      <c r="A8410">
        <v>1805182</v>
      </c>
      <c r="B8410">
        <v>1</v>
      </c>
      <c r="C8410" t="s">
        <v>81</v>
      </c>
      <c r="D8410" t="s">
        <v>127</v>
      </c>
      <c r="E8410" t="s">
        <v>171</v>
      </c>
      <c r="F8410" t="s">
        <v>23948</v>
      </c>
      <c r="G8410" t="s">
        <v>181</v>
      </c>
      <c r="H8410" t="s">
        <v>146</v>
      </c>
      <c r="I8410" t="s">
        <v>135</v>
      </c>
      <c r="J8410" t="s">
        <v>136</v>
      </c>
      <c r="K8410" t="s">
        <v>147</v>
      </c>
      <c r="L8410" t="s">
        <v>23949</v>
      </c>
      <c r="M8410" t="s">
        <v>23950</v>
      </c>
      <c r="N8410">
        <v>3.1897222219999999</v>
      </c>
      <c r="O8410">
        <v>0</v>
      </c>
      <c r="P8410">
        <v>1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4.1214504240000005E-2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4.1214504240000005E-2</v>
      </c>
    </row>
    <row r="8411" spans="1:31" x14ac:dyDescent="0.25">
      <c r="A8411">
        <v>1805183</v>
      </c>
      <c r="B8411">
        <v>1</v>
      </c>
      <c r="C8411" t="s">
        <v>80</v>
      </c>
      <c r="D8411" t="s">
        <v>108</v>
      </c>
      <c r="E8411" t="s">
        <v>158</v>
      </c>
      <c r="F8411" t="s">
        <v>15368</v>
      </c>
      <c r="G8411" t="s">
        <v>160</v>
      </c>
      <c r="H8411" t="s">
        <v>146</v>
      </c>
      <c r="I8411" t="s">
        <v>135</v>
      </c>
      <c r="J8411" t="s">
        <v>136</v>
      </c>
      <c r="K8411" t="s">
        <v>147</v>
      </c>
      <c r="L8411" t="s">
        <v>23951</v>
      </c>
      <c r="M8411" t="s">
        <v>23952</v>
      </c>
      <c r="N8411">
        <v>1.5972222220000001</v>
      </c>
      <c r="O8411">
        <v>0</v>
      </c>
      <c r="P8411">
        <v>10</v>
      </c>
      <c r="Q8411">
        <v>0</v>
      </c>
      <c r="R8411">
        <v>1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1.5358491312095166</v>
      </c>
      <c r="Y8411">
        <v>0</v>
      </c>
      <c r="Z8411">
        <v>1.7416617792000001E-3</v>
      </c>
      <c r="AA8411">
        <v>0</v>
      </c>
      <c r="AB8411">
        <v>0</v>
      </c>
      <c r="AC8411">
        <v>0</v>
      </c>
      <c r="AD8411">
        <v>0</v>
      </c>
      <c r="AE8411">
        <v>1.5375907929887167</v>
      </c>
    </row>
    <row r="8412" spans="1:31" x14ac:dyDescent="0.25">
      <c r="A8412">
        <v>1805184</v>
      </c>
      <c r="B8412">
        <v>1</v>
      </c>
      <c r="C8412" t="s">
        <v>81</v>
      </c>
      <c r="D8412" t="s">
        <v>113</v>
      </c>
      <c r="E8412" t="s">
        <v>184</v>
      </c>
      <c r="F8412" t="s">
        <v>23953</v>
      </c>
      <c r="G8412" t="s">
        <v>177</v>
      </c>
      <c r="H8412" t="s">
        <v>134</v>
      </c>
      <c r="I8412" t="s">
        <v>135</v>
      </c>
      <c r="J8412" t="s">
        <v>136</v>
      </c>
      <c r="K8412" t="s">
        <v>147</v>
      </c>
      <c r="L8412" t="s">
        <v>23954</v>
      </c>
      <c r="M8412" t="s">
        <v>23955</v>
      </c>
      <c r="N8412">
        <v>0.77916666599999995</v>
      </c>
      <c r="O8412">
        <v>0</v>
      </c>
      <c r="P8412">
        <v>349</v>
      </c>
      <c r="Q8412">
        <v>1</v>
      </c>
      <c r="R8412">
        <v>19</v>
      </c>
      <c r="S8412">
        <v>0</v>
      </c>
      <c r="T8412">
        <v>10</v>
      </c>
      <c r="U8412">
        <v>1</v>
      </c>
      <c r="V8412">
        <v>0</v>
      </c>
      <c r="W8412">
        <v>0</v>
      </c>
      <c r="X8412">
        <v>35.570192240478455</v>
      </c>
      <c r="Y8412">
        <v>0.16742606430000001</v>
      </c>
      <c r="Z8412">
        <v>2.1663751914557499</v>
      </c>
      <c r="AA8412">
        <v>0</v>
      </c>
      <c r="AB8412">
        <v>3.0796855509915</v>
      </c>
      <c r="AC8412">
        <v>69.556678307036265</v>
      </c>
      <c r="AD8412">
        <v>0</v>
      </c>
      <c r="AE8412">
        <v>110.54035735426197</v>
      </c>
    </row>
    <row r="8413" spans="1:31" x14ac:dyDescent="0.25">
      <c r="A8413">
        <v>1805188</v>
      </c>
      <c r="B8413">
        <v>1</v>
      </c>
      <c r="C8413" t="s">
        <v>80</v>
      </c>
      <c r="D8413" t="s">
        <v>95</v>
      </c>
      <c r="E8413" t="s">
        <v>158</v>
      </c>
      <c r="F8413" t="s">
        <v>23956</v>
      </c>
      <c r="G8413" t="s">
        <v>164</v>
      </c>
      <c r="H8413" t="s">
        <v>146</v>
      </c>
      <c r="I8413" t="s">
        <v>135</v>
      </c>
      <c r="J8413" t="s">
        <v>136</v>
      </c>
      <c r="K8413" t="s">
        <v>147</v>
      </c>
      <c r="L8413" t="s">
        <v>23957</v>
      </c>
      <c r="M8413" t="s">
        <v>23958</v>
      </c>
      <c r="N8413">
        <v>0.94499999999999995</v>
      </c>
      <c r="O8413">
        <v>0</v>
      </c>
      <c r="P8413">
        <v>50</v>
      </c>
      <c r="Q8413">
        <v>0</v>
      </c>
      <c r="R8413">
        <v>0</v>
      </c>
      <c r="S8413">
        <v>0</v>
      </c>
      <c r="T8413">
        <v>1</v>
      </c>
      <c r="U8413">
        <v>0</v>
      </c>
      <c r="V8413">
        <v>0</v>
      </c>
      <c r="W8413">
        <v>0</v>
      </c>
      <c r="X8413">
        <v>16.958242889194803</v>
      </c>
      <c r="Y8413">
        <v>0</v>
      </c>
      <c r="Z8413">
        <v>0</v>
      </c>
      <c r="AA8413">
        <v>0</v>
      </c>
      <c r="AB8413">
        <v>0.52662159610995007</v>
      </c>
      <c r="AC8413">
        <v>0</v>
      </c>
      <c r="AD8413">
        <v>0</v>
      </c>
      <c r="AE8413">
        <v>17.484864485304755</v>
      </c>
    </row>
    <row r="8414" spans="1:31" x14ac:dyDescent="0.25">
      <c r="A8414">
        <v>1805194</v>
      </c>
      <c r="B8414">
        <v>1</v>
      </c>
      <c r="C8414" t="s">
        <v>81</v>
      </c>
      <c r="D8414" t="s">
        <v>112</v>
      </c>
      <c r="E8414" t="s">
        <v>171</v>
      </c>
      <c r="F8414" t="s">
        <v>23959</v>
      </c>
      <c r="G8414" t="s">
        <v>282</v>
      </c>
      <c r="H8414" t="s">
        <v>146</v>
      </c>
      <c r="I8414" t="s">
        <v>135</v>
      </c>
      <c r="J8414" t="s">
        <v>136</v>
      </c>
      <c r="K8414" t="s">
        <v>147</v>
      </c>
      <c r="L8414" t="s">
        <v>23960</v>
      </c>
      <c r="M8414" t="s">
        <v>23961</v>
      </c>
      <c r="N8414">
        <v>1.008611111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1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1.9625554211199998E-2</v>
      </c>
      <c r="AC8414">
        <v>0</v>
      </c>
      <c r="AD8414">
        <v>0</v>
      </c>
      <c r="AE8414">
        <v>1.9625554211199998E-2</v>
      </c>
    </row>
    <row r="8415" spans="1:31" x14ac:dyDescent="0.25">
      <c r="A8415">
        <v>1805196</v>
      </c>
      <c r="B8415">
        <v>1</v>
      </c>
      <c r="C8415" t="s">
        <v>80</v>
      </c>
      <c r="D8415" t="s">
        <v>107</v>
      </c>
      <c r="E8415" t="s">
        <v>171</v>
      </c>
      <c r="F8415" t="s">
        <v>23962</v>
      </c>
      <c r="G8415" t="s">
        <v>282</v>
      </c>
      <c r="H8415" t="s">
        <v>146</v>
      </c>
      <c r="I8415" t="s">
        <v>135</v>
      </c>
      <c r="J8415" t="s">
        <v>136</v>
      </c>
      <c r="K8415" t="s">
        <v>147</v>
      </c>
      <c r="L8415" t="s">
        <v>23963</v>
      </c>
      <c r="M8415" t="s">
        <v>23964</v>
      </c>
      <c r="N8415">
        <v>2.4338888879999998</v>
      </c>
      <c r="O8415">
        <v>0</v>
      </c>
      <c r="P8415">
        <v>1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5.526432805168334E-2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5.526432805168334E-2</v>
      </c>
    </row>
    <row r="8416" spans="1:31" x14ac:dyDescent="0.25">
      <c r="A8416">
        <v>1805197</v>
      </c>
      <c r="B8416">
        <v>1</v>
      </c>
      <c r="C8416" t="s">
        <v>80</v>
      </c>
      <c r="D8416" t="s">
        <v>106</v>
      </c>
      <c r="E8416" t="s">
        <v>171</v>
      </c>
      <c r="F8416" t="s">
        <v>23965</v>
      </c>
      <c r="G8416" t="s">
        <v>181</v>
      </c>
      <c r="H8416" t="s">
        <v>146</v>
      </c>
      <c r="I8416" t="s">
        <v>135</v>
      </c>
      <c r="J8416" t="s">
        <v>136</v>
      </c>
      <c r="K8416" t="s">
        <v>147</v>
      </c>
      <c r="L8416" t="s">
        <v>23966</v>
      </c>
      <c r="M8416" t="s">
        <v>23967</v>
      </c>
      <c r="N8416">
        <v>2.4191666660000002</v>
      </c>
      <c r="O8416">
        <v>0</v>
      </c>
      <c r="P8416">
        <v>0</v>
      </c>
      <c r="Q8416">
        <v>0</v>
      </c>
      <c r="R8416">
        <v>1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0.23087074710405003</v>
      </c>
      <c r="AA8416">
        <v>0</v>
      </c>
      <c r="AB8416">
        <v>0</v>
      </c>
      <c r="AC8416">
        <v>0</v>
      </c>
      <c r="AD8416">
        <v>0</v>
      </c>
      <c r="AE8416">
        <v>0.23087074710405003</v>
      </c>
    </row>
    <row r="8417" spans="1:31" x14ac:dyDescent="0.25">
      <c r="A8417">
        <v>1805198</v>
      </c>
      <c r="B8417">
        <v>1</v>
      </c>
      <c r="C8417" t="s">
        <v>81</v>
      </c>
      <c r="D8417" t="s">
        <v>128</v>
      </c>
      <c r="E8417" t="s">
        <v>171</v>
      </c>
      <c r="F8417" t="s">
        <v>23968</v>
      </c>
      <c r="G8417" t="s">
        <v>181</v>
      </c>
      <c r="H8417" t="s">
        <v>146</v>
      </c>
      <c r="I8417" t="s">
        <v>135</v>
      </c>
      <c r="J8417" t="s">
        <v>136</v>
      </c>
      <c r="K8417" t="s">
        <v>147</v>
      </c>
      <c r="L8417" t="s">
        <v>23969</v>
      </c>
      <c r="M8417" t="s">
        <v>23970</v>
      </c>
      <c r="N8417">
        <v>2.8772222219999999</v>
      </c>
      <c r="O8417">
        <v>0</v>
      </c>
      <c r="P8417">
        <v>1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2.2215174741300005E-2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2.2215174741300005E-2</v>
      </c>
    </row>
    <row r="8418" spans="1:31" x14ac:dyDescent="0.25">
      <c r="A8418">
        <v>1805199</v>
      </c>
      <c r="B8418">
        <v>1</v>
      </c>
      <c r="C8418" t="s">
        <v>81</v>
      </c>
      <c r="D8418" t="s">
        <v>112</v>
      </c>
      <c r="E8418" t="s">
        <v>171</v>
      </c>
      <c r="F8418" t="s">
        <v>23971</v>
      </c>
      <c r="G8418" t="s">
        <v>181</v>
      </c>
      <c r="H8418" t="s">
        <v>146</v>
      </c>
      <c r="I8418" t="s">
        <v>135</v>
      </c>
      <c r="J8418" t="s">
        <v>136</v>
      </c>
      <c r="K8418" t="s">
        <v>147</v>
      </c>
      <c r="L8418" t="s">
        <v>23972</v>
      </c>
      <c r="M8418" t="s">
        <v>23973</v>
      </c>
      <c r="N8418">
        <v>1.4669444439999999</v>
      </c>
      <c r="O8418">
        <v>0</v>
      </c>
      <c r="P8418">
        <v>1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0.48861503422460006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0.48861503422460006</v>
      </c>
    </row>
    <row r="8419" spans="1:31" x14ac:dyDescent="0.25">
      <c r="A8419">
        <v>1805201</v>
      </c>
      <c r="B8419">
        <v>1</v>
      </c>
      <c r="C8419" t="s">
        <v>81</v>
      </c>
      <c r="D8419" t="s">
        <v>117</v>
      </c>
      <c r="E8419" t="s">
        <v>171</v>
      </c>
      <c r="F8419" t="s">
        <v>23974</v>
      </c>
      <c r="G8419" t="s">
        <v>225</v>
      </c>
      <c r="H8419" t="s">
        <v>146</v>
      </c>
      <c r="I8419" t="s">
        <v>135</v>
      </c>
      <c r="J8419" t="s">
        <v>136</v>
      </c>
      <c r="K8419" t="s">
        <v>147</v>
      </c>
      <c r="L8419" t="s">
        <v>23975</v>
      </c>
      <c r="M8419" t="s">
        <v>23976</v>
      </c>
      <c r="N8419">
        <v>1.186388888</v>
      </c>
      <c r="O8419">
        <v>0</v>
      </c>
      <c r="P8419">
        <v>2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0.71662862957898343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0.71662862957898343</v>
      </c>
    </row>
    <row r="8420" spans="1:31" x14ac:dyDescent="0.25">
      <c r="A8420">
        <v>1805202</v>
      </c>
      <c r="B8420">
        <v>1</v>
      </c>
      <c r="C8420" t="s">
        <v>81</v>
      </c>
      <c r="D8420" t="s">
        <v>118</v>
      </c>
      <c r="E8420" t="s">
        <v>188</v>
      </c>
      <c r="F8420" t="s">
        <v>14226</v>
      </c>
      <c r="G8420" t="s">
        <v>4943</v>
      </c>
      <c r="H8420" t="s">
        <v>134</v>
      </c>
      <c r="I8420" t="s">
        <v>135</v>
      </c>
      <c r="J8420" t="s">
        <v>3</v>
      </c>
      <c r="K8420" t="s">
        <v>147</v>
      </c>
      <c r="L8420" t="s">
        <v>23977</v>
      </c>
      <c r="M8420" t="s">
        <v>23978</v>
      </c>
      <c r="N8420">
        <v>1.4755555549999999</v>
      </c>
      <c r="O8420">
        <v>0</v>
      </c>
      <c r="P8420">
        <v>423</v>
      </c>
      <c r="Q8420">
        <v>1</v>
      </c>
      <c r="R8420">
        <v>2</v>
      </c>
      <c r="S8420">
        <v>14</v>
      </c>
      <c r="T8420">
        <v>23</v>
      </c>
      <c r="U8420">
        <v>0</v>
      </c>
      <c r="V8420">
        <v>0</v>
      </c>
      <c r="W8420">
        <v>0</v>
      </c>
      <c r="X8420">
        <v>246.38049692806317</v>
      </c>
      <c r="Y8420">
        <v>0</v>
      </c>
      <c r="Z8420">
        <v>0.90897753140325832</v>
      </c>
      <c r="AA8420">
        <v>59.492740974911939</v>
      </c>
      <c r="AB8420">
        <v>12.974652154912295</v>
      </c>
      <c r="AC8420">
        <v>0</v>
      </c>
      <c r="AD8420">
        <v>0</v>
      </c>
      <c r="AE8420">
        <v>319.75686758929066</v>
      </c>
    </row>
    <row r="8421" spans="1:31" x14ac:dyDescent="0.25">
      <c r="A8421">
        <v>1805203</v>
      </c>
      <c r="B8421">
        <v>1</v>
      </c>
      <c r="C8421" t="s">
        <v>81</v>
      </c>
      <c r="D8421" t="s">
        <v>127</v>
      </c>
      <c r="E8421" t="s">
        <v>171</v>
      </c>
      <c r="F8421" t="s">
        <v>23979</v>
      </c>
      <c r="G8421" t="s">
        <v>181</v>
      </c>
      <c r="H8421" t="s">
        <v>146</v>
      </c>
      <c r="I8421" t="s">
        <v>135</v>
      </c>
      <c r="J8421" t="s">
        <v>136</v>
      </c>
      <c r="K8421" t="s">
        <v>147</v>
      </c>
      <c r="L8421" t="s">
        <v>23980</v>
      </c>
      <c r="M8421" t="s">
        <v>23981</v>
      </c>
      <c r="N8421">
        <v>2.4561111109999998</v>
      </c>
      <c r="O8421">
        <v>0</v>
      </c>
      <c r="P8421">
        <v>1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2.2416066496296003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2.2416066496296003</v>
      </c>
    </row>
    <row r="8422" spans="1:31" x14ac:dyDescent="0.25">
      <c r="A8422">
        <v>1805205</v>
      </c>
      <c r="B8422">
        <v>1</v>
      </c>
      <c r="C8422" t="s">
        <v>80</v>
      </c>
      <c r="D8422" t="s">
        <v>107</v>
      </c>
      <c r="E8422" t="s">
        <v>171</v>
      </c>
      <c r="F8422" t="s">
        <v>23982</v>
      </c>
      <c r="G8422" t="s">
        <v>181</v>
      </c>
      <c r="H8422" t="s">
        <v>146</v>
      </c>
      <c r="I8422" t="s">
        <v>135</v>
      </c>
      <c r="J8422" t="s">
        <v>136</v>
      </c>
      <c r="K8422" t="s">
        <v>147</v>
      </c>
      <c r="L8422" t="s">
        <v>23983</v>
      </c>
      <c r="M8422" t="s">
        <v>23984</v>
      </c>
      <c r="N8422">
        <v>1.71</v>
      </c>
      <c r="O8422">
        <v>0</v>
      </c>
      <c r="P8422">
        <v>1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3.0976674681000003E-3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3.0976674681000003E-3</v>
      </c>
    </row>
    <row r="8423" spans="1:31" x14ac:dyDescent="0.25">
      <c r="A8423">
        <v>1805206</v>
      </c>
      <c r="B8423">
        <v>1</v>
      </c>
      <c r="C8423" t="s">
        <v>81</v>
      </c>
      <c r="D8423" t="s">
        <v>113</v>
      </c>
      <c r="E8423" t="s">
        <v>158</v>
      </c>
      <c r="F8423" t="s">
        <v>23985</v>
      </c>
      <c r="G8423" t="s">
        <v>221</v>
      </c>
      <c r="H8423" t="s">
        <v>146</v>
      </c>
      <c r="I8423" t="s">
        <v>135</v>
      </c>
      <c r="J8423" t="s">
        <v>136</v>
      </c>
      <c r="K8423" t="s">
        <v>147</v>
      </c>
      <c r="L8423" t="s">
        <v>23986</v>
      </c>
      <c r="M8423" t="s">
        <v>23987</v>
      </c>
      <c r="N8423">
        <v>1.7250000000000001</v>
      </c>
      <c r="O8423">
        <v>0</v>
      </c>
      <c r="P8423">
        <v>11</v>
      </c>
      <c r="Q8423">
        <v>0</v>
      </c>
      <c r="R8423">
        <v>1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3.4547386031522005</v>
      </c>
      <c r="Y8423">
        <v>0</v>
      </c>
      <c r="Z8423">
        <v>0.11628422260500001</v>
      </c>
      <c r="AA8423">
        <v>0</v>
      </c>
      <c r="AB8423">
        <v>0</v>
      </c>
      <c r="AC8423">
        <v>0</v>
      </c>
      <c r="AD8423">
        <v>0</v>
      </c>
      <c r="AE8423">
        <v>3.5710228257572005</v>
      </c>
    </row>
    <row r="8424" spans="1:31" x14ac:dyDescent="0.25">
      <c r="A8424">
        <v>1805207</v>
      </c>
      <c r="B8424">
        <v>1</v>
      </c>
      <c r="C8424" t="s">
        <v>80</v>
      </c>
      <c r="D8424" t="s">
        <v>105</v>
      </c>
      <c r="E8424" t="s">
        <v>171</v>
      </c>
      <c r="F8424" t="s">
        <v>23988</v>
      </c>
      <c r="G8424" t="s">
        <v>181</v>
      </c>
      <c r="H8424" t="s">
        <v>146</v>
      </c>
      <c r="I8424" t="s">
        <v>135</v>
      </c>
      <c r="J8424" t="s">
        <v>136</v>
      </c>
      <c r="K8424" t="s">
        <v>147</v>
      </c>
      <c r="L8424" t="s">
        <v>23989</v>
      </c>
      <c r="M8424" t="s">
        <v>23990</v>
      </c>
      <c r="N8424">
        <v>1.199166666</v>
      </c>
      <c r="O8424">
        <v>0</v>
      </c>
      <c r="P8424">
        <v>9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2.7285891088260001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2.7285891088260001</v>
      </c>
    </row>
    <row r="8425" spans="1:31" x14ac:dyDescent="0.25">
      <c r="A8425">
        <v>1805213</v>
      </c>
      <c r="B8425">
        <v>1</v>
      </c>
      <c r="C8425" t="s">
        <v>80</v>
      </c>
      <c r="D8425" t="s">
        <v>107</v>
      </c>
      <c r="E8425" t="s">
        <v>171</v>
      </c>
      <c r="F8425" t="s">
        <v>23991</v>
      </c>
      <c r="G8425" t="s">
        <v>181</v>
      </c>
      <c r="H8425" t="s">
        <v>146</v>
      </c>
      <c r="I8425" t="s">
        <v>135</v>
      </c>
      <c r="J8425" t="s">
        <v>136</v>
      </c>
      <c r="K8425" t="s">
        <v>147</v>
      </c>
      <c r="L8425" t="s">
        <v>23992</v>
      </c>
      <c r="M8425" t="s">
        <v>23993</v>
      </c>
      <c r="N8425">
        <v>1.4583333329999999</v>
      </c>
      <c r="O8425">
        <v>0</v>
      </c>
      <c r="P8425">
        <v>1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3.8553504298766673E-2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3.8553504298766673E-2</v>
      </c>
    </row>
    <row r="8426" spans="1:31" x14ac:dyDescent="0.25">
      <c r="A8426">
        <v>1805214</v>
      </c>
      <c r="B8426">
        <v>1</v>
      </c>
      <c r="C8426" t="s">
        <v>80</v>
      </c>
      <c r="D8426" t="s">
        <v>96</v>
      </c>
      <c r="E8426" t="s">
        <v>171</v>
      </c>
      <c r="F8426" t="s">
        <v>23994</v>
      </c>
      <c r="G8426" t="s">
        <v>181</v>
      </c>
      <c r="H8426" t="s">
        <v>146</v>
      </c>
      <c r="I8426" t="s">
        <v>135</v>
      </c>
      <c r="J8426" t="s">
        <v>136</v>
      </c>
      <c r="K8426" t="s">
        <v>147</v>
      </c>
      <c r="L8426" t="s">
        <v>23995</v>
      </c>
      <c r="M8426" t="s">
        <v>23996</v>
      </c>
      <c r="N8426">
        <v>1.676666666</v>
      </c>
      <c r="O8426">
        <v>0</v>
      </c>
      <c r="P8426">
        <v>2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1.2096142447800002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1.2096142447800002</v>
      </c>
    </row>
    <row r="8427" spans="1:31" x14ac:dyDescent="0.25">
      <c r="A8427">
        <v>1805215</v>
      </c>
      <c r="B8427">
        <v>1</v>
      </c>
      <c r="C8427" t="s">
        <v>81</v>
      </c>
      <c r="D8427" t="s">
        <v>118</v>
      </c>
      <c r="E8427" t="s">
        <v>158</v>
      </c>
      <c r="F8427" t="s">
        <v>23997</v>
      </c>
      <c r="G8427" t="s">
        <v>758</v>
      </c>
      <c r="H8427" t="s">
        <v>146</v>
      </c>
      <c r="I8427" t="s">
        <v>135</v>
      </c>
      <c r="J8427" t="s">
        <v>136</v>
      </c>
      <c r="K8427" t="s">
        <v>147</v>
      </c>
      <c r="L8427" t="s">
        <v>23998</v>
      </c>
      <c r="M8427" t="s">
        <v>23999</v>
      </c>
      <c r="N8427">
        <v>0.28888888800000001</v>
      </c>
      <c r="O8427">
        <v>0</v>
      </c>
      <c r="P8427">
        <v>16</v>
      </c>
      <c r="Q8427">
        <v>0</v>
      </c>
      <c r="R8427">
        <v>1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0.7209897020560001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0.7209897020560001</v>
      </c>
    </row>
    <row r="8428" spans="1:31" x14ac:dyDescent="0.25">
      <c r="A8428">
        <v>1805216</v>
      </c>
      <c r="B8428">
        <v>1</v>
      </c>
      <c r="C8428" t="s">
        <v>80</v>
      </c>
      <c r="D8428" t="s">
        <v>95</v>
      </c>
      <c r="E8428" t="s">
        <v>158</v>
      </c>
      <c r="F8428" t="s">
        <v>24000</v>
      </c>
      <c r="G8428" t="s">
        <v>305</v>
      </c>
      <c r="H8428" t="s">
        <v>146</v>
      </c>
      <c r="I8428" t="s">
        <v>135</v>
      </c>
      <c r="J8428" t="s">
        <v>136</v>
      </c>
      <c r="K8428" t="s">
        <v>147</v>
      </c>
      <c r="L8428" t="s">
        <v>24001</v>
      </c>
      <c r="M8428" t="s">
        <v>24002</v>
      </c>
      <c r="N8428">
        <v>0.200555555</v>
      </c>
      <c r="O8428">
        <v>0</v>
      </c>
      <c r="P8428">
        <v>59</v>
      </c>
      <c r="Q8428">
        <v>0</v>
      </c>
      <c r="R8428">
        <v>0</v>
      </c>
      <c r="S8428">
        <v>0</v>
      </c>
      <c r="T8428">
        <v>6</v>
      </c>
      <c r="U8428">
        <v>0</v>
      </c>
      <c r="V8428">
        <v>0</v>
      </c>
      <c r="W8428">
        <v>0</v>
      </c>
      <c r="X8428">
        <v>4.4122998588260671</v>
      </c>
      <c r="Y8428">
        <v>0</v>
      </c>
      <c r="Z8428">
        <v>0</v>
      </c>
      <c r="AA8428">
        <v>0</v>
      </c>
      <c r="AB8428">
        <v>0.53844841830110002</v>
      </c>
      <c r="AC8428">
        <v>0</v>
      </c>
      <c r="AD8428">
        <v>0</v>
      </c>
      <c r="AE8428">
        <v>4.9507482771271674</v>
      </c>
    </row>
    <row r="8429" spans="1:31" x14ac:dyDescent="0.25">
      <c r="A8429">
        <v>1805217</v>
      </c>
      <c r="B8429">
        <v>1</v>
      </c>
      <c r="C8429" t="s">
        <v>80</v>
      </c>
      <c r="D8429" t="s">
        <v>104</v>
      </c>
      <c r="E8429" t="s">
        <v>184</v>
      </c>
      <c r="F8429" t="s">
        <v>24003</v>
      </c>
      <c r="G8429" t="s">
        <v>2141</v>
      </c>
      <c r="H8429" t="s">
        <v>134</v>
      </c>
      <c r="I8429" t="s">
        <v>135</v>
      </c>
      <c r="J8429" t="s">
        <v>136</v>
      </c>
      <c r="K8429" t="s">
        <v>147</v>
      </c>
      <c r="L8429" t="s">
        <v>24004</v>
      </c>
      <c r="M8429" t="s">
        <v>24005</v>
      </c>
      <c r="N8429">
        <v>5.6155555550000003</v>
      </c>
      <c r="O8429">
        <v>0</v>
      </c>
      <c r="P8429">
        <v>1319</v>
      </c>
      <c r="Q8429">
        <v>0</v>
      </c>
      <c r="R8429">
        <v>9</v>
      </c>
      <c r="S8429">
        <v>0</v>
      </c>
      <c r="T8429">
        <v>192</v>
      </c>
      <c r="U8429">
        <v>1</v>
      </c>
      <c r="V8429">
        <v>0</v>
      </c>
      <c r="W8429">
        <v>0</v>
      </c>
      <c r="X8429">
        <v>1616.5027550941606</v>
      </c>
      <c r="Y8429">
        <v>0</v>
      </c>
      <c r="Z8429">
        <v>5.17705474274225</v>
      </c>
      <c r="AA8429">
        <v>0</v>
      </c>
      <c r="AB8429">
        <v>271.69137236255909</v>
      </c>
      <c r="AC8429">
        <v>359.30527732323202</v>
      </c>
      <c r="AD8429">
        <v>0</v>
      </c>
      <c r="AE8429">
        <v>2252.6764595226941</v>
      </c>
    </row>
    <row r="8430" spans="1:31" x14ac:dyDescent="0.25">
      <c r="A8430">
        <v>1805218</v>
      </c>
      <c r="B8430">
        <v>1</v>
      </c>
      <c r="C8430" t="s">
        <v>81</v>
      </c>
      <c r="D8430" t="s">
        <v>113</v>
      </c>
      <c r="E8430" t="s">
        <v>143</v>
      </c>
      <c r="F8430" t="s">
        <v>4385</v>
      </c>
      <c r="G8430" t="s">
        <v>145</v>
      </c>
      <c r="H8430" t="s">
        <v>146</v>
      </c>
      <c r="I8430" t="s">
        <v>135</v>
      </c>
      <c r="J8430" t="s">
        <v>136</v>
      </c>
      <c r="K8430" t="s">
        <v>147</v>
      </c>
      <c r="L8430" t="s">
        <v>24006</v>
      </c>
      <c r="M8430" t="s">
        <v>24007</v>
      </c>
      <c r="N8430">
        <v>1.4624999999999999</v>
      </c>
      <c r="O8430">
        <v>0</v>
      </c>
      <c r="P8430">
        <v>58</v>
      </c>
      <c r="Q8430">
        <v>0</v>
      </c>
      <c r="R8430">
        <v>1</v>
      </c>
      <c r="S8430">
        <v>0</v>
      </c>
      <c r="T8430">
        <v>1</v>
      </c>
      <c r="U8430">
        <v>0</v>
      </c>
      <c r="V8430">
        <v>0</v>
      </c>
      <c r="W8430">
        <v>0</v>
      </c>
      <c r="X8430">
        <v>9.7331099740211968</v>
      </c>
      <c r="Y8430">
        <v>0</v>
      </c>
      <c r="Z8430">
        <v>0.41220417411517507</v>
      </c>
      <c r="AA8430">
        <v>0</v>
      </c>
      <c r="AB8430">
        <v>4.8416896661000006E-2</v>
      </c>
      <c r="AC8430">
        <v>0</v>
      </c>
      <c r="AD8430">
        <v>0</v>
      </c>
      <c r="AE8430">
        <v>10.193731044797371</v>
      </c>
    </row>
    <row r="8431" spans="1:31" x14ac:dyDescent="0.25">
      <c r="A8431">
        <v>1805220</v>
      </c>
      <c r="B8431">
        <v>1</v>
      </c>
      <c r="C8431" t="s">
        <v>81</v>
      </c>
      <c r="D8431" t="s">
        <v>119</v>
      </c>
      <c r="E8431" t="s">
        <v>143</v>
      </c>
      <c r="F8431" t="s">
        <v>23639</v>
      </c>
      <c r="G8431" t="s">
        <v>145</v>
      </c>
      <c r="H8431" t="s">
        <v>146</v>
      </c>
      <c r="I8431" t="s">
        <v>135</v>
      </c>
      <c r="J8431" t="s">
        <v>136</v>
      </c>
      <c r="K8431" t="s">
        <v>147</v>
      </c>
      <c r="L8431" t="s">
        <v>24008</v>
      </c>
      <c r="M8431" t="s">
        <v>24009</v>
      </c>
      <c r="N8431">
        <v>0.64694444399999995</v>
      </c>
      <c r="O8431">
        <v>0</v>
      </c>
      <c r="P8431">
        <v>0</v>
      </c>
      <c r="Q8431">
        <v>0</v>
      </c>
      <c r="R8431">
        <v>7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2.0716345808134422</v>
      </c>
      <c r="AA8431">
        <v>0</v>
      </c>
      <c r="AB8431">
        <v>0</v>
      </c>
      <c r="AC8431">
        <v>0</v>
      </c>
      <c r="AD8431">
        <v>0</v>
      </c>
      <c r="AE8431">
        <v>2.0716345808134422</v>
      </c>
    </row>
    <row r="8432" spans="1:31" x14ac:dyDescent="0.25">
      <c r="A8432">
        <v>1805222</v>
      </c>
      <c r="B8432">
        <v>1</v>
      </c>
      <c r="C8432" t="s">
        <v>80</v>
      </c>
      <c r="D8432" t="s">
        <v>103</v>
      </c>
      <c r="E8432" t="s">
        <v>188</v>
      </c>
      <c r="F8432" t="s">
        <v>10388</v>
      </c>
      <c r="G8432" t="s">
        <v>177</v>
      </c>
      <c r="H8432" t="s">
        <v>134</v>
      </c>
      <c r="I8432" t="s">
        <v>135</v>
      </c>
      <c r="J8432" t="s">
        <v>136</v>
      </c>
      <c r="K8432" t="s">
        <v>147</v>
      </c>
      <c r="L8432" t="s">
        <v>24010</v>
      </c>
      <c r="M8432" t="s">
        <v>24011</v>
      </c>
      <c r="N8432">
        <v>0.17833333300000001</v>
      </c>
      <c r="O8432">
        <v>3</v>
      </c>
      <c r="P8432">
        <v>1819</v>
      </c>
      <c r="Q8432">
        <v>20</v>
      </c>
      <c r="R8432">
        <v>234</v>
      </c>
      <c r="S8432">
        <v>22</v>
      </c>
      <c r="T8432">
        <v>506</v>
      </c>
      <c r="U8432">
        <v>2</v>
      </c>
      <c r="V8432">
        <v>1</v>
      </c>
      <c r="W8432">
        <v>0.20362892146145004</v>
      </c>
      <c r="X8432">
        <v>69.34198989740716</v>
      </c>
      <c r="Y8432">
        <v>6.8764532031019989</v>
      </c>
      <c r="Z8432">
        <v>3.3587142819674991</v>
      </c>
      <c r="AA8432">
        <v>15.509777375432202</v>
      </c>
      <c r="AB8432">
        <v>21.740985592749553</v>
      </c>
      <c r="AC8432">
        <v>16.754503822154202</v>
      </c>
      <c r="AD8432">
        <v>0.11630884415985003</v>
      </c>
      <c r="AE8432">
        <v>133.9023619384339</v>
      </c>
    </row>
    <row r="8433" spans="1:31" x14ac:dyDescent="0.25">
      <c r="A8433">
        <v>1805227</v>
      </c>
      <c r="B8433">
        <v>1</v>
      </c>
      <c r="C8433" t="s">
        <v>80</v>
      </c>
      <c r="D8433" t="s">
        <v>92</v>
      </c>
      <c r="E8433" t="s">
        <v>171</v>
      </c>
      <c r="F8433" t="s">
        <v>24012</v>
      </c>
      <c r="G8433" t="s">
        <v>181</v>
      </c>
      <c r="H8433" t="s">
        <v>146</v>
      </c>
      <c r="I8433" t="s">
        <v>135</v>
      </c>
      <c r="J8433" t="s">
        <v>136</v>
      </c>
      <c r="K8433" t="s">
        <v>147</v>
      </c>
      <c r="L8433" t="s">
        <v>24013</v>
      </c>
      <c r="M8433" t="s">
        <v>24014</v>
      </c>
      <c r="N8433">
        <v>0.755</v>
      </c>
      <c r="O8433">
        <v>0</v>
      </c>
      <c r="P8433">
        <v>1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0.12965414582662499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0.12965414582662499</v>
      </c>
    </row>
    <row r="8434" spans="1:31" x14ac:dyDescent="0.25">
      <c r="A8434">
        <v>1805228</v>
      </c>
      <c r="B8434">
        <v>1</v>
      </c>
      <c r="C8434" t="s">
        <v>80</v>
      </c>
      <c r="D8434" t="s">
        <v>110</v>
      </c>
      <c r="E8434" t="s">
        <v>171</v>
      </c>
      <c r="F8434" t="s">
        <v>24015</v>
      </c>
      <c r="G8434" t="s">
        <v>173</v>
      </c>
      <c r="H8434" t="s">
        <v>146</v>
      </c>
      <c r="I8434" t="s">
        <v>135</v>
      </c>
      <c r="J8434" t="s">
        <v>136</v>
      </c>
      <c r="K8434" t="s">
        <v>147</v>
      </c>
      <c r="L8434" t="s">
        <v>24016</v>
      </c>
      <c r="M8434" t="s">
        <v>24017</v>
      </c>
      <c r="N8434">
        <v>0.77944444400000001</v>
      </c>
      <c r="O8434">
        <v>0</v>
      </c>
      <c r="P8434">
        <v>1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0.20240383984908333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0.20240383984908333</v>
      </c>
    </row>
    <row r="8435" spans="1:31" x14ac:dyDescent="0.25">
      <c r="A8435">
        <v>1805229</v>
      </c>
      <c r="B8435">
        <v>1</v>
      </c>
      <c r="C8435" t="s">
        <v>81</v>
      </c>
      <c r="D8435" t="s">
        <v>113</v>
      </c>
      <c r="E8435" t="s">
        <v>158</v>
      </c>
      <c r="F8435" t="s">
        <v>11520</v>
      </c>
      <c r="G8435" t="s">
        <v>160</v>
      </c>
      <c r="H8435" t="s">
        <v>146</v>
      </c>
      <c r="I8435" t="s">
        <v>135</v>
      </c>
      <c r="J8435" t="s">
        <v>136</v>
      </c>
      <c r="K8435" t="s">
        <v>147</v>
      </c>
      <c r="L8435" t="s">
        <v>24018</v>
      </c>
      <c r="M8435" t="s">
        <v>24019</v>
      </c>
      <c r="N8435">
        <v>1.5986111110000001</v>
      </c>
      <c r="O8435">
        <v>0</v>
      </c>
      <c r="P8435">
        <v>5</v>
      </c>
      <c r="Q8435">
        <v>0</v>
      </c>
      <c r="R8435">
        <v>3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0.29410996950451668</v>
      </c>
      <c r="Y8435">
        <v>0</v>
      </c>
      <c r="Z8435">
        <v>0.67546238300799999</v>
      </c>
      <c r="AA8435">
        <v>0</v>
      </c>
      <c r="AB8435">
        <v>0</v>
      </c>
      <c r="AC8435">
        <v>0</v>
      </c>
      <c r="AD8435">
        <v>0</v>
      </c>
      <c r="AE8435">
        <v>0.96957235251251661</v>
      </c>
    </row>
    <row r="8436" spans="1:31" x14ac:dyDescent="0.25">
      <c r="A8436">
        <v>1805230</v>
      </c>
      <c r="B8436">
        <v>1</v>
      </c>
      <c r="C8436" t="s">
        <v>81</v>
      </c>
      <c r="D8436" t="s">
        <v>113</v>
      </c>
      <c r="E8436" t="s">
        <v>158</v>
      </c>
      <c r="F8436" t="s">
        <v>24020</v>
      </c>
      <c r="G8436" t="s">
        <v>160</v>
      </c>
      <c r="H8436" t="s">
        <v>146</v>
      </c>
      <c r="I8436" t="s">
        <v>135</v>
      </c>
      <c r="J8436" t="s">
        <v>136</v>
      </c>
      <c r="K8436" t="s">
        <v>147</v>
      </c>
      <c r="L8436" t="s">
        <v>24021</v>
      </c>
      <c r="M8436" t="s">
        <v>24022</v>
      </c>
      <c r="N8436">
        <v>2.486388888</v>
      </c>
      <c r="O8436">
        <v>0</v>
      </c>
      <c r="P8436">
        <v>34</v>
      </c>
      <c r="Q8436">
        <v>0</v>
      </c>
      <c r="R8436">
        <v>0</v>
      </c>
      <c r="S8436">
        <v>0</v>
      </c>
      <c r="T8436">
        <v>1</v>
      </c>
      <c r="U8436">
        <v>0</v>
      </c>
      <c r="V8436">
        <v>0</v>
      </c>
      <c r="W8436">
        <v>0</v>
      </c>
      <c r="X8436">
        <v>9.600625521131338</v>
      </c>
      <c r="Y8436">
        <v>0</v>
      </c>
      <c r="Z8436">
        <v>0</v>
      </c>
      <c r="AA8436">
        <v>0</v>
      </c>
      <c r="AB8436">
        <v>0.37170649063640004</v>
      </c>
      <c r="AC8436">
        <v>0</v>
      </c>
      <c r="AD8436">
        <v>0</v>
      </c>
      <c r="AE8436">
        <v>9.9723320117677385</v>
      </c>
    </row>
    <row r="8437" spans="1:31" x14ac:dyDescent="0.25">
      <c r="A8437">
        <v>1805232</v>
      </c>
      <c r="B8437">
        <v>1</v>
      </c>
      <c r="C8437" t="s">
        <v>81</v>
      </c>
      <c r="D8437" t="s">
        <v>113</v>
      </c>
      <c r="E8437" t="s">
        <v>158</v>
      </c>
      <c r="F8437" t="s">
        <v>5681</v>
      </c>
      <c r="G8437" t="s">
        <v>160</v>
      </c>
      <c r="H8437" t="s">
        <v>146</v>
      </c>
      <c r="I8437" t="s">
        <v>135</v>
      </c>
      <c r="J8437" t="s">
        <v>136</v>
      </c>
      <c r="K8437" t="s">
        <v>147</v>
      </c>
      <c r="L8437" t="s">
        <v>24023</v>
      </c>
      <c r="M8437" t="s">
        <v>24024</v>
      </c>
      <c r="N8437">
        <v>0.86638888800000002</v>
      </c>
      <c r="O8437">
        <v>0</v>
      </c>
      <c r="P8437">
        <v>1</v>
      </c>
      <c r="Q8437">
        <v>0</v>
      </c>
      <c r="R8437">
        <v>1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0.26714552225440003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0.26714552225440003</v>
      </c>
    </row>
    <row r="8438" spans="1:31" x14ac:dyDescent="0.25">
      <c r="A8438">
        <v>1805233</v>
      </c>
      <c r="B8438">
        <v>1</v>
      </c>
      <c r="C8438" t="s">
        <v>81</v>
      </c>
      <c r="D8438" t="s">
        <v>119</v>
      </c>
      <c r="E8438" t="s">
        <v>158</v>
      </c>
      <c r="F8438" t="s">
        <v>24025</v>
      </c>
      <c r="G8438" t="s">
        <v>160</v>
      </c>
      <c r="H8438" t="s">
        <v>146</v>
      </c>
      <c r="I8438" t="s">
        <v>135</v>
      </c>
      <c r="J8438" t="s">
        <v>136</v>
      </c>
      <c r="K8438" t="s">
        <v>147</v>
      </c>
      <c r="L8438" t="s">
        <v>24026</v>
      </c>
      <c r="M8438" t="s">
        <v>24027</v>
      </c>
      <c r="N8438">
        <v>1.1025</v>
      </c>
      <c r="O8438">
        <v>0</v>
      </c>
      <c r="P8438">
        <v>39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9.1957826558968492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9.1957826558968492</v>
      </c>
    </row>
    <row r="8439" spans="1:31" x14ac:dyDescent="0.25">
      <c r="A8439">
        <v>1805234</v>
      </c>
      <c r="B8439">
        <v>1</v>
      </c>
      <c r="C8439" t="s">
        <v>81</v>
      </c>
      <c r="D8439" t="s">
        <v>124</v>
      </c>
      <c r="E8439" t="s">
        <v>171</v>
      </c>
      <c r="F8439" t="s">
        <v>24028</v>
      </c>
      <c r="G8439" t="s">
        <v>181</v>
      </c>
      <c r="H8439" t="s">
        <v>146</v>
      </c>
      <c r="I8439" t="s">
        <v>135</v>
      </c>
      <c r="J8439" t="s">
        <v>136</v>
      </c>
      <c r="K8439" t="s">
        <v>147</v>
      </c>
      <c r="L8439" t="s">
        <v>24029</v>
      </c>
      <c r="M8439" t="s">
        <v>24030</v>
      </c>
      <c r="N8439">
        <v>0.73972222200000004</v>
      </c>
      <c r="O8439">
        <v>0</v>
      </c>
      <c r="P8439">
        <v>1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7.6127369559150018E-2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7.6127369559150018E-2</v>
      </c>
    </row>
    <row r="8440" spans="1:31" x14ac:dyDescent="0.25">
      <c r="A8440">
        <v>1805235</v>
      </c>
      <c r="B8440">
        <v>1</v>
      </c>
      <c r="C8440" t="s">
        <v>81</v>
      </c>
      <c r="D8440" t="s">
        <v>118</v>
      </c>
      <c r="E8440" t="s">
        <v>171</v>
      </c>
      <c r="F8440" t="s">
        <v>24031</v>
      </c>
      <c r="G8440" t="s">
        <v>181</v>
      </c>
      <c r="H8440" t="s">
        <v>146</v>
      </c>
      <c r="I8440" t="s">
        <v>135</v>
      </c>
      <c r="J8440" t="s">
        <v>136</v>
      </c>
      <c r="K8440" t="s">
        <v>147</v>
      </c>
      <c r="L8440" t="s">
        <v>24032</v>
      </c>
      <c r="M8440" t="s">
        <v>24033</v>
      </c>
      <c r="N8440">
        <v>1.3280555549999999</v>
      </c>
      <c r="O8440">
        <v>0</v>
      </c>
      <c r="P8440">
        <v>1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1.5161996153333335E-3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1.5161996153333335E-3</v>
      </c>
    </row>
    <row r="8441" spans="1:31" x14ac:dyDescent="0.25">
      <c r="A8441">
        <v>1805237</v>
      </c>
      <c r="B8441">
        <v>1</v>
      </c>
      <c r="C8441" t="s">
        <v>80</v>
      </c>
      <c r="D8441" t="s">
        <v>108</v>
      </c>
      <c r="E8441" t="s">
        <v>143</v>
      </c>
      <c r="F8441" t="s">
        <v>24034</v>
      </c>
      <c r="G8441" t="s">
        <v>2855</v>
      </c>
      <c r="H8441" t="s">
        <v>146</v>
      </c>
      <c r="I8441" t="s">
        <v>135</v>
      </c>
      <c r="J8441" t="s">
        <v>136</v>
      </c>
      <c r="K8441" t="s">
        <v>147</v>
      </c>
      <c r="L8441" t="s">
        <v>24035</v>
      </c>
      <c r="M8441" t="s">
        <v>24036</v>
      </c>
      <c r="N8441">
        <v>0.89833333299999996</v>
      </c>
      <c r="O8441">
        <v>0</v>
      </c>
      <c r="P8441">
        <v>81</v>
      </c>
      <c r="Q8441">
        <v>0</v>
      </c>
      <c r="R8441">
        <v>12</v>
      </c>
      <c r="S8441">
        <v>0</v>
      </c>
      <c r="T8441">
        <v>18</v>
      </c>
      <c r="U8441">
        <v>0</v>
      </c>
      <c r="V8441">
        <v>0</v>
      </c>
      <c r="W8441">
        <v>0</v>
      </c>
      <c r="X8441">
        <v>14.185251465791181</v>
      </c>
      <c r="Y8441">
        <v>0</v>
      </c>
      <c r="Z8441">
        <v>1.0890388453616004</v>
      </c>
      <c r="AA8441">
        <v>0</v>
      </c>
      <c r="AB8441">
        <v>10.492815847093125</v>
      </c>
      <c r="AC8441">
        <v>0</v>
      </c>
      <c r="AD8441">
        <v>0</v>
      </c>
      <c r="AE8441">
        <v>25.767106158245905</v>
      </c>
    </row>
    <row r="8442" spans="1:31" x14ac:dyDescent="0.25">
      <c r="A8442">
        <v>1805242</v>
      </c>
      <c r="B8442">
        <v>1</v>
      </c>
      <c r="C8442" t="s">
        <v>81</v>
      </c>
      <c r="D8442" t="s">
        <v>127</v>
      </c>
      <c r="E8442" t="s">
        <v>184</v>
      </c>
      <c r="F8442" t="s">
        <v>24037</v>
      </c>
      <c r="G8442" t="s">
        <v>359</v>
      </c>
      <c r="H8442" t="s">
        <v>134</v>
      </c>
      <c r="I8442" t="s">
        <v>135</v>
      </c>
      <c r="J8442" t="s">
        <v>136</v>
      </c>
      <c r="K8442" t="s">
        <v>147</v>
      </c>
      <c r="L8442" t="s">
        <v>24038</v>
      </c>
      <c r="M8442" t="s">
        <v>24039</v>
      </c>
      <c r="N8442">
        <v>1.91</v>
      </c>
      <c r="O8442">
        <v>0</v>
      </c>
      <c r="P8442">
        <v>1</v>
      </c>
      <c r="Q8442">
        <v>0</v>
      </c>
      <c r="R8442">
        <v>8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0.238197249039625</v>
      </c>
      <c r="Y8442">
        <v>0</v>
      </c>
      <c r="Z8442">
        <v>3.78292637631615</v>
      </c>
      <c r="AA8442">
        <v>0</v>
      </c>
      <c r="AB8442">
        <v>0</v>
      </c>
      <c r="AC8442">
        <v>0</v>
      </c>
      <c r="AD8442">
        <v>0</v>
      </c>
      <c r="AE8442">
        <v>4.0211236253557754</v>
      </c>
    </row>
    <row r="8443" spans="1:31" x14ac:dyDescent="0.25">
      <c r="A8443">
        <v>1805244</v>
      </c>
      <c r="B8443">
        <v>1</v>
      </c>
      <c r="C8443" t="s">
        <v>80</v>
      </c>
      <c r="D8443" t="s">
        <v>90</v>
      </c>
      <c r="E8443" t="s">
        <v>184</v>
      </c>
      <c r="F8443" t="s">
        <v>24040</v>
      </c>
      <c r="G8443" t="s">
        <v>438</v>
      </c>
      <c r="H8443" t="s">
        <v>134</v>
      </c>
      <c r="I8443" t="s">
        <v>135</v>
      </c>
      <c r="J8443" t="s">
        <v>136</v>
      </c>
      <c r="K8443" t="s">
        <v>147</v>
      </c>
      <c r="L8443" t="s">
        <v>24041</v>
      </c>
      <c r="M8443" t="s">
        <v>24042</v>
      </c>
      <c r="N8443">
        <v>0.47611111099999998</v>
      </c>
      <c r="O8443">
        <v>0</v>
      </c>
      <c r="P8443">
        <v>5119</v>
      </c>
      <c r="Q8443">
        <v>0</v>
      </c>
      <c r="R8443">
        <v>0</v>
      </c>
      <c r="S8443">
        <v>0</v>
      </c>
      <c r="T8443">
        <v>430</v>
      </c>
      <c r="U8443">
        <v>0</v>
      </c>
      <c r="V8443">
        <v>0</v>
      </c>
      <c r="W8443">
        <v>0</v>
      </c>
      <c r="X8443">
        <v>696.72039434724093</v>
      </c>
      <c r="Y8443">
        <v>0</v>
      </c>
      <c r="Z8443">
        <v>0</v>
      </c>
      <c r="AA8443">
        <v>0</v>
      </c>
      <c r="AB8443">
        <v>68.872760290738512</v>
      </c>
      <c r="AC8443">
        <v>0</v>
      </c>
      <c r="AD8443">
        <v>0</v>
      </c>
      <c r="AE8443">
        <v>765.59315463797941</v>
      </c>
    </row>
    <row r="8444" spans="1:31" x14ac:dyDescent="0.25">
      <c r="A8444">
        <v>1805245</v>
      </c>
      <c r="B8444">
        <v>1</v>
      </c>
      <c r="C8444" t="s">
        <v>81</v>
      </c>
      <c r="D8444" t="s">
        <v>121</v>
      </c>
      <c r="E8444" t="s">
        <v>188</v>
      </c>
      <c r="F8444" t="s">
        <v>24043</v>
      </c>
      <c r="G8444" t="s">
        <v>177</v>
      </c>
      <c r="H8444" t="s">
        <v>134</v>
      </c>
      <c r="I8444" t="s">
        <v>135</v>
      </c>
      <c r="J8444" t="s">
        <v>136</v>
      </c>
      <c r="K8444" t="s">
        <v>147</v>
      </c>
      <c r="L8444" t="s">
        <v>24044</v>
      </c>
      <c r="M8444" t="s">
        <v>24045</v>
      </c>
      <c r="N8444">
        <v>0.633611111</v>
      </c>
      <c r="O8444">
        <v>0</v>
      </c>
      <c r="P8444">
        <v>838</v>
      </c>
      <c r="Q8444">
        <v>1</v>
      </c>
      <c r="R8444">
        <v>30</v>
      </c>
      <c r="S8444">
        <v>1</v>
      </c>
      <c r="T8444">
        <v>55</v>
      </c>
      <c r="U8444">
        <v>0</v>
      </c>
      <c r="V8444">
        <v>0</v>
      </c>
      <c r="W8444">
        <v>0</v>
      </c>
      <c r="X8444">
        <v>48.685847634199185</v>
      </c>
      <c r="Y8444">
        <v>0.82311523717003332</v>
      </c>
      <c r="Z8444">
        <v>2.2259699963265334</v>
      </c>
      <c r="AA8444">
        <v>0.25284527846566673</v>
      </c>
      <c r="AB8444">
        <v>10.940642687819368</v>
      </c>
      <c r="AC8444">
        <v>0</v>
      </c>
      <c r="AD8444">
        <v>0</v>
      </c>
      <c r="AE8444">
        <v>62.928420833980788</v>
      </c>
    </row>
    <row r="8445" spans="1:31" x14ac:dyDescent="0.25">
      <c r="A8445">
        <v>1805246</v>
      </c>
      <c r="B8445">
        <v>1</v>
      </c>
      <c r="C8445" t="s">
        <v>81</v>
      </c>
      <c r="D8445" t="s">
        <v>118</v>
      </c>
      <c r="E8445" t="s">
        <v>158</v>
      </c>
      <c r="F8445" t="s">
        <v>24046</v>
      </c>
      <c r="G8445" t="s">
        <v>160</v>
      </c>
      <c r="H8445" t="s">
        <v>146</v>
      </c>
      <c r="I8445" t="s">
        <v>135</v>
      </c>
      <c r="J8445" t="s">
        <v>136</v>
      </c>
      <c r="K8445" t="s">
        <v>147</v>
      </c>
      <c r="L8445" t="s">
        <v>24047</v>
      </c>
      <c r="M8445" t="s">
        <v>24048</v>
      </c>
      <c r="N8445">
        <v>0.33333333300000001</v>
      </c>
      <c r="O8445">
        <v>0</v>
      </c>
      <c r="P8445">
        <v>4</v>
      </c>
      <c r="Q8445">
        <v>0</v>
      </c>
      <c r="R8445">
        <v>3</v>
      </c>
      <c r="S8445">
        <v>0</v>
      </c>
      <c r="T8445">
        <v>2</v>
      </c>
      <c r="U8445">
        <v>0</v>
      </c>
      <c r="V8445">
        <v>0</v>
      </c>
      <c r="W8445">
        <v>0</v>
      </c>
      <c r="X8445">
        <v>0.30971286254999997</v>
      </c>
      <c r="Y8445">
        <v>0</v>
      </c>
      <c r="Z8445">
        <v>0.20081507568000001</v>
      </c>
      <c r="AA8445">
        <v>0</v>
      </c>
      <c r="AB8445">
        <v>1.4639812240000001E-2</v>
      </c>
      <c r="AC8445">
        <v>0</v>
      </c>
      <c r="AD8445">
        <v>0</v>
      </c>
      <c r="AE8445">
        <v>0.52516775046999997</v>
      </c>
    </row>
    <row r="8446" spans="1:31" x14ac:dyDescent="0.25">
      <c r="A8446">
        <v>1805247</v>
      </c>
      <c r="B8446">
        <v>1</v>
      </c>
      <c r="C8446" t="s">
        <v>80</v>
      </c>
      <c r="D8446" t="s">
        <v>100</v>
      </c>
      <c r="E8446" t="s">
        <v>131</v>
      </c>
      <c r="F8446" t="s">
        <v>19552</v>
      </c>
      <c r="G8446" t="s">
        <v>177</v>
      </c>
      <c r="H8446" t="s">
        <v>134</v>
      </c>
      <c r="I8446" t="s">
        <v>135</v>
      </c>
      <c r="J8446" t="s">
        <v>136</v>
      </c>
      <c r="K8446" t="s">
        <v>147</v>
      </c>
      <c r="L8446" t="s">
        <v>24049</v>
      </c>
      <c r="M8446" t="s">
        <v>24050</v>
      </c>
      <c r="N8446">
        <v>0.20749999999999999</v>
      </c>
      <c r="O8446">
        <v>1</v>
      </c>
      <c r="P8446">
        <v>1307</v>
      </c>
      <c r="Q8446">
        <v>15</v>
      </c>
      <c r="R8446">
        <v>157</v>
      </c>
      <c r="S8446">
        <v>29</v>
      </c>
      <c r="T8446">
        <v>104</v>
      </c>
      <c r="U8446">
        <v>2</v>
      </c>
      <c r="V8446">
        <v>0</v>
      </c>
      <c r="W8446">
        <v>7.2569403020625006E-2</v>
      </c>
      <c r="X8446">
        <v>84.971177793567122</v>
      </c>
      <c r="Y8446">
        <v>2.7690610505456243</v>
      </c>
      <c r="Z8446">
        <v>12.620598664364246</v>
      </c>
      <c r="AA8446">
        <v>23.805427391803498</v>
      </c>
      <c r="AB8446">
        <v>10.44038400727125</v>
      </c>
      <c r="AC8446">
        <v>9.6950646863062495</v>
      </c>
      <c r="AD8446">
        <v>0</v>
      </c>
      <c r="AE8446">
        <v>144.37428299687863</v>
      </c>
    </row>
    <row r="8447" spans="1:31" x14ac:dyDescent="0.25">
      <c r="A8447">
        <v>1805248</v>
      </c>
      <c r="B8447">
        <v>1</v>
      </c>
      <c r="C8447" t="s">
        <v>81</v>
      </c>
      <c r="D8447" t="s">
        <v>118</v>
      </c>
      <c r="E8447" t="s">
        <v>158</v>
      </c>
      <c r="F8447" t="s">
        <v>24051</v>
      </c>
      <c r="G8447" t="s">
        <v>160</v>
      </c>
      <c r="H8447" t="s">
        <v>146</v>
      </c>
      <c r="I8447" t="s">
        <v>135</v>
      </c>
      <c r="J8447" t="s">
        <v>136</v>
      </c>
      <c r="K8447" t="s">
        <v>147</v>
      </c>
      <c r="L8447" t="s">
        <v>24052</v>
      </c>
      <c r="M8447" t="s">
        <v>24053</v>
      </c>
      <c r="N8447">
        <v>0.512222222</v>
      </c>
      <c r="O8447">
        <v>0</v>
      </c>
      <c r="P8447">
        <v>53</v>
      </c>
      <c r="Q8447">
        <v>0</v>
      </c>
      <c r="R8447">
        <v>2</v>
      </c>
      <c r="S8447">
        <v>0</v>
      </c>
      <c r="T8447">
        <v>1</v>
      </c>
      <c r="U8447">
        <v>0</v>
      </c>
      <c r="V8447">
        <v>0</v>
      </c>
      <c r="W8447">
        <v>0</v>
      </c>
      <c r="X8447">
        <v>3.3092920563518495</v>
      </c>
      <c r="Y8447">
        <v>0</v>
      </c>
      <c r="Z8447">
        <v>0.12482207732616665</v>
      </c>
      <c r="AA8447">
        <v>0</v>
      </c>
      <c r="AB8447">
        <v>5.7347955194091665E-2</v>
      </c>
      <c r="AC8447">
        <v>0</v>
      </c>
      <c r="AD8447">
        <v>0</v>
      </c>
      <c r="AE8447">
        <v>3.4914620888721082</v>
      </c>
    </row>
    <row r="8448" spans="1:31" x14ac:dyDescent="0.25">
      <c r="A8448">
        <v>1805249</v>
      </c>
      <c r="B8448">
        <v>1</v>
      </c>
      <c r="C8448" t="s">
        <v>80</v>
      </c>
      <c r="D8448" t="s">
        <v>104</v>
      </c>
      <c r="E8448" t="s">
        <v>184</v>
      </c>
      <c r="F8448" t="s">
        <v>24054</v>
      </c>
      <c r="G8448" t="s">
        <v>133</v>
      </c>
      <c r="H8448" t="s">
        <v>134</v>
      </c>
      <c r="I8448" t="s">
        <v>135</v>
      </c>
      <c r="J8448" t="s">
        <v>136</v>
      </c>
      <c r="K8448" t="s">
        <v>147</v>
      </c>
      <c r="L8448" t="s">
        <v>24055</v>
      </c>
      <c r="M8448" t="s">
        <v>24056</v>
      </c>
      <c r="N8448">
        <v>0.119166666</v>
      </c>
      <c r="O8448">
        <v>0</v>
      </c>
      <c r="P8448">
        <v>2600</v>
      </c>
      <c r="Q8448">
        <v>0</v>
      </c>
      <c r="R8448">
        <v>16</v>
      </c>
      <c r="S8448">
        <v>0</v>
      </c>
      <c r="T8448">
        <v>338</v>
      </c>
      <c r="U8448">
        <v>1</v>
      </c>
      <c r="V8448">
        <v>0</v>
      </c>
      <c r="W8448">
        <v>0</v>
      </c>
      <c r="X8448">
        <v>58.596089853744459</v>
      </c>
      <c r="Y8448">
        <v>0</v>
      </c>
      <c r="Z8448">
        <v>0.17153563223939999</v>
      </c>
      <c r="AA8448">
        <v>0</v>
      </c>
      <c r="AB8448">
        <v>9.3291285359343536</v>
      </c>
      <c r="AC8448">
        <v>7.3732689905159994</v>
      </c>
      <c r="AD8448">
        <v>0</v>
      </c>
      <c r="AE8448">
        <v>75.470023012434211</v>
      </c>
    </row>
    <row r="8449" spans="1:31" x14ac:dyDescent="0.25">
      <c r="A8449">
        <v>1805251</v>
      </c>
      <c r="B8449">
        <v>1</v>
      </c>
      <c r="C8449" t="s">
        <v>80</v>
      </c>
      <c r="D8449" t="s">
        <v>87</v>
      </c>
      <c r="E8449" t="s">
        <v>131</v>
      </c>
      <c r="F8449" t="s">
        <v>24057</v>
      </c>
      <c r="G8449" t="s">
        <v>133</v>
      </c>
      <c r="H8449" t="s">
        <v>134</v>
      </c>
      <c r="I8449" t="s">
        <v>193</v>
      </c>
      <c r="J8449" t="s">
        <v>136</v>
      </c>
      <c r="K8449" t="s">
        <v>137</v>
      </c>
      <c r="L8449" t="s">
        <v>24058</v>
      </c>
      <c r="M8449" t="s">
        <v>24059</v>
      </c>
      <c r="N8449">
        <v>3.3333333E-2</v>
      </c>
      <c r="O8449">
        <v>3</v>
      </c>
      <c r="P8449">
        <v>11892</v>
      </c>
      <c r="Q8449">
        <v>1</v>
      </c>
      <c r="R8449">
        <v>28</v>
      </c>
      <c r="S8449">
        <v>31</v>
      </c>
      <c r="T8449">
        <v>1268</v>
      </c>
      <c r="U8449">
        <v>12</v>
      </c>
      <c r="V8449">
        <v>6</v>
      </c>
      <c r="W8449">
        <v>1.2650175395999999</v>
      </c>
      <c r="X8449">
        <v>97.617165206484174</v>
      </c>
      <c r="Y8449">
        <v>1.0367501214000001E-2</v>
      </c>
      <c r="Z8449">
        <v>0.18598484676800003</v>
      </c>
      <c r="AA8449">
        <v>13.847479011727994</v>
      </c>
      <c r="AB8449">
        <v>25.741600009825021</v>
      </c>
      <c r="AC8449">
        <v>4.321617414456</v>
      </c>
      <c r="AD8449">
        <v>1.089326693504</v>
      </c>
      <c r="AE8449">
        <v>144.07855822357919</v>
      </c>
    </row>
    <row r="8450" spans="1:31" x14ac:dyDescent="0.25">
      <c r="A8450">
        <v>1805255</v>
      </c>
      <c r="B8450">
        <v>1</v>
      </c>
      <c r="C8450" t="s">
        <v>80</v>
      </c>
      <c r="D8450" t="s">
        <v>104</v>
      </c>
      <c r="E8450" t="s">
        <v>188</v>
      </c>
      <c r="F8450" t="s">
        <v>24060</v>
      </c>
      <c r="G8450" t="s">
        <v>177</v>
      </c>
      <c r="H8450" t="s">
        <v>134</v>
      </c>
      <c r="I8450" t="s">
        <v>135</v>
      </c>
      <c r="J8450" t="s">
        <v>136</v>
      </c>
      <c r="K8450" t="s">
        <v>147</v>
      </c>
      <c r="L8450" t="s">
        <v>24061</v>
      </c>
      <c r="M8450" t="s">
        <v>24062</v>
      </c>
      <c r="N8450">
        <v>7.6944444000000001E-2</v>
      </c>
      <c r="O8450">
        <v>2</v>
      </c>
      <c r="P8450">
        <v>5992</v>
      </c>
      <c r="Q8450">
        <v>17</v>
      </c>
      <c r="R8450">
        <v>131</v>
      </c>
      <c r="S8450">
        <v>5</v>
      </c>
      <c r="T8450">
        <v>764</v>
      </c>
      <c r="U8450">
        <v>6</v>
      </c>
      <c r="V8450">
        <v>1</v>
      </c>
      <c r="W8450">
        <v>3.6411594639241665E-2</v>
      </c>
      <c r="X8450">
        <v>88.775686942150287</v>
      </c>
      <c r="Y8450">
        <v>0.30888423739616666</v>
      </c>
      <c r="Z8450">
        <v>1.1948556496909335</v>
      </c>
      <c r="AA8450">
        <v>2.1898197798853829</v>
      </c>
      <c r="AB8450">
        <v>13.522088451159586</v>
      </c>
      <c r="AC8450">
        <v>8.7321528188120308</v>
      </c>
      <c r="AD8450">
        <v>0</v>
      </c>
      <c r="AE8450">
        <v>114.75989947373364</v>
      </c>
    </row>
    <row r="8451" spans="1:31" x14ac:dyDescent="0.25">
      <c r="A8451">
        <v>1805257</v>
      </c>
      <c r="B8451">
        <v>1</v>
      </c>
      <c r="C8451" t="s">
        <v>80</v>
      </c>
      <c r="D8451" t="s">
        <v>104</v>
      </c>
      <c r="E8451" t="s">
        <v>143</v>
      </c>
      <c r="F8451" t="s">
        <v>24063</v>
      </c>
      <c r="G8451" t="s">
        <v>145</v>
      </c>
      <c r="H8451" t="s">
        <v>146</v>
      </c>
      <c r="I8451" t="s">
        <v>135</v>
      </c>
      <c r="J8451" t="s">
        <v>136</v>
      </c>
      <c r="K8451" t="s">
        <v>147</v>
      </c>
      <c r="L8451" t="s">
        <v>24064</v>
      </c>
      <c r="M8451" t="s">
        <v>24065</v>
      </c>
      <c r="N8451">
        <v>2.1316666660000001</v>
      </c>
      <c r="O8451">
        <v>0</v>
      </c>
      <c r="P8451">
        <v>334</v>
      </c>
      <c r="Q8451">
        <v>0</v>
      </c>
      <c r="R8451">
        <v>0</v>
      </c>
      <c r="S8451">
        <v>0</v>
      </c>
      <c r="T8451">
        <v>45</v>
      </c>
      <c r="U8451">
        <v>0</v>
      </c>
      <c r="V8451">
        <v>0</v>
      </c>
      <c r="W8451">
        <v>0</v>
      </c>
      <c r="X8451">
        <v>128.48618377069891</v>
      </c>
      <c r="Y8451">
        <v>0</v>
      </c>
      <c r="Z8451">
        <v>0</v>
      </c>
      <c r="AA8451">
        <v>0</v>
      </c>
      <c r="AB8451">
        <v>25.964505664394554</v>
      </c>
      <c r="AC8451">
        <v>0</v>
      </c>
      <c r="AD8451">
        <v>0</v>
      </c>
      <c r="AE8451">
        <v>154.45068943509347</v>
      </c>
    </row>
    <row r="8452" spans="1:31" x14ac:dyDescent="0.25">
      <c r="A8452">
        <v>1805259</v>
      </c>
      <c r="B8452">
        <v>1</v>
      </c>
      <c r="C8452" t="s">
        <v>80</v>
      </c>
      <c r="D8452" t="s">
        <v>104</v>
      </c>
      <c r="E8452" t="s">
        <v>131</v>
      </c>
      <c r="F8452" t="s">
        <v>24066</v>
      </c>
      <c r="G8452" t="s">
        <v>177</v>
      </c>
      <c r="H8452" t="s">
        <v>134</v>
      </c>
      <c r="I8452" t="s">
        <v>135</v>
      </c>
      <c r="J8452" t="s">
        <v>136</v>
      </c>
      <c r="K8452" t="s">
        <v>147</v>
      </c>
      <c r="L8452" t="s">
        <v>24067</v>
      </c>
      <c r="M8452" t="s">
        <v>24068</v>
      </c>
      <c r="N8452">
        <v>0.78749999999999998</v>
      </c>
      <c r="O8452">
        <v>124</v>
      </c>
      <c r="P8452">
        <v>8791</v>
      </c>
      <c r="Q8452">
        <v>224</v>
      </c>
      <c r="R8452">
        <v>315</v>
      </c>
      <c r="S8452">
        <v>84</v>
      </c>
      <c r="T8452">
        <v>1065</v>
      </c>
      <c r="U8452">
        <v>12</v>
      </c>
      <c r="V8452">
        <v>2</v>
      </c>
      <c r="W8452">
        <v>90.435044888615792</v>
      </c>
      <c r="X8452">
        <v>1461.8043267470844</v>
      </c>
      <c r="Y8452">
        <v>89.281061997811506</v>
      </c>
      <c r="Z8452">
        <v>42.586955126797427</v>
      </c>
      <c r="AA8452">
        <v>113.03281617573749</v>
      </c>
      <c r="AB8452">
        <v>233.81713657916873</v>
      </c>
      <c r="AC8452">
        <v>168.79948903690948</v>
      </c>
      <c r="AD8452">
        <v>0.5085662355328</v>
      </c>
      <c r="AE8452">
        <v>2200.2653967876577</v>
      </c>
    </row>
    <row r="8453" spans="1:31" x14ac:dyDescent="0.25">
      <c r="A8453">
        <v>1805260</v>
      </c>
      <c r="B8453">
        <v>1</v>
      </c>
      <c r="C8453" t="s">
        <v>80</v>
      </c>
      <c r="D8453" t="s">
        <v>104</v>
      </c>
      <c r="E8453" t="s">
        <v>131</v>
      </c>
      <c r="F8453" t="s">
        <v>24069</v>
      </c>
      <c r="G8453" t="s">
        <v>177</v>
      </c>
      <c r="H8453" t="s">
        <v>134</v>
      </c>
      <c r="I8453" t="s">
        <v>135</v>
      </c>
      <c r="J8453" t="s">
        <v>136</v>
      </c>
      <c r="K8453" t="s">
        <v>147</v>
      </c>
      <c r="L8453" t="s">
        <v>24070</v>
      </c>
      <c r="M8453" t="s">
        <v>24071</v>
      </c>
      <c r="N8453">
        <v>0.86333333300000004</v>
      </c>
      <c r="O8453">
        <v>19</v>
      </c>
      <c r="P8453">
        <v>4968</v>
      </c>
      <c r="Q8453">
        <v>81</v>
      </c>
      <c r="R8453">
        <v>298</v>
      </c>
      <c r="S8453">
        <v>37</v>
      </c>
      <c r="T8453">
        <v>527</v>
      </c>
      <c r="U8453">
        <v>32</v>
      </c>
      <c r="V8453">
        <v>3</v>
      </c>
      <c r="W8453">
        <v>6.5126842020938014</v>
      </c>
      <c r="X8453">
        <v>781.1952077234472</v>
      </c>
      <c r="Y8453">
        <v>16.445724932783545</v>
      </c>
      <c r="Z8453">
        <v>47.99418825691167</v>
      </c>
      <c r="AA8453">
        <v>120.27045843140718</v>
      </c>
      <c r="AB8453">
        <v>151.65878735970816</v>
      </c>
      <c r="AC8453">
        <v>3690.9481420625557</v>
      </c>
      <c r="AD8453">
        <v>9.5626474697059347</v>
      </c>
      <c r="AE8453">
        <v>4824.5878404386131</v>
      </c>
    </row>
    <row r="8454" spans="1:31" x14ac:dyDescent="0.25">
      <c r="A8454">
        <v>1805263</v>
      </c>
      <c r="B8454">
        <v>1</v>
      </c>
      <c r="C8454" t="s">
        <v>81</v>
      </c>
      <c r="D8454" t="s">
        <v>115</v>
      </c>
      <c r="E8454" t="s">
        <v>188</v>
      </c>
      <c r="F8454" t="s">
        <v>24072</v>
      </c>
      <c r="G8454" t="s">
        <v>177</v>
      </c>
      <c r="H8454" t="s">
        <v>134</v>
      </c>
      <c r="I8454" t="s">
        <v>135</v>
      </c>
      <c r="J8454" t="s">
        <v>136</v>
      </c>
      <c r="K8454" t="s">
        <v>147</v>
      </c>
      <c r="L8454" t="s">
        <v>24073</v>
      </c>
      <c r="M8454" t="s">
        <v>24074</v>
      </c>
      <c r="N8454">
        <v>0.37277777699999998</v>
      </c>
      <c r="O8454">
        <v>0</v>
      </c>
      <c r="P8454">
        <v>225</v>
      </c>
      <c r="Q8454">
        <v>0</v>
      </c>
      <c r="R8454">
        <v>44</v>
      </c>
      <c r="S8454">
        <v>5</v>
      </c>
      <c r="T8454">
        <v>19</v>
      </c>
      <c r="U8454">
        <v>0</v>
      </c>
      <c r="V8454">
        <v>0</v>
      </c>
      <c r="W8454">
        <v>0</v>
      </c>
      <c r="X8454">
        <v>6.7269251350981127</v>
      </c>
      <c r="Y8454">
        <v>0</v>
      </c>
      <c r="Z8454">
        <v>2.0176802133246001</v>
      </c>
      <c r="AA8454">
        <v>8.4210131244345341</v>
      </c>
      <c r="AB8454">
        <v>2.6566009756859827</v>
      </c>
      <c r="AC8454">
        <v>0</v>
      </c>
      <c r="AD8454">
        <v>0</v>
      </c>
      <c r="AE8454">
        <v>19.82221944854323</v>
      </c>
    </row>
    <row r="8455" spans="1:31" x14ac:dyDescent="0.25">
      <c r="A8455">
        <v>1805264</v>
      </c>
      <c r="B8455">
        <v>1</v>
      </c>
      <c r="C8455" t="s">
        <v>81</v>
      </c>
      <c r="D8455" t="s">
        <v>127</v>
      </c>
      <c r="E8455" t="s">
        <v>188</v>
      </c>
      <c r="F8455" t="s">
        <v>21877</v>
      </c>
      <c r="G8455" t="s">
        <v>177</v>
      </c>
      <c r="H8455" t="s">
        <v>134</v>
      </c>
      <c r="I8455" t="s">
        <v>193</v>
      </c>
      <c r="J8455" t="s">
        <v>136</v>
      </c>
      <c r="K8455" t="s">
        <v>147</v>
      </c>
      <c r="L8455" t="s">
        <v>24075</v>
      </c>
      <c r="M8455" t="s">
        <v>24076</v>
      </c>
      <c r="N8455">
        <v>8.3333330000000001E-3</v>
      </c>
      <c r="O8455">
        <v>3</v>
      </c>
      <c r="P8455">
        <v>441</v>
      </c>
      <c r="Q8455">
        <v>70</v>
      </c>
      <c r="R8455">
        <v>65</v>
      </c>
      <c r="S8455">
        <v>15</v>
      </c>
      <c r="T8455">
        <v>29</v>
      </c>
      <c r="U8455">
        <v>5</v>
      </c>
      <c r="V8455">
        <v>0</v>
      </c>
      <c r="W8455">
        <v>3.200550628E-3</v>
      </c>
      <c r="X8455">
        <v>0.49960860743958335</v>
      </c>
      <c r="Y8455">
        <v>0.41268775106400007</v>
      </c>
      <c r="Z8455">
        <v>0.10528427105549996</v>
      </c>
      <c r="AA8455">
        <v>3.9272871514249998</v>
      </c>
      <c r="AB8455">
        <v>4.0822472379999995E-2</v>
      </c>
      <c r="AC8455">
        <v>1.3655853537812501</v>
      </c>
      <c r="AD8455">
        <v>0</v>
      </c>
      <c r="AE8455">
        <v>6.3544761577733331</v>
      </c>
    </row>
    <row r="8456" spans="1:31" x14ac:dyDescent="0.25">
      <c r="A8456">
        <v>1805267</v>
      </c>
      <c r="B8456">
        <v>1</v>
      </c>
      <c r="C8456" t="s">
        <v>81</v>
      </c>
      <c r="D8456" t="s">
        <v>113</v>
      </c>
      <c r="E8456" t="s">
        <v>158</v>
      </c>
      <c r="F8456" t="s">
        <v>24077</v>
      </c>
      <c r="G8456" t="s">
        <v>292</v>
      </c>
      <c r="H8456" t="s">
        <v>146</v>
      </c>
      <c r="I8456" t="s">
        <v>135</v>
      </c>
      <c r="J8456" t="s">
        <v>136</v>
      </c>
      <c r="K8456" t="s">
        <v>147</v>
      </c>
      <c r="L8456" t="s">
        <v>24078</v>
      </c>
      <c r="M8456" t="s">
        <v>24079</v>
      </c>
      <c r="N8456">
        <v>5.0069444440000002</v>
      </c>
      <c r="O8456">
        <v>0</v>
      </c>
      <c r="P8456">
        <v>2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1.0190087491348334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1.0190087491348334</v>
      </c>
    </row>
    <row r="8457" spans="1:31" x14ac:dyDescent="0.25">
      <c r="A8457">
        <v>1805268</v>
      </c>
      <c r="B8457">
        <v>1</v>
      </c>
      <c r="C8457" t="s">
        <v>81</v>
      </c>
      <c r="D8457" t="s">
        <v>115</v>
      </c>
      <c r="E8457" t="s">
        <v>184</v>
      </c>
      <c r="F8457" t="s">
        <v>24080</v>
      </c>
      <c r="G8457" t="s">
        <v>232</v>
      </c>
      <c r="H8457" t="s">
        <v>134</v>
      </c>
      <c r="I8457" t="s">
        <v>135</v>
      </c>
      <c r="J8457" t="s">
        <v>136</v>
      </c>
      <c r="K8457" t="s">
        <v>147</v>
      </c>
      <c r="L8457" t="s">
        <v>24081</v>
      </c>
      <c r="M8457" t="s">
        <v>24082</v>
      </c>
      <c r="N8457">
        <v>1.2097222219999999</v>
      </c>
      <c r="O8457">
        <v>0</v>
      </c>
      <c r="P8457">
        <v>206</v>
      </c>
      <c r="Q8457">
        <v>0</v>
      </c>
      <c r="R8457">
        <v>3</v>
      </c>
      <c r="S8457">
        <v>1</v>
      </c>
      <c r="T8457">
        <v>13</v>
      </c>
      <c r="U8457">
        <v>0</v>
      </c>
      <c r="V8457">
        <v>0</v>
      </c>
      <c r="W8457">
        <v>0</v>
      </c>
      <c r="X8457">
        <v>22.22016866681145</v>
      </c>
      <c r="Y8457">
        <v>0</v>
      </c>
      <c r="Z8457">
        <v>9.3951874902916677E-3</v>
      </c>
      <c r="AA8457">
        <v>1.0374398760806751</v>
      </c>
      <c r="AB8457">
        <v>1.700869050686717</v>
      </c>
      <c r="AC8457">
        <v>0</v>
      </c>
      <c r="AD8457">
        <v>0</v>
      </c>
      <c r="AE8457">
        <v>24.967872781069133</v>
      </c>
    </row>
    <row r="8458" spans="1:31" x14ac:dyDescent="0.25">
      <c r="A8458">
        <v>1805269</v>
      </c>
      <c r="B8458">
        <v>1</v>
      </c>
      <c r="C8458" t="s">
        <v>81</v>
      </c>
      <c r="D8458" t="s">
        <v>117</v>
      </c>
      <c r="E8458" t="s">
        <v>131</v>
      </c>
      <c r="F8458" t="s">
        <v>24083</v>
      </c>
      <c r="G8458" t="s">
        <v>177</v>
      </c>
      <c r="H8458" t="s">
        <v>134</v>
      </c>
      <c r="I8458" t="s">
        <v>135</v>
      </c>
      <c r="J8458" t="s">
        <v>136</v>
      </c>
      <c r="K8458" t="s">
        <v>147</v>
      </c>
      <c r="L8458" t="s">
        <v>24084</v>
      </c>
      <c r="M8458" t="s">
        <v>24085</v>
      </c>
      <c r="N8458">
        <v>0.50777777700000004</v>
      </c>
      <c r="O8458">
        <v>1</v>
      </c>
      <c r="P8458">
        <v>375</v>
      </c>
      <c r="Q8458">
        <v>35</v>
      </c>
      <c r="R8458">
        <v>37</v>
      </c>
      <c r="S8458">
        <v>4</v>
      </c>
      <c r="T8458">
        <v>33</v>
      </c>
      <c r="U8458">
        <v>2</v>
      </c>
      <c r="V8458">
        <v>0</v>
      </c>
      <c r="W8458">
        <v>7.1844266972000012E-2</v>
      </c>
      <c r="X8458">
        <v>23.290503521065165</v>
      </c>
      <c r="Y8458">
        <v>20.217162981945297</v>
      </c>
      <c r="Z8458">
        <v>2.371969606685584</v>
      </c>
      <c r="AA8458">
        <v>36.629220982836905</v>
      </c>
      <c r="AB8458">
        <v>7.5328901650185003</v>
      </c>
      <c r="AC8458">
        <v>13.508289851915134</v>
      </c>
      <c r="AD8458">
        <v>0</v>
      </c>
      <c r="AE8458">
        <v>103.62188137643859</v>
      </c>
    </row>
    <row r="8459" spans="1:31" x14ac:dyDescent="0.25">
      <c r="A8459">
        <v>1805270</v>
      </c>
      <c r="B8459">
        <v>1</v>
      </c>
      <c r="C8459" t="s">
        <v>81</v>
      </c>
      <c r="D8459" t="s">
        <v>118</v>
      </c>
      <c r="E8459" t="s">
        <v>158</v>
      </c>
      <c r="F8459" t="s">
        <v>24086</v>
      </c>
      <c r="G8459" t="s">
        <v>160</v>
      </c>
      <c r="H8459" t="s">
        <v>146</v>
      </c>
      <c r="I8459" t="s">
        <v>135</v>
      </c>
      <c r="J8459" t="s">
        <v>136</v>
      </c>
      <c r="K8459" t="s">
        <v>147</v>
      </c>
      <c r="L8459" t="s">
        <v>24087</v>
      </c>
      <c r="M8459" t="s">
        <v>24088</v>
      </c>
      <c r="N8459">
        <v>0.72722222199999997</v>
      </c>
      <c r="O8459">
        <v>0</v>
      </c>
      <c r="P8459">
        <v>22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2.2286514381864997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2.2286514381864997</v>
      </c>
    </row>
    <row r="8460" spans="1:31" x14ac:dyDescent="0.25">
      <c r="A8460">
        <v>1805271</v>
      </c>
      <c r="B8460">
        <v>1</v>
      </c>
      <c r="C8460" t="s">
        <v>81</v>
      </c>
      <c r="D8460" t="s">
        <v>127</v>
      </c>
      <c r="E8460" t="s">
        <v>184</v>
      </c>
      <c r="F8460" t="s">
        <v>24089</v>
      </c>
      <c r="G8460" t="s">
        <v>359</v>
      </c>
      <c r="H8460" t="s">
        <v>134</v>
      </c>
      <c r="I8460" t="s">
        <v>135</v>
      </c>
      <c r="J8460" t="s">
        <v>136</v>
      </c>
      <c r="K8460" t="s">
        <v>147</v>
      </c>
      <c r="L8460" t="s">
        <v>24090</v>
      </c>
      <c r="M8460" t="s">
        <v>24091</v>
      </c>
      <c r="N8460">
        <v>0.63333333300000005</v>
      </c>
      <c r="O8460">
        <v>0</v>
      </c>
      <c r="P8460">
        <v>0</v>
      </c>
      <c r="Q8460">
        <v>0</v>
      </c>
      <c r="R8460">
        <v>10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0.69362339269700013</v>
      </c>
      <c r="AA8460">
        <v>0</v>
      </c>
      <c r="AB8460">
        <v>0</v>
      </c>
      <c r="AC8460">
        <v>0</v>
      </c>
      <c r="AD8460">
        <v>0</v>
      </c>
      <c r="AE8460">
        <v>0.69362339269700013</v>
      </c>
    </row>
    <row r="8461" spans="1:31" x14ac:dyDescent="0.25">
      <c r="A8461">
        <v>1805274</v>
      </c>
      <c r="B8461">
        <v>1</v>
      </c>
      <c r="C8461" t="s">
        <v>81</v>
      </c>
      <c r="D8461" t="s">
        <v>113</v>
      </c>
      <c r="E8461" t="s">
        <v>158</v>
      </c>
      <c r="F8461" t="s">
        <v>24092</v>
      </c>
      <c r="G8461" t="s">
        <v>221</v>
      </c>
      <c r="H8461" t="s">
        <v>146</v>
      </c>
      <c r="I8461" t="s">
        <v>135</v>
      </c>
      <c r="J8461" t="s">
        <v>136</v>
      </c>
      <c r="K8461" t="s">
        <v>147</v>
      </c>
      <c r="L8461" t="s">
        <v>24093</v>
      </c>
      <c r="M8461" t="s">
        <v>24094</v>
      </c>
      <c r="N8461">
        <v>2.5527777770000002</v>
      </c>
      <c r="O8461">
        <v>0</v>
      </c>
      <c r="P8461">
        <v>33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8.6260604947693533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8.6260604947693533</v>
      </c>
    </row>
    <row r="8462" spans="1:31" x14ac:dyDescent="0.25">
      <c r="A8462">
        <v>1805276</v>
      </c>
      <c r="B8462">
        <v>1</v>
      </c>
      <c r="C8462" t="s">
        <v>81</v>
      </c>
      <c r="D8462" t="s">
        <v>118</v>
      </c>
      <c r="E8462" t="s">
        <v>158</v>
      </c>
      <c r="F8462" t="s">
        <v>24095</v>
      </c>
      <c r="G8462" t="s">
        <v>160</v>
      </c>
      <c r="H8462" t="s">
        <v>146</v>
      </c>
      <c r="I8462" t="s">
        <v>135</v>
      </c>
      <c r="J8462" t="s">
        <v>136</v>
      </c>
      <c r="K8462" t="s">
        <v>147</v>
      </c>
      <c r="L8462" t="s">
        <v>24096</v>
      </c>
      <c r="M8462" t="s">
        <v>24097</v>
      </c>
      <c r="N8462">
        <v>1.507777777</v>
      </c>
      <c r="O8462">
        <v>0</v>
      </c>
      <c r="P8462">
        <v>4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0.84536109219926647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0.84536109219926647</v>
      </c>
    </row>
    <row r="8463" spans="1:31" x14ac:dyDescent="0.25">
      <c r="A8463">
        <v>1805278</v>
      </c>
      <c r="B8463">
        <v>1</v>
      </c>
      <c r="C8463" t="s">
        <v>81</v>
      </c>
      <c r="D8463" t="s">
        <v>115</v>
      </c>
      <c r="E8463" t="s">
        <v>184</v>
      </c>
      <c r="F8463" t="s">
        <v>5799</v>
      </c>
      <c r="G8463" t="s">
        <v>232</v>
      </c>
      <c r="H8463" t="s">
        <v>134</v>
      </c>
      <c r="I8463" t="s">
        <v>135</v>
      </c>
      <c r="J8463" t="s">
        <v>136</v>
      </c>
      <c r="K8463" t="s">
        <v>147</v>
      </c>
      <c r="L8463" t="s">
        <v>24098</v>
      </c>
      <c r="M8463" t="s">
        <v>24099</v>
      </c>
      <c r="N8463">
        <v>2.31</v>
      </c>
      <c r="O8463">
        <v>0</v>
      </c>
      <c r="P8463">
        <v>71</v>
      </c>
      <c r="Q8463">
        <v>0</v>
      </c>
      <c r="R8463">
        <v>22</v>
      </c>
      <c r="S8463">
        <v>1</v>
      </c>
      <c r="T8463">
        <v>4</v>
      </c>
      <c r="U8463">
        <v>0</v>
      </c>
      <c r="V8463">
        <v>0</v>
      </c>
      <c r="W8463">
        <v>0</v>
      </c>
      <c r="X8463">
        <v>6.1695694520707347</v>
      </c>
      <c r="Y8463">
        <v>0</v>
      </c>
      <c r="Z8463">
        <v>7.3305735579595979</v>
      </c>
      <c r="AA8463">
        <v>24.571198255888</v>
      </c>
      <c r="AB8463">
        <v>4.9444275420491994</v>
      </c>
      <c r="AC8463">
        <v>0</v>
      </c>
      <c r="AD8463">
        <v>0</v>
      </c>
      <c r="AE8463">
        <v>43.015768807967532</v>
      </c>
    </row>
    <row r="8464" spans="1:31" x14ac:dyDescent="0.25">
      <c r="A8464">
        <v>1805279</v>
      </c>
      <c r="B8464">
        <v>1</v>
      </c>
      <c r="C8464" t="s">
        <v>81</v>
      </c>
      <c r="D8464" t="s">
        <v>118</v>
      </c>
      <c r="E8464" t="s">
        <v>184</v>
      </c>
      <c r="F8464" t="s">
        <v>19991</v>
      </c>
      <c r="G8464" t="s">
        <v>177</v>
      </c>
      <c r="H8464" t="s">
        <v>134</v>
      </c>
      <c r="I8464" t="s">
        <v>135</v>
      </c>
      <c r="J8464" t="s">
        <v>136</v>
      </c>
      <c r="K8464" t="s">
        <v>147</v>
      </c>
      <c r="L8464" t="s">
        <v>24100</v>
      </c>
      <c r="M8464" t="s">
        <v>24101</v>
      </c>
      <c r="N8464">
        <v>0.71</v>
      </c>
      <c r="O8464">
        <v>1</v>
      </c>
      <c r="P8464">
        <v>439</v>
      </c>
      <c r="Q8464">
        <v>4</v>
      </c>
      <c r="R8464">
        <v>12</v>
      </c>
      <c r="S8464">
        <v>0</v>
      </c>
      <c r="T8464">
        <v>54</v>
      </c>
      <c r="U8464">
        <v>0</v>
      </c>
      <c r="V8464">
        <v>0</v>
      </c>
      <c r="W8464">
        <v>0.1068975362784</v>
      </c>
      <c r="X8464">
        <v>47.391899892816859</v>
      </c>
      <c r="Y8464">
        <v>6.2593403561686669</v>
      </c>
      <c r="Z8464">
        <v>2.9548096682810168</v>
      </c>
      <c r="AA8464">
        <v>0</v>
      </c>
      <c r="AB8464">
        <v>18.548784618954649</v>
      </c>
      <c r="AC8464">
        <v>0</v>
      </c>
      <c r="AD8464">
        <v>0</v>
      </c>
      <c r="AE8464">
        <v>75.261732072499598</v>
      </c>
    </row>
    <row r="8465" spans="1:31" x14ac:dyDescent="0.25">
      <c r="A8465">
        <v>1805280</v>
      </c>
      <c r="B8465">
        <v>1</v>
      </c>
      <c r="C8465" t="s">
        <v>80</v>
      </c>
      <c r="D8465" t="s">
        <v>97</v>
      </c>
      <c r="E8465" t="s">
        <v>131</v>
      </c>
      <c r="F8465" t="s">
        <v>24102</v>
      </c>
      <c r="G8465" t="s">
        <v>177</v>
      </c>
      <c r="H8465" t="s">
        <v>134</v>
      </c>
      <c r="I8465" t="s">
        <v>135</v>
      </c>
      <c r="J8465" t="s">
        <v>136</v>
      </c>
      <c r="K8465" t="s">
        <v>147</v>
      </c>
      <c r="L8465" t="s">
        <v>24103</v>
      </c>
      <c r="M8465" t="s">
        <v>24104</v>
      </c>
      <c r="N8465">
        <v>1.383611111</v>
      </c>
      <c r="O8465">
        <v>2</v>
      </c>
      <c r="P8465">
        <v>887</v>
      </c>
      <c r="Q8465">
        <v>1</v>
      </c>
      <c r="R8465">
        <v>28</v>
      </c>
      <c r="S8465">
        <v>7</v>
      </c>
      <c r="T8465">
        <v>60</v>
      </c>
      <c r="U8465">
        <v>0</v>
      </c>
      <c r="V8465">
        <v>0</v>
      </c>
      <c r="W8465">
        <v>22.681207039795751</v>
      </c>
      <c r="X8465">
        <v>206.10752978131083</v>
      </c>
      <c r="Y8465">
        <v>0.15572963960883335</v>
      </c>
      <c r="Z8465">
        <v>10.537680206541319</v>
      </c>
      <c r="AA8465">
        <v>28.026749591675674</v>
      </c>
      <c r="AB8465">
        <v>66.695367575904839</v>
      </c>
      <c r="AC8465">
        <v>0</v>
      </c>
      <c r="AD8465">
        <v>0</v>
      </c>
      <c r="AE8465">
        <v>334.20426383483721</v>
      </c>
    </row>
    <row r="8466" spans="1:31" x14ac:dyDescent="0.25">
      <c r="A8466">
        <v>1805282</v>
      </c>
      <c r="B8466">
        <v>1</v>
      </c>
      <c r="C8466" t="s">
        <v>80</v>
      </c>
      <c r="D8466" t="s">
        <v>97</v>
      </c>
      <c r="E8466" t="s">
        <v>143</v>
      </c>
      <c r="F8466" t="s">
        <v>24105</v>
      </c>
      <c r="G8466" t="s">
        <v>221</v>
      </c>
      <c r="H8466" t="s">
        <v>146</v>
      </c>
      <c r="I8466" t="s">
        <v>135</v>
      </c>
      <c r="J8466" t="s">
        <v>136</v>
      </c>
      <c r="K8466" t="s">
        <v>147</v>
      </c>
      <c r="L8466" t="s">
        <v>24106</v>
      </c>
      <c r="M8466" t="s">
        <v>24107</v>
      </c>
      <c r="N8466">
        <v>3.0169444439999999</v>
      </c>
      <c r="O8466">
        <v>0</v>
      </c>
      <c r="P8466">
        <v>16</v>
      </c>
      <c r="Q8466">
        <v>0</v>
      </c>
      <c r="R8466">
        <v>62</v>
      </c>
      <c r="S8466">
        <v>0</v>
      </c>
      <c r="T8466">
        <v>7</v>
      </c>
      <c r="U8466">
        <v>0</v>
      </c>
      <c r="V8466">
        <v>0</v>
      </c>
      <c r="W8466">
        <v>0</v>
      </c>
      <c r="X8466">
        <v>38.176226941204519</v>
      </c>
      <c r="Y8466">
        <v>0</v>
      </c>
      <c r="Z8466">
        <v>55.538021921975059</v>
      </c>
      <c r="AA8466">
        <v>0</v>
      </c>
      <c r="AB8466">
        <v>12.64196811476465</v>
      </c>
      <c r="AC8466">
        <v>0</v>
      </c>
      <c r="AD8466">
        <v>0</v>
      </c>
      <c r="AE8466">
        <v>106.35621697794423</v>
      </c>
    </row>
    <row r="8467" spans="1:31" x14ac:dyDescent="0.25">
      <c r="A8467">
        <v>1805284</v>
      </c>
      <c r="B8467">
        <v>1</v>
      </c>
      <c r="C8467" t="s">
        <v>80</v>
      </c>
      <c r="D8467" t="s">
        <v>93</v>
      </c>
      <c r="E8467" t="s">
        <v>158</v>
      </c>
      <c r="F8467" t="s">
        <v>24108</v>
      </c>
      <c r="G8467" t="s">
        <v>321</v>
      </c>
      <c r="H8467" t="s">
        <v>146</v>
      </c>
      <c r="I8467" t="s">
        <v>135</v>
      </c>
      <c r="J8467" t="s">
        <v>136</v>
      </c>
      <c r="K8467" t="s">
        <v>147</v>
      </c>
      <c r="L8467" t="s">
        <v>24109</v>
      </c>
      <c r="M8467" t="s">
        <v>24110</v>
      </c>
      <c r="N8467">
        <v>7.4636111109999996</v>
      </c>
      <c r="O8467">
        <v>0</v>
      </c>
      <c r="P8467">
        <v>200</v>
      </c>
      <c r="Q8467">
        <v>0</v>
      </c>
      <c r="R8467">
        <v>0</v>
      </c>
      <c r="S8467">
        <v>0</v>
      </c>
      <c r="T8467">
        <v>4</v>
      </c>
      <c r="U8467">
        <v>0</v>
      </c>
      <c r="V8467">
        <v>0</v>
      </c>
      <c r="W8467">
        <v>0</v>
      </c>
      <c r="X8467">
        <v>367.31392621320322</v>
      </c>
      <c r="Y8467">
        <v>0</v>
      </c>
      <c r="Z8467">
        <v>0</v>
      </c>
      <c r="AA8467">
        <v>0</v>
      </c>
      <c r="AB8467">
        <v>12.475074616233579</v>
      </c>
      <c r="AC8467">
        <v>0</v>
      </c>
      <c r="AD8467">
        <v>0</v>
      </c>
      <c r="AE8467">
        <v>379.78900082943682</v>
      </c>
    </row>
    <row r="8468" spans="1:31" x14ac:dyDescent="0.25">
      <c r="A8468">
        <v>1805285</v>
      </c>
      <c r="B8468">
        <v>1</v>
      </c>
      <c r="C8468" t="s">
        <v>80</v>
      </c>
      <c r="D8468" t="s">
        <v>97</v>
      </c>
      <c r="E8468" t="s">
        <v>158</v>
      </c>
      <c r="F8468" t="s">
        <v>24111</v>
      </c>
      <c r="G8468" t="s">
        <v>221</v>
      </c>
      <c r="H8468" t="s">
        <v>146</v>
      </c>
      <c r="I8468" t="s">
        <v>135</v>
      </c>
      <c r="J8468" t="s">
        <v>136</v>
      </c>
      <c r="K8468" t="s">
        <v>147</v>
      </c>
      <c r="L8468" t="s">
        <v>24112</v>
      </c>
      <c r="M8468" t="s">
        <v>24113</v>
      </c>
      <c r="N8468">
        <v>4.8519444439999999</v>
      </c>
      <c r="O8468">
        <v>0</v>
      </c>
      <c r="P8468">
        <v>10</v>
      </c>
      <c r="Q8468">
        <v>0</v>
      </c>
      <c r="R8468">
        <v>39</v>
      </c>
      <c r="S8468">
        <v>0</v>
      </c>
      <c r="T8468">
        <v>2</v>
      </c>
      <c r="U8468">
        <v>0</v>
      </c>
      <c r="V8468">
        <v>0</v>
      </c>
      <c r="W8468">
        <v>0</v>
      </c>
      <c r="X8468">
        <v>17.52647756921078</v>
      </c>
      <c r="Y8468">
        <v>0</v>
      </c>
      <c r="Z8468">
        <v>48.546884951739699</v>
      </c>
      <c r="AA8468">
        <v>0</v>
      </c>
      <c r="AB8468">
        <v>3.187909996378167</v>
      </c>
      <c r="AC8468">
        <v>0</v>
      </c>
      <c r="AD8468">
        <v>0</v>
      </c>
      <c r="AE8468">
        <v>69.261272517328649</v>
      </c>
    </row>
    <row r="8469" spans="1:31" x14ac:dyDescent="0.25">
      <c r="A8469">
        <v>1805286</v>
      </c>
      <c r="B8469">
        <v>1</v>
      </c>
      <c r="C8469" t="s">
        <v>80</v>
      </c>
      <c r="D8469" t="s">
        <v>93</v>
      </c>
      <c r="E8469" t="s">
        <v>158</v>
      </c>
      <c r="F8469" t="s">
        <v>24114</v>
      </c>
      <c r="G8469" t="s">
        <v>221</v>
      </c>
      <c r="H8469" t="s">
        <v>146</v>
      </c>
      <c r="I8469" t="s">
        <v>135</v>
      </c>
      <c r="J8469" t="s">
        <v>136</v>
      </c>
      <c r="K8469" t="s">
        <v>147</v>
      </c>
      <c r="L8469" t="s">
        <v>24115</v>
      </c>
      <c r="M8469" t="s">
        <v>24116</v>
      </c>
      <c r="N8469">
        <v>1.3491666659999999</v>
      </c>
      <c r="O8469">
        <v>0</v>
      </c>
      <c r="P8469">
        <v>8</v>
      </c>
      <c r="Q8469">
        <v>0</v>
      </c>
      <c r="R8469">
        <v>4</v>
      </c>
      <c r="S8469">
        <v>0</v>
      </c>
      <c r="T8469">
        <v>30</v>
      </c>
      <c r="U8469">
        <v>0</v>
      </c>
      <c r="V8469">
        <v>2</v>
      </c>
      <c r="W8469">
        <v>0</v>
      </c>
      <c r="X8469">
        <v>1.7696864184795247</v>
      </c>
      <c r="Y8469">
        <v>0</v>
      </c>
      <c r="Z8469">
        <v>6.1531994963403251</v>
      </c>
      <c r="AA8469">
        <v>0</v>
      </c>
      <c r="AB8469">
        <v>14.284053014293001</v>
      </c>
      <c r="AC8469">
        <v>0</v>
      </c>
      <c r="AD8469">
        <v>13.7124085619688</v>
      </c>
      <c r="AE8469">
        <v>35.919347491081652</v>
      </c>
    </row>
    <row r="8470" spans="1:31" x14ac:dyDescent="0.25">
      <c r="A8470">
        <v>1805287</v>
      </c>
      <c r="B8470">
        <v>1</v>
      </c>
      <c r="C8470" t="s">
        <v>80</v>
      </c>
      <c r="D8470" t="s">
        <v>96</v>
      </c>
      <c r="E8470" t="s">
        <v>158</v>
      </c>
      <c r="F8470" t="s">
        <v>7542</v>
      </c>
      <c r="G8470" t="s">
        <v>221</v>
      </c>
      <c r="H8470" t="s">
        <v>146</v>
      </c>
      <c r="I8470" t="s">
        <v>135</v>
      </c>
      <c r="J8470" t="s">
        <v>136</v>
      </c>
      <c r="K8470" t="s">
        <v>147</v>
      </c>
      <c r="L8470" t="s">
        <v>24117</v>
      </c>
      <c r="M8470" t="s">
        <v>24118</v>
      </c>
      <c r="N8470">
        <v>2.7402777770000002</v>
      </c>
      <c r="O8470">
        <v>0</v>
      </c>
      <c r="P8470">
        <v>178</v>
      </c>
      <c r="Q8470">
        <v>0</v>
      </c>
      <c r="R8470">
        <v>0</v>
      </c>
      <c r="S8470">
        <v>0</v>
      </c>
      <c r="T8470">
        <v>15</v>
      </c>
      <c r="U8470">
        <v>0</v>
      </c>
      <c r="V8470">
        <v>0</v>
      </c>
      <c r="W8470">
        <v>0</v>
      </c>
      <c r="X8470">
        <v>91.472263969562164</v>
      </c>
      <c r="Y8470">
        <v>0</v>
      </c>
      <c r="Z8470">
        <v>0</v>
      </c>
      <c r="AA8470">
        <v>0</v>
      </c>
      <c r="AB8470">
        <v>41.266599711941339</v>
      </c>
      <c r="AC8470">
        <v>0</v>
      </c>
      <c r="AD8470">
        <v>0</v>
      </c>
      <c r="AE8470">
        <v>132.73886368150352</v>
      </c>
    </row>
    <row r="8471" spans="1:31" x14ac:dyDescent="0.25">
      <c r="A8471">
        <v>1805289</v>
      </c>
      <c r="B8471">
        <v>1</v>
      </c>
      <c r="C8471" t="s">
        <v>81</v>
      </c>
      <c r="D8471" t="s">
        <v>113</v>
      </c>
      <c r="E8471" t="s">
        <v>171</v>
      </c>
      <c r="F8471" t="s">
        <v>24119</v>
      </c>
      <c r="G8471" t="s">
        <v>181</v>
      </c>
      <c r="H8471" t="s">
        <v>146</v>
      </c>
      <c r="I8471" t="s">
        <v>135</v>
      </c>
      <c r="J8471" t="s">
        <v>136</v>
      </c>
      <c r="K8471" t="s">
        <v>147</v>
      </c>
      <c r="L8471" t="s">
        <v>24120</v>
      </c>
      <c r="M8471" t="s">
        <v>24121</v>
      </c>
      <c r="N8471">
        <v>4.835</v>
      </c>
      <c r="O8471">
        <v>0</v>
      </c>
      <c r="P8471">
        <v>1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0.550672883163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0.550672883163</v>
      </c>
    </row>
    <row r="8472" spans="1:31" x14ac:dyDescent="0.25">
      <c r="A8472">
        <v>1805290</v>
      </c>
      <c r="B8472">
        <v>1</v>
      </c>
      <c r="C8472" t="s">
        <v>80</v>
      </c>
      <c r="D8472" t="s">
        <v>108</v>
      </c>
      <c r="E8472" t="s">
        <v>171</v>
      </c>
      <c r="F8472" t="s">
        <v>24122</v>
      </c>
      <c r="G8472" t="s">
        <v>181</v>
      </c>
      <c r="H8472" t="s">
        <v>146</v>
      </c>
      <c r="I8472" t="s">
        <v>135</v>
      </c>
      <c r="J8472" t="s">
        <v>136</v>
      </c>
      <c r="K8472" t="s">
        <v>147</v>
      </c>
      <c r="L8472" t="s">
        <v>24123</v>
      </c>
      <c r="M8472" t="s">
        <v>24124</v>
      </c>
      <c r="N8472">
        <v>1.899444444</v>
      </c>
      <c r="O8472">
        <v>0</v>
      </c>
      <c r="P8472">
        <v>1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0.2663398274965833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0.2663398274965833</v>
      </c>
    </row>
    <row r="8473" spans="1:31" x14ac:dyDescent="0.25">
      <c r="A8473">
        <v>1805291</v>
      </c>
      <c r="B8473">
        <v>1</v>
      </c>
      <c r="C8473" t="s">
        <v>81</v>
      </c>
      <c r="D8473" t="s">
        <v>119</v>
      </c>
      <c r="E8473" t="s">
        <v>188</v>
      </c>
      <c r="F8473" t="s">
        <v>7162</v>
      </c>
      <c r="G8473" t="s">
        <v>177</v>
      </c>
      <c r="H8473" t="s">
        <v>134</v>
      </c>
      <c r="I8473" t="s">
        <v>193</v>
      </c>
      <c r="J8473" t="s">
        <v>136</v>
      </c>
      <c r="K8473" t="s">
        <v>147</v>
      </c>
      <c r="L8473" t="s">
        <v>24125</v>
      </c>
      <c r="M8473" t="s">
        <v>24126</v>
      </c>
      <c r="N8473">
        <v>5.5555550000000002E-3</v>
      </c>
      <c r="O8473">
        <v>1</v>
      </c>
      <c r="P8473">
        <v>1265</v>
      </c>
      <c r="Q8473">
        <v>113</v>
      </c>
      <c r="R8473">
        <v>222</v>
      </c>
      <c r="S8473">
        <v>0</v>
      </c>
      <c r="T8473">
        <v>81</v>
      </c>
      <c r="U8473">
        <v>0</v>
      </c>
      <c r="V8473">
        <v>0</v>
      </c>
      <c r="W8473">
        <v>8.9631188999999986E-5</v>
      </c>
      <c r="X8473">
        <v>0.78451637897016768</v>
      </c>
      <c r="Y8473">
        <v>0.24704989901116661</v>
      </c>
      <c r="Z8473">
        <v>0.25769993832266685</v>
      </c>
      <c r="AA8473">
        <v>0</v>
      </c>
      <c r="AB8473">
        <v>0.20280687148866663</v>
      </c>
      <c r="AC8473">
        <v>0</v>
      </c>
      <c r="AD8473">
        <v>0</v>
      </c>
      <c r="AE8473">
        <v>1.4921627189816677</v>
      </c>
    </row>
    <row r="8474" spans="1:31" x14ac:dyDescent="0.25">
      <c r="A8474">
        <v>1805292</v>
      </c>
      <c r="B8474">
        <v>1</v>
      </c>
      <c r="C8474" t="s">
        <v>80</v>
      </c>
      <c r="D8474" t="s">
        <v>84</v>
      </c>
      <c r="E8474" t="s">
        <v>143</v>
      </c>
      <c r="F8474" t="s">
        <v>24127</v>
      </c>
      <c r="G8474" t="s">
        <v>164</v>
      </c>
      <c r="H8474" t="s">
        <v>146</v>
      </c>
      <c r="I8474" t="s">
        <v>135</v>
      </c>
      <c r="J8474" t="s">
        <v>136</v>
      </c>
      <c r="K8474" t="s">
        <v>147</v>
      </c>
      <c r="L8474" t="s">
        <v>24128</v>
      </c>
      <c r="M8474" t="s">
        <v>24129</v>
      </c>
      <c r="N8474">
        <v>0.62111111100000005</v>
      </c>
      <c r="O8474">
        <v>0</v>
      </c>
      <c r="P8474">
        <v>9</v>
      </c>
      <c r="Q8474">
        <v>0</v>
      </c>
      <c r="R8474">
        <v>0</v>
      </c>
      <c r="S8474">
        <v>0</v>
      </c>
      <c r="T8474">
        <v>235</v>
      </c>
      <c r="U8474">
        <v>0</v>
      </c>
      <c r="V8474">
        <v>6</v>
      </c>
      <c r="W8474">
        <v>0</v>
      </c>
      <c r="X8474">
        <v>1.7389997203495002</v>
      </c>
      <c r="Y8474">
        <v>0</v>
      </c>
      <c r="Z8474">
        <v>0</v>
      </c>
      <c r="AA8474">
        <v>0</v>
      </c>
      <c r="AB8474">
        <v>98.369473001331727</v>
      </c>
      <c r="AC8474">
        <v>0</v>
      </c>
      <c r="AD8474">
        <v>81.146108468290791</v>
      </c>
      <c r="AE8474">
        <v>181.25458118997201</v>
      </c>
    </row>
    <row r="8475" spans="1:31" x14ac:dyDescent="0.25">
      <c r="A8475">
        <v>1805293</v>
      </c>
      <c r="B8475">
        <v>1</v>
      </c>
      <c r="C8475" t="s">
        <v>80</v>
      </c>
      <c r="D8475" t="s">
        <v>103</v>
      </c>
      <c r="E8475" t="s">
        <v>131</v>
      </c>
      <c r="F8475" t="s">
        <v>24130</v>
      </c>
      <c r="G8475" t="s">
        <v>177</v>
      </c>
      <c r="H8475" t="s">
        <v>134</v>
      </c>
      <c r="I8475" t="s">
        <v>135</v>
      </c>
      <c r="J8475" t="s">
        <v>136</v>
      </c>
      <c r="K8475" t="s">
        <v>147</v>
      </c>
      <c r="L8475" t="s">
        <v>24131</v>
      </c>
      <c r="M8475" t="s">
        <v>24132</v>
      </c>
      <c r="N8475">
        <v>1.1425000000000001</v>
      </c>
      <c r="O8475">
        <v>0</v>
      </c>
      <c r="P8475">
        <v>0</v>
      </c>
      <c r="Q8475">
        <v>5</v>
      </c>
      <c r="R8475">
        <v>5</v>
      </c>
      <c r="S8475">
        <v>2</v>
      </c>
      <c r="T8475">
        <v>1</v>
      </c>
      <c r="U8475">
        <v>2</v>
      </c>
      <c r="V8475">
        <v>0</v>
      </c>
      <c r="W8475">
        <v>0</v>
      </c>
      <c r="X8475">
        <v>0</v>
      </c>
      <c r="Y8475">
        <v>67.064125610335765</v>
      </c>
      <c r="Z8475">
        <v>25.690228009948775</v>
      </c>
      <c r="AA8475">
        <v>2.59857258092025</v>
      </c>
      <c r="AB8475">
        <v>12.952642712799999</v>
      </c>
      <c r="AC8475">
        <v>287.34003559078405</v>
      </c>
      <c r="AD8475">
        <v>0</v>
      </c>
      <c r="AE8475">
        <v>395.64560450478882</v>
      </c>
    </row>
    <row r="8476" spans="1:31" x14ac:dyDescent="0.25">
      <c r="A8476">
        <v>1805294</v>
      </c>
      <c r="B8476">
        <v>1</v>
      </c>
      <c r="C8476" t="s">
        <v>81</v>
      </c>
      <c r="D8476" t="s">
        <v>112</v>
      </c>
      <c r="E8476" t="s">
        <v>158</v>
      </c>
      <c r="F8476" t="s">
        <v>24133</v>
      </c>
      <c r="G8476" t="s">
        <v>246</v>
      </c>
      <c r="H8476" t="s">
        <v>146</v>
      </c>
      <c r="I8476" t="s">
        <v>135</v>
      </c>
      <c r="J8476" t="s">
        <v>136</v>
      </c>
      <c r="K8476" t="s">
        <v>137</v>
      </c>
      <c r="L8476" t="s">
        <v>24134</v>
      </c>
      <c r="M8476" t="s">
        <v>24135</v>
      </c>
      <c r="N8476">
        <v>8.439989722</v>
      </c>
      <c r="O8476">
        <v>0</v>
      </c>
      <c r="P8476">
        <v>11</v>
      </c>
      <c r="Q8476">
        <v>0</v>
      </c>
      <c r="R8476">
        <v>6</v>
      </c>
      <c r="S8476">
        <v>0</v>
      </c>
      <c r="T8476">
        <v>1</v>
      </c>
      <c r="U8476">
        <v>0</v>
      </c>
      <c r="V8476">
        <v>0</v>
      </c>
      <c r="W8476">
        <v>0</v>
      </c>
      <c r="X8476">
        <v>5.3617091182929002</v>
      </c>
      <c r="Y8476">
        <v>0</v>
      </c>
      <c r="Z8476">
        <v>0.2227718848628</v>
      </c>
      <c r="AA8476">
        <v>0</v>
      </c>
      <c r="AB8476">
        <v>3.1602064828950005E-2</v>
      </c>
      <c r="AC8476">
        <v>0</v>
      </c>
      <c r="AD8476">
        <v>0</v>
      </c>
      <c r="AE8476">
        <v>5.6160830679846496</v>
      </c>
    </row>
    <row r="8477" spans="1:31" x14ac:dyDescent="0.25">
      <c r="A8477">
        <v>1805296</v>
      </c>
      <c r="B8477">
        <v>1</v>
      </c>
      <c r="C8477" t="s">
        <v>80</v>
      </c>
      <c r="D8477" t="s">
        <v>105</v>
      </c>
      <c r="E8477" t="s">
        <v>184</v>
      </c>
      <c r="F8477" t="s">
        <v>24136</v>
      </c>
      <c r="G8477" t="s">
        <v>177</v>
      </c>
      <c r="H8477" t="s">
        <v>134</v>
      </c>
      <c r="I8477" t="s">
        <v>135</v>
      </c>
      <c r="J8477" t="s">
        <v>136</v>
      </c>
      <c r="K8477" t="s">
        <v>147</v>
      </c>
      <c r="L8477" t="s">
        <v>24137</v>
      </c>
      <c r="M8477" t="s">
        <v>24138</v>
      </c>
      <c r="N8477">
        <v>0.16638888800000001</v>
      </c>
      <c r="O8477">
        <v>0</v>
      </c>
      <c r="P8477">
        <v>1455</v>
      </c>
      <c r="Q8477">
        <v>0</v>
      </c>
      <c r="R8477">
        <v>24</v>
      </c>
      <c r="S8477">
        <v>1</v>
      </c>
      <c r="T8477">
        <v>222</v>
      </c>
      <c r="U8477">
        <v>1</v>
      </c>
      <c r="V8477">
        <v>0</v>
      </c>
      <c r="W8477">
        <v>0</v>
      </c>
      <c r="X8477">
        <v>68.895884401371461</v>
      </c>
      <c r="Y8477">
        <v>0</v>
      </c>
      <c r="Z8477">
        <v>1.2119048744739418</v>
      </c>
      <c r="AA8477">
        <v>0.20051672516266666</v>
      </c>
      <c r="AB8477">
        <v>26.690960940694048</v>
      </c>
      <c r="AC8477">
        <v>4.18006105016</v>
      </c>
      <c r="AD8477">
        <v>0</v>
      </c>
      <c r="AE8477">
        <v>101.17932799186214</v>
      </c>
    </row>
    <row r="8478" spans="1:31" x14ac:dyDescent="0.25">
      <c r="A8478">
        <v>1805297</v>
      </c>
      <c r="B8478">
        <v>1</v>
      </c>
      <c r="C8478" t="s">
        <v>81</v>
      </c>
      <c r="D8478" t="s">
        <v>119</v>
      </c>
      <c r="E8478" t="s">
        <v>171</v>
      </c>
      <c r="F8478" t="s">
        <v>24139</v>
      </c>
      <c r="G8478" t="s">
        <v>181</v>
      </c>
      <c r="H8478" t="s">
        <v>146</v>
      </c>
      <c r="I8478" t="s">
        <v>135</v>
      </c>
      <c r="J8478" t="s">
        <v>136</v>
      </c>
      <c r="K8478" t="s">
        <v>147</v>
      </c>
      <c r="L8478" t="s">
        <v>24140</v>
      </c>
      <c r="M8478" t="s">
        <v>24141</v>
      </c>
      <c r="N8478">
        <v>2.1263888880000001</v>
      </c>
      <c r="O8478">
        <v>0</v>
      </c>
      <c r="P8478">
        <v>1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0.29461568432620833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0.29461568432620833</v>
      </c>
    </row>
    <row r="8479" spans="1:31" x14ac:dyDescent="0.25">
      <c r="A8479">
        <v>1805298</v>
      </c>
      <c r="B8479">
        <v>1</v>
      </c>
      <c r="C8479" t="s">
        <v>81</v>
      </c>
      <c r="D8479" t="s">
        <v>119</v>
      </c>
      <c r="E8479" t="s">
        <v>131</v>
      </c>
      <c r="F8479" t="s">
        <v>10120</v>
      </c>
      <c r="G8479" t="s">
        <v>246</v>
      </c>
      <c r="H8479" t="s">
        <v>134</v>
      </c>
      <c r="I8479" t="s">
        <v>135</v>
      </c>
      <c r="J8479" t="s">
        <v>136</v>
      </c>
      <c r="K8479" t="s">
        <v>137</v>
      </c>
      <c r="L8479" t="s">
        <v>24142</v>
      </c>
      <c r="M8479" t="s">
        <v>24143</v>
      </c>
      <c r="N8479">
        <v>8.4783333330000001</v>
      </c>
      <c r="O8479">
        <v>0</v>
      </c>
      <c r="P8479">
        <v>1490</v>
      </c>
      <c r="Q8479">
        <v>80</v>
      </c>
      <c r="R8479">
        <v>182</v>
      </c>
      <c r="S8479">
        <v>1</v>
      </c>
      <c r="T8479">
        <v>99</v>
      </c>
      <c r="U8479">
        <v>0</v>
      </c>
      <c r="V8479">
        <v>0</v>
      </c>
      <c r="W8479">
        <v>0</v>
      </c>
      <c r="X8479">
        <v>2038.2611129707484</v>
      </c>
      <c r="Y8479">
        <v>1764.9734367099425</v>
      </c>
      <c r="Z8479">
        <v>1199.8931216982223</v>
      </c>
      <c r="AA8479">
        <v>57.812910294888404</v>
      </c>
      <c r="AB8479">
        <v>192.83618910298514</v>
      </c>
      <c r="AC8479">
        <v>0</v>
      </c>
      <c r="AD8479">
        <v>0</v>
      </c>
      <c r="AE8479">
        <v>5253.776770776788</v>
      </c>
    </row>
    <row r="8480" spans="1:31" x14ac:dyDescent="0.25">
      <c r="A8480">
        <v>1805302</v>
      </c>
      <c r="B8480">
        <v>1</v>
      </c>
      <c r="C8480" t="s">
        <v>81</v>
      </c>
      <c r="D8480" t="s">
        <v>119</v>
      </c>
      <c r="E8480" t="s">
        <v>131</v>
      </c>
      <c r="F8480" t="s">
        <v>24144</v>
      </c>
      <c r="G8480" t="s">
        <v>246</v>
      </c>
      <c r="H8480" t="s">
        <v>134</v>
      </c>
      <c r="I8480" t="s">
        <v>135</v>
      </c>
      <c r="J8480" t="s">
        <v>136</v>
      </c>
      <c r="K8480" t="s">
        <v>137</v>
      </c>
      <c r="L8480" t="s">
        <v>24145</v>
      </c>
      <c r="M8480" t="s">
        <v>24146</v>
      </c>
      <c r="N8480">
        <v>7.6721361110000004</v>
      </c>
      <c r="O8480">
        <v>0</v>
      </c>
      <c r="P8480">
        <v>1</v>
      </c>
      <c r="Q8480">
        <v>0</v>
      </c>
      <c r="R8480">
        <v>18</v>
      </c>
      <c r="S8480">
        <v>0</v>
      </c>
      <c r="T8480">
        <v>1</v>
      </c>
      <c r="U8480">
        <v>0</v>
      </c>
      <c r="V8480">
        <v>0</v>
      </c>
      <c r="W8480">
        <v>0</v>
      </c>
      <c r="X8480">
        <v>1.1125181654094165</v>
      </c>
      <c r="Y8480">
        <v>0</v>
      </c>
      <c r="Z8480">
        <v>22.037940991395931</v>
      </c>
      <c r="AA8480">
        <v>0</v>
      </c>
      <c r="AB8480">
        <v>5.0829992247466677E-2</v>
      </c>
      <c r="AC8480">
        <v>0</v>
      </c>
      <c r="AD8480">
        <v>0</v>
      </c>
      <c r="AE8480">
        <v>23.201289149052815</v>
      </c>
    </row>
    <row r="8481" spans="1:31" x14ac:dyDescent="0.25">
      <c r="A8481">
        <v>1805304</v>
      </c>
      <c r="B8481">
        <v>1</v>
      </c>
      <c r="C8481" t="s">
        <v>80</v>
      </c>
      <c r="D8481" t="s">
        <v>97</v>
      </c>
      <c r="E8481" t="s">
        <v>131</v>
      </c>
      <c r="F8481" t="s">
        <v>24147</v>
      </c>
      <c r="G8481" t="s">
        <v>177</v>
      </c>
      <c r="H8481" t="s">
        <v>134</v>
      </c>
      <c r="I8481" t="s">
        <v>135</v>
      </c>
      <c r="J8481" t="s">
        <v>136</v>
      </c>
      <c r="K8481" t="s">
        <v>147</v>
      </c>
      <c r="L8481" t="s">
        <v>24148</v>
      </c>
      <c r="M8481" t="s">
        <v>24149</v>
      </c>
      <c r="N8481">
        <v>0.32055555499999999</v>
      </c>
      <c r="O8481">
        <v>0</v>
      </c>
      <c r="P8481">
        <v>29</v>
      </c>
      <c r="Q8481">
        <v>0</v>
      </c>
      <c r="R8481">
        <v>20</v>
      </c>
      <c r="S8481">
        <v>3</v>
      </c>
      <c r="T8481">
        <v>6</v>
      </c>
      <c r="U8481">
        <v>0</v>
      </c>
      <c r="V8481">
        <v>0</v>
      </c>
      <c r="W8481">
        <v>0</v>
      </c>
      <c r="X8481">
        <v>5.7468656373968496</v>
      </c>
      <c r="Y8481">
        <v>0</v>
      </c>
      <c r="Z8481">
        <v>2.2514481860710664</v>
      </c>
      <c r="AA8481">
        <v>24.8629264119255</v>
      </c>
      <c r="AB8481">
        <v>1.8642196662541333</v>
      </c>
      <c r="AC8481">
        <v>0</v>
      </c>
      <c r="AD8481">
        <v>0</v>
      </c>
      <c r="AE8481">
        <v>34.725459901647554</v>
      </c>
    </row>
    <row r="8482" spans="1:31" x14ac:dyDescent="0.25">
      <c r="A8482">
        <v>1805306</v>
      </c>
      <c r="B8482">
        <v>1</v>
      </c>
      <c r="C8482" t="s">
        <v>80</v>
      </c>
      <c r="D8482" t="s">
        <v>106</v>
      </c>
      <c r="E8482" t="s">
        <v>184</v>
      </c>
      <c r="F8482" t="s">
        <v>24150</v>
      </c>
      <c r="G8482" t="s">
        <v>239</v>
      </c>
      <c r="H8482" t="s">
        <v>134</v>
      </c>
      <c r="I8482" t="s">
        <v>135</v>
      </c>
      <c r="J8482" t="s">
        <v>136</v>
      </c>
      <c r="K8482" t="s">
        <v>137</v>
      </c>
      <c r="L8482" t="s">
        <v>24151</v>
      </c>
      <c r="M8482" t="s">
        <v>24152</v>
      </c>
      <c r="N8482">
        <v>6.1308111109999999</v>
      </c>
      <c r="O8482">
        <v>0</v>
      </c>
      <c r="P8482">
        <v>3</v>
      </c>
      <c r="Q8482">
        <v>0</v>
      </c>
      <c r="R8482">
        <v>16</v>
      </c>
      <c r="S8482">
        <v>0</v>
      </c>
      <c r="T8482">
        <v>3</v>
      </c>
      <c r="U8482">
        <v>0</v>
      </c>
      <c r="V8482">
        <v>0</v>
      </c>
      <c r="W8482">
        <v>0</v>
      </c>
      <c r="X8482">
        <v>1.7036938614119503</v>
      </c>
      <c r="Y8482">
        <v>0</v>
      </c>
      <c r="Z8482">
        <v>37.412761456655062</v>
      </c>
      <c r="AA8482">
        <v>0</v>
      </c>
      <c r="AB8482">
        <v>15.332311470318748</v>
      </c>
      <c r="AC8482">
        <v>0</v>
      </c>
      <c r="AD8482">
        <v>0</v>
      </c>
      <c r="AE8482">
        <v>54.448766788385761</v>
      </c>
    </row>
    <row r="8483" spans="1:31" x14ac:dyDescent="0.25">
      <c r="A8483">
        <v>1805307</v>
      </c>
      <c r="B8483">
        <v>1</v>
      </c>
      <c r="C8483" t="s">
        <v>80</v>
      </c>
      <c r="D8483" t="s">
        <v>82</v>
      </c>
      <c r="E8483" t="s">
        <v>158</v>
      </c>
      <c r="F8483" t="s">
        <v>15917</v>
      </c>
      <c r="G8483" t="s">
        <v>246</v>
      </c>
      <c r="H8483" t="s">
        <v>146</v>
      </c>
      <c r="I8483" t="s">
        <v>135</v>
      </c>
      <c r="J8483" t="s">
        <v>136</v>
      </c>
      <c r="K8483" t="s">
        <v>137</v>
      </c>
      <c r="L8483" t="s">
        <v>24153</v>
      </c>
      <c r="M8483" t="s">
        <v>24154</v>
      </c>
      <c r="N8483">
        <v>2.250050833</v>
      </c>
      <c r="O8483">
        <v>0</v>
      </c>
      <c r="P8483">
        <v>166</v>
      </c>
      <c r="Q8483">
        <v>0</v>
      </c>
      <c r="R8483">
        <v>0</v>
      </c>
      <c r="S8483">
        <v>0</v>
      </c>
      <c r="T8483">
        <v>8</v>
      </c>
      <c r="U8483">
        <v>0</v>
      </c>
      <c r="V8483">
        <v>0</v>
      </c>
      <c r="W8483">
        <v>0</v>
      </c>
      <c r="X8483">
        <v>113.72998067824351</v>
      </c>
      <c r="Y8483">
        <v>0</v>
      </c>
      <c r="Z8483">
        <v>0</v>
      </c>
      <c r="AA8483">
        <v>0</v>
      </c>
      <c r="AB8483">
        <v>3.7373248647642834</v>
      </c>
      <c r="AC8483">
        <v>0</v>
      </c>
      <c r="AD8483">
        <v>0</v>
      </c>
      <c r="AE8483">
        <v>117.4673055430078</v>
      </c>
    </row>
    <row r="8484" spans="1:31" x14ac:dyDescent="0.25">
      <c r="A8484">
        <v>1805308</v>
      </c>
      <c r="B8484">
        <v>1</v>
      </c>
      <c r="C8484" t="s">
        <v>80</v>
      </c>
      <c r="D8484" t="s">
        <v>88</v>
      </c>
      <c r="E8484" t="s">
        <v>153</v>
      </c>
      <c r="F8484" t="s">
        <v>24155</v>
      </c>
      <c r="G8484" t="s">
        <v>1486</v>
      </c>
      <c r="H8484" t="s">
        <v>146</v>
      </c>
      <c r="I8484" t="s">
        <v>135</v>
      </c>
      <c r="J8484" t="s">
        <v>136</v>
      </c>
      <c r="K8484" t="s">
        <v>147</v>
      </c>
      <c r="L8484" t="s">
        <v>24156</v>
      </c>
      <c r="M8484" t="s">
        <v>24157</v>
      </c>
      <c r="N8484">
        <v>2.2188888879999999</v>
      </c>
      <c r="O8484">
        <v>0</v>
      </c>
      <c r="P8484">
        <v>1</v>
      </c>
      <c r="Q8484">
        <v>0</v>
      </c>
      <c r="R8484">
        <v>0</v>
      </c>
      <c r="S8484">
        <v>0</v>
      </c>
      <c r="T8484">
        <v>2</v>
      </c>
      <c r="U8484">
        <v>0</v>
      </c>
      <c r="V8484">
        <v>0</v>
      </c>
      <c r="W8484">
        <v>0</v>
      </c>
      <c r="X8484">
        <v>0.85676032099920008</v>
      </c>
      <c r="Y8484">
        <v>0</v>
      </c>
      <c r="Z8484">
        <v>0</v>
      </c>
      <c r="AA8484">
        <v>0</v>
      </c>
      <c r="AB8484">
        <v>2.838771572378</v>
      </c>
      <c r="AC8484">
        <v>0</v>
      </c>
      <c r="AD8484">
        <v>0</v>
      </c>
      <c r="AE8484">
        <v>3.6955318933772001</v>
      </c>
    </row>
    <row r="8485" spans="1:31" x14ac:dyDescent="0.25">
      <c r="A8485">
        <v>1805309</v>
      </c>
      <c r="B8485">
        <v>1</v>
      </c>
      <c r="C8485" t="s">
        <v>80</v>
      </c>
      <c r="D8485" t="s">
        <v>94</v>
      </c>
      <c r="E8485" t="s">
        <v>143</v>
      </c>
      <c r="F8485" t="s">
        <v>24158</v>
      </c>
      <c r="G8485" t="s">
        <v>246</v>
      </c>
      <c r="H8485" t="s">
        <v>146</v>
      </c>
      <c r="I8485" t="s">
        <v>135</v>
      </c>
      <c r="J8485" t="s">
        <v>136</v>
      </c>
      <c r="K8485" t="s">
        <v>137</v>
      </c>
      <c r="L8485" t="s">
        <v>24159</v>
      </c>
      <c r="M8485" t="s">
        <v>24160</v>
      </c>
      <c r="N8485">
        <v>8.0916944439999998</v>
      </c>
      <c r="O8485">
        <v>0</v>
      </c>
      <c r="P8485">
        <v>59</v>
      </c>
      <c r="Q8485">
        <v>0</v>
      </c>
      <c r="R8485">
        <v>4</v>
      </c>
      <c r="S8485">
        <v>0</v>
      </c>
      <c r="T8485">
        <v>14</v>
      </c>
      <c r="U8485">
        <v>0</v>
      </c>
      <c r="V8485">
        <v>0</v>
      </c>
      <c r="W8485">
        <v>0</v>
      </c>
      <c r="X8485">
        <v>60.199678097674017</v>
      </c>
      <c r="Y8485">
        <v>0</v>
      </c>
      <c r="Z8485">
        <v>7.6509091159733247</v>
      </c>
      <c r="AA8485">
        <v>0</v>
      </c>
      <c r="AB8485">
        <v>24.70110554588744</v>
      </c>
      <c r="AC8485">
        <v>0</v>
      </c>
      <c r="AD8485">
        <v>0</v>
      </c>
      <c r="AE8485">
        <v>92.551692759534788</v>
      </c>
    </row>
    <row r="8486" spans="1:31" x14ac:dyDescent="0.25">
      <c r="A8486">
        <v>1805310</v>
      </c>
      <c r="B8486">
        <v>1</v>
      </c>
      <c r="C8486" t="s">
        <v>80</v>
      </c>
      <c r="D8486" t="s">
        <v>105</v>
      </c>
      <c r="E8486" t="s">
        <v>131</v>
      </c>
      <c r="F8486" t="s">
        <v>24161</v>
      </c>
      <c r="G8486" t="s">
        <v>177</v>
      </c>
      <c r="H8486" t="s">
        <v>134</v>
      </c>
      <c r="I8486" t="s">
        <v>135</v>
      </c>
      <c r="J8486" t="s">
        <v>136</v>
      </c>
      <c r="K8486" t="s">
        <v>147</v>
      </c>
      <c r="L8486" t="s">
        <v>24162</v>
      </c>
      <c r="M8486" t="s">
        <v>24163</v>
      </c>
      <c r="N8486">
        <v>0.641666666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1</v>
      </c>
      <c r="U8486">
        <v>1</v>
      </c>
      <c r="V8486">
        <v>2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10.249559005307999</v>
      </c>
      <c r="AC8486">
        <v>0</v>
      </c>
      <c r="AD8486">
        <v>91.025598521640887</v>
      </c>
      <c r="AE8486">
        <v>101.27515752694889</v>
      </c>
    </row>
    <row r="8487" spans="1:31" x14ac:dyDescent="0.25">
      <c r="A8487">
        <v>1805311</v>
      </c>
      <c r="B8487">
        <v>1</v>
      </c>
      <c r="C8487" t="s">
        <v>80</v>
      </c>
      <c r="D8487" t="s">
        <v>97</v>
      </c>
      <c r="E8487" t="s">
        <v>143</v>
      </c>
      <c r="F8487" t="s">
        <v>10873</v>
      </c>
      <c r="G8487" t="s">
        <v>246</v>
      </c>
      <c r="H8487" t="s">
        <v>146</v>
      </c>
      <c r="I8487" t="s">
        <v>135</v>
      </c>
      <c r="J8487" t="s">
        <v>136</v>
      </c>
      <c r="K8487" t="s">
        <v>137</v>
      </c>
      <c r="L8487" t="s">
        <v>24164</v>
      </c>
      <c r="M8487" t="s">
        <v>24165</v>
      </c>
      <c r="N8487">
        <v>8.8060944439999993</v>
      </c>
      <c r="O8487">
        <v>0</v>
      </c>
      <c r="P8487">
        <v>93</v>
      </c>
      <c r="Q8487">
        <v>0</v>
      </c>
      <c r="R8487">
        <v>51</v>
      </c>
      <c r="S8487">
        <v>0</v>
      </c>
      <c r="T8487">
        <v>23</v>
      </c>
      <c r="U8487">
        <v>0</v>
      </c>
      <c r="V8487">
        <v>0</v>
      </c>
      <c r="W8487">
        <v>0</v>
      </c>
      <c r="X8487">
        <v>352.96406578934733</v>
      </c>
      <c r="Y8487">
        <v>0</v>
      </c>
      <c r="Z8487">
        <v>222.40559763004566</v>
      </c>
      <c r="AA8487">
        <v>0</v>
      </c>
      <c r="AB8487">
        <v>142.8757807041863</v>
      </c>
      <c r="AC8487">
        <v>0</v>
      </c>
      <c r="AD8487">
        <v>0</v>
      </c>
      <c r="AE8487">
        <v>718.24544412357932</v>
      </c>
    </row>
    <row r="8488" spans="1:31" x14ac:dyDescent="0.25">
      <c r="A8488">
        <v>1805312</v>
      </c>
      <c r="B8488">
        <v>1</v>
      </c>
      <c r="C8488" t="s">
        <v>80</v>
      </c>
      <c r="D8488" t="s">
        <v>95</v>
      </c>
      <c r="E8488" t="s">
        <v>158</v>
      </c>
      <c r="F8488" t="s">
        <v>24166</v>
      </c>
      <c r="G8488" t="s">
        <v>221</v>
      </c>
      <c r="H8488" t="s">
        <v>146</v>
      </c>
      <c r="I8488" t="s">
        <v>135</v>
      </c>
      <c r="J8488" t="s">
        <v>136</v>
      </c>
      <c r="K8488" t="s">
        <v>147</v>
      </c>
      <c r="L8488" t="s">
        <v>24167</v>
      </c>
      <c r="M8488" t="s">
        <v>24168</v>
      </c>
      <c r="N8488">
        <v>3.355555555</v>
      </c>
      <c r="O8488">
        <v>0</v>
      </c>
      <c r="P8488">
        <v>26</v>
      </c>
      <c r="Q8488">
        <v>0</v>
      </c>
      <c r="R8488">
        <v>0</v>
      </c>
      <c r="S8488">
        <v>0</v>
      </c>
      <c r="T8488">
        <v>1</v>
      </c>
      <c r="U8488">
        <v>0</v>
      </c>
      <c r="V8488">
        <v>0</v>
      </c>
      <c r="W8488">
        <v>0</v>
      </c>
      <c r="X8488">
        <v>33.132991246400678</v>
      </c>
      <c r="Y8488">
        <v>0</v>
      </c>
      <c r="Z8488">
        <v>0</v>
      </c>
      <c r="AA8488">
        <v>0</v>
      </c>
      <c r="AB8488">
        <v>4.2910386038319999</v>
      </c>
      <c r="AC8488">
        <v>0</v>
      </c>
      <c r="AD8488">
        <v>0</v>
      </c>
      <c r="AE8488">
        <v>37.424029850232678</v>
      </c>
    </row>
    <row r="8489" spans="1:31" x14ac:dyDescent="0.25">
      <c r="A8489">
        <v>1805313</v>
      </c>
      <c r="B8489">
        <v>1</v>
      </c>
      <c r="C8489" t="s">
        <v>80</v>
      </c>
      <c r="D8489" t="s">
        <v>97</v>
      </c>
      <c r="E8489" t="s">
        <v>131</v>
      </c>
      <c r="F8489" t="s">
        <v>24169</v>
      </c>
      <c r="G8489" t="s">
        <v>177</v>
      </c>
      <c r="H8489" t="s">
        <v>134</v>
      </c>
      <c r="I8489" t="s">
        <v>135</v>
      </c>
      <c r="J8489" t="s">
        <v>136</v>
      </c>
      <c r="K8489" t="s">
        <v>147</v>
      </c>
      <c r="L8489" t="s">
        <v>24170</v>
      </c>
      <c r="M8489" t="s">
        <v>24171</v>
      </c>
      <c r="N8489">
        <v>0.29555555500000003</v>
      </c>
      <c r="O8489">
        <v>0</v>
      </c>
      <c r="P8489">
        <v>29</v>
      </c>
      <c r="Q8489">
        <v>0</v>
      </c>
      <c r="R8489">
        <v>20</v>
      </c>
      <c r="S8489">
        <v>3</v>
      </c>
      <c r="T8489">
        <v>6</v>
      </c>
      <c r="U8489">
        <v>0</v>
      </c>
      <c r="V8489">
        <v>0</v>
      </c>
      <c r="W8489">
        <v>0</v>
      </c>
      <c r="X8489">
        <v>5.2986698771145999</v>
      </c>
      <c r="Y8489">
        <v>0</v>
      </c>
      <c r="Z8489">
        <v>2.0758586394970671</v>
      </c>
      <c r="AA8489">
        <v>22.923876691758004</v>
      </c>
      <c r="AB8489">
        <v>1.7188299175861332</v>
      </c>
      <c r="AC8489">
        <v>0</v>
      </c>
      <c r="AD8489">
        <v>0</v>
      </c>
      <c r="AE8489">
        <v>32.017235125955807</v>
      </c>
    </row>
    <row r="8490" spans="1:31" x14ac:dyDescent="0.25">
      <c r="A8490">
        <v>1805314</v>
      </c>
      <c r="B8490">
        <v>1</v>
      </c>
      <c r="C8490" t="s">
        <v>81</v>
      </c>
      <c r="D8490" t="s">
        <v>122</v>
      </c>
      <c r="E8490" t="s">
        <v>131</v>
      </c>
      <c r="F8490" t="s">
        <v>24172</v>
      </c>
      <c r="G8490" t="s">
        <v>177</v>
      </c>
      <c r="H8490" t="s">
        <v>134</v>
      </c>
      <c r="I8490" t="s">
        <v>135</v>
      </c>
      <c r="J8490" t="s">
        <v>136</v>
      </c>
      <c r="K8490" t="s">
        <v>147</v>
      </c>
      <c r="L8490" t="s">
        <v>24173</v>
      </c>
      <c r="M8490" t="s">
        <v>24174</v>
      </c>
      <c r="N8490">
        <v>0.19500000000000001</v>
      </c>
      <c r="O8490">
        <v>0</v>
      </c>
      <c r="P8490">
        <v>660</v>
      </c>
      <c r="Q8490">
        <v>174</v>
      </c>
      <c r="R8490">
        <v>12</v>
      </c>
      <c r="S8490">
        <v>16</v>
      </c>
      <c r="T8490">
        <v>78</v>
      </c>
      <c r="U8490">
        <v>0</v>
      </c>
      <c r="V8490">
        <v>1</v>
      </c>
      <c r="W8490">
        <v>0</v>
      </c>
      <c r="X8490">
        <v>24.533770064842397</v>
      </c>
      <c r="Y8490">
        <v>8.5488232821732009</v>
      </c>
      <c r="Z8490">
        <v>0.88471704528090012</v>
      </c>
      <c r="AA8490">
        <v>50.242062106015652</v>
      </c>
      <c r="AB8490">
        <v>3.5346617654868009</v>
      </c>
      <c r="AC8490">
        <v>0</v>
      </c>
      <c r="AD8490">
        <v>7.9302788089199994E-2</v>
      </c>
      <c r="AE8490">
        <v>87.823337051888146</v>
      </c>
    </row>
    <row r="8491" spans="1:31" x14ac:dyDescent="0.25">
      <c r="A8491">
        <v>1805315</v>
      </c>
      <c r="B8491">
        <v>1</v>
      </c>
      <c r="C8491" t="s">
        <v>80</v>
      </c>
      <c r="D8491" t="s">
        <v>83</v>
      </c>
      <c r="E8491" t="s">
        <v>171</v>
      </c>
      <c r="F8491" t="s">
        <v>24175</v>
      </c>
      <c r="G8491" t="s">
        <v>181</v>
      </c>
      <c r="H8491" t="s">
        <v>146</v>
      </c>
      <c r="I8491" t="s">
        <v>135</v>
      </c>
      <c r="J8491" t="s">
        <v>136</v>
      </c>
      <c r="K8491" t="s">
        <v>147</v>
      </c>
      <c r="L8491" t="s">
        <v>24176</v>
      </c>
      <c r="M8491" t="s">
        <v>24177</v>
      </c>
      <c r="N8491">
        <v>1.1630555549999999</v>
      </c>
      <c r="O8491">
        <v>0</v>
      </c>
      <c r="P8491">
        <v>4</v>
      </c>
      <c r="Q8491">
        <v>0</v>
      </c>
      <c r="R8491">
        <v>0</v>
      </c>
      <c r="S8491">
        <v>0</v>
      </c>
      <c r="T8491">
        <v>1</v>
      </c>
      <c r="U8491">
        <v>0</v>
      </c>
      <c r="V8491">
        <v>0</v>
      </c>
      <c r="W8491">
        <v>0</v>
      </c>
      <c r="X8491">
        <v>2.2241871625209084</v>
      </c>
      <c r="Y8491">
        <v>0</v>
      </c>
      <c r="Z8491">
        <v>0</v>
      </c>
      <c r="AA8491">
        <v>0</v>
      </c>
      <c r="AB8491">
        <v>1.1347620252356168</v>
      </c>
      <c r="AC8491">
        <v>0</v>
      </c>
      <c r="AD8491">
        <v>0</v>
      </c>
      <c r="AE8491">
        <v>3.358949187756525</v>
      </c>
    </row>
    <row r="8492" spans="1:31" x14ac:dyDescent="0.25">
      <c r="A8492">
        <v>1805317</v>
      </c>
      <c r="B8492">
        <v>1</v>
      </c>
      <c r="C8492" t="s">
        <v>80</v>
      </c>
      <c r="D8492" t="s">
        <v>82</v>
      </c>
      <c r="E8492" t="s">
        <v>158</v>
      </c>
      <c r="F8492" t="s">
        <v>24178</v>
      </c>
      <c r="G8492" t="s">
        <v>160</v>
      </c>
      <c r="H8492" t="s">
        <v>146</v>
      </c>
      <c r="I8492" t="s">
        <v>135</v>
      </c>
      <c r="J8492" t="s">
        <v>136</v>
      </c>
      <c r="K8492" t="s">
        <v>147</v>
      </c>
      <c r="L8492" t="s">
        <v>24179</v>
      </c>
      <c r="M8492" t="s">
        <v>24180</v>
      </c>
      <c r="N8492">
        <v>1.3258333330000001</v>
      </c>
      <c r="O8492">
        <v>0</v>
      </c>
      <c r="P8492">
        <v>140</v>
      </c>
      <c r="Q8492">
        <v>0</v>
      </c>
      <c r="R8492">
        <v>0</v>
      </c>
      <c r="S8492">
        <v>0</v>
      </c>
      <c r="T8492">
        <v>27</v>
      </c>
      <c r="U8492">
        <v>0</v>
      </c>
      <c r="V8492">
        <v>0</v>
      </c>
      <c r="W8492">
        <v>0</v>
      </c>
      <c r="X8492">
        <v>48.914626505281213</v>
      </c>
      <c r="Y8492">
        <v>0</v>
      </c>
      <c r="Z8492">
        <v>0</v>
      </c>
      <c r="AA8492">
        <v>0</v>
      </c>
      <c r="AB8492">
        <v>18.775261888960497</v>
      </c>
      <c r="AC8492">
        <v>0</v>
      </c>
      <c r="AD8492">
        <v>0</v>
      </c>
      <c r="AE8492">
        <v>67.689888394241706</v>
      </c>
    </row>
    <row r="8493" spans="1:31" x14ac:dyDescent="0.25">
      <c r="A8493">
        <v>1805318</v>
      </c>
      <c r="B8493">
        <v>1</v>
      </c>
      <c r="C8493" t="s">
        <v>81</v>
      </c>
      <c r="D8493" t="s">
        <v>119</v>
      </c>
      <c r="E8493" t="s">
        <v>184</v>
      </c>
      <c r="F8493" t="s">
        <v>24181</v>
      </c>
      <c r="G8493" t="s">
        <v>232</v>
      </c>
      <c r="H8493" t="s">
        <v>134</v>
      </c>
      <c r="I8493" t="s">
        <v>135</v>
      </c>
      <c r="J8493" t="s">
        <v>136</v>
      </c>
      <c r="K8493" t="s">
        <v>147</v>
      </c>
      <c r="L8493" t="s">
        <v>24182</v>
      </c>
      <c r="M8493" t="s">
        <v>24183</v>
      </c>
      <c r="N8493">
        <v>0.75833333300000005</v>
      </c>
      <c r="O8493">
        <v>0</v>
      </c>
      <c r="P8493">
        <v>231</v>
      </c>
      <c r="Q8493">
        <v>14</v>
      </c>
      <c r="R8493">
        <v>28</v>
      </c>
      <c r="S8493">
        <v>0</v>
      </c>
      <c r="T8493">
        <v>16</v>
      </c>
      <c r="U8493">
        <v>0</v>
      </c>
      <c r="V8493">
        <v>0</v>
      </c>
      <c r="W8493">
        <v>0</v>
      </c>
      <c r="X8493">
        <v>36.645158650484291</v>
      </c>
      <c r="Y8493">
        <v>4.9224094979549999</v>
      </c>
      <c r="Z8493">
        <v>15.384035459313502</v>
      </c>
      <c r="AA8493">
        <v>0</v>
      </c>
      <c r="AB8493">
        <v>1.7750842573029995</v>
      </c>
      <c r="AC8493">
        <v>0</v>
      </c>
      <c r="AD8493">
        <v>0</v>
      </c>
      <c r="AE8493">
        <v>58.726687865055794</v>
      </c>
    </row>
    <row r="8494" spans="1:31" x14ac:dyDescent="0.25">
      <c r="A8494">
        <v>1805321</v>
      </c>
      <c r="B8494">
        <v>1</v>
      </c>
      <c r="C8494" t="s">
        <v>81</v>
      </c>
      <c r="D8494" t="s">
        <v>119</v>
      </c>
      <c r="E8494" t="s">
        <v>188</v>
      </c>
      <c r="F8494" t="s">
        <v>24184</v>
      </c>
      <c r="G8494" t="s">
        <v>246</v>
      </c>
      <c r="H8494" t="s">
        <v>134</v>
      </c>
      <c r="I8494" t="s">
        <v>135</v>
      </c>
      <c r="J8494" t="s">
        <v>136</v>
      </c>
      <c r="K8494" t="s">
        <v>137</v>
      </c>
      <c r="L8494" t="s">
        <v>24185</v>
      </c>
      <c r="M8494" t="s">
        <v>24186</v>
      </c>
      <c r="N8494">
        <v>7.7653877769999999</v>
      </c>
      <c r="O8494">
        <v>0</v>
      </c>
      <c r="P8494">
        <v>0</v>
      </c>
      <c r="Q8494">
        <v>4</v>
      </c>
      <c r="R8494">
        <v>20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79.93362221127002</v>
      </c>
      <c r="Z8494">
        <v>186.40583849098076</v>
      </c>
      <c r="AA8494">
        <v>0</v>
      </c>
      <c r="AB8494">
        <v>0</v>
      </c>
      <c r="AC8494">
        <v>0</v>
      </c>
      <c r="AD8494">
        <v>0</v>
      </c>
      <c r="AE8494">
        <v>266.33946070225079</v>
      </c>
    </row>
    <row r="8495" spans="1:31" x14ac:dyDescent="0.25">
      <c r="A8495">
        <v>1805322</v>
      </c>
      <c r="B8495">
        <v>1</v>
      </c>
      <c r="C8495" t="s">
        <v>81</v>
      </c>
      <c r="D8495" t="s">
        <v>114</v>
      </c>
      <c r="E8495" t="s">
        <v>184</v>
      </c>
      <c r="F8495" t="s">
        <v>19306</v>
      </c>
      <c r="G8495" t="s">
        <v>246</v>
      </c>
      <c r="H8495" t="s">
        <v>134</v>
      </c>
      <c r="I8495" t="s">
        <v>135</v>
      </c>
      <c r="J8495" t="s">
        <v>136</v>
      </c>
      <c r="K8495" t="s">
        <v>137</v>
      </c>
      <c r="L8495" t="s">
        <v>24187</v>
      </c>
      <c r="M8495" t="s">
        <v>24188</v>
      </c>
      <c r="N8495">
        <v>4.5845897219999996</v>
      </c>
      <c r="O8495">
        <v>0</v>
      </c>
      <c r="P8495">
        <v>278</v>
      </c>
      <c r="Q8495">
        <v>0</v>
      </c>
      <c r="R8495">
        <v>0</v>
      </c>
      <c r="S8495">
        <v>0</v>
      </c>
      <c r="T8495">
        <v>42</v>
      </c>
      <c r="U8495">
        <v>0</v>
      </c>
      <c r="V8495">
        <v>0</v>
      </c>
      <c r="W8495">
        <v>0</v>
      </c>
      <c r="X8495">
        <v>174.2575408580193</v>
      </c>
      <c r="Y8495">
        <v>0</v>
      </c>
      <c r="Z8495">
        <v>0</v>
      </c>
      <c r="AA8495">
        <v>0</v>
      </c>
      <c r="AB8495">
        <v>50.973330516296357</v>
      </c>
      <c r="AC8495">
        <v>0</v>
      </c>
      <c r="AD8495">
        <v>0</v>
      </c>
      <c r="AE8495">
        <v>225.23087137431565</v>
      </c>
    </row>
    <row r="8496" spans="1:31" x14ac:dyDescent="0.25">
      <c r="A8496">
        <v>1805324</v>
      </c>
      <c r="B8496">
        <v>1</v>
      </c>
      <c r="C8496" t="s">
        <v>80</v>
      </c>
      <c r="D8496" t="s">
        <v>92</v>
      </c>
      <c r="E8496" t="s">
        <v>171</v>
      </c>
      <c r="F8496" t="s">
        <v>24189</v>
      </c>
      <c r="G8496" t="s">
        <v>282</v>
      </c>
      <c r="H8496" t="s">
        <v>146</v>
      </c>
      <c r="I8496" t="s">
        <v>135</v>
      </c>
      <c r="J8496" t="s">
        <v>136</v>
      </c>
      <c r="K8496" t="s">
        <v>147</v>
      </c>
      <c r="L8496" t="s">
        <v>24190</v>
      </c>
      <c r="M8496" t="s">
        <v>24191</v>
      </c>
      <c r="N8496">
        <v>2.4313888879999999</v>
      </c>
      <c r="O8496">
        <v>0</v>
      </c>
      <c r="P8496">
        <v>1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1.0384009038809998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1.0384009038809998</v>
      </c>
    </row>
    <row r="8497" spans="1:31" x14ac:dyDescent="0.25">
      <c r="A8497">
        <v>1805325</v>
      </c>
      <c r="B8497">
        <v>1</v>
      </c>
      <c r="C8497" t="s">
        <v>80</v>
      </c>
      <c r="D8497" t="s">
        <v>97</v>
      </c>
      <c r="E8497" t="s">
        <v>171</v>
      </c>
      <c r="F8497" t="s">
        <v>24192</v>
      </c>
      <c r="G8497" t="s">
        <v>282</v>
      </c>
      <c r="H8497" t="s">
        <v>146</v>
      </c>
      <c r="I8497" t="s">
        <v>135</v>
      </c>
      <c r="J8497" t="s">
        <v>136</v>
      </c>
      <c r="K8497" t="s">
        <v>147</v>
      </c>
      <c r="L8497" t="s">
        <v>24193</v>
      </c>
      <c r="M8497" t="s">
        <v>24194</v>
      </c>
      <c r="N8497">
        <v>1.1244444440000001</v>
      </c>
      <c r="O8497">
        <v>0</v>
      </c>
      <c r="P8497">
        <v>1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0.89687198737625007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0.89687198737625007</v>
      </c>
    </row>
    <row r="8498" spans="1:31" x14ac:dyDescent="0.25">
      <c r="A8498">
        <v>1805326</v>
      </c>
      <c r="B8498">
        <v>1</v>
      </c>
      <c r="C8498" t="s">
        <v>81</v>
      </c>
      <c r="D8498" t="s">
        <v>113</v>
      </c>
      <c r="E8498" t="s">
        <v>131</v>
      </c>
      <c r="F8498" t="s">
        <v>4787</v>
      </c>
      <c r="G8498" t="s">
        <v>177</v>
      </c>
      <c r="H8498" t="s">
        <v>134</v>
      </c>
      <c r="I8498" t="s">
        <v>135</v>
      </c>
      <c r="J8498" t="s">
        <v>136</v>
      </c>
      <c r="K8498" t="s">
        <v>147</v>
      </c>
      <c r="L8498" t="s">
        <v>24195</v>
      </c>
      <c r="M8498" t="s">
        <v>24196</v>
      </c>
      <c r="N8498">
        <v>0.110555555</v>
      </c>
      <c r="O8498">
        <v>2</v>
      </c>
      <c r="P8498">
        <v>2612</v>
      </c>
      <c r="Q8498">
        <v>42</v>
      </c>
      <c r="R8498">
        <v>737</v>
      </c>
      <c r="S8498">
        <v>9</v>
      </c>
      <c r="T8498">
        <v>156</v>
      </c>
      <c r="U8498">
        <v>0</v>
      </c>
      <c r="V8498">
        <v>2</v>
      </c>
      <c r="W8498">
        <v>0.11693506842416668</v>
      </c>
      <c r="X8498">
        <v>45.447676168512906</v>
      </c>
      <c r="Y8498">
        <v>8.610323903486</v>
      </c>
      <c r="Z8498">
        <v>22.182642800413767</v>
      </c>
      <c r="AA8498">
        <v>55.42111878260198</v>
      </c>
      <c r="AB8498">
        <v>9.5014832081719334</v>
      </c>
      <c r="AC8498">
        <v>0</v>
      </c>
      <c r="AD8498">
        <v>0.70364760462880005</v>
      </c>
      <c r="AE8498">
        <v>141.98382753623954</v>
      </c>
    </row>
    <row r="8499" spans="1:31" x14ac:dyDescent="0.25">
      <c r="A8499">
        <v>1805331</v>
      </c>
      <c r="B8499">
        <v>1</v>
      </c>
      <c r="C8499" t="s">
        <v>80</v>
      </c>
      <c r="D8499" t="s">
        <v>99</v>
      </c>
      <c r="E8499" t="s">
        <v>171</v>
      </c>
      <c r="F8499" t="s">
        <v>24197</v>
      </c>
      <c r="G8499" t="s">
        <v>181</v>
      </c>
      <c r="H8499" t="s">
        <v>146</v>
      </c>
      <c r="I8499" t="s">
        <v>135</v>
      </c>
      <c r="J8499" t="s">
        <v>136</v>
      </c>
      <c r="K8499" t="s">
        <v>147</v>
      </c>
      <c r="L8499" t="s">
        <v>24198</v>
      </c>
      <c r="M8499" t="s">
        <v>24199</v>
      </c>
      <c r="N8499">
        <v>1.5277777770000001</v>
      </c>
      <c r="O8499">
        <v>0</v>
      </c>
      <c r="P8499">
        <v>1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3.5181187149166668E-2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3.5181187149166668E-2</v>
      </c>
    </row>
    <row r="8500" spans="1:31" x14ac:dyDescent="0.25">
      <c r="A8500">
        <v>1805332</v>
      </c>
      <c r="B8500">
        <v>1</v>
      </c>
      <c r="C8500" t="s">
        <v>80</v>
      </c>
      <c r="D8500" t="s">
        <v>100</v>
      </c>
      <c r="E8500" t="s">
        <v>171</v>
      </c>
      <c r="F8500" t="s">
        <v>24200</v>
      </c>
      <c r="G8500" t="s">
        <v>225</v>
      </c>
      <c r="H8500" t="s">
        <v>146</v>
      </c>
      <c r="I8500" t="s">
        <v>135</v>
      </c>
      <c r="J8500" t="s">
        <v>136</v>
      </c>
      <c r="K8500" t="s">
        <v>147</v>
      </c>
      <c r="L8500" t="s">
        <v>24201</v>
      </c>
      <c r="M8500" t="s">
        <v>24202</v>
      </c>
      <c r="N8500">
        <v>9.5847222219999999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1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9.1786169171666678E-3</v>
      </c>
      <c r="AC8500">
        <v>0</v>
      </c>
      <c r="AD8500">
        <v>0</v>
      </c>
      <c r="AE8500">
        <v>9.1786169171666678E-3</v>
      </c>
    </row>
    <row r="8501" spans="1:31" x14ac:dyDescent="0.25">
      <c r="A8501">
        <v>1805335</v>
      </c>
      <c r="B8501">
        <v>1</v>
      </c>
      <c r="C8501" t="s">
        <v>80</v>
      </c>
      <c r="D8501" t="s">
        <v>109</v>
      </c>
      <c r="E8501" t="s">
        <v>143</v>
      </c>
      <c r="F8501" t="s">
        <v>7386</v>
      </c>
      <c r="G8501" t="s">
        <v>239</v>
      </c>
      <c r="H8501" t="s">
        <v>146</v>
      </c>
      <c r="I8501" t="s">
        <v>135</v>
      </c>
      <c r="J8501" t="s">
        <v>136</v>
      </c>
      <c r="K8501" t="s">
        <v>137</v>
      </c>
      <c r="L8501" t="s">
        <v>24203</v>
      </c>
      <c r="M8501" t="s">
        <v>24204</v>
      </c>
      <c r="N8501">
        <v>3.8286111109999998</v>
      </c>
      <c r="O8501">
        <v>0</v>
      </c>
      <c r="P8501">
        <v>30</v>
      </c>
      <c r="Q8501">
        <v>0</v>
      </c>
      <c r="R8501">
        <v>3</v>
      </c>
      <c r="S8501">
        <v>0</v>
      </c>
      <c r="T8501">
        <v>4</v>
      </c>
      <c r="U8501">
        <v>0</v>
      </c>
      <c r="V8501">
        <v>0</v>
      </c>
      <c r="W8501">
        <v>0</v>
      </c>
      <c r="X8501">
        <v>14.366214078326307</v>
      </c>
      <c r="Y8501">
        <v>0</v>
      </c>
      <c r="Z8501">
        <v>0.62270755265194166</v>
      </c>
      <c r="AA8501">
        <v>0</v>
      </c>
      <c r="AB8501">
        <v>1.5431872678327667</v>
      </c>
      <c r="AC8501">
        <v>0</v>
      </c>
      <c r="AD8501">
        <v>0</v>
      </c>
      <c r="AE8501">
        <v>16.532108898811014</v>
      </c>
    </row>
    <row r="8502" spans="1:31" x14ac:dyDescent="0.25">
      <c r="A8502">
        <v>1805336</v>
      </c>
      <c r="B8502">
        <v>1</v>
      </c>
      <c r="C8502" t="s">
        <v>80</v>
      </c>
      <c r="D8502" t="s">
        <v>97</v>
      </c>
      <c r="E8502" t="s">
        <v>131</v>
      </c>
      <c r="F8502" t="s">
        <v>3422</v>
      </c>
      <c r="G8502" t="s">
        <v>177</v>
      </c>
      <c r="H8502" t="s">
        <v>134</v>
      </c>
      <c r="I8502" t="s">
        <v>193</v>
      </c>
      <c r="J8502" t="s">
        <v>136</v>
      </c>
      <c r="K8502" t="s">
        <v>147</v>
      </c>
      <c r="L8502" t="s">
        <v>24205</v>
      </c>
      <c r="M8502" t="s">
        <v>24206</v>
      </c>
      <c r="N8502">
        <v>1.4999999999999999E-2</v>
      </c>
      <c r="O8502">
        <v>19</v>
      </c>
      <c r="P8502">
        <v>101</v>
      </c>
      <c r="Q8502">
        <v>4</v>
      </c>
      <c r="R8502">
        <v>28</v>
      </c>
      <c r="S8502">
        <v>3</v>
      </c>
      <c r="T8502">
        <v>15</v>
      </c>
      <c r="U8502">
        <v>0</v>
      </c>
      <c r="V8502">
        <v>0</v>
      </c>
      <c r="W8502">
        <v>1.5676144775824501</v>
      </c>
      <c r="X8502">
        <v>1.2616230694121993</v>
      </c>
      <c r="Y8502">
        <v>3.93400612755E-2</v>
      </c>
      <c r="Z8502">
        <v>0.21836995786125002</v>
      </c>
      <c r="AA8502">
        <v>0.20949325696665</v>
      </c>
      <c r="AB8502">
        <v>0.11970643940640001</v>
      </c>
      <c r="AC8502">
        <v>0</v>
      </c>
      <c r="AD8502">
        <v>0</v>
      </c>
      <c r="AE8502">
        <v>3.4161472625044493</v>
      </c>
    </row>
    <row r="8503" spans="1:31" x14ac:dyDescent="0.25">
      <c r="A8503">
        <v>1805338</v>
      </c>
      <c r="B8503">
        <v>1</v>
      </c>
      <c r="C8503" t="s">
        <v>81</v>
      </c>
      <c r="D8503" t="s">
        <v>123</v>
      </c>
      <c r="E8503" t="s">
        <v>143</v>
      </c>
      <c r="F8503" t="s">
        <v>24207</v>
      </c>
      <c r="G8503" t="s">
        <v>246</v>
      </c>
      <c r="H8503" t="s">
        <v>146</v>
      </c>
      <c r="I8503" t="s">
        <v>135</v>
      </c>
      <c r="J8503" t="s">
        <v>136</v>
      </c>
      <c r="K8503" t="s">
        <v>137</v>
      </c>
      <c r="L8503" t="s">
        <v>24208</v>
      </c>
      <c r="M8503" t="s">
        <v>24209</v>
      </c>
      <c r="N8503">
        <v>5.8942249999999996</v>
      </c>
      <c r="O8503">
        <v>0</v>
      </c>
      <c r="P8503">
        <v>0</v>
      </c>
      <c r="Q8503">
        <v>0</v>
      </c>
      <c r="R8503">
        <v>11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18.380984205207437</v>
      </c>
      <c r="AA8503">
        <v>0</v>
      </c>
      <c r="AB8503">
        <v>0</v>
      </c>
      <c r="AC8503">
        <v>0</v>
      </c>
      <c r="AD8503">
        <v>0</v>
      </c>
      <c r="AE8503">
        <v>18.380984205207437</v>
      </c>
    </row>
    <row r="8504" spans="1:31" x14ac:dyDescent="0.25">
      <c r="A8504">
        <v>1805339</v>
      </c>
      <c r="B8504">
        <v>1</v>
      </c>
      <c r="C8504" t="s">
        <v>80</v>
      </c>
      <c r="D8504" t="s">
        <v>98</v>
      </c>
      <c r="E8504" t="s">
        <v>158</v>
      </c>
      <c r="F8504" t="s">
        <v>24210</v>
      </c>
      <c r="G8504" t="s">
        <v>221</v>
      </c>
      <c r="H8504" t="s">
        <v>146</v>
      </c>
      <c r="I8504" t="s">
        <v>135</v>
      </c>
      <c r="J8504" t="s">
        <v>136</v>
      </c>
      <c r="K8504" t="s">
        <v>147</v>
      </c>
      <c r="L8504" t="s">
        <v>24211</v>
      </c>
      <c r="M8504" t="s">
        <v>24212</v>
      </c>
      <c r="N8504">
        <v>2.3174999999999999</v>
      </c>
      <c r="O8504">
        <v>0</v>
      </c>
      <c r="P8504">
        <v>90</v>
      </c>
      <c r="Q8504">
        <v>0</v>
      </c>
      <c r="R8504">
        <v>3</v>
      </c>
      <c r="S8504">
        <v>0</v>
      </c>
      <c r="T8504">
        <v>9</v>
      </c>
      <c r="U8504">
        <v>0</v>
      </c>
      <c r="V8504">
        <v>0</v>
      </c>
      <c r="W8504">
        <v>0</v>
      </c>
      <c r="X8504">
        <v>55.965255903079729</v>
      </c>
      <c r="Y8504">
        <v>0</v>
      </c>
      <c r="Z8504">
        <v>5.5263429372483746</v>
      </c>
      <c r="AA8504">
        <v>0</v>
      </c>
      <c r="AB8504">
        <v>29.90852669769458</v>
      </c>
      <c r="AC8504">
        <v>0</v>
      </c>
      <c r="AD8504">
        <v>0</v>
      </c>
      <c r="AE8504">
        <v>91.400125538022678</v>
      </c>
    </row>
    <row r="8505" spans="1:31" x14ac:dyDescent="0.25">
      <c r="A8505">
        <v>1805340</v>
      </c>
      <c r="B8505">
        <v>1</v>
      </c>
      <c r="C8505" t="s">
        <v>80</v>
      </c>
      <c r="D8505" t="s">
        <v>93</v>
      </c>
      <c r="E8505" t="s">
        <v>131</v>
      </c>
      <c r="F8505" t="s">
        <v>3230</v>
      </c>
      <c r="G8505" t="s">
        <v>246</v>
      </c>
      <c r="H8505" t="s">
        <v>134</v>
      </c>
      <c r="I8505" t="s">
        <v>135</v>
      </c>
      <c r="J8505" t="s">
        <v>136</v>
      </c>
      <c r="K8505" t="s">
        <v>137</v>
      </c>
      <c r="L8505" t="s">
        <v>24213</v>
      </c>
      <c r="M8505" t="s">
        <v>24214</v>
      </c>
      <c r="N8505">
        <v>1.6513888880000001</v>
      </c>
      <c r="O8505">
        <v>0</v>
      </c>
      <c r="P8505">
        <v>196</v>
      </c>
      <c r="Q8505">
        <v>1</v>
      </c>
      <c r="R8505">
        <v>88</v>
      </c>
      <c r="S8505">
        <v>3</v>
      </c>
      <c r="T8505">
        <v>79</v>
      </c>
      <c r="U8505">
        <v>0</v>
      </c>
      <c r="V8505">
        <v>0</v>
      </c>
      <c r="W8505">
        <v>0</v>
      </c>
      <c r="X8505">
        <v>75.70139545863681</v>
      </c>
      <c r="Y8505">
        <v>9.2809895744062008</v>
      </c>
      <c r="Z8505">
        <v>146.98086033454865</v>
      </c>
      <c r="AA8505">
        <v>24.149421820752707</v>
      </c>
      <c r="AB8505">
        <v>75.282659687796013</v>
      </c>
      <c r="AC8505">
        <v>0</v>
      </c>
      <c r="AD8505">
        <v>0</v>
      </c>
      <c r="AE8505">
        <v>331.39532687614042</v>
      </c>
    </row>
    <row r="8506" spans="1:31" x14ac:dyDescent="0.25">
      <c r="A8506">
        <v>1805347</v>
      </c>
      <c r="B8506">
        <v>1</v>
      </c>
      <c r="C8506" t="s">
        <v>81</v>
      </c>
      <c r="D8506" t="s">
        <v>115</v>
      </c>
      <c r="E8506" t="s">
        <v>184</v>
      </c>
      <c r="F8506" t="s">
        <v>14675</v>
      </c>
      <c r="G8506" t="s">
        <v>246</v>
      </c>
      <c r="H8506" t="s">
        <v>134</v>
      </c>
      <c r="I8506" t="s">
        <v>135</v>
      </c>
      <c r="J8506" t="s">
        <v>136</v>
      </c>
      <c r="K8506" t="s">
        <v>137</v>
      </c>
      <c r="L8506" t="s">
        <v>24215</v>
      </c>
      <c r="M8506" t="s">
        <v>24216</v>
      </c>
      <c r="N8506">
        <v>3.8424999999999998</v>
      </c>
      <c r="O8506">
        <v>0</v>
      </c>
      <c r="P8506">
        <v>199</v>
      </c>
      <c r="Q8506">
        <v>0</v>
      </c>
      <c r="R8506">
        <v>1</v>
      </c>
      <c r="S8506">
        <v>0</v>
      </c>
      <c r="T8506">
        <v>13</v>
      </c>
      <c r="U8506">
        <v>0</v>
      </c>
      <c r="V8506">
        <v>0</v>
      </c>
      <c r="W8506">
        <v>0</v>
      </c>
      <c r="X8506">
        <v>83.26227834076866</v>
      </c>
      <c r="Y8506">
        <v>0</v>
      </c>
      <c r="Z8506">
        <v>4.9693190914583338E-3</v>
      </c>
      <c r="AA8506">
        <v>0</v>
      </c>
      <c r="AB8506">
        <v>8.5606314137159849</v>
      </c>
      <c r="AC8506">
        <v>0</v>
      </c>
      <c r="AD8506">
        <v>0</v>
      </c>
      <c r="AE8506">
        <v>91.827879073576099</v>
      </c>
    </row>
    <row r="8507" spans="1:31" x14ac:dyDescent="0.25">
      <c r="A8507">
        <v>1805348</v>
      </c>
      <c r="B8507">
        <v>1</v>
      </c>
      <c r="C8507" t="s">
        <v>80</v>
      </c>
      <c r="D8507" t="s">
        <v>104</v>
      </c>
      <c r="E8507" t="s">
        <v>143</v>
      </c>
      <c r="F8507" t="s">
        <v>24217</v>
      </c>
      <c r="G8507" t="s">
        <v>239</v>
      </c>
      <c r="H8507" t="s">
        <v>146</v>
      </c>
      <c r="I8507" t="s">
        <v>135</v>
      </c>
      <c r="J8507" t="s">
        <v>136</v>
      </c>
      <c r="K8507" t="s">
        <v>137</v>
      </c>
      <c r="L8507" t="s">
        <v>24218</v>
      </c>
      <c r="M8507" t="s">
        <v>24219</v>
      </c>
      <c r="N8507">
        <v>0.41809166599999997</v>
      </c>
      <c r="O8507">
        <v>0</v>
      </c>
      <c r="P8507">
        <v>688</v>
      </c>
      <c r="Q8507">
        <v>0</v>
      </c>
      <c r="R8507">
        <v>8</v>
      </c>
      <c r="S8507">
        <v>0</v>
      </c>
      <c r="T8507">
        <v>25</v>
      </c>
      <c r="U8507">
        <v>0</v>
      </c>
      <c r="V8507">
        <v>0</v>
      </c>
      <c r="W8507">
        <v>0</v>
      </c>
      <c r="X8507">
        <v>64.212367100131729</v>
      </c>
      <c r="Y8507">
        <v>0</v>
      </c>
      <c r="Z8507">
        <v>0.88602380665759994</v>
      </c>
      <c r="AA8507">
        <v>0</v>
      </c>
      <c r="AB8507">
        <v>6.0970685068734962</v>
      </c>
      <c r="AC8507">
        <v>0</v>
      </c>
      <c r="AD8507">
        <v>0</v>
      </c>
      <c r="AE8507">
        <v>71.195459413662832</v>
      </c>
    </row>
    <row r="8508" spans="1:31" x14ac:dyDescent="0.25">
      <c r="A8508">
        <v>1805349</v>
      </c>
      <c r="B8508">
        <v>1</v>
      </c>
      <c r="C8508" t="s">
        <v>80</v>
      </c>
      <c r="D8508" t="s">
        <v>82</v>
      </c>
      <c r="E8508" t="s">
        <v>131</v>
      </c>
      <c r="F8508" t="s">
        <v>24220</v>
      </c>
      <c r="G8508" t="s">
        <v>177</v>
      </c>
      <c r="H8508" t="s">
        <v>134</v>
      </c>
      <c r="I8508" t="s">
        <v>135</v>
      </c>
      <c r="J8508" t="s">
        <v>136</v>
      </c>
      <c r="K8508" t="s">
        <v>147</v>
      </c>
      <c r="L8508" t="s">
        <v>24221</v>
      </c>
      <c r="M8508" t="s">
        <v>24222</v>
      </c>
      <c r="N8508">
        <v>2.3875000000000002</v>
      </c>
      <c r="O8508">
        <v>0</v>
      </c>
      <c r="P8508">
        <v>1408</v>
      </c>
      <c r="Q8508">
        <v>0</v>
      </c>
      <c r="R8508">
        <v>0</v>
      </c>
      <c r="S8508">
        <v>1</v>
      </c>
      <c r="T8508">
        <v>152</v>
      </c>
      <c r="U8508">
        <v>0</v>
      </c>
      <c r="V8508">
        <v>0</v>
      </c>
      <c r="W8508">
        <v>0</v>
      </c>
      <c r="X8508">
        <v>1047.0967521778789</v>
      </c>
      <c r="Y8508">
        <v>0</v>
      </c>
      <c r="Z8508">
        <v>0</v>
      </c>
      <c r="AA8508">
        <v>47.593030850137495</v>
      </c>
      <c r="AB8508">
        <v>366.84996904692537</v>
      </c>
      <c r="AC8508">
        <v>0</v>
      </c>
      <c r="AD8508">
        <v>0</v>
      </c>
      <c r="AE8508">
        <v>1461.5397520749416</v>
      </c>
    </row>
    <row r="8509" spans="1:31" x14ac:dyDescent="0.25">
      <c r="A8509">
        <v>1805350</v>
      </c>
      <c r="B8509">
        <v>1</v>
      </c>
      <c r="C8509" t="s">
        <v>80</v>
      </c>
      <c r="D8509" t="s">
        <v>101</v>
      </c>
      <c r="E8509" t="s">
        <v>131</v>
      </c>
      <c r="F8509" t="s">
        <v>24223</v>
      </c>
      <c r="G8509" t="s">
        <v>246</v>
      </c>
      <c r="H8509" t="s">
        <v>134</v>
      </c>
      <c r="I8509" t="s">
        <v>135</v>
      </c>
      <c r="J8509" t="s">
        <v>136</v>
      </c>
      <c r="K8509" t="s">
        <v>137</v>
      </c>
      <c r="L8509" t="s">
        <v>24224</v>
      </c>
      <c r="M8509" t="s">
        <v>24225</v>
      </c>
      <c r="N8509">
        <v>2.032523055</v>
      </c>
      <c r="O8509">
        <v>3</v>
      </c>
      <c r="P8509">
        <v>391</v>
      </c>
      <c r="Q8509">
        <v>2</v>
      </c>
      <c r="R8509">
        <v>0</v>
      </c>
      <c r="S8509">
        <v>14</v>
      </c>
      <c r="T8509">
        <v>106</v>
      </c>
      <c r="U8509">
        <v>0</v>
      </c>
      <c r="V8509">
        <v>0</v>
      </c>
      <c r="W8509">
        <v>47.815351248603868</v>
      </c>
      <c r="X8509">
        <v>122.1500214930962</v>
      </c>
      <c r="Y8509">
        <v>35.643427924271201</v>
      </c>
      <c r="Z8509">
        <v>0</v>
      </c>
      <c r="AA8509">
        <v>119.62317764281039</v>
      </c>
      <c r="AB8509">
        <v>68.615639460774304</v>
      </c>
      <c r="AC8509">
        <v>0</v>
      </c>
      <c r="AD8509">
        <v>0</v>
      </c>
      <c r="AE8509">
        <v>393.847617769556</v>
      </c>
    </row>
    <row r="8510" spans="1:31" x14ac:dyDescent="0.25">
      <c r="A8510">
        <v>1805351</v>
      </c>
      <c r="B8510">
        <v>1</v>
      </c>
      <c r="C8510" t="s">
        <v>81</v>
      </c>
      <c r="D8510" t="s">
        <v>128</v>
      </c>
      <c r="E8510" t="s">
        <v>184</v>
      </c>
      <c r="F8510" t="s">
        <v>24226</v>
      </c>
      <c r="G8510" t="s">
        <v>177</v>
      </c>
      <c r="H8510" t="s">
        <v>134</v>
      </c>
      <c r="I8510" t="s">
        <v>135</v>
      </c>
      <c r="J8510" t="s">
        <v>136</v>
      </c>
      <c r="K8510" t="s">
        <v>147</v>
      </c>
      <c r="L8510" t="s">
        <v>24227</v>
      </c>
      <c r="M8510" t="s">
        <v>24228</v>
      </c>
      <c r="N8510">
        <v>0.98583333299999998</v>
      </c>
      <c r="O8510">
        <v>0</v>
      </c>
      <c r="P8510">
        <v>0</v>
      </c>
      <c r="Q8510">
        <v>0</v>
      </c>
      <c r="R8510">
        <v>0</v>
      </c>
      <c r="S8510">
        <v>1</v>
      </c>
      <c r="T8510">
        <v>137</v>
      </c>
      <c r="U8510">
        <v>1</v>
      </c>
      <c r="V8510">
        <v>8</v>
      </c>
      <c r="W8510">
        <v>0</v>
      </c>
      <c r="X8510">
        <v>0</v>
      </c>
      <c r="Y8510">
        <v>0</v>
      </c>
      <c r="Z8510">
        <v>0</v>
      </c>
      <c r="AA8510">
        <v>2.3844231192600001</v>
      </c>
      <c r="AB8510">
        <v>110.71743770727184</v>
      </c>
      <c r="AC8510">
        <v>36.672345433264454</v>
      </c>
      <c r="AD8510">
        <v>26.179825872523047</v>
      </c>
      <c r="AE8510">
        <v>175.95403213231936</v>
      </c>
    </row>
    <row r="8511" spans="1:31" x14ac:dyDescent="0.25">
      <c r="A8511">
        <v>1805352</v>
      </c>
      <c r="B8511">
        <v>1</v>
      </c>
      <c r="C8511" t="s">
        <v>81</v>
      </c>
      <c r="D8511" t="s">
        <v>128</v>
      </c>
      <c r="E8511" t="s">
        <v>171</v>
      </c>
      <c r="F8511" t="s">
        <v>24229</v>
      </c>
      <c r="G8511" t="s">
        <v>225</v>
      </c>
      <c r="H8511" t="s">
        <v>146</v>
      </c>
      <c r="I8511" t="s">
        <v>135</v>
      </c>
      <c r="J8511" t="s">
        <v>136</v>
      </c>
      <c r="K8511" t="s">
        <v>147</v>
      </c>
      <c r="L8511" t="s">
        <v>24230</v>
      </c>
      <c r="M8511" t="s">
        <v>24231</v>
      </c>
      <c r="N8511">
        <v>1.781111111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1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0.21953351382074998</v>
      </c>
      <c r="AC8511">
        <v>0</v>
      </c>
      <c r="AD8511">
        <v>0</v>
      </c>
      <c r="AE8511">
        <v>0.21953351382074998</v>
      </c>
    </row>
    <row r="8512" spans="1:31" x14ac:dyDescent="0.25">
      <c r="A8512">
        <v>1805353</v>
      </c>
      <c r="B8512">
        <v>1</v>
      </c>
      <c r="C8512" t="s">
        <v>81</v>
      </c>
      <c r="D8512" t="s">
        <v>118</v>
      </c>
      <c r="E8512" t="s">
        <v>158</v>
      </c>
      <c r="F8512" t="s">
        <v>24232</v>
      </c>
      <c r="G8512" t="s">
        <v>334</v>
      </c>
      <c r="H8512" t="s">
        <v>146</v>
      </c>
      <c r="I8512" t="s">
        <v>135</v>
      </c>
      <c r="J8512" t="s">
        <v>136</v>
      </c>
      <c r="K8512" t="s">
        <v>147</v>
      </c>
      <c r="L8512" t="s">
        <v>24233</v>
      </c>
      <c r="M8512" t="s">
        <v>24234</v>
      </c>
      <c r="N8512">
        <v>1.4530555549999999</v>
      </c>
      <c r="O8512">
        <v>0</v>
      </c>
      <c r="P8512">
        <v>1</v>
      </c>
      <c r="Q8512">
        <v>0</v>
      </c>
      <c r="R8512">
        <v>3</v>
      </c>
      <c r="S8512">
        <v>0</v>
      </c>
      <c r="T8512">
        <v>1</v>
      </c>
      <c r="U8512">
        <v>0</v>
      </c>
      <c r="V8512">
        <v>0</v>
      </c>
      <c r="W8512">
        <v>0</v>
      </c>
      <c r="X8512">
        <v>0.54166118471099178</v>
      </c>
      <c r="Y8512">
        <v>0</v>
      </c>
      <c r="Z8512">
        <v>2.0391512611409581</v>
      </c>
      <c r="AA8512">
        <v>0</v>
      </c>
      <c r="AB8512">
        <v>5.3903667847416674E-2</v>
      </c>
      <c r="AC8512">
        <v>0</v>
      </c>
      <c r="AD8512">
        <v>0</v>
      </c>
      <c r="AE8512">
        <v>2.6347161136993664</v>
      </c>
    </row>
    <row r="8513" spans="1:31" x14ac:dyDescent="0.25">
      <c r="A8513">
        <v>1805354</v>
      </c>
      <c r="B8513">
        <v>1</v>
      </c>
      <c r="C8513" t="s">
        <v>80</v>
      </c>
      <c r="D8513" t="s">
        <v>86</v>
      </c>
      <c r="E8513" t="s">
        <v>158</v>
      </c>
      <c r="F8513" t="s">
        <v>19175</v>
      </c>
      <c r="G8513" t="s">
        <v>239</v>
      </c>
      <c r="H8513" t="s">
        <v>146</v>
      </c>
      <c r="I8513" t="s">
        <v>135</v>
      </c>
      <c r="J8513" t="s">
        <v>136</v>
      </c>
      <c r="K8513" t="s">
        <v>137</v>
      </c>
      <c r="L8513" t="s">
        <v>24235</v>
      </c>
      <c r="M8513" t="s">
        <v>24236</v>
      </c>
      <c r="N8513">
        <v>3.6319444440000002</v>
      </c>
      <c r="O8513">
        <v>0</v>
      </c>
      <c r="P8513">
        <v>37</v>
      </c>
      <c r="Q8513">
        <v>0</v>
      </c>
      <c r="R8513">
        <v>2</v>
      </c>
      <c r="S8513">
        <v>0</v>
      </c>
      <c r="T8513">
        <v>3</v>
      </c>
      <c r="U8513">
        <v>0</v>
      </c>
      <c r="V8513">
        <v>0</v>
      </c>
      <c r="W8513">
        <v>0</v>
      </c>
      <c r="X8513">
        <v>196.87626758493585</v>
      </c>
      <c r="Y8513">
        <v>0</v>
      </c>
      <c r="Z8513">
        <v>2.527653977615842</v>
      </c>
      <c r="AA8513">
        <v>0</v>
      </c>
      <c r="AB8513">
        <v>2.3648671842008002</v>
      </c>
      <c r="AC8513">
        <v>0</v>
      </c>
      <c r="AD8513">
        <v>0</v>
      </c>
      <c r="AE8513">
        <v>201.76878874675248</v>
      </c>
    </row>
    <row r="8514" spans="1:31" x14ac:dyDescent="0.25">
      <c r="A8514">
        <v>1805355</v>
      </c>
      <c r="B8514">
        <v>1</v>
      </c>
      <c r="C8514" t="s">
        <v>81</v>
      </c>
      <c r="D8514" t="s">
        <v>127</v>
      </c>
      <c r="E8514" t="s">
        <v>143</v>
      </c>
      <c r="F8514" t="s">
        <v>6585</v>
      </c>
      <c r="G8514" t="s">
        <v>145</v>
      </c>
      <c r="H8514" t="s">
        <v>146</v>
      </c>
      <c r="I8514" t="s">
        <v>135</v>
      </c>
      <c r="J8514" t="s">
        <v>136</v>
      </c>
      <c r="K8514" t="s">
        <v>147</v>
      </c>
      <c r="L8514" t="s">
        <v>24237</v>
      </c>
      <c r="M8514" t="s">
        <v>24238</v>
      </c>
      <c r="N8514">
        <v>2.3313888880000002</v>
      </c>
      <c r="O8514">
        <v>0</v>
      </c>
      <c r="P8514">
        <v>50</v>
      </c>
      <c r="Q8514">
        <v>0</v>
      </c>
      <c r="R8514">
        <v>8</v>
      </c>
      <c r="S8514">
        <v>0</v>
      </c>
      <c r="T8514">
        <v>4</v>
      </c>
      <c r="U8514">
        <v>0</v>
      </c>
      <c r="V8514">
        <v>0</v>
      </c>
      <c r="W8514">
        <v>0</v>
      </c>
      <c r="X8514">
        <v>23.310685236863144</v>
      </c>
      <c r="Y8514">
        <v>0</v>
      </c>
      <c r="Z8514">
        <v>0.43956497213526668</v>
      </c>
      <c r="AA8514">
        <v>0</v>
      </c>
      <c r="AB8514">
        <v>7.1757305145478734</v>
      </c>
      <c r="AC8514">
        <v>0</v>
      </c>
      <c r="AD8514">
        <v>0</v>
      </c>
      <c r="AE8514">
        <v>30.925980723546282</v>
      </c>
    </row>
    <row r="8515" spans="1:31" x14ac:dyDescent="0.25">
      <c r="A8515">
        <v>1805356</v>
      </c>
      <c r="B8515">
        <v>1</v>
      </c>
      <c r="C8515" t="s">
        <v>80</v>
      </c>
      <c r="D8515" t="s">
        <v>106</v>
      </c>
      <c r="E8515" t="s">
        <v>131</v>
      </c>
      <c r="F8515" t="s">
        <v>24239</v>
      </c>
      <c r="G8515" t="s">
        <v>177</v>
      </c>
      <c r="H8515" t="s">
        <v>134</v>
      </c>
      <c r="I8515" t="s">
        <v>135</v>
      </c>
      <c r="J8515" t="s">
        <v>136</v>
      </c>
      <c r="K8515" t="s">
        <v>147</v>
      </c>
      <c r="L8515" t="s">
        <v>24240</v>
      </c>
      <c r="M8515" t="s">
        <v>24241</v>
      </c>
      <c r="N8515">
        <v>9.5555555E-2</v>
      </c>
      <c r="O8515">
        <v>1</v>
      </c>
      <c r="P8515">
        <v>38</v>
      </c>
      <c r="Q8515">
        <v>36</v>
      </c>
      <c r="R8515">
        <v>156</v>
      </c>
      <c r="S8515">
        <v>6</v>
      </c>
      <c r="T8515">
        <v>27</v>
      </c>
      <c r="U8515">
        <v>0</v>
      </c>
      <c r="V8515">
        <v>0</v>
      </c>
      <c r="W8515">
        <v>5.3795237433333339E-3</v>
      </c>
      <c r="X8515">
        <v>1.2662825560049999</v>
      </c>
      <c r="Y8515">
        <v>26.49765449727321</v>
      </c>
      <c r="Z8515">
        <v>14.975427582461666</v>
      </c>
      <c r="AA8515">
        <v>12.026412609195335</v>
      </c>
      <c r="AB8515">
        <v>2.495998098486667</v>
      </c>
      <c r="AC8515">
        <v>0</v>
      </c>
      <c r="AD8515">
        <v>0</v>
      </c>
      <c r="AE8515">
        <v>57.267154867165203</v>
      </c>
    </row>
    <row r="8516" spans="1:31" x14ac:dyDescent="0.25">
      <c r="A8516">
        <v>1805358</v>
      </c>
      <c r="B8516">
        <v>1</v>
      </c>
      <c r="C8516" t="s">
        <v>80</v>
      </c>
      <c r="D8516" t="s">
        <v>105</v>
      </c>
      <c r="E8516" t="s">
        <v>171</v>
      </c>
      <c r="F8516" t="s">
        <v>24242</v>
      </c>
      <c r="G8516" t="s">
        <v>225</v>
      </c>
      <c r="H8516" t="s">
        <v>146</v>
      </c>
      <c r="I8516" t="s">
        <v>135</v>
      </c>
      <c r="J8516" t="s">
        <v>136</v>
      </c>
      <c r="K8516" t="s">
        <v>147</v>
      </c>
      <c r="L8516" t="s">
        <v>24243</v>
      </c>
      <c r="M8516" t="s">
        <v>24244</v>
      </c>
      <c r="N8516">
        <v>0.83666666599999995</v>
      </c>
      <c r="O8516">
        <v>0</v>
      </c>
      <c r="P8516">
        <v>2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0.38332374586469997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0.38332374586469997</v>
      </c>
    </row>
    <row r="8517" spans="1:31" x14ac:dyDescent="0.25">
      <c r="A8517">
        <v>1805360</v>
      </c>
      <c r="B8517">
        <v>1</v>
      </c>
      <c r="C8517" t="s">
        <v>81</v>
      </c>
      <c r="D8517" t="s">
        <v>128</v>
      </c>
      <c r="E8517" t="s">
        <v>171</v>
      </c>
      <c r="F8517" t="s">
        <v>24245</v>
      </c>
      <c r="G8517" t="s">
        <v>181</v>
      </c>
      <c r="H8517" t="s">
        <v>146</v>
      </c>
      <c r="I8517" t="s">
        <v>135</v>
      </c>
      <c r="J8517" t="s">
        <v>136</v>
      </c>
      <c r="K8517" t="s">
        <v>147</v>
      </c>
      <c r="L8517" t="s">
        <v>24246</v>
      </c>
      <c r="M8517" t="s">
        <v>24247</v>
      </c>
      <c r="N8517">
        <v>4.0227777769999999</v>
      </c>
      <c r="O8517">
        <v>0</v>
      </c>
      <c r="P8517">
        <v>2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0.59438313277116672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0.59438313277116672</v>
      </c>
    </row>
    <row r="8518" spans="1:31" x14ac:dyDescent="0.25">
      <c r="A8518">
        <v>1805361</v>
      </c>
      <c r="B8518">
        <v>1</v>
      </c>
      <c r="C8518" t="s">
        <v>80</v>
      </c>
      <c r="D8518" t="s">
        <v>88</v>
      </c>
      <c r="E8518" t="s">
        <v>171</v>
      </c>
      <c r="F8518" t="s">
        <v>24248</v>
      </c>
      <c r="G8518" t="s">
        <v>160</v>
      </c>
      <c r="H8518" t="s">
        <v>146</v>
      </c>
      <c r="I8518" t="s">
        <v>135</v>
      </c>
      <c r="J8518" t="s">
        <v>136</v>
      </c>
      <c r="K8518" t="s">
        <v>147</v>
      </c>
      <c r="L8518" t="s">
        <v>24249</v>
      </c>
      <c r="M8518" t="s">
        <v>24250</v>
      </c>
      <c r="N8518">
        <v>1.940833333</v>
      </c>
      <c r="O8518">
        <v>0</v>
      </c>
      <c r="P8518">
        <v>15</v>
      </c>
      <c r="Q8518">
        <v>0</v>
      </c>
      <c r="R8518">
        <v>0</v>
      </c>
      <c r="S8518">
        <v>0</v>
      </c>
      <c r="T8518">
        <v>1</v>
      </c>
      <c r="U8518">
        <v>0</v>
      </c>
      <c r="V8518">
        <v>0</v>
      </c>
      <c r="W8518">
        <v>0</v>
      </c>
      <c r="X8518">
        <v>8.5607717118577895</v>
      </c>
      <c r="Y8518">
        <v>0</v>
      </c>
      <c r="Z8518">
        <v>0</v>
      </c>
      <c r="AA8518">
        <v>0</v>
      </c>
      <c r="AB8518">
        <v>0.1317697024782</v>
      </c>
      <c r="AC8518">
        <v>0</v>
      </c>
      <c r="AD8518">
        <v>0</v>
      </c>
      <c r="AE8518">
        <v>8.6925414143359898</v>
      </c>
    </row>
    <row r="8519" spans="1:31" x14ac:dyDescent="0.25">
      <c r="A8519">
        <v>1805362</v>
      </c>
      <c r="B8519">
        <v>1</v>
      </c>
      <c r="C8519" t="s">
        <v>80</v>
      </c>
      <c r="D8519" t="s">
        <v>110</v>
      </c>
      <c r="E8519" t="s">
        <v>158</v>
      </c>
      <c r="F8519" t="s">
        <v>24251</v>
      </c>
      <c r="G8519" t="s">
        <v>160</v>
      </c>
      <c r="H8519" t="s">
        <v>146</v>
      </c>
      <c r="I8519" t="s">
        <v>135</v>
      </c>
      <c r="J8519" t="s">
        <v>136</v>
      </c>
      <c r="K8519" t="s">
        <v>147</v>
      </c>
      <c r="L8519" t="s">
        <v>24252</v>
      </c>
      <c r="M8519" t="s">
        <v>24253</v>
      </c>
      <c r="N8519">
        <v>5.0219444439999998</v>
      </c>
      <c r="O8519">
        <v>0</v>
      </c>
      <c r="P8519">
        <v>84</v>
      </c>
      <c r="Q8519">
        <v>0</v>
      </c>
      <c r="R8519">
        <v>0</v>
      </c>
      <c r="S8519">
        <v>0</v>
      </c>
      <c r="T8519">
        <v>6</v>
      </c>
      <c r="U8519">
        <v>0</v>
      </c>
      <c r="V8519">
        <v>0</v>
      </c>
      <c r="W8519">
        <v>0</v>
      </c>
      <c r="X8519">
        <v>129.12143288459274</v>
      </c>
      <c r="Y8519">
        <v>0</v>
      </c>
      <c r="Z8519">
        <v>0</v>
      </c>
      <c r="AA8519">
        <v>0</v>
      </c>
      <c r="AB8519">
        <v>12.867090324662916</v>
      </c>
      <c r="AC8519">
        <v>0</v>
      </c>
      <c r="AD8519">
        <v>0</v>
      </c>
      <c r="AE8519">
        <v>141.98852320925565</v>
      </c>
    </row>
    <row r="8520" spans="1:31" x14ac:dyDescent="0.25">
      <c r="A8520">
        <v>1805363</v>
      </c>
      <c r="B8520">
        <v>1</v>
      </c>
      <c r="C8520" t="s">
        <v>80</v>
      </c>
      <c r="D8520" t="s">
        <v>99</v>
      </c>
      <c r="E8520" t="s">
        <v>171</v>
      </c>
      <c r="F8520" t="s">
        <v>24254</v>
      </c>
      <c r="G8520" t="s">
        <v>181</v>
      </c>
      <c r="H8520" t="s">
        <v>146</v>
      </c>
      <c r="I8520" t="s">
        <v>135</v>
      </c>
      <c r="J8520" t="s">
        <v>136</v>
      </c>
      <c r="K8520" t="s">
        <v>147</v>
      </c>
      <c r="L8520" t="s">
        <v>24255</v>
      </c>
      <c r="M8520" t="s">
        <v>24256</v>
      </c>
      <c r="N8520">
        <v>5.0155555549999997</v>
      </c>
      <c r="O8520">
        <v>0</v>
      </c>
      <c r="P8520">
        <v>1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0.18689687414666667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0.18689687414666667</v>
      </c>
    </row>
    <row r="8521" spans="1:31" x14ac:dyDescent="0.25">
      <c r="A8521">
        <v>1805364</v>
      </c>
      <c r="B8521">
        <v>1</v>
      </c>
      <c r="C8521" t="s">
        <v>80</v>
      </c>
      <c r="D8521" t="s">
        <v>106</v>
      </c>
      <c r="E8521" t="s">
        <v>143</v>
      </c>
      <c r="F8521" t="s">
        <v>24257</v>
      </c>
      <c r="G8521" t="s">
        <v>160</v>
      </c>
      <c r="H8521" t="s">
        <v>146</v>
      </c>
      <c r="I8521" t="s">
        <v>135</v>
      </c>
      <c r="J8521" t="s">
        <v>136</v>
      </c>
      <c r="K8521" t="s">
        <v>147</v>
      </c>
      <c r="L8521" t="s">
        <v>24258</v>
      </c>
      <c r="M8521" t="s">
        <v>24259</v>
      </c>
      <c r="N8521">
        <v>2.1841666659999999</v>
      </c>
      <c r="O8521">
        <v>0</v>
      </c>
      <c r="P8521">
        <v>5</v>
      </c>
      <c r="Q8521">
        <v>0</v>
      </c>
      <c r="R8521">
        <v>15</v>
      </c>
      <c r="S8521">
        <v>0</v>
      </c>
      <c r="T8521">
        <v>4</v>
      </c>
      <c r="U8521">
        <v>0</v>
      </c>
      <c r="V8521">
        <v>0</v>
      </c>
      <c r="W8521">
        <v>0</v>
      </c>
      <c r="X8521">
        <v>2.3296957485928758</v>
      </c>
      <c r="Y8521">
        <v>0</v>
      </c>
      <c r="Z8521">
        <v>44.922843364775296</v>
      </c>
      <c r="AA8521">
        <v>0</v>
      </c>
      <c r="AB8521">
        <v>15.16945658646665</v>
      </c>
      <c r="AC8521">
        <v>0</v>
      </c>
      <c r="AD8521">
        <v>0</v>
      </c>
      <c r="AE8521">
        <v>62.421995699834824</v>
      </c>
    </row>
    <row r="8522" spans="1:31" x14ac:dyDescent="0.25">
      <c r="A8522">
        <v>1805367</v>
      </c>
      <c r="B8522">
        <v>1</v>
      </c>
      <c r="C8522" t="s">
        <v>80</v>
      </c>
      <c r="D8522" t="s">
        <v>103</v>
      </c>
      <c r="E8522" t="s">
        <v>153</v>
      </c>
      <c r="F8522" t="s">
        <v>24260</v>
      </c>
      <c r="G8522" t="s">
        <v>164</v>
      </c>
      <c r="H8522" t="s">
        <v>146</v>
      </c>
      <c r="I8522" t="s">
        <v>135</v>
      </c>
      <c r="J8522" t="s">
        <v>136</v>
      </c>
      <c r="K8522" t="s">
        <v>147</v>
      </c>
      <c r="L8522" t="s">
        <v>24261</v>
      </c>
      <c r="M8522" t="s">
        <v>24262</v>
      </c>
      <c r="N8522">
        <v>4.2813888880000004</v>
      </c>
      <c r="O8522">
        <v>0</v>
      </c>
      <c r="P8522">
        <v>12</v>
      </c>
      <c r="Q8522">
        <v>0</v>
      </c>
      <c r="R8522">
        <v>0</v>
      </c>
      <c r="S8522">
        <v>0</v>
      </c>
      <c r="T8522">
        <v>4</v>
      </c>
      <c r="U8522">
        <v>0</v>
      </c>
      <c r="V8522">
        <v>0</v>
      </c>
      <c r="W8522">
        <v>0</v>
      </c>
      <c r="X8522">
        <v>10.428315728321623</v>
      </c>
      <c r="Y8522">
        <v>0</v>
      </c>
      <c r="Z8522">
        <v>0</v>
      </c>
      <c r="AA8522">
        <v>0</v>
      </c>
      <c r="AB8522">
        <v>9.7308849338918009</v>
      </c>
      <c r="AC8522">
        <v>0</v>
      </c>
      <c r="AD8522">
        <v>0</v>
      </c>
      <c r="AE8522">
        <v>20.159200662213422</v>
      </c>
    </row>
    <row r="8523" spans="1:31" x14ac:dyDescent="0.25">
      <c r="A8523">
        <v>1805368</v>
      </c>
      <c r="B8523">
        <v>1</v>
      </c>
      <c r="C8523" t="s">
        <v>80</v>
      </c>
      <c r="D8523" t="s">
        <v>97</v>
      </c>
      <c r="E8523" t="s">
        <v>171</v>
      </c>
      <c r="F8523" t="s">
        <v>24263</v>
      </c>
      <c r="G8523" t="s">
        <v>282</v>
      </c>
      <c r="H8523" t="s">
        <v>146</v>
      </c>
      <c r="I8523" t="s">
        <v>135</v>
      </c>
      <c r="J8523" t="s">
        <v>136</v>
      </c>
      <c r="K8523" t="s">
        <v>147</v>
      </c>
      <c r="L8523" t="s">
        <v>24264</v>
      </c>
      <c r="M8523" t="s">
        <v>24265</v>
      </c>
      <c r="N8523">
        <v>4.7044444439999999</v>
      </c>
      <c r="O8523">
        <v>0</v>
      </c>
      <c r="P8523">
        <v>7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5.2827441936992487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5.2827441936992487</v>
      </c>
    </row>
    <row r="8524" spans="1:31" x14ac:dyDescent="0.25">
      <c r="A8524">
        <v>1805370</v>
      </c>
      <c r="B8524">
        <v>1</v>
      </c>
      <c r="C8524" t="s">
        <v>80</v>
      </c>
      <c r="D8524" t="s">
        <v>97</v>
      </c>
      <c r="E8524" t="s">
        <v>171</v>
      </c>
      <c r="F8524" t="s">
        <v>24266</v>
      </c>
      <c r="G8524" t="s">
        <v>181</v>
      </c>
      <c r="H8524" t="s">
        <v>146</v>
      </c>
      <c r="I8524" t="s">
        <v>135</v>
      </c>
      <c r="J8524" t="s">
        <v>136</v>
      </c>
      <c r="K8524" t="s">
        <v>147</v>
      </c>
      <c r="L8524" t="s">
        <v>24267</v>
      </c>
      <c r="M8524" t="s">
        <v>24268</v>
      </c>
      <c r="N8524">
        <v>8.1605555550000002</v>
      </c>
      <c r="O8524">
        <v>0</v>
      </c>
      <c r="P8524">
        <v>1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2.0635875367273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2.0635875367273</v>
      </c>
    </row>
    <row r="8525" spans="1:31" x14ac:dyDescent="0.25">
      <c r="A8525">
        <v>1805372</v>
      </c>
      <c r="B8525">
        <v>1</v>
      </c>
      <c r="C8525" t="s">
        <v>80</v>
      </c>
      <c r="D8525" t="s">
        <v>105</v>
      </c>
      <c r="E8525" t="s">
        <v>131</v>
      </c>
      <c r="F8525" t="s">
        <v>24269</v>
      </c>
      <c r="G8525" t="s">
        <v>177</v>
      </c>
      <c r="H8525" t="s">
        <v>134</v>
      </c>
      <c r="I8525" t="s">
        <v>135</v>
      </c>
      <c r="J8525" t="s">
        <v>136</v>
      </c>
      <c r="K8525" t="s">
        <v>147</v>
      </c>
      <c r="L8525" t="s">
        <v>24270</v>
      </c>
      <c r="M8525" t="s">
        <v>24271</v>
      </c>
      <c r="N8525">
        <v>1.9883333329999999</v>
      </c>
      <c r="O8525">
        <v>0</v>
      </c>
      <c r="P8525">
        <v>68</v>
      </c>
      <c r="Q8525">
        <v>1</v>
      </c>
      <c r="R8525">
        <v>0</v>
      </c>
      <c r="S8525">
        <v>5</v>
      </c>
      <c r="T8525">
        <v>1</v>
      </c>
      <c r="U8525">
        <v>0</v>
      </c>
      <c r="V8525">
        <v>0</v>
      </c>
      <c r="W8525">
        <v>0</v>
      </c>
      <c r="X8525">
        <v>32.743640053976087</v>
      </c>
      <c r="Y8525">
        <v>57.080718899912</v>
      </c>
      <c r="Z8525">
        <v>0</v>
      </c>
      <c r="AA8525">
        <v>734.61070485982032</v>
      </c>
      <c r="AB8525">
        <v>0.30451677078815004</v>
      </c>
      <c r="AC8525">
        <v>0</v>
      </c>
      <c r="AD8525">
        <v>0</v>
      </c>
      <c r="AE8525">
        <v>824.73958058449659</v>
      </c>
    </row>
    <row r="8526" spans="1:31" x14ac:dyDescent="0.25">
      <c r="A8526">
        <v>1805373</v>
      </c>
      <c r="B8526">
        <v>1</v>
      </c>
      <c r="C8526" t="s">
        <v>80</v>
      </c>
      <c r="D8526" t="s">
        <v>110</v>
      </c>
      <c r="E8526" t="s">
        <v>171</v>
      </c>
      <c r="F8526" t="s">
        <v>24272</v>
      </c>
      <c r="G8526" t="s">
        <v>282</v>
      </c>
      <c r="H8526" t="s">
        <v>146</v>
      </c>
      <c r="I8526" t="s">
        <v>135</v>
      </c>
      <c r="J8526" t="s">
        <v>136</v>
      </c>
      <c r="K8526" t="s">
        <v>147</v>
      </c>
      <c r="L8526" t="s">
        <v>24273</v>
      </c>
      <c r="M8526" t="s">
        <v>24274</v>
      </c>
      <c r="N8526">
        <v>3.2211111109999999</v>
      </c>
      <c r="O8526">
        <v>0</v>
      </c>
      <c r="P8526">
        <v>9</v>
      </c>
      <c r="Q8526">
        <v>0</v>
      </c>
      <c r="R8526">
        <v>0</v>
      </c>
      <c r="S8526">
        <v>0</v>
      </c>
      <c r="T8526">
        <v>2</v>
      </c>
      <c r="U8526">
        <v>0</v>
      </c>
      <c r="V8526">
        <v>0</v>
      </c>
      <c r="W8526">
        <v>0</v>
      </c>
      <c r="X8526">
        <v>7.6913822171695676</v>
      </c>
      <c r="Y8526">
        <v>0</v>
      </c>
      <c r="Z8526">
        <v>0</v>
      </c>
      <c r="AA8526">
        <v>0</v>
      </c>
      <c r="AB8526">
        <v>8.2183181687948998</v>
      </c>
      <c r="AC8526">
        <v>0</v>
      </c>
      <c r="AD8526">
        <v>0</v>
      </c>
      <c r="AE8526">
        <v>15.909700385964467</v>
      </c>
    </row>
    <row r="8527" spans="1:31" x14ac:dyDescent="0.25">
      <c r="A8527">
        <v>1805374</v>
      </c>
      <c r="B8527">
        <v>1</v>
      </c>
      <c r="C8527" t="s">
        <v>80</v>
      </c>
      <c r="D8527" t="s">
        <v>96</v>
      </c>
      <c r="E8527" t="s">
        <v>158</v>
      </c>
      <c r="F8527" t="s">
        <v>24275</v>
      </c>
      <c r="G8527" t="s">
        <v>246</v>
      </c>
      <c r="H8527" t="s">
        <v>146</v>
      </c>
      <c r="I8527" t="s">
        <v>135</v>
      </c>
      <c r="J8527" t="s">
        <v>136</v>
      </c>
      <c r="K8527" t="s">
        <v>137</v>
      </c>
      <c r="L8527" t="s">
        <v>24276</v>
      </c>
      <c r="M8527" t="s">
        <v>24277</v>
      </c>
      <c r="N8527">
        <v>6.2833333329999999</v>
      </c>
      <c r="O8527">
        <v>0</v>
      </c>
      <c r="P8527">
        <v>49</v>
      </c>
      <c r="Q8527">
        <v>0</v>
      </c>
      <c r="R8527">
        <v>0</v>
      </c>
      <c r="S8527">
        <v>0</v>
      </c>
      <c r="T8527">
        <v>1</v>
      </c>
      <c r="U8527">
        <v>0</v>
      </c>
      <c r="V8527">
        <v>0</v>
      </c>
      <c r="W8527">
        <v>0</v>
      </c>
      <c r="X8527">
        <v>175.24488681487009</v>
      </c>
      <c r="Y8527">
        <v>0</v>
      </c>
      <c r="Z8527">
        <v>0</v>
      </c>
      <c r="AA8527">
        <v>0</v>
      </c>
      <c r="AB8527">
        <v>1.4093757175000002E-3</v>
      </c>
      <c r="AC8527">
        <v>0</v>
      </c>
      <c r="AD8527">
        <v>0</v>
      </c>
      <c r="AE8527">
        <v>175.24629619058757</v>
      </c>
    </row>
    <row r="8528" spans="1:31" x14ac:dyDescent="0.25">
      <c r="A8528">
        <v>1805375</v>
      </c>
      <c r="B8528">
        <v>1</v>
      </c>
      <c r="C8528" t="s">
        <v>80</v>
      </c>
      <c r="D8528" t="s">
        <v>104</v>
      </c>
      <c r="E8528" t="s">
        <v>143</v>
      </c>
      <c r="F8528" t="s">
        <v>24278</v>
      </c>
      <c r="G8528" t="s">
        <v>239</v>
      </c>
      <c r="H8528" t="s">
        <v>146</v>
      </c>
      <c r="I8528" t="s">
        <v>135</v>
      </c>
      <c r="J8528" t="s">
        <v>136</v>
      </c>
      <c r="K8528" t="s">
        <v>137</v>
      </c>
      <c r="L8528" t="s">
        <v>24279</v>
      </c>
      <c r="M8528" t="s">
        <v>24280</v>
      </c>
      <c r="N8528">
        <v>1.1976833330000001</v>
      </c>
      <c r="O8528">
        <v>0</v>
      </c>
      <c r="P8528">
        <v>154</v>
      </c>
      <c r="Q8528">
        <v>0</v>
      </c>
      <c r="R8528">
        <v>4</v>
      </c>
      <c r="S8528">
        <v>0</v>
      </c>
      <c r="T8528">
        <v>16</v>
      </c>
      <c r="U8528">
        <v>0</v>
      </c>
      <c r="V8528">
        <v>0</v>
      </c>
      <c r="W8528">
        <v>0</v>
      </c>
      <c r="X8528">
        <v>52.679521840015845</v>
      </c>
      <c r="Y8528">
        <v>0</v>
      </c>
      <c r="Z8528">
        <v>0.65789092431681662</v>
      </c>
      <c r="AA8528">
        <v>0</v>
      </c>
      <c r="AB8528">
        <v>10.286863387865303</v>
      </c>
      <c r="AC8528">
        <v>0</v>
      </c>
      <c r="AD8528">
        <v>0</v>
      </c>
      <c r="AE8528">
        <v>63.624276152197965</v>
      </c>
    </row>
    <row r="8529" spans="1:31" x14ac:dyDescent="0.25">
      <c r="A8529">
        <v>1805376</v>
      </c>
      <c r="B8529">
        <v>1</v>
      </c>
      <c r="C8529" t="s">
        <v>81</v>
      </c>
      <c r="D8529" t="s">
        <v>118</v>
      </c>
      <c r="E8529" t="s">
        <v>184</v>
      </c>
      <c r="F8529" t="s">
        <v>24281</v>
      </c>
      <c r="G8529" t="s">
        <v>232</v>
      </c>
      <c r="H8529" t="s">
        <v>134</v>
      </c>
      <c r="I8529" t="s">
        <v>135</v>
      </c>
      <c r="J8529" t="s">
        <v>136</v>
      </c>
      <c r="K8529" t="s">
        <v>147</v>
      </c>
      <c r="L8529" t="s">
        <v>24282</v>
      </c>
      <c r="M8529" t="s">
        <v>24283</v>
      </c>
      <c r="N8529">
        <v>1.744444444</v>
      </c>
      <c r="O8529">
        <v>0</v>
      </c>
      <c r="P8529">
        <v>0</v>
      </c>
      <c r="Q8529">
        <v>3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5.6076651344141499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5.6076651344141499</v>
      </c>
    </row>
    <row r="8530" spans="1:31" x14ac:dyDescent="0.25">
      <c r="A8530">
        <v>1805380</v>
      </c>
      <c r="B8530">
        <v>1</v>
      </c>
      <c r="C8530" t="s">
        <v>80</v>
      </c>
      <c r="D8530" t="s">
        <v>98</v>
      </c>
      <c r="E8530" t="s">
        <v>143</v>
      </c>
      <c r="F8530" t="s">
        <v>24284</v>
      </c>
      <c r="G8530" t="s">
        <v>221</v>
      </c>
      <c r="H8530" t="s">
        <v>146</v>
      </c>
      <c r="I8530" t="s">
        <v>135</v>
      </c>
      <c r="J8530" t="s">
        <v>136</v>
      </c>
      <c r="K8530" t="s">
        <v>147</v>
      </c>
      <c r="L8530" t="s">
        <v>24285</v>
      </c>
      <c r="M8530" t="s">
        <v>24286</v>
      </c>
      <c r="N8530">
        <v>0.33611111100000002</v>
      </c>
      <c r="O8530">
        <v>0</v>
      </c>
      <c r="P8530">
        <v>308</v>
      </c>
      <c r="Q8530">
        <v>0</v>
      </c>
      <c r="R8530">
        <v>7</v>
      </c>
      <c r="S8530">
        <v>0</v>
      </c>
      <c r="T8530">
        <v>34</v>
      </c>
      <c r="U8530">
        <v>0</v>
      </c>
      <c r="V8530">
        <v>0</v>
      </c>
      <c r="W8530">
        <v>0</v>
      </c>
      <c r="X8530">
        <v>30.839708195114902</v>
      </c>
      <c r="Y8530">
        <v>0</v>
      </c>
      <c r="Z8530">
        <v>1.4196561885753334</v>
      </c>
      <c r="AA8530">
        <v>0</v>
      </c>
      <c r="AB8530">
        <v>8.1001641162670843</v>
      </c>
      <c r="AC8530">
        <v>0</v>
      </c>
      <c r="AD8530">
        <v>0</v>
      </c>
      <c r="AE8530">
        <v>40.359528499957321</v>
      </c>
    </row>
    <row r="8531" spans="1:31" x14ac:dyDescent="0.25">
      <c r="A8531">
        <v>1805383</v>
      </c>
      <c r="B8531">
        <v>1</v>
      </c>
      <c r="C8531" t="s">
        <v>80</v>
      </c>
      <c r="D8531" t="s">
        <v>100</v>
      </c>
      <c r="E8531" t="s">
        <v>171</v>
      </c>
      <c r="F8531" t="s">
        <v>24287</v>
      </c>
      <c r="G8531" t="s">
        <v>282</v>
      </c>
      <c r="H8531" t="s">
        <v>146</v>
      </c>
      <c r="I8531" t="s">
        <v>135</v>
      </c>
      <c r="J8531" t="s">
        <v>136</v>
      </c>
      <c r="K8531" t="s">
        <v>147</v>
      </c>
      <c r="L8531" t="s">
        <v>24288</v>
      </c>
      <c r="M8531" t="s">
        <v>24289</v>
      </c>
      <c r="N8531">
        <v>3.4366666659999998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1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4.3303579636793499</v>
      </c>
      <c r="AC8531">
        <v>0</v>
      </c>
      <c r="AD8531">
        <v>0</v>
      </c>
      <c r="AE8531">
        <v>4.3303579636793499</v>
      </c>
    </row>
    <row r="8532" spans="1:31" x14ac:dyDescent="0.25">
      <c r="A8532">
        <v>1805388</v>
      </c>
      <c r="B8532">
        <v>1</v>
      </c>
      <c r="C8532" t="s">
        <v>81</v>
      </c>
      <c r="D8532" t="s">
        <v>126</v>
      </c>
      <c r="E8532" t="s">
        <v>184</v>
      </c>
      <c r="F8532" t="s">
        <v>24290</v>
      </c>
      <c r="G8532" t="s">
        <v>232</v>
      </c>
      <c r="H8532" t="s">
        <v>134</v>
      </c>
      <c r="I8532" t="s">
        <v>135</v>
      </c>
      <c r="J8532" t="s">
        <v>136</v>
      </c>
      <c r="K8532" t="s">
        <v>147</v>
      </c>
      <c r="L8532" t="s">
        <v>24291</v>
      </c>
      <c r="M8532" t="s">
        <v>24292</v>
      </c>
      <c r="N8532">
        <v>0.89138888800000005</v>
      </c>
      <c r="O8532">
        <v>1</v>
      </c>
      <c r="P8532">
        <v>62</v>
      </c>
      <c r="Q8532">
        <v>5</v>
      </c>
      <c r="R8532">
        <v>20</v>
      </c>
      <c r="S8532">
        <v>0</v>
      </c>
      <c r="T8532">
        <v>1</v>
      </c>
      <c r="U8532">
        <v>0</v>
      </c>
      <c r="V8532">
        <v>0</v>
      </c>
      <c r="W8532">
        <v>0.11520124725710836</v>
      </c>
      <c r="X8532">
        <v>5.9024131162373088</v>
      </c>
      <c r="Y8532">
        <v>5.3011085996371587</v>
      </c>
      <c r="Z8532">
        <v>4.5439433861183005</v>
      </c>
      <c r="AA8532">
        <v>0</v>
      </c>
      <c r="AB8532">
        <v>0</v>
      </c>
      <c r="AC8532">
        <v>0</v>
      </c>
      <c r="AD8532">
        <v>0</v>
      </c>
      <c r="AE8532">
        <v>15.862666349249876</v>
      </c>
    </row>
    <row r="8533" spans="1:31" x14ac:dyDescent="0.25">
      <c r="A8533">
        <v>1805389</v>
      </c>
      <c r="B8533">
        <v>1</v>
      </c>
      <c r="C8533" t="s">
        <v>80</v>
      </c>
      <c r="D8533" t="s">
        <v>85</v>
      </c>
      <c r="E8533" t="s">
        <v>171</v>
      </c>
      <c r="F8533" t="s">
        <v>24293</v>
      </c>
      <c r="G8533" t="s">
        <v>181</v>
      </c>
      <c r="H8533" t="s">
        <v>146</v>
      </c>
      <c r="I8533" t="s">
        <v>135</v>
      </c>
      <c r="J8533" t="s">
        <v>136</v>
      </c>
      <c r="K8533" t="s">
        <v>147</v>
      </c>
      <c r="L8533" t="s">
        <v>24294</v>
      </c>
      <c r="M8533" t="s">
        <v>24295</v>
      </c>
      <c r="N8533">
        <v>1.8686111110000001</v>
      </c>
      <c r="O8533">
        <v>0</v>
      </c>
      <c r="P8533">
        <v>7</v>
      </c>
      <c r="Q8533">
        <v>0</v>
      </c>
      <c r="R8533">
        <v>0</v>
      </c>
      <c r="S8533">
        <v>0</v>
      </c>
      <c r="T8533">
        <v>1</v>
      </c>
      <c r="U8533">
        <v>0</v>
      </c>
      <c r="V8533">
        <v>0</v>
      </c>
      <c r="W8533">
        <v>0</v>
      </c>
      <c r="X8533">
        <v>4.8943670564003332</v>
      </c>
      <c r="Y8533">
        <v>0</v>
      </c>
      <c r="Z8533">
        <v>0</v>
      </c>
      <c r="AA8533">
        <v>0</v>
      </c>
      <c r="AB8533">
        <v>4.5227809249341666E-2</v>
      </c>
      <c r="AC8533">
        <v>0</v>
      </c>
      <c r="AD8533">
        <v>0</v>
      </c>
      <c r="AE8533">
        <v>4.9395948656496751</v>
      </c>
    </row>
    <row r="8534" spans="1:31" x14ac:dyDescent="0.25">
      <c r="A8534">
        <v>1805392</v>
      </c>
      <c r="B8534">
        <v>1</v>
      </c>
      <c r="C8534" t="s">
        <v>80</v>
      </c>
      <c r="D8534" t="s">
        <v>99</v>
      </c>
      <c r="E8534" t="s">
        <v>171</v>
      </c>
      <c r="F8534" t="s">
        <v>24296</v>
      </c>
      <c r="G8534" t="s">
        <v>181</v>
      </c>
      <c r="H8534" t="s">
        <v>146</v>
      </c>
      <c r="I8534" t="s">
        <v>135</v>
      </c>
      <c r="J8534" t="s">
        <v>136</v>
      </c>
      <c r="K8534" t="s">
        <v>147</v>
      </c>
      <c r="L8534" t="s">
        <v>24297</v>
      </c>
      <c r="M8534" t="s">
        <v>24298</v>
      </c>
      <c r="N8534">
        <v>6.8791666659999997</v>
      </c>
      <c r="O8534">
        <v>0</v>
      </c>
      <c r="P8534">
        <v>1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0.34233126459166663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0.34233126459166663</v>
      </c>
    </row>
    <row r="8535" spans="1:31" x14ac:dyDescent="0.25">
      <c r="A8535">
        <v>1805393</v>
      </c>
      <c r="B8535">
        <v>1</v>
      </c>
      <c r="C8535" t="s">
        <v>80</v>
      </c>
      <c r="D8535" t="s">
        <v>89</v>
      </c>
      <c r="E8535" t="s">
        <v>143</v>
      </c>
      <c r="F8535" t="s">
        <v>24299</v>
      </c>
      <c r="G8535" t="s">
        <v>246</v>
      </c>
      <c r="H8535" t="s">
        <v>146</v>
      </c>
      <c r="I8535" t="s">
        <v>135</v>
      </c>
      <c r="J8535" t="s">
        <v>136</v>
      </c>
      <c r="K8535" t="s">
        <v>137</v>
      </c>
      <c r="L8535" t="s">
        <v>24300</v>
      </c>
      <c r="M8535" t="s">
        <v>24301</v>
      </c>
      <c r="N8535">
        <v>0.88743055500000001</v>
      </c>
      <c r="O8535">
        <v>0</v>
      </c>
      <c r="P8535">
        <v>8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11.00403087575487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11.00403087575487</v>
      </c>
    </row>
    <row r="8536" spans="1:31" x14ac:dyDescent="0.25">
      <c r="A8536">
        <v>1805395</v>
      </c>
      <c r="B8536">
        <v>1</v>
      </c>
      <c r="C8536" t="s">
        <v>80</v>
      </c>
      <c r="D8536" t="s">
        <v>83</v>
      </c>
      <c r="E8536" t="s">
        <v>171</v>
      </c>
      <c r="F8536" t="s">
        <v>24302</v>
      </c>
      <c r="G8536" t="s">
        <v>173</v>
      </c>
      <c r="H8536" t="s">
        <v>146</v>
      </c>
      <c r="I8536" t="s">
        <v>135</v>
      </c>
      <c r="J8536" t="s">
        <v>136</v>
      </c>
      <c r="K8536" t="s">
        <v>147</v>
      </c>
      <c r="L8536" t="s">
        <v>24303</v>
      </c>
      <c r="M8536" t="s">
        <v>24304</v>
      </c>
      <c r="N8536">
        <v>0.82583333299999995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15</v>
      </c>
      <c r="U8536">
        <v>0</v>
      </c>
      <c r="V8536">
        <v>4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13.43972706679126</v>
      </c>
      <c r="AC8536">
        <v>0</v>
      </c>
      <c r="AD8536">
        <v>6.0306527478171175</v>
      </c>
      <c r="AE8536">
        <v>19.470379814608378</v>
      </c>
    </row>
    <row r="8537" spans="1:31" x14ac:dyDescent="0.25">
      <c r="A8537">
        <v>1805398</v>
      </c>
      <c r="B8537">
        <v>1</v>
      </c>
      <c r="C8537" t="s">
        <v>81</v>
      </c>
      <c r="D8537" t="s">
        <v>120</v>
      </c>
      <c r="E8537" t="s">
        <v>171</v>
      </c>
      <c r="F8537" t="s">
        <v>24305</v>
      </c>
      <c r="G8537" t="s">
        <v>181</v>
      </c>
      <c r="H8537" t="s">
        <v>146</v>
      </c>
      <c r="I8537" t="s">
        <v>135</v>
      </c>
      <c r="J8537" t="s">
        <v>136</v>
      </c>
      <c r="K8537" t="s">
        <v>147</v>
      </c>
      <c r="L8537" t="s">
        <v>24306</v>
      </c>
      <c r="M8537" t="s">
        <v>24307</v>
      </c>
      <c r="N8537">
        <v>1.416111111</v>
      </c>
      <c r="O8537">
        <v>0</v>
      </c>
      <c r="P8537">
        <v>1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0.49075767473450005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0.49075767473450005</v>
      </c>
    </row>
    <row r="8538" spans="1:31" x14ac:dyDescent="0.25">
      <c r="A8538">
        <v>1805401</v>
      </c>
      <c r="B8538">
        <v>1</v>
      </c>
      <c r="C8538" t="s">
        <v>81</v>
      </c>
      <c r="D8538" t="s">
        <v>120</v>
      </c>
      <c r="E8538" t="s">
        <v>171</v>
      </c>
      <c r="F8538" t="s">
        <v>24308</v>
      </c>
      <c r="G8538" t="s">
        <v>181</v>
      </c>
      <c r="H8538" t="s">
        <v>146</v>
      </c>
      <c r="I8538" t="s">
        <v>135</v>
      </c>
      <c r="J8538" t="s">
        <v>136</v>
      </c>
      <c r="K8538" t="s">
        <v>147</v>
      </c>
      <c r="L8538" t="s">
        <v>24309</v>
      </c>
      <c r="M8538" t="s">
        <v>24310</v>
      </c>
      <c r="N8538">
        <v>2.7230555550000002</v>
      </c>
      <c r="O8538">
        <v>0</v>
      </c>
      <c r="P8538">
        <v>5</v>
      </c>
      <c r="Q8538">
        <v>0</v>
      </c>
      <c r="R8538">
        <v>0</v>
      </c>
      <c r="S8538">
        <v>0</v>
      </c>
      <c r="T8538">
        <v>2</v>
      </c>
      <c r="U8538">
        <v>0</v>
      </c>
      <c r="V8538">
        <v>0</v>
      </c>
      <c r="W8538">
        <v>0</v>
      </c>
      <c r="X8538">
        <v>1.6410655339670666</v>
      </c>
      <c r="Y8538">
        <v>0</v>
      </c>
      <c r="Z8538">
        <v>0</v>
      </c>
      <c r="AA8538">
        <v>0</v>
      </c>
      <c r="AB8538">
        <v>2.5001501706837503</v>
      </c>
      <c r="AC8538">
        <v>0</v>
      </c>
      <c r="AD8538">
        <v>0</v>
      </c>
      <c r="AE8538">
        <v>4.1412157046508167</v>
      </c>
    </row>
    <row r="8539" spans="1:31" x14ac:dyDescent="0.25">
      <c r="A8539">
        <v>1805405</v>
      </c>
      <c r="B8539">
        <v>1</v>
      </c>
      <c r="C8539" t="s">
        <v>81</v>
      </c>
      <c r="D8539" t="s">
        <v>118</v>
      </c>
      <c r="E8539" t="s">
        <v>188</v>
      </c>
      <c r="F8539" t="s">
        <v>24311</v>
      </c>
      <c r="G8539" t="s">
        <v>177</v>
      </c>
      <c r="H8539" t="s">
        <v>134</v>
      </c>
      <c r="I8539" t="s">
        <v>135</v>
      </c>
      <c r="J8539" t="s">
        <v>136</v>
      </c>
      <c r="K8539" t="s">
        <v>147</v>
      </c>
      <c r="L8539" t="s">
        <v>24312</v>
      </c>
      <c r="M8539" t="s">
        <v>24313</v>
      </c>
      <c r="N8539">
        <v>1.0047222220000001</v>
      </c>
      <c r="O8539">
        <v>0</v>
      </c>
      <c r="P8539">
        <v>542</v>
      </c>
      <c r="Q8539">
        <v>39</v>
      </c>
      <c r="R8539">
        <v>11</v>
      </c>
      <c r="S8539">
        <v>0</v>
      </c>
      <c r="T8539">
        <v>53</v>
      </c>
      <c r="U8539">
        <v>0</v>
      </c>
      <c r="V8539">
        <v>0</v>
      </c>
      <c r="W8539">
        <v>0</v>
      </c>
      <c r="X8539">
        <v>94.2083508784185</v>
      </c>
      <c r="Y8539">
        <v>33.442567493326045</v>
      </c>
      <c r="Z8539">
        <v>2.0200922527939502</v>
      </c>
      <c r="AA8539">
        <v>0</v>
      </c>
      <c r="AB8539">
        <v>9.3224877777615571</v>
      </c>
      <c r="AC8539">
        <v>0</v>
      </c>
      <c r="AD8539">
        <v>0</v>
      </c>
      <c r="AE8539">
        <v>138.99349840230005</v>
      </c>
    </row>
    <row r="8540" spans="1:31" x14ac:dyDescent="0.25">
      <c r="A8540">
        <v>1805407</v>
      </c>
      <c r="B8540">
        <v>1</v>
      </c>
      <c r="C8540" t="s">
        <v>80</v>
      </c>
      <c r="D8540" t="s">
        <v>100</v>
      </c>
      <c r="E8540" t="s">
        <v>158</v>
      </c>
      <c r="F8540" t="s">
        <v>24314</v>
      </c>
      <c r="G8540" t="s">
        <v>160</v>
      </c>
      <c r="H8540" t="s">
        <v>146</v>
      </c>
      <c r="I8540" t="s">
        <v>135</v>
      </c>
      <c r="J8540" t="s">
        <v>136</v>
      </c>
      <c r="K8540" t="s">
        <v>147</v>
      </c>
      <c r="L8540" t="s">
        <v>24315</v>
      </c>
      <c r="M8540" t="s">
        <v>24316</v>
      </c>
      <c r="N8540">
        <v>2.448611111</v>
      </c>
      <c r="O8540">
        <v>0</v>
      </c>
      <c r="P8540">
        <v>93</v>
      </c>
      <c r="Q8540">
        <v>0</v>
      </c>
      <c r="R8540">
        <v>0</v>
      </c>
      <c r="S8540">
        <v>0</v>
      </c>
      <c r="T8540">
        <v>5</v>
      </c>
      <c r="U8540">
        <v>0</v>
      </c>
      <c r="V8540">
        <v>0</v>
      </c>
      <c r="W8540">
        <v>0</v>
      </c>
      <c r="X8540">
        <v>74.520410809129771</v>
      </c>
      <c r="Y8540">
        <v>0</v>
      </c>
      <c r="Z8540">
        <v>0</v>
      </c>
      <c r="AA8540">
        <v>0</v>
      </c>
      <c r="AB8540">
        <v>18.900884228639136</v>
      </c>
      <c r="AC8540">
        <v>0</v>
      </c>
      <c r="AD8540">
        <v>0</v>
      </c>
      <c r="AE8540">
        <v>93.421295037768914</v>
      </c>
    </row>
    <row r="8541" spans="1:31" x14ac:dyDescent="0.25">
      <c r="A8541">
        <v>1805408</v>
      </c>
      <c r="B8541">
        <v>1</v>
      </c>
      <c r="C8541" t="s">
        <v>80</v>
      </c>
      <c r="D8541" t="s">
        <v>97</v>
      </c>
      <c r="E8541" t="s">
        <v>171</v>
      </c>
      <c r="F8541" t="s">
        <v>24317</v>
      </c>
      <c r="G8541" t="s">
        <v>282</v>
      </c>
      <c r="H8541" t="s">
        <v>146</v>
      </c>
      <c r="I8541" t="s">
        <v>135</v>
      </c>
      <c r="J8541" t="s">
        <v>136</v>
      </c>
      <c r="K8541" t="s">
        <v>147</v>
      </c>
      <c r="L8541" t="s">
        <v>24318</v>
      </c>
      <c r="M8541" t="s">
        <v>24319</v>
      </c>
      <c r="N8541">
        <v>9.4030555549999999</v>
      </c>
      <c r="O8541">
        <v>0</v>
      </c>
      <c r="P8541">
        <v>7</v>
      </c>
      <c r="Q8541">
        <v>0</v>
      </c>
      <c r="R8541">
        <v>0</v>
      </c>
      <c r="S8541">
        <v>0</v>
      </c>
      <c r="T8541">
        <v>2</v>
      </c>
      <c r="U8541">
        <v>0</v>
      </c>
      <c r="V8541">
        <v>0</v>
      </c>
      <c r="W8541">
        <v>0</v>
      </c>
      <c r="X8541">
        <v>18.860481722471643</v>
      </c>
      <c r="Y8541">
        <v>0</v>
      </c>
      <c r="Z8541">
        <v>0</v>
      </c>
      <c r="AA8541">
        <v>0</v>
      </c>
      <c r="AB8541">
        <v>28.235820511383558</v>
      </c>
      <c r="AC8541">
        <v>0</v>
      </c>
      <c r="AD8541">
        <v>0</v>
      </c>
      <c r="AE8541">
        <v>47.096302233855198</v>
      </c>
    </row>
    <row r="8542" spans="1:31" x14ac:dyDescent="0.25">
      <c r="A8542">
        <v>1805410</v>
      </c>
      <c r="B8542">
        <v>1</v>
      </c>
      <c r="C8542" t="s">
        <v>80</v>
      </c>
      <c r="D8542" t="s">
        <v>100</v>
      </c>
      <c r="E8542" t="s">
        <v>171</v>
      </c>
      <c r="F8542" t="s">
        <v>24320</v>
      </c>
      <c r="G8542" t="s">
        <v>181</v>
      </c>
      <c r="H8542" t="s">
        <v>146</v>
      </c>
      <c r="I8542" t="s">
        <v>135</v>
      </c>
      <c r="J8542" t="s">
        <v>136</v>
      </c>
      <c r="K8542" t="s">
        <v>147</v>
      </c>
      <c r="L8542" t="s">
        <v>24321</v>
      </c>
      <c r="M8542" t="s">
        <v>24322</v>
      </c>
      <c r="N8542">
        <v>0.66138888799999995</v>
      </c>
      <c r="O8542">
        <v>0</v>
      </c>
      <c r="P8542">
        <v>1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1.7626426207166666E-2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1.7626426207166666E-2</v>
      </c>
    </row>
    <row r="8543" spans="1:31" x14ac:dyDescent="0.25">
      <c r="A8543">
        <v>1805411</v>
      </c>
      <c r="B8543">
        <v>1</v>
      </c>
      <c r="C8543" t="s">
        <v>80</v>
      </c>
      <c r="D8543" t="s">
        <v>101</v>
      </c>
      <c r="E8543" t="s">
        <v>171</v>
      </c>
      <c r="F8543" t="s">
        <v>24323</v>
      </c>
      <c r="G8543" t="s">
        <v>225</v>
      </c>
      <c r="H8543" t="s">
        <v>146</v>
      </c>
      <c r="I8543" t="s">
        <v>135</v>
      </c>
      <c r="J8543" t="s">
        <v>136</v>
      </c>
      <c r="K8543" t="s">
        <v>147</v>
      </c>
      <c r="L8543" t="s">
        <v>24324</v>
      </c>
      <c r="M8543" t="s">
        <v>24325</v>
      </c>
      <c r="N8543">
        <v>7.1355555549999998</v>
      </c>
      <c r="O8543">
        <v>0</v>
      </c>
      <c r="P8543">
        <v>1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0.51939298249800003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0.51939298249800003</v>
      </c>
    </row>
    <row r="8544" spans="1:31" x14ac:dyDescent="0.25">
      <c r="A8544">
        <v>1805412</v>
      </c>
      <c r="B8544">
        <v>1</v>
      </c>
      <c r="C8544" t="s">
        <v>80</v>
      </c>
      <c r="D8544" t="s">
        <v>108</v>
      </c>
      <c r="E8544" t="s">
        <v>158</v>
      </c>
      <c r="F8544" t="s">
        <v>24326</v>
      </c>
      <c r="G8544" t="s">
        <v>160</v>
      </c>
      <c r="H8544" t="s">
        <v>146</v>
      </c>
      <c r="I8544" t="s">
        <v>135</v>
      </c>
      <c r="J8544" t="s">
        <v>136</v>
      </c>
      <c r="K8544" t="s">
        <v>147</v>
      </c>
      <c r="L8544" t="s">
        <v>24327</v>
      </c>
      <c r="M8544" t="s">
        <v>24328</v>
      </c>
      <c r="N8544">
        <v>0.92416666599999997</v>
      </c>
      <c r="O8544">
        <v>0</v>
      </c>
      <c r="P8544">
        <v>135</v>
      </c>
      <c r="Q8544">
        <v>0</v>
      </c>
      <c r="R8544">
        <v>0</v>
      </c>
      <c r="S8544">
        <v>0</v>
      </c>
      <c r="T8544">
        <v>34</v>
      </c>
      <c r="U8544">
        <v>0</v>
      </c>
      <c r="V8544">
        <v>0</v>
      </c>
      <c r="W8544">
        <v>0</v>
      </c>
      <c r="X8544">
        <v>30.174949182508005</v>
      </c>
      <c r="Y8544">
        <v>0</v>
      </c>
      <c r="Z8544">
        <v>0</v>
      </c>
      <c r="AA8544">
        <v>0</v>
      </c>
      <c r="AB8544">
        <v>22.935882978271149</v>
      </c>
      <c r="AC8544">
        <v>0</v>
      </c>
      <c r="AD8544">
        <v>0</v>
      </c>
      <c r="AE8544">
        <v>53.110832160779154</v>
      </c>
    </row>
    <row r="8545" spans="1:31" x14ac:dyDescent="0.25">
      <c r="A8545">
        <v>1805417</v>
      </c>
      <c r="B8545">
        <v>1</v>
      </c>
      <c r="C8545" t="s">
        <v>81</v>
      </c>
      <c r="D8545" t="s">
        <v>128</v>
      </c>
      <c r="E8545" t="s">
        <v>171</v>
      </c>
      <c r="F8545" t="s">
        <v>24329</v>
      </c>
      <c r="G8545" t="s">
        <v>225</v>
      </c>
      <c r="H8545" t="s">
        <v>146</v>
      </c>
      <c r="I8545" t="s">
        <v>135</v>
      </c>
      <c r="J8545" t="s">
        <v>136</v>
      </c>
      <c r="K8545" t="s">
        <v>147</v>
      </c>
      <c r="L8545" t="s">
        <v>24330</v>
      </c>
      <c r="M8545" t="s">
        <v>24331</v>
      </c>
      <c r="N8545">
        <v>2.6488888880000001</v>
      </c>
      <c r="O8545">
        <v>0</v>
      </c>
      <c r="P8545">
        <v>8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3.4879223912826998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3.4879223912826998</v>
      </c>
    </row>
    <row r="8546" spans="1:31" x14ac:dyDescent="0.25">
      <c r="A8546">
        <v>1805423</v>
      </c>
      <c r="B8546">
        <v>1</v>
      </c>
      <c r="C8546" t="s">
        <v>80</v>
      </c>
      <c r="D8546" t="s">
        <v>106</v>
      </c>
      <c r="E8546" t="s">
        <v>171</v>
      </c>
      <c r="F8546" t="s">
        <v>24332</v>
      </c>
      <c r="G8546" t="s">
        <v>181</v>
      </c>
      <c r="H8546" t="s">
        <v>146</v>
      </c>
      <c r="I8546" t="s">
        <v>135</v>
      </c>
      <c r="J8546" t="s">
        <v>136</v>
      </c>
      <c r="K8546" t="s">
        <v>147</v>
      </c>
      <c r="L8546" t="s">
        <v>24333</v>
      </c>
      <c r="M8546" t="s">
        <v>24334</v>
      </c>
      <c r="N8546">
        <v>8.5288888879999991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1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9.7406964920252666</v>
      </c>
      <c r="AC8546">
        <v>0</v>
      </c>
      <c r="AD8546">
        <v>0</v>
      </c>
      <c r="AE8546">
        <v>9.7406964920252666</v>
      </c>
    </row>
    <row r="8547" spans="1:31" x14ac:dyDescent="0.25">
      <c r="A8547">
        <v>1805429</v>
      </c>
      <c r="B8547">
        <v>1</v>
      </c>
      <c r="C8547" t="s">
        <v>80</v>
      </c>
      <c r="D8547" t="s">
        <v>82</v>
      </c>
      <c r="E8547" t="s">
        <v>184</v>
      </c>
      <c r="F8547" t="s">
        <v>24335</v>
      </c>
      <c r="G8547" t="s">
        <v>1032</v>
      </c>
      <c r="H8547" t="s">
        <v>134</v>
      </c>
      <c r="I8547" t="s">
        <v>135</v>
      </c>
      <c r="J8547" t="s">
        <v>136</v>
      </c>
      <c r="K8547" t="s">
        <v>147</v>
      </c>
      <c r="L8547" t="s">
        <v>24336</v>
      </c>
      <c r="M8547" t="s">
        <v>24337</v>
      </c>
      <c r="N8547">
        <v>0.55527777700000003</v>
      </c>
      <c r="O8547">
        <v>0</v>
      </c>
      <c r="P8547">
        <v>631</v>
      </c>
      <c r="Q8547">
        <v>0</v>
      </c>
      <c r="R8547">
        <v>0</v>
      </c>
      <c r="S8547">
        <v>0</v>
      </c>
      <c r="T8547">
        <v>85</v>
      </c>
      <c r="U8547">
        <v>0</v>
      </c>
      <c r="V8547">
        <v>1</v>
      </c>
      <c r="W8547">
        <v>0</v>
      </c>
      <c r="X8547">
        <v>94.731521511799642</v>
      </c>
      <c r="Y8547">
        <v>0</v>
      </c>
      <c r="Z8547">
        <v>0</v>
      </c>
      <c r="AA8547">
        <v>0</v>
      </c>
      <c r="AB8547">
        <v>19.055845938785946</v>
      </c>
      <c r="AC8547">
        <v>0</v>
      </c>
      <c r="AD8547">
        <v>12.193097435316416</v>
      </c>
      <c r="AE8547">
        <v>125.98046488590201</v>
      </c>
    </row>
    <row r="8548" spans="1:31" x14ac:dyDescent="0.25">
      <c r="A8548">
        <v>1805431</v>
      </c>
      <c r="B8548">
        <v>1</v>
      </c>
      <c r="C8548" t="s">
        <v>81</v>
      </c>
      <c r="D8548" t="s">
        <v>128</v>
      </c>
      <c r="E8548" t="s">
        <v>158</v>
      </c>
      <c r="F8548" t="s">
        <v>24338</v>
      </c>
      <c r="G8548" t="s">
        <v>160</v>
      </c>
      <c r="H8548" t="s">
        <v>146</v>
      </c>
      <c r="I8548" t="s">
        <v>135</v>
      </c>
      <c r="J8548" t="s">
        <v>136</v>
      </c>
      <c r="K8548" t="s">
        <v>147</v>
      </c>
      <c r="L8548" t="s">
        <v>24339</v>
      </c>
      <c r="M8548" t="s">
        <v>24340</v>
      </c>
      <c r="N8548">
        <v>0.51944444400000001</v>
      </c>
      <c r="O8548">
        <v>0</v>
      </c>
      <c r="P8548">
        <v>96</v>
      </c>
      <c r="Q8548">
        <v>0</v>
      </c>
      <c r="R8548">
        <v>0</v>
      </c>
      <c r="S8548">
        <v>0</v>
      </c>
      <c r="T8548">
        <v>6</v>
      </c>
      <c r="U8548">
        <v>0</v>
      </c>
      <c r="V8548">
        <v>0</v>
      </c>
      <c r="W8548">
        <v>0</v>
      </c>
      <c r="X8548">
        <v>7.7216918374632444</v>
      </c>
      <c r="Y8548">
        <v>0</v>
      </c>
      <c r="Z8548">
        <v>0</v>
      </c>
      <c r="AA8548">
        <v>0</v>
      </c>
      <c r="AB8548">
        <v>0.71039408972149998</v>
      </c>
      <c r="AC8548">
        <v>0</v>
      </c>
      <c r="AD8548">
        <v>0</v>
      </c>
      <c r="AE8548">
        <v>8.4320859271847439</v>
      </c>
    </row>
    <row r="8549" spans="1:31" x14ac:dyDescent="0.25">
      <c r="A8549">
        <v>1805436</v>
      </c>
      <c r="B8549">
        <v>1</v>
      </c>
      <c r="C8549" t="s">
        <v>81</v>
      </c>
      <c r="D8549" t="s">
        <v>122</v>
      </c>
      <c r="E8549" t="s">
        <v>171</v>
      </c>
      <c r="F8549" t="s">
        <v>24341</v>
      </c>
      <c r="G8549" t="s">
        <v>181</v>
      </c>
      <c r="H8549" t="s">
        <v>146</v>
      </c>
      <c r="I8549" t="s">
        <v>135</v>
      </c>
      <c r="J8549" t="s">
        <v>136</v>
      </c>
      <c r="K8549" t="s">
        <v>147</v>
      </c>
      <c r="L8549" t="s">
        <v>24342</v>
      </c>
      <c r="M8549" t="s">
        <v>24343</v>
      </c>
      <c r="N8549">
        <v>3.111388888</v>
      </c>
      <c r="O8549">
        <v>0</v>
      </c>
      <c r="P8549">
        <v>4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1.1481508024338001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1.1481508024338001</v>
      </c>
    </row>
    <row r="8550" spans="1:31" x14ac:dyDescent="0.25">
      <c r="A8550">
        <v>1805453</v>
      </c>
      <c r="B8550">
        <v>1</v>
      </c>
      <c r="C8550" t="s">
        <v>80</v>
      </c>
      <c r="D8550" t="s">
        <v>96</v>
      </c>
      <c r="E8550" t="s">
        <v>171</v>
      </c>
      <c r="F8550" t="s">
        <v>24344</v>
      </c>
      <c r="G8550" t="s">
        <v>282</v>
      </c>
      <c r="H8550" t="s">
        <v>146</v>
      </c>
      <c r="I8550" t="s">
        <v>135</v>
      </c>
      <c r="J8550" t="s">
        <v>136</v>
      </c>
      <c r="K8550" t="s">
        <v>147</v>
      </c>
      <c r="L8550" t="s">
        <v>24345</v>
      </c>
      <c r="M8550" t="s">
        <v>24346</v>
      </c>
      <c r="N8550">
        <v>6.8797222219999998</v>
      </c>
      <c r="O8550">
        <v>0</v>
      </c>
      <c r="P8550">
        <v>1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0.29484560498319162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0.29484560498319162</v>
      </c>
    </row>
    <row r="8551" spans="1:31" x14ac:dyDescent="0.25">
      <c r="A8551">
        <v>1805471</v>
      </c>
      <c r="B8551">
        <v>1</v>
      </c>
      <c r="C8551" t="s">
        <v>80</v>
      </c>
      <c r="D8551" t="s">
        <v>103</v>
      </c>
      <c r="E8551" t="s">
        <v>188</v>
      </c>
      <c r="F8551" t="s">
        <v>19510</v>
      </c>
      <c r="G8551" t="s">
        <v>239</v>
      </c>
      <c r="H8551" t="s">
        <v>134</v>
      </c>
      <c r="I8551" t="s">
        <v>135</v>
      </c>
      <c r="J8551" t="s">
        <v>136</v>
      </c>
      <c r="K8551" t="s">
        <v>137</v>
      </c>
      <c r="L8551" t="s">
        <v>24347</v>
      </c>
      <c r="M8551" t="s">
        <v>24348</v>
      </c>
      <c r="N8551">
        <v>1.3647222219999999</v>
      </c>
      <c r="O8551">
        <v>4</v>
      </c>
      <c r="P8551">
        <v>2664</v>
      </c>
      <c r="Q8551">
        <v>41</v>
      </c>
      <c r="R8551">
        <v>143</v>
      </c>
      <c r="S8551">
        <v>13</v>
      </c>
      <c r="T8551">
        <v>296</v>
      </c>
      <c r="U8551">
        <v>4</v>
      </c>
      <c r="V8551">
        <v>8</v>
      </c>
      <c r="W8551">
        <v>22.110337885760373</v>
      </c>
      <c r="X8551">
        <v>1219.2314251443672</v>
      </c>
      <c r="Y8551">
        <v>110.50766793897213</v>
      </c>
      <c r="Z8551">
        <v>122.44791294813037</v>
      </c>
      <c r="AA8551">
        <v>149.80740994513627</v>
      </c>
      <c r="AB8551">
        <v>358.40162827148373</v>
      </c>
      <c r="AC8551">
        <v>417.40911699722591</v>
      </c>
      <c r="AD8551">
        <v>198.63921819212919</v>
      </c>
      <c r="AE8551">
        <v>2598.5547173232053</v>
      </c>
    </row>
    <row r="8552" spans="1:31" x14ac:dyDescent="0.25">
      <c r="A8552">
        <v>1805473</v>
      </c>
      <c r="B8552">
        <v>1</v>
      </c>
      <c r="C8552" t="s">
        <v>80</v>
      </c>
      <c r="D8552" t="s">
        <v>104</v>
      </c>
      <c r="E8552" t="s">
        <v>158</v>
      </c>
      <c r="F8552" t="s">
        <v>24349</v>
      </c>
      <c r="G8552" t="s">
        <v>160</v>
      </c>
      <c r="H8552" t="s">
        <v>146</v>
      </c>
      <c r="I8552" t="s">
        <v>135</v>
      </c>
      <c r="J8552" t="s">
        <v>136</v>
      </c>
      <c r="K8552" t="s">
        <v>147</v>
      </c>
      <c r="L8552" t="s">
        <v>24350</v>
      </c>
      <c r="M8552" t="s">
        <v>24351</v>
      </c>
      <c r="N8552">
        <v>1.443888888</v>
      </c>
      <c r="O8552">
        <v>0</v>
      </c>
      <c r="P8552">
        <v>84</v>
      </c>
      <c r="Q8552">
        <v>0</v>
      </c>
      <c r="R8552">
        <v>0</v>
      </c>
      <c r="S8552">
        <v>0</v>
      </c>
      <c r="T8552">
        <v>15</v>
      </c>
      <c r="U8552">
        <v>0</v>
      </c>
      <c r="V8552">
        <v>0</v>
      </c>
      <c r="W8552">
        <v>0</v>
      </c>
      <c r="X8552">
        <v>34.133216904791908</v>
      </c>
      <c r="Y8552">
        <v>0</v>
      </c>
      <c r="Z8552">
        <v>0</v>
      </c>
      <c r="AA8552">
        <v>0</v>
      </c>
      <c r="AB8552">
        <v>3.7151432217008669</v>
      </c>
      <c r="AC8552">
        <v>0</v>
      </c>
      <c r="AD8552">
        <v>0</v>
      </c>
      <c r="AE8552">
        <v>37.848360126492778</v>
      </c>
    </row>
    <row r="8553" spans="1:31" x14ac:dyDescent="0.25">
      <c r="A8553">
        <v>1805474</v>
      </c>
      <c r="B8553">
        <v>1</v>
      </c>
      <c r="C8553" t="s">
        <v>81</v>
      </c>
      <c r="D8553" t="s">
        <v>121</v>
      </c>
      <c r="E8553" t="s">
        <v>184</v>
      </c>
      <c r="F8553" t="s">
        <v>1614</v>
      </c>
      <c r="G8553" t="s">
        <v>177</v>
      </c>
      <c r="H8553" t="s">
        <v>134</v>
      </c>
      <c r="I8553" t="s">
        <v>193</v>
      </c>
      <c r="J8553" t="s">
        <v>136</v>
      </c>
      <c r="K8553" t="s">
        <v>147</v>
      </c>
      <c r="L8553" t="s">
        <v>24352</v>
      </c>
      <c r="M8553" t="s">
        <v>24353</v>
      </c>
      <c r="N8553">
        <v>7.4999999999999997E-3</v>
      </c>
      <c r="O8553">
        <v>0</v>
      </c>
      <c r="P8553">
        <v>1031</v>
      </c>
      <c r="Q8553">
        <v>0</v>
      </c>
      <c r="R8553">
        <v>24</v>
      </c>
      <c r="S8553">
        <v>2</v>
      </c>
      <c r="T8553">
        <v>42</v>
      </c>
      <c r="U8553">
        <v>0</v>
      </c>
      <c r="V8553">
        <v>0</v>
      </c>
      <c r="W8553">
        <v>0</v>
      </c>
      <c r="X8553">
        <v>0.82265366201557555</v>
      </c>
      <c r="Y8553">
        <v>0</v>
      </c>
      <c r="Z8553">
        <v>8.0858428109999991E-3</v>
      </c>
      <c r="AA8553">
        <v>5.4857206654425006E-2</v>
      </c>
      <c r="AB8553">
        <v>8.1241679533500005E-2</v>
      </c>
      <c r="AC8553">
        <v>0</v>
      </c>
      <c r="AD8553">
        <v>0</v>
      </c>
      <c r="AE8553">
        <v>0.96683839101450064</v>
      </c>
    </row>
    <row r="8554" spans="1:31" x14ac:dyDescent="0.25">
      <c r="A8554">
        <v>1805476</v>
      </c>
      <c r="B8554">
        <v>1</v>
      </c>
      <c r="C8554" t="s">
        <v>81</v>
      </c>
      <c r="D8554" t="s">
        <v>121</v>
      </c>
      <c r="E8554" t="s">
        <v>131</v>
      </c>
      <c r="F8554" t="s">
        <v>2489</v>
      </c>
      <c r="G8554" t="s">
        <v>177</v>
      </c>
      <c r="H8554" t="s">
        <v>134</v>
      </c>
      <c r="I8554" t="s">
        <v>193</v>
      </c>
      <c r="J8554" t="s">
        <v>136</v>
      </c>
      <c r="K8554" t="s">
        <v>147</v>
      </c>
      <c r="L8554" t="s">
        <v>24354</v>
      </c>
      <c r="M8554" t="s">
        <v>24355</v>
      </c>
      <c r="N8554">
        <v>1.6666666E-2</v>
      </c>
      <c r="O8554">
        <v>0</v>
      </c>
      <c r="P8554">
        <v>1082</v>
      </c>
      <c r="Q8554">
        <v>0</v>
      </c>
      <c r="R8554">
        <v>43</v>
      </c>
      <c r="S8554">
        <v>2</v>
      </c>
      <c r="T8554">
        <v>46</v>
      </c>
      <c r="U8554">
        <v>0</v>
      </c>
      <c r="V8554">
        <v>0</v>
      </c>
      <c r="W8554">
        <v>0</v>
      </c>
      <c r="X8554">
        <v>2.1099288166160011</v>
      </c>
      <c r="Y8554">
        <v>0</v>
      </c>
      <c r="Z8554">
        <v>2.2049906952000004E-2</v>
      </c>
      <c r="AA8554">
        <v>0.1219049036765</v>
      </c>
      <c r="AB8554">
        <v>0.30508342705549996</v>
      </c>
      <c r="AC8554">
        <v>0</v>
      </c>
      <c r="AD8554">
        <v>0</v>
      </c>
      <c r="AE8554">
        <v>2.5589670543000014</v>
      </c>
    </row>
    <row r="8555" spans="1:31" x14ac:dyDescent="0.25">
      <c r="A8555">
        <v>1805499</v>
      </c>
      <c r="B8555">
        <v>1</v>
      </c>
      <c r="C8555" t="s">
        <v>80</v>
      </c>
      <c r="D8555" t="s">
        <v>87</v>
      </c>
      <c r="E8555" t="s">
        <v>158</v>
      </c>
      <c r="F8555" t="s">
        <v>24356</v>
      </c>
      <c r="G8555" t="s">
        <v>221</v>
      </c>
      <c r="H8555" t="s">
        <v>146</v>
      </c>
      <c r="I8555" t="s">
        <v>135</v>
      </c>
      <c r="J8555" t="s">
        <v>136</v>
      </c>
      <c r="K8555" t="s">
        <v>147</v>
      </c>
      <c r="L8555" t="s">
        <v>24357</v>
      </c>
      <c r="M8555" t="s">
        <v>24358</v>
      </c>
      <c r="N8555">
        <v>1.885277777</v>
      </c>
      <c r="O8555">
        <v>0</v>
      </c>
      <c r="P8555">
        <v>1</v>
      </c>
      <c r="Q8555">
        <v>0</v>
      </c>
      <c r="R8555">
        <v>0</v>
      </c>
      <c r="S8555">
        <v>0</v>
      </c>
      <c r="T8555">
        <v>1</v>
      </c>
      <c r="U8555">
        <v>0</v>
      </c>
      <c r="V8555">
        <v>1</v>
      </c>
      <c r="W8555">
        <v>0</v>
      </c>
      <c r="X8555">
        <v>1.9178073190943334</v>
      </c>
      <c r="Y8555">
        <v>0</v>
      </c>
      <c r="Z8555">
        <v>0</v>
      </c>
      <c r="AA8555">
        <v>0</v>
      </c>
      <c r="AB8555">
        <v>5.0498769807500003E-2</v>
      </c>
      <c r="AC8555">
        <v>0</v>
      </c>
      <c r="AD8555">
        <v>15.534898221799558</v>
      </c>
      <c r="AE8555">
        <v>17.503204310701392</v>
      </c>
    </row>
    <row r="8556" spans="1:31" x14ac:dyDescent="0.25">
      <c r="A8556">
        <v>1805501</v>
      </c>
      <c r="B8556">
        <v>1</v>
      </c>
      <c r="C8556" t="s">
        <v>80</v>
      </c>
      <c r="D8556" t="s">
        <v>105</v>
      </c>
      <c r="E8556" t="s">
        <v>171</v>
      </c>
      <c r="F8556" t="s">
        <v>24359</v>
      </c>
      <c r="G8556" t="s">
        <v>225</v>
      </c>
      <c r="H8556" t="s">
        <v>146</v>
      </c>
      <c r="I8556" t="s">
        <v>135</v>
      </c>
      <c r="J8556" t="s">
        <v>136</v>
      </c>
      <c r="K8556" t="s">
        <v>147</v>
      </c>
      <c r="L8556" t="s">
        <v>24360</v>
      </c>
      <c r="M8556" t="s">
        <v>24361</v>
      </c>
      <c r="N8556">
        <v>4.0777777769999997</v>
      </c>
      <c r="O8556">
        <v>0</v>
      </c>
      <c r="P8556">
        <v>3</v>
      </c>
      <c r="Q8556">
        <v>0</v>
      </c>
      <c r="R8556">
        <v>0</v>
      </c>
      <c r="S8556">
        <v>0</v>
      </c>
      <c r="T8556">
        <v>1</v>
      </c>
      <c r="U8556">
        <v>0</v>
      </c>
      <c r="V8556">
        <v>0</v>
      </c>
      <c r="W8556">
        <v>0</v>
      </c>
      <c r="X8556">
        <v>4.7981096943150998</v>
      </c>
      <c r="Y8556">
        <v>0</v>
      </c>
      <c r="Z8556">
        <v>0</v>
      </c>
      <c r="AA8556">
        <v>0</v>
      </c>
      <c r="AB8556">
        <v>0.12585197669312501</v>
      </c>
      <c r="AC8556">
        <v>0</v>
      </c>
      <c r="AD8556">
        <v>0</v>
      </c>
      <c r="AE8556">
        <v>4.9239616710082252</v>
      </c>
    </row>
    <row r="8557" spans="1:31" x14ac:dyDescent="0.25">
      <c r="A8557">
        <v>1805504</v>
      </c>
      <c r="B8557">
        <v>1</v>
      </c>
      <c r="C8557" t="s">
        <v>81</v>
      </c>
      <c r="D8557" t="s">
        <v>120</v>
      </c>
      <c r="E8557" t="s">
        <v>171</v>
      </c>
      <c r="F8557" t="s">
        <v>24362</v>
      </c>
      <c r="G8557" t="s">
        <v>181</v>
      </c>
      <c r="H8557" t="s">
        <v>146</v>
      </c>
      <c r="I8557" t="s">
        <v>135</v>
      </c>
      <c r="J8557" t="s">
        <v>136</v>
      </c>
      <c r="K8557" t="s">
        <v>147</v>
      </c>
      <c r="L8557" t="s">
        <v>24363</v>
      </c>
      <c r="M8557" t="s">
        <v>24364</v>
      </c>
      <c r="N8557">
        <v>2.6841666659999999</v>
      </c>
      <c r="O8557">
        <v>0</v>
      </c>
      <c r="P8557">
        <v>1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1.4850223611139501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1.4850223611139501</v>
      </c>
    </row>
    <row r="8558" spans="1:31" x14ac:dyDescent="0.25">
      <c r="A8558">
        <v>1805537</v>
      </c>
      <c r="B8558">
        <v>1</v>
      </c>
      <c r="C8558" t="s">
        <v>80</v>
      </c>
      <c r="D8558" t="s">
        <v>93</v>
      </c>
      <c r="E8558" t="s">
        <v>143</v>
      </c>
      <c r="F8558" t="s">
        <v>24365</v>
      </c>
      <c r="G8558" t="s">
        <v>239</v>
      </c>
      <c r="H8558" t="s">
        <v>146</v>
      </c>
      <c r="I8558" t="s">
        <v>135</v>
      </c>
      <c r="J8558" t="s">
        <v>136</v>
      </c>
      <c r="K8558" t="s">
        <v>137</v>
      </c>
      <c r="L8558" t="s">
        <v>24366</v>
      </c>
      <c r="M8558" t="s">
        <v>24367</v>
      </c>
      <c r="N8558">
        <v>2.6833333330000002</v>
      </c>
      <c r="O8558">
        <v>0</v>
      </c>
      <c r="P8558">
        <v>399</v>
      </c>
      <c r="Q8558">
        <v>0</v>
      </c>
      <c r="R8558">
        <v>0</v>
      </c>
      <c r="S8558">
        <v>0</v>
      </c>
      <c r="T8558">
        <v>7</v>
      </c>
      <c r="U8558">
        <v>0</v>
      </c>
      <c r="V8558">
        <v>0</v>
      </c>
      <c r="W8558">
        <v>0</v>
      </c>
      <c r="X8558">
        <v>318.79621729601763</v>
      </c>
      <c r="Y8558">
        <v>0</v>
      </c>
      <c r="Z8558">
        <v>0</v>
      </c>
      <c r="AA8558">
        <v>0</v>
      </c>
      <c r="AB8558">
        <v>14.830484957398005</v>
      </c>
      <c r="AC8558">
        <v>0</v>
      </c>
      <c r="AD8558">
        <v>0</v>
      </c>
      <c r="AE8558">
        <v>333.62670225341566</v>
      </c>
    </row>
    <row r="8559" spans="1:31" x14ac:dyDescent="0.25">
      <c r="A8559">
        <v>1805568</v>
      </c>
      <c r="B8559">
        <v>1</v>
      </c>
      <c r="C8559" t="s">
        <v>80</v>
      </c>
      <c r="D8559" t="s">
        <v>104</v>
      </c>
      <c r="E8559" t="s">
        <v>158</v>
      </c>
      <c r="F8559" t="s">
        <v>24368</v>
      </c>
      <c r="G8559" t="s">
        <v>160</v>
      </c>
      <c r="H8559" t="s">
        <v>146</v>
      </c>
      <c r="I8559" t="s">
        <v>135</v>
      </c>
      <c r="J8559" t="s">
        <v>136</v>
      </c>
      <c r="K8559" t="s">
        <v>147</v>
      </c>
      <c r="L8559" t="s">
        <v>24369</v>
      </c>
      <c r="M8559" t="s">
        <v>24370</v>
      </c>
      <c r="N8559">
        <v>1.896111111</v>
      </c>
      <c r="O8559">
        <v>0</v>
      </c>
      <c r="P8559">
        <v>95</v>
      </c>
      <c r="Q8559">
        <v>0</v>
      </c>
      <c r="R8559">
        <v>0</v>
      </c>
      <c r="S8559">
        <v>0</v>
      </c>
      <c r="T8559">
        <v>9</v>
      </c>
      <c r="U8559">
        <v>0</v>
      </c>
      <c r="V8559">
        <v>0</v>
      </c>
      <c r="W8559">
        <v>0</v>
      </c>
      <c r="X8559">
        <v>45.164516640267856</v>
      </c>
      <c r="Y8559">
        <v>0</v>
      </c>
      <c r="Z8559">
        <v>0</v>
      </c>
      <c r="AA8559">
        <v>0</v>
      </c>
      <c r="AB8559">
        <v>7.931793788562902</v>
      </c>
      <c r="AC8559">
        <v>0</v>
      </c>
      <c r="AD8559">
        <v>0</v>
      </c>
      <c r="AE8559">
        <v>53.096310428830755</v>
      </c>
    </row>
    <row r="8560" spans="1:31" x14ac:dyDescent="0.25">
      <c r="A8560">
        <v>1805574</v>
      </c>
      <c r="B8560">
        <v>1</v>
      </c>
      <c r="C8560" t="s">
        <v>80</v>
      </c>
      <c r="D8560" t="s">
        <v>100</v>
      </c>
      <c r="E8560" t="s">
        <v>171</v>
      </c>
      <c r="F8560" t="s">
        <v>24371</v>
      </c>
      <c r="G8560" t="s">
        <v>181</v>
      </c>
      <c r="H8560" t="s">
        <v>146</v>
      </c>
      <c r="I8560" t="s">
        <v>135</v>
      </c>
      <c r="J8560" t="s">
        <v>136</v>
      </c>
      <c r="K8560" t="s">
        <v>147</v>
      </c>
      <c r="L8560" t="s">
        <v>24372</v>
      </c>
      <c r="M8560" t="s">
        <v>24373</v>
      </c>
      <c r="N8560">
        <v>6.0133333330000003</v>
      </c>
      <c r="O8560">
        <v>0</v>
      </c>
      <c r="P8560">
        <v>3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6.3017198568654011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6.3017198568654011</v>
      </c>
    </row>
    <row r="8561" spans="1:31" x14ac:dyDescent="0.25">
      <c r="A8561">
        <v>1805578</v>
      </c>
      <c r="B8561">
        <v>1</v>
      </c>
      <c r="C8561" t="s">
        <v>80</v>
      </c>
      <c r="D8561" t="s">
        <v>106</v>
      </c>
      <c r="E8561" t="s">
        <v>184</v>
      </c>
      <c r="F8561" t="s">
        <v>24374</v>
      </c>
      <c r="G8561" t="s">
        <v>359</v>
      </c>
      <c r="H8561" t="s">
        <v>134</v>
      </c>
      <c r="I8561" t="s">
        <v>135</v>
      </c>
      <c r="J8561" t="s">
        <v>136</v>
      </c>
      <c r="K8561" t="s">
        <v>147</v>
      </c>
      <c r="L8561" t="s">
        <v>24375</v>
      </c>
      <c r="M8561" t="s">
        <v>24376</v>
      </c>
      <c r="N8561">
        <v>1.4688888879999999</v>
      </c>
      <c r="O8561">
        <v>0</v>
      </c>
      <c r="P8561">
        <v>379</v>
      </c>
      <c r="Q8561">
        <v>0</v>
      </c>
      <c r="R8561">
        <v>0</v>
      </c>
      <c r="S8561">
        <v>0</v>
      </c>
      <c r="T8561">
        <v>27</v>
      </c>
      <c r="U8561">
        <v>0</v>
      </c>
      <c r="V8561">
        <v>0</v>
      </c>
      <c r="W8561">
        <v>0</v>
      </c>
      <c r="X8561">
        <v>120.44044788997125</v>
      </c>
      <c r="Y8561">
        <v>0</v>
      </c>
      <c r="Z8561">
        <v>0</v>
      </c>
      <c r="AA8561">
        <v>0</v>
      </c>
      <c r="AB8561">
        <v>25.430711615345935</v>
      </c>
      <c r="AC8561">
        <v>0</v>
      </c>
      <c r="AD8561">
        <v>0</v>
      </c>
      <c r="AE8561">
        <v>145.87115950531719</v>
      </c>
    </row>
    <row r="8562" spans="1:31" x14ac:dyDescent="0.25">
      <c r="A8562">
        <v>1805581</v>
      </c>
      <c r="B8562">
        <v>1</v>
      </c>
      <c r="C8562" t="s">
        <v>80</v>
      </c>
      <c r="D8562" t="s">
        <v>93</v>
      </c>
      <c r="E8562" t="s">
        <v>158</v>
      </c>
      <c r="F8562" t="s">
        <v>24377</v>
      </c>
      <c r="G8562" t="s">
        <v>160</v>
      </c>
      <c r="H8562" t="s">
        <v>146</v>
      </c>
      <c r="I8562" t="s">
        <v>135</v>
      </c>
      <c r="J8562" t="s">
        <v>136</v>
      </c>
      <c r="K8562" t="s">
        <v>147</v>
      </c>
      <c r="L8562" t="s">
        <v>24378</v>
      </c>
      <c r="M8562" t="s">
        <v>24379</v>
      </c>
      <c r="N8562">
        <v>2.8458333329999999</v>
      </c>
      <c r="O8562">
        <v>0</v>
      </c>
      <c r="P8562">
        <v>7</v>
      </c>
      <c r="Q8562">
        <v>0</v>
      </c>
      <c r="R8562">
        <v>3</v>
      </c>
      <c r="S8562">
        <v>0</v>
      </c>
      <c r="T8562">
        <v>2</v>
      </c>
      <c r="U8562">
        <v>0</v>
      </c>
      <c r="V8562">
        <v>0</v>
      </c>
      <c r="W8562">
        <v>0</v>
      </c>
      <c r="X8562">
        <v>5.8261023868234005</v>
      </c>
      <c r="Y8562">
        <v>0</v>
      </c>
      <c r="Z8562">
        <v>14.501488971663751</v>
      </c>
      <c r="AA8562">
        <v>0</v>
      </c>
      <c r="AB8562">
        <v>1.3971885129418751</v>
      </c>
      <c r="AC8562">
        <v>0</v>
      </c>
      <c r="AD8562">
        <v>0</v>
      </c>
      <c r="AE8562">
        <v>21.724779871429025</v>
      </c>
    </row>
    <row r="8563" spans="1:31" x14ac:dyDescent="0.25">
      <c r="A8563">
        <v>1805587</v>
      </c>
      <c r="B8563">
        <v>1</v>
      </c>
      <c r="C8563" t="s">
        <v>80</v>
      </c>
      <c r="D8563" t="s">
        <v>100</v>
      </c>
      <c r="E8563" t="s">
        <v>171</v>
      </c>
      <c r="F8563" t="s">
        <v>24380</v>
      </c>
      <c r="G8563" t="s">
        <v>282</v>
      </c>
      <c r="H8563" t="s">
        <v>146</v>
      </c>
      <c r="I8563" t="s">
        <v>135</v>
      </c>
      <c r="J8563" t="s">
        <v>136</v>
      </c>
      <c r="K8563" t="s">
        <v>147</v>
      </c>
      <c r="L8563" t="s">
        <v>24381</v>
      </c>
      <c r="M8563" t="s">
        <v>24382</v>
      </c>
      <c r="N8563">
        <v>3.9669444440000001</v>
      </c>
      <c r="O8563">
        <v>0</v>
      </c>
      <c r="P8563">
        <v>1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4.5020875836817424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4.5020875836817424</v>
      </c>
    </row>
    <row r="8564" spans="1:31" x14ac:dyDescent="0.25">
      <c r="A8564">
        <v>1805598</v>
      </c>
      <c r="B8564">
        <v>1</v>
      </c>
      <c r="C8564" t="s">
        <v>80</v>
      </c>
      <c r="D8564" t="s">
        <v>93</v>
      </c>
      <c r="E8564" t="s">
        <v>171</v>
      </c>
      <c r="F8564" t="s">
        <v>24383</v>
      </c>
      <c r="G8564" t="s">
        <v>282</v>
      </c>
      <c r="H8564" t="s">
        <v>146</v>
      </c>
      <c r="I8564" t="s">
        <v>135</v>
      </c>
      <c r="J8564" t="s">
        <v>136</v>
      </c>
      <c r="K8564" t="s">
        <v>147</v>
      </c>
      <c r="L8564" t="s">
        <v>24384</v>
      </c>
      <c r="M8564" t="s">
        <v>24385</v>
      </c>
      <c r="N8564">
        <v>3.1805555550000002</v>
      </c>
      <c r="O8564">
        <v>0</v>
      </c>
      <c r="P8564">
        <v>1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9.6569109656666674E-4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9.6569109656666674E-4</v>
      </c>
    </row>
    <row r="8565" spans="1:31" x14ac:dyDescent="0.25">
      <c r="A8565">
        <v>1805603</v>
      </c>
      <c r="B8565">
        <v>1</v>
      </c>
      <c r="C8565" t="s">
        <v>80</v>
      </c>
      <c r="D8565" t="s">
        <v>106</v>
      </c>
      <c r="E8565" t="s">
        <v>158</v>
      </c>
      <c r="F8565" t="s">
        <v>24386</v>
      </c>
      <c r="G8565" t="s">
        <v>758</v>
      </c>
      <c r="H8565" t="s">
        <v>146</v>
      </c>
      <c r="I8565" t="s">
        <v>135</v>
      </c>
      <c r="J8565" t="s">
        <v>136</v>
      </c>
      <c r="K8565" t="s">
        <v>147</v>
      </c>
      <c r="L8565" t="s">
        <v>24387</v>
      </c>
      <c r="M8565" t="s">
        <v>24388</v>
      </c>
      <c r="N8565">
        <v>6.3822222220000002</v>
      </c>
      <c r="O8565">
        <v>0</v>
      </c>
      <c r="P8565">
        <v>2</v>
      </c>
      <c r="Q8565">
        <v>0</v>
      </c>
      <c r="R8565">
        <v>0</v>
      </c>
      <c r="S8565">
        <v>0</v>
      </c>
      <c r="T8565">
        <v>2</v>
      </c>
      <c r="U8565">
        <v>0</v>
      </c>
      <c r="V8565">
        <v>0</v>
      </c>
      <c r="W8565">
        <v>0</v>
      </c>
      <c r="X8565">
        <v>7.9445892929866674E-2</v>
      </c>
      <c r="Y8565">
        <v>0</v>
      </c>
      <c r="Z8565">
        <v>0</v>
      </c>
      <c r="AA8565">
        <v>0</v>
      </c>
      <c r="AB8565">
        <v>4.8338697373135009</v>
      </c>
      <c r="AC8565">
        <v>0</v>
      </c>
      <c r="AD8565">
        <v>0</v>
      </c>
      <c r="AE8565">
        <v>4.9133156302433676</v>
      </c>
    </row>
    <row r="8566" spans="1:31" x14ac:dyDescent="0.25">
      <c r="A8566">
        <v>1805640</v>
      </c>
      <c r="B8566">
        <v>1</v>
      </c>
      <c r="C8566" t="s">
        <v>81</v>
      </c>
      <c r="D8566" t="s">
        <v>113</v>
      </c>
      <c r="E8566" t="s">
        <v>131</v>
      </c>
      <c r="F8566" t="s">
        <v>1429</v>
      </c>
      <c r="G8566" t="s">
        <v>177</v>
      </c>
      <c r="H8566" t="s">
        <v>134</v>
      </c>
      <c r="I8566" t="s">
        <v>135</v>
      </c>
      <c r="J8566" t="s">
        <v>136</v>
      </c>
      <c r="K8566" t="s">
        <v>147</v>
      </c>
      <c r="L8566" t="s">
        <v>24389</v>
      </c>
      <c r="M8566" t="s">
        <v>24390</v>
      </c>
      <c r="N8566">
        <v>0.75</v>
      </c>
      <c r="O8566">
        <v>2</v>
      </c>
      <c r="P8566">
        <v>114</v>
      </c>
      <c r="Q8566">
        <v>4</v>
      </c>
      <c r="R8566">
        <v>23</v>
      </c>
      <c r="S8566">
        <v>10</v>
      </c>
      <c r="T8566">
        <v>15</v>
      </c>
      <c r="U8566">
        <v>4</v>
      </c>
      <c r="V8566">
        <v>1</v>
      </c>
      <c r="W8566">
        <v>0.33634722201000006</v>
      </c>
      <c r="X8566">
        <v>15.625770899609003</v>
      </c>
      <c r="Y8566">
        <v>4.4920312236799997</v>
      </c>
      <c r="Z8566">
        <v>1.7842643483650005</v>
      </c>
      <c r="AA8566">
        <v>205.58075249954254</v>
      </c>
      <c r="AB8566">
        <v>20.814957562544507</v>
      </c>
      <c r="AC8566">
        <v>731.20937240420812</v>
      </c>
      <c r="AD8566">
        <v>2.8613218827569997</v>
      </c>
      <c r="AE8566">
        <v>982.70481804271617</v>
      </c>
    </row>
    <row r="8567" spans="1:31" x14ac:dyDescent="0.25">
      <c r="A8567">
        <v>1805655</v>
      </c>
      <c r="B8567">
        <v>1</v>
      </c>
      <c r="C8567" t="s">
        <v>81</v>
      </c>
      <c r="D8567" t="s">
        <v>117</v>
      </c>
      <c r="E8567" t="s">
        <v>171</v>
      </c>
      <c r="F8567" t="s">
        <v>24391</v>
      </c>
      <c r="G8567" t="s">
        <v>181</v>
      </c>
      <c r="H8567" t="s">
        <v>146</v>
      </c>
      <c r="I8567" t="s">
        <v>135</v>
      </c>
      <c r="J8567" t="s">
        <v>136</v>
      </c>
      <c r="K8567" t="s">
        <v>147</v>
      </c>
      <c r="L8567" t="s">
        <v>24392</v>
      </c>
      <c r="M8567" t="s">
        <v>24393</v>
      </c>
      <c r="N8567">
        <v>1.564166666</v>
      </c>
      <c r="O8567">
        <v>0</v>
      </c>
      <c r="P8567">
        <v>1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0.29656772722237501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0.29656772722237501</v>
      </c>
    </row>
    <row r="8568" spans="1:31" x14ac:dyDescent="0.25">
      <c r="A8568">
        <v>1805657</v>
      </c>
      <c r="B8568">
        <v>1</v>
      </c>
      <c r="C8568" t="s">
        <v>81</v>
      </c>
      <c r="D8568" t="s">
        <v>112</v>
      </c>
      <c r="E8568" t="s">
        <v>188</v>
      </c>
      <c r="F8568" t="s">
        <v>24394</v>
      </c>
      <c r="G8568" t="s">
        <v>177</v>
      </c>
      <c r="H8568" t="s">
        <v>134</v>
      </c>
      <c r="I8568" t="s">
        <v>193</v>
      </c>
      <c r="J8568" t="s">
        <v>136</v>
      </c>
      <c r="K8568" t="s">
        <v>147</v>
      </c>
      <c r="L8568" t="s">
        <v>24395</v>
      </c>
      <c r="M8568" t="s">
        <v>24396</v>
      </c>
      <c r="N8568">
        <v>1.0277777E-2</v>
      </c>
      <c r="O8568">
        <v>0</v>
      </c>
      <c r="P8568">
        <v>684</v>
      </c>
      <c r="Q8568">
        <v>21</v>
      </c>
      <c r="R8568">
        <v>129</v>
      </c>
      <c r="S8568">
        <v>4</v>
      </c>
      <c r="T8568">
        <v>99</v>
      </c>
      <c r="U8568">
        <v>0</v>
      </c>
      <c r="V8568">
        <v>1</v>
      </c>
      <c r="W8568">
        <v>0</v>
      </c>
      <c r="X8568">
        <v>1.1011377139914258</v>
      </c>
      <c r="Y8568">
        <v>3.4498566210875006E-2</v>
      </c>
      <c r="Z8568">
        <v>0.35866881963615849</v>
      </c>
      <c r="AA8568">
        <v>3.4138699685466664E-2</v>
      </c>
      <c r="AB8568">
        <v>0.1916078636249833</v>
      </c>
      <c r="AC8568">
        <v>0</v>
      </c>
      <c r="AD8568">
        <v>1.1618570438224307</v>
      </c>
      <c r="AE8568">
        <v>2.8819087069713403</v>
      </c>
    </row>
    <row r="8569" spans="1:31" x14ac:dyDescent="0.25">
      <c r="A8569">
        <v>1805659</v>
      </c>
      <c r="B8569">
        <v>1</v>
      </c>
      <c r="C8569" t="s">
        <v>80</v>
      </c>
      <c r="D8569" t="s">
        <v>94</v>
      </c>
      <c r="E8569" t="s">
        <v>143</v>
      </c>
      <c r="F8569" t="s">
        <v>20013</v>
      </c>
      <c r="G8569" t="s">
        <v>145</v>
      </c>
      <c r="H8569" t="s">
        <v>146</v>
      </c>
      <c r="I8569" t="s">
        <v>135</v>
      </c>
      <c r="J8569" t="s">
        <v>136</v>
      </c>
      <c r="K8569" t="s">
        <v>147</v>
      </c>
      <c r="L8569" t="s">
        <v>24397</v>
      </c>
      <c r="M8569" t="s">
        <v>24398</v>
      </c>
      <c r="N8569">
        <v>7.2205555549999998</v>
      </c>
      <c r="O8569">
        <v>0</v>
      </c>
      <c r="P8569">
        <v>0</v>
      </c>
      <c r="Q8569">
        <v>0</v>
      </c>
      <c r="R8569">
        <v>16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139.40365066847335</v>
      </c>
      <c r="AA8569">
        <v>0</v>
      </c>
      <c r="AB8569">
        <v>0</v>
      </c>
      <c r="AC8569">
        <v>0</v>
      </c>
      <c r="AD8569">
        <v>0</v>
      </c>
      <c r="AE8569">
        <v>139.40365066847335</v>
      </c>
    </row>
    <row r="8570" spans="1:31" x14ac:dyDescent="0.25">
      <c r="A8570">
        <v>1805660</v>
      </c>
      <c r="B8570">
        <v>1</v>
      </c>
      <c r="C8570" t="s">
        <v>80</v>
      </c>
      <c r="D8570" t="s">
        <v>94</v>
      </c>
      <c r="E8570" t="s">
        <v>171</v>
      </c>
      <c r="F8570" t="s">
        <v>24399</v>
      </c>
      <c r="G8570" t="s">
        <v>181</v>
      </c>
      <c r="H8570" t="s">
        <v>146</v>
      </c>
      <c r="I8570" t="s">
        <v>135</v>
      </c>
      <c r="J8570" t="s">
        <v>136</v>
      </c>
      <c r="K8570" t="s">
        <v>147</v>
      </c>
      <c r="L8570" t="s">
        <v>24400</v>
      </c>
      <c r="M8570" t="s">
        <v>24401</v>
      </c>
      <c r="N8570">
        <v>1.6102777770000001</v>
      </c>
      <c r="O8570">
        <v>0</v>
      </c>
      <c r="P8570">
        <v>1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3.7795891193500006E-2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3.7795891193500006E-2</v>
      </c>
    </row>
    <row r="8571" spans="1:31" x14ac:dyDescent="0.25">
      <c r="A8571">
        <v>1805664</v>
      </c>
      <c r="B8571">
        <v>1</v>
      </c>
      <c r="C8571" t="s">
        <v>80</v>
      </c>
      <c r="D8571" t="s">
        <v>103</v>
      </c>
      <c r="E8571" t="s">
        <v>143</v>
      </c>
      <c r="F8571" t="s">
        <v>24402</v>
      </c>
      <c r="G8571" t="s">
        <v>164</v>
      </c>
      <c r="H8571" t="s">
        <v>146</v>
      </c>
      <c r="I8571" t="s">
        <v>135</v>
      </c>
      <c r="J8571" t="s">
        <v>136</v>
      </c>
      <c r="K8571" t="s">
        <v>147</v>
      </c>
      <c r="L8571" t="s">
        <v>24403</v>
      </c>
      <c r="M8571" t="s">
        <v>24404</v>
      </c>
      <c r="N8571">
        <v>0.28611111099999997</v>
      </c>
      <c r="O8571">
        <v>0</v>
      </c>
      <c r="P8571">
        <v>1468</v>
      </c>
      <c r="Q8571">
        <v>0</v>
      </c>
      <c r="R8571">
        <v>1</v>
      </c>
      <c r="S8571">
        <v>0</v>
      </c>
      <c r="T8571">
        <v>69</v>
      </c>
      <c r="U8571">
        <v>0</v>
      </c>
      <c r="V8571">
        <v>0</v>
      </c>
      <c r="W8571">
        <v>0</v>
      </c>
      <c r="X8571">
        <v>106.50546827607182</v>
      </c>
      <c r="Y8571">
        <v>0</v>
      </c>
      <c r="Z8571">
        <v>3.3776376279833341E-2</v>
      </c>
      <c r="AA8571">
        <v>0</v>
      </c>
      <c r="AB8571">
        <v>11.488843174966663</v>
      </c>
      <c r="AC8571">
        <v>0</v>
      </c>
      <c r="AD8571">
        <v>0</v>
      </c>
      <c r="AE8571">
        <v>118.02808782731832</v>
      </c>
    </row>
    <row r="8572" spans="1:31" x14ac:dyDescent="0.25">
      <c r="A8572">
        <v>1805665</v>
      </c>
      <c r="B8572">
        <v>1</v>
      </c>
      <c r="C8572" t="s">
        <v>80</v>
      </c>
      <c r="D8572" t="s">
        <v>87</v>
      </c>
      <c r="E8572" t="s">
        <v>158</v>
      </c>
      <c r="F8572" t="s">
        <v>24405</v>
      </c>
      <c r="G8572" t="s">
        <v>221</v>
      </c>
      <c r="H8572" t="s">
        <v>146</v>
      </c>
      <c r="I8572" t="s">
        <v>135</v>
      </c>
      <c r="J8572" t="s">
        <v>136</v>
      </c>
      <c r="K8572" t="s">
        <v>147</v>
      </c>
      <c r="L8572" t="s">
        <v>24406</v>
      </c>
      <c r="M8572" t="s">
        <v>24407</v>
      </c>
      <c r="N8572">
        <v>1.173888888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5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46.361460552799834</v>
      </c>
      <c r="AC8572">
        <v>0</v>
      </c>
      <c r="AD8572">
        <v>0</v>
      </c>
      <c r="AE8572">
        <v>46.361460552799834</v>
      </c>
    </row>
    <row r="8573" spans="1:31" x14ac:dyDescent="0.25">
      <c r="A8573">
        <v>1805667</v>
      </c>
      <c r="B8573">
        <v>1</v>
      </c>
      <c r="C8573" t="s">
        <v>80</v>
      </c>
      <c r="D8573" t="s">
        <v>85</v>
      </c>
      <c r="E8573" t="s">
        <v>171</v>
      </c>
      <c r="F8573" t="s">
        <v>24408</v>
      </c>
      <c r="G8573" t="s">
        <v>173</v>
      </c>
      <c r="H8573" t="s">
        <v>146</v>
      </c>
      <c r="I8573" t="s">
        <v>135</v>
      </c>
      <c r="J8573" t="s">
        <v>136</v>
      </c>
      <c r="K8573" t="s">
        <v>147</v>
      </c>
      <c r="L8573" t="s">
        <v>24409</v>
      </c>
      <c r="M8573" t="s">
        <v>24410</v>
      </c>
      <c r="N8573">
        <v>1.4813888879999999</v>
      </c>
      <c r="O8573">
        <v>0</v>
      </c>
      <c r="P8573">
        <v>13</v>
      </c>
      <c r="Q8573">
        <v>0</v>
      </c>
      <c r="R8573">
        <v>0</v>
      </c>
      <c r="S8573">
        <v>0</v>
      </c>
      <c r="T8573">
        <v>1</v>
      </c>
      <c r="U8573">
        <v>0</v>
      </c>
      <c r="V8573">
        <v>0</v>
      </c>
      <c r="W8573">
        <v>0</v>
      </c>
      <c r="X8573">
        <v>6.7319645400741681</v>
      </c>
      <c r="Y8573">
        <v>0</v>
      </c>
      <c r="Z8573">
        <v>0</v>
      </c>
      <c r="AA8573">
        <v>0</v>
      </c>
      <c r="AB8573">
        <v>6.269972661857901</v>
      </c>
      <c r="AC8573">
        <v>0</v>
      </c>
      <c r="AD8573">
        <v>0</v>
      </c>
      <c r="AE8573">
        <v>13.001937201932069</v>
      </c>
    </row>
    <row r="8574" spans="1:31" x14ac:dyDescent="0.25">
      <c r="A8574">
        <v>1805671</v>
      </c>
      <c r="B8574">
        <v>1</v>
      </c>
      <c r="C8574" t="s">
        <v>80</v>
      </c>
      <c r="D8574" t="s">
        <v>94</v>
      </c>
      <c r="E8574" t="s">
        <v>171</v>
      </c>
      <c r="F8574" t="s">
        <v>24411</v>
      </c>
      <c r="G8574" t="s">
        <v>181</v>
      </c>
      <c r="H8574" t="s">
        <v>146</v>
      </c>
      <c r="I8574" t="s">
        <v>135</v>
      </c>
      <c r="J8574" t="s">
        <v>136</v>
      </c>
      <c r="K8574" t="s">
        <v>147</v>
      </c>
      <c r="L8574" t="s">
        <v>24412</v>
      </c>
      <c r="M8574" t="s">
        <v>24413</v>
      </c>
      <c r="N8574">
        <v>1.3772222220000001</v>
      </c>
      <c r="O8574">
        <v>0</v>
      </c>
      <c r="P8574">
        <v>1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</row>
    <row r="8575" spans="1:31" x14ac:dyDescent="0.25">
      <c r="A8575">
        <v>1805672</v>
      </c>
      <c r="B8575">
        <v>1</v>
      </c>
      <c r="C8575" t="s">
        <v>80</v>
      </c>
      <c r="D8575" t="s">
        <v>106</v>
      </c>
      <c r="E8575" t="s">
        <v>188</v>
      </c>
      <c r="F8575" t="s">
        <v>24414</v>
      </c>
      <c r="G8575" t="s">
        <v>133</v>
      </c>
      <c r="H8575" t="s">
        <v>134</v>
      </c>
      <c r="I8575" t="s">
        <v>135</v>
      </c>
      <c r="J8575" t="s">
        <v>136</v>
      </c>
      <c r="K8575" t="s">
        <v>147</v>
      </c>
      <c r="L8575" t="s">
        <v>24415</v>
      </c>
      <c r="M8575" t="s">
        <v>24390</v>
      </c>
      <c r="N8575">
        <v>9.1666665999999994E-2</v>
      </c>
      <c r="O8575">
        <v>0</v>
      </c>
      <c r="P8575">
        <v>246</v>
      </c>
      <c r="Q8575">
        <v>50</v>
      </c>
      <c r="R8575">
        <v>43</v>
      </c>
      <c r="S8575">
        <v>6</v>
      </c>
      <c r="T8575">
        <v>36</v>
      </c>
      <c r="U8575">
        <v>1</v>
      </c>
      <c r="V8575">
        <v>0</v>
      </c>
      <c r="W8575">
        <v>0</v>
      </c>
      <c r="X8575">
        <v>3.9764148838920002</v>
      </c>
      <c r="Y8575">
        <v>5.4128506095950017</v>
      </c>
      <c r="Z8575">
        <v>1.2164734046079999</v>
      </c>
      <c r="AA8575">
        <v>1.5208195008159999</v>
      </c>
      <c r="AB8575">
        <v>1.6002528012239998</v>
      </c>
      <c r="AC8575">
        <v>7.6581605182500012E-2</v>
      </c>
      <c r="AD8575">
        <v>0</v>
      </c>
      <c r="AE8575">
        <v>13.803392805317502</v>
      </c>
    </row>
    <row r="8576" spans="1:31" x14ac:dyDescent="0.25">
      <c r="A8576">
        <v>1805673</v>
      </c>
      <c r="B8576">
        <v>1</v>
      </c>
      <c r="C8576" t="s">
        <v>80</v>
      </c>
      <c r="D8576" t="s">
        <v>93</v>
      </c>
      <c r="E8576" t="s">
        <v>171</v>
      </c>
      <c r="F8576" t="s">
        <v>24416</v>
      </c>
      <c r="G8576" t="s">
        <v>173</v>
      </c>
      <c r="H8576" t="s">
        <v>146</v>
      </c>
      <c r="I8576" t="s">
        <v>135</v>
      </c>
      <c r="J8576" t="s">
        <v>136</v>
      </c>
      <c r="K8576" t="s">
        <v>147</v>
      </c>
      <c r="L8576" t="s">
        <v>24417</v>
      </c>
      <c r="M8576" t="s">
        <v>24418</v>
      </c>
      <c r="N8576">
        <v>4.4522222219999996</v>
      </c>
      <c r="O8576">
        <v>0</v>
      </c>
      <c r="P8576">
        <v>2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1.9840376549066003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1.9840376549066003</v>
      </c>
    </row>
    <row r="8577" spans="1:31" x14ac:dyDescent="0.25">
      <c r="A8577">
        <v>1805674</v>
      </c>
      <c r="B8577">
        <v>1</v>
      </c>
      <c r="C8577" t="s">
        <v>81</v>
      </c>
      <c r="D8577" t="s">
        <v>115</v>
      </c>
      <c r="E8577" t="s">
        <v>158</v>
      </c>
      <c r="F8577" t="s">
        <v>22142</v>
      </c>
      <c r="G8577" t="s">
        <v>160</v>
      </c>
      <c r="H8577" t="s">
        <v>146</v>
      </c>
      <c r="I8577" t="s">
        <v>135</v>
      </c>
      <c r="J8577" t="s">
        <v>136</v>
      </c>
      <c r="K8577" t="s">
        <v>147</v>
      </c>
      <c r="L8577" t="s">
        <v>24419</v>
      </c>
      <c r="M8577" t="s">
        <v>24420</v>
      </c>
      <c r="N8577">
        <v>1.5872222220000001</v>
      </c>
      <c r="O8577">
        <v>0</v>
      </c>
      <c r="P8577">
        <v>42</v>
      </c>
      <c r="Q8577">
        <v>0</v>
      </c>
      <c r="R8577">
        <v>0</v>
      </c>
      <c r="S8577">
        <v>0</v>
      </c>
      <c r="T8577">
        <v>3</v>
      </c>
      <c r="U8577">
        <v>0</v>
      </c>
      <c r="V8577">
        <v>0</v>
      </c>
      <c r="W8577">
        <v>0</v>
      </c>
      <c r="X8577">
        <v>8.0121448046480808</v>
      </c>
      <c r="Y8577">
        <v>0</v>
      </c>
      <c r="Z8577">
        <v>0</v>
      </c>
      <c r="AA8577">
        <v>0</v>
      </c>
      <c r="AB8577">
        <v>0.50877349045670006</v>
      </c>
      <c r="AC8577">
        <v>0</v>
      </c>
      <c r="AD8577">
        <v>0</v>
      </c>
      <c r="AE8577">
        <v>8.5209182951047815</v>
      </c>
    </row>
    <row r="8578" spans="1:31" x14ac:dyDescent="0.25">
      <c r="A8578">
        <v>1805675</v>
      </c>
      <c r="B8578">
        <v>1</v>
      </c>
      <c r="C8578" t="s">
        <v>80</v>
      </c>
      <c r="D8578" t="s">
        <v>110</v>
      </c>
      <c r="E8578" t="s">
        <v>143</v>
      </c>
      <c r="F8578" t="s">
        <v>24421</v>
      </c>
      <c r="G8578" t="s">
        <v>164</v>
      </c>
      <c r="H8578" t="s">
        <v>146</v>
      </c>
      <c r="I8578" t="s">
        <v>135</v>
      </c>
      <c r="J8578" t="s">
        <v>136</v>
      </c>
      <c r="K8578" t="s">
        <v>147</v>
      </c>
      <c r="L8578" t="s">
        <v>24422</v>
      </c>
      <c r="M8578" t="s">
        <v>24423</v>
      </c>
      <c r="N8578">
        <v>0.70666666600000005</v>
      </c>
      <c r="O8578">
        <v>0</v>
      </c>
      <c r="P8578">
        <v>267</v>
      </c>
      <c r="Q8578">
        <v>0</v>
      </c>
      <c r="R8578">
        <v>0</v>
      </c>
      <c r="S8578">
        <v>0</v>
      </c>
      <c r="T8578">
        <v>24</v>
      </c>
      <c r="U8578">
        <v>0</v>
      </c>
      <c r="V8578">
        <v>0</v>
      </c>
      <c r="W8578">
        <v>0</v>
      </c>
      <c r="X8578">
        <v>61.299238795752061</v>
      </c>
      <c r="Y8578">
        <v>0</v>
      </c>
      <c r="Z8578">
        <v>0</v>
      </c>
      <c r="AA8578">
        <v>0</v>
      </c>
      <c r="AB8578">
        <v>14.88885135490802</v>
      </c>
      <c r="AC8578">
        <v>0</v>
      </c>
      <c r="AD8578">
        <v>0</v>
      </c>
      <c r="AE8578">
        <v>76.188090150660088</v>
      </c>
    </row>
    <row r="8579" spans="1:31" x14ac:dyDescent="0.25">
      <c r="A8579">
        <v>1805676</v>
      </c>
      <c r="B8579">
        <v>1</v>
      </c>
      <c r="C8579" t="s">
        <v>81</v>
      </c>
      <c r="D8579" t="s">
        <v>121</v>
      </c>
      <c r="E8579" t="s">
        <v>158</v>
      </c>
      <c r="F8579" t="s">
        <v>24424</v>
      </c>
      <c r="G8579" t="s">
        <v>160</v>
      </c>
      <c r="H8579" t="s">
        <v>146</v>
      </c>
      <c r="I8579" t="s">
        <v>135</v>
      </c>
      <c r="J8579" t="s">
        <v>136</v>
      </c>
      <c r="K8579" t="s">
        <v>147</v>
      </c>
      <c r="L8579" t="s">
        <v>24425</v>
      </c>
      <c r="M8579" t="s">
        <v>24426</v>
      </c>
      <c r="N8579">
        <v>0.712777777</v>
      </c>
      <c r="O8579">
        <v>0</v>
      </c>
      <c r="P8579">
        <v>64</v>
      </c>
      <c r="Q8579">
        <v>0</v>
      </c>
      <c r="R8579">
        <v>6</v>
      </c>
      <c r="S8579">
        <v>0</v>
      </c>
      <c r="T8579">
        <v>6</v>
      </c>
      <c r="U8579">
        <v>0</v>
      </c>
      <c r="V8579">
        <v>0</v>
      </c>
      <c r="W8579">
        <v>0</v>
      </c>
      <c r="X8579">
        <v>6.4004909923493178</v>
      </c>
      <c r="Y8579">
        <v>0</v>
      </c>
      <c r="Z8579">
        <v>0.60717196477665003</v>
      </c>
      <c r="AA8579">
        <v>0</v>
      </c>
      <c r="AB8579">
        <v>1.0088818865979665</v>
      </c>
      <c r="AC8579">
        <v>0</v>
      </c>
      <c r="AD8579">
        <v>0</v>
      </c>
      <c r="AE8579">
        <v>8.0165448437239348</v>
      </c>
    </row>
    <row r="8580" spans="1:31" x14ac:dyDescent="0.25">
      <c r="A8580">
        <v>1805677</v>
      </c>
      <c r="B8580">
        <v>1</v>
      </c>
      <c r="C8580" t="s">
        <v>80</v>
      </c>
      <c r="D8580" t="s">
        <v>89</v>
      </c>
      <c r="E8580" t="s">
        <v>171</v>
      </c>
      <c r="F8580" t="s">
        <v>24427</v>
      </c>
      <c r="G8580" t="s">
        <v>181</v>
      </c>
      <c r="H8580" t="s">
        <v>146</v>
      </c>
      <c r="I8580" t="s">
        <v>135</v>
      </c>
      <c r="J8580" t="s">
        <v>136</v>
      </c>
      <c r="K8580" t="s">
        <v>147</v>
      </c>
      <c r="L8580" t="s">
        <v>24428</v>
      </c>
      <c r="M8580" t="s">
        <v>24429</v>
      </c>
      <c r="N8580">
        <v>1.720555555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1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0.75089119033660012</v>
      </c>
      <c r="AC8580">
        <v>0</v>
      </c>
      <c r="AD8580">
        <v>0</v>
      </c>
      <c r="AE8580">
        <v>0.75089119033660012</v>
      </c>
    </row>
    <row r="8581" spans="1:31" x14ac:dyDescent="0.25">
      <c r="A8581">
        <v>1805678</v>
      </c>
      <c r="B8581">
        <v>1</v>
      </c>
      <c r="C8581" t="s">
        <v>80</v>
      </c>
      <c r="D8581" t="s">
        <v>101</v>
      </c>
      <c r="E8581" t="s">
        <v>171</v>
      </c>
      <c r="F8581" t="s">
        <v>24430</v>
      </c>
      <c r="G8581" t="s">
        <v>181</v>
      </c>
      <c r="H8581" t="s">
        <v>146</v>
      </c>
      <c r="I8581" t="s">
        <v>135</v>
      </c>
      <c r="J8581" t="s">
        <v>136</v>
      </c>
      <c r="K8581" t="s">
        <v>147</v>
      </c>
      <c r="L8581" t="s">
        <v>24431</v>
      </c>
      <c r="M8581" t="s">
        <v>24432</v>
      </c>
      <c r="N8581">
        <v>7.625</v>
      </c>
      <c r="O8581">
        <v>0</v>
      </c>
      <c r="P8581">
        <v>1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1.9262176688569499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1.9262176688569499</v>
      </c>
    </row>
    <row r="8582" spans="1:31" x14ac:dyDescent="0.25">
      <c r="A8582">
        <v>1805686</v>
      </c>
      <c r="B8582">
        <v>1</v>
      </c>
      <c r="C8582" t="s">
        <v>81</v>
      </c>
      <c r="D8582" t="s">
        <v>117</v>
      </c>
      <c r="E8582" t="s">
        <v>188</v>
      </c>
      <c r="F8582" t="s">
        <v>24433</v>
      </c>
      <c r="G8582" t="s">
        <v>177</v>
      </c>
      <c r="H8582" t="s">
        <v>134</v>
      </c>
      <c r="I8582" t="s">
        <v>193</v>
      </c>
      <c r="J8582" t="s">
        <v>136</v>
      </c>
      <c r="K8582" t="s">
        <v>147</v>
      </c>
      <c r="L8582" t="s">
        <v>24434</v>
      </c>
      <c r="M8582" t="s">
        <v>24435</v>
      </c>
      <c r="N8582">
        <v>8.3333330000000001E-3</v>
      </c>
      <c r="O8582">
        <v>2</v>
      </c>
      <c r="P8582">
        <v>682</v>
      </c>
      <c r="Q8582">
        <v>73</v>
      </c>
      <c r="R8582">
        <v>196</v>
      </c>
      <c r="S8582">
        <v>6</v>
      </c>
      <c r="T8582">
        <v>69</v>
      </c>
      <c r="U8582">
        <v>0</v>
      </c>
      <c r="V8582">
        <v>0</v>
      </c>
      <c r="W8582">
        <v>1.8937955799999998E-3</v>
      </c>
      <c r="X8582">
        <v>1.049447625922501</v>
      </c>
      <c r="Y8582">
        <v>0.20893756251500004</v>
      </c>
      <c r="Z8582">
        <v>0.33434155042799996</v>
      </c>
      <c r="AA8582">
        <v>9.6967027926249991E-2</v>
      </c>
      <c r="AB8582">
        <v>0.52562548758899996</v>
      </c>
      <c r="AC8582">
        <v>0</v>
      </c>
      <c r="AD8582">
        <v>0</v>
      </c>
      <c r="AE8582">
        <v>2.2172130499607512</v>
      </c>
    </row>
    <row r="8583" spans="1:31" x14ac:dyDescent="0.25">
      <c r="A8583">
        <v>1805687</v>
      </c>
      <c r="B8583">
        <v>1</v>
      </c>
      <c r="C8583" t="s">
        <v>80</v>
      </c>
      <c r="D8583" t="s">
        <v>83</v>
      </c>
      <c r="E8583" t="s">
        <v>184</v>
      </c>
      <c r="F8583" t="s">
        <v>21155</v>
      </c>
      <c r="G8583" t="s">
        <v>829</v>
      </c>
      <c r="H8583" t="s">
        <v>134</v>
      </c>
      <c r="I8583" t="s">
        <v>135</v>
      </c>
      <c r="J8583" t="s">
        <v>136</v>
      </c>
      <c r="K8583" t="s">
        <v>147</v>
      </c>
      <c r="L8583" t="s">
        <v>24436</v>
      </c>
      <c r="M8583" t="s">
        <v>24437</v>
      </c>
      <c r="N8583">
        <v>1.795555555</v>
      </c>
      <c r="O8583">
        <v>0</v>
      </c>
      <c r="P8583">
        <v>129</v>
      </c>
      <c r="Q8583">
        <v>0</v>
      </c>
      <c r="R8583">
        <v>1</v>
      </c>
      <c r="S8583">
        <v>22</v>
      </c>
      <c r="T8583">
        <v>12</v>
      </c>
      <c r="U8583">
        <v>12</v>
      </c>
      <c r="V8583">
        <v>2</v>
      </c>
      <c r="W8583">
        <v>0</v>
      </c>
      <c r="X8583">
        <v>70.70333365614529</v>
      </c>
      <c r="Y8583">
        <v>0</v>
      </c>
      <c r="Z8583">
        <v>7.8997958870133334E-2</v>
      </c>
      <c r="AA8583">
        <v>480.77135081683167</v>
      </c>
      <c r="AB8583">
        <v>16.7953199077036</v>
      </c>
      <c r="AC8583">
        <v>1331.4408673079583</v>
      </c>
      <c r="AD8583">
        <v>244.49437082781867</v>
      </c>
      <c r="AE8583">
        <v>2144.2842404753278</v>
      </c>
    </row>
    <row r="8584" spans="1:31" x14ac:dyDescent="0.25">
      <c r="A8584">
        <v>1805689</v>
      </c>
      <c r="B8584">
        <v>1</v>
      </c>
      <c r="C8584" t="s">
        <v>81</v>
      </c>
      <c r="D8584" t="s">
        <v>112</v>
      </c>
      <c r="E8584" t="s">
        <v>184</v>
      </c>
      <c r="F8584" t="s">
        <v>24438</v>
      </c>
      <c r="G8584" t="s">
        <v>177</v>
      </c>
      <c r="H8584" t="s">
        <v>134</v>
      </c>
      <c r="I8584" t="s">
        <v>135</v>
      </c>
      <c r="J8584" t="s">
        <v>136</v>
      </c>
      <c r="K8584" t="s">
        <v>147</v>
      </c>
      <c r="L8584" t="s">
        <v>24439</v>
      </c>
      <c r="M8584" t="s">
        <v>24440</v>
      </c>
      <c r="N8584">
        <v>0.62444444399999999</v>
      </c>
      <c r="O8584">
        <v>0</v>
      </c>
      <c r="P8584">
        <v>0</v>
      </c>
      <c r="Q8584">
        <v>0</v>
      </c>
      <c r="R8584">
        <v>1</v>
      </c>
      <c r="S8584">
        <v>41</v>
      </c>
      <c r="T8584">
        <v>76</v>
      </c>
      <c r="U8584">
        <v>1</v>
      </c>
      <c r="V8584">
        <v>5</v>
      </c>
      <c r="W8584">
        <v>0</v>
      </c>
      <c r="X8584">
        <v>0</v>
      </c>
      <c r="Y8584">
        <v>0</v>
      </c>
      <c r="Z8584">
        <v>1.781361248761967</v>
      </c>
      <c r="AA8584">
        <v>43.194031291541769</v>
      </c>
      <c r="AB8584">
        <v>22.6721509238231</v>
      </c>
      <c r="AC8584">
        <v>0.27816692691003336</v>
      </c>
      <c r="AD8584">
        <v>101.09154394194555</v>
      </c>
      <c r="AE8584">
        <v>169.01725433298242</v>
      </c>
    </row>
    <row r="8585" spans="1:31" x14ac:dyDescent="0.25">
      <c r="A8585">
        <v>1805690</v>
      </c>
      <c r="B8585">
        <v>1</v>
      </c>
      <c r="C8585" t="s">
        <v>80</v>
      </c>
      <c r="D8585" t="s">
        <v>88</v>
      </c>
      <c r="E8585" t="s">
        <v>171</v>
      </c>
      <c r="F8585" t="s">
        <v>24441</v>
      </c>
      <c r="G8585" t="s">
        <v>282</v>
      </c>
      <c r="H8585" t="s">
        <v>146</v>
      </c>
      <c r="I8585" t="s">
        <v>135</v>
      </c>
      <c r="J8585" t="s">
        <v>136</v>
      </c>
      <c r="K8585" t="s">
        <v>147</v>
      </c>
      <c r="L8585" t="s">
        <v>24442</v>
      </c>
      <c r="M8585" t="s">
        <v>24443</v>
      </c>
      <c r="N8585">
        <v>10.616111111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1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18.518866366835464</v>
      </c>
      <c r="AC8585">
        <v>0</v>
      </c>
      <c r="AD8585">
        <v>0</v>
      </c>
      <c r="AE8585">
        <v>18.518866366835464</v>
      </c>
    </row>
    <row r="8586" spans="1:31" x14ac:dyDescent="0.25">
      <c r="A8586">
        <v>1805694</v>
      </c>
      <c r="B8586">
        <v>1</v>
      </c>
      <c r="C8586" t="s">
        <v>81</v>
      </c>
      <c r="D8586" t="s">
        <v>128</v>
      </c>
      <c r="E8586" t="s">
        <v>171</v>
      </c>
      <c r="F8586" t="s">
        <v>24444</v>
      </c>
      <c r="G8586" t="s">
        <v>181</v>
      </c>
      <c r="H8586" t="s">
        <v>146</v>
      </c>
      <c r="I8586" t="s">
        <v>135</v>
      </c>
      <c r="J8586" t="s">
        <v>136</v>
      </c>
      <c r="K8586" t="s">
        <v>147</v>
      </c>
      <c r="L8586" t="s">
        <v>24445</v>
      </c>
      <c r="M8586" t="s">
        <v>24446</v>
      </c>
      <c r="N8586">
        <v>3.2541666660000002</v>
      </c>
      <c r="O8586">
        <v>0</v>
      </c>
      <c r="P8586">
        <v>2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1.3356916221041668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1.3356916221041668</v>
      </c>
    </row>
    <row r="8587" spans="1:31" x14ac:dyDescent="0.25">
      <c r="A8587">
        <v>1805695</v>
      </c>
      <c r="B8587">
        <v>1</v>
      </c>
      <c r="C8587" t="s">
        <v>81</v>
      </c>
      <c r="D8587" t="s">
        <v>128</v>
      </c>
      <c r="E8587" t="s">
        <v>171</v>
      </c>
      <c r="F8587" t="s">
        <v>24447</v>
      </c>
      <c r="G8587" t="s">
        <v>181</v>
      </c>
      <c r="H8587" t="s">
        <v>146</v>
      </c>
      <c r="I8587" t="s">
        <v>135</v>
      </c>
      <c r="J8587" t="s">
        <v>136</v>
      </c>
      <c r="K8587" t="s">
        <v>147</v>
      </c>
      <c r="L8587" t="s">
        <v>24448</v>
      </c>
      <c r="M8587" t="s">
        <v>24449</v>
      </c>
      <c r="N8587">
        <v>5.5194444440000003</v>
      </c>
      <c r="O8587">
        <v>0</v>
      </c>
      <c r="P8587">
        <v>3</v>
      </c>
      <c r="Q8587">
        <v>0</v>
      </c>
      <c r="R8587">
        <v>0</v>
      </c>
      <c r="S8587">
        <v>0</v>
      </c>
      <c r="T8587">
        <v>1</v>
      </c>
      <c r="U8587">
        <v>0</v>
      </c>
      <c r="V8587">
        <v>0</v>
      </c>
      <c r="W8587">
        <v>0</v>
      </c>
      <c r="X8587">
        <v>2.2458979103534999</v>
      </c>
      <c r="Y8587">
        <v>0</v>
      </c>
      <c r="Z8587">
        <v>0</v>
      </c>
      <c r="AA8587">
        <v>0</v>
      </c>
      <c r="AB8587">
        <v>1.1106069913166669E-2</v>
      </c>
      <c r="AC8587">
        <v>0</v>
      </c>
      <c r="AD8587">
        <v>0</v>
      </c>
      <c r="AE8587">
        <v>2.2570039802666666</v>
      </c>
    </row>
    <row r="8588" spans="1:31" x14ac:dyDescent="0.25">
      <c r="A8588">
        <v>1805697</v>
      </c>
      <c r="B8588">
        <v>1</v>
      </c>
      <c r="C8588" t="s">
        <v>80</v>
      </c>
      <c r="D8588" t="s">
        <v>98</v>
      </c>
      <c r="E8588" t="s">
        <v>171</v>
      </c>
      <c r="F8588" t="s">
        <v>24450</v>
      </c>
      <c r="G8588" t="s">
        <v>181</v>
      </c>
      <c r="H8588" t="s">
        <v>146</v>
      </c>
      <c r="I8588" t="s">
        <v>135</v>
      </c>
      <c r="J8588" t="s">
        <v>136</v>
      </c>
      <c r="K8588" t="s">
        <v>147</v>
      </c>
      <c r="L8588" t="s">
        <v>24451</v>
      </c>
      <c r="M8588" t="s">
        <v>24452</v>
      </c>
      <c r="N8588">
        <v>1.381388888</v>
      </c>
      <c r="O8588">
        <v>0</v>
      </c>
      <c r="P8588">
        <v>6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1.4015637312138001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1.4015637312138001</v>
      </c>
    </row>
    <row r="8589" spans="1:31" x14ac:dyDescent="0.25">
      <c r="A8589">
        <v>1805698</v>
      </c>
      <c r="B8589">
        <v>1</v>
      </c>
      <c r="C8589" t="s">
        <v>81</v>
      </c>
      <c r="D8589" t="s">
        <v>123</v>
      </c>
      <c r="E8589" t="s">
        <v>158</v>
      </c>
      <c r="F8589" t="s">
        <v>24453</v>
      </c>
      <c r="G8589" t="s">
        <v>225</v>
      </c>
      <c r="H8589" t="s">
        <v>146</v>
      </c>
      <c r="I8589" t="s">
        <v>135</v>
      </c>
      <c r="J8589" t="s">
        <v>3</v>
      </c>
      <c r="K8589" t="s">
        <v>147</v>
      </c>
      <c r="L8589" t="s">
        <v>24454</v>
      </c>
      <c r="M8589" t="s">
        <v>24455</v>
      </c>
      <c r="N8589">
        <v>1.518888888</v>
      </c>
      <c r="O8589">
        <v>0</v>
      </c>
      <c r="P8589">
        <v>49</v>
      </c>
      <c r="Q8589">
        <v>0</v>
      </c>
      <c r="R8589">
        <v>0</v>
      </c>
      <c r="S8589">
        <v>0</v>
      </c>
      <c r="T8589">
        <v>3</v>
      </c>
      <c r="U8589">
        <v>0</v>
      </c>
      <c r="V8589">
        <v>0</v>
      </c>
      <c r="W8589">
        <v>0</v>
      </c>
      <c r="X8589">
        <v>15.864632383091669</v>
      </c>
      <c r="Y8589">
        <v>0</v>
      </c>
      <c r="Z8589">
        <v>0</v>
      </c>
      <c r="AA8589">
        <v>0</v>
      </c>
      <c r="AB8589">
        <v>1.5224557764020001</v>
      </c>
      <c r="AC8589">
        <v>0</v>
      </c>
      <c r="AD8589">
        <v>0</v>
      </c>
      <c r="AE8589">
        <v>17.387088159493668</v>
      </c>
    </row>
    <row r="8590" spans="1:31" x14ac:dyDescent="0.25">
      <c r="A8590">
        <v>1805700</v>
      </c>
      <c r="B8590">
        <v>1</v>
      </c>
      <c r="C8590" t="s">
        <v>81</v>
      </c>
      <c r="D8590" t="s">
        <v>116</v>
      </c>
      <c r="E8590" t="s">
        <v>158</v>
      </c>
      <c r="F8590" t="s">
        <v>24456</v>
      </c>
      <c r="G8590" t="s">
        <v>160</v>
      </c>
      <c r="H8590" t="s">
        <v>146</v>
      </c>
      <c r="I8590" t="s">
        <v>135</v>
      </c>
      <c r="J8590" t="s">
        <v>136</v>
      </c>
      <c r="K8590" t="s">
        <v>147</v>
      </c>
      <c r="L8590" t="s">
        <v>24457</v>
      </c>
      <c r="M8590" t="s">
        <v>24458</v>
      </c>
      <c r="N8590">
        <v>1.375</v>
      </c>
      <c r="O8590">
        <v>0</v>
      </c>
      <c r="P8590">
        <v>1</v>
      </c>
      <c r="Q8590">
        <v>0</v>
      </c>
      <c r="R8590">
        <v>1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0.51662900986350002</v>
      </c>
      <c r="Y8590">
        <v>0</v>
      </c>
      <c r="Z8590">
        <v>7.4952523862891682E-2</v>
      </c>
      <c r="AA8590">
        <v>0</v>
      </c>
      <c r="AB8590">
        <v>0</v>
      </c>
      <c r="AC8590">
        <v>0</v>
      </c>
      <c r="AD8590">
        <v>0</v>
      </c>
      <c r="AE8590">
        <v>0.59158153372639166</v>
      </c>
    </row>
    <row r="8591" spans="1:31" x14ac:dyDescent="0.25">
      <c r="A8591">
        <v>1805701</v>
      </c>
      <c r="B8591">
        <v>1</v>
      </c>
      <c r="C8591" t="s">
        <v>80</v>
      </c>
      <c r="D8591" t="s">
        <v>97</v>
      </c>
      <c r="E8591" t="s">
        <v>171</v>
      </c>
      <c r="F8591" t="s">
        <v>24459</v>
      </c>
      <c r="G8591" t="s">
        <v>173</v>
      </c>
      <c r="H8591" t="s">
        <v>146</v>
      </c>
      <c r="I8591" t="s">
        <v>135</v>
      </c>
      <c r="J8591" t="s">
        <v>136</v>
      </c>
      <c r="K8591" t="s">
        <v>147</v>
      </c>
      <c r="L8591" t="s">
        <v>24460</v>
      </c>
      <c r="M8591" t="s">
        <v>24461</v>
      </c>
      <c r="N8591">
        <v>4.3477777770000001</v>
      </c>
      <c r="O8591">
        <v>0</v>
      </c>
      <c r="P8591">
        <v>3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6.0432456709506166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6.0432456709506166</v>
      </c>
    </row>
    <row r="8592" spans="1:31" x14ac:dyDescent="0.25">
      <c r="A8592">
        <v>1805702</v>
      </c>
      <c r="B8592">
        <v>1</v>
      </c>
      <c r="C8592" t="s">
        <v>80</v>
      </c>
      <c r="D8592" t="s">
        <v>83</v>
      </c>
      <c r="E8592" t="s">
        <v>131</v>
      </c>
      <c r="F8592" t="s">
        <v>24462</v>
      </c>
      <c r="G8592" t="s">
        <v>133</v>
      </c>
      <c r="H8592" t="s">
        <v>134</v>
      </c>
      <c r="I8592" t="s">
        <v>193</v>
      </c>
      <c r="J8592" t="s">
        <v>136</v>
      </c>
      <c r="K8592" t="s">
        <v>147</v>
      </c>
      <c r="L8592" t="s">
        <v>24463</v>
      </c>
      <c r="M8592" t="s">
        <v>24464</v>
      </c>
      <c r="N8592">
        <v>6.1111109999999998E-3</v>
      </c>
      <c r="O8592">
        <v>1</v>
      </c>
      <c r="P8592">
        <v>6298</v>
      </c>
      <c r="Q8592">
        <v>0</v>
      </c>
      <c r="R8592">
        <v>0</v>
      </c>
      <c r="S8592">
        <v>34</v>
      </c>
      <c r="T8592">
        <v>1845</v>
      </c>
      <c r="U8592">
        <v>7</v>
      </c>
      <c r="V8592">
        <v>23</v>
      </c>
      <c r="W8592">
        <v>3.5007520361733338E-2</v>
      </c>
      <c r="X8592">
        <v>10.965368888353023</v>
      </c>
      <c r="Y8592">
        <v>0</v>
      </c>
      <c r="Z8592">
        <v>0</v>
      </c>
      <c r="AA8592">
        <v>2.2834278338063503</v>
      </c>
      <c r="AB8592">
        <v>8.0831958309943328</v>
      </c>
      <c r="AC8592">
        <v>0.93367690623545563</v>
      </c>
      <c r="AD8592">
        <v>1.6906389210683503</v>
      </c>
      <c r="AE8592">
        <v>23.991315900819245</v>
      </c>
    </row>
    <row r="8593" spans="1:31" x14ac:dyDescent="0.25">
      <c r="A8593">
        <v>1805707</v>
      </c>
      <c r="B8593">
        <v>1</v>
      </c>
      <c r="C8593" t="s">
        <v>80</v>
      </c>
      <c r="D8593" t="s">
        <v>82</v>
      </c>
      <c r="E8593" t="s">
        <v>171</v>
      </c>
      <c r="F8593" t="s">
        <v>24465</v>
      </c>
      <c r="G8593" t="s">
        <v>181</v>
      </c>
      <c r="H8593" t="s">
        <v>146</v>
      </c>
      <c r="I8593" t="s">
        <v>135</v>
      </c>
      <c r="J8593" t="s">
        <v>136</v>
      </c>
      <c r="K8593" t="s">
        <v>147</v>
      </c>
      <c r="L8593" t="s">
        <v>24466</v>
      </c>
      <c r="M8593" t="s">
        <v>24467</v>
      </c>
      <c r="N8593">
        <v>1.9341666660000001</v>
      </c>
      <c r="O8593">
        <v>0</v>
      </c>
      <c r="P8593">
        <v>1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1.4180494446642333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1.4180494446642333</v>
      </c>
    </row>
    <row r="8594" spans="1:31" x14ac:dyDescent="0.25">
      <c r="A8594">
        <v>1805712</v>
      </c>
      <c r="B8594">
        <v>1</v>
      </c>
      <c r="C8594" t="s">
        <v>81</v>
      </c>
      <c r="D8594" t="s">
        <v>118</v>
      </c>
      <c r="E8594" t="s">
        <v>171</v>
      </c>
      <c r="F8594" t="s">
        <v>24468</v>
      </c>
      <c r="G8594" t="s">
        <v>181</v>
      </c>
      <c r="H8594" t="s">
        <v>146</v>
      </c>
      <c r="I8594" t="s">
        <v>135</v>
      </c>
      <c r="J8594" t="s">
        <v>136</v>
      </c>
      <c r="K8594" t="s">
        <v>147</v>
      </c>
      <c r="L8594" t="s">
        <v>24469</v>
      </c>
      <c r="M8594" t="s">
        <v>24470</v>
      </c>
      <c r="N8594">
        <v>0.561111111</v>
      </c>
      <c r="O8594">
        <v>0</v>
      </c>
      <c r="P8594">
        <v>10</v>
      </c>
      <c r="Q8594">
        <v>0</v>
      </c>
      <c r="R8594">
        <v>0</v>
      </c>
      <c r="S8594">
        <v>0</v>
      </c>
      <c r="T8594">
        <v>1</v>
      </c>
      <c r="U8594">
        <v>0</v>
      </c>
      <c r="V8594">
        <v>0</v>
      </c>
      <c r="W8594">
        <v>0</v>
      </c>
      <c r="X8594">
        <v>0.90941629232183352</v>
      </c>
      <c r="Y8594">
        <v>0</v>
      </c>
      <c r="Z8594">
        <v>0</v>
      </c>
      <c r="AA8594">
        <v>0</v>
      </c>
      <c r="AB8594">
        <v>8.0883151314000007E-2</v>
      </c>
      <c r="AC8594">
        <v>0</v>
      </c>
      <c r="AD8594">
        <v>0</v>
      </c>
      <c r="AE8594">
        <v>0.99029944363583355</v>
      </c>
    </row>
    <row r="8595" spans="1:31" x14ac:dyDescent="0.25">
      <c r="A8595">
        <v>1805713</v>
      </c>
      <c r="B8595">
        <v>1</v>
      </c>
      <c r="C8595" t="s">
        <v>80</v>
      </c>
      <c r="D8595" t="s">
        <v>83</v>
      </c>
      <c r="E8595" t="s">
        <v>184</v>
      </c>
      <c r="F8595" t="s">
        <v>24471</v>
      </c>
      <c r="G8595" t="s">
        <v>232</v>
      </c>
      <c r="H8595" t="s">
        <v>134</v>
      </c>
      <c r="I8595" t="s">
        <v>135</v>
      </c>
      <c r="J8595" t="s">
        <v>136</v>
      </c>
      <c r="K8595" t="s">
        <v>147</v>
      </c>
      <c r="L8595" t="s">
        <v>24472</v>
      </c>
      <c r="M8595" t="s">
        <v>24473</v>
      </c>
      <c r="N8595">
        <v>3.4575</v>
      </c>
      <c r="O8595">
        <v>0</v>
      </c>
      <c r="P8595">
        <v>23</v>
      </c>
      <c r="Q8595">
        <v>0</v>
      </c>
      <c r="R8595">
        <v>23</v>
      </c>
      <c r="S8595">
        <v>0</v>
      </c>
      <c r="T8595">
        <v>18</v>
      </c>
      <c r="U8595">
        <v>0</v>
      </c>
      <c r="V8595">
        <v>0</v>
      </c>
      <c r="W8595">
        <v>0</v>
      </c>
      <c r="X8595">
        <v>22.255929185658228</v>
      </c>
      <c r="Y8595">
        <v>0</v>
      </c>
      <c r="Z8595">
        <v>46.497529604705392</v>
      </c>
      <c r="AA8595">
        <v>0</v>
      </c>
      <c r="AB8595">
        <v>66.349350058420058</v>
      </c>
      <c r="AC8595">
        <v>0</v>
      </c>
      <c r="AD8595">
        <v>0</v>
      </c>
      <c r="AE8595">
        <v>135.1028088487837</v>
      </c>
    </row>
    <row r="8596" spans="1:31" x14ac:dyDescent="0.25">
      <c r="A8596">
        <v>1805716</v>
      </c>
      <c r="B8596">
        <v>1</v>
      </c>
      <c r="C8596" t="s">
        <v>81</v>
      </c>
      <c r="D8596" t="s">
        <v>121</v>
      </c>
      <c r="E8596" t="s">
        <v>188</v>
      </c>
      <c r="F8596" t="s">
        <v>3227</v>
      </c>
      <c r="G8596" t="s">
        <v>177</v>
      </c>
      <c r="H8596" t="s">
        <v>134</v>
      </c>
      <c r="I8596" t="s">
        <v>135</v>
      </c>
      <c r="J8596" t="s">
        <v>136</v>
      </c>
      <c r="K8596" t="s">
        <v>147</v>
      </c>
      <c r="L8596" t="s">
        <v>24474</v>
      </c>
      <c r="M8596" t="s">
        <v>24475</v>
      </c>
      <c r="N8596">
        <v>0.57138888799999998</v>
      </c>
      <c r="O8596">
        <v>0</v>
      </c>
      <c r="P8596">
        <v>896</v>
      </c>
      <c r="Q8596">
        <v>5</v>
      </c>
      <c r="R8596">
        <v>22</v>
      </c>
      <c r="S8596">
        <v>3</v>
      </c>
      <c r="T8596">
        <v>33</v>
      </c>
      <c r="U8596">
        <v>0</v>
      </c>
      <c r="V8596">
        <v>0</v>
      </c>
      <c r="W8596">
        <v>0</v>
      </c>
      <c r="X8596">
        <v>55.188272302880641</v>
      </c>
      <c r="Y8596">
        <v>0.96664819975899163</v>
      </c>
      <c r="Z8596">
        <v>1.8868986394241667</v>
      </c>
      <c r="AA8596">
        <v>7.3325394653318492</v>
      </c>
      <c r="AB8596">
        <v>6.021118010663467</v>
      </c>
      <c r="AC8596">
        <v>0</v>
      </c>
      <c r="AD8596">
        <v>0</v>
      </c>
      <c r="AE8596">
        <v>71.395476618059121</v>
      </c>
    </row>
    <row r="8597" spans="1:31" x14ac:dyDescent="0.25">
      <c r="A8597">
        <v>1805717</v>
      </c>
      <c r="B8597">
        <v>1</v>
      </c>
      <c r="C8597" t="s">
        <v>80</v>
      </c>
      <c r="D8597" t="s">
        <v>96</v>
      </c>
      <c r="E8597" t="s">
        <v>158</v>
      </c>
      <c r="F8597" t="s">
        <v>24476</v>
      </c>
      <c r="G8597" t="s">
        <v>225</v>
      </c>
      <c r="H8597" t="s">
        <v>146</v>
      </c>
      <c r="I8597" t="s">
        <v>135</v>
      </c>
      <c r="J8597" t="s">
        <v>3</v>
      </c>
      <c r="K8597" t="s">
        <v>147</v>
      </c>
      <c r="L8597" t="s">
        <v>24477</v>
      </c>
      <c r="M8597" t="s">
        <v>24478</v>
      </c>
      <c r="N8597">
        <v>2.4838888880000001</v>
      </c>
      <c r="O8597">
        <v>0</v>
      </c>
      <c r="P8597">
        <v>36</v>
      </c>
      <c r="Q8597">
        <v>0</v>
      </c>
      <c r="R8597">
        <v>0</v>
      </c>
      <c r="S8597">
        <v>0</v>
      </c>
      <c r="T8597">
        <v>14</v>
      </c>
      <c r="U8597">
        <v>0</v>
      </c>
      <c r="V8597">
        <v>0</v>
      </c>
      <c r="W8597">
        <v>0</v>
      </c>
      <c r="X8597">
        <v>33.370966433854377</v>
      </c>
      <c r="Y8597">
        <v>0</v>
      </c>
      <c r="Z8597">
        <v>0</v>
      </c>
      <c r="AA8597">
        <v>0</v>
      </c>
      <c r="AB8597">
        <v>21.167713414318136</v>
      </c>
      <c r="AC8597">
        <v>0</v>
      </c>
      <c r="AD8597">
        <v>0</v>
      </c>
      <c r="AE8597">
        <v>54.538679848172514</v>
      </c>
    </row>
    <row r="8598" spans="1:31" x14ac:dyDescent="0.25">
      <c r="A8598">
        <v>1805718</v>
      </c>
      <c r="B8598">
        <v>1</v>
      </c>
      <c r="C8598" t="s">
        <v>80</v>
      </c>
      <c r="D8598" t="s">
        <v>94</v>
      </c>
      <c r="E8598" t="s">
        <v>143</v>
      </c>
      <c r="F8598" t="s">
        <v>24479</v>
      </c>
      <c r="G8598" t="s">
        <v>1790</v>
      </c>
      <c r="H8598" t="s">
        <v>146</v>
      </c>
      <c r="I8598" t="s">
        <v>135</v>
      </c>
      <c r="J8598" t="s">
        <v>136</v>
      </c>
      <c r="K8598" t="s">
        <v>147</v>
      </c>
      <c r="L8598" t="s">
        <v>24480</v>
      </c>
      <c r="M8598" t="s">
        <v>24481</v>
      </c>
      <c r="N8598">
        <v>4.0547222219999997</v>
      </c>
      <c r="O8598">
        <v>0</v>
      </c>
      <c r="P8598">
        <v>0</v>
      </c>
      <c r="Q8598">
        <v>0</v>
      </c>
      <c r="R8598">
        <v>9</v>
      </c>
      <c r="S8598">
        <v>0</v>
      </c>
      <c r="T8598">
        <v>1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102.76562554056163</v>
      </c>
      <c r="AA8598">
        <v>0</v>
      </c>
      <c r="AB8598">
        <v>4.5489815077373663</v>
      </c>
      <c r="AC8598">
        <v>0</v>
      </c>
      <c r="AD8598">
        <v>0</v>
      </c>
      <c r="AE8598">
        <v>107.314607048299</v>
      </c>
    </row>
    <row r="8599" spans="1:31" x14ac:dyDescent="0.25">
      <c r="A8599">
        <v>1805721</v>
      </c>
      <c r="B8599">
        <v>1</v>
      </c>
      <c r="C8599" t="s">
        <v>81</v>
      </c>
      <c r="D8599" t="s">
        <v>128</v>
      </c>
      <c r="E8599" t="s">
        <v>171</v>
      </c>
      <c r="F8599" t="s">
        <v>24482</v>
      </c>
      <c r="G8599" t="s">
        <v>282</v>
      </c>
      <c r="H8599" t="s">
        <v>146</v>
      </c>
      <c r="I8599" t="s">
        <v>135</v>
      </c>
      <c r="J8599" t="s">
        <v>136</v>
      </c>
      <c r="K8599" t="s">
        <v>147</v>
      </c>
      <c r="L8599" t="s">
        <v>24483</v>
      </c>
      <c r="M8599" t="s">
        <v>24484</v>
      </c>
      <c r="N8599">
        <v>0.44638888799999998</v>
      </c>
      <c r="O8599">
        <v>0</v>
      </c>
      <c r="P8599">
        <v>1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4.3855630281458328E-2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4.3855630281458328E-2</v>
      </c>
    </row>
    <row r="8600" spans="1:31" x14ac:dyDescent="0.25">
      <c r="A8600">
        <v>1805722</v>
      </c>
      <c r="B8600">
        <v>1</v>
      </c>
      <c r="C8600" t="s">
        <v>80</v>
      </c>
      <c r="D8600" t="s">
        <v>99</v>
      </c>
      <c r="E8600" t="s">
        <v>171</v>
      </c>
      <c r="F8600" t="s">
        <v>24485</v>
      </c>
      <c r="G8600" t="s">
        <v>181</v>
      </c>
      <c r="H8600" t="s">
        <v>146</v>
      </c>
      <c r="I8600" t="s">
        <v>135</v>
      </c>
      <c r="J8600" t="s">
        <v>136</v>
      </c>
      <c r="K8600" t="s">
        <v>147</v>
      </c>
      <c r="L8600" t="s">
        <v>24486</v>
      </c>
      <c r="M8600" t="s">
        <v>24487</v>
      </c>
      <c r="N8600">
        <v>0.32277777699999999</v>
      </c>
      <c r="O8600">
        <v>0</v>
      </c>
      <c r="P8600">
        <v>1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3.2623284598333334E-3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3.2623284598333334E-3</v>
      </c>
    </row>
    <row r="8601" spans="1:31" x14ac:dyDescent="0.25">
      <c r="A8601">
        <v>1805723</v>
      </c>
      <c r="B8601">
        <v>1</v>
      </c>
      <c r="C8601" t="s">
        <v>81</v>
      </c>
      <c r="D8601" t="s">
        <v>120</v>
      </c>
      <c r="E8601" t="s">
        <v>158</v>
      </c>
      <c r="F8601" t="s">
        <v>24488</v>
      </c>
      <c r="G8601" t="s">
        <v>160</v>
      </c>
      <c r="H8601" t="s">
        <v>146</v>
      </c>
      <c r="I8601" t="s">
        <v>135</v>
      </c>
      <c r="J8601" t="s">
        <v>136</v>
      </c>
      <c r="K8601" t="s">
        <v>147</v>
      </c>
      <c r="L8601" t="s">
        <v>24489</v>
      </c>
      <c r="M8601" t="s">
        <v>24490</v>
      </c>
      <c r="N8601">
        <v>3.440833333</v>
      </c>
      <c r="O8601">
        <v>0</v>
      </c>
      <c r="P8601">
        <v>4</v>
      </c>
      <c r="Q8601">
        <v>0</v>
      </c>
      <c r="R8601">
        <v>1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2.8289648061663004</v>
      </c>
      <c r="Y8601">
        <v>0</v>
      </c>
      <c r="Z8601">
        <v>4.5599880925000001E-5</v>
      </c>
      <c r="AA8601">
        <v>0</v>
      </c>
      <c r="AB8601">
        <v>0</v>
      </c>
      <c r="AC8601">
        <v>0</v>
      </c>
      <c r="AD8601">
        <v>0</v>
      </c>
      <c r="AE8601">
        <v>2.8290104060472254</v>
      </c>
    </row>
    <row r="8602" spans="1:31" x14ac:dyDescent="0.25">
      <c r="A8602">
        <v>1805724</v>
      </c>
      <c r="B8602">
        <v>1</v>
      </c>
      <c r="C8602" t="s">
        <v>80</v>
      </c>
      <c r="D8602" t="s">
        <v>104</v>
      </c>
      <c r="E8602" t="s">
        <v>171</v>
      </c>
      <c r="F8602" t="s">
        <v>24491</v>
      </c>
      <c r="G8602" t="s">
        <v>181</v>
      </c>
      <c r="H8602" t="s">
        <v>146</v>
      </c>
      <c r="I8602" t="s">
        <v>135</v>
      </c>
      <c r="J8602" t="s">
        <v>136</v>
      </c>
      <c r="K8602" t="s">
        <v>147</v>
      </c>
      <c r="L8602" t="s">
        <v>24492</v>
      </c>
      <c r="M8602" t="s">
        <v>24493</v>
      </c>
      <c r="N8602">
        <v>2.5813888880000002</v>
      </c>
      <c r="O8602">
        <v>0</v>
      </c>
      <c r="P8602">
        <v>4</v>
      </c>
      <c r="Q8602">
        <v>0</v>
      </c>
      <c r="R8602">
        <v>0</v>
      </c>
      <c r="S8602">
        <v>0</v>
      </c>
      <c r="T8602">
        <v>1</v>
      </c>
      <c r="U8602">
        <v>0</v>
      </c>
      <c r="V8602">
        <v>0</v>
      </c>
      <c r="W8602">
        <v>0</v>
      </c>
      <c r="X8602">
        <v>2.619360833929417</v>
      </c>
      <c r="Y8602">
        <v>0</v>
      </c>
      <c r="Z8602">
        <v>0</v>
      </c>
      <c r="AA8602">
        <v>0</v>
      </c>
      <c r="AB8602">
        <v>1.2891512596776751</v>
      </c>
      <c r="AC8602">
        <v>0</v>
      </c>
      <c r="AD8602">
        <v>0</v>
      </c>
      <c r="AE8602">
        <v>3.9085120936070918</v>
      </c>
    </row>
    <row r="8603" spans="1:31" x14ac:dyDescent="0.25">
      <c r="A8603">
        <v>1805725</v>
      </c>
      <c r="B8603">
        <v>1</v>
      </c>
      <c r="C8603" t="s">
        <v>80</v>
      </c>
      <c r="D8603" t="s">
        <v>93</v>
      </c>
      <c r="E8603" t="s">
        <v>143</v>
      </c>
      <c r="F8603" t="s">
        <v>24494</v>
      </c>
      <c r="G8603" t="s">
        <v>145</v>
      </c>
      <c r="H8603" t="s">
        <v>146</v>
      </c>
      <c r="I8603" t="s">
        <v>135</v>
      </c>
      <c r="J8603" t="s">
        <v>136</v>
      </c>
      <c r="K8603" t="s">
        <v>147</v>
      </c>
      <c r="L8603" t="s">
        <v>24495</v>
      </c>
      <c r="M8603" t="s">
        <v>24496</v>
      </c>
      <c r="N8603">
        <v>2.292777777</v>
      </c>
      <c r="O8603">
        <v>0</v>
      </c>
      <c r="P8603">
        <v>1</v>
      </c>
      <c r="Q8603">
        <v>0</v>
      </c>
      <c r="R8603">
        <v>4</v>
      </c>
      <c r="S8603">
        <v>0</v>
      </c>
      <c r="T8603">
        <v>4</v>
      </c>
      <c r="U8603">
        <v>0</v>
      </c>
      <c r="V8603">
        <v>0</v>
      </c>
      <c r="W8603">
        <v>0</v>
      </c>
      <c r="X8603">
        <v>8.084537151863333E-2</v>
      </c>
      <c r="Y8603">
        <v>0</v>
      </c>
      <c r="Z8603">
        <v>38.839324691817403</v>
      </c>
      <c r="AA8603">
        <v>0</v>
      </c>
      <c r="AB8603">
        <v>6.9602210928829846</v>
      </c>
      <c r="AC8603">
        <v>0</v>
      </c>
      <c r="AD8603">
        <v>0</v>
      </c>
      <c r="AE8603">
        <v>45.880391156219019</v>
      </c>
    </row>
    <row r="8604" spans="1:31" x14ac:dyDescent="0.25">
      <c r="A8604">
        <v>1805726</v>
      </c>
      <c r="B8604">
        <v>1</v>
      </c>
      <c r="C8604" t="s">
        <v>81</v>
      </c>
      <c r="D8604" t="s">
        <v>118</v>
      </c>
      <c r="E8604" t="s">
        <v>188</v>
      </c>
      <c r="F8604" t="s">
        <v>5346</v>
      </c>
      <c r="G8604" t="s">
        <v>177</v>
      </c>
      <c r="H8604" t="s">
        <v>134</v>
      </c>
      <c r="I8604" t="s">
        <v>135</v>
      </c>
      <c r="J8604" t="s">
        <v>136</v>
      </c>
      <c r="K8604" t="s">
        <v>147</v>
      </c>
      <c r="L8604" t="s">
        <v>24497</v>
      </c>
      <c r="M8604" t="s">
        <v>24498</v>
      </c>
      <c r="N8604">
        <v>0.57138888799999998</v>
      </c>
      <c r="O8604">
        <v>1</v>
      </c>
      <c r="P8604">
        <v>442</v>
      </c>
      <c r="Q8604">
        <v>34</v>
      </c>
      <c r="R8604">
        <v>55</v>
      </c>
      <c r="S8604">
        <v>15</v>
      </c>
      <c r="T8604">
        <v>46</v>
      </c>
      <c r="U8604">
        <v>0</v>
      </c>
      <c r="V8604">
        <v>0</v>
      </c>
      <c r="W8604">
        <v>7.8572756579624994E-2</v>
      </c>
      <c r="X8604">
        <v>58.493343512007712</v>
      </c>
      <c r="Y8604">
        <v>44.584251055002063</v>
      </c>
      <c r="Z8604">
        <v>6.7495096062459989</v>
      </c>
      <c r="AA8604">
        <v>223.44692427912324</v>
      </c>
      <c r="AB8604">
        <v>11.751042983251825</v>
      </c>
      <c r="AC8604">
        <v>0</v>
      </c>
      <c r="AD8604">
        <v>0</v>
      </c>
      <c r="AE8604">
        <v>345.10364419221042</v>
      </c>
    </row>
    <row r="8605" spans="1:31" x14ac:dyDescent="0.25">
      <c r="A8605">
        <v>1805727</v>
      </c>
      <c r="B8605">
        <v>1</v>
      </c>
      <c r="C8605" t="s">
        <v>80</v>
      </c>
      <c r="D8605" t="s">
        <v>92</v>
      </c>
      <c r="E8605" t="s">
        <v>171</v>
      </c>
      <c r="F8605" t="s">
        <v>24499</v>
      </c>
      <c r="G8605" t="s">
        <v>181</v>
      </c>
      <c r="H8605" t="s">
        <v>146</v>
      </c>
      <c r="I8605" t="s">
        <v>135</v>
      </c>
      <c r="J8605" t="s">
        <v>136</v>
      </c>
      <c r="K8605" t="s">
        <v>147</v>
      </c>
      <c r="L8605" t="s">
        <v>24500</v>
      </c>
      <c r="M8605" t="s">
        <v>24501</v>
      </c>
      <c r="N8605">
        <v>3.0508333329999999</v>
      </c>
      <c r="O8605">
        <v>0</v>
      </c>
      <c r="P8605">
        <v>1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0.75535448239405012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0.75535448239405012</v>
      </c>
    </row>
    <row r="8606" spans="1:31" x14ac:dyDescent="0.25">
      <c r="A8606">
        <v>1805728</v>
      </c>
      <c r="B8606">
        <v>1</v>
      </c>
      <c r="C8606" t="s">
        <v>80</v>
      </c>
      <c r="D8606" t="s">
        <v>100</v>
      </c>
      <c r="E8606" t="s">
        <v>171</v>
      </c>
      <c r="F8606" t="s">
        <v>24502</v>
      </c>
      <c r="G8606" t="s">
        <v>173</v>
      </c>
      <c r="H8606" t="s">
        <v>146</v>
      </c>
      <c r="I8606" t="s">
        <v>135</v>
      </c>
      <c r="J8606" t="s">
        <v>136</v>
      </c>
      <c r="K8606" t="s">
        <v>147</v>
      </c>
      <c r="L8606" t="s">
        <v>24503</v>
      </c>
      <c r="M8606" t="s">
        <v>24504</v>
      </c>
      <c r="N8606">
        <v>1.7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1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0.99215060106249997</v>
      </c>
      <c r="AC8606">
        <v>0</v>
      </c>
      <c r="AD8606">
        <v>0</v>
      </c>
      <c r="AE8606">
        <v>0.99215060106249997</v>
      </c>
    </row>
    <row r="8607" spans="1:31" x14ac:dyDescent="0.25">
      <c r="A8607">
        <v>1805730</v>
      </c>
      <c r="B8607">
        <v>1</v>
      </c>
      <c r="C8607" t="s">
        <v>81</v>
      </c>
      <c r="D8607" t="s">
        <v>128</v>
      </c>
      <c r="E8607" t="s">
        <v>143</v>
      </c>
      <c r="F8607" t="s">
        <v>8004</v>
      </c>
      <c r="G8607" t="s">
        <v>145</v>
      </c>
      <c r="H8607" t="s">
        <v>146</v>
      </c>
      <c r="I8607" t="s">
        <v>135</v>
      </c>
      <c r="J8607" t="s">
        <v>136</v>
      </c>
      <c r="K8607" t="s">
        <v>147</v>
      </c>
      <c r="L8607" t="s">
        <v>24505</v>
      </c>
      <c r="M8607" t="s">
        <v>24506</v>
      </c>
      <c r="N8607">
        <v>0.84555555500000001</v>
      </c>
      <c r="O8607">
        <v>0</v>
      </c>
      <c r="P8607">
        <v>11</v>
      </c>
      <c r="Q8607">
        <v>0</v>
      </c>
      <c r="R8607">
        <v>11</v>
      </c>
      <c r="S8607">
        <v>0</v>
      </c>
      <c r="T8607">
        <v>3</v>
      </c>
      <c r="U8607">
        <v>0</v>
      </c>
      <c r="V8607">
        <v>0</v>
      </c>
      <c r="W8607">
        <v>0</v>
      </c>
      <c r="X8607">
        <v>2.8070275811160332</v>
      </c>
      <c r="Y8607">
        <v>0</v>
      </c>
      <c r="Z8607">
        <v>1.6208566256229664</v>
      </c>
      <c r="AA8607">
        <v>0</v>
      </c>
      <c r="AB8607">
        <v>4.9207460198973996</v>
      </c>
      <c r="AC8607">
        <v>0</v>
      </c>
      <c r="AD8607">
        <v>0</v>
      </c>
      <c r="AE8607">
        <v>9.3486302266363985</v>
      </c>
    </row>
    <row r="8608" spans="1:31" x14ac:dyDescent="0.25">
      <c r="A8608">
        <v>1805731</v>
      </c>
      <c r="B8608">
        <v>1</v>
      </c>
      <c r="C8608" t="s">
        <v>80</v>
      </c>
      <c r="D8608" t="s">
        <v>97</v>
      </c>
      <c r="E8608" t="s">
        <v>171</v>
      </c>
      <c r="F8608" t="s">
        <v>24507</v>
      </c>
      <c r="G8608" t="s">
        <v>181</v>
      </c>
      <c r="H8608" t="s">
        <v>146</v>
      </c>
      <c r="I8608" t="s">
        <v>135</v>
      </c>
      <c r="J8608" t="s">
        <v>136</v>
      </c>
      <c r="K8608" t="s">
        <v>147</v>
      </c>
      <c r="L8608" t="s">
        <v>24508</v>
      </c>
      <c r="M8608" t="s">
        <v>24509</v>
      </c>
      <c r="N8608">
        <v>3.9908333329999999</v>
      </c>
      <c r="O8608">
        <v>0</v>
      </c>
      <c r="P8608">
        <v>1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1.7904836332383001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1.7904836332383001</v>
      </c>
    </row>
    <row r="8609" spans="1:31" x14ac:dyDescent="0.25">
      <c r="A8609">
        <v>1805732</v>
      </c>
      <c r="B8609">
        <v>1</v>
      </c>
      <c r="C8609" t="s">
        <v>80</v>
      </c>
      <c r="D8609" t="s">
        <v>98</v>
      </c>
      <c r="E8609" t="s">
        <v>158</v>
      </c>
      <c r="F8609" t="s">
        <v>24510</v>
      </c>
      <c r="G8609" t="s">
        <v>164</v>
      </c>
      <c r="H8609" t="s">
        <v>146</v>
      </c>
      <c r="I8609" t="s">
        <v>135</v>
      </c>
      <c r="J8609" t="s">
        <v>136</v>
      </c>
      <c r="K8609" t="s">
        <v>147</v>
      </c>
      <c r="L8609" t="s">
        <v>24511</v>
      </c>
      <c r="M8609" t="s">
        <v>24512</v>
      </c>
      <c r="N8609">
        <v>0.62916666600000004</v>
      </c>
      <c r="O8609">
        <v>0</v>
      </c>
      <c r="P8609">
        <v>10</v>
      </c>
      <c r="Q8609">
        <v>0</v>
      </c>
      <c r="R8609">
        <v>0</v>
      </c>
      <c r="S8609">
        <v>0</v>
      </c>
      <c r="T8609">
        <v>4</v>
      </c>
      <c r="U8609">
        <v>0</v>
      </c>
      <c r="V8609">
        <v>0</v>
      </c>
      <c r="W8609">
        <v>0</v>
      </c>
      <c r="X8609">
        <v>1.0582214242774999</v>
      </c>
      <c r="Y8609">
        <v>0</v>
      </c>
      <c r="Z8609">
        <v>0</v>
      </c>
      <c r="AA8609">
        <v>0</v>
      </c>
      <c r="AB8609">
        <v>0.68973370238849996</v>
      </c>
      <c r="AC8609">
        <v>0</v>
      </c>
      <c r="AD8609">
        <v>0</v>
      </c>
      <c r="AE8609">
        <v>1.7479551266659998</v>
      </c>
    </row>
    <row r="8610" spans="1:31" x14ac:dyDescent="0.25">
      <c r="A8610">
        <v>1805733</v>
      </c>
      <c r="B8610">
        <v>1</v>
      </c>
      <c r="C8610" t="s">
        <v>81</v>
      </c>
      <c r="D8610" t="s">
        <v>128</v>
      </c>
      <c r="E8610" t="s">
        <v>153</v>
      </c>
      <c r="F8610" t="s">
        <v>24513</v>
      </c>
      <c r="G8610" t="s">
        <v>225</v>
      </c>
      <c r="H8610" t="s">
        <v>146</v>
      </c>
      <c r="I8610" t="s">
        <v>135</v>
      </c>
      <c r="J8610" t="s">
        <v>136</v>
      </c>
      <c r="K8610" t="s">
        <v>147</v>
      </c>
      <c r="L8610" t="s">
        <v>24514</v>
      </c>
      <c r="M8610" t="s">
        <v>24515</v>
      </c>
      <c r="N8610">
        <v>2.0922222220000002</v>
      </c>
      <c r="O8610">
        <v>0</v>
      </c>
      <c r="P8610">
        <v>86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32.456201021067976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32.456201021067976</v>
      </c>
    </row>
    <row r="8611" spans="1:31" x14ac:dyDescent="0.25">
      <c r="A8611">
        <v>1805735</v>
      </c>
      <c r="B8611">
        <v>1</v>
      </c>
      <c r="C8611" t="s">
        <v>81</v>
      </c>
      <c r="D8611" t="s">
        <v>122</v>
      </c>
      <c r="E8611" t="s">
        <v>171</v>
      </c>
      <c r="F8611" t="s">
        <v>24516</v>
      </c>
      <c r="G8611" t="s">
        <v>173</v>
      </c>
      <c r="H8611" t="s">
        <v>146</v>
      </c>
      <c r="I8611" t="s">
        <v>135</v>
      </c>
      <c r="J8611" t="s">
        <v>136</v>
      </c>
      <c r="K8611" t="s">
        <v>147</v>
      </c>
      <c r="L8611" t="s">
        <v>24517</v>
      </c>
      <c r="M8611" t="s">
        <v>24518</v>
      </c>
      <c r="N8611">
        <v>1.0219444440000001</v>
      </c>
      <c r="O8611">
        <v>0</v>
      </c>
      <c r="P8611">
        <v>4</v>
      </c>
      <c r="Q8611">
        <v>0</v>
      </c>
      <c r="R8611">
        <v>0</v>
      </c>
      <c r="S8611">
        <v>0</v>
      </c>
      <c r="T8611">
        <v>1</v>
      </c>
      <c r="U8611">
        <v>0</v>
      </c>
      <c r="V8611">
        <v>0</v>
      </c>
      <c r="W8611">
        <v>0</v>
      </c>
      <c r="X8611">
        <v>0.91224819578143324</v>
      </c>
      <c r="Y8611">
        <v>0</v>
      </c>
      <c r="Z8611">
        <v>0</v>
      </c>
      <c r="AA8611">
        <v>0</v>
      </c>
      <c r="AB8611">
        <v>0.64394851049575008</v>
      </c>
      <c r="AC8611">
        <v>0</v>
      </c>
      <c r="AD8611">
        <v>0</v>
      </c>
      <c r="AE8611">
        <v>1.5561967062771833</v>
      </c>
    </row>
    <row r="8612" spans="1:31" x14ac:dyDescent="0.25">
      <c r="A8612">
        <v>1805737</v>
      </c>
      <c r="B8612">
        <v>1</v>
      </c>
      <c r="C8612" t="s">
        <v>81</v>
      </c>
      <c r="D8612" t="s">
        <v>112</v>
      </c>
      <c r="E8612" t="s">
        <v>158</v>
      </c>
      <c r="F8612" t="s">
        <v>24519</v>
      </c>
      <c r="G8612" t="s">
        <v>2175</v>
      </c>
      <c r="H8612" t="s">
        <v>146</v>
      </c>
      <c r="I8612" t="s">
        <v>135</v>
      </c>
      <c r="J8612" t="s">
        <v>136</v>
      </c>
      <c r="K8612" t="s">
        <v>147</v>
      </c>
      <c r="L8612" t="s">
        <v>24520</v>
      </c>
      <c r="M8612" t="s">
        <v>24521</v>
      </c>
      <c r="N8612">
        <v>1.6625000000000001</v>
      </c>
      <c r="O8612">
        <v>0</v>
      </c>
      <c r="P8612">
        <v>0</v>
      </c>
      <c r="Q8612">
        <v>0</v>
      </c>
      <c r="R8612">
        <v>1</v>
      </c>
      <c r="S8612">
        <v>0</v>
      </c>
      <c r="T8612">
        <v>9</v>
      </c>
      <c r="U8612">
        <v>0</v>
      </c>
      <c r="V8612">
        <v>1</v>
      </c>
      <c r="W8612">
        <v>0</v>
      </c>
      <c r="X8612">
        <v>0</v>
      </c>
      <c r="Y8612">
        <v>0</v>
      </c>
      <c r="Z8612">
        <v>0.32827413127049998</v>
      </c>
      <c r="AA8612">
        <v>0</v>
      </c>
      <c r="AB8612">
        <v>6.6696653859777513</v>
      </c>
      <c r="AC8612">
        <v>0</v>
      </c>
      <c r="AD8612">
        <v>0</v>
      </c>
      <c r="AE8612">
        <v>6.997939517248251</v>
      </c>
    </row>
    <row r="8613" spans="1:31" x14ac:dyDescent="0.25">
      <c r="A8613">
        <v>1805739</v>
      </c>
      <c r="B8613">
        <v>1</v>
      </c>
      <c r="C8613" t="s">
        <v>81</v>
      </c>
      <c r="D8613" t="s">
        <v>118</v>
      </c>
      <c r="E8613" t="s">
        <v>171</v>
      </c>
      <c r="F8613" t="s">
        <v>24522</v>
      </c>
      <c r="G8613" t="s">
        <v>181</v>
      </c>
      <c r="H8613" t="s">
        <v>146</v>
      </c>
      <c r="I8613" t="s">
        <v>135</v>
      </c>
      <c r="J8613" t="s">
        <v>136</v>
      </c>
      <c r="K8613" t="s">
        <v>147</v>
      </c>
      <c r="L8613" t="s">
        <v>24523</v>
      </c>
      <c r="M8613" t="s">
        <v>24524</v>
      </c>
      <c r="N8613">
        <v>1.7494444440000001</v>
      </c>
      <c r="O8613">
        <v>0</v>
      </c>
      <c r="P8613">
        <v>1</v>
      </c>
      <c r="Q8613">
        <v>0</v>
      </c>
      <c r="R8613">
        <v>0</v>
      </c>
      <c r="S8613">
        <v>0</v>
      </c>
      <c r="T8613">
        <v>1</v>
      </c>
      <c r="U8613">
        <v>0</v>
      </c>
      <c r="V8613">
        <v>0</v>
      </c>
      <c r="W8613">
        <v>0</v>
      </c>
      <c r="X8613">
        <v>0.15071592785600002</v>
      </c>
      <c r="Y8613">
        <v>0</v>
      </c>
      <c r="Z8613">
        <v>0</v>
      </c>
      <c r="AA8613">
        <v>0</v>
      </c>
      <c r="AB8613">
        <v>0.26306649323375003</v>
      </c>
      <c r="AC8613">
        <v>0</v>
      </c>
      <c r="AD8613">
        <v>0</v>
      </c>
      <c r="AE8613">
        <v>0.41378242108975005</v>
      </c>
    </row>
    <row r="8614" spans="1:31" x14ac:dyDescent="0.25">
      <c r="A8614">
        <v>1805743</v>
      </c>
      <c r="B8614">
        <v>1</v>
      </c>
      <c r="C8614" t="s">
        <v>80</v>
      </c>
      <c r="D8614" t="s">
        <v>84</v>
      </c>
      <c r="E8614" t="s">
        <v>171</v>
      </c>
      <c r="F8614" t="s">
        <v>24525</v>
      </c>
      <c r="G8614" t="s">
        <v>173</v>
      </c>
      <c r="H8614" t="s">
        <v>146</v>
      </c>
      <c r="I8614" t="s">
        <v>135</v>
      </c>
      <c r="J8614" t="s">
        <v>136</v>
      </c>
      <c r="K8614" t="s">
        <v>147</v>
      </c>
      <c r="L8614" t="s">
        <v>24526</v>
      </c>
      <c r="M8614" t="s">
        <v>24527</v>
      </c>
      <c r="N8614">
        <v>1.0122222219999999</v>
      </c>
      <c r="O8614">
        <v>0</v>
      </c>
      <c r="P8614">
        <v>38</v>
      </c>
      <c r="Q8614">
        <v>0</v>
      </c>
      <c r="R8614">
        <v>0</v>
      </c>
      <c r="S8614">
        <v>0</v>
      </c>
      <c r="T8614">
        <v>4</v>
      </c>
      <c r="U8614">
        <v>0</v>
      </c>
      <c r="V8614">
        <v>0</v>
      </c>
      <c r="W8614">
        <v>0</v>
      </c>
      <c r="X8614">
        <v>8.300131089627941</v>
      </c>
      <c r="Y8614">
        <v>0</v>
      </c>
      <c r="Z8614">
        <v>0</v>
      </c>
      <c r="AA8614">
        <v>0</v>
      </c>
      <c r="AB8614">
        <v>3.3607652365179002</v>
      </c>
      <c r="AC8614">
        <v>0</v>
      </c>
      <c r="AD8614">
        <v>0</v>
      </c>
      <c r="AE8614">
        <v>11.660896326145842</v>
      </c>
    </row>
    <row r="8615" spans="1:31" x14ac:dyDescent="0.25">
      <c r="A8615">
        <v>1805744</v>
      </c>
      <c r="B8615">
        <v>1</v>
      </c>
      <c r="C8615" t="s">
        <v>80</v>
      </c>
      <c r="D8615" t="s">
        <v>92</v>
      </c>
      <c r="E8615" t="s">
        <v>171</v>
      </c>
      <c r="F8615" t="s">
        <v>24528</v>
      </c>
      <c r="G8615" t="s">
        <v>181</v>
      </c>
      <c r="H8615" t="s">
        <v>146</v>
      </c>
      <c r="I8615" t="s">
        <v>135</v>
      </c>
      <c r="J8615" t="s">
        <v>136</v>
      </c>
      <c r="K8615" t="s">
        <v>147</v>
      </c>
      <c r="L8615" t="s">
        <v>24529</v>
      </c>
      <c r="M8615" t="s">
        <v>24530</v>
      </c>
      <c r="N8615">
        <v>1.7183333329999999</v>
      </c>
      <c r="O8615">
        <v>0</v>
      </c>
      <c r="P8615">
        <v>0</v>
      </c>
      <c r="Q8615">
        <v>0</v>
      </c>
      <c r="R8615">
        <v>1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2.0433346875000001E-4</v>
      </c>
      <c r="AA8615">
        <v>0</v>
      </c>
      <c r="AB8615">
        <v>0</v>
      </c>
      <c r="AC8615">
        <v>0</v>
      </c>
      <c r="AD8615">
        <v>0</v>
      </c>
      <c r="AE8615">
        <v>2.0433346875000001E-4</v>
      </c>
    </row>
    <row r="8616" spans="1:31" x14ac:dyDescent="0.25">
      <c r="A8616">
        <v>1805746</v>
      </c>
      <c r="B8616">
        <v>1</v>
      </c>
      <c r="C8616" t="s">
        <v>81</v>
      </c>
      <c r="D8616" t="s">
        <v>112</v>
      </c>
      <c r="E8616" t="s">
        <v>143</v>
      </c>
      <c r="F8616" t="s">
        <v>24531</v>
      </c>
      <c r="G8616" t="s">
        <v>145</v>
      </c>
      <c r="H8616" t="s">
        <v>146</v>
      </c>
      <c r="I8616" t="s">
        <v>135</v>
      </c>
      <c r="J8616" t="s">
        <v>136</v>
      </c>
      <c r="K8616" t="s">
        <v>147</v>
      </c>
      <c r="L8616" t="s">
        <v>24532</v>
      </c>
      <c r="M8616" t="s">
        <v>24533</v>
      </c>
      <c r="N8616">
        <v>2.6608333329999998</v>
      </c>
      <c r="O8616">
        <v>0</v>
      </c>
      <c r="P8616">
        <v>95</v>
      </c>
      <c r="Q8616">
        <v>0</v>
      </c>
      <c r="R8616">
        <v>0</v>
      </c>
      <c r="S8616">
        <v>0</v>
      </c>
      <c r="T8616">
        <v>6</v>
      </c>
      <c r="U8616">
        <v>0</v>
      </c>
      <c r="V8616">
        <v>0</v>
      </c>
      <c r="W8616">
        <v>0</v>
      </c>
      <c r="X8616">
        <v>21.057619879932489</v>
      </c>
      <c r="Y8616">
        <v>0</v>
      </c>
      <c r="Z8616">
        <v>0</v>
      </c>
      <c r="AA8616">
        <v>0</v>
      </c>
      <c r="AB8616">
        <v>3.7605226785035004</v>
      </c>
      <c r="AC8616">
        <v>0</v>
      </c>
      <c r="AD8616">
        <v>0</v>
      </c>
      <c r="AE8616">
        <v>24.818142558435987</v>
      </c>
    </row>
    <row r="8617" spans="1:31" x14ac:dyDescent="0.25">
      <c r="A8617">
        <v>1805749</v>
      </c>
      <c r="B8617">
        <v>1</v>
      </c>
      <c r="C8617" t="s">
        <v>80</v>
      </c>
      <c r="D8617" t="s">
        <v>89</v>
      </c>
      <c r="E8617" t="s">
        <v>171</v>
      </c>
      <c r="F8617" t="s">
        <v>24534</v>
      </c>
      <c r="G8617" t="s">
        <v>173</v>
      </c>
      <c r="H8617" t="s">
        <v>146</v>
      </c>
      <c r="I8617" t="s">
        <v>135</v>
      </c>
      <c r="J8617" t="s">
        <v>136</v>
      </c>
      <c r="K8617" t="s">
        <v>147</v>
      </c>
      <c r="L8617" t="s">
        <v>24535</v>
      </c>
      <c r="M8617" t="s">
        <v>24536</v>
      </c>
      <c r="N8617">
        <v>0.83972222200000002</v>
      </c>
      <c r="O8617">
        <v>0</v>
      </c>
      <c r="P8617">
        <v>22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6.0169578572533515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6.0169578572533515</v>
      </c>
    </row>
    <row r="8618" spans="1:31" x14ac:dyDescent="0.25">
      <c r="A8618">
        <v>1805758</v>
      </c>
      <c r="B8618">
        <v>1</v>
      </c>
      <c r="C8618" t="s">
        <v>80</v>
      </c>
      <c r="D8618" t="s">
        <v>98</v>
      </c>
      <c r="E8618" t="s">
        <v>171</v>
      </c>
      <c r="F8618" t="s">
        <v>24537</v>
      </c>
      <c r="G8618" t="s">
        <v>181</v>
      </c>
      <c r="H8618" t="s">
        <v>146</v>
      </c>
      <c r="I8618" t="s">
        <v>135</v>
      </c>
      <c r="J8618" t="s">
        <v>136</v>
      </c>
      <c r="K8618" t="s">
        <v>147</v>
      </c>
      <c r="L8618" t="s">
        <v>24538</v>
      </c>
      <c r="M8618" t="s">
        <v>24539</v>
      </c>
      <c r="N8618">
        <v>1.361388888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1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3.2582967799750002</v>
      </c>
      <c r="AC8618">
        <v>0</v>
      </c>
      <c r="AD8618">
        <v>0</v>
      </c>
      <c r="AE8618">
        <v>3.2582967799750002</v>
      </c>
    </row>
    <row r="8619" spans="1:31" x14ac:dyDescent="0.25">
      <c r="A8619">
        <v>1805760</v>
      </c>
      <c r="B8619">
        <v>1</v>
      </c>
      <c r="C8619" t="s">
        <v>81</v>
      </c>
      <c r="D8619" t="s">
        <v>117</v>
      </c>
      <c r="E8619" t="s">
        <v>184</v>
      </c>
      <c r="F8619" t="s">
        <v>24540</v>
      </c>
      <c r="G8619" t="s">
        <v>177</v>
      </c>
      <c r="H8619" t="s">
        <v>134</v>
      </c>
      <c r="I8619" t="s">
        <v>135</v>
      </c>
      <c r="J8619" t="s">
        <v>136</v>
      </c>
      <c r="K8619" t="s">
        <v>147</v>
      </c>
      <c r="L8619" t="s">
        <v>24541</v>
      </c>
      <c r="M8619" t="s">
        <v>24542</v>
      </c>
      <c r="N8619">
        <v>0.80555555499999998</v>
      </c>
      <c r="O8619">
        <v>0</v>
      </c>
      <c r="P8619">
        <v>258</v>
      </c>
      <c r="Q8619">
        <v>0</v>
      </c>
      <c r="R8619">
        <v>8</v>
      </c>
      <c r="S8619">
        <v>0</v>
      </c>
      <c r="T8619">
        <v>14</v>
      </c>
      <c r="U8619">
        <v>0</v>
      </c>
      <c r="V8619">
        <v>0</v>
      </c>
      <c r="W8619">
        <v>0</v>
      </c>
      <c r="X8619">
        <v>38.313167220260048</v>
      </c>
      <c r="Y8619">
        <v>0</v>
      </c>
      <c r="Z8619">
        <v>1.936201666418</v>
      </c>
      <c r="AA8619">
        <v>0</v>
      </c>
      <c r="AB8619">
        <v>0.84232672803166686</v>
      </c>
      <c r="AC8619">
        <v>0</v>
      </c>
      <c r="AD8619">
        <v>0</v>
      </c>
      <c r="AE8619">
        <v>41.091695614709714</v>
      </c>
    </row>
    <row r="8620" spans="1:31" x14ac:dyDescent="0.25">
      <c r="A8620">
        <v>1805767</v>
      </c>
      <c r="B8620">
        <v>1</v>
      </c>
      <c r="C8620" t="s">
        <v>81</v>
      </c>
      <c r="D8620" t="s">
        <v>123</v>
      </c>
      <c r="E8620" t="s">
        <v>158</v>
      </c>
      <c r="F8620" t="s">
        <v>24543</v>
      </c>
      <c r="G8620" t="s">
        <v>160</v>
      </c>
      <c r="H8620" t="s">
        <v>146</v>
      </c>
      <c r="I8620" t="s">
        <v>135</v>
      </c>
      <c r="J8620" t="s">
        <v>136</v>
      </c>
      <c r="K8620" t="s">
        <v>147</v>
      </c>
      <c r="L8620" t="s">
        <v>24544</v>
      </c>
      <c r="M8620" t="s">
        <v>24545</v>
      </c>
      <c r="N8620">
        <v>4.443333333</v>
      </c>
      <c r="O8620">
        <v>0</v>
      </c>
      <c r="P8620">
        <v>14</v>
      </c>
      <c r="Q8620">
        <v>0</v>
      </c>
      <c r="R8620">
        <v>0</v>
      </c>
      <c r="S8620">
        <v>0</v>
      </c>
      <c r="T8620">
        <v>2</v>
      </c>
      <c r="U8620">
        <v>0</v>
      </c>
      <c r="V8620">
        <v>0</v>
      </c>
      <c r="W8620">
        <v>0</v>
      </c>
      <c r="X8620">
        <v>11.594817498951169</v>
      </c>
      <c r="Y8620">
        <v>0</v>
      </c>
      <c r="Z8620">
        <v>0</v>
      </c>
      <c r="AA8620">
        <v>0</v>
      </c>
      <c r="AB8620">
        <v>0.92520830971853352</v>
      </c>
      <c r="AC8620">
        <v>0</v>
      </c>
      <c r="AD8620">
        <v>0</v>
      </c>
      <c r="AE8620">
        <v>12.520025808669702</v>
      </c>
    </row>
    <row r="8621" spans="1:31" x14ac:dyDescent="0.25">
      <c r="A8621">
        <v>1805768</v>
      </c>
      <c r="B8621">
        <v>1</v>
      </c>
      <c r="C8621" t="s">
        <v>81</v>
      </c>
      <c r="D8621" t="s">
        <v>115</v>
      </c>
      <c r="E8621" t="s">
        <v>184</v>
      </c>
      <c r="F8621" t="s">
        <v>24546</v>
      </c>
      <c r="G8621" t="s">
        <v>359</v>
      </c>
      <c r="H8621" t="s">
        <v>134</v>
      </c>
      <c r="I8621" t="s">
        <v>135</v>
      </c>
      <c r="J8621" t="s">
        <v>136</v>
      </c>
      <c r="K8621" t="s">
        <v>147</v>
      </c>
      <c r="L8621" t="s">
        <v>24547</v>
      </c>
      <c r="M8621" t="s">
        <v>24548</v>
      </c>
      <c r="N8621">
        <v>1.384166666</v>
      </c>
      <c r="O8621">
        <v>0</v>
      </c>
      <c r="P8621">
        <v>0</v>
      </c>
      <c r="Q8621">
        <v>0</v>
      </c>
      <c r="R8621">
        <v>1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2.6714586190350002E-2</v>
      </c>
      <c r="AA8621">
        <v>0</v>
      </c>
      <c r="AB8621">
        <v>0</v>
      </c>
      <c r="AC8621">
        <v>0</v>
      </c>
      <c r="AD8621">
        <v>0</v>
      </c>
      <c r="AE8621">
        <v>2.6714586190350002E-2</v>
      </c>
    </row>
    <row r="8622" spans="1:31" x14ac:dyDescent="0.25">
      <c r="A8622">
        <v>1805773</v>
      </c>
      <c r="B8622">
        <v>1</v>
      </c>
      <c r="C8622" t="s">
        <v>81</v>
      </c>
      <c r="D8622" t="s">
        <v>113</v>
      </c>
      <c r="E8622" t="s">
        <v>188</v>
      </c>
      <c r="F8622" t="s">
        <v>5052</v>
      </c>
      <c r="G8622" t="s">
        <v>177</v>
      </c>
      <c r="H8622" t="s">
        <v>134</v>
      </c>
      <c r="I8622" t="s">
        <v>135</v>
      </c>
      <c r="J8622" t="s">
        <v>136</v>
      </c>
      <c r="K8622" t="s">
        <v>147</v>
      </c>
      <c r="L8622" t="s">
        <v>24549</v>
      </c>
      <c r="M8622" t="s">
        <v>24550</v>
      </c>
      <c r="N8622">
        <v>0.58305555499999995</v>
      </c>
      <c r="O8622">
        <v>2</v>
      </c>
      <c r="P8622">
        <v>735</v>
      </c>
      <c r="Q8622">
        <v>26</v>
      </c>
      <c r="R8622">
        <v>265</v>
      </c>
      <c r="S8622">
        <v>4</v>
      </c>
      <c r="T8622">
        <v>24</v>
      </c>
      <c r="U8622">
        <v>1</v>
      </c>
      <c r="V8622">
        <v>0</v>
      </c>
      <c r="W8622">
        <v>0.13364927940560001</v>
      </c>
      <c r="X8622">
        <v>56.13041260585392</v>
      </c>
      <c r="Y8622">
        <v>19.257591304590221</v>
      </c>
      <c r="Z8622">
        <v>43.837842627104514</v>
      </c>
      <c r="AA8622">
        <v>14.078250591798799</v>
      </c>
      <c r="AB8622">
        <v>16.083885663509733</v>
      </c>
      <c r="AC8622">
        <v>0</v>
      </c>
      <c r="AD8622">
        <v>0</v>
      </c>
      <c r="AE8622">
        <v>149.52163207226278</v>
      </c>
    </row>
    <row r="8623" spans="1:31" x14ac:dyDescent="0.25">
      <c r="A8623">
        <v>1805776</v>
      </c>
      <c r="B8623">
        <v>1</v>
      </c>
      <c r="C8623" t="s">
        <v>80</v>
      </c>
      <c r="D8623" t="s">
        <v>110</v>
      </c>
      <c r="E8623" t="s">
        <v>171</v>
      </c>
      <c r="F8623" t="s">
        <v>24551</v>
      </c>
      <c r="G8623" t="s">
        <v>282</v>
      </c>
      <c r="H8623" t="s">
        <v>146</v>
      </c>
      <c r="I8623" t="s">
        <v>135</v>
      </c>
      <c r="J8623" t="s">
        <v>136</v>
      </c>
      <c r="K8623" t="s">
        <v>147</v>
      </c>
      <c r="L8623" t="s">
        <v>24552</v>
      </c>
      <c r="M8623" t="s">
        <v>24553</v>
      </c>
      <c r="N8623">
        <v>2.5886111110000001</v>
      </c>
      <c r="O8623">
        <v>0</v>
      </c>
      <c r="P8623">
        <v>3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1.6196735010291332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1.6196735010291332</v>
      </c>
    </row>
    <row r="8624" spans="1:31" x14ac:dyDescent="0.25">
      <c r="A8624">
        <v>1805777</v>
      </c>
      <c r="B8624">
        <v>1</v>
      </c>
      <c r="C8624" t="s">
        <v>81</v>
      </c>
      <c r="D8624" t="s">
        <v>113</v>
      </c>
      <c r="E8624" t="s">
        <v>171</v>
      </c>
      <c r="F8624" t="s">
        <v>24554</v>
      </c>
      <c r="G8624" t="s">
        <v>181</v>
      </c>
      <c r="H8624" t="s">
        <v>146</v>
      </c>
      <c r="I8624" t="s">
        <v>135</v>
      </c>
      <c r="J8624" t="s">
        <v>136</v>
      </c>
      <c r="K8624" t="s">
        <v>147</v>
      </c>
      <c r="L8624" t="s">
        <v>24555</v>
      </c>
      <c r="M8624" t="s">
        <v>24556</v>
      </c>
      <c r="N8624">
        <v>1.4536111110000001</v>
      </c>
      <c r="O8624">
        <v>0</v>
      </c>
      <c r="P8624">
        <v>2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0.93784095868240014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0.93784095868240014</v>
      </c>
    </row>
    <row r="8625" spans="1:31" x14ac:dyDescent="0.25">
      <c r="A8625">
        <v>1805778</v>
      </c>
      <c r="B8625">
        <v>1</v>
      </c>
      <c r="C8625" t="s">
        <v>80</v>
      </c>
      <c r="D8625" t="s">
        <v>106</v>
      </c>
      <c r="E8625" t="s">
        <v>171</v>
      </c>
      <c r="F8625" t="s">
        <v>24557</v>
      </c>
      <c r="G8625" t="s">
        <v>181</v>
      </c>
      <c r="H8625" t="s">
        <v>146</v>
      </c>
      <c r="I8625" t="s">
        <v>135</v>
      </c>
      <c r="J8625" t="s">
        <v>136</v>
      </c>
      <c r="K8625" t="s">
        <v>147</v>
      </c>
      <c r="L8625" t="s">
        <v>24558</v>
      </c>
      <c r="M8625" t="s">
        <v>24559</v>
      </c>
      <c r="N8625">
        <v>2.3508333330000002</v>
      </c>
      <c r="O8625">
        <v>0</v>
      </c>
      <c r="P8625">
        <v>1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0.33093276231783331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0.33093276231783331</v>
      </c>
    </row>
    <row r="8626" spans="1:31" x14ac:dyDescent="0.25">
      <c r="A8626">
        <v>1805779</v>
      </c>
      <c r="B8626">
        <v>1</v>
      </c>
      <c r="C8626" t="s">
        <v>80</v>
      </c>
      <c r="D8626" t="s">
        <v>82</v>
      </c>
      <c r="E8626" t="s">
        <v>171</v>
      </c>
      <c r="F8626" t="s">
        <v>24560</v>
      </c>
      <c r="G8626" t="s">
        <v>181</v>
      </c>
      <c r="H8626" t="s">
        <v>146</v>
      </c>
      <c r="I8626" t="s">
        <v>135</v>
      </c>
      <c r="J8626" t="s">
        <v>136</v>
      </c>
      <c r="K8626" t="s">
        <v>147</v>
      </c>
      <c r="L8626" t="s">
        <v>24561</v>
      </c>
      <c r="M8626" t="s">
        <v>24562</v>
      </c>
      <c r="N8626">
        <v>0.58972222200000002</v>
      </c>
      <c r="O8626">
        <v>0</v>
      </c>
      <c r="P8626">
        <v>1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0.22299882458359999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0.22299882458359999</v>
      </c>
    </row>
    <row r="8627" spans="1:31" x14ac:dyDescent="0.25">
      <c r="A8627">
        <v>1805782</v>
      </c>
      <c r="B8627">
        <v>1</v>
      </c>
      <c r="C8627" t="s">
        <v>80</v>
      </c>
      <c r="D8627" t="s">
        <v>103</v>
      </c>
      <c r="E8627" t="s">
        <v>171</v>
      </c>
      <c r="F8627" t="s">
        <v>24563</v>
      </c>
      <c r="G8627" t="s">
        <v>282</v>
      </c>
      <c r="H8627" t="s">
        <v>146</v>
      </c>
      <c r="I8627" t="s">
        <v>135</v>
      </c>
      <c r="J8627" t="s">
        <v>136</v>
      </c>
      <c r="K8627" t="s">
        <v>147</v>
      </c>
      <c r="L8627" t="s">
        <v>24564</v>
      </c>
      <c r="M8627" t="s">
        <v>24565</v>
      </c>
      <c r="N8627">
        <v>5.5324999999999998</v>
      </c>
      <c r="O8627">
        <v>0</v>
      </c>
      <c r="P8627">
        <v>9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17.460732836150125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17.460732836150125</v>
      </c>
    </row>
    <row r="8628" spans="1:31" x14ac:dyDescent="0.25">
      <c r="A8628">
        <v>1805784</v>
      </c>
      <c r="B8628">
        <v>1</v>
      </c>
      <c r="C8628" t="s">
        <v>80</v>
      </c>
      <c r="D8628" t="s">
        <v>92</v>
      </c>
      <c r="E8628" t="s">
        <v>171</v>
      </c>
      <c r="F8628" t="s">
        <v>24566</v>
      </c>
      <c r="G8628" t="s">
        <v>181</v>
      </c>
      <c r="H8628" t="s">
        <v>146</v>
      </c>
      <c r="I8628" t="s">
        <v>135</v>
      </c>
      <c r="J8628" t="s">
        <v>136</v>
      </c>
      <c r="K8628" t="s">
        <v>147</v>
      </c>
      <c r="L8628" t="s">
        <v>24567</v>
      </c>
      <c r="M8628" t="s">
        <v>24568</v>
      </c>
      <c r="N8628">
        <v>2.159166666</v>
      </c>
      <c r="O8628">
        <v>0</v>
      </c>
      <c r="P8628">
        <v>1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2.6875032642183334E-2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2.6875032642183334E-2</v>
      </c>
    </row>
    <row r="8629" spans="1:31" x14ac:dyDescent="0.25">
      <c r="A8629">
        <v>1805785</v>
      </c>
      <c r="B8629">
        <v>1</v>
      </c>
      <c r="C8629" t="s">
        <v>80</v>
      </c>
      <c r="D8629" t="s">
        <v>108</v>
      </c>
      <c r="E8629" t="s">
        <v>158</v>
      </c>
      <c r="F8629" t="s">
        <v>15368</v>
      </c>
      <c r="G8629" t="s">
        <v>160</v>
      </c>
      <c r="H8629" t="s">
        <v>146</v>
      </c>
      <c r="I8629" t="s">
        <v>135</v>
      </c>
      <c r="J8629" t="s">
        <v>136</v>
      </c>
      <c r="K8629" t="s">
        <v>147</v>
      </c>
      <c r="L8629" t="s">
        <v>24569</v>
      </c>
      <c r="M8629" t="s">
        <v>24570</v>
      </c>
      <c r="N8629">
        <v>2.1891666660000002</v>
      </c>
      <c r="O8629">
        <v>0</v>
      </c>
      <c r="P8629">
        <v>10</v>
      </c>
      <c r="Q8629">
        <v>0</v>
      </c>
      <c r="R8629">
        <v>1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1.5460042725713252</v>
      </c>
      <c r="Y8629">
        <v>0</v>
      </c>
      <c r="Z8629">
        <v>2.7460689407999999E-3</v>
      </c>
      <c r="AA8629">
        <v>0</v>
      </c>
      <c r="AB8629">
        <v>0</v>
      </c>
      <c r="AC8629">
        <v>0</v>
      </c>
      <c r="AD8629">
        <v>0</v>
      </c>
      <c r="AE8629">
        <v>1.5487503415121253</v>
      </c>
    </row>
    <row r="8630" spans="1:31" x14ac:dyDescent="0.25">
      <c r="A8630">
        <v>1805788</v>
      </c>
      <c r="B8630">
        <v>1</v>
      </c>
      <c r="C8630" t="s">
        <v>81</v>
      </c>
      <c r="D8630" t="s">
        <v>113</v>
      </c>
      <c r="E8630" t="s">
        <v>131</v>
      </c>
      <c r="F8630" t="s">
        <v>726</v>
      </c>
      <c r="G8630" t="s">
        <v>177</v>
      </c>
      <c r="H8630" t="s">
        <v>134</v>
      </c>
      <c r="I8630" t="s">
        <v>193</v>
      </c>
      <c r="J8630" t="s">
        <v>136</v>
      </c>
      <c r="K8630" t="s">
        <v>147</v>
      </c>
      <c r="L8630" t="s">
        <v>24571</v>
      </c>
      <c r="M8630" t="s">
        <v>24572</v>
      </c>
      <c r="N8630">
        <v>5.5555550000000002E-3</v>
      </c>
      <c r="O8630">
        <v>0</v>
      </c>
      <c r="P8630">
        <v>1221</v>
      </c>
      <c r="Q8630">
        <v>2</v>
      </c>
      <c r="R8630">
        <v>387</v>
      </c>
      <c r="S8630">
        <v>2</v>
      </c>
      <c r="T8630">
        <v>54</v>
      </c>
      <c r="U8630">
        <v>0</v>
      </c>
      <c r="V8630">
        <v>1</v>
      </c>
      <c r="W8630">
        <v>0</v>
      </c>
      <c r="X8630">
        <v>0.65682377613377751</v>
      </c>
      <c r="Y8630">
        <v>4.3337530733333334E-3</v>
      </c>
      <c r="Z8630">
        <v>0.16873822214933346</v>
      </c>
      <c r="AA8630">
        <v>1.4933303672666667E-2</v>
      </c>
      <c r="AB8630">
        <v>0.13229630788133331</v>
      </c>
      <c r="AC8630">
        <v>0</v>
      </c>
      <c r="AD8630">
        <v>0</v>
      </c>
      <c r="AE8630">
        <v>0.97712536291044416</v>
      </c>
    </row>
    <row r="8631" spans="1:31" x14ac:dyDescent="0.25">
      <c r="A8631">
        <v>1805790</v>
      </c>
      <c r="B8631">
        <v>1</v>
      </c>
      <c r="C8631" t="s">
        <v>80</v>
      </c>
      <c r="D8631" t="s">
        <v>107</v>
      </c>
      <c r="E8631" t="s">
        <v>171</v>
      </c>
      <c r="F8631" t="s">
        <v>24573</v>
      </c>
      <c r="G8631" t="s">
        <v>181</v>
      </c>
      <c r="H8631" t="s">
        <v>146</v>
      </c>
      <c r="I8631" t="s">
        <v>135</v>
      </c>
      <c r="J8631" t="s">
        <v>136</v>
      </c>
      <c r="K8631" t="s">
        <v>147</v>
      </c>
      <c r="L8631" t="s">
        <v>24574</v>
      </c>
      <c r="M8631" t="s">
        <v>24575</v>
      </c>
      <c r="N8631">
        <v>4.0619444439999999</v>
      </c>
      <c r="O8631">
        <v>0</v>
      </c>
      <c r="P8631">
        <v>1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1.1601174008199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1.1601174008199</v>
      </c>
    </row>
    <row r="8632" spans="1:31" x14ac:dyDescent="0.25">
      <c r="A8632">
        <v>1805791</v>
      </c>
      <c r="B8632">
        <v>1</v>
      </c>
      <c r="C8632" t="s">
        <v>80</v>
      </c>
      <c r="D8632" t="s">
        <v>107</v>
      </c>
      <c r="E8632" t="s">
        <v>171</v>
      </c>
      <c r="F8632" t="s">
        <v>24576</v>
      </c>
      <c r="G8632" t="s">
        <v>282</v>
      </c>
      <c r="H8632" t="s">
        <v>146</v>
      </c>
      <c r="I8632" t="s">
        <v>135</v>
      </c>
      <c r="J8632" t="s">
        <v>136</v>
      </c>
      <c r="K8632" t="s">
        <v>147</v>
      </c>
      <c r="L8632" t="s">
        <v>24577</v>
      </c>
      <c r="M8632" t="s">
        <v>24578</v>
      </c>
      <c r="N8632">
        <v>1.4769444439999999</v>
      </c>
      <c r="O8632">
        <v>0</v>
      </c>
      <c r="P8632">
        <v>0</v>
      </c>
      <c r="Q8632">
        <v>0</v>
      </c>
      <c r="R8632">
        <v>1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3.0085216295000002E-2</v>
      </c>
      <c r="AA8632">
        <v>0</v>
      </c>
      <c r="AB8632">
        <v>0</v>
      </c>
      <c r="AC8632">
        <v>0</v>
      </c>
      <c r="AD8632">
        <v>0</v>
      </c>
      <c r="AE8632">
        <v>3.0085216295000002E-2</v>
      </c>
    </row>
    <row r="8633" spans="1:31" x14ac:dyDescent="0.25">
      <c r="A8633">
        <v>1805794</v>
      </c>
      <c r="B8633">
        <v>1</v>
      </c>
      <c r="C8633" t="s">
        <v>80</v>
      </c>
      <c r="D8633" t="s">
        <v>106</v>
      </c>
      <c r="E8633" t="s">
        <v>158</v>
      </c>
      <c r="F8633" t="s">
        <v>24579</v>
      </c>
      <c r="G8633" t="s">
        <v>160</v>
      </c>
      <c r="H8633" t="s">
        <v>146</v>
      </c>
      <c r="I8633" t="s">
        <v>135</v>
      </c>
      <c r="J8633" t="s">
        <v>136</v>
      </c>
      <c r="K8633" t="s">
        <v>147</v>
      </c>
      <c r="L8633" t="s">
        <v>24580</v>
      </c>
      <c r="M8633" t="s">
        <v>24581</v>
      </c>
      <c r="N8633">
        <v>1.361388888</v>
      </c>
      <c r="O8633">
        <v>0</v>
      </c>
      <c r="P8633">
        <v>42</v>
      </c>
      <c r="Q8633">
        <v>0</v>
      </c>
      <c r="R8633">
        <v>3</v>
      </c>
      <c r="S8633">
        <v>0</v>
      </c>
      <c r="T8633">
        <v>5</v>
      </c>
      <c r="U8633">
        <v>0</v>
      </c>
      <c r="V8633">
        <v>0</v>
      </c>
      <c r="W8633">
        <v>0</v>
      </c>
      <c r="X8633">
        <v>15.355279875211085</v>
      </c>
      <c r="Y8633">
        <v>0</v>
      </c>
      <c r="Z8633">
        <v>0.1210262615205</v>
      </c>
      <c r="AA8633">
        <v>0</v>
      </c>
      <c r="AB8633">
        <v>0.52045768542943338</v>
      </c>
      <c r="AC8633">
        <v>0</v>
      </c>
      <c r="AD8633">
        <v>0</v>
      </c>
      <c r="AE8633">
        <v>15.996763822161018</v>
      </c>
    </row>
    <row r="8634" spans="1:31" x14ac:dyDescent="0.25">
      <c r="A8634">
        <v>1805798</v>
      </c>
      <c r="B8634">
        <v>1</v>
      </c>
      <c r="C8634" t="s">
        <v>81</v>
      </c>
      <c r="D8634" t="s">
        <v>112</v>
      </c>
      <c r="E8634" t="s">
        <v>158</v>
      </c>
      <c r="F8634" t="s">
        <v>24582</v>
      </c>
      <c r="G8634" t="s">
        <v>160</v>
      </c>
      <c r="H8634" t="s">
        <v>146</v>
      </c>
      <c r="I8634" t="s">
        <v>135</v>
      </c>
      <c r="J8634" t="s">
        <v>136</v>
      </c>
      <c r="K8634" t="s">
        <v>147</v>
      </c>
      <c r="L8634" t="s">
        <v>24583</v>
      </c>
      <c r="M8634" t="s">
        <v>24584</v>
      </c>
      <c r="N8634">
        <v>0.92388888800000002</v>
      </c>
      <c r="O8634">
        <v>0</v>
      </c>
      <c r="P8634">
        <v>89</v>
      </c>
      <c r="Q8634">
        <v>0</v>
      </c>
      <c r="R8634">
        <v>0</v>
      </c>
      <c r="S8634">
        <v>0</v>
      </c>
      <c r="T8634">
        <v>2</v>
      </c>
      <c r="U8634">
        <v>0</v>
      </c>
      <c r="V8634">
        <v>0</v>
      </c>
      <c r="W8634">
        <v>0</v>
      </c>
      <c r="X8634">
        <v>14.867695778197485</v>
      </c>
      <c r="Y8634">
        <v>0</v>
      </c>
      <c r="Z8634">
        <v>0</v>
      </c>
      <c r="AA8634">
        <v>0</v>
      </c>
      <c r="AB8634">
        <v>16.421628028613593</v>
      </c>
      <c r="AC8634">
        <v>0</v>
      </c>
      <c r="AD8634">
        <v>0</v>
      </c>
      <c r="AE8634">
        <v>31.289323806811076</v>
      </c>
    </row>
    <row r="8635" spans="1:31" x14ac:dyDescent="0.25">
      <c r="A8635">
        <v>1805804</v>
      </c>
      <c r="B8635">
        <v>1</v>
      </c>
      <c r="C8635" t="s">
        <v>80</v>
      </c>
      <c r="D8635" t="s">
        <v>93</v>
      </c>
      <c r="E8635" t="s">
        <v>184</v>
      </c>
      <c r="F8635" t="s">
        <v>15440</v>
      </c>
      <c r="G8635" t="s">
        <v>177</v>
      </c>
      <c r="H8635" t="s">
        <v>134</v>
      </c>
      <c r="I8635" t="s">
        <v>135</v>
      </c>
      <c r="J8635" t="s">
        <v>136</v>
      </c>
      <c r="K8635" t="s">
        <v>147</v>
      </c>
      <c r="L8635" t="s">
        <v>24585</v>
      </c>
      <c r="M8635" t="s">
        <v>24586</v>
      </c>
      <c r="N8635">
        <v>0.57666666600000005</v>
      </c>
      <c r="O8635">
        <v>0</v>
      </c>
      <c r="P8635">
        <v>982</v>
      </c>
      <c r="Q8635">
        <v>0</v>
      </c>
      <c r="R8635">
        <v>37</v>
      </c>
      <c r="S8635">
        <v>0</v>
      </c>
      <c r="T8635">
        <v>67</v>
      </c>
      <c r="U8635">
        <v>0</v>
      </c>
      <c r="V8635">
        <v>0</v>
      </c>
      <c r="W8635">
        <v>0</v>
      </c>
      <c r="X8635">
        <v>112.18427482545307</v>
      </c>
      <c r="Y8635">
        <v>0</v>
      </c>
      <c r="Z8635">
        <v>18.559726768865499</v>
      </c>
      <c r="AA8635">
        <v>0</v>
      </c>
      <c r="AB8635">
        <v>15.300114307919403</v>
      </c>
      <c r="AC8635">
        <v>0</v>
      </c>
      <c r="AD8635">
        <v>0</v>
      </c>
      <c r="AE8635">
        <v>146.04411590223799</v>
      </c>
    </row>
    <row r="8636" spans="1:31" x14ac:dyDescent="0.25">
      <c r="A8636">
        <v>1805805</v>
      </c>
      <c r="B8636">
        <v>1</v>
      </c>
      <c r="C8636" t="s">
        <v>81</v>
      </c>
      <c r="D8636" t="s">
        <v>128</v>
      </c>
      <c r="E8636" t="s">
        <v>171</v>
      </c>
      <c r="F8636" t="s">
        <v>24587</v>
      </c>
      <c r="G8636" t="s">
        <v>225</v>
      </c>
      <c r="H8636" t="s">
        <v>146</v>
      </c>
      <c r="I8636" t="s">
        <v>135</v>
      </c>
      <c r="J8636" t="s">
        <v>3</v>
      </c>
      <c r="K8636" t="s">
        <v>147</v>
      </c>
      <c r="L8636" t="s">
        <v>24588</v>
      </c>
      <c r="M8636" t="s">
        <v>24589</v>
      </c>
      <c r="N8636">
        <v>3.503055555</v>
      </c>
      <c r="O8636">
        <v>0</v>
      </c>
      <c r="P8636">
        <v>1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0.92249990231710011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0.92249990231710011</v>
      </c>
    </row>
    <row r="8637" spans="1:31" x14ac:dyDescent="0.25">
      <c r="A8637">
        <v>1805808</v>
      </c>
      <c r="B8637">
        <v>1</v>
      </c>
      <c r="C8637" t="s">
        <v>80</v>
      </c>
      <c r="D8637" t="s">
        <v>98</v>
      </c>
      <c r="E8637" t="s">
        <v>143</v>
      </c>
      <c r="F8637" t="s">
        <v>24590</v>
      </c>
      <c r="G8637" t="s">
        <v>160</v>
      </c>
      <c r="H8637" t="s">
        <v>146</v>
      </c>
      <c r="I8637" t="s">
        <v>135</v>
      </c>
      <c r="J8637" t="s">
        <v>136</v>
      </c>
      <c r="K8637" t="s">
        <v>147</v>
      </c>
      <c r="L8637" t="s">
        <v>24591</v>
      </c>
      <c r="M8637" t="s">
        <v>24592</v>
      </c>
      <c r="N8637">
        <v>0.86499999999999999</v>
      </c>
      <c r="O8637">
        <v>0</v>
      </c>
      <c r="P8637">
        <v>0</v>
      </c>
      <c r="Q8637">
        <v>0</v>
      </c>
      <c r="R8637">
        <v>9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10.369281143595833</v>
      </c>
      <c r="AA8637">
        <v>0</v>
      </c>
      <c r="AB8637">
        <v>0</v>
      </c>
      <c r="AC8637">
        <v>0</v>
      </c>
      <c r="AD8637">
        <v>0</v>
      </c>
      <c r="AE8637">
        <v>10.369281143595833</v>
      </c>
    </row>
    <row r="8638" spans="1:31" x14ac:dyDescent="0.25">
      <c r="A8638">
        <v>1805812</v>
      </c>
      <c r="B8638">
        <v>1</v>
      </c>
      <c r="C8638" t="s">
        <v>81</v>
      </c>
      <c r="D8638" t="s">
        <v>122</v>
      </c>
      <c r="E8638" t="s">
        <v>131</v>
      </c>
      <c r="F8638" t="s">
        <v>24593</v>
      </c>
      <c r="G8638" t="s">
        <v>177</v>
      </c>
      <c r="H8638" t="s">
        <v>134</v>
      </c>
      <c r="I8638" t="s">
        <v>135</v>
      </c>
      <c r="J8638" t="s">
        <v>136</v>
      </c>
      <c r="K8638" t="s">
        <v>147</v>
      </c>
      <c r="L8638" t="s">
        <v>24594</v>
      </c>
      <c r="M8638" t="s">
        <v>24595</v>
      </c>
      <c r="N8638">
        <v>0.18333333299999999</v>
      </c>
      <c r="O8638">
        <v>5</v>
      </c>
      <c r="P8638">
        <v>3722</v>
      </c>
      <c r="Q8638">
        <v>61</v>
      </c>
      <c r="R8638">
        <v>133</v>
      </c>
      <c r="S8638">
        <v>40</v>
      </c>
      <c r="T8638">
        <v>321</v>
      </c>
      <c r="U8638">
        <v>3</v>
      </c>
      <c r="V8638">
        <v>1</v>
      </c>
      <c r="W8638">
        <v>0.33662832746399995</v>
      </c>
      <c r="X8638">
        <v>100.31322336094931</v>
      </c>
      <c r="Y8638">
        <v>19.344956057657996</v>
      </c>
      <c r="Z8638">
        <v>3.6453971815469992</v>
      </c>
      <c r="AA8638">
        <v>22.190999235459998</v>
      </c>
      <c r="AB8638">
        <v>19.662010216585013</v>
      </c>
      <c r="AC8638">
        <v>8.3631599825290017</v>
      </c>
      <c r="AD8638">
        <v>4.8343658417999993E-2</v>
      </c>
      <c r="AE8638">
        <v>173.90471802061029</v>
      </c>
    </row>
    <row r="8639" spans="1:31" x14ac:dyDescent="0.25">
      <c r="A8639">
        <v>1805813</v>
      </c>
      <c r="B8639">
        <v>1</v>
      </c>
      <c r="C8639" t="s">
        <v>81</v>
      </c>
      <c r="D8639" t="s">
        <v>122</v>
      </c>
      <c r="E8639" t="s">
        <v>184</v>
      </c>
      <c r="F8639" t="s">
        <v>24596</v>
      </c>
      <c r="G8639" t="s">
        <v>4943</v>
      </c>
      <c r="H8639" t="s">
        <v>134</v>
      </c>
      <c r="I8639" t="s">
        <v>135</v>
      </c>
      <c r="J8639" t="s">
        <v>3</v>
      </c>
      <c r="K8639" t="s">
        <v>147</v>
      </c>
      <c r="L8639" t="s">
        <v>24597</v>
      </c>
      <c r="M8639" t="s">
        <v>24598</v>
      </c>
      <c r="N8639">
        <v>0.37916666599999999</v>
      </c>
      <c r="O8639">
        <v>0</v>
      </c>
      <c r="P8639">
        <v>5166</v>
      </c>
      <c r="Q8639">
        <v>1</v>
      </c>
      <c r="R8639">
        <v>11</v>
      </c>
      <c r="S8639">
        <v>16</v>
      </c>
      <c r="T8639">
        <v>925</v>
      </c>
      <c r="U8639">
        <v>5</v>
      </c>
      <c r="V8639">
        <v>1</v>
      </c>
      <c r="W8639">
        <v>0</v>
      </c>
      <c r="X8639">
        <v>410.47968431382884</v>
      </c>
      <c r="Y8639">
        <v>7.8168749613499997E-2</v>
      </c>
      <c r="Z8639">
        <v>10.919849148299001</v>
      </c>
      <c r="AA8639">
        <v>22.164453893570627</v>
      </c>
      <c r="AB8639">
        <v>152.87568738468136</v>
      </c>
      <c r="AC8639">
        <v>1433.9733811838205</v>
      </c>
      <c r="AD8639">
        <v>0.53221889170449999</v>
      </c>
      <c r="AE8639">
        <v>2031.0234435655184</v>
      </c>
    </row>
    <row r="8640" spans="1:31" x14ac:dyDescent="0.25">
      <c r="A8640">
        <v>1805814</v>
      </c>
      <c r="B8640">
        <v>1</v>
      </c>
      <c r="C8640" t="s">
        <v>80</v>
      </c>
      <c r="D8640" t="s">
        <v>96</v>
      </c>
      <c r="E8640" t="s">
        <v>171</v>
      </c>
      <c r="F8640" t="s">
        <v>24599</v>
      </c>
      <c r="G8640" t="s">
        <v>282</v>
      </c>
      <c r="H8640" t="s">
        <v>146</v>
      </c>
      <c r="I8640" t="s">
        <v>135</v>
      </c>
      <c r="J8640" t="s">
        <v>136</v>
      </c>
      <c r="K8640" t="s">
        <v>147</v>
      </c>
      <c r="L8640" t="s">
        <v>24600</v>
      </c>
      <c r="M8640" t="s">
        <v>24601</v>
      </c>
      <c r="N8640">
        <v>1.68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1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1.7383617847896333</v>
      </c>
      <c r="AC8640">
        <v>0</v>
      </c>
      <c r="AD8640">
        <v>0</v>
      </c>
      <c r="AE8640">
        <v>1.7383617847896333</v>
      </c>
    </row>
    <row r="8641" spans="1:31" x14ac:dyDescent="0.25">
      <c r="A8641">
        <v>1805816</v>
      </c>
      <c r="B8641">
        <v>1</v>
      </c>
      <c r="C8641" t="s">
        <v>80</v>
      </c>
      <c r="D8641" t="s">
        <v>83</v>
      </c>
      <c r="E8641" t="s">
        <v>267</v>
      </c>
      <c r="F8641" t="s">
        <v>24602</v>
      </c>
      <c r="G8641" t="s">
        <v>177</v>
      </c>
      <c r="H8641" t="s">
        <v>134</v>
      </c>
      <c r="I8641" t="s">
        <v>135</v>
      </c>
      <c r="J8641" t="s">
        <v>136</v>
      </c>
      <c r="K8641" t="s">
        <v>147</v>
      </c>
      <c r="L8641" t="s">
        <v>24603</v>
      </c>
      <c r="M8641" t="s">
        <v>24604</v>
      </c>
      <c r="N8641">
        <v>0.70138888799999999</v>
      </c>
      <c r="O8641">
        <v>0</v>
      </c>
      <c r="P8641">
        <v>9547</v>
      </c>
      <c r="Q8641">
        <v>0</v>
      </c>
      <c r="R8641">
        <v>1</v>
      </c>
      <c r="S8641">
        <v>8</v>
      </c>
      <c r="T8641">
        <v>928</v>
      </c>
      <c r="U8641">
        <v>2</v>
      </c>
      <c r="V8641">
        <v>25</v>
      </c>
      <c r="W8641">
        <v>0</v>
      </c>
      <c r="X8641">
        <v>2354.3870735372379</v>
      </c>
      <c r="Y8641">
        <v>0</v>
      </c>
      <c r="Z8641">
        <v>3.7784881133333327E-4</v>
      </c>
      <c r="AA8641">
        <v>834.61177239973779</v>
      </c>
      <c r="AB8641">
        <v>493.57834711464699</v>
      </c>
      <c r="AC8641">
        <v>30.231850092233337</v>
      </c>
      <c r="AD8641">
        <v>279.56304878073337</v>
      </c>
      <c r="AE8641">
        <v>3992.3724697734006</v>
      </c>
    </row>
    <row r="8642" spans="1:31" x14ac:dyDescent="0.25">
      <c r="A8642">
        <v>1805817</v>
      </c>
      <c r="B8642">
        <v>1</v>
      </c>
      <c r="C8642" t="s">
        <v>81</v>
      </c>
      <c r="D8642" t="s">
        <v>115</v>
      </c>
      <c r="E8642" t="s">
        <v>158</v>
      </c>
      <c r="F8642" t="s">
        <v>24605</v>
      </c>
      <c r="G8642" t="s">
        <v>160</v>
      </c>
      <c r="H8642" t="s">
        <v>146</v>
      </c>
      <c r="I8642" t="s">
        <v>135</v>
      </c>
      <c r="J8642" t="s">
        <v>136</v>
      </c>
      <c r="K8642" t="s">
        <v>147</v>
      </c>
      <c r="L8642" t="s">
        <v>24606</v>
      </c>
      <c r="M8642" t="s">
        <v>24607</v>
      </c>
      <c r="N8642">
        <v>0.64805555500000001</v>
      </c>
      <c r="O8642">
        <v>0</v>
      </c>
      <c r="P8642">
        <v>22</v>
      </c>
      <c r="Q8642">
        <v>0</v>
      </c>
      <c r="R8642">
        <v>0</v>
      </c>
      <c r="S8642">
        <v>0</v>
      </c>
      <c r="T8642">
        <v>4</v>
      </c>
      <c r="U8642">
        <v>0</v>
      </c>
      <c r="V8642">
        <v>0</v>
      </c>
      <c r="W8642">
        <v>0</v>
      </c>
      <c r="X8642">
        <v>0.9227490229394667</v>
      </c>
      <c r="Y8642">
        <v>0</v>
      </c>
      <c r="Z8642">
        <v>0</v>
      </c>
      <c r="AA8642">
        <v>0</v>
      </c>
      <c r="AB8642">
        <v>2.5407181044250007E-2</v>
      </c>
      <c r="AC8642">
        <v>0</v>
      </c>
      <c r="AD8642">
        <v>0</v>
      </c>
      <c r="AE8642">
        <v>0.94815620398371669</v>
      </c>
    </row>
    <row r="8643" spans="1:31" x14ac:dyDescent="0.25">
      <c r="A8643">
        <v>1805819</v>
      </c>
      <c r="B8643">
        <v>1</v>
      </c>
      <c r="C8643" t="s">
        <v>80</v>
      </c>
      <c r="D8643" t="s">
        <v>96</v>
      </c>
      <c r="E8643" t="s">
        <v>171</v>
      </c>
      <c r="F8643" t="s">
        <v>24608</v>
      </c>
      <c r="G8643" t="s">
        <v>173</v>
      </c>
      <c r="H8643" t="s">
        <v>146</v>
      </c>
      <c r="I8643" t="s">
        <v>135</v>
      </c>
      <c r="J8643" t="s">
        <v>136</v>
      </c>
      <c r="K8643" t="s">
        <v>147</v>
      </c>
      <c r="L8643" t="s">
        <v>24609</v>
      </c>
      <c r="M8643" t="s">
        <v>24610</v>
      </c>
      <c r="N8643">
        <v>4.7983333330000004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3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133.16426258447567</v>
      </c>
      <c r="AC8643">
        <v>0</v>
      </c>
      <c r="AD8643">
        <v>0</v>
      </c>
      <c r="AE8643">
        <v>133.16426258447567</v>
      </c>
    </row>
    <row r="8644" spans="1:31" x14ac:dyDescent="0.25">
      <c r="A8644">
        <v>1805820</v>
      </c>
      <c r="B8644">
        <v>1</v>
      </c>
      <c r="C8644" t="s">
        <v>81</v>
      </c>
      <c r="D8644" t="s">
        <v>123</v>
      </c>
      <c r="E8644" t="s">
        <v>131</v>
      </c>
      <c r="F8644" t="s">
        <v>24611</v>
      </c>
      <c r="G8644" t="s">
        <v>177</v>
      </c>
      <c r="H8644" t="s">
        <v>134</v>
      </c>
      <c r="I8644" t="s">
        <v>135</v>
      </c>
      <c r="J8644" t="s">
        <v>136</v>
      </c>
      <c r="K8644" t="s">
        <v>147</v>
      </c>
      <c r="L8644" t="s">
        <v>24612</v>
      </c>
      <c r="M8644" t="s">
        <v>24613</v>
      </c>
      <c r="N8644">
        <v>0.96333333300000001</v>
      </c>
      <c r="O8644">
        <v>0</v>
      </c>
      <c r="P8644">
        <v>119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48.792462594064304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48.792462594064304</v>
      </c>
    </row>
    <row r="8645" spans="1:31" x14ac:dyDescent="0.25">
      <c r="A8645">
        <v>1805821</v>
      </c>
      <c r="B8645">
        <v>1</v>
      </c>
      <c r="C8645" t="s">
        <v>81</v>
      </c>
      <c r="D8645" t="s">
        <v>127</v>
      </c>
      <c r="E8645" t="s">
        <v>171</v>
      </c>
      <c r="F8645" t="s">
        <v>24614</v>
      </c>
      <c r="G8645" t="s">
        <v>282</v>
      </c>
      <c r="H8645" t="s">
        <v>146</v>
      </c>
      <c r="I8645" t="s">
        <v>135</v>
      </c>
      <c r="J8645" t="s">
        <v>136</v>
      </c>
      <c r="K8645" t="s">
        <v>147</v>
      </c>
      <c r="L8645" t="s">
        <v>24615</v>
      </c>
      <c r="M8645" t="s">
        <v>24616</v>
      </c>
      <c r="N8645">
        <v>0.97555555500000002</v>
      </c>
      <c r="O8645">
        <v>0</v>
      </c>
      <c r="P8645">
        <v>12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2.5770072103011499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2.5770072103011499</v>
      </c>
    </row>
    <row r="8646" spans="1:31" x14ac:dyDescent="0.25">
      <c r="A8646">
        <v>1805824</v>
      </c>
      <c r="B8646">
        <v>1</v>
      </c>
      <c r="C8646" t="s">
        <v>81</v>
      </c>
      <c r="D8646" t="s">
        <v>128</v>
      </c>
      <c r="E8646" t="s">
        <v>143</v>
      </c>
      <c r="F8646" t="s">
        <v>24617</v>
      </c>
      <c r="G8646" t="s">
        <v>145</v>
      </c>
      <c r="H8646" t="s">
        <v>146</v>
      </c>
      <c r="I8646" t="s">
        <v>135</v>
      </c>
      <c r="J8646" t="s">
        <v>136</v>
      </c>
      <c r="K8646" t="s">
        <v>147</v>
      </c>
      <c r="L8646" t="s">
        <v>24618</v>
      </c>
      <c r="M8646" t="s">
        <v>24619</v>
      </c>
      <c r="N8646">
        <v>1.550277777</v>
      </c>
      <c r="O8646">
        <v>0</v>
      </c>
      <c r="P8646">
        <v>74</v>
      </c>
      <c r="Q8646">
        <v>0</v>
      </c>
      <c r="R8646">
        <v>1</v>
      </c>
      <c r="S8646">
        <v>0</v>
      </c>
      <c r="T8646">
        <v>6</v>
      </c>
      <c r="U8646">
        <v>0</v>
      </c>
      <c r="V8646">
        <v>0</v>
      </c>
      <c r="W8646">
        <v>0</v>
      </c>
      <c r="X8646">
        <v>12.937309617245438</v>
      </c>
      <c r="Y8646">
        <v>0</v>
      </c>
      <c r="Z8646">
        <v>0.31437510269149999</v>
      </c>
      <c r="AA8646">
        <v>0</v>
      </c>
      <c r="AB8646">
        <v>15.483876158197644</v>
      </c>
      <c r="AC8646">
        <v>0</v>
      </c>
      <c r="AD8646">
        <v>0</v>
      </c>
      <c r="AE8646">
        <v>28.735560878134581</v>
      </c>
    </row>
    <row r="8647" spans="1:31" x14ac:dyDescent="0.25">
      <c r="A8647">
        <v>1805826</v>
      </c>
      <c r="B8647">
        <v>1</v>
      </c>
      <c r="C8647" t="s">
        <v>80</v>
      </c>
      <c r="D8647" t="s">
        <v>90</v>
      </c>
      <c r="E8647" t="s">
        <v>171</v>
      </c>
      <c r="F8647" t="s">
        <v>24620</v>
      </c>
      <c r="G8647" t="s">
        <v>160</v>
      </c>
      <c r="H8647" t="s">
        <v>146</v>
      </c>
      <c r="I8647" t="s">
        <v>135</v>
      </c>
      <c r="J8647" t="s">
        <v>136</v>
      </c>
      <c r="K8647" t="s">
        <v>147</v>
      </c>
      <c r="L8647" t="s">
        <v>24621</v>
      </c>
      <c r="M8647" t="s">
        <v>24622</v>
      </c>
      <c r="N8647">
        <v>1.975833333</v>
      </c>
      <c r="O8647">
        <v>0</v>
      </c>
      <c r="P8647">
        <v>22</v>
      </c>
      <c r="Q8647">
        <v>0</v>
      </c>
      <c r="R8647">
        <v>0</v>
      </c>
      <c r="S8647">
        <v>0</v>
      </c>
      <c r="T8647">
        <v>1</v>
      </c>
      <c r="U8647">
        <v>0</v>
      </c>
      <c r="V8647">
        <v>0</v>
      </c>
      <c r="W8647">
        <v>0</v>
      </c>
      <c r="X8647">
        <v>13.757051516696103</v>
      </c>
      <c r="Y8647">
        <v>0</v>
      </c>
      <c r="Z8647">
        <v>0</v>
      </c>
      <c r="AA8647">
        <v>0</v>
      </c>
      <c r="AB8647">
        <v>1.9449220367205502</v>
      </c>
      <c r="AC8647">
        <v>0</v>
      </c>
      <c r="AD8647">
        <v>0</v>
      </c>
      <c r="AE8647">
        <v>15.701973553416654</v>
      </c>
    </row>
    <row r="8648" spans="1:31" x14ac:dyDescent="0.25">
      <c r="A8648">
        <v>1805827</v>
      </c>
      <c r="B8648">
        <v>1</v>
      </c>
      <c r="C8648" t="s">
        <v>80</v>
      </c>
      <c r="D8648" t="s">
        <v>96</v>
      </c>
      <c r="E8648" t="s">
        <v>171</v>
      </c>
      <c r="F8648" t="s">
        <v>24623</v>
      </c>
      <c r="G8648" t="s">
        <v>282</v>
      </c>
      <c r="H8648" t="s">
        <v>146</v>
      </c>
      <c r="I8648" t="s">
        <v>135</v>
      </c>
      <c r="J8648" t="s">
        <v>136</v>
      </c>
      <c r="K8648" t="s">
        <v>147</v>
      </c>
      <c r="L8648" t="s">
        <v>24624</v>
      </c>
      <c r="M8648" t="s">
        <v>24625</v>
      </c>
      <c r="N8648">
        <v>1.1713888880000001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1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0.40844933265365835</v>
      </c>
      <c r="AC8648">
        <v>0</v>
      </c>
      <c r="AD8648">
        <v>0</v>
      </c>
      <c r="AE8648">
        <v>0.40844933265365835</v>
      </c>
    </row>
    <row r="8649" spans="1:31" x14ac:dyDescent="0.25">
      <c r="A8649">
        <v>1805828</v>
      </c>
      <c r="B8649">
        <v>1</v>
      </c>
      <c r="C8649" t="s">
        <v>81</v>
      </c>
      <c r="D8649" t="s">
        <v>122</v>
      </c>
      <c r="E8649" t="s">
        <v>184</v>
      </c>
      <c r="F8649" t="s">
        <v>24626</v>
      </c>
      <c r="G8649" t="s">
        <v>4943</v>
      </c>
      <c r="H8649" t="s">
        <v>134</v>
      </c>
      <c r="I8649" t="s">
        <v>135</v>
      </c>
      <c r="J8649" t="s">
        <v>3</v>
      </c>
      <c r="K8649" t="s">
        <v>147</v>
      </c>
      <c r="L8649" t="s">
        <v>24627</v>
      </c>
      <c r="M8649" t="s">
        <v>24628</v>
      </c>
      <c r="N8649">
        <v>0.68583333300000004</v>
      </c>
      <c r="O8649">
        <v>0</v>
      </c>
      <c r="P8649">
        <v>1222</v>
      </c>
      <c r="Q8649">
        <v>0</v>
      </c>
      <c r="R8649">
        <v>0</v>
      </c>
      <c r="S8649">
        <v>0</v>
      </c>
      <c r="T8649">
        <v>96</v>
      </c>
      <c r="U8649">
        <v>0</v>
      </c>
      <c r="V8649">
        <v>0</v>
      </c>
      <c r="W8649">
        <v>0</v>
      </c>
      <c r="X8649">
        <v>166.40810477716616</v>
      </c>
      <c r="Y8649">
        <v>0</v>
      </c>
      <c r="Z8649">
        <v>0</v>
      </c>
      <c r="AA8649">
        <v>0</v>
      </c>
      <c r="AB8649">
        <v>9.0537451059534728</v>
      </c>
      <c r="AC8649">
        <v>0</v>
      </c>
      <c r="AD8649">
        <v>0</v>
      </c>
      <c r="AE8649">
        <v>175.46184988311964</v>
      </c>
    </row>
    <row r="8650" spans="1:31" x14ac:dyDescent="0.25">
      <c r="A8650">
        <v>1805829</v>
      </c>
      <c r="B8650">
        <v>1</v>
      </c>
      <c r="C8650" t="s">
        <v>80</v>
      </c>
      <c r="D8650" t="s">
        <v>97</v>
      </c>
      <c r="E8650" t="s">
        <v>171</v>
      </c>
      <c r="F8650" t="s">
        <v>24629</v>
      </c>
      <c r="G8650" t="s">
        <v>181</v>
      </c>
      <c r="H8650" t="s">
        <v>146</v>
      </c>
      <c r="I8650" t="s">
        <v>135</v>
      </c>
      <c r="J8650" t="s">
        <v>136</v>
      </c>
      <c r="K8650" t="s">
        <v>147</v>
      </c>
      <c r="L8650" t="s">
        <v>24630</v>
      </c>
      <c r="M8650" t="s">
        <v>24631</v>
      </c>
      <c r="N8650">
        <v>3.1827777770000001</v>
      </c>
      <c r="O8650">
        <v>0</v>
      </c>
      <c r="P8650">
        <v>1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0.1501679706505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0.1501679706505</v>
      </c>
    </row>
    <row r="8651" spans="1:31" x14ac:dyDescent="0.25">
      <c r="A8651">
        <v>1805838</v>
      </c>
      <c r="B8651">
        <v>1</v>
      </c>
      <c r="C8651" t="s">
        <v>80</v>
      </c>
      <c r="D8651" t="s">
        <v>90</v>
      </c>
      <c r="E8651" t="s">
        <v>143</v>
      </c>
      <c r="F8651" t="s">
        <v>24632</v>
      </c>
      <c r="G8651" t="s">
        <v>164</v>
      </c>
      <c r="H8651" t="s">
        <v>146</v>
      </c>
      <c r="I8651" t="s">
        <v>135</v>
      </c>
      <c r="J8651" t="s">
        <v>136</v>
      </c>
      <c r="K8651" t="s">
        <v>147</v>
      </c>
      <c r="L8651" t="s">
        <v>24633</v>
      </c>
      <c r="M8651" t="s">
        <v>24634</v>
      </c>
      <c r="N8651">
        <v>0.17499999999999999</v>
      </c>
      <c r="O8651">
        <v>0</v>
      </c>
      <c r="P8651">
        <v>274</v>
      </c>
      <c r="Q8651">
        <v>0</v>
      </c>
      <c r="R8651">
        <v>0</v>
      </c>
      <c r="S8651">
        <v>0</v>
      </c>
      <c r="T8651">
        <v>20</v>
      </c>
      <c r="U8651">
        <v>0</v>
      </c>
      <c r="V8651">
        <v>0</v>
      </c>
      <c r="W8651">
        <v>0</v>
      </c>
      <c r="X8651">
        <v>13.598689534085251</v>
      </c>
      <c r="Y8651">
        <v>0</v>
      </c>
      <c r="Z8651">
        <v>0</v>
      </c>
      <c r="AA8651">
        <v>0</v>
      </c>
      <c r="AB8651">
        <v>3.0723575231737494</v>
      </c>
      <c r="AC8651">
        <v>0</v>
      </c>
      <c r="AD8651">
        <v>0</v>
      </c>
      <c r="AE8651">
        <v>16.671047057258999</v>
      </c>
    </row>
    <row r="8652" spans="1:31" x14ac:dyDescent="0.25">
      <c r="A8652">
        <v>1805846</v>
      </c>
      <c r="B8652">
        <v>1</v>
      </c>
      <c r="C8652" t="s">
        <v>80</v>
      </c>
      <c r="D8652" t="s">
        <v>96</v>
      </c>
      <c r="E8652" t="s">
        <v>171</v>
      </c>
      <c r="F8652" t="s">
        <v>24635</v>
      </c>
      <c r="G8652" t="s">
        <v>181</v>
      </c>
      <c r="H8652" t="s">
        <v>146</v>
      </c>
      <c r="I8652" t="s">
        <v>135</v>
      </c>
      <c r="J8652" t="s">
        <v>136</v>
      </c>
      <c r="K8652" t="s">
        <v>147</v>
      </c>
      <c r="L8652" t="s">
        <v>24636</v>
      </c>
      <c r="M8652" t="s">
        <v>24637</v>
      </c>
      <c r="N8652">
        <v>1.3719444439999999</v>
      </c>
      <c r="O8652">
        <v>0</v>
      </c>
      <c r="P8652">
        <v>1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1.5868361098183334E-2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1.5868361098183334E-2</v>
      </c>
    </row>
    <row r="8653" spans="1:31" x14ac:dyDescent="0.25">
      <c r="A8653">
        <v>1805847</v>
      </c>
      <c r="B8653">
        <v>1</v>
      </c>
      <c r="C8653" t="s">
        <v>80</v>
      </c>
      <c r="D8653" t="s">
        <v>97</v>
      </c>
      <c r="E8653" t="s">
        <v>171</v>
      </c>
      <c r="F8653" t="s">
        <v>24638</v>
      </c>
      <c r="G8653" t="s">
        <v>282</v>
      </c>
      <c r="H8653" t="s">
        <v>146</v>
      </c>
      <c r="I8653" t="s">
        <v>135</v>
      </c>
      <c r="J8653" t="s">
        <v>136</v>
      </c>
      <c r="K8653" t="s">
        <v>147</v>
      </c>
      <c r="L8653" t="s">
        <v>24639</v>
      </c>
      <c r="M8653" t="s">
        <v>24640</v>
      </c>
      <c r="N8653">
        <v>4.0830555549999996</v>
      </c>
      <c r="O8653">
        <v>0</v>
      </c>
      <c r="P8653">
        <v>0</v>
      </c>
      <c r="Q8653">
        <v>0</v>
      </c>
      <c r="R8653">
        <v>1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4.49133361623125</v>
      </c>
      <c r="AA8653">
        <v>0</v>
      </c>
      <c r="AB8653">
        <v>0</v>
      </c>
      <c r="AC8653">
        <v>0</v>
      </c>
      <c r="AD8653">
        <v>0</v>
      </c>
      <c r="AE8653">
        <v>4.49133361623125</v>
      </c>
    </row>
    <row r="8654" spans="1:31" x14ac:dyDescent="0.25">
      <c r="A8654">
        <v>1805849</v>
      </c>
      <c r="B8654">
        <v>1</v>
      </c>
      <c r="C8654" t="s">
        <v>80</v>
      </c>
      <c r="D8654" t="s">
        <v>93</v>
      </c>
      <c r="E8654" t="s">
        <v>171</v>
      </c>
      <c r="F8654" t="s">
        <v>24641</v>
      </c>
      <c r="G8654" t="s">
        <v>181</v>
      </c>
      <c r="H8654" t="s">
        <v>146</v>
      </c>
      <c r="I8654" t="s">
        <v>135</v>
      </c>
      <c r="J8654" t="s">
        <v>136</v>
      </c>
      <c r="K8654" t="s">
        <v>147</v>
      </c>
      <c r="L8654" t="s">
        <v>24642</v>
      </c>
      <c r="M8654" t="s">
        <v>24643</v>
      </c>
      <c r="N8654">
        <v>3.412222222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1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5.6177725846000004E-3</v>
      </c>
      <c r="AC8654">
        <v>0</v>
      </c>
      <c r="AD8654">
        <v>0</v>
      </c>
      <c r="AE8654">
        <v>5.6177725846000004E-3</v>
      </c>
    </row>
    <row r="8655" spans="1:31" x14ac:dyDescent="0.25">
      <c r="A8655">
        <v>1805850</v>
      </c>
      <c r="B8655">
        <v>1</v>
      </c>
      <c r="C8655" t="s">
        <v>80</v>
      </c>
      <c r="D8655" t="s">
        <v>110</v>
      </c>
      <c r="E8655" t="s">
        <v>143</v>
      </c>
      <c r="F8655" t="s">
        <v>24644</v>
      </c>
      <c r="G8655" t="s">
        <v>2175</v>
      </c>
      <c r="H8655" t="s">
        <v>146</v>
      </c>
      <c r="I8655" t="s">
        <v>135</v>
      </c>
      <c r="J8655" t="s">
        <v>136</v>
      </c>
      <c r="K8655" t="s">
        <v>147</v>
      </c>
      <c r="L8655" t="s">
        <v>24645</v>
      </c>
      <c r="M8655" t="s">
        <v>24646</v>
      </c>
      <c r="N8655">
        <v>1.261666666</v>
      </c>
      <c r="O8655">
        <v>0</v>
      </c>
      <c r="P8655">
        <v>318</v>
      </c>
      <c r="Q8655">
        <v>0</v>
      </c>
      <c r="R8655">
        <v>0</v>
      </c>
      <c r="S8655">
        <v>0</v>
      </c>
      <c r="T8655">
        <v>44</v>
      </c>
      <c r="U8655">
        <v>0</v>
      </c>
      <c r="V8655">
        <v>0</v>
      </c>
      <c r="W8655">
        <v>0</v>
      </c>
      <c r="X8655">
        <v>150.57310954912148</v>
      </c>
      <c r="Y8655">
        <v>0</v>
      </c>
      <c r="Z8655">
        <v>0</v>
      </c>
      <c r="AA8655">
        <v>0</v>
      </c>
      <c r="AB8655">
        <v>51.682515052933212</v>
      </c>
      <c r="AC8655">
        <v>0</v>
      </c>
      <c r="AD8655">
        <v>0</v>
      </c>
      <c r="AE8655">
        <v>202.2556246020547</v>
      </c>
    </row>
    <row r="8656" spans="1:31" x14ac:dyDescent="0.25">
      <c r="A8656">
        <v>1805853</v>
      </c>
      <c r="B8656">
        <v>1</v>
      </c>
      <c r="C8656" t="s">
        <v>81</v>
      </c>
      <c r="D8656" t="s">
        <v>112</v>
      </c>
      <c r="E8656" t="s">
        <v>171</v>
      </c>
      <c r="F8656" t="s">
        <v>24647</v>
      </c>
      <c r="G8656" t="s">
        <v>181</v>
      </c>
      <c r="H8656" t="s">
        <v>146</v>
      </c>
      <c r="I8656" t="s">
        <v>135</v>
      </c>
      <c r="J8656" t="s">
        <v>136</v>
      </c>
      <c r="K8656" t="s">
        <v>147</v>
      </c>
      <c r="L8656" t="s">
        <v>24648</v>
      </c>
      <c r="M8656" t="s">
        <v>24649</v>
      </c>
      <c r="N8656">
        <v>1.326944444</v>
      </c>
      <c r="O8656">
        <v>0</v>
      </c>
      <c r="P8656">
        <v>1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7.1093116037583337E-2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7.1093116037583337E-2</v>
      </c>
    </row>
    <row r="8657" spans="1:31" x14ac:dyDescent="0.25">
      <c r="A8657">
        <v>1805854</v>
      </c>
      <c r="B8657">
        <v>1</v>
      </c>
      <c r="C8657" t="s">
        <v>80</v>
      </c>
      <c r="D8657" t="s">
        <v>104</v>
      </c>
      <c r="E8657" t="s">
        <v>158</v>
      </c>
      <c r="F8657" t="s">
        <v>24650</v>
      </c>
      <c r="G8657" t="s">
        <v>160</v>
      </c>
      <c r="H8657" t="s">
        <v>146</v>
      </c>
      <c r="I8657" t="s">
        <v>135</v>
      </c>
      <c r="J8657" t="s">
        <v>136</v>
      </c>
      <c r="K8657" t="s">
        <v>147</v>
      </c>
      <c r="L8657" t="s">
        <v>24651</v>
      </c>
      <c r="M8657" t="s">
        <v>24652</v>
      </c>
      <c r="N8657">
        <v>3.8472222220000001</v>
      </c>
      <c r="O8657">
        <v>0</v>
      </c>
      <c r="P8657">
        <v>20</v>
      </c>
      <c r="Q8657">
        <v>0</v>
      </c>
      <c r="R8657">
        <v>9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12.177519680280007</v>
      </c>
      <c r="Y8657">
        <v>0</v>
      </c>
      <c r="Z8657">
        <v>60.115295103289725</v>
      </c>
      <c r="AA8657">
        <v>0</v>
      </c>
      <c r="AB8657">
        <v>0</v>
      </c>
      <c r="AC8657">
        <v>0</v>
      </c>
      <c r="AD8657">
        <v>0</v>
      </c>
      <c r="AE8657">
        <v>72.292814783569725</v>
      </c>
    </row>
    <row r="8658" spans="1:31" x14ac:dyDescent="0.25">
      <c r="A8658">
        <v>1805855</v>
      </c>
      <c r="B8658">
        <v>1</v>
      </c>
      <c r="C8658" t="s">
        <v>80</v>
      </c>
      <c r="D8658" t="s">
        <v>104</v>
      </c>
      <c r="E8658" t="s">
        <v>171</v>
      </c>
      <c r="F8658" t="s">
        <v>24653</v>
      </c>
      <c r="G8658" t="s">
        <v>225</v>
      </c>
      <c r="H8658" t="s">
        <v>146</v>
      </c>
      <c r="I8658" t="s">
        <v>135</v>
      </c>
      <c r="J8658" t="s">
        <v>136</v>
      </c>
      <c r="K8658" t="s">
        <v>147</v>
      </c>
      <c r="L8658" t="s">
        <v>24654</v>
      </c>
      <c r="M8658" t="s">
        <v>24655</v>
      </c>
      <c r="N8658">
        <v>2.9383333330000001</v>
      </c>
      <c r="O8658">
        <v>0</v>
      </c>
      <c r="P8658">
        <v>3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2.5498103670974999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2.5498103670974999</v>
      </c>
    </row>
    <row r="8659" spans="1:31" x14ac:dyDescent="0.25">
      <c r="A8659">
        <v>1805856</v>
      </c>
      <c r="B8659">
        <v>1</v>
      </c>
      <c r="C8659" t="s">
        <v>80</v>
      </c>
      <c r="D8659" t="s">
        <v>83</v>
      </c>
      <c r="E8659" t="s">
        <v>171</v>
      </c>
      <c r="F8659" t="s">
        <v>24656</v>
      </c>
      <c r="G8659" t="s">
        <v>181</v>
      </c>
      <c r="H8659" t="s">
        <v>146</v>
      </c>
      <c r="I8659" t="s">
        <v>135</v>
      </c>
      <c r="J8659" t="s">
        <v>136</v>
      </c>
      <c r="K8659" t="s">
        <v>147</v>
      </c>
      <c r="L8659" t="s">
        <v>24657</v>
      </c>
      <c r="M8659" t="s">
        <v>24658</v>
      </c>
      <c r="N8659">
        <v>2.7286111110000002</v>
      </c>
      <c r="O8659">
        <v>0</v>
      </c>
      <c r="P8659">
        <v>3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1.6017050024596167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1.6017050024596167</v>
      </c>
    </row>
    <row r="8660" spans="1:31" x14ac:dyDescent="0.25">
      <c r="A8660">
        <v>1805859</v>
      </c>
      <c r="B8660">
        <v>1</v>
      </c>
      <c r="C8660" t="s">
        <v>80</v>
      </c>
      <c r="D8660" t="s">
        <v>108</v>
      </c>
      <c r="E8660" t="s">
        <v>171</v>
      </c>
      <c r="F8660" t="s">
        <v>24659</v>
      </c>
      <c r="G8660" t="s">
        <v>225</v>
      </c>
      <c r="H8660" t="s">
        <v>146</v>
      </c>
      <c r="I8660" t="s">
        <v>135</v>
      </c>
      <c r="J8660" t="s">
        <v>136</v>
      </c>
      <c r="K8660" t="s">
        <v>147</v>
      </c>
      <c r="L8660" t="s">
        <v>24660</v>
      </c>
      <c r="M8660" t="s">
        <v>24661</v>
      </c>
      <c r="N8660">
        <v>2.1922222219999998</v>
      </c>
      <c r="O8660">
        <v>0</v>
      </c>
      <c r="P8660">
        <v>11</v>
      </c>
      <c r="Q8660">
        <v>0</v>
      </c>
      <c r="R8660">
        <v>0</v>
      </c>
      <c r="S8660">
        <v>0</v>
      </c>
      <c r="T8660">
        <v>1</v>
      </c>
      <c r="U8660">
        <v>0</v>
      </c>
      <c r="V8660">
        <v>0</v>
      </c>
      <c r="W8660">
        <v>0</v>
      </c>
      <c r="X8660">
        <v>11.161875412819299</v>
      </c>
      <c r="Y8660">
        <v>0</v>
      </c>
      <c r="Z8660">
        <v>0</v>
      </c>
      <c r="AA8660">
        <v>0</v>
      </c>
      <c r="AB8660">
        <v>0.54793413271626668</v>
      </c>
      <c r="AC8660">
        <v>0</v>
      </c>
      <c r="AD8660">
        <v>0</v>
      </c>
      <c r="AE8660">
        <v>11.709809545535565</v>
      </c>
    </row>
    <row r="8661" spans="1:31" x14ac:dyDescent="0.25">
      <c r="A8661">
        <v>1805861</v>
      </c>
      <c r="B8661">
        <v>1</v>
      </c>
      <c r="C8661" t="s">
        <v>80</v>
      </c>
      <c r="D8661" t="s">
        <v>110</v>
      </c>
      <c r="E8661" t="s">
        <v>143</v>
      </c>
      <c r="F8661" t="s">
        <v>24662</v>
      </c>
      <c r="G8661" t="s">
        <v>145</v>
      </c>
      <c r="H8661" t="s">
        <v>146</v>
      </c>
      <c r="I8661" t="s">
        <v>135</v>
      </c>
      <c r="J8661" t="s">
        <v>136</v>
      </c>
      <c r="K8661" t="s">
        <v>147</v>
      </c>
      <c r="L8661" t="s">
        <v>24654</v>
      </c>
      <c r="M8661" t="s">
        <v>24663</v>
      </c>
      <c r="N8661">
        <v>0.98138888800000001</v>
      </c>
      <c r="O8661">
        <v>0</v>
      </c>
      <c r="P8661">
        <v>360</v>
      </c>
      <c r="Q8661">
        <v>0</v>
      </c>
      <c r="R8661">
        <v>0</v>
      </c>
      <c r="S8661">
        <v>0</v>
      </c>
      <c r="T8661">
        <v>21</v>
      </c>
      <c r="U8661">
        <v>0</v>
      </c>
      <c r="V8661">
        <v>1</v>
      </c>
      <c r="W8661">
        <v>0</v>
      </c>
      <c r="X8661">
        <v>152.14067173562023</v>
      </c>
      <c r="Y8661">
        <v>0</v>
      </c>
      <c r="Z8661">
        <v>0</v>
      </c>
      <c r="AA8661">
        <v>0</v>
      </c>
      <c r="AB8661">
        <v>11.21740017702275</v>
      </c>
      <c r="AC8661">
        <v>0</v>
      </c>
      <c r="AD8661">
        <v>12.98177853214845</v>
      </c>
      <c r="AE8661">
        <v>176.33985044479141</v>
      </c>
    </row>
    <row r="8662" spans="1:31" x14ac:dyDescent="0.25">
      <c r="A8662">
        <v>1805863</v>
      </c>
      <c r="B8662">
        <v>1</v>
      </c>
      <c r="C8662" t="s">
        <v>80</v>
      </c>
      <c r="D8662" t="s">
        <v>98</v>
      </c>
      <c r="E8662" t="s">
        <v>158</v>
      </c>
      <c r="F8662" t="s">
        <v>1341</v>
      </c>
      <c r="G8662" t="s">
        <v>160</v>
      </c>
      <c r="H8662" t="s">
        <v>146</v>
      </c>
      <c r="I8662" t="s">
        <v>135</v>
      </c>
      <c r="J8662" t="s">
        <v>136</v>
      </c>
      <c r="K8662" t="s">
        <v>147</v>
      </c>
      <c r="L8662" t="s">
        <v>24664</v>
      </c>
      <c r="M8662" t="s">
        <v>24665</v>
      </c>
      <c r="N8662">
        <v>1.0155555549999999</v>
      </c>
      <c r="O8662">
        <v>0</v>
      </c>
      <c r="P8662">
        <v>0</v>
      </c>
      <c r="Q8662">
        <v>0</v>
      </c>
      <c r="R8662">
        <v>3</v>
      </c>
      <c r="S8662">
        <v>0</v>
      </c>
      <c r="T8662">
        <v>1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6.8164687216733331</v>
      </c>
      <c r="AA8662">
        <v>0</v>
      </c>
      <c r="AB8662">
        <v>8.7823780213250005E-2</v>
      </c>
      <c r="AC8662">
        <v>0</v>
      </c>
      <c r="AD8662">
        <v>0</v>
      </c>
      <c r="AE8662">
        <v>6.9042925018865828</v>
      </c>
    </row>
    <row r="8663" spans="1:31" x14ac:dyDescent="0.25">
      <c r="A8663">
        <v>1805865</v>
      </c>
      <c r="B8663">
        <v>1</v>
      </c>
      <c r="C8663" t="s">
        <v>81</v>
      </c>
      <c r="D8663" t="s">
        <v>121</v>
      </c>
      <c r="E8663" t="s">
        <v>188</v>
      </c>
      <c r="F8663" t="s">
        <v>11564</v>
      </c>
      <c r="G8663" t="s">
        <v>177</v>
      </c>
      <c r="H8663" t="s">
        <v>134</v>
      </c>
      <c r="I8663" t="s">
        <v>193</v>
      </c>
      <c r="J8663" t="s">
        <v>136</v>
      </c>
      <c r="K8663" t="s">
        <v>147</v>
      </c>
      <c r="L8663" t="s">
        <v>24666</v>
      </c>
      <c r="M8663" t="s">
        <v>24667</v>
      </c>
      <c r="N8663">
        <v>8.3333330000000001E-3</v>
      </c>
      <c r="O8663">
        <v>0</v>
      </c>
      <c r="P8663">
        <v>259</v>
      </c>
      <c r="Q8663">
        <v>1</v>
      </c>
      <c r="R8663">
        <v>26</v>
      </c>
      <c r="S8663">
        <v>6</v>
      </c>
      <c r="T8663">
        <v>11</v>
      </c>
      <c r="U8663">
        <v>0</v>
      </c>
      <c r="V8663">
        <v>0</v>
      </c>
      <c r="W8663">
        <v>0</v>
      </c>
      <c r="X8663">
        <v>0.29500712488225012</v>
      </c>
      <c r="Y8663">
        <v>3.8951482280000001E-3</v>
      </c>
      <c r="Z8663">
        <v>1.9212430489999998E-2</v>
      </c>
      <c r="AA8663">
        <v>0.22399647924749999</v>
      </c>
      <c r="AB8663">
        <v>6.2223300120000005E-2</v>
      </c>
      <c r="AC8663">
        <v>0</v>
      </c>
      <c r="AD8663">
        <v>0</v>
      </c>
      <c r="AE8663">
        <v>0.60433448296775005</v>
      </c>
    </row>
    <row r="8664" spans="1:31" x14ac:dyDescent="0.25">
      <c r="A8664">
        <v>1805866</v>
      </c>
      <c r="B8664">
        <v>1</v>
      </c>
      <c r="C8664" t="s">
        <v>81</v>
      </c>
      <c r="D8664" t="s">
        <v>122</v>
      </c>
      <c r="E8664" t="s">
        <v>184</v>
      </c>
      <c r="F8664" t="s">
        <v>24626</v>
      </c>
      <c r="G8664" t="s">
        <v>4943</v>
      </c>
      <c r="H8664" t="s">
        <v>134</v>
      </c>
      <c r="I8664" t="s">
        <v>135</v>
      </c>
      <c r="J8664" t="s">
        <v>3</v>
      </c>
      <c r="K8664" t="s">
        <v>147</v>
      </c>
      <c r="L8664" t="s">
        <v>24668</v>
      </c>
      <c r="M8664" t="s">
        <v>24669</v>
      </c>
      <c r="N8664">
        <v>1.6383333330000001</v>
      </c>
      <c r="O8664">
        <v>0</v>
      </c>
      <c r="P8664">
        <v>1222</v>
      </c>
      <c r="Q8664">
        <v>0</v>
      </c>
      <c r="R8664">
        <v>0</v>
      </c>
      <c r="S8664">
        <v>0</v>
      </c>
      <c r="T8664">
        <v>96</v>
      </c>
      <c r="U8664">
        <v>0</v>
      </c>
      <c r="V8664">
        <v>0</v>
      </c>
      <c r="W8664">
        <v>0</v>
      </c>
      <c r="X8664">
        <v>476.59116237345341</v>
      </c>
      <c r="Y8664">
        <v>0</v>
      </c>
      <c r="Z8664">
        <v>0</v>
      </c>
      <c r="AA8664">
        <v>0</v>
      </c>
      <c r="AB8664">
        <v>20.819338436835146</v>
      </c>
      <c r="AC8664">
        <v>0</v>
      </c>
      <c r="AD8664">
        <v>0</v>
      </c>
      <c r="AE8664">
        <v>497.41050081028857</v>
      </c>
    </row>
    <row r="8665" spans="1:31" x14ac:dyDescent="0.25">
      <c r="A8665">
        <v>1805868</v>
      </c>
      <c r="B8665">
        <v>1</v>
      </c>
      <c r="C8665" t="s">
        <v>80</v>
      </c>
      <c r="D8665" t="s">
        <v>93</v>
      </c>
      <c r="E8665" t="s">
        <v>158</v>
      </c>
      <c r="F8665" t="s">
        <v>24670</v>
      </c>
      <c r="G8665" t="s">
        <v>160</v>
      </c>
      <c r="H8665" t="s">
        <v>146</v>
      </c>
      <c r="I8665" t="s">
        <v>135</v>
      </c>
      <c r="J8665" t="s">
        <v>136</v>
      </c>
      <c r="K8665" t="s">
        <v>147</v>
      </c>
      <c r="L8665" t="s">
        <v>24671</v>
      </c>
      <c r="M8665" t="s">
        <v>24672</v>
      </c>
      <c r="N8665">
        <v>2.4211111110000001</v>
      </c>
      <c r="O8665">
        <v>0</v>
      </c>
      <c r="P8665">
        <v>0</v>
      </c>
      <c r="Q8665">
        <v>0</v>
      </c>
      <c r="R8665">
        <v>8</v>
      </c>
      <c r="S8665">
        <v>0</v>
      </c>
      <c r="T8665">
        <v>2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2.6819048207660003</v>
      </c>
      <c r="AA8665">
        <v>0</v>
      </c>
      <c r="AB8665">
        <v>0.36137221291959998</v>
      </c>
      <c r="AC8665">
        <v>0</v>
      </c>
      <c r="AD8665">
        <v>0</v>
      </c>
      <c r="AE8665">
        <v>3.0432770336856003</v>
      </c>
    </row>
    <row r="8666" spans="1:31" x14ac:dyDescent="0.25">
      <c r="A8666">
        <v>1805869</v>
      </c>
      <c r="B8666">
        <v>1</v>
      </c>
      <c r="C8666" t="s">
        <v>80</v>
      </c>
      <c r="D8666" t="s">
        <v>100</v>
      </c>
      <c r="E8666" t="s">
        <v>171</v>
      </c>
      <c r="F8666" t="s">
        <v>24673</v>
      </c>
      <c r="G8666" t="s">
        <v>282</v>
      </c>
      <c r="H8666" t="s">
        <v>146</v>
      </c>
      <c r="I8666" t="s">
        <v>135</v>
      </c>
      <c r="J8666" t="s">
        <v>136</v>
      </c>
      <c r="K8666" t="s">
        <v>147</v>
      </c>
      <c r="L8666" t="s">
        <v>24674</v>
      </c>
      <c r="M8666" t="s">
        <v>24675</v>
      </c>
      <c r="N8666">
        <v>0.36</v>
      </c>
      <c r="O8666">
        <v>0</v>
      </c>
      <c r="P8666">
        <v>1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1.13321052E-2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1.13321052E-2</v>
      </c>
    </row>
    <row r="8667" spans="1:31" x14ac:dyDescent="0.25">
      <c r="A8667">
        <v>1805870</v>
      </c>
      <c r="B8667">
        <v>1</v>
      </c>
      <c r="C8667" t="s">
        <v>80</v>
      </c>
      <c r="D8667" t="s">
        <v>96</v>
      </c>
      <c r="E8667" t="s">
        <v>171</v>
      </c>
      <c r="F8667" t="s">
        <v>24676</v>
      </c>
      <c r="G8667" t="s">
        <v>282</v>
      </c>
      <c r="H8667" t="s">
        <v>146</v>
      </c>
      <c r="I8667" t="s">
        <v>135</v>
      </c>
      <c r="J8667" t="s">
        <v>136</v>
      </c>
      <c r="K8667" t="s">
        <v>147</v>
      </c>
      <c r="L8667" t="s">
        <v>24677</v>
      </c>
      <c r="M8667" t="s">
        <v>24678</v>
      </c>
      <c r="N8667">
        <v>3.880833333</v>
      </c>
      <c r="O8667">
        <v>0</v>
      </c>
      <c r="P8667">
        <v>2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6.02897168839075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6.02897168839075</v>
      </c>
    </row>
    <row r="8668" spans="1:31" x14ac:dyDescent="0.25">
      <c r="A8668">
        <v>1805871</v>
      </c>
      <c r="B8668">
        <v>1</v>
      </c>
      <c r="C8668" t="s">
        <v>80</v>
      </c>
      <c r="D8668" t="s">
        <v>82</v>
      </c>
      <c r="E8668" t="s">
        <v>158</v>
      </c>
      <c r="F8668" t="s">
        <v>24679</v>
      </c>
      <c r="G8668" t="s">
        <v>160</v>
      </c>
      <c r="H8668" t="s">
        <v>146</v>
      </c>
      <c r="I8668" t="s">
        <v>135</v>
      </c>
      <c r="J8668" t="s">
        <v>136</v>
      </c>
      <c r="K8668" t="s">
        <v>147</v>
      </c>
      <c r="L8668" t="s">
        <v>24680</v>
      </c>
      <c r="M8668" t="s">
        <v>24681</v>
      </c>
      <c r="N8668">
        <v>0.764444444</v>
      </c>
      <c r="O8668">
        <v>0</v>
      </c>
      <c r="P8668">
        <v>70</v>
      </c>
      <c r="Q8668">
        <v>0</v>
      </c>
      <c r="R8668">
        <v>0</v>
      </c>
      <c r="S8668">
        <v>0</v>
      </c>
      <c r="T8668">
        <v>6</v>
      </c>
      <c r="U8668">
        <v>0</v>
      </c>
      <c r="V8668">
        <v>0</v>
      </c>
      <c r="W8668">
        <v>0</v>
      </c>
      <c r="X8668">
        <v>19.763883234947201</v>
      </c>
      <c r="Y8668">
        <v>0</v>
      </c>
      <c r="Z8668">
        <v>0</v>
      </c>
      <c r="AA8668">
        <v>0</v>
      </c>
      <c r="AB8668">
        <v>5.7667340978197341</v>
      </c>
      <c r="AC8668">
        <v>0</v>
      </c>
      <c r="AD8668">
        <v>0</v>
      </c>
      <c r="AE8668">
        <v>25.530617332766937</v>
      </c>
    </row>
    <row r="8669" spans="1:31" x14ac:dyDescent="0.25">
      <c r="A8669">
        <v>1805872</v>
      </c>
      <c r="B8669">
        <v>1</v>
      </c>
      <c r="C8669" t="s">
        <v>81</v>
      </c>
      <c r="D8669" t="s">
        <v>113</v>
      </c>
      <c r="E8669" t="s">
        <v>158</v>
      </c>
      <c r="F8669" t="s">
        <v>24682</v>
      </c>
      <c r="G8669" t="s">
        <v>160</v>
      </c>
      <c r="H8669" t="s">
        <v>146</v>
      </c>
      <c r="I8669" t="s">
        <v>135</v>
      </c>
      <c r="J8669" t="s">
        <v>136</v>
      </c>
      <c r="K8669" t="s">
        <v>147</v>
      </c>
      <c r="L8669" t="s">
        <v>24683</v>
      </c>
      <c r="M8669" t="s">
        <v>24684</v>
      </c>
      <c r="N8669">
        <v>1.116666666</v>
      </c>
      <c r="O8669">
        <v>0</v>
      </c>
      <c r="P8669">
        <v>117</v>
      </c>
      <c r="Q8669">
        <v>0</v>
      </c>
      <c r="R8669">
        <v>0</v>
      </c>
      <c r="S8669">
        <v>0</v>
      </c>
      <c r="T8669">
        <v>6</v>
      </c>
      <c r="U8669">
        <v>0</v>
      </c>
      <c r="V8669">
        <v>0</v>
      </c>
      <c r="W8669">
        <v>0</v>
      </c>
      <c r="X8669">
        <v>31.791635753241451</v>
      </c>
      <c r="Y8669">
        <v>0</v>
      </c>
      <c r="Z8669">
        <v>0</v>
      </c>
      <c r="AA8669">
        <v>0</v>
      </c>
      <c r="AB8669">
        <v>2.4494195709396251</v>
      </c>
      <c r="AC8669">
        <v>0</v>
      </c>
      <c r="AD8669">
        <v>0</v>
      </c>
      <c r="AE8669">
        <v>34.241055324181076</v>
      </c>
    </row>
    <row r="8670" spans="1:31" x14ac:dyDescent="0.25">
      <c r="A8670">
        <v>1805874</v>
      </c>
      <c r="B8670">
        <v>1</v>
      </c>
      <c r="C8670" t="s">
        <v>80</v>
      </c>
      <c r="D8670" t="s">
        <v>96</v>
      </c>
      <c r="E8670" t="s">
        <v>171</v>
      </c>
      <c r="F8670" t="s">
        <v>24685</v>
      </c>
      <c r="G8670" t="s">
        <v>181</v>
      </c>
      <c r="H8670" t="s">
        <v>146</v>
      </c>
      <c r="I8670" t="s">
        <v>135</v>
      </c>
      <c r="J8670" t="s">
        <v>136</v>
      </c>
      <c r="K8670" t="s">
        <v>147</v>
      </c>
      <c r="L8670" t="s">
        <v>24686</v>
      </c>
      <c r="M8670" t="s">
        <v>24687</v>
      </c>
      <c r="N8670">
        <v>4.2063888880000002</v>
      </c>
      <c r="O8670">
        <v>0</v>
      </c>
      <c r="P8670">
        <v>2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2.6798745267529922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2.6798745267529922</v>
      </c>
    </row>
    <row r="8671" spans="1:31" x14ac:dyDescent="0.25">
      <c r="A8671">
        <v>1805875</v>
      </c>
      <c r="B8671">
        <v>1</v>
      </c>
      <c r="C8671" t="s">
        <v>81</v>
      </c>
      <c r="D8671" t="s">
        <v>123</v>
      </c>
      <c r="E8671" t="s">
        <v>171</v>
      </c>
      <c r="F8671" t="s">
        <v>24688</v>
      </c>
      <c r="G8671" t="s">
        <v>181</v>
      </c>
      <c r="H8671" t="s">
        <v>146</v>
      </c>
      <c r="I8671" t="s">
        <v>135</v>
      </c>
      <c r="J8671" t="s">
        <v>136</v>
      </c>
      <c r="K8671" t="s">
        <v>147</v>
      </c>
      <c r="L8671" t="s">
        <v>24689</v>
      </c>
      <c r="M8671" t="s">
        <v>24690</v>
      </c>
      <c r="N8671">
        <v>0.48499999999999999</v>
      </c>
      <c r="O8671">
        <v>0</v>
      </c>
      <c r="P8671">
        <v>5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0.4135323694395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0.4135323694395</v>
      </c>
    </row>
    <row r="8672" spans="1:31" x14ac:dyDescent="0.25">
      <c r="A8672">
        <v>1805879</v>
      </c>
      <c r="B8672">
        <v>1</v>
      </c>
      <c r="C8672" t="s">
        <v>80</v>
      </c>
      <c r="D8672" t="s">
        <v>105</v>
      </c>
      <c r="E8672" t="s">
        <v>153</v>
      </c>
      <c r="F8672" t="s">
        <v>24691</v>
      </c>
      <c r="G8672" t="s">
        <v>2314</v>
      </c>
      <c r="H8672" t="s">
        <v>146</v>
      </c>
      <c r="I8672" t="s">
        <v>135</v>
      </c>
      <c r="J8672" t="s">
        <v>136</v>
      </c>
      <c r="K8672" t="s">
        <v>147</v>
      </c>
      <c r="L8672" t="s">
        <v>24692</v>
      </c>
      <c r="M8672" t="s">
        <v>24693</v>
      </c>
      <c r="N8672">
        <v>0.70666666600000005</v>
      </c>
      <c r="O8672">
        <v>0</v>
      </c>
      <c r="P8672">
        <v>13</v>
      </c>
      <c r="Q8672">
        <v>0</v>
      </c>
      <c r="R8672">
        <v>0</v>
      </c>
      <c r="S8672">
        <v>0</v>
      </c>
      <c r="T8672">
        <v>1</v>
      </c>
      <c r="U8672">
        <v>0</v>
      </c>
      <c r="V8672">
        <v>0</v>
      </c>
      <c r="W8672">
        <v>0</v>
      </c>
      <c r="X8672">
        <v>2.8755545841609003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2.8755545841609003</v>
      </c>
    </row>
    <row r="8673" spans="1:31" x14ac:dyDescent="0.25">
      <c r="A8673">
        <v>1805881</v>
      </c>
      <c r="B8673">
        <v>1</v>
      </c>
      <c r="C8673" t="s">
        <v>80</v>
      </c>
      <c r="D8673" t="s">
        <v>96</v>
      </c>
      <c r="E8673" t="s">
        <v>171</v>
      </c>
      <c r="F8673" t="s">
        <v>24694</v>
      </c>
      <c r="G8673" t="s">
        <v>282</v>
      </c>
      <c r="H8673" t="s">
        <v>146</v>
      </c>
      <c r="I8673" t="s">
        <v>135</v>
      </c>
      <c r="J8673" t="s">
        <v>136</v>
      </c>
      <c r="K8673" t="s">
        <v>147</v>
      </c>
      <c r="L8673" t="s">
        <v>24695</v>
      </c>
      <c r="M8673" t="s">
        <v>24696</v>
      </c>
      <c r="N8673">
        <v>3.9136111109999998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1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4.6056886420099001</v>
      </c>
      <c r="AC8673">
        <v>0</v>
      </c>
      <c r="AD8673">
        <v>0</v>
      </c>
      <c r="AE8673">
        <v>4.6056886420099001</v>
      </c>
    </row>
    <row r="8674" spans="1:31" x14ac:dyDescent="0.25">
      <c r="A8674">
        <v>1805882</v>
      </c>
      <c r="B8674">
        <v>1</v>
      </c>
      <c r="C8674" t="s">
        <v>81</v>
      </c>
      <c r="D8674" t="s">
        <v>123</v>
      </c>
      <c r="E8674" t="s">
        <v>158</v>
      </c>
      <c r="F8674" t="s">
        <v>5501</v>
      </c>
      <c r="G8674" t="s">
        <v>160</v>
      </c>
      <c r="H8674" t="s">
        <v>146</v>
      </c>
      <c r="I8674" t="s">
        <v>135</v>
      </c>
      <c r="J8674" t="s">
        <v>136</v>
      </c>
      <c r="K8674" t="s">
        <v>147</v>
      </c>
      <c r="L8674" t="s">
        <v>24697</v>
      </c>
      <c r="M8674" t="s">
        <v>24698</v>
      </c>
      <c r="N8674">
        <v>4.034166666</v>
      </c>
      <c r="O8674">
        <v>0</v>
      </c>
      <c r="P8674">
        <v>60</v>
      </c>
      <c r="Q8674">
        <v>0</v>
      </c>
      <c r="R8674">
        <v>1</v>
      </c>
      <c r="S8674">
        <v>0</v>
      </c>
      <c r="T8674">
        <v>1</v>
      </c>
      <c r="U8674">
        <v>0</v>
      </c>
      <c r="V8674">
        <v>0</v>
      </c>
      <c r="W8674">
        <v>0</v>
      </c>
      <c r="X8674">
        <v>55.49781292284073</v>
      </c>
      <c r="Y8674">
        <v>0</v>
      </c>
      <c r="Z8674">
        <v>0.23055310492938336</v>
      </c>
      <c r="AA8674">
        <v>0</v>
      </c>
      <c r="AB8674">
        <v>0.4947337973513834</v>
      </c>
      <c r="AC8674">
        <v>0</v>
      </c>
      <c r="AD8674">
        <v>0</v>
      </c>
      <c r="AE8674">
        <v>56.223099825121501</v>
      </c>
    </row>
    <row r="8675" spans="1:31" x14ac:dyDescent="0.25">
      <c r="A8675">
        <v>1805884</v>
      </c>
      <c r="B8675">
        <v>1</v>
      </c>
      <c r="C8675" t="s">
        <v>81</v>
      </c>
      <c r="D8675" t="s">
        <v>127</v>
      </c>
      <c r="E8675" t="s">
        <v>184</v>
      </c>
      <c r="F8675" t="s">
        <v>4626</v>
      </c>
      <c r="G8675" t="s">
        <v>177</v>
      </c>
      <c r="H8675" t="s">
        <v>134</v>
      </c>
      <c r="I8675" t="s">
        <v>135</v>
      </c>
      <c r="J8675" t="s">
        <v>136</v>
      </c>
      <c r="K8675" t="s">
        <v>147</v>
      </c>
      <c r="L8675" t="s">
        <v>24699</v>
      </c>
      <c r="M8675" t="s">
        <v>24700</v>
      </c>
      <c r="N8675">
        <v>1.1444444439999999</v>
      </c>
      <c r="O8675">
        <v>0</v>
      </c>
      <c r="P8675">
        <v>846</v>
      </c>
      <c r="Q8675">
        <v>9</v>
      </c>
      <c r="R8675">
        <v>25</v>
      </c>
      <c r="S8675">
        <v>2</v>
      </c>
      <c r="T8675">
        <v>99</v>
      </c>
      <c r="U8675">
        <v>0</v>
      </c>
      <c r="V8675">
        <v>1</v>
      </c>
      <c r="W8675">
        <v>0</v>
      </c>
      <c r="X8675">
        <v>385.71751256933698</v>
      </c>
      <c r="Y8675">
        <v>2.4968213412560005</v>
      </c>
      <c r="Z8675">
        <v>2.8050163302873332</v>
      </c>
      <c r="AA8675">
        <v>2.6531070108933337</v>
      </c>
      <c r="AB8675">
        <v>42.141377181740665</v>
      </c>
      <c r="AC8675">
        <v>0</v>
      </c>
      <c r="AD8675">
        <v>8.0390673708799998</v>
      </c>
      <c r="AE8675">
        <v>443.85290180439432</v>
      </c>
    </row>
    <row r="8676" spans="1:31" x14ac:dyDescent="0.25">
      <c r="A8676">
        <v>1805885</v>
      </c>
      <c r="B8676">
        <v>1</v>
      </c>
      <c r="C8676" t="s">
        <v>81</v>
      </c>
      <c r="D8676" t="s">
        <v>113</v>
      </c>
      <c r="E8676" t="s">
        <v>158</v>
      </c>
      <c r="F8676" t="s">
        <v>24701</v>
      </c>
      <c r="G8676" t="s">
        <v>160</v>
      </c>
      <c r="H8676" t="s">
        <v>146</v>
      </c>
      <c r="I8676" t="s">
        <v>135</v>
      </c>
      <c r="J8676" t="s">
        <v>136</v>
      </c>
      <c r="K8676" t="s">
        <v>147</v>
      </c>
      <c r="L8676" t="s">
        <v>24702</v>
      </c>
      <c r="M8676" t="s">
        <v>24703</v>
      </c>
      <c r="N8676">
        <v>1.5083333329999999</v>
      </c>
      <c r="O8676">
        <v>0</v>
      </c>
      <c r="P8676">
        <v>25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3.9566077739013998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3.9566077739013998</v>
      </c>
    </row>
    <row r="8677" spans="1:31" x14ac:dyDescent="0.25">
      <c r="A8677">
        <v>1805893</v>
      </c>
      <c r="B8677">
        <v>1</v>
      </c>
      <c r="C8677" t="s">
        <v>80</v>
      </c>
      <c r="D8677" t="s">
        <v>107</v>
      </c>
      <c r="E8677" t="s">
        <v>171</v>
      </c>
      <c r="F8677" t="s">
        <v>24704</v>
      </c>
      <c r="G8677" t="s">
        <v>173</v>
      </c>
      <c r="H8677" t="s">
        <v>146</v>
      </c>
      <c r="I8677" t="s">
        <v>135</v>
      </c>
      <c r="J8677" t="s">
        <v>136</v>
      </c>
      <c r="K8677" t="s">
        <v>147</v>
      </c>
      <c r="L8677" t="s">
        <v>24705</v>
      </c>
      <c r="M8677" t="s">
        <v>24706</v>
      </c>
      <c r="N8677">
        <v>2.4183333330000001</v>
      </c>
      <c r="O8677">
        <v>0</v>
      </c>
      <c r="P8677">
        <v>1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2.8181621075116667E-2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2.8181621075116667E-2</v>
      </c>
    </row>
    <row r="8678" spans="1:31" x14ac:dyDescent="0.25">
      <c r="A8678">
        <v>1805894</v>
      </c>
      <c r="B8678">
        <v>1</v>
      </c>
      <c r="C8678" t="s">
        <v>80</v>
      </c>
      <c r="D8678" t="s">
        <v>97</v>
      </c>
      <c r="E8678" t="s">
        <v>153</v>
      </c>
      <c r="F8678" t="s">
        <v>24707</v>
      </c>
      <c r="G8678" t="s">
        <v>155</v>
      </c>
      <c r="H8678" t="s">
        <v>146</v>
      </c>
      <c r="I8678" t="s">
        <v>135</v>
      </c>
      <c r="J8678" t="s">
        <v>136</v>
      </c>
      <c r="K8678" t="s">
        <v>147</v>
      </c>
      <c r="L8678" t="s">
        <v>24708</v>
      </c>
      <c r="M8678" t="s">
        <v>24709</v>
      </c>
      <c r="N8678">
        <v>2.653333333</v>
      </c>
      <c r="O8678">
        <v>0</v>
      </c>
      <c r="P8678">
        <v>10</v>
      </c>
      <c r="Q8678">
        <v>0</v>
      </c>
      <c r="R8678">
        <v>0</v>
      </c>
      <c r="S8678">
        <v>0</v>
      </c>
      <c r="T8678">
        <v>1</v>
      </c>
      <c r="U8678">
        <v>0</v>
      </c>
      <c r="V8678">
        <v>0</v>
      </c>
      <c r="W8678">
        <v>0</v>
      </c>
      <c r="X8678">
        <v>64.1790384438779</v>
      </c>
      <c r="Y8678">
        <v>0</v>
      </c>
      <c r="Z8678">
        <v>0</v>
      </c>
      <c r="AA8678">
        <v>0</v>
      </c>
      <c r="AB8678">
        <v>2.3528584572497335</v>
      </c>
      <c r="AC8678">
        <v>0</v>
      </c>
      <c r="AD8678">
        <v>0</v>
      </c>
      <c r="AE8678">
        <v>66.531896901127638</v>
      </c>
    </row>
    <row r="8679" spans="1:31" x14ac:dyDescent="0.25">
      <c r="A8679">
        <v>1805895</v>
      </c>
      <c r="B8679">
        <v>1</v>
      </c>
      <c r="C8679" t="s">
        <v>80</v>
      </c>
      <c r="D8679" t="s">
        <v>94</v>
      </c>
      <c r="E8679" t="s">
        <v>171</v>
      </c>
      <c r="F8679" t="s">
        <v>24710</v>
      </c>
      <c r="G8679" t="s">
        <v>181</v>
      </c>
      <c r="H8679" t="s">
        <v>146</v>
      </c>
      <c r="I8679" t="s">
        <v>135</v>
      </c>
      <c r="J8679" t="s">
        <v>136</v>
      </c>
      <c r="K8679" t="s">
        <v>147</v>
      </c>
      <c r="L8679" t="s">
        <v>24711</v>
      </c>
      <c r="M8679" t="s">
        <v>24712</v>
      </c>
      <c r="N8679">
        <v>1.658055555</v>
      </c>
      <c r="O8679">
        <v>0</v>
      </c>
      <c r="P8679">
        <v>1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0.38012355422575833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0.38012355422575833</v>
      </c>
    </row>
    <row r="8680" spans="1:31" x14ac:dyDescent="0.25">
      <c r="A8680">
        <v>1805901</v>
      </c>
      <c r="B8680">
        <v>1</v>
      </c>
      <c r="C8680" t="s">
        <v>81</v>
      </c>
      <c r="D8680" t="s">
        <v>120</v>
      </c>
      <c r="E8680" t="s">
        <v>171</v>
      </c>
      <c r="F8680" t="s">
        <v>24713</v>
      </c>
      <c r="G8680" t="s">
        <v>181</v>
      </c>
      <c r="H8680" t="s">
        <v>146</v>
      </c>
      <c r="I8680" t="s">
        <v>135</v>
      </c>
      <c r="J8680" t="s">
        <v>136</v>
      </c>
      <c r="K8680" t="s">
        <v>147</v>
      </c>
      <c r="L8680" t="s">
        <v>24714</v>
      </c>
      <c r="M8680" t="s">
        <v>24715</v>
      </c>
      <c r="N8680">
        <v>1.5322222219999999</v>
      </c>
      <c r="O8680">
        <v>0</v>
      </c>
      <c r="P8680">
        <v>1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0.28673840840913334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0.28673840840913334</v>
      </c>
    </row>
    <row r="8681" spans="1:31" x14ac:dyDescent="0.25">
      <c r="A8681">
        <v>1805906</v>
      </c>
      <c r="B8681">
        <v>1</v>
      </c>
      <c r="C8681" t="s">
        <v>80</v>
      </c>
      <c r="D8681" t="s">
        <v>104</v>
      </c>
      <c r="E8681" t="s">
        <v>158</v>
      </c>
      <c r="F8681" t="s">
        <v>24716</v>
      </c>
      <c r="G8681" t="s">
        <v>160</v>
      </c>
      <c r="H8681" t="s">
        <v>146</v>
      </c>
      <c r="I8681" t="s">
        <v>135</v>
      </c>
      <c r="J8681" t="s">
        <v>136</v>
      </c>
      <c r="K8681" t="s">
        <v>147</v>
      </c>
      <c r="L8681" t="s">
        <v>24717</v>
      </c>
      <c r="M8681" t="s">
        <v>24718</v>
      </c>
      <c r="N8681">
        <v>5.3272222219999996</v>
      </c>
      <c r="O8681">
        <v>0</v>
      </c>
      <c r="P8681">
        <v>1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1.2235373471811601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1.2235373471811601</v>
      </c>
    </row>
    <row r="8682" spans="1:31" x14ac:dyDescent="0.25">
      <c r="A8682">
        <v>1805908</v>
      </c>
      <c r="B8682">
        <v>1</v>
      </c>
      <c r="C8682" t="s">
        <v>81</v>
      </c>
      <c r="D8682" t="s">
        <v>116</v>
      </c>
      <c r="E8682" t="s">
        <v>143</v>
      </c>
      <c r="F8682" t="s">
        <v>24719</v>
      </c>
      <c r="G8682" t="s">
        <v>145</v>
      </c>
      <c r="H8682" t="s">
        <v>146</v>
      </c>
      <c r="I8682" t="s">
        <v>135</v>
      </c>
      <c r="J8682" t="s">
        <v>136</v>
      </c>
      <c r="K8682" t="s">
        <v>147</v>
      </c>
      <c r="L8682" t="s">
        <v>24720</v>
      </c>
      <c r="M8682" t="s">
        <v>24721</v>
      </c>
      <c r="N8682">
        <v>0.83333333300000001</v>
      </c>
      <c r="O8682">
        <v>0</v>
      </c>
      <c r="P8682">
        <v>115</v>
      </c>
      <c r="Q8682">
        <v>0</v>
      </c>
      <c r="R8682">
        <v>0</v>
      </c>
      <c r="S8682">
        <v>0</v>
      </c>
      <c r="T8682">
        <v>5</v>
      </c>
      <c r="U8682">
        <v>0</v>
      </c>
      <c r="V8682">
        <v>0</v>
      </c>
      <c r="W8682">
        <v>0</v>
      </c>
      <c r="X8682">
        <v>13.03980838351251</v>
      </c>
      <c r="Y8682">
        <v>0</v>
      </c>
      <c r="Z8682">
        <v>0</v>
      </c>
      <c r="AA8682">
        <v>0</v>
      </c>
      <c r="AB8682">
        <v>0.19482892513</v>
      </c>
      <c r="AC8682">
        <v>0</v>
      </c>
      <c r="AD8682">
        <v>0</v>
      </c>
      <c r="AE8682">
        <v>13.23463730864251</v>
      </c>
    </row>
    <row r="8683" spans="1:31" x14ac:dyDescent="0.25">
      <c r="A8683">
        <v>1805912</v>
      </c>
      <c r="B8683">
        <v>1</v>
      </c>
      <c r="C8683" t="s">
        <v>80</v>
      </c>
      <c r="D8683" t="s">
        <v>96</v>
      </c>
      <c r="E8683" t="s">
        <v>171</v>
      </c>
      <c r="F8683" t="s">
        <v>24722</v>
      </c>
      <c r="G8683" t="s">
        <v>282</v>
      </c>
      <c r="H8683" t="s">
        <v>146</v>
      </c>
      <c r="I8683" t="s">
        <v>135</v>
      </c>
      <c r="J8683" t="s">
        <v>136</v>
      </c>
      <c r="K8683" t="s">
        <v>147</v>
      </c>
      <c r="L8683" t="s">
        <v>24723</v>
      </c>
      <c r="M8683" t="s">
        <v>24724</v>
      </c>
      <c r="N8683">
        <v>1.697777777</v>
      </c>
      <c r="O8683">
        <v>0</v>
      </c>
      <c r="P8683">
        <v>2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2.2246984815874669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2.2246984815874669</v>
      </c>
    </row>
    <row r="8684" spans="1:31" x14ac:dyDescent="0.25">
      <c r="A8684">
        <v>1805915</v>
      </c>
      <c r="B8684">
        <v>1</v>
      </c>
      <c r="C8684" t="s">
        <v>80</v>
      </c>
      <c r="D8684" t="s">
        <v>93</v>
      </c>
      <c r="E8684" t="s">
        <v>158</v>
      </c>
      <c r="F8684" t="s">
        <v>24725</v>
      </c>
      <c r="G8684" t="s">
        <v>160</v>
      </c>
      <c r="H8684" t="s">
        <v>146</v>
      </c>
      <c r="I8684" t="s">
        <v>135</v>
      </c>
      <c r="J8684" t="s">
        <v>136</v>
      </c>
      <c r="K8684" t="s">
        <v>147</v>
      </c>
      <c r="L8684" t="s">
        <v>24726</v>
      </c>
      <c r="M8684" t="s">
        <v>24727</v>
      </c>
      <c r="N8684">
        <v>1.319722222</v>
      </c>
      <c r="O8684">
        <v>0</v>
      </c>
      <c r="P8684">
        <v>0</v>
      </c>
      <c r="Q8684">
        <v>0</v>
      </c>
      <c r="R8684">
        <v>4</v>
      </c>
      <c r="S8684">
        <v>0</v>
      </c>
      <c r="T8684">
        <v>1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0.84816114858795011</v>
      </c>
      <c r="AA8684">
        <v>0</v>
      </c>
      <c r="AB8684">
        <v>1.3476159200175E-2</v>
      </c>
      <c r="AC8684">
        <v>0</v>
      </c>
      <c r="AD8684">
        <v>0</v>
      </c>
      <c r="AE8684">
        <v>0.86163730778812508</v>
      </c>
    </row>
    <row r="8685" spans="1:31" x14ac:dyDescent="0.25">
      <c r="A8685">
        <v>1805917</v>
      </c>
      <c r="B8685">
        <v>1</v>
      </c>
      <c r="C8685" t="s">
        <v>81</v>
      </c>
      <c r="D8685" t="s">
        <v>123</v>
      </c>
      <c r="E8685" t="s">
        <v>171</v>
      </c>
      <c r="F8685" t="s">
        <v>24728</v>
      </c>
      <c r="G8685" t="s">
        <v>282</v>
      </c>
      <c r="H8685" t="s">
        <v>146</v>
      </c>
      <c r="I8685" t="s">
        <v>135</v>
      </c>
      <c r="J8685" t="s">
        <v>136</v>
      </c>
      <c r="K8685" t="s">
        <v>147</v>
      </c>
      <c r="L8685" t="s">
        <v>24729</v>
      </c>
      <c r="M8685" t="s">
        <v>24730</v>
      </c>
      <c r="N8685">
        <v>9.2663888879999998</v>
      </c>
      <c r="O8685">
        <v>0</v>
      </c>
      <c r="P8685">
        <v>1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</row>
    <row r="8686" spans="1:31" x14ac:dyDescent="0.25">
      <c r="A8686">
        <v>1805920</v>
      </c>
      <c r="B8686">
        <v>1</v>
      </c>
      <c r="C8686" t="s">
        <v>80</v>
      </c>
      <c r="D8686" t="s">
        <v>104</v>
      </c>
      <c r="E8686" t="s">
        <v>171</v>
      </c>
      <c r="F8686" t="s">
        <v>24731</v>
      </c>
      <c r="G8686" t="s">
        <v>282</v>
      </c>
      <c r="H8686" t="s">
        <v>146</v>
      </c>
      <c r="I8686" t="s">
        <v>135</v>
      </c>
      <c r="J8686" t="s">
        <v>136</v>
      </c>
      <c r="K8686" t="s">
        <v>147</v>
      </c>
      <c r="L8686" t="s">
        <v>24732</v>
      </c>
      <c r="M8686" t="s">
        <v>24733</v>
      </c>
      <c r="N8686">
        <v>1.5605555550000001</v>
      </c>
      <c r="O8686">
        <v>0</v>
      </c>
      <c r="P8686">
        <v>4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1.2055890081264962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1.2055890081264962</v>
      </c>
    </row>
    <row r="8687" spans="1:31" x14ac:dyDescent="0.25">
      <c r="A8687">
        <v>1805921</v>
      </c>
      <c r="B8687">
        <v>1</v>
      </c>
      <c r="C8687" t="s">
        <v>80</v>
      </c>
      <c r="D8687" t="s">
        <v>88</v>
      </c>
      <c r="E8687" t="s">
        <v>267</v>
      </c>
      <c r="F8687" t="s">
        <v>5429</v>
      </c>
      <c r="G8687" t="s">
        <v>177</v>
      </c>
      <c r="H8687" t="s">
        <v>134</v>
      </c>
      <c r="I8687" t="s">
        <v>135</v>
      </c>
      <c r="J8687" t="s">
        <v>136</v>
      </c>
      <c r="K8687" t="s">
        <v>147</v>
      </c>
      <c r="L8687" t="s">
        <v>24734</v>
      </c>
      <c r="M8687" t="s">
        <v>24735</v>
      </c>
      <c r="N8687">
        <v>0.84166666599999995</v>
      </c>
      <c r="O8687">
        <v>0</v>
      </c>
      <c r="P8687">
        <v>701</v>
      </c>
      <c r="Q8687">
        <v>0</v>
      </c>
      <c r="R8687">
        <v>0</v>
      </c>
      <c r="S8687">
        <v>0</v>
      </c>
      <c r="T8687">
        <v>58</v>
      </c>
      <c r="U8687">
        <v>0</v>
      </c>
      <c r="V8687">
        <v>0</v>
      </c>
      <c r="W8687">
        <v>0</v>
      </c>
      <c r="X8687">
        <v>197.7355276615495</v>
      </c>
      <c r="Y8687">
        <v>0</v>
      </c>
      <c r="Z8687">
        <v>0</v>
      </c>
      <c r="AA8687">
        <v>0</v>
      </c>
      <c r="AB8687">
        <v>43.840983636819004</v>
      </c>
      <c r="AC8687">
        <v>0</v>
      </c>
      <c r="AD8687">
        <v>0</v>
      </c>
      <c r="AE8687">
        <v>241.5765112983685</v>
      </c>
    </row>
    <row r="8688" spans="1:31" x14ac:dyDescent="0.25">
      <c r="A8688">
        <v>1805923</v>
      </c>
      <c r="B8688">
        <v>1</v>
      </c>
      <c r="C8688" t="s">
        <v>80</v>
      </c>
      <c r="D8688" t="s">
        <v>96</v>
      </c>
      <c r="E8688" t="s">
        <v>153</v>
      </c>
      <c r="F8688" t="s">
        <v>24736</v>
      </c>
      <c r="G8688" t="s">
        <v>206</v>
      </c>
      <c r="H8688" t="s">
        <v>146</v>
      </c>
      <c r="I8688" t="s">
        <v>135</v>
      </c>
      <c r="J8688" t="s">
        <v>136</v>
      </c>
      <c r="K8688" t="s">
        <v>147</v>
      </c>
      <c r="L8688" t="s">
        <v>24737</v>
      </c>
      <c r="M8688" t="s">
        <v>24738</v>
      </c>
      <c r="N8688">
        <v>4.3366666660000002</v>
      </c>
      <c r="O8688">
        <v>0</v>
      </c>
      <c r="P8688">
        <v>11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3.2019821749853783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3.2019821749853783</v>
      </c>
    </row>
    <row r="8689" spans="1:31" x14ac:dyDescent="0.25">
      <c r="A8689">
        <v>1805924</v>
      </c>
      <c r="B8689">
        <v>1</v>
      </c>
      <c r="C8689" t="s">
        <v>80</v>
      </c>
      <c r="D8689" t="s">
        <v>107</v>
      </c>
      <c r="E8689" t="s">
        <v>184</v>
      </c>
      <c r="F8689" t="s">
        <v>3352</v>
      </c>
      <c r="G8689" t="s">
        <v>177</v>
      </c>
      <c r="H8689" t="s">
        <v>134</v>
      </c>
      <c r="I8689" t="s">
        <v>135</v>
      </c>
      <c r="J8689" t="s">
        <v>136</v>
      </c>
      <c r="K8689" t="s">
        <v>147</v>
      </c>
      <c r="L8689" t="s">
        <v>24739</v>
      </c>
      <c r="M8689" t="s">
        <v>24740</v>
      </c>
      <c r="N8689">
        <v>2.0588888879999998</v>
      </c>
      <c r="O8689">
        <v>0</v>
      </c>
      <c r="P8689">
        <v>268</v>
      </c>
      <c r="Q8689">
        <v>0</v>
      </c>
      <c r="R8689">
        <v>0</v>
      </c>
      <c r="S8689">
        <v>0</v>
      </c>
      <c r="T8689">
        <v>15</v>
      </c>
      <c r="U8689">
        <v>0</v>
      </c>
      <c r="V8689">
        <v>0</v>
      </c>
      <c r="W8689">
        <v>0</v>
      </c>
      <c r="X8689">
        <v>66.447796721453273</v>
      </c>
      <c r="Y8689">
        <v>0</v>
      </c>
      <c r="Z8689">
        <v>0</v>
      </c>
      <c r="AA8689">
        <v>0</v>
      </c>
      <c r="AB8689">
        <v>10.854174607087952</v>
      </c>
      <c r="AC8689">
        <v>0</v>
      </c>
      <c r="AD8689">
        <v>0</v>
      </c>
      <c r="AE8689">
        <v>77.301971328541228</v>
      </c>
    </row>
    <row r="8690" spans="1:31" x14ac:dyDescent="0.25">
      <c r="A8690">
        <v>1805933</v>
      </c>
      <c r="B8690">
        <v>1</v>
      </c>
      <c r="C8690" t="s">
        <v>80</v>
      </c>
      <c r="D8690" t="s">
        <v>88</v>
      </c>
      <c r="E8690" t="s">
        <v>184</v>
      </c>
      <c r="F8690" t="s">
        <v>24741</v>
      </c>
      <c r="G8690" t="s">
        <v>177</v>
      </c>
      <c r="H8690" t="s">
        <v>134</v>
      </c>
      <c r="I8690" t="s">
        <v>135</v>
      </c>
      <c r="J8690" t="s">
        <v>136</v>
      </c>
      <c r="K8690" t="s">
        <v>147</v>
      </c>
      <c r="L8690" t="s">
        <v>24742</v>
      </c>
      <c r="M8690" t="s">
        <v>24743</v>
      </c>
      <c r="N8690">
        <v>0.70388888800000005</v>
      </c>
      <c r="O8690">
        <v>0</v>
      </c>
      <c r="P8690">
        <v>4053</v>
      </c>
      <c r="Q8690">
        <v>0</v>
      </c>
      <c r="R8690">
        <v>1</v>
      </c>
      <c r="S8690">
        <v>1</v>
      </c>
      <c r="T8690">
        <v>230</v>
      </c>
      <c r="U8690">
        <v>0</v>
      </c>
      <c r="V8690">
        <v>0</v>
      </c>
      <c r="W8690">
        <v>0</v>
      </c>
      <c r="X8690">
        <v>763.88188605677362</v>
      </c>
      <c r="Y8690">
        <v>0</v>
      </c>
      <c r="Z8690">
        <v>0.12734529927552141</v>
      </c>
      <c r="AA8690">
        <v>5.0367293298392957</v>
      </c>
      <c r="AB8690">
        <v>63.20147457865901</v>
      </c>
      <c r="AC8690">
        <v>0</v>
      </c>
      <c r="AD8690">
        <v>0</v>
      </c>
      <c r="AE8690">
        <v>832.24743526454745</v>
      </c>
    </row>
    <row r="8691" spans="1:31" x14ac:dyDescent="0.25">
      <c r="A8691">
        <v>1804782</v>
      </c>
      <c r="B8691">
        <v>1</v>
      </c>
      <c r="C8691" t="s">
        <v>81</v>
      </c>
      <c r="D8691" t="s">
        <v>117</v>
      </c>
      <c r="E8691" t="s">
        <v>131</v>
      </c>
      <c r="F8691" t="s">
        <v>24744</v>
      </c>
      <c r="G8691" t="s">
        <v>177</v>
      </c>
      <c r="H8691" t="s">
        <v>134</v>
      </c>
      <c r="I8691" t="s">
        <v>135</v>
      </c>
      <c r="J8691" t="s">
        <v>136</v>
      </c>
      <c r="K8691" t="s">
        <v>147</v>
      </c>
      <c r="L8691" t="s">
        <v>24745</v>
      </c>
      <c r="M8691" t="s">
        <v>24746</v>
      </c>
      <c r="N8691">
        <v>0.80833333299999999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</row>
    <row r="8692" spans="1:31" x14ac:dyDescent="0.25">
      <c r="A8692">
        <v>1738525</v>
      </c>
      <c r="B8692">
        <v>1</v>
      </c>
      <c r="C8692" t="s">
        <v>80</v>
      </c>
      <c r="D8692" t="s">
        <v>97</v>
      </c>
      <c r="E8692" t="s">
        <v>171</v>
      </c>
      <c r="F8692" t="s">
        <v>24747</v>
      </c>
      <c r="G8692" t="s">
        <v>282</v>
      </c>
      <c r="H8692" t="s">
        <v>146</v>
      </c>
      <c r="I8692" t="s">
        <v>135</v>
      </c>
      <c r="J8692" t="s">
        <v>136</v>
      </c>
      <c r="K8692" t="s">
        <v>147</v>
      </c>
      <c r="L8692" t="s">
        <v>24748</v>
      </c>
      <c r="M8692" t="s">
        <v>24749</v>
      </c>
      <c r="N8692">
        <v>3.5141666659999999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</row>
    <row r="8693" spans="1:31" x14ac:dyDescent="0.25">
      <c r="A8693">
        <v>1738419</v>
      </c>
      <c r="B8693">
        <v>1</v>
      </c>
      <c r="C8693" t="s">
        <v>80</v>
      </c>
      <c r="D8693" t="s">
        <v>97</v>
      </c>
      <c r="E8693" t="s">
        <v>131</v>
      </c>
      <c r="F8693" t="s">
        <v>24750</v>
      </c>
      <c r="G8693" t="s">
        <v>177</v>
      </c>
      <c r="H8693" t="s">
        <v>134</v>
      </c>
      <c r="I8693" t="s">
        <v>135</v>
      </c>
      <c r="J8693" t="s">
        <v>136</v>
      </c>
      <c r="K8693" t="s">
        <v>147</v>
      </c>
      <c r="L8693" t="s">
        <v>24751</v>
      </c>
      <c r="M8693" t="s">
        <v>24752</v>
      </c>
      <c r="N8693">
        <v>0.33972222200000002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</row>
    <row r="8694" spans="1:31" x14ac:dyDescent="0.25">
      <c r="A8694">
        <v>1788383</v>
      </c>
      <c r="B8694">
        <v>1</v>
      </c>
      <c r="C8694" t="s">
        <v>80</v>
      </c>
      <c r="D8694" t="s">
        <v>96</v>
      </c>
      <c r="E8694" t="s">
        <v>171</v>
      </c>
      <c r="F8694" t="s">
        <v>24753</v>
      </c>
      <c r="G8694" t="s">
        <v>282</v>
      </c>
      <c r="H8694" t="s">
        <v>146</v>
      </c>
      <c r="I8694" t="s">
        <v>135</v>
      </c>
      <c r="J8694" t="s">
        <v>136</v>
      </c>
      <c r="K8694" t="s">
        <v>147</v>
      </c>
      <c r="L8694" t="s">
        <v>24754</v>
      </c>
      <c r="M8694" t="s">
        <v>24755</v>
      </c>
      <c r="N8694">
        <v>2.298333333</v>
      </c>
      <c r="O8694">
        <v>0</v>
      </c>
      <c r="P8694">
        <v>1</v>
      </c>
      <c r="Q8694">
        <v>0</v>
      </c>
      <c r="R8694">
        <v>0</v>
      </c>
      <c r="S8694">
        <v>0</v>
      </c>
      <c r="T8694">
        <v>1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</row>
    <row r="8695" spans="1:31" x14ac:dyDescent="0.25">
      <c r="A8695">
        <v>1739195</v>
      </c>
      <c r="B8695">
        <v>1</v>
      </c>
      <c r="C8695" t="s">
        <v>80</v>
      </c>
      <c r="D8695" t="s">
        <v>93</v>
      </c>
      <c r="E8695" t="s">
        <v>188</v>
      </c>
      <c r="F8695" t="s">
        <v>24756</v>
      </c>
      <c r="G8695" t="s">
        <v>213</v>
      </c>
      <c r="H8695" t="s">
        <v>214</v>
      </c>
      <c r="I8695" t="s">
        <v>135</v>
      </c>
      <c r="J8695" t="s">
        <v>136</v>
      </c>
      <c r="K8695" t="s">
        <v>137</v>
      </c>
      <c r="L8695" t="s">
        <v>24757</v>
      </c>
      <c r="M8695" t="s">
        <v>24758</v>
      </c>
      <c r="N8695">
        <v>2.2823888879999998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</row>
    <row r="8696" spans="1:31" x14ac:dyDescent="0.25">
      <c r="A8696">
        <v>1787728</v>
      </c>
      <c r="B8696">
        <v>1</v>
      </c>
      <c r="C8696" t="s">
        <v>81</v>
      </c>
      <c r="D8696" t="s">
        <v>120</v>
      </c>
      <c r="E8696" t="s">
        <v>188</v>
      </c>
      <c r="F8696" t="s">
        <v>24759</v>
      </c>
      <c r="G8696" t="s">
        <v>1032</v>
      </c>
      <c r="H8696" t="s">
        <v>134</v>
      </c>
      <c r="I8696" t="s">
        <v>135</v>
      </c>
      <c r="J8696" t="s">
        <v>136</v>
      </c>
      <c r="K8696" t="s">
        <v>147</v>
      </c>
      <c r="L8696" t="s">
        <v>24760</v>
      </c>
      <c r="M8696" t="s">
        <v>24761</v>
      </c>
      <c r="N8696">
        <v>7.420555555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</row>
    <row r="8697" spans="1:31" x14ac:dyDescent="0.25">
      <c r="A8697">
        <v>1738073</v>
      </c>
      <c r="B8697">
        <v>1</v>
      </c>
      <c r="C8697" t="s">
        <v>80</v>
      </c>
      <c r="D8697" t="s">
        <v>87</v>
      </c>
      <c r="E8697" t="s">
        <v>184</v>
      </c>
      <c r="F8697" t="s">
        <v>24762</v>
      </c>
      <c r="G8697" t="s">
        <v>177</v>
      </c>
      <c r="H8697" t="s">
        <v>134</v>
      </c>
      <c r="I8697" t="s">
        <v>135</v>
      </c>
      <c r="J8697" t="s">
        <v>136</v>
      </c>
      <c r="K8697" t="s">
        <v>147</v>
      </c>
      <c r="L8697" t="s">
        <v>24763</v>
      </c>
      <c r="M8697" t="s">
        <v>24764</v>
      </c>
      <c r="N8697">
        <v>1.990555555</v>
      </c>
      <c r="O8697">
        <v>0</v>
      </c>
      <c r="P8697">
        <v>0</v>
      </c>
      <c r="Q8697">
        <v>0</v>
      </c>
      <c r="R8697">
        <v>0</v>
      </c>
      <c r="S8697">
        <v>1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</row>
    <row r="8698" spans="1:31" x14ac:dyDescent="0.25">
      <c r="A8698">
        <v>1800151</v>
      </c>
      <c r="B8698">
        <v>1</v>
      </c>
      <c r="C8698" t="s">
        <v>80</v>
      </c>
      <c r="D8698" t="s">
        <v>85</v>
      </c>
      <c r="E8698" t="s">
        <v>171</v>
      </c>
      <c r="F8698" t="s">
        <v>24765</v>
      </c>
      <c r="G8698" t="s">
        <v>282</v>
      </c>
      <c r="H8698" t="s">
        <v>146</v>
      </c>
      <c r="I8698" t="s">
        <v>135</v>
      </c>
      <c r="J8698" t="s">
        <v>136</v>
      </c>
      <c r="K8698" t="s">
        <v>147</v>
      </c>
      <c r="L8698" t="s">
        <v>24766</v>
      </c>
      <c r="M8698" t="s">
        <v>24767</v>
      </c>
      <c r="N8698">
        <v>9.1863888879999998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1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</row>
    <row r="8699" spans="1:31" x14ac:dyDescent="0.25">
      <c r="A8699">
        <v>1740864</v>
      </c>
      <c r="B8699">
        <v>1</v>
      </c>
      <c r="C8699" t="s">
        <v>80</v>
      </c>
      <c r="D8699" t="s">
        <v>97</v>
      </c>
      <c r="E8699" t="s">
        <v>171</v>
      </c>
      <c r="F8699" t="s">
        <v>24768</v>
      </c>
      <c r="G8699" t="s">
        <v>181</v>
      </c>
      <c r="H8699" t="s">
        <v>146</v>
      </c>
      <c r="I8699" t="s">
        <v>135</v>
      </c>
      <c r="J8699" t="s">
        <v>136</v>
      </c>
      <c r="K8699" t="s">
        <v>147</v>
      </c>
      <c r="L8699" t="s">
        <v>24769</v>
      </c>
      <c r="M8699" t="s">
        <v>24770</v>
      </c>
      <c r="N8699">
        <v>7.1158333330000003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</row>
    <row r="8700" spans="1:31" x14ac:dyDescent="0.25">
      <c r="A8700">
        <v>1800283</v>
      </c>
      <c r="B8700">
        <v>1</v>
      </c>
      <c r="C8700" t="s">
        <v>80</v>
      </c>
      <c r="D8700" t="s">
        <v>108</v>
      </c>
      <c r="E8700" t="s">
        <v>131</v>
      </c>
      <c r="F8700" t="s">
        <v>24771</v>
      </c>
      <c r="G8700" t="s">
        <v>239</v>
      </c>
      <c r="H8700" t="s">
        <v>134</v>
      </c>
      <c r="I8700" t="s">
        <v>135</v>
      </c>
      <c r="J8700" t="s">
        <v>136</v>
      </c>
      <c r="K8700" t="s">
        <v>137</v>
      </c>
      <c r="L8700" t="s">
        <v>24772</v>
      </c>
      <c r="M8700" t="s">
        <v>24773</v>
      </c>
      <c r="N8700">
        <v>1.5188361109999999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</row>
    <row r="8701" spans="1:31" x14ac:dyDescent="0.25">
      <c r="A8701">
        <v>1737910</v>
      </c>
      <c r="B8701">
        <v>1</v>
      </c>
      <c r="C8701" t="s">
        <v>80</v>
      </c>
      <c r="D8701" t="s">
        <v>82</v>
      </c>
      <c r="E8701" t="s">
        <v>143</v>
      </c>
      <c r="F8701" t="s">
        <v>24774</v>
      </c>
      <c r="G8701" t="s">
        <v>160</v>
      </c>
      <c r="H8701" t="s">
        <v>146</v>
      </c>
      <c r="I8701" t="s">
        <v>135</v>
      </c>
      <c r="J8701" t="s">
        <v>136</v>
      </c>
      <c r="K8701" t="s">
        <v>147</v>
      </c>
      <c r="L8701" t="s">
        <v>24775</v>
      </c>
      <c r="M8701" t="s">
        <v>24776</v>
      </c>
      <c r="N8701">
        <v>5.3172222219999998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1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</row>
    <row r="8702" spans="1:31" x14ac:dyDescent="0.25">
      <c r="A8702">
        <v>1751836</v>
      </c>
      <c r="B8702">
        <v>1</v>
      </c>
      <c r="C8702" t="s">
        <v>80</v>
      </c>
      <c r="D8702" t="s">
        <v>107</v>
      </c>
      <c r="E8702" t="s">
        <v>171</v>
      </c>
      <c r="F8702" t="s">
        <v>24777</v>
      </c>
      <c r="G8702" t="s">
        <v>282</v>
      </c>
      <c r="H8702" t="s">
        <v>146</v>
      </c>
      <c r="I8702" t="s">
        <v>135</v>
      </c>
      <c r="J8702" t="s">
        <v>136</v>
      </c>
      <c r="K8702" t="s">
        <v>147</v>
      </c>
      <c r="L8702" t="s">
        <v>24778</v>
      </c>
      <c r="M8702" t="s">
        <v>24779</v>
      </c>
      <c r="N8702">
        <v>4.5416666660000002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1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</row>
    <row r="8703" spans="1:31" x14ac:dyDescent="0.25">
      <c r="A8703">
        <v>1804837</v>
      </c>
      <c r="B8703">
        <v>1</v>
      </c>
      <c r="C8703" t="s">
        <v>80</v>
      </c>
      <c r="D8703" t="s">
        <v>97</v>
      </c>
      <c r="E8703" t="s">
        <v>171</v>
      </c>
      <c r="F8703" t="s">
        <v>24780</v>
      </c>
      <c r="G8703" t="s">
        <v>282</v>
      </c>
      <c r="H8703" t="s">
        <v>146</v>
      </c>
      <c r="I8703" t="s">
        <v>135</v>
      </c>
      <c r="J8703" t="s">
        <v>136</v>
      </c>
      <c r="K8703" t="s">
        <v>147</v>
      </c>
      <c r="L8703" t="s">
        <v>24781</v>
      </c>
      <c r="M8703" t="s">
        <v>24782</v>
      </c>
      <c r="N8703">
        <v>7.4844444440000002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1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</row>
    <row r="8704" spans="1:31" x14ac:dyDescent="0.25">
      <c r="A8704">
        <v>1802427</v>
      </c>
      <c r="B8704">
        <v>1</v>
      </c>
      <c r="C8704" t="s">
        <v>81</v>
      </c>
      <c r="D8704" t="s">
        <v>123</v>
      </c>
      <c r="E8704" t="s">
        <v>188</v>
      </c>
      <c r="F8704" t="s">
        <v>24783</v>
      </c>
      <c r="G8704" t="s">
        <v>177</v>
      </c>
      <c r="H8704" t="s">
        <v>134</v>
      </c>
      <c r="I8704" t="s">
        <v>135</v>
      </c>
      <c r="J8704" t="s">
        <v>136</v>
      </c>
      <c r="K8704" t="s">
        <v>147</v>
      </c>
      <c r="L8704" t="s">
        <v>24784</v>
      </c>
      <c r="M8704" t="s">
        <v>24785</v>
      </c>
      <c r="N8704">
        <v>1.108333333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</row>
    <row r="8705" spans="1:31" x14ac:dyDescent="0.25">
      <c r="A8705">
        <v>1738042</v>
      </c>
      <c r="B8705">
        <v>1</v>
      </c>
      <c r="C8705" t="s">
        <v>80</v>
      </c>
      <c r="D8705" t="s">
        <v>82</v>
      </c>
      <c r="E8705" t="s">
        <v>143</v>
      </c>
      <c r="F8705" t="s">
        <v>24774</v>
      </c>
      <c r="G8705" t="s">
        <v>206</v>
      </c>
      <c r="H8705" t="s">
        <v>146</v>
      </c>
      <c r="I8705" t="s">
        <v>135</v>
      </c>
      <c r="J8705" t="s">
        <v>136</v>
      </c>
      <c r="K8705" t="s">
        <v>147</v>
      </c>
      <c r="L8705" t="s">
        <v>24786</v>
      </c>
      <c r="M8705" t="s">
        <v>24787</v>
      </c>
      <c r="N8705">
        <v>9.2174999999999994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1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</row>
    <row r="8706" spans="1:31" x14ac:dyDescent="0.25">
      <c r="A8706">
        <v>1802965</v>
      </c>
      <c r="B8706">
        <v>1</v>
      </c>
      <c r="C8706" t="s">
        <v>80</v>
      </c>
      <c r="D8706" t="s">
        <v>87</v>
      </c>
      <c r="E8706" t="s">
        <v>171</v>
      </c>
      <c r="F8706" t="s">
        <v>24788</v>
      </c>
      <c r="G8706" t="s">
        <v>173</v>
      </c>
      <c r="H8706" t="s">
        <v>146</v>
      </c>
      <c r="I8706" t="s">
        <v>135</v>
      </c>
      <c r="J8706" t="s">
        <v>136</v>
      </c>
      <c r="K8706" t="s">
        <v>147</v>
      </c>
      <c r="L8706" t="s">
        <v>24789</v>
      </c>
      <c r="M8706" t="s">
        <v>24790</v>
      </c>
      <c r="N8706">
        <v>1.471944444</v>
      </c>
      <c r="O8706">
        <v>0</v>
      </c>
      <c r="P8706">
        <v>2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</row>
    <row r="8707" spans="1:31" x14ac:dyDescent="0.25">
      <c r="A8707">
        <v>1802573</v>
      </c>
      <c r="B8707">
        <v>1</v>
      </c>
      <c r="C8707" t="s">
        <v>81</v>
      </c>
      <c r="D8707" t="s">
        <v>128</v>
      </c>
      <c r="E8707" t="s">
        <v>171</v>
      </c>
      <c r="F8707" t="s">
        <v>24791</v>
      </c>
      <c r="G8707" t="s">
        <v>181</v>
      </c>
      <c r="H8707" t="s">
        <v>146</v>
      </c>
      <c r="I8707" t="s">
        <v>135</v>
      </c>
      <c r="J8707" t="s">
        <v>136</v>
      </c>
      <c r="K8707" t="s">
        <v>147</v>
      </c>
      <c r="L8707" t="s">
        <v>21088</v>
      </c>
      <c r="M8707" t="s">
        <v>24792</v>
      </c>
      <c r="N8707">
        <v>1.8858333329999999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</row>
    <row r="8708" spans="1:31" x14ac:dyDescent="0.25">
      <c r="A8708">
        <v>1739462</v>
      </c>
      <c r="B8708">
        <v>1</v>
      </c>
      <c r="C8708" t="s">
        <v>80</v>
      </c>
      <c r="D8708" t="s">
        <v>99</v>
      </c>
      <c r="E8708" t="s">
        <v>143</v>
      </c>
      <c r="F8708" t="s">
        <v>24793</v>
      </c>
      <c r="G8708" t="s">
        <v>145</v>
      </c>
      <c r="H8708" t="s">
        <v>146</v>
      </c>
      <c r="I8708" t="s">
        <v>135</v>
      </c>
      <c r="J8708" t="s">
        <v>136</v>
      </c>
      <c r="K8708" t="s">
        <v>147</v>
      </c>
      <c r="L8708" t="s">
        <v>24794</v>
      </c>
      <c r="M8708" t="s">
        <v>24795</v>
      </c>
      <c r="N8708">
        <v>2.0633333330000001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</row>
    <row r="8709" spans="1:31" x14ac:dyDescent="0.25">
      <c r="A8709">
        <v>1773090</v>
      </c>
      <c r="B8709">
        <v>1</v>
      </c>
      <c r="C8709" t="s">
        <v>81</v>
      </c>
      <c r="D8709" t="s">
        <v>118</v>
      </c>
      <c r="E8709" t="s">
        <v>184</v>
      </c>
      <c r="F8709" t="s">
        <v>24796</v>
      </c>
      <c r="G8709" t="s">
        <v>177</v>
      </c>
      <c r="H8709" t="s">
        <v>134</v>
      </c>
      <c r="I8709" t="s">
        <v>135</v>
      </c>
      <c r="J8709" t="s">
        <v>136</v>
      </c>
      <c r="K8709" t="s">
        <v>147</v>
      </c>
      <c r="L8709" t="s">
        <v>24797</v>
      </c>
      <c r="M8709" t="s">
        <v>24798</v>
      </c>
      <c r="N8709">
        <v>10.626388887999999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</row>
    <row r="8710" spans="1:31" x14ac:dyDescent="0.25">
      <c r="A8710">
        <v>1751762</v>
      </c>
      <c r="B8710">
        <v>1</v>
      </c>
      <c r="C8710" t="s">
        <v>80</v>
      </c>
      <c r="D8710" t="s">
        <v>97</v>
      </c>
      <c r="E8710" t="s">
        <v>131</v>
      </c>
      <c r="F8710" t="s">
        <v>24750</v>
      </c>
      <c r="G8710" t="s">
        <v>1032</v>
      </c>
      <c r="H8710" t="s">
        <v>134</v>
      </c>
      <c r="I8710" t="s">
        <v>135</v>
      </c>
      <c r="J8710" t="s">
        <v>136</v>
      </c>
      <c r="K8710" t="s">
        <v>147</v>
      </c>
      <c r="L8710" t="s">
        <v>24799</v>
      </c>
      <c r="M8710" t="s">
        <v>24800</v>
      </c>
      <c r="N8710">
        <v>2.426388888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</row>
    <row r="8711" spans="1:31" x14ac:dyDescent="0.25">
      <c r="A8711">
        <v>1741248</v>
      </c>
      <c r="B8711">
        <v>1</v>
      </c>
      <c r="C8711" t="s">
        <v>80</v>
      </c>
      <c r="D8711" t="s">
        <v>93</v>
      </c>
      <c r="E8711" t="s">
        <v>188</v>
      </c>
      <c r="F8711" t="s">
        <v>24801</v>
      </c>
      <c r="G8711" t="s">
        <v>359</v>
      </c>
      <c r="H8711" t="s">
        <v>134</v>
      </c>
      <c r="I8711" t="s">
        <v>135</v>
      </c>
      <c r="J8711" t="s">
        <v>136</v>
      </c>
      <c r="K8711" t="s">
        <v>147</v>
      </c>
      <c r="L8711" t="s">
        <v>24802</v>
      </c>
      <c r="M8711" t="s">
        <v>24803</v>
      </c>
      <c r="N8711">
        <v>0.43777777699999998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</row>
    <row r="8712" spans="1:31" x14ac:dyDescent="0.25">
      <c r="A8712">
        <v>1801228</v>
      </c>
      <c r="B8712">
        <v>1</v>
      </c>
      <c r="C8712" t="s">
        <v>80</v>
      </c>
      <c r="D8712" t="s">
        <v>84</v>
      </c>
      <c r="E8712" t="s">
        <v>171</v>
      </c>
      <c r="F8712" t="s">
        <v>24804</v>
      </c>
      <c r="G8712" t="s">
        <v>173</v>
      </c>
      <c r="H8712" t="s">
        <v>146</v>
      </c>
      <c r="I8712" t="s">
        <v>135</v>
      </c>
      <c r="J8712" t="s">
        <v>136</v>
      </c>
      <c r="K8712" t="s">
        <v>147</v>
      </c>
      <c r="L8712" t="s">
        <v>24805</v>
      </c>
      <c r="M8712" t="s">
        <v>24806</v>
      </c>
      <c r="N8712">
        <v>1.9013888880000001</v>
      </c>
      <c r="O8712">
        <v>0</v>
      </c>
      <c r="P8712">
        <v>6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</row>
    <row r="8713" spans="1:31" x14ac:dyDescent="0.25">
      <c r="A8713">
        <v>1798967</v>
      </c>
      <c r="B8713">
        <v>1</v>
      </c>
      <c r="C8713" t="s">
        <v>80</v>
      </c>
      <c r="D8713" t="s">
        <v>101</v>
      </c>
      <c r="E8713" t="s">
        <v>188</v>
      </c>
      <c r="F8713" t="s">
        <v>24807</v>
      </c>
      <c r="G8713" t="s">
        <v>232</v>
      </c>
      <c r="H8713" t="s">
        <v>134</v>
      </c>
      <c r="I8713" t="s">
        <v>135</v>
      </c>
      <c r="J8713" t="s">
        <v>136</v>
      </c>
      <c r="K8713" t="s">
        <v>147</v>
      </c>
      <c r="L8713" t="s">
        <v>24808</v>
      </c>
      <c r="M8713" t="s">
        <v>24809</v>
      </c>
      <c r="N8713">
        <v>0.77305555500000001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</row>
    <row r="8714" spans="1:31" x14ac:dyDescent="0.25">
      <c r="A8714">
        <v>1738658</v>
      </c>
      <c r="B8714">
        <v>1</v>
      </c>
      <c r="C8714" t="s">
        <v>81</v>
      </c>
      <c r="D8714" t="s">
        <v>120</v>
      </c>
      <c r="E8714" t="s">
        <v>188</v>
      </c>
      <c r="F8714" t="s">
        <v>24810</v>
      </c>
      <c r="G8714" t="s">
        <v>1032</v>
      </c>
      <c r="H8714" t="s">
        <v>134</v>
      </c>
      <c r="I8714" t="s">
        <v>135</v>
      </c>
      <c r="J8714" t="s">
        <v>136</v>
      </c>
      <c r="K8714" t="s">
        <v>147</v>
      </c>
      <c r="L8714" t="s">
        <v>24811</v>
      </c>
      <c r="M8714" t="s">
        <v>24812</v>
      </c>
      <c r="N8714">
        <v>10.400277776999999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</row>
    <row r="8715" spans="1:31" x14ac:dyDescent="0.25">
      <c r="A8715">
        <v>1741051</v>
      </c>
      <c r="B8715">
        <v>1</v>
      </c>
      <c r="C8715" t="s">
        <v>80</v>
      </c>
      <c r="D8715" t="s">
        <v>97</v>
      </c>
      <c r="E8715" t="s">
        <v>131</v>
      </c>
      <c r="F8715" t="s">
        <v>24750</v>
      </c>
      <c r="G8715" t="s">
        <v>177</v>
      </c>
      <c r="H8715" t="s">
        <v>134</v>
      </c>
      <c r="I8715" t="s">
        <v>135</v>
      </c>
      <c r="J8715" t="s">
        <v>136</v>
      </c>
      <c r="K8715" t="s">
        <v>147</v>
      </c>
      <c r="L8715" t="s">
        <v>24813</v>
      </c>
      <c r="M8715" t="s">
        <v>24814</v>
      </c>
      <c r="N8715">
        <v>0.26722222200000001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</row>
    <row r="8716" spans="1:31" x14ac:dyDescent="0.25">
      <c r="A8716">
        <v>1773268</v>
      </c>
      <c r="B8716">
        <v>1</v>
      </c>
      <c r="C8716" t="s">
        <v>80</v>
      </c>
      <c r="D8716" t="s">
        <v>104</v>
      </c>
      <c r="E8716" t="s">
        <v>184</v>
      </c>
      <c r="F8716" t="s">
        <v>24815</v>
      </c>
      <c r="G8716" t="s">
        <v>177</v>
      </c>
      <c r="H8716" t="s">
        <v>134</v>
      </c>
      <c r="I8716" t="s">
        <v>135</v>
      </c>
      <c r="J8716" t="s">
        <v>136</v>
      </c>
      <c r="K8716" t="s">
        <v>147</v>
      </c>
      <c r="L8716" t="s">
        <v>24816</v>
      </c>
      <c r="M8716" t="s">
        <v>24817</v>
      </c>
      <c r="N8716">
        <v>3.8366666660000002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</row>
    <row r="8717" spans="1:31" x14ac:dyDescent="0.25">
      <c r="A8717">
        <v>1788041</v>
      </c>
      <c r="B8717">
        <v>1</v>
      </c>
      <c r="C8717" t="s">
        <v>80</v>
      </c>
      <c r="D8717" t="s">
        <v>105</v>
      </c>
      <c r="E8717" t="s">
        <v>188</v>
      </c>
      <c r="F8717" t="s">
        <v>24818</v>
      </c>
      <c r="G8717" t="s">
        <v>177</v>
      </c>
      <c r="H8717" t="s">
        <v>134</v>
      </c>
      <c r="I8717" t="s">
        <v>135</v>
      </c>
      <c r="J8717" t="s">
        <v>136</v>
      </c>
      <c r="K8717" t="s">
        <v>147</v>
      </c>
      <c r="L8717" t="s">
        <v>24819</v>
      </c>
      <c r="M8717" t="s">
        <v>24820</v>
      </c>
      <c r="N8717">
        <v>2.9588888880000002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</row>
    <row r="8718" spans="1:31" x14ac:dyDescent="0.25">
      <c r="A8718">
        <v>1788871</v>
      </c>
      <c r="B8718">
        <v>1</v>
      </c>
      <c r="C8718" t="s">
        <v>80</v>
      </c>
      <c r="D8718" t="s">
        <v>101</v>
      </c>
      <c r="E8718" t="s">
        <v>188</v>
      </c>
      <c r="F8718" t="s">
        <v>24807</v>
      </c>
      <c r="G8718" t="s">
        <v>232</v>
      </c>
      <c r="H8718" t="s">
        <v>134</v>
      </c>
      <c r="I8718" t="s">
        <v>135</v>
      </c>
      <c r="J8718" t="s">
        <v>136</v>
      </c>
      <c r="K8718" t="s">
        <v>147</v>
      </c>
      <c r="L8718" t="s">
        <v>24821</v>
      </c>
      <c r="M8718" t="s">
        <v>24822</v>
      </c>
      <c r="N8718">
        <v>0.528888888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</row>
    <row r="8719" spans="1:31" x14ac:dyDescent="0.25">
      <c r="A8719">
        <v>1775366</v>
      </c>
      <c r="B8719">
        <v>1</v>
      </c>
      <c r="C8719" t="s">
        <v>81</v>
      </c>
      <c r="D8719" t="s">
        <v>124</v>
      </c>
      <c r="E8719" t="s">
        <v>188</v>
      </c>
      <c r="F8719" t="s">
        <v>24823</v>
      </c>
      <c r="G8719" t="s">
        <v>246</v>
      </c>
      <c r="H8719" t="s">
        <v>134</v>
      </c>
      <c r="I8719" t="s">
        <v>135</v>
      </c>
      <c r="J8719" t="s">
        <v>136</v>
      </c>
      <c r="K8719" t="s">
        <v>137</v>
      </c>
      <c r="L8719" t="s">
        <v>24824</v>
      </c>
      <c r="M8719" t="s">
        <v>24825</v>
      </c>
      <c r="N8719">
        <v>1.574595277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</row>
    <row r="8720" spans="1:31" x14ac:dyDescent="0.25">
      <c r="A8720">
        <v>1803690</v>
      </c>
      <c r="B8720">
        <v>1</v>
      </c>
      <c r="C8720" t="s">
        <v>80</v>
      </c>
      <c r="D8720" t="s">
        <v>108</v>
      </c>
      <c r="E8720" t="s">
        <v>131</v>
      </c>
      <c r="F8720" t="s">
        <v>24771</v>
      </c>
      <c r="G8720" t="s">
        <v>239</v>
      </c>
      <c r="H8720" t="s">
        <v>134</v>
      </c>
      <c r="I8720" t="s">
        <v>135</v>
      </c>
      <c r="J8720" t="s">
        <v>136</v>
      </c>
      <c r="K8720" t="s">
        <v>137</v>
      </c>
      <c r="L8720" t="s">
        <v>24826</v>
      </c>
      <c r="M8720" t="s">
        <v>24827</v>
      </c>
      <c r="N8720">
        <v>0.76833333299999995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</row>
    <row r="8721" spans="1:31" x14ac:dyDescent="0.25">
      <c r="A8721">
        <v>1739245</v>
      </c>
      <c r="B8721">
        <v>1</v>
      </c>
      <c r="C8721" t="s">
        <v>80</v>
      </c>
      <c r="D8721" t="s">
        <v>97</v>
      </c>
      <c r="E8721" t="s">
        <v>171</v>
      </c>
      <c r="F8721" t="s">
        <v>24747</v>
      </c>
      <c r="G8721" t="s">
        <v>282</v>
      </c>
      <c r="H8721" t="s">
        <v>146</v>
      </c>
      <c r="I8721" t="s">
        <v>135</v>
      </c>
      <c r="J8721" t="s">
        <v>136</v>
      </c>
      <c r="K8721" t="s">
        <v>147</v>
      </c>
      <c r="L8721" t="s">
        <v>24828</v>
      </c>
      <c r="M8721" t="s">
        <v>24829</v>
      </c>
      <c r="N8721">
        <v>1.0533333330000001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</row>
    <row r="8722" spans="1:31" x14ac:dyDescent="0.25">
      <c r="A8722">
        <v>1775355</v>
      </c>
      <c r="B8722">
        <v>1</v>
      </c>
      <c r="C8722" t="s">
        <v>80</v>
      </c>
      <c r="D8722" t="s">
        <v>82</v>
      </c>
      <c r="E8722" t="s">
        <v>153</v>
      </c>
      <c r="F8722" t="s">
        <v>24830</v>
      </c>
      <c r="G8722" t="s">
        <v>246</v>
      </c>
      <c r="H8722" t="s">
        <v>146</v>
      </c>
      <c r="I8722" t="s">
        <v>135</v>
      </c>
      <c r="J8722" t="s">
        <v>136</v>
      </c>
      <c r="K8722" t="s">
        <v>137</v>
      </c>
      <c r="L8722" t="s">
        <v>24831</v>
      </c>
      <c r="M8722" t="s">
        <v>24832</v>
      </c>
      <c r="N8722">
        <v>4.031686111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1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</row>
    <row r="8723" spans="1:31" x14ac:dyDescent="0.25">
      <c r="A8723">
        <v>1740768</v>
      </c>
      <c r="B8723">
        <v>1</v>
      </c>
      <c r="C8723" t="s">
        <v>80</v>
      </c>
      <c r="D8723" t="s">
        <v>97</v>
      </c>
      <c r="E8723" t="s">
        <v>131</v>
      </c>
      <c r="F8723" t="s">
        <v>24833</v>
      </c>
      <c r="G8723" t="s">
        <v>751</v>
      </c>
      <c r="H8723" t="s">
        <v>134</v>
      </c>
      <c r="I8723" t="s">
        <v>135</v>
      </c>
      <c r="J8723" t="s">
        <v>136</v>
      </c>
      <c r="K8723" t="s">
        <v>147</v>
      </c>
      <c r="L8723" t="s">
        <v>24834</v>
      </c>
      <c r="M8723" t="s">
        <v>24835</v>
      </c>
      <c r="N8723">
        <v>9.4536111110000007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</row>
    <row r="8724" spans="1:31" x14ac:dyDescent="0.25">
      <c r="A8724">
        <v>1741455</v>
      </c>
      <c r="B8724">
        <v>1</v>
      </c>
      <c r="C8724" t="s">
        <v>80</v>
      </c>
      <c r="D8724" t="s">
        <v>97</v>
      </c>
      <c r="E8724" t="s">
        <v>131</v>
      </c>
      <c r="F8724" t="s">
        <v>24833</v>
      </c>
      <c r="G8724" t="s">
        <v>177</v>
      </c>
      <c r="H8724" t="s">
        <v>134</v>
      </c>
      <c r="I8724" t="s">
        <v>135</v>
      </c>
      <c r="J8724" t="s">
        <v>136</v>
      </c>
      <c r="K8724" t="s">
        <v>147</v>
      </c>
      <c r="L8724" t="s">
        <v>24836</v>
      </c>
      <c r="M8724" t="s">
        <v>24837</v>
      </c>
      <c r="N8724">
        <v>0.97111111100000003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</row>
    <row r="8725" spans="1:31" x14ac:dyDescent="0.25">
      <c r="A8725">
        <v>1775321</v>
      </c>
      <c r="B8725">
        <v>1</v>
      </c>
      <c r="C8725" t="s">
        <v>80</v>
      </c>
      <c r="D8725" t="s">
        <v>106</v>
      </c>
      <c r="E8725" t="s">
        <v>267</v>
      </c>
      <c r="F8725" t="s">
        <v>24838</v>
      </c>
      <c r="G8725" t="s">
        <v>239</v>
      </c>
      <c r="H8725" t="s">
        <v>134</v>
      </c>
      <c r="I8725" t="s">
        <v>135</v>
      </c>
      <c r="J8725" t="s">
        <v>136</v>
      </c>
      <c r="K8725" t="s">
        <v>137</v>
      </c>
      <c r="L8725" t="s">
        <v>24839</v>
      </c>
      <c r="M8725" t="s">
        <v>24840</v>
      </c>
      <c r="N8725">
        <v>1.135232222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</row>
    <row r="8726" spans="1:31" x14ac:dyDescent="0.25">
      <c r="A8726">
        <v>1804764</v>
      </c>
      <c r="B8726">
        <v>1</v>
      </c>
      <c r="C8726" t="s">
        <v>80</v>
      </c>
      <c r="D8726" t="s">
        <v>105</v>
      </c>
      <c r="E8726" t="s">
        <v>188</v>
      </c>
      <c r="F8726" t="s">
        <v>24841</v>
      </c>
      <c r="G8726" t="s">
        <v>177</v>
      </c>
      <c r="H8726" t="s">
        <v>134</v>
      </c>
      <c r="I8726" t="s">
        <v>135</v>
      </c>
      <c r="J8726" t="s">
        <v>136</v>
      </c>
      <c r="K8726" t="s">
        <v>147</v>
      </c>
      <c r="L8726" t="s">
        <v>24842</v>
      </c>
      <c r="M8726" t="s">
        <v>24843</v>
      </c>
      <c r="N8726">
        <v>0.42694444399999998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</row>
    <row r="8727" spans="1:31" x14ac:dyDescent="0.25">
      <c r="A8727">
        <v>1752290</v>
      </c>
      <c r="B8727">
        <v>1</v>
      </c>
      <c r="C8727" t="s">
        <v>81</v>
      </c>
      <c r="D8727" t="s">
        <v>118</v>
      </c>
      <c r="E8727" t="s">
        <v>131</v>
      </c>
      <c r="F8727" t="s">
        <v>24844</v>
      </c>
      <c r="G8727" t="s">
        <v>239</v>
      </c>
      <c r="H8727" t="s">
        <v>134</v>
      </c>
      <c r="I8727" t="s">
        <v>135</v>
      </c>
      <c r="J8727" t="s">
        <v>136</v>
      </c>
      <c r="K8727" t="s">
        <v>137</v>
      </c>
      <c r="L8727" t="s">
        <v>24845</v>
      </c>
      <c r="M8727" t="s">
        <v>24846</v>
      </c>
      <c r="N8727">
        <v>2.7764166659999998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</row>
    <row r="8728" spans="1:31" x14ac:dyDescent="0.25">
      <c r="A8728">
        <v>1741244</v>
      </c>
      <c r="B8728">
        <v>1</v>
      </c>
      <c r="C8728" t="s">
        <v>80</v>
      </c>
      <c r="D8728" t="s">
        <v>92</v>
      </c>
      <c r="E8728" t="s">
        <v>188</v>
      </c>
      <c r="F8728" t="s">
        <v>24847</v>
      </c>
      <c r="G8728" t="s">
        <v>177</v>
      </c>
      <c r="H8728" t="s">
        <v>134</v>
      </c>
      <c r="I8728" t="s">
        <v>135</v>
      </c>
      <c r="J8728" t="s">
        <v>136</v>
      </c>
      <c r="K8728" t="s">
        <v>147</v>
      </c>
      <c r="L8728" t="s">
        <v>24848</v>
      </c>
      <c r="M8728" t="s">
        <v>24849</v>
      </c>
      <c r="N8728">
        <v>2.6011111109999998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0.44521060013045871</v>
      </c>
      <c r="D17" s="17">
        <f t="shared" si="1"/>
        <v>172.52196128309998</v>
      </c>
      <c r="E17" s="17">
        <f t="shared" si="2"/>
        <v>0.44827066718508801</v>
      </c>
      <c r="F17" s="17">
        <f t="shared" si="3"/>
        <v>2.2703920355694027</v>
      </c>
      <c r="G17" s="17">
        <f t="shared" si="4"/>
        <v>0.76998080188401685</v>
      </c>
      <c r="H17" s="17">
        <f t="shared" si="5"/>
        <v>2.0703372044113513</v>
      </c>
      <c r="I17" s="17">
        <f t="shared" si="6"/>
        <v>1.0770655016637793</v>
      </c>
      <c r="J17" s="17">
        <f t="shared" si="7"/>
        <v>27.971441780958759</v>
      </c>
      <c r="K17" s="17">
        <f t="shared" si="8"/>
        <v>1.8002214934976419</v>
      </c>
      <c r="L17" s="17">
        <f t="shared" si="9"/>
        <v>39.53712503320174</v>
      </c>
      <c r="M17" s="17">
        <f t="shared" si="10"/>
        <v>83.334859451630336</v>
      </c>
      <c r="N17" s="17">
        <f t="shared" si="11"/>
        <v>57.056218800573184</v>
      </c>
      <c r="O17" s="23">
        <f t="shared" si="12"/>
        <v>0.79749606978558951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6.4406410510345529E-3</v>
      </c>
      <c r="D21" s="17">
        <f t="shared" si="1"/>
        <v>0</v>
      </c>
      <c r="E21" s="17">
        <f t="shared" si="2"/>
        <v>6.4405265161342094E-3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5.7346836659128764E-2</v>
      </c>
      <c r="J21" s="17">
        <f t="shared" si="7"/>
        <v>0</v>
      </c>
      <c r="K21" s="17">
        <f t="shared" si="8"/>
        <v>5.5804852263874591E-2</v>
      </c>
      <c r="L21" s="17">
        <f t="shared" si="9"/>
        <v>1.4657220470378638</v>
      </c>
      <c r="M21" s="17">
        <f t="shared" si="10"/>
        <v>0</v>
      </c>
      <c r="N21" s="17">
        <f t="shared" si="11"/>
        <v>0.8794332282227183</v>
      </c>
      <c r="O21" s="23">
        <f t="shared" si="12"/>
        <v>1.581079638060516E-2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0.45165124118149325</v>
      </c>
      <c r="D25" s="17">
        <f t="shared" ref="D25:O25" si="13">SUM(D15:D24)</f>
        <v>172.52196128309998</v>
      </c>
      <c r="E25" s="17">
        <f t="shared" si="13"/>
        <v>0.4547111937012222</v>
      </c>
      <c r="F25" s="17">
        <f t="shared" si="13"/>
        <v>2.2703920355694027</v>
      </c>
      <c r="G25" s="17">
        <f t="shared" si="13"/>
        <v>0.76998080188401685</v>
      </c>
      <c r="H25" s="17">
        <f t="shared" si="13"/>
        <v>2.0703372044113513</v>
      </c>
      <c r="I25" s="17">
        <f t="shared" si="13"/>
        <v>1.1344123383229081</v>
      </c>
      <c r="J25" s="17">
        <f t="shared" si="13"/>
        <v>27.971441780958759</v>
      </c>
      <c r="K25" s="17">
        <f t="shared" si="13"/>
        <v>1.8560263457615165</v>
      </c>
      <c r="L25" s="17">
        <f t="shared" si="13"/>
        <v>41.002847080239604</v>
      </c>
      <c r="M25" s="17">
        <f t="shared" si="13"/>
        <v>83.334859451630336</v>
      </c>
      <c r="N25" s="17">
        <f t="shared" si="13"/>
        <v>57.9356520287959</v>
      </c>
      <c r="O25" s="17">
        <f t="shared" si="13"/>
        <v>0.81330686616619463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2.2159693575974502E-2</v>
      </c>
      <c r="D29" s="17">
        <f>(SUMIFS(MESKENOG2,KAYNAK,A29,SEBEP,B29,SÜRE,"Uzun",BİLDİRİM,"Bildirimli",İL,$B$10,İLÇE,$B$11)/VLOOKUP($B$11,ABONE2,4,FALSE))</f>
        <v>4.6487224028199998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2.2241968444988144E-2</v>
      </c>
      <c r="F29" s="17">
        <f>(SUMIFS(TARIMSALAG2,KAYNAK,A29,SEBEP,B29,SÜRE,"Uzun",BİLDİRİM,"Bildirimli",İL,$B$10,İLÇE,$B$11)/VLOOKUP($B$11,ABONE2,6,FALSE))</f>
        <v>1.6573339618194383</v>
      </c>
      <c r="G29" s="17">
        <f>(SUMIFS(TARIMSALOG2,KAYNAK,A29,SEBEP,B29,SÜRE,"Uzun",BİLDİRİM,"Bildirimli",İL,$B$10,İLÇE,$B$11)/VLOOKUP($B$11,ABONE2,7,FALSE))</f>
        <v>0.70139540869277506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1.5298754880692165</v>
      </c>
      <c r="I29" s="17">
        <f>(SUMIFS(TICARETHANEAG2,KAYNAK,A29,SEBEP,B29,SÜRE,"Uzun",BİLDİRİM,"Bildirimli",İL,$B$10,İLÇE,$B$11)/VLOOKUP($B$11,ABONE2,9,FALSE))</f>
        <v>3.9262132068270485E-2</v>
      </c>
      <c r="J29" s="17">
        <f>(SUMIFS(TICARETHANEOG2,KAYNAK,A29,SEBEP,B29,SÜRE,"Uzun",BİLDİRİM,"Bildirimli",İL,$B$10,İLÇE,$B$11)/VLOOKUP($B$11,ABONE2,10,FALSE))</f>
        <v>2.4478364158179229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0.10402566876391212</v>
      </c>
      <c r="L29" s="17">
        <f>(SUMIFS(SANAYIAG2,KAYNAK,A29,SEBEP,B29,SÜRE,"Uzun",BİLDİRİM,"Bildirimli",İL,$B$10,İLÇE,$B$11)/VLOOKUP($B$11,ABONE2,12,FALSE))</f>
        <v>0.1162065052692596</v>
      </c>
      <c r="M29" s="17">
        <f>(SUMIFS(SANAYIOG2,KAYNAK,A29,SEBEP,B29,SÜRE,"Uzun",BİLDİRİM,"Bildirimli",İL,$B$10,İLÇE,$B$11)/VLOOKUP($B$11,ABONE2,13,FALSE))</f>
        <v>13.255556920451381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5.3719466713421085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4.9117948633042918E-2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1.8790163288749039E-3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1.8789829140414631E-3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3.5774578006545869E-2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3.4812644546104235E-2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6.4836373459791694E-3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2.4038709904849406E-2</v>
      </c>
      <c r="D33" s="17">
        <f t="shared" ref="D33:O33" si="14">SUM(D28:D32)</f>
        <v>4.6487224028199998</v>
      </c>
      <c r="E33" s="17">
        <f t="shared" si="14"/>
        <v>2.4120951359029606E-2</v>
      </c>
      <c r="F33" s="17">
        <f t="shared" si="14"/>
        <v>1.6573339618194383</v>
      </c>
      <c r="G33" s="17">
        <f t="shared" si="14"/>
        <v>0.70139540869277506</v>
      </c>
      <c r="H33" s="17">
        <f t="shared" si="14"/>
        <v>1.5298754880692165</v>
      </c>
      <c r="I33" s="17">
        <f t="shared" si="14"/>
        <v>7.5036710074816354E-2</v>
      </c>
      <c r="J33" s="17">
        <f t="shared" si="14"/>
        <v>2.4478364158179229</v>
      </c>
      <c r="K33" s="17">
        <f t="shared" si="14"/>
        <v>0.13883831331001634</v>
      </c>
      <c r="L33" s="17">
        <f t="shared" si="14"/>
        <v>0.1162065052692596</v>
      </c>
      <c r="M33" s="17">
        <f t="shared" si="14"/>
        <v>13.255556920451381</v>
      </c>
      <c r="N33" s="17">
        <f t="shared" si="14"/>
        <v>5.3719466713421085</v>
      </c>
      <c r="O33" s="17">
        <f t="shared" si="14"/>
        <v>5.5601585979022088E-2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8.018187438711416E-2</v>
      </c>
      <c r="D17" s="17">
        <f t="shared" si="1"/>
        <v>0.45404303388670419</v>
      </c>
      <c r="E17" s="17">
        <f t="shared" si="2"/>
        <v>8.0264137497880444E-2</v>
      </c>
      <c r="F17" s="17">
        <f t="shared" si="3"/>
        <v>3.7974197404915698E-3</v>
      </c>
      <c r="G17" s="17">
        <f t="shared" si="4"/>
        <v>0</v>
      </c>
      <c r="H17" s="17">
        <f t="shared" si="5"/>
        <v>3.4269397658094653E-3</v>
      </c>
      <c r="I17" s="17">
        <f t="shared" si="6"/>
        <v>8.7202200520765619E-2</v>
      </c>
      <c r="J17" s="17">
        <f t="shared" si="7"/>
        <v>28.321998240075839</v>
      </c>
      <c r="K17" s="17">
        <f t="shared" si="8"/>
        <v>0.4046983232335325</v>
      </c>
      <c r="L17" s="17">
        <f t="shared" si="9"/>
        <v>1.8198768029532055</v>
      </c>
      <c r="M17" s="17">
        <f t="shared" si="10"/>
        <v>30.150195248358632</v>
      </c>
      <c r="N17" s="17">
        <f t="shared" si="11"/>
        <v>11.588952128955077</v>
      </c>
      <c r="O17" s="23">
        <f t="shared" si="12"/>
        <v>0.12621339948017474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3.6770611747725203E-2</v>
      </c>
      <c r="D18" s="17">
        <f t="shared" si="1"/>
        <v>0</v>
      </c>
      <c r="E18" s="17">
        <f t="shared" si="2"/>
        <v>3.6762520870055007E-2</v>
      </c>
      <c r="F18" s="17">
        <f t="shared" si="3"/>
        <v>1.1000720002784686E-2</v>
      </c>
      <c r="G18" s="17">
        <f t="shared" si="4"/>
        <v>0</v>
      </c>
      <c r="H18" s="17">
        <f t="shared" si="5"/>
        <v>9.9274790269032534E-3</v>
      </c>
      <c r="I18" s="17">
        <f t="shared" si="6"/>
        <v>3.3607924507709712E-2</v>
      </c>
      <c r="J18" s="17">
        <f t="shared" si="7"/>
        <v>0.13631856089911737</v>
      </c>
      <c r="K18" s="17">
        <f t="shared" si="8"/>
        <v>3.4762890485503489E-2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3.6487636479611486E-2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1.43066628175147E-2</v>
      </c>
      <c r="D21" s="17">
        <f t="shared" si="1"/>
        <v>0</v>
      </c>
      <c r="E21" s="17">
        <f t="shared" si="2"/>
        <v>1.4303514829128774E-2</v>
      </c>
      <c r="F21" s="17">
        <f t="shared" si="3"/>
        <v>2.5040124967351351E-3</v>
      </c>
      <c r="G21" s="17">
        <f t="shared" si="4"/>
        <v>0</v>
      </c>
      <c r="H21" s="17">
        <f t="shared" si="5"/>
        <v>2.2597185946146344E-3</v>
      </c>
      <c r="I21" s="17">
        <f t="shared" si="6"/>
        <v>3.9599671538299214E-2</v>
      </c>
      <c r="J21" s="17">
        <f t="shared" si="7"/>
        <v>0</v>
      </c>
      <c r="K21" s="17">
        <f t="shared" si="8"/>
        <v>3.9154379064555274E-2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1.7319248262113028E-2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0.13125914895235405</v>
      </c>
      <c r="D25" s="17">
        <f t="shared" ref="D25:O25" si="13">SUM(D15:D24)</f>
        <v>0.45404303388670419</v>
      </c>
      <c r="E25" s="17">
        <f t="shared" si="13"/>
        <v>0.13133017319706422</v>
      </c>
      <c r="F25" s="17">
        <f t="shared" si="13"/>
        <v>1.730215224001139E-2</v>
      </c>
      <c r="G25" s="17">
        <f t="shared" si="13"/>
        <v>0</v>
      </c>
      <c r="H25" s="17">
        <f t="shared" si="13"/>
        <v>1.5614137387327353E-2</v>
      </c>
      <c r="I25" s="17">
        <f t="shared" si="13"/>
        <v>0.16040979656677454</v>
      </c>
      <c r="J25" s="17">
        <f t="shared" si="13"/>
        <v>28.458316800974956</v>
      </c>
      <c r="K25" s="17">
        <f t="shared" si="13"/>
        <v>0.47861559278359128</v>
      </c>
      <c r="L25" s="17">
        <f t="shared" si="13"/>
        <v>1.8198768029532055</v>
      </c>
      <c r="M25" s="17">
        <f t="shared" si="13"/>
        <v>30.150195248358632</v>
      </c>
      <c r="N25" s="17">
        <f t="shared" si="13"/>
        <v>11.588952128955077</v>
      </c>
      <c r="O25" s="17">
        <f t="shared" si="13"/>
        <v>0.18002028422189925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1.0880218533965215E-2</v>
      </c>
      <c r="D29" s="17">
        <f>(SUMIFS(MESKENOG2,KAYNAK,A29,SEBEP,B29,SÜRE,"Uzun",BİLDİRİM,"Bildirimli",İL,$B$10,İLÇE,$B$11)/VLOOKUP($B$11,ABONE2,4,FALSE))</f>
        <v>1.9237210915818956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1.1301113394582622E-2</v>
      </c>
      <c r="F29" s="17">
        <f>(SUMIFS(TARIMSALAG2,KAYNAK,A29,SEBEP,B29,SÜRE,"Uzun",BİLDİRİM,"Bildirimli",İL,$B$10,İLÇE,$B$11)/VLOOKUP($B$11,ABONE2,6,FALSE))</f>
        <v>3.2821753860337843E-4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2.9619631532500003E-4</v>
      </c>
      <c r="I29" s="17">
        <f>(SUMIFS(TICARETHANEAG2,KAYNAK,A29,SEBEP,B29,SÜRE,"Uzun",BİLDİRİM,"Bildirimli",İL,$B$10,İLÇE,$B$11)/VLOOKUP($B$11,ABONE2,9,FALSE))</f>
        <v>3.5269278615113718E-2</v>
      </c>
      <c r="J29" s="17">
        <f>(SUMIFS(TICARETHANEOG2,KAYNAK,A29,SEBEP,B29,SÜRE,"Uzun",BİLDİRİM,"Bildirimli",İL,$B$10,İLÇE,$B$11)/VLOOKUP($B$11,ABONE2,10,FALSE))</f>
        <v>2.4424065479337727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6.2337182657182896E-2</v>
      </c>
      <c r="L29" s="17">
        <f>(SUMIFS(SANAYIAG2,KAYNAK,A29,SEBEP,B29,SÜRE,"Uzun",BİLDİRİM,"Bildirimli",İL,$B$10,İLÇE,$B$11)/VLOOKUP($B$11,ABONE2,12,FALSE))</f>
        <v>1.7756225408874153</v>
      </c>
      <c r="M29" s="17">
        <f>(SUMIFS(SANAYIOG2,KAYNAK,A29,SEBEP,B29,SÜRE,"Uzun",BİLDİRİM,"Bildirimli",İL,$B$10,İLÇE,$B$11)/VLOOKUP($B$11,ABONE2,13,FALSE))</f>
        <v>2.4348224454793961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2.0029328528156847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1.8631161569511355E-2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6.5439848206043597E-3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6.5425449049178229E-3</v>
      </c>
      <c r="F31" s="17">
        <f>(SUMIFS(TARIMSALAG2,KAYNAK,A31,SEBEP,B31,SÜRE,"Uzun",BİLDİRİM,"Bildirimli",İL,$B$10,İLÇE,$B$11)/VLOOKUP($B$11,ABONE2,6,FALSE))</f>
        <v>3.2864914503648649E-4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2.9658581381341464E-4</v>
      </c>
      <c r="I31" s="17">
        <f>(SUMIFS(TICARETHANEAG2,KAYNAK,A31,SEBEP,B31,SÜRE,"Uzun",BİLDİRİM,"Bildirimli",İL,$B$10,İLÇE,$B$11)/VLOOKUP($B$11,ABONE2,9,FALSE))</f>
        <v>6.1105047059788241E-3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6.0417929805869179E-3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6.4753862476217994E-3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1.7424203354569574E-2</v>
      </c>
      <c r="D33" s="17">
        <f t="shared" ref="D33:O33" si="14">SUM(D28:D32)</f>
        <v>1.9237210915818956</v>
      </c>
      <c r="E33" s="17">
        <f t="shared" si="14"/>
        <v>1.7843658299500444E-2</v>
      </c>
      <c r="F33" s="17">
        <f t="shared" si="14"/>
        <v>6.5686668363986486E-4</v>
      </c>
      <c r="G33" s="17">
        <f t="shared" si="14"/>
        <v>0</v>
      </c>
      <c r="H33" s="17">
        <f t="shared" si="14"/>
        <v>5.9278212913841462E-4</v>
      </c>
      <c r="I33" s="17">
        <f t="shared" si="14"/>
        <v>4.1379783321092545E-2</v>
      </c>
      <c r="J33" s="17">
        <f t="shared" si="14"/>
        <v>2.4424065479337727</v>
      </c>
      <c r="K33" s="17">
        <f t="shared" si="14"/>
        <v>6.8378975637769818E-2</v>
      </c>
      <c r="L33" s="17">
        <f t="shared" si="14"/>
        <v>1.7756225408874153</v>
      </c>
      <c r="M33" s="17">
        <f t="shared" si="14"/>
        <v>2.4348224454793961</v>
      </c>
      <c r="N33" s="17">
        <f t="shared" si="14"/>
        <v>2.0029328528156847</v>
      </c>
      <c r="O33" s="17">
        <f t="shared" si="14"/>
        <v>2.5106547817133153E-2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0.33032186375957984</v>
      </c>
      <c r="D17" s="17">
        <f t="shared" si="1"/>
        <v>14.50924056915091</v>
      </c>
      <c r="E17" s="17">
        <f t="shared" si="2"/>
        <v>0.34404367464001662</v>
      </c>
      <c r="F17" s="17">
        <f t="shared" si="3"/>
        <v>0.13627167842077942</v>
      </c>
      <c r="G17" s="17">
        <f t="shared" si="4"/>
        <v>2.6853358580042443</v>
      </c>
      <c r="H17" s="17">
        <f t="shared" si="5"/>
        <v>0.17366626296234614</v>
      </c>
      <c r="I17" s="17">
        <f t="shared" si="6"/>
        <v>0.36512983805574351</v>
      </c>
      <c r="J17" s="17">
        <f t="shared" si="7"/>
        <v>15.618827097062249</v>
      </c>
      <c r="K17" s="17">
        <f t="shared" si="8"/>
        <v>0.69990959242651996</v>
      </c>
      <c r="L17" s="17">
        <f t="shared" si="9"/>
        <v>5.2896584333230408</v>
      </c>
      <c r="M17" s="17">
        <f t="shared" si="10"/>
        <v>20.682108328904526</v>
      </c>
      <c r="N17" s="17">
        <f t="shared" si="11"/>
        <v>15.55129169704403</v>
      </c>
      <c r="O17" s="23">
        <f t="shared" si="12"/>
        <v>0.40890354998665052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3.9058509175404842E-2</v>
      </c>
      <c r="D21" s="17">
        <f t="shared" si="1"/>
        <v>0</v>
      </c>
      <c r="E21" s="17">
        <f t="shared" si="2"/>
        <v>3.9020709856055269E-2</v>
      </c>
      <c r="F21" s="17">
        <f t="shared" si="3"/>
        <v>6.191050883313727E-2</v>
      </c>
      <c r="G21" s="17">
        <f t="shared" si="4"/>
        <v>0</v>
      </c>
      <c r="H21" s="17">
        <f t="shared" si="5"/>
        <v>6.1002286209668265E-2</v>
      </c>
      <c r="I21" s="17">
        <f t="shared" si="6"/>
        <v>4.0489794830027001E-2</v>
      </c>
      <c r="J21" s="17">
        <f t="shared" si="7"/>
        <v>0</v>
      </c>
      <c r="K21" s="17">
        <f t="shared" si="8"/>
        <v>3.9601147091871847E-2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3.952996443899176E-2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6.3670575374821219E-3</v>
      </c>
      <c r="D22" s="17">
        <f t="shared" si="1"/>
        <v>0</v>
      </c>
      <c r="E22" s="17">
        <f t="shared" si="2"/>
        <v>6.3608957446677685E-3</v>
      </c>
      <c r="F22" s="17">
        <f t="shared" si="3"/>
        <v>2.9915214877930112E-4</v>
      </c>
      <c r="G22" s="17">
        <f t="shared" si="4"/>
        <v>0</v>
      </c>
      <c r="H22" s="17">
        <f t="shared" si="5"/>
        <v>2.9476360869940915E-4</v>
      </c>
      <c r="I22" s="17">
        <f t="shared" si="6"/>
        <v>5.7838914094512084E-3</v>
      </c>
      <c r="J22" s="17">
        <f t="shared" si="7"/>
        <v>0</v>
      </c>
      <c r="K22" s="17">
        <f t="shared" si="8"/>
        <v>5.656949743277781E-3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6.1205170405137623E-3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0.37574743047246678</v>
      </c>
      <c r="D25" s="17">
        <f t="shared" ref="D25:O25" si="13">SUM(D15:D24)</f>
        <v>14.50924056915091</v>
      </c>
      <c r="E25" s="17">
        <f t="shared" si="13"/>
        <v>0.38942528024073964</v>
      </c>
      <c r="F25" s="17">
        <f t="shared" si="13"/>
        <v>0.19848133940269597</v>
      </c>
      <c r="G25" s="17">
        <f t="shared" si="13"/>
        <v>2.6853358580042443</v>
      </c>
      <c r="H25" s="17">
        <f t="shared" si="13"/>
        <v>0.23496331278071381</v>
      </c>
      <c r="I25" s="17">
        <f t="shared" si="13"/>
        <v>0.41140352429522176</v>
      </c>
      <c r="J25" s="17">
        <f t="shared" si="13"/>
        <v>15.618827097062249</v>
      </c>
      <c r="K25" s="17">
        <f t="shared" si="13"/>
        <v>0.74516768926166954</v>
      </c>
      <c r="L25" s="17">
        <f t="shared" si="13"/>
        <v>5.2896584333230408</v>
      </c>
      <c r="M25" s="17">
        <f t="shared" si="13"/>
        <v>20.682108328904526</v>
      </c>
      <c r="N25" s="17">
        <f t="shared" si="13"/>
        <v>15.55129169704403</v>
      </c>
      <c r="O25" s="17">
        <f t="shared" si="13"/>
        <v>0.45455403146615603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3.0554756617898575E-3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3.0525186902427312E-3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2.499370617362474E-3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4.5759150774999591E-2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4.571486683304108E-2</v>
      </c>
      <c r="F31" s="17">
        <f>(SUMIFS(TARIMSALAG2,KAYNAK,A31,SEBEP,B31,SÜRE,"Uzun",BİLDİRİM,"Bildirimli",İL,$B$10,İLÇE,$B$11)/VLOOKUP($B$11,ABONE2,6,FALSE))</f>
        <v>3.4042139136548882E-2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3.3542743452394136E-2</v>
      </c>
      <c r="I31" s="17">
        <f>(SUMIFS(TICARETHANEAG2,KAYNAK,A31,SEBEP,B31,SÜRE,"Uzun",BİLDİRİM,"Bildirimli",İL,$B$10,İLÇE,$B$11)/VLOOKUP($B$11,ABONE2,9,FALSE))</f>
        <v>4.7243516913529231E-2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4.6206642199198296E-2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4.5513141983810616E-2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4.8814626436789452E-2</v>
      </c>
      <c r="D33" s="17">
        <f t="shared" ref="D33:O33" si="14">SUM(D28:D32)</f>
        <v>0</v>
      </c>
      <c r="E33" s="17">
        <f t="shared" si="14"/>
        <v>4.8767385523283809E-2</v>
      </c>
      <c r="F33" s="17">
        <f t="shared" si="14"/>
        <v>3.4042139136548882E-2</v>
      </c>
      <c r="G33" s="17">
        <f t="shared" si="14"/>
        <v>0</v>
      </c>
      <c r="H33" s="17">
        <f t="shared" si="14"/>
        <v>3.3542743452394136E-2</v>
      </c>
      <c r="I33" s="17">
        <f t="shared" si="14"/>
        <v>4.7243516913529231E-2</v>
      </c>
      <c r="J33" s="17">
        <f t="shared" si="14"/>
        <v>0</v>
      </c>
      <c r="K33" s="17">
        <f t="shared" si="14"/>
        <v>4.6206642199198296E-2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4.8012512601173091E-2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0.16099031939966829</v>
      </c>
      <c r="D17" s="17">
        <f t="shared" si="1"/>
        <v>0</v>
      </c>
      <c r="E17" s="17">
        <f t="shared" si="2"/>
        <v>0.1609781677539063</v>
      </c>
      <c r="F17" s="17">
        <f t="shared" si="3"/>
        <v>0.6446749332035584</v>
      </c>
      <c r="G17" s="17">
        <f t="shared" si="4"/>
        <v>0</v>
      </c>
      <c r="H17" s="17">
        <f t="shared" si="5"/>
        <v>0.56883082341490443</v>
      </c>
      <c r="I17" s="17">
        <f t="shared" si="6"/>
        <v>0.1919655293257837</v>
      </c>
      <c r="J17" s="17">
        <f t="shared" si="7"/>
        <v>98.022932259102333</v>
      </c>
      <c r="K17" s="17">
        <f t="shared" si="8"/>
        <v>0.36619417194915932</v>
      </c>
      <c r="L17" s="17">
        <f t="shared" si="9"/>
        <v>10.450674089397607</v>
      </c>
      <c r="M17" s="17">
        <f t="shared" si="10"/>
        <v>642.87816104523949</v>
      </c>
      <c r="N17" s="17">
        <f t="shared" si="11"/>
        <v>16.473793012786576</v>
      </c>
      <c r="O17" s="23">
        <f t="shared" si="12"/>
        <v>0.19413918887266779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2.6874393743719003E-2</v>
      </c>
      <c r="D18" s="17">
        <f t="shared" si="1"/>
        <v>0</v>
      </c>
      <c r="E18" s="17">
        <f t="shared" si="2"/>
        <v>2.6872365248378043E-2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1.7773950697790687E-2</v>
      </c>
      <c r="J18" s="17">
        <f t="shared" si="7"/>
        <v>0</v>
      </c>
      <c r="K18" s="17">
        <f t="shared" si="8"/>
        <v>1.7742296801201027E-2</v>
      </c>
      <c r="L18" s="17">
        <f t="shared" si="9"/>
        <v>0.16821388860298941</v>
      </c>
      <c r="M18" s="17">
        <f t="shared" si="10"/>
        <v>0</v>
      </c>
      <c r="N18" s="17">
        <f t="shared" si="11"/>
        <v>0.16661185156867522</v>
      </c>
      <c r="O18" s="23">
        <f t="shared" si="12"/>
        <v>2.5770430570627778E-2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5.500960149456486E-2</v>
      </c>
      <c r="D21" s="17">
        <f t="shared" si="1"/>
        <v>0</v>
      </c>
      <c r="E21" s="17">
        <f t="shared" si="2"/>
        <v>5.5005449336886295E-2</v>
      </c>
      <c r="F21" s="17">
        <f t="shared" si="3"/>
        <v>7.1862157695999987E-4</v>
      </c>
      <c r="G21" s="17">
        <f t="shared" si="4"/>
        <v>0</v>
      </c>
      <c r="H21" s="17">
        <f t="shared" si="5"/>
        <v>6.3407786202352931E-4</v>
      </c>
      <c r="I21" s="17">
        <f t="shared" si="6"/>
        <v>6.1785757775202191E-2</v>
      </c>
      <c r="J21" s="17">
        <f t="shared" si="7"/>
        <v>0.13506498272569167</v>
      </c>
      <c r="K21" s="17">
        <f t="shared" si="8"/>
        <v>6.1916261850981001E-2</v>
      </c>
      <c r="L21" s="17">
        <f t="shared" si="9"/>
        <v>0.73034005868773255</v>
      </c>
      <c r="M21" s="17">
        <f t="shared" si="10"/>
        <v>0</v>
      </c>
      <c r="N21" s="17">
        <f t="shared" si="11"/>
        <v>0.72338443908118266</v>
      </c>
      <c r="O21" s="23">
        <f t="shared" si="12"/>
        <v>5.6168845927061888E-2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0.24287431463795214</v>
      </c>
      <c r="D25" s="17">
        <f t="shared" ref="D25:O25" si="13">SUM(D15:D24)</f>
        <v>0</v>
      </c>
      <c r="E25" s="17">
        <f t="shared" si="13"/>
        <v>0.24285598233917066</v>
      </c>
      <c r="F25" s="17">
        <f t="shared" si="13"/>
        <v>0.64539355478051841</v>
      </c>
      <c r="G25" s="17">
        <f t="shared" si="13"/>
        <v>0</v>
      </c>
      <c r="H25" s="17">
        <f t="shared" si="13"/>
        <v>0.56946490127692795</v>
      </c>
      <c r="I25" s="17">
        <f t="shared" si="13"/>
        <v>0.27152523779877658</v>
      </c>
      <c r="J25" s="17">
        <f t="shared" si="13"/>
        <v>98.157997241828028</v>
      </c>
      <c r="K25" s="17">
        <f t="shared" si="13"/>
        <v>0.44585273060134134</v>
      </c>
      <c r="L25" s="17">
        <f t="shared" si="13"/>
        <v>11.349228036688329</v>
      </c>
      <c r="M25" s="17">
        <f t="shared" si="13"/>
        <v>642.87816104523949</v>
      </c>
      <c r="N25" s="17">
        <f t="shared" si="13"/>
        <v>17.363789303436434</v>
      </c>
      <c r="O25" s="17">
        <f t="shared" si="13"/>
        <v>0.27607846537035746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1.1382936142456669E-2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1.1382076951616809E-2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2.3785408989492698E-3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2.374304919625946E-3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1.0231465226157631E-2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3.0009240795578509E-2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3.0006975680103905E-2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4.3413764882430116E-2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4.3336448654455705E-2</v>
      </c>
      <c r="L31" s="17">
        <f>(SUMIFS(SANAYIAG2,KAYNAK,A31,SEBEP,B31,SÜRE,"Uzun",BİLDİRİM,"Bildirimli",İL,$B$10,İLÇE,$B$11)/VLOOKUP($B$11,ABONE2,12,FALSE))</f>
        <v>0.53285748023211543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0.52778264708704759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3.1914171501892012E-2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4.139217693803518E-2</v>
      </c>
      <c r="D33" s="17">
        <f t="shared" ref="D33:O33" si="14">SUM(D28:D32)</f>
        <v>0</v>
      </c>
      <c r="E33" s="17">
        <f t="shared" si="14"/>
        <v>4.1389052631720713E-2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4.5792305781379383E-2</v>
      </c>
      <c r="J33" s="17">
        <f t="shared" si="14"/>
        <v>0</v>
      </c>
      <c r="K33" s="17">
        <f t="shared" si="14"/>
        <v>4.571075357408165E-2</v>
      </c>
      <c r="L33" s="17">
        <f t="shared" si="14"/>
        <v>0.53285748023211543</v>
      </c>
      <c r="M33" s="17">
        <f t="shared" si="14"/>
        <v>0</v>
      </c>
      <c r="N33" s="17">
        <f t="shared" si="14"/>
        <v>0.52778264708704759</v>
      </c>
      <c r="O33" s="17">
        <f t="shared" si="14"/>
        <v>4.2145636728049642E-2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0.12061130761058965</v>
      </c>
      <c r="D17" s="17">
        <f t="shared" si="1"/>
        <v>2.6638349874409442</v>
      </c>
      <c r="E17" s="17">
        <f t="shared" si="2"/>
        <v>0.13188421546143012</v>
      </c>
      <c r="F17" s="17">
        <f t="shared" si="3"/>
        <v>0.38555909059649374</v>
      </c>
      <c r="G17" s="17">
        <f t="shared" si="4"/>
        <v>6.1994368733931369</v>
      </c>
      <c r="H17" s="17">
        <f t="shared" si="5"/>
        <v>1.6737224072565755</v>
      </c>
      <c r="I17" s="17">
        <f t="shared" si="6"/>
        <v>0.20392247310405504</v>
      </c>
      <c r="J17" s="17">
        <f t="shared" si="7"/>
        <v>7.7994468452096513</v>
      </c>
      <c r="K17" s="17">
        <f t="shared" si="8"/>
        <v>0.57489878841589126</v>
      </c>
      <c r="L17" s="17">
        <f t="shared" si="9"/>
        <v>25.442441029717369</v>
      </c>
      <c r="M17" s="17">
        <f t="shared" si="10"/>
        <v>34.683203334478655</v>
      </c>
      <c r="N17" s="17">
        <f t="shared" si="11"/>
        <v>31.27871195904029</v>
      </c>
      <c r="O17" s="23">
        <f t="shared" si="12"/>
        <v>0.31495522337259219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1.6450998936830878E-2</v>
      </c>
      <c r="D21" s="17">
        <f t="shared" si="1"/>
        <v>0</v>
      </c>
      <c r="E21" s="17">
        <f t="shared" si="2"/>
        <v>1.6378079438424217E-2</v>
      </c>
      <c r="F21" s="17">
        <f t="shared" si="3"/>
        <v>2.425485199012652E-2</v>
      </c>
      <c r="G21" s="17">
        <f t="shared" si="4"/>
        <v>0</v>
      </c>
      <c r="H21" s="17">
        <f t="shared" si="5"/>
        <v>1.8880777791808682E-2</v>
      </c>
      <c r="I21" s="17">
        <f t="shared" si="6"/>
        <v>7.1313975067976232E-3</v>
      </c>
      <c r="J21" s="17">
        <f t="shared" si="7"/>
        <v>0</v>
      </c>
      <c r="K21" s="17">
        <f t="shared" si="8"/>
        <v>6.7830898139394939E-3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1.4720863757541357E-2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7.9842567485719797E-4</v>
      </c>
      <c r="D22" s="17">
        <f t="shared" si="1"/>
        <v>0</v>
      </c>
      <c r="E22" s="17">
        <f t="shared" si="2"/>
        <v>7.9488663142590588E-4</v>
      </c>
      <c r="F22" s="17">
        <f t="shared" si="3"/>
        <v>2.4336284114015154E-4</v>
      </c>
      <c r="G22" s="17">
        <f t="shared" si="4"/>
        <v>0</v>
      </c>
      <c r="H22" s="17">
        <f t="shared" si="5"/>
        <v>1.8944167246293179E-4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6.1764615894357696E-4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0.13786073222227771</v>
      </c>
      <c r="D25" s="17">
        <f t="shared" ref="D25:O25" si="13">SUM(D15:D24)</f>
        <v>2.6638349874409442</v>
      </c>
      <c r="E25" s="17">
        <f t="shared" si="13"/>
        <v>0.14905718153128023</v>
      </c>
      <c r="F25" s="17">
        <f t="shared" si="13"/>
        <v>0.41005730542776037</v>
      </c>
      <c r="G25" s="17">
        <f t="shared" si="13"/>
        <v>6.1994368733931369</v>
      </c>
      <c r="H25" s="17">
        <f t="shared" si="13"/>
        <v>1.6927926267208473</v>
      </c>
      <c r="I25" s="17">
        <f t="shared" si="13"/>
        <v>0.21105387061085265</v>
      </c>
      <c r="J25" s="17">
        <f t="shared" si="13"/>
        <v>7.7994468452096513</v>
      </c>
      <c r="K25" s="17">
        <f t="shared" si="13"/>
        <v>0.58168187822983075</v>
      </c>
      <c r="L25" s="17">
        <f t="shared" si="13"/>
        <v>25.442441029717369</v>
      </c>
      <c r="M25" s="17">
        <f t="shared" si="13"/>
        <v>34.683203334478655</v>
      </c>
      <c r="N25" s="17">
        <f t="shared" si="13"/>
        <v>31.27871195904029</v>
      </c>
      <c r="O25" s="17">
        <f t="shared" si="13"/>
        <v>0.33029373328907707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9.2444846617796478E-2</v>
      </c>
      <c r="D29" s="17">
        <f>(SUMIFS(MESKENOG2,KAYNAK,A29,SEBEP,B29,SÜRE,"Uzun",BİLDİRİM,"Bildirimli",İL,$B$10,İLÇE,$B$11)/VLOOKUP($B$11,ABONE2,4,FALSE))</f>
        <v>0.25743570426298101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9.3176173063525922E-2</v>
      </c>
      <c r="F29" s="17">
        <f>(SUMIFS(TARIMSALAG2,KAYNAK,A29,SEBEP,B29,SÜRE,"Uzun",BİLDİRİM,"Bildirimli",İL,$B$10,İLÇE,$B$11)/VLOOKUP($B$11,ABONE2,6,FALSE))</f>
        <v>0.18786172503585716</v>
      </c>
      <c r="G29" s="17">
        <f>(SUMIFS(TARIMSALOG2,KAYNAK,A29,SEBEP,B29,SÜRE,"Uzun",BİLDİRİM,"Bildirimli",İL,$B$10,İLÇE,$B$11)/VLOOKUP($B$11,ABONE2,7,FALSE))</f>
        <v>0.5546983014034772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0.26914059578959271</v>
      </c>
      <c r="I29" s="17">
        <f>(SUMIFS(TICARETHANEAG2,KAYNAK,A29,SEBEP,B29,SÜRE,"Uzun",BİLDİRİM,"Bildirimli",İL,$B$10,İLÇE,$B$11)/VLOOKUP($B$11,ABONE2,9,FALSE))</f>
        <v>0.14990933656354957</v>
      </c>
      <c r="J29" s="17">
        <f>(SUMIFS(TICARETHANEOG2,KAYNAK,A29,SEBEP,B29,SÜRE,"Uzun",BİLDİRİM,"Bildirimli",İL,$B$10,İLÇE,$B$11)/VLOOKUP($B$11,ABONE2,10,FALSE))</f>
        <v>0.8720831395358517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0.18518134193361885</v>
      </c>
      <c r="L29" s="17">
        <f>(SUMIFS(SANAYIAG2,KAYNAK,A29,SEBEP,B29,SÜRE,"Uzun",BİLDİRİM,"Bildirimli",İL,$B$10,İLÇE,$B$11)/VLOOKUP($B$11,ABONE2,12,FALSE))</f>
        <v>15.568834916836547</v>
      </c>
      <c r="M29" s="17">
        <f>(SUMIFS(SANAYIOG2,KAYNAK,A29,SEBEP,B29,SÜRE,"Uzun",BİLDİRİM,"Bildirimli",İL,$B$10,İLÇE,$B$11)/VLOOKUP($B$11,ABONE2,13,FALSE))</f>
        <v>6.9347687793830524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10.115740514234341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0.12685447662370664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1.126162676479831E-2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1.1211709299112162E-2</v>
      </c>
      <c r="F31" s="17">
        <f>(SUMIFS(TARIMSALAG2,KAYNAK,A31,SEBEP,B31,SÜRE,"Uzun",BİLDİRİM,"Bildirimli",İL,$B$10,İLÇE,$B$11)/VLOOKUP($B$11,ABONE2,6,FALSE))</f>
        <v>5.1130530814797806E-2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3.9801693742942859E-2</v>
      </c>
      <c r="I31" s="17">
        <f>(SUMIFS(TICARETHANEAG2,KAYNAK,A31,SEBEP,B31,SÜRE,"Uzun",BİLDİRİM,"Bildirimli",İL,$B$10,İLÇE,$B$11)/VLOOKUP($B$11,ABONE2,9,FALSE))</f>
        <v>1.1635558893532683E-3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1.1067261491872181E-3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1.0761209057598652E-2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0.10370647338259478</v>
      </c>
      <c r="D33" s="17">
        <f t="shared" ref="D33:O33" si="14">SUM(D28:D32)</f>
        <v>0.25743570426298101</v>
      </c>
      <c r="E33" s="17">
        <f t="shared" si="14"/>
        <v>0.10438788236263809</v>
      </c>
      <c r="F33" s="17">
        <f t="shared" si="14"/>
        <v>0.23899225585065498</v>
      </c>
      <c r="G33" s="17">
        <f t="shared" si="14"/>
        <v>0.5546983014034772</v>
      </c>
      <c r="H33" s="17">
        <f t="shared" si="14"/>
        <v>0.30894228953253555</v>
      </c>
      <c r="I33" s="17">
        <f t="shared" si="14"/>
        <v>0.15107289245290284</v>
      </c>
      <c r="J33" s="17">
        <f t="shared" si="14"/>
        <v>0.8720831395358517</v>
      </c>
      <c r="K33" s="17">
        <f t="shared" si="14"/>
        <v>0.18628806808280607</v>
      </c>
      <c r="L33" s="17">
        <f t="shared" si="14"/>
        <v>15.568834916836547</v>
      </c>
      <c r="M33" s="17">
        <f t="shared" si="14"/>
        <v>6.9347687793830524</v>
      </c>
      <c r="N33" s="17">
        <f t="shared" si="14"/>
        <v>10.115740514234341</v>
      </c>
      <c r="O33" s="17">
        <f t="shared" si="14"/>
        <v>0.13761568568130528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0.23878596257617207</v>
      </c>
      <c r="D17" s="17">
        <f t="shared" si="1"/>
        <v>4.4782603613956473</v>
      </c>
      <c r="E17" s="17">
        <f t="shared" si="2"/>
        <v>0.2485024368728726</v>
      </c>
      <c r="F17" s="17">
        <f t="shared" si="3"/>
        <v>0.24569210796329449</v>
      </c>
      <c r="G17" s="17">
        <f t="shared" si="4"/>
        <v>1.6915665274511329</v>
      </c>
      <c r="H17" s="17">
        <f t="shared" si="5"/>
        <v>0.27791605335885677</v>
      </c>
      <c r="I17" s="17">
        <f t="shared" si="6"/>
        <v>0.33444152363781571</v>
      </c>
      <c r="J17" s="17">
        <f t="shared" si="7"/>
        <v>5.8279688786619301</v>
      </c>
      <c r="K17" s="17">
        <f t="shared" si="8"/>
        <v>0.51565315456415151</v>
      </c>
      <c r="L17" s="17">
        <f t="shared" si="9"/>
        <v>0.48189136079849348</v>
      </c>
      <c r="M17" s="17">
        <f t="shared" si="10"/>
        <v>7.3234461849464232</v>
      </c>
      <c r="N17" s="17">
        <f t="shared" si="11"/>
        <v>3.0474744198539674</v>
      </c>
      <c r="O17" s="23">
        <f t="shared" si="12"/>
        <v>0.28694197685876266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2.7266550215035198E-2</v>
      </c>
      <c r="D21" s="17">
        <f t="shared" si="1"/>
        <v>0</v>
      </c>
      <c r="E21" s="17">
        <f t="shared" si="2"/>
        <v>2.7204057861172217E-2</v>
      </c>
      <c r="F21" s="17">
        <f t="shared" si="3"/>
        <v>1.511184484025517E-2</v>
      </c>
      <c r="G21" s="17">
        <f t="shared" si="4"/>
        <v>0</v>
      </c>
      <c r="H21" s="17">
        <f t="shared" si="5"/>
        <v>1.4775049848660337E-2</v>
      </c>
      <c r="I21" s="17">
        <f t="shared" si="6"/>
        <v>2.9381927558884951E-2</v>
      </c>
      <c r="J21" s="17">
        <f t="shared" si="7"/>
        <v>0</v>
      </c>
      <c r="K21" s="17">
        <f t="shared" si="8"/>
        <v>2.8412723863587865E-2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2.6802631536161903E-2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2.0401666086207119E-3</v>
      </c>
      <c r="D22" s="17">
        <f t="shared" si="1"/>
        <v>0</v>
      </c>
      <c r="E22" s="17">
        <f t="shared" si="2"/>
        <v>2.0354907397396147E-3</v>
      </c>
      <c r="F22" s="17">
        <f t="shared" si="3"/>
        <v>5.9411507579558973E-4</v>
      </c>
      <c r="G22" s="17">
        <f t="shared" si="4"/>
        <v>0</v>
      </c>
      <c r="H22" s="17">
        <f t="shared" si="5"/>
        <v>5.8087413902882762E-4</v>
      </c>
      <c r="I22" s="17">
        <f t="shared" si="6"/>
        <v>1.1537134875092955E-3</v>
      </c>
      <c r="J22" s="17">
        <f t="shared" si="7"/>
        <v>0</v>
      </c>
      <c r="K22" s="17">
        <f t="shared" si="8"/>
        <v>1.1156566454873717E-3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1.8472662033654985E-3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0.268092679399828</v>
      </c>
      <c r="D25" s="17">
        <f t="shared" ref="D25:O25" si="13">SUM(D15:D24)</f>
        <v>4.4782603613956473</v>
      </c>
      <c r="E25" s="17">
        <f t="shared" si="13"/>
        <v>0.27774198547378443</v>
      </c>
      <c r="F25" s="17">
        <f t="shared" si="13"/>
        <v>0.26139806787934527</v>
      </c>
      <c r="G25" s="17">
        <f t="shared" si="13"/>
        <v>1.6915665274511329</v>
      </c>
      <c r="H25" s="17">
        <f t="shared" si="13"/>
        <v>0.29327197734654598</v>
      </c>
      <c r="I25" s="17">
        <f t="shared" si="13"/>
        <v>0.36497716468420999</v>
      </c>
      <c r="J25" s="17">
        <f t="shared" si="13"/>
        <v>5.8279688786619301</v>
      </c>
      <c r="K25" s="17">
        <f t="shared" si="13"/>
        <v>0.54518153507322675</v>
      </c>
      <c r="L25" s="17">
        <f t="shared" si="13"/>
        <v>0.48189136079849348</v>
      </c>
      <c r="M25" s="17">
        <f t="shared" si="13"/>
        <v>7.3234461849464232</v>
      </c>
      <c r="N25" s="17">
        <f t="shared" si="13"/>
        <v>3.0474744198539674</v>
      </c>
      <c r="O25" s="17">
        <f t="shared" si="13"/>
        <v>0.31559187459829008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4.4255933739813735E-2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4.4154503325991884E-2</v>
      </c>
      <c r="F29" s="17">
        <f>(SUMIFS(TARIMSALAG2,KAYNAK,A29,SEBEP,B29,SÜRE,"Uzun",BİLDİRİM,"Bildirimli",İL,$B$10,İLÇE,$B$11)/VLOOKUP($B$11,ABONE2,6,FALSE))</f>
        <v>2.5412860124054058E-2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2.4846488241444326E-2</v>
      </c>
      <c r="I29" s="17">
        <f>(SUMIFS(TICARETHANEAG2,KAYNAK,A29,SEBEP,B29,SÜRE,"Uzun",BİLDİRİM,"Bildirimli",İL,$B$10,İLÇE,$B$11)/VLOOKUP($B$11,ABONE2,9,FALSE))</f>
        <v>2.8852912161526981E-2</v>
      </c>
      <c r="J29" s="17">
        <f>(SUMIFS(TICARETHANEOG2,KAYNAK,A29,SEBEP,B29,SÜRE,"Uzun",BİLDİRİM,"Bildirimli",İL,$B$10,İLÇE,$B$11)/VLOOKUP($B$11,ABONE2,10,FALSE))</f>
        <v>0.43683034192734194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4.2310614408405743E-2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4.3032576096548598E-2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2.4661288249466781E-2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2.4604766909588849E-2</v>
      </c>
      <c r="F31" s="17">
        <f>(SUMIFS(TARIMSALAG2,KAYNAK,A31,SEBEP,B31,SÜRE,"Uzun",BİLDİRİM,"Bildirimli",İL,$B$10,İLÇE,$B$11)/VLOOKUP($B$11,ABONE2,6,FALSE))</f>
        <v>3.7301575974726844E-2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3.6470242401646688E-2</v>
      </c>
      <c r="I31" s="17">
        <f>(SUMIFS(TICARETHANEAG2,KAYNAK,A31,SEBEP,B31,SÜRE,"Uzun",BİLDİRİM,"Bildirimli",İL,$B$10,İLÇE,$B$11)/VLOOKUP($B$11,ABONE2,9,FALSE))</f>
        <v>1.7471312411613441E-2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1.6894996902119066E-2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2.4085866725829911E-2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6.8917221989280519E-2</v>
      </c>
      <c r="D33" s="17">
        <f t="shared" ref="D33:O33" si="14">SUM(D28:D32)</f>
        <v>0</v>
      </c>
      <c r="E33" s="17">
        <f t="shared" si="14"/>
        <v>6.8759270235580733E-2</v>
      </c>
      <c r="F33" s="17">
        <f t="shared" si="14"/>
        <v>6.2714436098780899E-2</v>
      </c>
      <c r="G33" s="17">
        <f t="shared" si="14"/>
        <v>0</v>
      </c>
      <c r="H33" s="17">
        <f t="shared" si="14"/>
        <v>6.1316730643091011E-2</v>
      </c>
      <c r="I33" s="17">
        <f t="shared" si="14"/>
        <v>4.6324224573140421E-2</v>
      </c>
      <c r="J33" s="17">
        <f t="shared" si="14"/>
        <v>0.43683034192734194</v>
      </c>
      <c r="K33" s="17">
        <f t="shared" si="14"/>
        <v>5.9205611310524806E-2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6.7118442822378513E-2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0.10727664930578246</v>
      </c>
      <c r="D17" s="17">
        <f t="shared" si="1"/>
        <v>1.2644564665771556</v>
      </c>
      <c r="E17" s="17">
        <f t="shared" si="2"/>
        <v>0.10787564795407792</v>
      </c>
      <c r="F17" s="17">
        <f t="shared" si="3"/>
        <v>0.67137345241913837</v>
      </c>
      <c r="G17" s="17">
        <f t="shared" si="4"/>
        <v>3.2579542254175733</v>
      </c>
      <c r="H17" s="17">
        <f t="shared" si="5"/>
        <v>0.9701634209196025</v>
      </c>
      <c r="I17" s="17">
        <f t="shared" si="6"/>
        <v>0.42337072616400417</v>
      </c>
      <c r="J17" s="17">
        <f t="shared" si="7"/>
        <v>7.007730745324718</v>
      </c>
      <c r="K17" s="17">
        <f t="shared" si="8"/>
        <v>0.58196210943514504</v>
      </c>
      <c r="L17" s="17">
        <f t="shared" si="9"/>
        <v>9.2262672232710212</v>
      </c>
      <c r="M17" s="17">
        <f t="shared" si="10"/>
        <v>70.039477757833751</v>
      </c>
      <c r="N17" s="17">
        <f t="shared" si="11"/>
        <v>42.717600561146149</v>
      </c>
      <c r="O17" s="23">
        <f t="shared" si="12"/>
        <v>0.30284270167610772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0.13378168579944916</v>
      </c>
      <c r="D18" s="17">
        <f t="shared" si="1"/>
        <v>2.2085419350586815</v>
      </c>
      <c r="E18" s="17">
        <f t="shared" si="2"/>
        <v>0.13485565768030508</v>
      </c>
      <c r="F18" s="17">
        <f t="shared" si="3"/>
        <v>0.18667257233968815</v>
      </c>
      <c r="G18" s="17">
        <f t="shared" si="4"/>
        <v>0.82314858542870195</v>
      </c>
      <c r="H18" s="17">
        <f t="shared" si="5"/>
        <v>0.26019536733120668</v>
      </c>
      <c r="I18" s="17">
        <f t="shared" si="6"/>
        <v>0.23743366282277639</v>
      </c>
      <c r="J18" s="17">
        <f t="shared" si="7"/>
        <v>1.7462990377899792</v>
      </c>
      <c r="K18" s="17">
        <f t="shared" si="8"/>
        <v>0.27377630603937242</v>
      </c>
      <c r="L18" s="17">
        <f t="shared" si="9"/>
        <v>5.8277871998144182</v>
      </c>
      <c r="M18" s="17">
        <f t="shared" si="10"/>
        <v>34.424188670585444</v>
      </c>
      <c r="N18" s="17">
        <f t="shared" si="11"/>
        <v>21.576530038789766</v>
      </c>
      <c r="O18" s="23">
        <f t="shared" si="12"/>
        <v>0.18693260787256613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3.6241886414237853E-2</v>
      </c>
      <c r="D21" s="17">
        <f t="shared" si="1"/>
        <v>0</v>
      </c>
      <c r="E21" s="17">
        <f t="shared" si="2"/>
        <v>3.6223126286684816E-2</v>
      </c>
      <c r="F21" s="17">
        <f t="shared" si="3"/>
        <v>0.17051520111951915</v>
      </c>
      <c r="G21" s="17">
        <f t="shared" si="4"/>
        <v>0</v>
      </c>
      <c r="H21" s="17">
        <f t="shared" si="5"/>
        <v>0.15081806577265314</v>
      </c>
      <c r="I21" s="17">
        <f t="shared" si="6"/>
        <v>8.2856971324462722E-2</v>
      </c>
      <c r="J21" s="17">
        <f t="shared" si="7"/>
        <v>0</v>
      </c>
      <c r="K21" s="17">
        <f t="shared" si="8"/>
        <v>8.0861272174087478E-2</v>
      </c>
      <c r="L21" s="17">
        <f t="shared" si="9"/>
        <v>0.44233576006350966</v>
      </c>
      <c r="M21" s="17">
        <f t="shared" si="10"/>
        <v>0</v>
      </c>
      <c r="N21" s="17">
        <f t="shared" si="11"/>
        <v>0.19873055886911306</v>
      </c>
      <c r="O21" s="23">
        <f t="shared" si="12"/>
        <v>5.4788249084502361E-2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0.27730022151946948</v>
      </c>
      <c r="D25" s="17">
        <f t="shared" ref="D25:O25" si="13">SUM(D15:D24)</f>
        <v>3.4729984016358371</v>
      </c>
      <c r="E25" s="17">
        <f t="shared" si="13"/>
        <v>0.27895443192106784</v>
      </c>
      <c r="F25" s="17">
        <f t="shared" si="13"/>
        <v>1.0285612258783456</v>
      </c>
      <c r="G25" s="17">
        <f t="shared" si="13"/>
        <v>4.081102810846275</v>
      </c>
      <c r="H25" s="17">
        <f t="shared" si="13"/>
        <v>1.3811768540234624</v>
      </c>
      <c r="I25" s="17">
        <f t="shared" si="13"/>
        <v>0.74366136031124319</v>
      </c>
      <c r="J25" s="17">
        <f t="shared" si="13"/>
        <v>8.7540297831146976</v>
      </c>
      <c r="K25" s="17">
        <f t="shared" si="13"/>
        <v>0.93659968764860491</v>
      </c>
      <c r="L25" s="17">
        <f t="shared" si="13"/>
        <v>15.496390183148948</v>
      </c>
      <c r="M25" s="17">
        <f t="shared" si="13"/>
        <v>104.4636664284192</v>
      </c>
      <c r="N25" s="17">
        <f t="shared" si="13"/>
        <v>64.492861158805027</v>
      </c>
      <c r="O25" s="17">
        <f t="shared" si="13"/>
        <v>0.54456355863317629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2.3636742998481723E-2</v>
      </c>
      <c r="D28" s="17">
        <f>(SUMIFS(MESKENOG2,KAYNAK,A28,SEBEP,B28,SÜRE,"Uzun",BİLDİRİM,"Bildirimli",İL,$B$10,İLÇE,$B$11)/VLOOKUP($B$11,ABONE2,4,FALSE))</f>
        <v>0.57615397696812576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2.3922746151464606E-2</v>
      </c>
      <c r="F28" s="17">
        <f>(SUMIFS(TARIMSALAG2,KAYNAK,A28,SEBEP,B28,SÜRE,"Uzun",BİLDİRİM,"Bildirimli",İL,$B$10,İLÇE,$B$11)/VLOOKUP($B$11,ABONE2,6,FALSE))</f>
        <v>0.33287694204941048</v>
      </c>
      <c r="G28" s="17">
        <f>(SUMIFS(TARIMSALOG2,KAYNAK,A28,SEBEP,B28,SÜRE,"Uzun",BİLDİRİM,"Bildirimli",İL,$B$10,İLÇE,$B$11)/VLOOKUP($B$11,ABONE2,7,FALSE))</f>
        <v>2.8197483117045596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0.62014893678499416</v>
      </c>
      <c r="I28" s="17">
        <f>(SUMIFS(TICARETHANEAG2,KAYNAK,A28,SEBEP,B28,SÜRE,"Uzun",BİLDİRİM,"Bildirimli",İL,$B$10,İLÇE,$B$11)/VLOOKUP($B$11,ABONE2,9,FALSE))</f>
        <v>0.11794921759412777</v>
      </c>
      <c r="J28" s="17">
        <f>(SUMIFS(TICARETHANEOG2,KAYNAK,A28,SEBEP,B28,SÜRE,"Uzun",BİLDİRİM,"Bildirimli",İL,$B$10,İLÇE,$B$11)/VLOOKUP($B$11,ABONE2,10,FALSE))</f>
        <v>2.0859482135438241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0.16535058722392237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5.8017388120464473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3.1951605051850001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0.10619988814466624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0.34015959780882371</v>
      </c>
      <c r="D29" s="17">
        <f>(SUMIFS(MESKENOG2,KAYNAK,A29,SEBEP,B29,SÜRE,"Uzun",BİLDİRİM,"Bildirimli",İL,$B$10,İLÇE,$B$11)/VLOOKUP($B$11,ABONE2,4,FALSE))</f>
        <v>2.0658896627059318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0.34105289888508489</v>
      </c>
      <c r="F29" s="17">
        <f>(SUMIFS(TARIMSALAG2,KAYNAK,A29,SEBEP,B29,SÜRE,"Uzun",BİLDİRİM,"Bildirimli",İL,$B$10,İLÇE,$B$11)/VLOOKUP($B$11,ABONE2,6,FALSE))</f>
        <v>1.1977794828208297</v>
      </c>
      <c r="G29" s="17">
        <f>(SUMIFS(TARIMSALOG2,KAYNAK,A29,SEBEP,B29,SÜRE,"Uzun",BİLDİRİM,"Bildirimli",İL,$B$10,İLÇE,$B$11)/VLOOKUP($B$11,ABONE2,7,FALSE))</f>
        <v>2.0517385043754639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1.2964249192265194</v>
      </c>
      <c r="I29" s="17">
        <f>(SUMIFS(TICARETHANEAG2,KAYNAK,A29,SEBEP,B29,SÜRE,"Uzun",BİLDİRİM,"Bildirimli",İL,$B$10,İLÇE,$B$11)/VLOOKUP($B$11,ABONE2,9,FALSE))</f>
        <v>1.038218117567141</v>
      </c>
      <c r="J29" s="17">
        <f>(SUMIFS(TICARETHANEOG2,KAYNAK,A29,SEBEP,B29,SÜRE,"Uzun",BİLDİRİM,"Bildirimli",İL,$B$10,İLÇE,$B$11)/VLOOKUP($B$11,ABONE2,10,FALSE))</f>
        <v>19.322408622964641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1.4786124847958129</v>
      </c>
      <c r="L29" s="17">
        <f>(SUMIFS(SANAYIAG2,KAYNAK,A29,SEBEP,B29,SÜRE,"Uzun",BİLDİRİM,"Bildirimli",İL,$B$10,İLÇE,$B$11)/VLOOKUP($B$11,ABONE2,12,FALSE))</f>
        <v>42.446491316005471</v>
      </c>
      <c r="M29" s="17">
        <f>(SUMIFS(SANAYIOG2,KAYNAK,A29,SEBEP,B29,SÜRE,"Uzun",BİLDİRİM,"Bildirimli",İL,$B$10,İLÇE,$B$11)/VLOOKUP($B$11,ABONE2,13,FALSE))</f>
        <v>189.8379497871947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123.61859887984882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0.72196667775777013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7.3955076415574538E-3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7.3916794559853987E-3</v>
      </c>
      <c r="F31" s="17">
        <f>(SUMIFS(TARIMSALAG2,KAYNAK,A31,SEBEP,B31,SÜRE,"Uzun",BİLDİRİM,"Bildirimli",İL,$B$10,İLÇE,$B$11)/VLOOKUP($B$11,ABONE2,6,FALSE))</f>
        <v>1.1747263729660638E-2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1.0390273607259358E-2</v>
      </c>
      <c r="I31" s="17">
        <f>(SUMIFS(TICARETHANEAG2,KAYNAK,A31,SEBEP,B31,SÜRE,"Uzun",BİLDİRİM,"Bildirimli",İL,$B$10,İLÇE,$B$11)/VLOOKUP($B$11,ABONE2,9,FALSE))</f>
        <v>7.25297985243273E-3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7.0782840423178929E-3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7.6070049350191685E-3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0.37119184844886288</v>
      </c>
      <c r="D33" s="17">
        <f t="shared" ref="D33:O33" si="14">SUM(D28:D32)</f>
        <v>2.6420436396740574</v>
      </c>
      <c r="E33" s="17">
        <f t="shared" si="14"/>
        <v>0.3723673244925349</v>
      </c>
      <c r="F33" s="17">
        <f t="shared" si="14"/>
        <v>1.5424036885999008</v>
      </c>
      <c r="G33" s="17">
        <f t="shared" si="14"/>
        <v>4.871486816080024</v>
      </c>
      <c r="H33" s="17">
        <f t="shared" si="14"/>
        <v>1.9269641296187729</v>
      </c>
      <c r="I33" s="17">
        <f t="shared" si="14"/>
        <v>1.1634203150137015</v>
      </c>
      <c r="J33" s="17">
        <f t="shared" si="14"/>
        <v>21.408356836508464</v>
      </c>
      <c r="K33" s="17">
        <f t="shared" si="14"/>
        <v>1.6510413560620532</v>
      </c>
      <c r="L33" s="17">
        <f t="shared" si="14"/>
        <v>42.446491316005471</v>
      </c>
      <c r="M33" s="17">
        <f t="shared" si="14"/>
        <v>195.63968859924114</v>
      </c>
      <c r="N33" s="17">
        <f t="shared" si="14"/>
        <v>126.81375938503382</v>
      </c>
      <c r="O33" s="17">
        <f t="shared" si="14"/>
        <v>0.83577357083745563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9.3418486616398511E-2</v>
      </c>
      <c r="D17" s="17">
        <f t="shared" si="1"/>
        <v>0.26714814267071574</v>
      </c>
      <c r="E17" s="17">
        <f t="shared" si="2"/>
        <v>9.3476481345891246E-2</v>
      </c>
      <c r="F17" s="17">
        <f t="shared" si="3"/>
        <v>0.6858866449909905</v>
      </c>
      <c r="G17" s="17">
        <f t="shared" si="4"/>
        <v>0.94835587146991651</v>
      </c>
      <c r="H17" s="17">
        <f t="shared" si="5"/>
        <v>0.72886783624620677</v>
      </c>
      <c r="I17" s="17">
        <f t="shared" si="6"/>
        <v>0.144712852502388</v>
      </c>
      <c r="J17" s="17">
        <f t="shared" si="7"/>
        <v>3.968101282612627</v>
      </c>
      <c r="K17" s="17">
        <f t="shared" si="8"/>
        <v>0.26543686970210512</v>
      </c>
      <c r="L17" s="17">
        <f t="shared" si="9"/>
        <v>16.311900411444189</v>
      </c>
      <c r="M17" s="17">
        <f t="shared" si="10"/>
        <v>43.894601232021365</v>
      </c>
      <c r="N17" s="17">
        <f t="shared" si="11"/>
        <v>38.741788990814641</v>
      </c>
      <c r="O17" s="23">
        <f t="shared" si="12"/>
        <v>0.20922333159241202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3.4254768885984229E-3</v>
      </c>
      <c r="D18" s="17">
        <f t="shared" si="1"/>
        <v>0</v>
      </c>
      <c r="E18" s="17">
        <f t="shared" si="2"/>
        <v>3.4243333900728992E-3</v>
      </c>
      <c r="F18" s="17">
        <f t="shared" si="3"/>
        <v>6.539856250489434E-3</v>
      </c>
      <c r="G18" s="17">
        <f t="shared" si="4"/>
        <v>0</v>
      </c>
      <c r="H18" s="17">
        <f t="shared" si="5"/>
        <v>5.4689085586217276E-3</v>
      </c>
      <c r="I18" s="17">
        <f t="shared" si="6"/>
        <v>5.4747061321858449E-3</v>
      </c>
      <c r="J18" s="17">
        <f t="shared" si="7"/>
        <v>0</v>
      </c>
      <c r="K18" s="17">
        <f t="shared" si="8"/>
        <v>5.3018415307081587E-3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3.8402879458565159E-3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9.6328203789539633E-4</v>
      </c>
      <c r="D20" s="17">
        <f t="shared" si="1"/>
        <v>0</v>
      </c>
      <c r="E20" s="17">
        <f t="shared" si="2"/>
        <v>9.6296047344588472E-4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3.4274596917256169E-4</v>
      </c>
      <c r="J20" s="17">
        <f t="shared" si="7"/>
        <v>0</v>
      </c>
      <c r="K20" s="17">
        <f t="shared" si="8"/>
        <v>3.3192371790673121E-4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8.0415067613693583E-4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3.4037998952863358E-2</v>
      </c>
      <c r="D21" s="17">
        <f t="shared" si="1"/>
        <v>0</v>
      </c>
      <c r="E21" s="17">
        <f t="shared" si="2"/>
        <v>3.4026636330116163E-2</v>
      </c>
      <c r="F21" s="17">
        <f t="shared" si="3"/>
        <v>0.23916394386712533</v>
      </c>
      <c r="G21" s="17">
        <f t="shared" si="4"/>
        <v>0</v>
      </c>
      <c r="H21" s="17">
        <f t="shared" si="5"/>
        <v>0.1999991573867945</v>
      </c>
      <c r="I21" s="17">
        <f t="shared" si="6"/>
        <v>3.8297101889192553E-2</v>
      </c>
      <c r="J21" s="17">
        <f t="shared" si="7"/>
        <v>0</v>
      </c>
      <c r="K21" s="17">
        <f t="shared" si="8"/>
        <v>3.7087865613129205E-2</v>
      </c>
      <c r="L21" s="17">
        <f t="shared" si="9"/>
        <v>2.6758915347407055</v>
      </c>
      <c r="M21" s="17">
        <f t="shared" si="10"/>
        <v>0</v>
      </c>
      <c r="N21" s="17">
        <f t="shared" si="11"/>
        <v>0.49989182517134062</v>
      </c>
      <c r="O21" s="23">
        <f t="shared" si="12"/>
        <v>4.4893380277741077E-2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2.1365945231174887E-4</v>
      </c>
      <c r="D22" s="17">
        <f t="shared" si="1"/>
        <v>0</v>
      </c>
      <c r="E22" s="17">
        <f t="shared" si="2"/>
        <v>2.1358812814970419E-4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1.5717005055806627E-4</v>
      </c>
      <c r="J22" s="17">
        <f t="shared" si="7"/>
        <v>0</v>
      </c>
      <c r="K22" s="17">
        <f t="shared" si="8"/>
        <v>1.5220738452669333E-4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1.9092798818396315E-4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0.13205890394806744</v>
      </c>
      <c r="D25" s="17">
        <f t="shared" ref="D25:O25" si="13">SUM(D15:D24)</f>
        <v>0.26714814267071574</v>
      </c>
      <c r="E25" s="17">
        <f t="shared" si="13"/>
        <v>0.13210399966767589</v>
      </c>
      <c r="F25" s="17">
        <f t="shared" si="13"/>
        <v>0.93159044510860534</v>
      </c>
      <c r="G25" s="17">
        <f t="shared" si="13"/>
        <v>0.94835587146991651</v>
      </c>
      <c r="H25" s="17">
        <f t="shared" si="13"/>
        <v>0.93433590219162299</v>
      </c>
      <c r="I25" s="17">
        <f t="shared" si="13"/>
        <v>0.18898457654349701</v>
      </c>
      <c r="J25" s="17">
        <f t="shared" si="13"/>
        <v>3.968101282612627</v>
      </c>
      <c r="K25" s="17">
        <f t="shared" si="13"/>
        <v>0.30831070794837595</v>
      </c>
      <c r="L25" s="17">
        <f t="shared" si="13"/>
        <v>18.987791946184895</v>
      </c>
      <c r="M25" s="17">
        <f t="shared" si="13"/>
        <v>43.894601232021365</v>
      </c>
      <c r="N25" s="17">
        <f t="shared" si="13"/>
        <v>39.24168081598598</v>
      </c>
      <c r="O25" s="17">
        <f t="shared" si="13"/>
        <v>0.25895207848033053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1.3193570466666084E-2</v>
      </c>
      <c r="D29" s="17">
        <f>(SUMIFS(MESKENOG2,KAYNAK,A29,SEBEP,B29,SÜRE,"Uzun",BİLDİRİM,"Bildirimli",İL,$B$10,İLÇE,$B$11)/VLOOKUP($B$11,ABONE2,4,FALSE))</f>
        <v>0.19619778031533752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1.325466124349285E-2</v>
      </c>
      <c r="F29" s="17">
        <f>(SUMIFS(TARIMSALAG2,KAYNAK,A29,SEBEP,B29,SÜRE,"Uzun",BİLDİRİM,"Bildirimli",İL,$B$10,İLÇE,$B$11)/VLOOKUP($B$11,ABONE2,6,FALSE))</f>
        <v>1.7025182155375088E-2</v>
      </c>
      <c r="G29" s="17">
        <f>(SUMIFS(TARIMSALOG2,KAYNAK,A29,SEBEP,B29,SÜRE,"Uzun",BİLDİRİM,"Bildirimli",İL,$B$10,İLÇE,$B$11)/VLOOKUP($B$11,ABONE2,7,FALSE))</f>
        <v>7.5690507042720276E-2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2.663204381629761E-2</v>
      </c>
      <c r="I29" s="17">
        <f>(SUMIFS(TICARETHANEAG2,KAYNAK,A29,SEBEP,B29,SÜRE,"Uzun",BİLDİRİM,"Bildirimli",İL,$B$10,İLÇE,$B$11)/VLOOKUP($B$11,ABONE2,9,FALSE))</f>
        <v>8.6978753322227237E-2</v>
      </c>
      <c r="J29" s="17">
        <f>(SUMIFS(TICARETHANEOG2,KAYNAK,A29,SEBEP,B29,SÜRE,"Uzun",BİLDİRİM,"Bildirimli",İL,$B$10,İLÇE,$B$11)/VLOOKUP($B$11,ABONE2,10,FALSE))</f>
        <v>1.9808527286579765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0.14677808539425985</v>
      </c>
      <c r="L29" s="17">
        <f>(SUMIFS(SANAYIAG2,KAYNAK,A29,SEBEP,B29,SÜRE,"Uzun",BİLDİRİM,"Bildirimli",İL,$B$10,İLÇE,$B$11)/VLOOKUP($B$11,ABONE2,12,FALSE))</f>
        <v>0.93732290424150955</v>
      </c>
      <c r="M29" s="17">
        <f>(SUMIFS(SANAYIOG2,KAYNAK,A29,SEBEP,B29,SÜRE,"Uzun",BİLDİRİM,"Bildirimli",İL,$B$10,İLÇE,$B$11)/VLOOKUP($B$11,ABONE2,13,FALSE))</f>
        <v>15.478400040723702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12.761935081161095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5.2171084032859957E-2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3.4334832773861367E-2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3.4323371061542797E-2</v>
      </c>
      <c r="F31" s="17">
        <f>(SUMIFS(TARIMSALAG2,KAYNAK,A31,SEBEP,B31,SÜRE,"Uzun",BİLDİRİM,"Bildirimli",İL,$B$10,İLÇE,$B$11)/VLOOKUP($B$11,ABONE2,6,FALSE))</f>
        <v>6.0876156632954283E-3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5.0907255645113725E-3</v>
      </c>
      <c r="I31" s="17">
        <f>(SUMIFS(TICARETHANEAG2,KAYNAK,A31,SEBEP,B31,SÜRE,"Uzun",BİLDİRİM,"Bildirimli",İL,$B$10,İLÇE,$B$11)/VLOOKUP($B$11,ABONE2,9,FALSE))</f>
        <v>4.372611527861691E-2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4.2345457155732867E-2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3.3841040470731817E-2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4.7528403240527449E-2</v>
      </c>
      <c r="D33" s="17">
        <f t="shared" ref="D33:O33" si="14">SUM(D28:D32)</f>
        <v>0.19619778031533752</v>
      </c>
      <c r="E33" s="17">
        <f t="shared" si="14"/>
        <v>4.7578032305035649E-2</v>
      </c>
      <c r="F33" s="17">
        <f t="shared" si="14"/>
        <v>2.3112797818670518E-2</v>
      </c>
      <c r="G33" s="17">
        <f t="shared" si="14"/>
        <v>7.5690507042720276E-2</v>
      </c>
      <c r="H33" s="17">
        <f t="shared" si="14"/>
        <v>3.1722769380808979E-2</v>
      </c>
      <c r="I33" s="17">
        <f t="shared" si="14"/>
        <v>0.13070486860084415</v>
      </c>
      <c r="J33" s="17">
        <f t="shared" si="14"/>
        <v>1.9808527286579765</v>
      </c>
      <c r="K33" s="17">
        <f t="shared" si="14"/>
        <v>0.18912354254999272</v>
      </c>
      <c r="L33" s="17">
        <f t="shared" si="14"/>
        <v>0.93732290424150955</v>
      </c>
      <c r="M33" s="17">
        <f t="shared" si="14"/>
        <v>15.478400040723702</v>
      </c>
      <c r="N33" s="17">
        <f t="shared" si="14"/>
        <v>12.761935081161095</v>
      </c>
      <c r="O33" s="17">
        <f t="shared" si="14"/>
        <v>8.6012124503591775E-2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0.18752003062114189</v>
      </c>
      <c r="D17" s="17">
        <f t="shared" si="1"/>
        <v>1.0162798505948929</v>
      </c>
      <c r="E17" s="17">
        <f t="shared" si="2"/>
        <v>0.18847060561537687</v>
      </c>
      <c r="F17" s="17">
        <f t="shared" si="3"/>
        <v>0.15825288303024446</v>
      </c>
      <c r="G17" s="17">
        <f t="shared" si="4"/>
        <v>5.625343551240011</v>
      </c>
      <c r="H17" s="17">
        <f t="shared" si="5"/>
        <v>2.0128136750731334</v>
      </c>
      <c r="I17" s="17">
        <f t="shared" si="6"/>
        <v>0.20266204736107263</v>
      </c>
      <c r="J17" s="17">
        <f t="shared" si="7"/>
        <v>39.059120732075101</v>
      </c>
      <c r="K17" s="17">
        <f t="shared" si="8"/>
        <v>2.4769744669584761</v>
      </c>
      <c r="L17" s="17">
        <f t="shared" si="9"/>
        <v>0.29887150245242861</v>
      </c>
      <c r="M17" s="17">
        <f t="shared" si="10"/>
        <v>205.76889301866697</v>
      </c>
      <c r="N17" s="17">
        <f t="shared" si="11"/>
        <v>186.0662882157423</v>
      </c>
      <c r="O17" s="23">
        <f t="shared" si="12"/>
        <v>0.84665125256603968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2.567523411485011E-2</v>
      </c>
      <c r="D21" s="17">
        <f t="shared" si="1"/>
        <v>0</v>
      </c>
      <c r="E21" s="17">
        <f t="shared" si="2"/>
        <v>2.5645785009171362E-2</v>
      </c>
      <c r="F21" s="17">
        <f t="shared" si="3"/>
        <v>1.4392977275187747E-2</v>
      </c>
      <c r="G21" s="17">
        <f t="shared" si="4"/>
        <v>0</v>
      </c>
      <c r="H21" s="17">
        <f t="shared" si="5"/>
        <v>9.5105538885516209E-3</v>
      </c>
      <c r="I21" s="17">
        <f t="shared" si="6"/>
        <v>4.3849903260906695E-2</v>
      </c>
      <c r="J21" s="17">
        <f t="shared" si="7"/>
        <v>0</v>
      </c>
      <c r="K21" s="17">
        <f t="shared" si="8"/>
        <v>4.1283318889602225E-2</v>
      </c>
      <c r="L21" s="17">
        <f t="shared" si="9"/>
        <v>3.6102495335414285E-2</v>
      </c>
      <c r="M21" s="17">
        <f t="shared" si="10"/>
        <v>0</v>
      </c>
      <c r="N21" s="17">
        <f t="shared" si="11"/>
        <v>3.4618831143547945E-3</v>
      </c>
      <c r="O21" s="23">
        <f t="shared" si="12"/>
        <v>2.8068821458956096E-2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0.21319526473599201</v>
      </c>
      <c r="D25" s="17">
        <f t="shared" ref="D25:O25" si="13">SUM(D15:D24)</f>
        <v>1.0162798505948929</v>
      </c>
      <c r="E25" s="17">
        <f t="shared" si="13"/>
        <v>0.21411639062454824</v>
      </c>
      <c r="F25" s="17">
        <f t="shared" si="13"/>
        <v>0.17264586030543219</v>
      </c>
      <c r="G25" s="17">
        <f t="shared" si="13"/>
        <v>5.625343551240011</v>
      </c>
      <c r="H25" s="17">
        <f t="shared" si="13"/>
        <v>2.022324228961685</v>
      </c>
      <c r="I25" s="17">
        <f t="shared" si="13"/>
        <v>0.24651195062197934</v>
      </c>
      <c r="J25" s="17">
        <f t="shared" si="13"/>
        <v>39.059120732075101</v>
      </c>
      <c r="K25" s="17">
        <f t="shared" si="13"/>
        <v>2.5182577858480784</v>
      </c>
      <c r="L25" s="17">
        <f t="shared" si="13"/>
        <v>0.33497399778784287</v>
      </c>
      <c r="M25" s="17">
        <f t="shared" si="13"/>
        <v>205.76889301866697</v>
      </c>
      <c r="N25" s="17">
        <f t="shared" si="13"/>
        <v>186.06975009885667</v>
      </c>
      <c r="O25" s="17">
        <f t="shared" si="13"/>
        <v>0.87472007402499574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6.1924707898867986E-3</v>
      </c>
      <c r="D29" s="17">
        <f>(SUMIFS(MESKENOG2,KAYNAK,A29,SEBEP,B29,SÜRE,"Uzun",BİLDİRİM,"Bildirimli",İL,$B$10,İLÇE,$B$11)/VLOOKUP($B$11,ABONE2,4,FALSE))</f>
        <v>7.830700495206383E-2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6.2751850712061312E-3</v>
      </c>
      <c r="F29" s="17">
        <f>(SUMIFS(TARIMSALAG2,KAYNAK,A29,SEBEP,B29,SÜRE,"Uzun",BİLDİRİM,"Bildirimli",İL,$B$10,İLÇE,$B$11)/VLOOKUP($B$11,ABONE2,6,FALSE))</f>
        <v>2.3542990468267404E-2</v>
      </c>
      <c r="G29" s="17">
        <f>(SUMIFS(TARIMSALOG2,KAYNAK,A29,SEBEP,B29,SÜRE,"Uzun",BİLDİRİM,"Bildirimli",İL,$B$10,İLÇE,$B$11)/VLOOKUP($B$11,ABONE2,7,FALSE))</f>
        <v>0.71712464175671886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0.25882157182406718</v>
      </c>
      <c r="I29" s="17">
        <f>(SUMIFS(TICARETHANEAG2,KAYNAK,A29,SEBEP,B29,SÜRE,"Uzun",BİLDİRİM,"Bildirimli",İL,$B$10,İLÇE,$B$11)/VLOOKUP($B$11,ABONE2,9,FALSE))</f>
        <v>0.24955148272626254</v>
      </c>
      <c r="J29" s="17">
        <f>(SUMIFS(TICARETHANEOG2,KAYNAK,A29,SEBEP,B29,SÜRE,"Uzun",BİLDİRİM,"Bildirimli",İL,$B$10,İLÇE,$B$11)/VLOOKUP($B$11,ABONE2,10,FALSE))</f>
        <v>2.3233717395315576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0.37093452497247781</v>
      </c>
      <c r="L29" s="17">
        <f>(SUMIFS(SANAYIAG2,KAYNAK,A29,SEBEP,B29,SÜRE,"Uzun",BİLDİRİM,"Bildirimli",İL,$B$10,İLÇE,$B$11)/VLOOKUP($B$11,ABONE2,12,FALSE))</f>
        <v>35.831917367404586</v>
      </c>
      <c r="M29" s="17">
        <f>(SUMIFS(SANAYIOG2,KAYNAK,A29,SEBEP,B29,SÜRE,"Uzun",BİLDİRİM,"Bildirimli",İL,$B$10,İLÇE,$B$11)/VLOOKUP($B$11,ABONE2,13,FALSE))</f>
        <v>254.50359777697744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233.53508047742937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0.41238063509102668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6.1924707898867986E-3</v>
      </c>
      <c r="D33" s="17">
        <f t="shared" ref="D33:O33" si="14">SUM(D28:D32)</f>
        <v>7.830700495206383E-2</v>
      </c>
      <c r="E33" s="17">
        <f t="shared" si="14"/>
        <v>6.2751850712061312E-3</v>
      </c>
      <c r="F33" s="17">
        <f t="shared" si="14"/>
        <v>2.3542990468267404E-2</v>
      </c>
      <c r="G33" s="17">
        <f t="shared" si="14"/>
        <v>0.71712464175671886</v>
      </c>
      <c r="H33" s="17">
        <f t="shared" si="14"/>
        <v>0.25882157182406718</v>
      </c>
      <c r="I33" s="17">
        <f t="shared" si="14"/>
        <v>0.24955148272626254</v>
      </c>
      <c r="J33" s="17">
        <f t="shared" si="14"/>
        <v>2.3233717395315576</v>
      </c>
      <c r="K33" s="17">
        <f t="shared" si="14"/>
        <v>0.37093452497247781</v>
      </c>
      <c r="L33" s="17">
        <f t="shared" si="14"/>
        <v>35.831917367404586</v>
      </c>
      <c r="M33" s="17">
        <f t="shared" si="14"/>
        <v>254.50359777697744</v>
      </c>
      <c r="N33" s="17">
        <f t="shared" si="14"/>
        <v>233.53508047742937</v>
      </c>
      <c r="O33" s="17">
        <f t="shared" si="14"/>
        <v>0.41238063509102668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9.2117097935679848E-2</v>
      </c>
      <c r="D17" s="17">
        <f t="shared" si="1"/>
        <v>7.9690844768714433</v>
      </c>
      <c r="E17" s="17">
        <f t="shared" si="2"/>
        <v>0.112134597318112</v>
      </c>
      <c r="F17" s="17">
        <f t="shared" si="3"/>
        <v>0.21220534355767967</v>
      </c>
      <c r="G17" s="17">
        <f t="shared" si="4"/>
        <v>16.135974603269066</v>
      </c>
      <c r="H17" s="17">
        <f t="shared" si="5"/>
        <v>1.5954822691487698</v>
      </c>
      <c r="I17" s="17">
        <f t="shared" si="6"/>
        <v>9.7786302226181288E-2</v>
      </c>
      <c r="J17" s="17">
        <f t="shared" si="7"/>
        <v>10.303889171402188</v>
      </c>
      <c r="K17" s="17">
        <f t="shared" si="8"/>
        <v>0.37379645972079978</v>
      </c>
      <c r="L17" s="17">
        <f t="shared" si="9"/>
        <v>4.2854632734991668E-2</v>
      </c>
      <c r="M17" s="17">
        <f t="shared" si="10"/>
        <v>248.40692743996144</v>
      </c>
      <c r="N17" s="17">
        <f t="shared" si="11"/>
        <v>135.51416707304031</v>
      </c>
      <c r="O17" s="23">
        <f t="shared" si="12"/>
        <v>0.23429218852370479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0.15053395900181596</v>
      </c>
      <c r="D21" s="17">
        <f t="shared" si="1"/>
        <v>8.8257476495317067E-2</v>
      </c>
      <c r="E21" s="17">
        <f t="shared" si="2"/>
        <v>0.15037569765704414</v>
      </c>
      <c r="F21" s="17">
        <f t="shared" si="3"/>
        <v>0.10831499203850641</v>
      </c>
      <c r="G21" s="17">
        <f t="shared" si="4"/>
        <v>0</v>
      </c>
      <c r="H21" s="17">
        <f t="shared" si="5"/>
        <v>9.8905810911929085E-2</v>
      </c>
      <c r="I21" s="17">
        <f t="shared" si="6"/>
        <v>0.1828308366922852</v>
      </c>
      <c r="J21" s="17">
        <f t="shared" si="7"/>
        <v>0</v>
      </c>
      <c r="K21" s="17">
        <f t="shared" si="8"/>
        <v>0.17788642562009063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0.15463635072018383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1.6748388185255196E-3</v>
      </c>
      <c r="D22" s="17">
        <f t="shared" si="1"/>
        <v>0</v>
      </c>
      <c r="E22" s="17">
        <f t="shared" si="2"/>
        <v>1.6705826012019388E-3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2.1948760811222757E-3</v>
      </c>
      <c r="J22" s="17">
        <f t="shared" si="7"/>
        <v>0</v>
      </c>
      <c r="K22" s="17">
        <f t="shared" si="8"/>
        <v>2.1355186456155882E-3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1.7298656349411365E-3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0.24432589575602132</v>
      </c>
      <c r="D25" s="17">
        <f t="shared" ref="D25:O25" si="13">SUM(D15:D24)</f>
        <v>8.0573419533667607</v>
      </c>
      <c r="E25" s="17">
        <f t="shared" si="13"/>
        <v>0.26418087757635811</v>
      </c>
      <c r="F25" s="17">
        <f t="shared" si="13"/>
        <v>0.32052033559618609</v>
      </c>
      <c r="G25" s="17">
        <f t="shared" si="13"/>
        <v>16.135974603269066</v>
      </c>
      <c r="H25" s="17">
        <f t="shared" si="13"/>
        <v>1.694388080060699</v>
      </c>
      <c r="I25" s="17">
        <f t="shared" si="13"/>
        <v>0.2828120149995888</v>
      </c>
      <c r="J25" s="17">
        <f t="shared" si="13"/>
        <v>10.303889171402188</v>
      </c>
      <c r="K25" s="17">
        <f t="shared" si="13"/>
        <v>0.55381840398650595</v>
      </c>
      <c r="L25" s="17">
        <f t="shared" si="13"/>
        <v>4.2854632734991668E-2</v>
      </c>
      <c r="M25" s="17">
        <f t="shared" si="13"/>
        <v>248.40692743996144</v>
      </c>
      <c r="N25" s="17">
        <f t="shared" si="13"/>
        <v>135.51416707304031</v>
      </c>
      <c r="O25" s="17">
        <f t="shared" si="13"/>
        <v>0.39065840487882975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6.888647473295649E-2</v>
      </c>
      <c r="D29" s="17">
        <f>(SUMIFS(MESKENOG2,KAYNAK,A29,SEBEP,B29,SÜRE,"Uzun",BİLDİRİM,"Bildirimli",İL,$B$10,İLÇE,$B$11)/VLOOKUP($B$11,ABONE2,4,FALSE))</f>
        <v>1.9491923971523402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7.3664839404297661E-2</v>
      </c>
      <c r="F29" s="17">
        <f>(SUMIFS(TARIMSALAG2,KAYNAK,A29,SEBEP,B29,SÜRE,"Uzun",BİLDİRİM,"Bildirimli",İL,$B$10,İLÇE,$B$11)/VLOOKUP($B$11,ABONE2,6,FALSE))</f>
        <v>0.13172710885485886</v>
      </c>
      <c r="G29" s="17">
        <f>(SUMIFS(TARIMSALOG2,KAYNAK,A29,SEBEP,B29,SÜRE,"Uzun",BİLDİRİM,"Bildirimli",İL,$B$10,İLÇE,$B$11)/VLOOKUP($B$11,ABONE2,7,FALSE))</f>
        <v>0.64318383468103946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0.17615668301753717</v>
      </c>
      <c r="I29" s="17">
        <f>(SUMIFS(TICARETHANEAG2,KAYNAK,A29,SEBEP,B29,SÜRE,"Uzun",BİLDİRİM,"Bildirimli",İL,$B$10,İLÇE,$B$11)/VLOOKUP($B$11,ABONE2,9,FALSE))</f>
        <v>5.7080789956267065E-2</v>
      </c>
      <c r="J29" s="17">
        <f>(SUMIFS(TICARETHANEOG2,KAYNAK,A29,SEBEP,B29,SÜRE,"Uzun",BİLDİRİM,"Bildirimli",İL,$B$10,İLÇE,$B$11)/VLOOKUP($B$11,ABONE2,10,FALSE))</f>
        <v>1.6753960749152761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0.10084592366136626</v>
      </c>
      <c r="L29" s="17">
        <f>(SUMIFS(SANAYIAG2,KAYNAK,A29,SEBEP,B29,SÜRE,"Uzun",BİLDİRİM,"Bildirimli",İL,$B$10,İLÇE,$B$11)/VLOOKUP($B$11,ABONE2,12,FALSE))</f>
        <v>8.4172501701310007E-2</v>
      </c>
      <c r="M29" s="17">
        <f>(SUMIFS(SANAYIOG2,KAYNAK,A29,SEBEP,B29,SÜRE,"Uzun",BİLDİRİM,"Bildirimli",İL,$B$10,İLÇE,$B$11)/VLOOKUP($B$11,ABONE2,13,FALSE))</f>
        <v>0.1083524383838375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9.7361558073597726E-2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8.0433590787337472E-2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5.6242964193155678E-2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5.6100035646312475E-2</v>
      </c>
      <c r="F31" s="17">
        <f>(SUMIFS(TARIMSALAG2,KAYNAK,A31,SEBEP,B31,SÜRE,"Uzun",BİLDİRİM,"Bildirimli",İL,$B$10,İLÇE,$B$11)/VLOOKUP($B$11,ABONE2,6,FALSE))</f>
        <v>2.8610152896149668E-2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2.6124826482948789E-2</v>
      </c>
      <c r="I31" s="17">
        <f>(SUMIFS(TICARETHANEAG2,KAYNAK,A31,SEBEP,B31,SÜRE,"Uzun",BİLDİRİM,"Bildirimli",İL,$B$10,İLÇE,$B$11)/VLOOKUP($B$11,ABONE2,9,FALSE))</f>
        <v>2.1115442667822521E-2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2.054440426746346E-2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4.8931640796971002E-2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0.12512943892611217</v>
      </c>
      <c r="D33" s="17">
        <f t="shared" ref="D33:O33" si="14">SUM(D28:D32)</f>
        <v>1.9491923971523402</v>
      </c>
      <c r="E33" s="17">
        <f t="shared" si="14"/>
        <v>0.12976487505061013</v>
      </c>
      <c r="F33" s="17">
        <f t="shared" si="14"/>
        <v>0.16033726175100854</v>
      </c>
      <c r="G33" s="17">
        <f t="shared" si="14"/>
        <v>0.64318383468103946</v>
      </c>
      <c r="H33" s="17">
        <f t="shared" si="14"/>
        <v>0.20228150950048596</v>
      </c>
      <c r="I33" s="17">
        <f t="shared" si="14"/>
        <v>7.819623262408959E-2</v>
      </c>
      <c r="J33" s="17">
        <f t="shared" si="14"/>
        <v>1.6753960749152761</v>
      </c>
      <c r="K33" s="17">
        <f t="shared" si="14"/>
        <v>0.12139032792882971</v>
      </c>
      <c r="L33" s="17">
        <f t="shared" si="14"/>
        <v>8.4172501701310007E-2</v>
      </c>
      <c r="M33" s="17">
        <f t="shared" si="14"/>
        <v>0.1083524383838375</v>
      </c>
      <c r="N33" s="17">
        <f t="shared" si="14"/>
        <v>9.7361558073597726E-2</v>
      </c>
      <c r="O33" s="17">
        <f t="shared" si="14"/>
        <v>0.12936523158430846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3.5508118550480979E-3</v>
      </c>
      <c r="D15" s="17">
        <f t="shared" ref="D15:D24" si="1">(SUMIFS(MESKENOG2,KAYNAK,A15,SEBEP,B15,SÜRE,"Uzun",BİLDİRİM,"Bildirimsiz")/VLOOKUP($B$10,ABONE2,4,FALSE))</f>
        <v>7.4790036298829424E-2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3.6069929967280819E-3</v>
      </c>
      <c r="F15" s="17">
        <f t="shared" ref="F15:F24" si="3">(SUMIFS(TARIMSALAG2,KAYNAK,A15,SEBEP,B15,SÜRE,"Uzun",BİLDİRİM,"Bildirimsiz")/VLOOKUP($B$10,ABONE2,6,FALSE))</f>
        <v>3.8532950472624319E-3</v>
      </c>
      <c r="G15" s="17">
        <f t="shared" ref="G15:G24" si="4">(SUMIFS(TARIMSALOG2,KAYNAK,A15,SEBEP,B15,SÜRE,"Uzun",BİLDİRİM,"Bildirimsiz")/VLOOKUP($B$10,ABONE2,7,FALSE))</f>
        <v>1.9685744424081834E-2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7.185721302620433E-3</v>
      </c>
      <c r="I15" s="17">
        <f t="shared" ref="I15:I24" si="6">(SUMIFS(TICARETHANEAG2,KAYNAK,A15,SEBEP,B15,SÜRE,"Uzun",BİLDİRİM,"Bildirimsiz")/VLOOKUP($B$10,ABONE2,9,FALSE))</f>
        <v>4.9363592927511423E-3</v>
      </c>
      <c r="J15" s="17">
        <f t="shared" ref="J15:J24" si="7">(SUMIFS(TICARETHANEOG2,KAYNAK,A15,SEBEP,B15,SÜRE,"Uzun",BİLDİRİM,"Bildirimsiz")/VLOOKUP($B$10,ABONE2,10,FALSE))</f>
        <v>0.13958460218934748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8.4717354323081227E-3</v>
      </c>
      <c r="L15" s="17">
        <f t="shared" ref="L15:L24" si="9">(SUMIFS(SANAYIAG2,KAYNAK,A15,SEBEP,B15,SÜRE,"Uzun",BİLDİRİM,"Bildirimsiz")/VLOOKUP($B$10,ABONE2,12,FALSE))</f>
        <v>2.0964835809501481E-2</v>
      </c>
      <c r="M15" s="17">
        <f t="shared" ref="M15:M24" si="10">(SUMIFS(SANAYIOG2,KAYNAK,A15,SEBEP,B15,SÜRE,"Uzun",BİLDİRİM,"Bildirimsiz")/VLOOKUP($B$10,ABONE2,13,FALSE))</f>
        <v>0.43754795259928009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0.22074384009374398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4.790847590112236E-3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0.11698473299476445</v>
      </c>
      <c r="D17" s="17">
        <f t="shared" si="1"/>
        <v>3.5047730627290297</v>
      </c>
      <c r="E17" s="17">
        <f t="shared" si="2"/>
        <v>0.11965643271666129</v>
      </c>
      <c r="F17" s="17">
        <f t="shared" si="3"/>
        <v>0.48095775196268942</v>
      </c>
      <c r="G17" s="17">
        <f t="shared" si="4"/>
        <v>2.4184436431379202</v>
      </c>
      <c r="H17" s="17">
        <f t="shared" si="5"/>
        <v>0.88876128882990113</v>
      </c>
      <c r="I17" s="17">
        <f t="shared" si="6"/>
        <v>0.16815261828348357</v>
      </c>
      <c r="J17" s="17">
        <f t="shared" si="7"/>
        <v>8.5480450704003239</v>
      </c>
      <c r="K17" s="17">
        <f t="shared" si="8"/>
        <v>0.38817830291138444</v>
      </c>
      <c r="L17" s="17">
        <f t="shared" si="9"/>
        <v>8.9668565702965175</v>
      </c>
      <c r="M17" s="17">
        <f t="shared" si="10"/>
        <v>66.841641879467602</v>
      </c>
      <c r="N17" s="17">
        <f t="shared" si="11"/>
        <v>36.721622705154424</v>
      </c>
      <c r="O17" s="23">
        <f t="shared" si="12"/>
        <v>0.23499492322418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1.5369477649574362E-2</v>
      </c>
      <c r="D18" s="17">
        <f t="shared" si="1"/>
        <v>4.3695747570567163E-2</v>
      </c>
      <c r="E18" s="17">
        <f t="shared" si="2"/>
        <v>1.5391816497254443E-2</v>
      </c>
      <c r="F18" s="17">
        <f t="shared" si="3"/>
        <v>2.9178467942303464E-2</v>
      </c>
      <c r="G18" s="17">
        <f t="shared" si="4"/>
        <v>5.393061764760692E-2</v>
      </c>
      <c r="H18" s="17">
        <f t="shared" si="5"/>
        <v>3.4388319658316062E-2</v>
      </c>
      <c r="I18" s="17">
        <f t="shared" si="6"/>
        <v>2.0145205031918818E-2</v>
      </c>
      <c r="J18" s="17">
        <f t="shared" si="7"/>
        <v>0.18704301129894044</v>
      </c>
      <c r="K18" s="17">
        <f t="shared" si="8"/>
        <v>2.4527338131672374E-2</v>
      </c>
      <c r="L18" s="17">
        <f t="shared" si="9"/>
        <v>0.30214638211558115</v>
      </c>
      <c r="M18" s="17">
        <f t="shared" si="10"/>
        <v>2.1780305857021713</v>
      </c>
      <c r="N18" s="17">
        <f t="shared" si="11"/>
        <v>1.2017562396465704</v>
      </c>
      <c r="O18" s="23">
        <f t="shared" si="12"/>
        <v>1.902389498615327E-2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1.8377039328549312E-5</v>
      </c>
      <c r="D20" s="17">
        <f t="shared" si="1"/>
        <v>0</v>
      </c>
      <c r="E20" s="17">
        <f t="shared" si="2"/>
        <v>1.8362546707970732E-5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6.6549355848504312E-6</v>
      </c>
      <c r="J20" s="17">
        <f t="shared" si="7"/>
        <v>0</v>
      </c>
      <c r="K20" s="17">
        <f t="shared" si="8"/>
        <v>6.4802010322797222E-6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1.5871947749934946E-5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3.6255554257150976E-2</v>
      </c>
      <c r="D21" s="17">
        <f t="shared" si="1"/>
        <v>8.4830841079516443E-3</v>
      </c>
      <c r="E21" s="17">
        <f t="shared" si="2"/>
        <v>3.6233652150657852E-2</v>
      </c>
      <c r="F21" s="17">
        <f t="shared" si="3"/>
        <v>7.7760557820861193E-2</v>
      </c>
      <c r="G21" s="17">
        <f t="shared" si="4"/>
        <v>2.9787782520058564E-3</v>
      </c>
      <c r="H21" s="17">
        <f t="shared" si="5"/>
        <v>6.2020430710616727E-2</v>
      </c>
      <c r="I21" s="17">
        <f t="shared" si="6"/>
        <v>5.0241913162843925E-2</v>
      </c>
      <c r="J21" s="17">
        <f t="shared" si="7"/>
        <v>3.8655780397433915E-3</v>
      </c>
      <c r="K21" s="17">
        <f t="shared" si="8"/>
        <v>4.902423824108338E-2</v>
      </c>
      <c r="L21" s="17">
        <f t="shared" si="9"/>
        <v>1.1647877613895097</v>
      </c>
      <c r="M21" s="17">
        <f t="shared" si="10"/>
        <v>3.0119144027850276E-3</v>
      </c>
      <c r="N21" s="17">
        <f t="shared" si="11"/>
        <v>0.60763982966088248</v>
      </c>
      <c r="O21" s="23">
        <f t="shared" si="12"/>
        <v>3.9833340457714327E-2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6.0118658891559226E-4</v>
      </c>
      <c r="D22" s="17">
        <f t="shared" si="1"/>
        <v>0</v>
      </c>
      <c r="E22" s="17">
        <f t="shared" si="2"/>
        <v>6.0071247722794151E-4</v>
      </c>
      <c r="F22" s="17">
        <f t="shared" si="3"/>
        <v>4.0577010861832388E-4</v>
      </c>
      <c r="G22" s="17">
        <f t="shared" si="4"/>
        <v>0</v>
      </c>
      <c r="H22" s="17">
        <f t="shared" si="5"/>
        <v>3.2036330064968754E-4</v>
      </c>
      <c r="I22" s="17">
        <f t="shared" si="6"/>
        <v>7.5784209280226858E-4</v>
      </c>
      <c r="J22" s="17">
        <f t="shared" si="7"/>
        <v>0</v>
      </c>
      <c r="K22" s="17">
        <f t="shared" si="8"/>
        <v>7.3794389885032362E-4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6.1376276854926374E-4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4.0160472529638907E-5</v>
      </c>
      <c r="D24" s="17">
        <f t="shared" si="1"/>
        <v>0</v>
      </c>
      <c r="E24" s="17">
        <f t="shared" si="2"/>
        <v>4.0128800915935372E-5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5.4388655375651875E-5</v>
      </c>
      <c r="J24" s="17">
        <f t="shared" si="7"/>
        <v>0</v>
      </c>
      <c r="K24" s="17">
        <f t="shared" si="8"/>
        <v>5.2960605886544672E-5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4.0957341440602931E-5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0.17282030085731168</v>
      </c>
      <c r="D25" s="17">
        <f t="shared" ref="D25:O25" si="13">SUM(D15:D24)</f>
        <v>3.6317419307063781</v>
      </c>
      <c r="E25" s="17">
        <f t="shared" si="13"/>
        <v>0.17554809818615355</v>
      </c>
      <c r="F25" s="17">
        <f t="shared" si="13"/>
        <v>0.59215584288173484</v>
      </c>
      <c r="G25" s="17">
        <f t="shared" si="13"/>
        <v>2.4950387834616148</v>
      </c>
      <c r="H25" s="17">
        <f t="shared" si="13"/>
        <v>0.9926761238021039</v>
      </c>
      <c r="I25" s="17">
        <f t="shared" si="13"/>
        <v>0.24429498145476025</v>
      </c>
      <c r="J25" s="17">
        <f t="shared" si="13"/>
        <v>8.8785382619283553</v>
      </c>
      <c r="K25" s="17">
        <f t="shared" si="13"/>
        <v>0.47099899942221746</v>
      </c>
      <c r="L25" s="17">
        <f t="shared" si="13"/>
        <v>10.454755549611109</v>
      </c>
      <c r="M25" s="17">
        <f t="shared" si="13"/>
        <v>69.460232332171842</v>
      </c>
      <c r="N25" s="17">
        <f t="shared" si="13"/>
        <v>38.751762614555624</v>
      </c>
      <c r="O25" s="17">
        <f t="shared" si="13"/>
        <v>0.2993135983158996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2.1837090076421848E-2</v>
      </c>
      <c r="D28" s="17">
        <f>(SUMIFS(MESKENOG2,KAYNAK,A28,SEBEP,B28,SÜRE,"Uzun",BİLDİRİM,"Bildirimli")/VLOOKUP($B$10,ABONE2,4,FALSE))</f>
        <v>0.23939618216194328</v>
      </c>
      <c r="E28" s="17">
        <f>(SUMIFS(MESKENAG2,KAYNAK,A28,SEBEP,B28,SÜRE,"Uzun",BİLDİRİM,"Bildirimli")+SUMIFS(MESKENOG2,KAYNAK,A28,SEBEP,B28,SÜRE,"Uzun",BİLDİRİM,"Bildirimli"))/VLOOKUP($B$10,ABONE2,5,FALSE)</f>
        <v>2.2008662946166813E-2</v>
      </c>
      <c r="F28" s="17">
        <f>(SUMIFS(TARIMSALAG2,KAYNAK,A28,SEBEP,B28,SÜRE,"Uzun",BİLDİRİM,"Bildirimli")/VLOOKUP($B$10,ABONE2,6,FALSE))</f>
        <v>0.15565396128542178</v>
      </c>
      <c r="G28" s="17">
        <f>(SUMIFS(TARIMSALOG2,KAYNAK,A28,SEBEP,B28,SÜRE,"Uzun",BİLDİRİM,"Bildirimli")/VLOOKUP($B$10,ABONE2,7,FALSE))</f>
        <v>0.92071470984980364</v>
      </c>
      <c r="H28" s="17">
        <f>(SUMIFS(TARIMSALAG2,KAYNAK,A28,SEBEP,B28,SÜRE,"Uzun",BİLDİRİM,"Bildirimli")+SUMIFS(TARIMSALOG2,KAYNAK,A28,SEBEP,B28,SÜRE,"Uzun",BİLDİRİM,"Bildirimli"))/VLOOKUP($B$10,ABONE2,8,FALSE)</f>
        <v>0.31668454251643324</v>
      </c>
      <c r="I28" s="17">
        <f>(SUMIFS(TICARETHANEAG2,KAYNAK,A28,SEBEP,B28,SÜRE,"Uzun",BİLDİRİM,"Bildirimli")/VLOOKUP($B$10,ABONE2,9,FALSE))</f>
        <v>2.9915921225442059E-2</v>
      </c>
      <c r="J28" s="17">
        <f>(SUMIFS(TICARETHANEOG2,KAYNAK,A28,SEBEP,B28,SÜRE,"Uzun",BİLDİRİM,"Bildirimli")/VLOOKUP($B$10,ABONE2,10,FALSE))</f>
        <v>1.1157707739952594</v>
      </c>
      <c r="K28" s="17">
        <f>(SUMIFS(TICARETHANEAG2,KAYNAK,A28,SEBEP,B28,SÜRE,"Uzun",BİLDİRİM,"Bildirimli")+SUMIFS(TICARETHANEOG2,KAYNAK,A28,SEBEP,B28,SÜRE,"Uzun",BİLDİRİM,"Bildirimli"))/VLOOKUP($B$10,ABONE2,11,FALSE)</f>
        <v>5.8426544572028699E-2</v>
      </c>
      <c r="L28" s="17">
        <f>(SUMIFS(SANAYIAG2,KAYNAK,A28,SEBEP,B28,SÜRE,"Uzun",BİLDİRİM,"Bildirimli")/VLOOKUP($B$10,ABONE2,12,FALSE))</f>
        <v>0.16130132735741495</v>
      </c>
      <c r="M28" s="17">
        <f>(SUMIFS(SANAYIOG2,KAYNAK,A28,SEBEP,B28,SÜRE,"Uzun",BİLDİRİM,"Bildirimli")/VLOOKUP($B$10,ABONE2,13,FALSE))</f>
        <v>25.925616104028808</v>
      </c>
      <c r="N28" s="17">
        <f>(SUMIFS(SANAYIAG2,KAYNAK,A28,SEBEP,B28,SÜRE,"Uzun",BİLDİRİM,"Bildirimli")+SUMIFS(SANAYIOG2,KAYNAK,A28,SEBEP,B28,SÜRE,"Uzun",BİLDİRİM,"Bildirimli"))/VLOOKUP($B$10,ABONE2,14,FALSE)</f>
        <v>12.516984850524858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5.3405986877531043E-2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6.3163555217693512E-2</v>
      </c>
      <c r="D29" s="17">
        <f>(SUMIFS(MESKENOG2,KAYNAK,A29,SEBEP,B29,SÜRE,"Uzun",BİLDİRİM,"Bildirimli")/VLOOKUP($B$10,ABONE2,4,FALSE))</f>
        <v>2.2739219538766009</v>
      </c>
      <c r="E29" s="17">
        <f>(SUMIFS(MESKENAG2,KAYNAK,A29,SEBEP,B29,SÜRE,"Uzun",BİLDİRİM,"Bildirimli")+SUMIFS(MESKENOG2,KAYNAK,A29,SEBEP,B29,SÜRE,"Uzun",BİLDİRİM,"Bildirimli"))/VLOOKUP($B$10,ABONE2,5,FALSE)</f>
        <v>6.4907017920790247E-2</v>
      </c>
      <c r="F29" s="17">
        <f>(SUMIFS(TARIMSALAG2,KAYNAK,A29,SEBEP,B29,SÜRE,"Uzun",BİLDİRİM,"Bildirimli")/VLOOKUP($B$10,ABONE2,6,FALSE))</f>
        <v>0.42411791121129122</v>
      </c>
      <c r="G29" s="17">
        <f>(SUMIFS(TARIMSALOG2,KAYNAK,A29,SEBEP,B29,SÜRE,"Uzun",BİLDİRİM,"Bildirimli")/VLOOKUP($B$10,ABONE2,7,FALSE))</f>
        <v>1.9199867926307441</v>
      </c>
      <c r="H29" s="17">
        <f>(SUMIFS(TARIMSALAG2,KAYNAK,A29,SEBEP,B29,SÜRE,"Uzun",BİLDİRİM,"Bildirimli")+SUMIFS(TARIMSALOG2,KAYNAK,A29,SEBEP,B29,SÜRE,"Uzun",BİLDİRİM,"Bildirimli"))/VLOOKUP($B$10,ABONE2,8,FALSE)</f>
        <v>0.73896955648568818</v>
      </c>
      <c r="I29" s="17">
        <f>(SUMIFS(TICARETHANEAG2,KAYNAK,A29,SEBEP,B29,SÜRE,"Uzun",BİLDİRİM,"Bildirimli")/VLOOKUP($B$10,ABONE2,9,FALSE))</f>
        <v>0.12577674697913874</v>
      </c>
      <c r="J29" s="17">
        <f>(SUMIFS(TICARETHANEOG2,KAYNAK,A29,SEBEP,B29,SÜRE,"Uzun",BİLDİRİM,"Bildirimli")/VLOOKUP($B$10,ABONE2,10,FALSE))</f>
        <v>4.7888816033530466</v>
      </c>
      <c r="K29" s="17">
        <f>(SUMIFS(TICARETHANEAG2,KAYNAK,A29,SEBEP,B29,SÜRE,"Uzun",BİLDİRİM,"Bildirimli")+SUMIFS(TICARETHANEOG2,KAYNAK,A29,SEBEP,B29,SÜRE,"Uzun",BİLDİRİM,"Bildirimli"))/VLOOKUP($B$10,ABONE2,11,FALSE)</f>
        <v>0.24821302457792591</v>
      </c>
      <c r="L29" s="17">
        <f>(SUMIFS(SANAYIAG2,KAYNAK,A29,SEBEP,B29,SÜRE,"Uzun",BİLDİRİM,"Bildirimli")/VLOOKUP($B$10,ABONE2,12,FALSE))</f>
        <v>2.9725364077211158</v>
      </c>
      <c r="M29" s="17">
        <f>(SUMIFS(SANAYIOG2,KAYNAK,A29,SEBEP,B29,SÜRE,"Uzun",BİLDİRİM,"Bildirimli")/VLOOKUP($B$10,ABONE2,13,FALSE))</f>
        <v>42.956728214538401</v>
      </c>
      <c r="N29" s="17">
        <f>(SUMIFS(SANAYIAG2,KAYNAK,A29,SEBEP,B29,SÜRE,"Uzun",BİLDİRİM,"Bildirimli")+SUMIFS(SANAYIOG2,KAYNAK,A29,SEBEP,B29,SÜRE,"Uzun",BİLDİRİM,"Bildirimli"))/VLOOKUP($B$10,ABONE2,14,FALSE)</f>
        <v>22.147586246111779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0.14417406592786489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0</v>
      </c>
      <c r="D30" s="17">
        <f>(SUMIFS(MESKENOG2,KAYNAK,A30,SEBEP,B30,SÜRE,"Uzun",BİLDİRİM,"Bildirimli")/VLOOKUP($B$10,ABONE2,4,FALSE))</f>
        <v>0</v>
      </c>
      <c r="E30" s="17">
        <f>(SUMIFS(MESKENAG2,KAYNAK,A30,SEBEP,B30,SÜRE,"Uzun",BİLDİRİM,"Bildirimli")+SUMIFS(MESKENOG2,KAYNAK,A30,SEBEP,B30,SÜRE,"Uzun",BİLDİRİM,"Bildirimli"))/VLOOKUP($B$10,ABONE2,5,FALSE)</f>
        <v>0</v>
      </c>
      <c r="F30" s="17">
        <f>(SUMIFS(TARIMSALAG2,KAYNAK,A30,SEBEP,B30,SÜRE,"Uzun",BİLDİRİM,"Bildirimli")/VLOOKUP($B$10,ABONE2,6,FALSE))</f>
        <v>0</v>
      </c>
      <c r="G30" s="17">
        <f>(SUMIFS(TARIMSALOG2,KAYNAK,A30,SEBEP,B30,SÜRE,"Uzun",BİLDİRİM,"Bildirimli")/VLOOKUP($B$10,ABONE2,7,FALSE))</f>
        <v>0</v>
      </c>
      <c r="H30" s="17">
        <f>(SUMIFS(TARIMSALAG2,KAYNAK,A30,SEBEP,B30,SÜRE,"Uzun",BİLDİRİM,"Bildirimli")+SUMIFS(TARIMSALOG2,KAYNAK,A30,SEBEP,B30,SÜRE,"Uzun",BİLDİRİM,"Bildirimli"))/VLOOKUP($B$10,ABONE2,8,FALSE)</f>
        <v>0</v>
      </c>
      <c r="I30" s="17">
        <f>(SUMIFS(TICARETHANEAG2,KAYNAK,A30,SEBEP,B30,SÜRE,"Uzun",BİLDİRİM,"Bildirimli")/VLOOKUP($B$10,ABONE2,9,FALSE))</f>
        <v>0</v>
      </c>
      <c r="J30" s="17">
        <f>(SUMIFS(TICARETHANEOG2,KAYNAK,A30,SEBEP,B30,SÜRE,"Uzun",BİLDİRİM,"Bildirimli")/VLOOKUP($B$10,ABONE2,10,FALSE))</f>
        <v>0</v>
      </c>
      <c r="K30" s="17">
        <f>(SUMIFS(TICARETHANEAG2,KAYNAK,A30,SEBEP,B30,SÜRE,"Uzun",BİLDİRİM,"Bildirimli")+SUMIFS(TICARETHANEOG2,KAYNAK,A30,SEBEP,B30,SÜRE,"Uzun",BİLDİRİM,"Bildirimli"))/VLOOKUP($B$10,ABONE2,11,FALSE)</f>
        <v>0</v>
      </c>
      <c r="L30" s="17">
        <f>(SUMIFS(SANAYIAG2,KAYNAK,A30,SEBEP,B30,SÜRE,"Uzun",BİLDİRİM,"Bildirimli")/VLOOKUP($B$10,ABONE2,12,FALSE))</f>
        <v>0</v>
      </c>
      <c r="M30" s="17">
        <f>(SUMIFS(SANAYIOG2,KAYNAK,A30,SEBEP,B30,SÜRE,"Uzun",BİLDİRİM,"Bildirimli")/VLOOKUP($B$10,ABONE2,13,FALSE))</f>
        <v>0</v>
      </c>
      <c r="N30" s="17">
        <f>(SUMIFS(SANAYIAG2,KAYNAK,A30,SEBEP,B30,SÜRE,"Uzun",BİLDİRİM,"Bildirimli")+SUMIFS(SANAYIOG2,KAYNAK,A30,SEBEP,B30,SÜRE,"Uzun",BİLDİRİM,"Bildirimli"))/VLOOKUP($B$10,ABONE2,14,FALSE)</f>
        <v>0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1.7036477566338762E-2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1.7023042148317926E-2</v>
      </c>
      <c r="F31" s="17">
        <f>(SUMIFS(TARIMSALAG2,KAYNAK,A31,SEBEP,B31,SÜRE,"Uzun",BİLDİRİM,"Bildirimli")/VLOOKUP($B$10,ABONE2,6,FALSE))</f>
        <v>1.6079162186957069E-2</v>
      </c>
      <c r="G31" s="17">
        <f>(SUMIFS(TARIMSALOG2,KAYNAK,A31,SEBEP,B31,SÜRE,"Uzun",BİLDİRİM,"Bildirimli")/VLOOKUP($B$10,ABONE2,7,FALSE))</f>
        <v>0</v>
      </c>
      <c r="H31" s="17">
        <f>(SUMIFS(TARIMSALAG2,KAYNAK,A31,SEBEP,B31,SÜRE,"Uzun",BİLDİRİM,"Bildirimli")+SUMIFS(TARIMSALOG2,KAYNAK,A31,SEBEP,B31,SÜRE,"Uzun",BİLDİRİM,"Bildirimli"))/VLOOKUP($B$10,ABONE2,8,FALSE)</f>
        <v>1.2694807627489681E-2</v>
      </c>
      <c r="I31" s="17">
        <f>(SUMIFS(TICARETHANEAG2,KAYNAK,A31,SEBEP,B31,SÜRE,"Uzun",BİLDİRİM,"Bildirimli")/VLOOKUP($B$10,ABONE2,9,FALSE))</f>
        <v>2.6758212451088528E-2</v>
      </c>
      <c r="J31" s="17">
        <f>(SUMIFS(TICARETHANEOG2,KAYNAK,A31,SEBEP,B31,SÜRE,"Uzun",BİLDİRİM,"Bildirimli")/VLOOKUP($B$10,ABONE2,10,FALSE))</f>
        <v>0</v>
      </c>
      <c r="K31" s="17">
        <f>(SUMIFS(TICARETHANEAG2,KAYNAK,A31,SEBEP,B31,SÜRE,"Uzun",BİLDİRİM,"Bildirimli")+SUMIFS(TICARETHANEOG2,KAYNAK,A31,SEBEP,B31,SÜRE,"Uzun",BİLDİRİM,"Bildirimli"))/VLOOKUP($B$10,ABONE2,11,FALSE)</f>
        <v>2.6055638516206781E-2</v>
      </c>
      <c r="L31" s="17">
        <f>(SUMIFS(SANAYIAG2,KAYNAK,A31,SEBEP,B31,SÜRE,"Uzun",BİLDİRİM,"Bildirimli")/VLOOKUP($B$10,ABONE2,12,FALSE))</f>
        <v>0.18195991913150344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9.4698169918375041E-2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1.8458699746812642E-2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0.10203712286045412</v>
      </c>
      <c r="D33" s="17">
        <f t="shared" ref="D33:O33" si="14">SUM(D28:D32)</f>
        <v>2.5133181360385444</v>
      </c>
      <c r="E33" s="17">
        <f t="shared" si="14"/>
        <v>0.10393872301527499</v>
      </c>
      <c r="F33" s="17">
        <f t="shared" si="14"/>
        <v>0.59585103468367007</v>
      </c>
      <c r="G33" s="17">
        <f t="shared" si="14"/>
        <v>2.840701502480548</v>
      </c>
      <c r="H33" s="17">
        <f t="shared" si="14"/>
        <v>1.0683489066296112</v>
      </c>
      <c r="I33" s="17">
        <f t="shared" si="14"/>
        <v>0.18245088065566933</v>
      </c>
      <c r="J33" s="17">
        <f t="shared" si="14"/>
        <v>5.9046523773483059</v>
      </c>
      <c r="K33" s="17">
        <f t="shared" si="14"/>
        <v>0.3326952076661614</v>
      </c>
      <c r="L33" s="17">
        <f t="shared" si="14"/>
        <v>3.315797654210034</v>
      </c>
      <c r="M33" s="17">
        <f t="shared" si="14"/>
        <v>68.882344318567206</v>
      </c>
      <c r="N33" s="17">
        <f t="shared" si="14"/>
        <v>34.759269266555009</v>
      </c>
      <c r="O33" s="17">
        <f t="shared" si="14"/>
        <v>0.21603875255220856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0.12015469199604967</v>
      </c>
      <c r="D15" s="17">
        <f t="shared" ref="D15:D24" si="1">(SUMIFS(MESKENOG2,KAYNAK,A15,SEBEP,B15,SÜRE,"Uzun",BİLDİRİM,"Bildirimsiz",İL,$B$10,İLÇE,$B$11)/VLOOKUP($B$11,ABONE2,4,FALSE))</f>
        <v>0.90845601222565431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0.12307941106103419</v>
      </c>
      <c r="F15" s="17">
        <f t="shared" ref="F15:F24" si="3">(SUMIFS(TARIMSALAG2,KAYNAK,A15,SEBEP,B15,SÜRE,"Uzun",BİLDİRİM,"Bildirimsiz",İL,$B$10,İLÇE,$B$11)/VLOOKUP($B$11,ABONE2,6,FALSE))</f>
        <v>4.9471481551448149E-2</v>
      </c>
      <c r="G15" s="17">
        <f t="shared" ref="G15:G24" si="4">(SUMIFS(TARIMSALOG2,KAYNAK,A15,SEBEP,B15,SÜRE,"Uzun",BİLDİRİM,"Bildirimsiz",İL,$B$10,İLÇE,$B$11)/VLOOKUP($B$11,ABONE2,7,FALSE))</f>
        <v>0.41015039623258792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6.0372106339220889E-2</v>
      </c>
      <c r="I15" s="17">
        <f t="shared" ref="I15:I24" si="6">(SUMIFS(TICARETHANEAG2,KAYNAK,A15,SEBEP,B15,SÜRE,"Uzun",BİLDİRİM,"Bildirimsiz",İL,$B$10,İLÇE,$B$11)/VLOOKUP($B$11,ABONE2,9,FALSE))</f>
        <v>0.18099273388093906</v>
      </c>
      <c r="J15" s="17">
        <f t="shared" ref="J15:J24" si="7">(SUMIFS(TICARETHANEOG2,KAYNAK,A15,SEBEP,B15,SÜRE,"Uzun",BİLDİRİM,"Bildirimsiz",İL,$B$10,İLÇE,$B$11)/VLOOKUP($B$11,ABONE2,10,FALSE))</f>
        <v>4.2302369795515142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0.33680827963641374</v>
      </c>
      <c r="L15" s="17">
        <f t="shared" ref="L15:L24" si="9">(SUMIFS(SANAYIAG2,KAYNAK,A15,SEBEP,B15,SÜRE,"Uzun",BİLDİRİM,"Bildirimsiz",İL,$B$10,İLÇE,$B$11)/VLOOKUP($B$11,ABONE2,12,FALSE))</f>
        <v>1.6887420380908296</v>
      </c>
      <c r="M15" s="17">
        <f t="shared" ref="M15:M24" si="10">(SUMIFS(SANAYIOG2,KAYNAK,A15,SEBEP,B15,SÜRE,"Uzun",BİLDİRİM,"Bildirimsiz",İL,$B$10,İLÇE,$B$11)/VLOOKUP($B$11,ABONE2,13,FALSE))</f>
        <v>19.765968135535786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12.117910940462918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0.16018143563104331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0.55717554406200054</v>
      </c>
      <c r="D17" s="17">
        <f t="shared" si="1"/>
        <v>25.816060846121658</v>
      </c>
      <c r="E17" s="17">
        <f t="shared" si="2"/>
        <v>0.65088989098415717</v>
      </c>
      <c r="F17" s="17">
        <f t="shared" si="3"/>
        <v>0.78256961581422302</v>
      </c>
      <c r="G17" s="17">
        <f t="shared" si="4"/>
        <v>7.4571381272332919</v>
      </c>
      <c r="H17" s="17">
        <f t="shared" si="5"/>
        <v>0.98429187902881454</v>
      </c>
      <c r="I17" s="17">
        <f t="shared" si="6"/>
        <v>0.54857031587608684</v>
      </c>
      <c r="J17" s="17">
        <f t="shared" si="7"/>
        <v>26.741399685914509</v>
      </c>
      <c r="K17" s="17">
        <f t="shared" si="8"/>
        <v>1.5564744470077687</v>
      </c>
      <c r="L17" s="17">
        <f t="shared" si="9"/>
        <v>8.267660506187454</v>
      </c>
      <c r="M17" s="17">
        <f t="shared" si="10"/>
        <v>18.768044198745422</v>
      </c>
      <c r="N17" s="17">
        <f t="shared" si="11"/>
        <v>14.325574174970898</v>
      </c>
      <c r="O17" s="23">
        <f t="shared" si="12"/>
        <v>0.8245509009280958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0.14756299095362993</v>
      </c>
      <c r="D21" s="17">
        <f t="shared" si="1"/>
        <v>0</v>
      </c>
      <c r="E21" s="17">
        <f t="shared" si="2"/>
        <v>0.1470155095758206</v>
      </c>
      <c r="F21" s="17">
        <f t="shared" si="3"/>
        <v>0.24617000239208817</v>
      </c>
      <c r="G21" s="17">
        <f t="shared" si="4"/>
        <v>0</v>
      </c>
      <c r="H21" s="17">
        <f t="shared" si="5"/>
        <v>0.23873012520255643</v>
      </c>
      <c r="I21" s="17">
        <f t="shared" si="6"/>
        <v>0.21744147766502805</v>
      </c>
      <c r="J21" s="17">
        <f t="shared" si="7"/>
        <v>0</v>
      </c>
      <c r="K21" s="17">
        <f t="shared" si="8"/>
        <v>0.20907429592525567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0.16243485906709867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2.8750319581401722E-4</v>
      </c>
      <c r="D22" s="17">
        <f t="shared" si="1"/>
        <v>0</v>
      </c>
      <c r="E22" s="17">
        <f t="shared" si="2"/>
        <v>2.8643651476647526E-4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5.8525795874286857E-5</v>
      </c>
      <c r="J22" s="17">
        <f t="shared" si="7"/>
        <v>0</v>
      </c>
      <c r="K22" s="17">
        <f t="shared" si="8"/>
        <v>5.6273714184061392E-5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2.3200084689485096E-4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0.82518073020749416</v>
      </c>
      <c r="D25" s="17">
        <f t="shared" ref="D25:O25" si="13">SUM(D15:D24)</f>
        <v>26.724516858347311</v>
      </c>
      <c r="E25" s="17">
        <f t="shared" si="13"/>
        <v>0.92127124813577843</v>
      </c>
      <c r="F25" s="17">
        <f t="shared" si="13"/>
        <v>1.0782110997577592</v>
      </c>
      <c r="G25" s="17">
        <f t="shared" si="13"/>
        <v>7.8672885234658798</v>
      </c>
      <c r="H25" s="17">
        <f t="shared" si="13"/>
        <v>1.2833941105705919</v>
      </c>
      <c r="I25" s="17">
        <f t="shared" si="13"/>
        <v>0.94706305321792827</v>
      </c>
      <c r="J25" s="17">
        <f t="shared" si="13"/>
        <v>30.971636665466022</v>
      </c>
      <c r="K25" s="17">
        <f t="shared" si="13"/>
        <v>2.1024132962836224</v>
      </c>
      <c r="L25" s="17">
        <f t="shared" si="13"/>
        <v>9.9564025442782835</v>
      </c>
      <c r="M25" s="17">
        <f t="shared" si="13"/>
        <v>38.534012334281208</v>
      </c>
      <c r="N25" s="17">
        <f t="shared" si="13"/>
        <v>26.443485115433816</v>
      </c>
      <c r="O25" s="17">
        <f t="shared" si="13"/>
        <v>1.1473991964731327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0.43562203199782146</v>
      </c>
      <c r="D29" s="17">
        <f>(SUMIFS(MESKENOG2,KAYNAK,A29,SEBEP,B29,SÜRE,"Uzun",BİLDİRİM,"Bildirimli",İL,$B$10,İLÇE,$B$11)/VLOOKUP($B$11,ABONE2,4,FALSE))</f>
        <v>25.950774553767044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0.53028716969500422</v>
      </c>
      <c r="F29" s="17">
        <f>(SUMIFS(TARIMSALAG2,KAYNAK,A29,SEBEP,B29,SÜRE,"Uzun",BİLDİRİM,"Bildirimli",İL,$B$10,İLÇE,$B$11)/VLOOKUP($B$11,ABONE2,6,FALSE))</f>
        <v>1.2416973802405833</v>
      </c>
      <c r="G29" s="17">
        <f>(SUMIFS(TARIMSALOG2,KAYNAK,A29,SEBEP,B29,SÜRE,"Uzun",BİLDİRİM,"Bildirimli",İL,$B$10,İLÇE,$B$11)/VLOOKUP($B$11,ABONE2,7,FALSE))</f>
        <v>16.973919111366953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1.7171647258176339</v>
      </c>
      <c r="I29" s="17">
        <f>(SUMIFS(TICARETHANEAG2,KAYNAK,A29,SEBEP,B29,SÜRE,"Uzun",BİLDİRİM,"Bildirimli",İL,$B$10,İLÇE,$B$11)/VLOOKUP($B$11,ABONE2,9,FALSE))</f>
        <v>0.68511689874630632</v>
      </c>
      <c r="J29" s="17">
        <f>(SUMIFS(TICARETHANEOG2,KAYNAK,A29,SEBEP,B29,SÜRE,"Uzun",BİLDİRİM,"Bildirimli",İL,$B$10,İLÇE,$B$11)/VLOOKUP($B$11,ABONE2,10,FALSE))</f>
        <v>12.226816687488355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1.1292432942956738</v>
      </c>
      <c r="L29" s="17">
        <f>(SUMIFS(SANAYIAG2,KAYNAK,A29,SEBEP,B29,SÜRE,"Uzun",BİLDİRİM,"Bildirimli",İL,$B$10,İLÇE,$B$11)/VLOOKUP($B$11,ABONE2,12,FALSE))</f>
        <v>25.4437898977293</v>
      </c>
      <c r="M29" s="17">
        <f>(SUMIFS(SANAYIOG2,KAYNAK,A29,SEBEP,B29,SÜRE,"Uzun",BİLDİRİM,"Bildirimli",İL,$B$10,İLÇE,$B$11)/VLOOKUP($B$11,ABONE2,13,FALSE))</f>
        <v>57.510957424021335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43.944078855205476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0.71983629029137608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2.6183239699643056E-2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2.6086095855826705E-2</v>
      </c>
      <c r="F31" s="17">
        <f>(SUMIFS(TARIMSALAG2,KAYNAK,A31,SEBEP,B31,SÜRE,"Uzun",BİLDİRİM,"Bildirimli",İL,$B$10,İLÇE,$B$11)/VLOOKUP($B$11,ABONE2,6,FALSE))</f>
        <v>0.18239124418903668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0.17687892163134741</v>
      </c>
      <c r="I31" s="17">
        <f>(SUMIFS(TICARETHANEAG2,KAYNAK,A31,SEBEP,B31,SÜRE,"Uzun",BİLDİRİM,"Bildirimli",İL,$B$10,İLÇE,$B$11)/VLOOKUP($B$11,ABONE2,9,FALSE))</f>
        <v>8.1690884390120899E-2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7.8547406505796308E-2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4.3502914345461649E-2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0.46180527169746449</v>
      </c>
      <c r="D33" s="17">
        <f t="shared" ref="D33:O33" si="14">SUM(D28:D32)</f>
        <v>25.950774553767044</v>
      </c>
      <c r="E33" s="17">
        <f t="shared" si="14"/>
        <v>0.55637326555083089</v>
      </c>
      <c r="F33" s="17">
        <f t="shared" si="14"/>
        <v>1.42408862442962</v>
      </c>
      <c r="G33" s="17">
        <f t="shared" si="14"/>
        <v>16.973919111366953</v>
      </c>
      <c r="H33" s="17">
        <f t="shared" si="14"/>
        <v>1.8940436474489812</v>
      </c>
      <c r="I33" s="17">
        <f t="shared" si="14"/>
        <v>0.76680778313642728</v>
      </c>
      <c r="J33" s="17">
        <f t="shared" si="14"/>
        <v>12.226816687488355</v>
      </c>
      <c r="K33" s="17">
        <f t="shared" si="14"/>
        <v>1.2077907008014701</v>
      </c>
      <c r="L33" s="17">
        <f t="shared" si="14"/>
        <v>25.4437898977293</v>
      </c>
      <c r="M33" s="17">
        <f t="shared" si="14"/>
        <v>57.510957424021335</v>
      </c>
      <c r="N33" s="17">
        <f t="shared" si="14"/>
        <v>43.944078855205476</v>
      </c>
      <c r="O33" s="17">
        <f t="shared" si="14"/>
        <v>0.76333920463683769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7.1864193964034345E-2</v>
      </c>
      <c r="D17" s="17">
        <f t="shared" si="1"/>
        <v>4.0516955307890831E-2</v>
      </c>
      <c r="E17" s="17">
        <f t="shared" si="2"/>
        <v>7.1848251717858191E-2</v>
      </c>
      <c r="F17" s="17">
        <f t="shared" si="3"/>
        <v>0.32926540965490492</v>
      </c>
      <c r="G17" s="17">
        <f t="shared" si="4"/>
        <v>2.0067348285232005</v>
      </c>
      <c r="H17" s="17">
        <f t="shared" si="5"/>
        <v>0.42670029660049902</v>
      </c>
      <c r="I17" s="17">
        <f t="shared" si="6"/>
        <v>0.15261413803357937</v>
      </c>
      <c r="J17" s="17">
        <f t="shared" si="7"/>
        <v>1.0675517631117204</v>
      </c>
      <c r="K17" s="17">
        <f t="shared" si="8"/>
        <v>0.18060861052322144</v>
      </c>
      <c r="L17" s="17">
        <f t="shared" si="9"/>
        <v>0</v>
      </c>
      <c r="M17" s="17">
        <f t="shared" si="10"/>
        <v>6.867496752421359</v>
      </c>
      <c r="N17" s="17">
        <f t="shared" si="11"/>
        <v>6.5241219148002916</v>
      </c>
      <c r="O17" s="23">
        <f t="shared" si="12"/>
        <v>0.1539270436421053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2.9655889566064308E-2</v>
      </c>
      <c r="D21" s="17">
        <f t="shared" si="1"/>
        <v>0</v>
      </c>
      <c r="E21" s="17">
        <f t="shared" si="2"/>
        <v>2.964080748827045E-2</v>
      </c>
      <c r="F21" s="17">
        <f t="shared" si="3"/>
        <v>7.3172440041013379E-2</v>
      </c>
      <c r="G21" s="17">
        <f t="shared" si="4"/>
        <v>0</v>
      </c>
      <c r="H21" s="17">
        <f t="shared" si="5"/>
        <v>6.8922259177663064E-2</v>
      </c>
      <c r="I21" s="17">
        <f t="shared" si="6"/>
        <v>6.4519841206969547E-2</v>
      </c>
      <c r="J21" s="17">
        <f t="shared" si="7"/>
        <v>0</v>
      </c>
      <c r="K21" s="17">
        <f t="shared" si="8"/>
        <v>6.2545718742008816E-2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4.2383649285759141E-2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0.10152008353009866</v>
      </c>
      <c r="D25" s="17">
        <f t="shared" ref="D25:O25" si="13">SUM(D15:D24)</f>
        <v>4.0516955307890831E-2</v>
      </c>
      <c r="E25" s="17">
        <f t="shared" si="13"/>
        <v>0.10148905920612863</v>
      </c>
      <c r="F25" s="17">
        <f t="shared" si="13"/>
        <v>0.40243784969591828</v>
      </c>
      <c r="G25" s="17">
        <f t="shared" si="13"/>
        <v>2.0067348285232005</v>
      </c>
      <c r="H25" s="17">
        <f t="shared" si="13"/>
        <v>0.49562255577816205</v>
      </c>
      <c r="I25" s="17">
        <f t="shared" si="13"/>
        <v>0.21713397924054892</v>
      </c>
      <c r="J25" s="17">
        <f t="shared" si="13"/>
        <v>1.0675517631117204</v>
      </c>
      <c r="K25" s="17">
        <f t="shared" si="13"/>
        <v>0.24315432926523026</v>
      </c>
      <c r="L25" s="17">
        <f t="shared" si="13"/>
        <v>0</v>
      </c>
      <c r="M25" s="17">
        <f t="shared" si="13"/>
        <v>6.867496752421359</v>
      </c>
      <c r="N25" s="17">
        <f t="shared" si="13"/>
        <v>6.5241219148002916</v>
      </c>
      <c r="O25" s="17">
        <f t="shared" si="13"/>
        <v>0.19631069292786443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0.3220565560804346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0.32189276797278038</v>
      </c>
      <c r="F29" s="17">
        <f>(SUMIFS(TARIMSALAG2,KAYNAK,A29,SEBEP,B29,SÜRE,"Uzun",BİLDİRİM,"Bildirimli",İL,$B$10,İLÇE,$B$11)/VLOOKUP($B$11,ABONE2,6,FALSE))</f>
        <v>0.554625733794469</v>
      </c>
      <c r="G29" s="17">
        <f>(SUMIFS(TARIMSALOG2,KAYNAK,A29,SEBEP,B29,SÜRE,"Uzun",BİLDİRİM,"Bildirimli",İL,$B$10,İLÇE,$B$11)/VLOOKUP($B$11,ABONE2,7,FALSE))</f>
        <v>1.8742503029021433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0.6312753998064905</v>
      </c>
      <c r="I29" s="17">
        <f>(SUMIFS(TICARETHANEAG2,KAYNAK,A29,SEBEP,B29,SÜRE,"Uzun",BİLDİRİM,"Bildirimli",İL,$B$10,İLÇE,$B$11)/VLOOKUP($B$11,ABONE2,9,FALSE))</f>
        <v>0.65640631954333961</v>
      </c>
      <c r="J29" s="17">
        <f>(SUMIFS(TICARETHANEOG2,KAYNAK,A29,SEBEP,B29,SÜRE,"Uzun",BİLDİRİM,"Bildirimli",İL,$B$10,İLÇE,$B$11)/VLOOKUP($B$11,ABONE2,10,FALSE))</f>
        <v>5.6046280848329877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0.807807742202309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36.781589883273739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34.942510389110055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0.49004582536954405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9.3917482811364857E-3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9.3869719254017873E-3</v>
      </c>
      <c r="F31" s="17">
        <f>(SUMIFS(TARIMSALAG2,KAYNAK,A31,SEBEP,B31,SÜRE,"Uzun",BİLDİRİM,"Bildirimli",İL,$B$10,İLÇE,$B$11)/VLOOKUP($B$11,ABONE2,6,FALSE))</f>
        <v>5.783952715549592E-3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5.4479950088997496E-3</v>
      </c>
      <c r="I31" s="17">
        <f>(SUMIFS(TICARETHANEAG2,KAYNAK,A31,SEBEP,B31,SÜRE,"Uzun",BİLDİRİM,"Bildirimli",İL,$B$10,İLÇE,$B$11)/VLOOKUP($B$11,ABONE2,9,FALSE))</f>
        <v>1.3732093995485594E-2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1.3311931224773253E-2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9.5355284532377509E-3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0.33144830436157108</v>
      </c>
      <c r="D33" s="17">
        <f t="shared" ref="D33:O33" si="14">SUM(D28:D32)</f>
        <v>0</v>
      </c>
      <c r="E33" s="17">
        <f t="shared" si="14"/>
        <v>0.33127973989818216</v>
      </c>
      <c r="F33" s="17">
        <f t="shared" si="14"/>
        <v>0.56040968651001855</v>
      </c>
      <c r="G33" s="17">
        <f t="shared" si="14"/>
        <v>1.8742503029021433</v>
      </c>
      <c r="H33" s="17">
        <f t="shared" si="14"/>
        <v>0.6367233948153902</v>
      </c>
      <c r="I33" s="17">
        <f t="shared" si="14"/>
        <v>0.6701384135388252</v>
      </c>
      <c r="J33" s="17">
        <f t="shared" si="14"/>
        <v>5.6046280848329877</v>
      </c>
      <c r="K33" s="17">
        <f t="shared" si="14"/>
        <v>0.82111967342708225</v>
      </c>
      <c r="L33" s="17">
        <f t="shared" si="14"/>
        <v>0</v>
      </c>
      <c r="M33" s="17">
        <f t="shared" si="14"/>
        <v>36.781589883273739</v>
      </c>
      <c r="N33" s="17">
        <f t="shared" si="14"/>
        <v>34.942510389110055</v>
      </c>
      <c r="O33" s="17">
        <f t="shared" si="14"/>
        <v>0.49958135382278179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0.2301007745044415</v>
      </c>
      <c r="D17" s="17">
        <f t="shared" si="1"/>
        <v>4.4332414965486215</v>
      </c>
      <c r="E17" s="17">
        <f t="shared" si="2"/>
        <v>0.24434870915543871</v>
      </c>
      <c r="F17" s="17">
        <f t="shared" si="3"/>
        <v>0.20601075987830281</v>
      </c>
      <c r="G17" s="17">
        <f t="shared" si="4"/>
        <v>1.6897790336790333</v>
      </c>
      <c r="H17" s="17">
        <f t="shared" si="5"/>
        <v>0.27330183805520669</v>
      </c>
      <c r="I17" s="17">
        <f t="shared" si="6"/>
        <v>0.28350130175422994</v>
      </c>
      <c r="J17" s="17">
        <f t="shared" si="7"/>
        <v>17.517219169071954</v>
      </c>
      <c r="K17" s="17">
        <f t="shared" si="8"/>
        <v>1.1073068506827768</v>
      </c>
      <c r="L17" s="17">
        <f t="shared" si="9"/>
        <v>1.5598979978869016</v>
      </c>
      <c r="M17" s="17">
        <f t="shared" si="10"/>
        <v>6.7495634843218211</v>
      </c>
      <c r="N17" s="17">
        <f t="shared" si="11"/>
        <v>2.5643493823581762</v>
      </c>
      <c r="O17" s="23">
        <f t="shared" si="12"/>
        <v>0.37527470519724332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0.12714802820551974</v>
      </c>
      <c r="D21" s="17">
        <f t="shared" si="1"/>
        <v>0</v>
      </c>
      <c r="E21" s="17">
        <f t="shared" si="2"/>
        <v>0.12671701794041626</v>
      </c>
      <c r="F21" s="17">
        <f t="shared" si="3"/>
        <v>0.10075713154180195</v>
      </c>
      <c r="G21" s="17">
        <f t="shared" si="4"/>
        <v>0</v>
      </c>
      <c r="H21" s="17">
        <f t="shared" si="5"/>
        <v>9.6187647118137459E-2</v>
      </c>
      <c r="I21" s="17">
        <f t="shared" si="6"/>
        <v>0.2041997619362054</v>
      </c>
      <c r="J21" s="17">
        <f t="shared" si="7"/>
        <v>0</v>
      </c>
      <c r="K21" s="17">
        <f t="shared" si="8"/>
        <v>0.19443861241129928</v>
      </c>
      <c r="L21" s="17">
        <f t="shared" si="9"/>
        <v>0.19195725435476801</v>
      </c>
      <c r="M21" s="17">
        <f t="shared" si="10"/>
        <v>0</v>
      </c>
      <c r="N21" s="17">
        <f t="shared" si="11"/>
        <v>0.15480423738287744</v>
      </c>
      <c r="O21" s="23">
        <f t="shared" si="12"/>
        <v>0.13579588351626276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0.35724880270996123</v>
      </c>
      <c r="D25" s="17">
        <f t="shared" ref="D25:O25" si="13">SUM(D15:D24)</f>
        <v>4.4332414965486215</v>
      </c>
      <c r="E25" s="17">
        <f t="shared" si="13"/>
        <v>0.37106572709585495</v>
      </c>
      <c r="F25" s="17">
        <f t="shared" si="13"/>
        <v>0.30676789142010474</v>
      </c>
      <c r="G25" s="17">
        <f t="shared" si="13"/>
        <v>1.6897790336790333</v>
      </c>
      <c r="H25" s="17">
        <f t="shared" si="13"/>
        <v>0.36948948517334412</v>
      </c>
      <c r="I25" s="17">
        <f t="shared" si="13"/>
        <v>0.48770106369043531</v>
      </c>
      <c r="J25" s="17">
        <f t="shared" si="13"/>
        <v>17.517219169071954</v>
      </c>
      <c r="K25" s="17">
        <f t="shared" si="13"/>
        <v>1.3017454630940761</v>
      </c>
      <c r="L25" s="17">
        <f t="shared" si="13"/>
        <v>1.7518552522416697</v>
      </c>
      <c r="M25" s="17">
        <f t="shared" si="13"/>
        <v>6.7495634843218211</v>
      </c>
      <c r="N25" s="17">
        <f t="shared" si="13"/>
        <v>2.7191536197410535</v>
      </c>
      <c r="O25" s="17">
        <f t="shared" si="13"/>
        <v>0.51107058871350608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0.25629422980240479</v>
      </c>
      <c r="D29" s="17">
        <f>(SUMIFS(MESKENOG2,KAYNAK,A29,SEBEP,B29,SÜRE,"Uzun",BİLDİRİM,"Bildirimli",İL,$B$10,İLÇE,$B$11)/VLOOKUP($B$11,ABONE2,4,FALSE))</f>
        <v>4.3088144839754001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0.27003158659621157</v>
      </c>
      <c r="F29" s="17">
        <f>(SUMIFS(TARIMSALAG2,KAYNAK,A29,SEBEP,B29,SÜRE,"Uzun",BİLDİRİM,"Bildirimli",İL,$B$10,İLÇE,$B$11)/VLOOKUP($B$11,ABONE2,6,FALSE))</f>
        <v>0.58170940416119277</v>
      </c>
      <c r="G29" s="17">
        <f>(SUMIFS(TARIMSALOG2,KAYNAK,A29,SEBEP,B29,SÜRE,"Uzun",BİLDİRİM,"Bildirimli",İL,$B$10,İLÇE,$B$11)/VLOOKUP($B$11,ABONE2,7,FALSE))</f>
        <v>7.6151074951345041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0.90068437427336101</v>
      </c>
      <c r="I29" s="17">
        <f>(SUMIFS(TICARETHANEAG2,KAYNAK,A29,SEBEP,B29,SÜRE,"Uzun",BİLDİRİM,"Bildirimli",İL,$B$10,İLÇE,$B$11)/VLOOKUP($B$11,ABONE2,9,FALSE))</f>
        <v>0.37815437446009081</v>
      </c>
      <c r="J29" s="17">
        <f>(SUMIFS(TICARETHANEOG2,KAYNAK,A29,SEBEP,B29,SÜRE,"Uzun",BİLDİRİM,"Bildirimli",İL,$B$10,İLÇE,$B$11)/VLOOKUP($B$11,ABONE2,10,FALSE))</f>
        <v>8.5805856964662102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0.77024669544373792</v>
      </c>
      <c r="L29" s="17">
        <f>(SUMIFS(SANAYIAG2,KAYNAK,A29,SEBEP,B29,SÜRE,"Uzun",BİLDİRİM,"Bildirimli",İL,$B$10,İLÇE,$B$11)/VLOOKUP($B$11,ABONE2,12,FALSE))</f>
        <v>4.5018788964936993</v>
      </c>
      <c r="M29" s="17">
        <f>(SUMIFS(SANAYIOG2,KAYNAK,A29,SEBEP,B29,SÜRE,"Uzun",BİLDİRİM,"Bildirimli",İL,$B$10,İLÇE,$B$11)/VLOOKUP($B$11,ABONE2,13,FALSE))</f>
        <v>0.33727284569625687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3.6958261124683878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0.36675759714297446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7.1176233490367578E-3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7.0934958122603614E-3</v>
      </c>
      <c r="F31" s="17">
        <f>(SUMIFS(TARIMSALAG2,KAYNAK,A31,SEBEP,B31,SÜRE,"Uzun",BİLDİRİM,"Bildirimli",İL,$B$10,İLÇE,$B$11)/VLOOKUP($B$11,ABONE2,6,FALSE))</f>
        <v>2.8770622996437063E-5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2.7465832837868489E-5</v>
      </c>
      <c r="I31" s="17">
        <f>(SUMIFS(TICARETHANEAG2,KAYNAK,A31,SEBEP,B31,SÜRE,"Uzun",BİLDİRİM,"Bildirimli",İL,$B$10,İLÇE,$B$11)/VLOOKUP($B$11,ABONE2,9,FALSE))</f>
        <v>2.2843505052124836E-2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2.1751540662095822E-2</v>
      </c>
      <c r="L31" s="17">
        <f>(SUMIFS(SANAYIAG2,KAYNAK,A31,SEBEP,B31,SÜRE,"Uzun",BİLDİRİM,"Bildirimli",İL,$B$10,İLÇE,$B$11)/VLOOKUP($B$11,ABONE2,12,FALSE))</f>
        <v>1.245261676321378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1.0042432873559499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1.0955479864472513E-2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0.26341185315144156</v>
      </c>
      <c r="D33" s="17">
        <f t="shared" ref="D33:O33" si="14">SUM(D28:D32)</f>
        <v>4.3088144839754001</v>
      </c>
      <c r="E33" s="17">
        <f t="shared" si="14"/>
        <v>0.27712508240847195</v>
      </c>
      <c r="F33" s="17">
        <f t="shared" si="14"/>
        <v>0.58173817478418921</v>
      </c>
      <c r="G33" s="17">
        <f t="shared" si="14"/>
        <v>7.6151074951345041</v>
      </c>
      <c r="H33" s="17">
        <f t="shared" si="14"/>
        <v>0.90071184010619887</v>
      </c>
      <c r="I33" s="17">
        <f t="shared" si="14"/>
        <v>0.40099787951221566</v>
      </c>
      <c r="J33" s="17">
        <f t="shared" si="14"/>
        <v>8.5805856964662102</v>
      </c>
      <c r="K33" s="17">
        <f t="shared" si="14"/>
        <v>0.79199823610583375</v>
      </c>
      <c r="L33" s="17">
        <f t="shared" si="14"/>
        <v>5.7471405728150771</v>
      </c>
      <c r="M33" s="17">
        <f t="shared" si="14"/>
        <v>0.33727284569625687</v>
      </c>
      <c r="N33" s="17">
        <f t="shared" si="14"/>
        <v>4.7000693998243381</v>
      </c>
      <c r="O33" s="17">
        <f t="shared" si="14"/>
        <v>0.377713077007447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0.24139108918768537</v>
      </c>
      <c r="D17" s="17">
        <f t="shared" si="1"/>
        <v>1.6116512271850587</v>
      </c>
      <c r="E17" s="17">
        <f t="shared" si="2"/>
        <v>0.24358746823706387</v>
      </c>
      <c r="F17" s="17">
        <f t="shared" si="3"/>
        <v>0.66493971493605353</v>
      </c>
      <c r="G17" s="17">
        <f t="shared" si="4"/>
        <v>9.9373726853112156</v>
      </c>
      <c r="H17" s="17">
        <f t="shared" si="5"/>
        <v>1.7815727290780448</v>
      </c>
      <c r="I17" s="17">
        <f t="shared" si="6"/>
        <v>0.31696908292454817</v>
      </c>
      <c r="J17" s="17">
        <f t="shared" si="7"/>
        <v>4.2616078529643771</v>
      </c>
      <c r="K17" s="17">
        <f t="shared" si="8"/>
        <v>0.4768335294088174</v>
      </c>
      <c r="L17" s="17">
        <f t="shared" si="9"/>
        <v>15.134021383837599</v>
      </c>
      <c r="M17" s="17">
        <f t="shared" si="10"/>
        <v>23.22547598498435</v>
      </c>
      <c r="N17" s="17">
        <f t="shared" si="11"/>
        <v>17.280733829039796</v>
      </c>
      <c r="O17" s="23">
        <f t="shared" si="12"/>
        <v>0.43409336027869527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1.036427176923664E-3</v>
      </c>
      <c r="D18" s="17">
        <f t="shared" si="1"/>
        <v>0</v>
      </c>
      <c r="E18" s="17">
        <f t="shared" si="2"/>
        <v>1.0347658960657617E-3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5.4818016888352169E-3</v>
      </c>
      <c r="J18" s="17">
        <f t="shared" si="7"/>
        <v>0</v>
      </c>
      <c r="K18" s="17">
        <f t="shared" si="8"/>
        <v>5.2596406130535362E-3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1.6464633997288437E-3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2.0060618171302707E-2</v>
      </c>
      <c r="D21" s="17">
        <f t="shared" si="1"/>
        <v>0</v>
      </c>
      <c r="E21" s="17">
        <f t="shared" si="2"/>
        <v>2.0028463166389971E-2</v>
      </c>
      <c r="F21" s="17">
        <f t="shared" si="3"/>
        <v>5.9357295739087476E-2</v>
      </c>
      <c r="G21" s="17">
        <f t="shared" si="4"/>
        <v>0</v>
      </c>
      <c r="H21" s="17">
        <f t="shared" si="5"/>
        <v>5.2209191647721573E-2</v>
      </c>
      <c r="I21" s="17">
        <f t="shared" si="6"/>
        <v>3.8139581488396766E-2</v>
      </c>
      <c r="J21" s="17">
        <f t="shared" si="7"/>
        <v>0</v>
      </c>
      <c r="K21" s="17">
        <f t="shared" si="8"/>
        <v>3.6593897982446062E-2</v>
      </c>
      <c r="L21" s="17">
        <f t="shared" si="9"/>
        <v>1.2055105335632641</v>
      </c>
      <c r="M21" s="17">
        <f t="shared" si="10"/>
        <v>0</v>
      </c>
      <c r="N21" s="17">
        <f t="shared" si="11"/>
        <v>0.88568120833219399</v>
      </c>
      <c r="O21" s="23">
        <f t="shared" si="12"/>
        <v>2.7870410701962785E-2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0.26248813453591174</v>
      </c>
      <c r="D25" s="17">
        <f t="shared" ref="D25:O25" si="13">SUM(D15:D24)</f>
        <v>1.6116512271850587</v>
      </c>
      <c r="E25" s="17">
        <f t="shared" si="13"/>
        <v>0.26465069729951962</v>
      </c>
      <c r="F25" s="17">
        <f t="shared" si="13"/>
        <v>0.72429701067514096</v>
      </c>
      <c r="G25" s="17">
        <f t="shared" si="13"/>
        <v>9.9373726853112156</v>
      </c>
      <c r="H25" s="17">
        <f t="shared" si="13"/>
        <v>1.8337819207257664</v>
      </c>
      <c r="I25" s="17">
        <f t="shared" si="13"/>
        <v>0.36059046610178014</v>
      </c>
      <c r="J25" s="17">
        <f t="shared" si="13"/>
        <v>4.2616078529643771</v>
      </c>
      <c r="K25" s="17">
        <f t="shared" si="13"/>
        <v>0.51868706800431708</v>
      </c>
      <c r="L25" s="17">
        <f t="shared" si="13"/>
        <v>16.339531917400862</v>
      </c>
      <c r="M25" s="17">
        <f t="shared" si="13"/>
        <v>23.22547598498435</v>
      </c>
      <c r="N25" s="17">
        <f t="shared" si="13"/>
        <v>18.166415037371991</v>
      </c>
      <c r="O25" s="17">
        <f t="shared" si="13"/>
        <v>0.4636102343803869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4.9103912857511992E-2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4.902520458712447E-2</v>
      </c>
      <c r="F29" s="17">
        <f>(SUMIFS(TARIMSALAG2,KAYNAK,A29,SEBEP,B29,SÜRE,"Uzun",BİLDİRİM,"Bildirimli",İL,$B$10,İLÇE,$B$11)/VLOOKUP($B$11,ABONE2,6,FALSE))</f>
        <v>2.1234450372855145E-2</v>
      </c>
      <c r="G29" s="17">
        <f>(SUMIFS(TARIMSALOG2,KAYNAK,A29,SEBEP,B29,SÜRE,"Uzun",BİLDİRİM,"Bildirimli",İL,$B$10,İLÇE,$B$11)/VLOOKUP($B$11,ABONE2,7,FALSE))</f>
        <v>1.9499792971033159E-2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2.1025554204040689E-2</v>
      </c>
      <c r="I29" s="17">
        <f>(SUMIFS(TICARETHANEAG2,KAYNAK,A29,SEBEP,B29,SÜRE,"Uzun",BİLDİRİM,"Bildirimli",İL,$B$10,İLÇE,$B$11)/VLOOKUP($B$11,ABONE2,9,FALSE))</f>
        <v>7.4286233624205389E-2</v>
      </c>
      <c r="J29" s="17">
        <f>(SUMIFS(TICARETHANEOG2,KAYNAK,A29,SEBEP,B29,SÜRE,"Uzun",BİLDİRİM,"Bildirimli",İL,$B$10,İLÇE,$B$11)/VLOOKUP($B$11,ABONE2,10,FALSE))</f>
        <v>1.0818206552072938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0.11511859927542127</v>
      </c>
      <c r="L29" s="17">
        <f>(SUMIFS(SANAYIAG2,KAYNAK,A29,SEBEP,B29,SÜRE,"Uzun",BİLDİRİM,"Bildirimli",İL,$B$10,İLÇE,$B$11)/VLOOKUP($B$11,ABONE2,12,FALSE))</f>
        <v>2.4494776455330047</v>
      </c>
      <c r="M29" s="17">
        <f>(SUMIFS(SANAYIOG2,KAYNAK,A29,SEBEP,B29,SÜRE,"Uzun",BİLDİRİM,"Bildirimli",İL,$B$10,İLÇE,$B$11)/VLOOKUP($B$11,ABONE2,13,FALSE))</f>
        <v>4.6455011538565323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3.0320961273331242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6.9660291675756394E-2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4.9103912857511992E-2</v>
      </c>
      <c r="D33" s="17">
        <f t="shared" ref="D33:O33" si="14">SUM(D28:D32)</f>
        <v>0</v>
      </c>
      <c r="E33" s="17">
        <f t="shared" si="14"/>
        <v>4.902520458712447E-2</v>
      </c>
      <c r="F33" s="17">
        <f t="shared" si="14"/>
        <v>2.1234450372855145E-2</v>
      </c>
      <c r="G33" s="17">
        <f t="shared" si="14"/>
        <v>1.9499792971033159E-2</v>
      </c>
      <c r="H33" s="17">
        <f t="shared" si="14"/>
        <v>2.1025554204040689E-2</v>
      </c>
      <c r="I33" s="17">
        <f t="shared" si="14"/>
        <v>7.4286233624205389E-2</v>
      </c>
      <c r="J33" s="17">
        <f t="shared" si="14"/>
        <v>1.0818206552072938</v>
      </c>
      <c r="K33" s="17">
        <f t="shared" si="14"/>
        <v>0.11511859927542127</v>
      </c>
      <c r="L33" s="17">
        <f t="shared" si="14"/>
        <v>2.4494776455330047</v>
      </c>
      <c r="M33" s="17">
        <f t="shared" si="14"/>
        <v>4.6455011538565323</v>
      </c>
      <c r="N33" s="17">
        <f t="shared" si="14"/>
        <v>3.0320961273331242</v>
      </c>
      <c r="O33" s="17">
        <f t="shared" si="14"/>
        <v>6.9660291675756394E-2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0.13545326933505078</v>
      </c>
      <c r="D17" s="17">
        <f t="shared" si="1"/>
        <v>0.26872068040156494</v>
      </c>
      <c r="E17" s="17">
        <f t="shared" si="2"/>
        <v>0.13610536462916001</v>
      </c>
      <c r="F17" s="17">
        <f t="shared" si="3"/>
        <v>0.14910378144766276</v>
      </c>
      <c r="G17" s="17">
        <f t="shared" si="4"/>
        <v>0.8521599382613656</v>
      </c>
      <c r="H17" s="17">
        <f t="shared" si="5"/>
        <v>0.3288806982584726</v>
      </c>
      <c r="I17" s="17">
        <f t="shared" si="6"/>
        <v>0.20567102922344835</v>
      </c>
      <c r="J17" s="17">
        <f t="shared" si="7"/>
        <v>2.2432215469564531</v>
      </c>
      <c r="K17" s="17">
        <f t="shared" si="8"/>
        <v>0.33715755432637284</v>
      </c>
      <c r="L17" s="17">
        <f t="shared" si="9"/>
        <v>0</v>
      </c>
      <c r="M17" s="17">
        <f t="shared" si="10"/>
        <v>11.922216323523195</v>
      </c>
      <c r="N17" s="17">
        <f t="shared" si="11"/>
        <v>10.49155036470041</v>
      </c>
      <c r="O17" s="23">
        <f t="shared" si="12"/>
        <v>0.17517079347817349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6.209718591991837E-2</v>
      </c>
      <c r="D21" s="17">
        <f t="shared" si="1"/>
        <v>0</v>
      </c>
      <c r="E21" s="17">
        <f t="shared" si="2"/>
        <v>6.1793336071018751E-2</v>
      </c>
      <c r="F21" s="17">
        <f t="shared" si="3"/>
        <v>3.074351277972329E-2</v>
      </c>
      <c r="G21" s="17">
        <f t="shared" si="4"/>
        <v>0</v>
      </c>
      <c r="H21" s="17">
        <f t="shared" si="5"/>
        <v>2.2882157913675327E-2</v>
      </c>
      <c r="I21" s="17">
        <f t="shared" si="6"/>
        <v>0.14774508521577567</v>
      </c>
      <c r="J21" s="17">
        <f t="shared" si="7"/>
        <v>4.2345183833463309E-3</v>
      </c>
      <c r="K21" s="17">
        <f t="shared" si="8"/>
        <v>0.13848410955695289</v>
      </c>
      <c r="L21" s="17">
        <f t="shared" si="9"/>
        <v>0</v>
      </c>
      <c r="M21" s="17">
        <f t="shared" si="10"/>
        <v>0.30844741588521213</v>
      </c>
      <c r="N21" s="17">
        <f t="shared" si="11"/>
        <v>0.27143372597898668</v>
      </c>
      <c r="O21" s="23">
        <f t="shared" si="12"/>
        <v>7.1961584065245499E-2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2.184982847631617E-3</v>
      </c>
      <c r="D22" s="17">
        <f t="shared" si="1"/>
        <v>0</v>
      </c>
      <c r="E22" s="17">
        <f t="shared" si="2"/>
        <v>2.1742914338700125E-3</v>
      </c>
      <c r="F22" s="17">
        <f t="shared" si="3"/>
        <v>9.5313203203941754E-4</v>
      </c>
      <c r="G22" s="17">
        <f t="shared" si="4"/>
        <v>0</v>
      </c>
      <c r="H22" s="17">
        <f t="shared" si="5"/>
        <v>7.094087727051372E-4</v>
      </c>
      <c r="I22" s="17">
        <f t="shared" si="6"/>
        <v>2.8967077537378886E-3</v>
      </c>
      <c r="J22" s="17">
        <f t="shared" si="7"/>
        <v>0</v>
      </c>
      <c r="K22" s="17">
        <f t="shared" si="8"/>
        <v>2.709778382680399E-3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2.224947935659435E-3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0.19973543810260075</v>
      </c>
      <c r="D25" s="17">
        <f t="shared" ref="D25:O25" si="13">SUM(D15:D24)</f>
        <v>0.26872068040156494</v>
      </c>
      <c r="E25" s="17">
        <f t="shared" si="13"/>
        <v>0.20007299213404878</v>
      </c>
      <c r="F25" s="17">
        <f t="shared" si="13"/>
        <v>0.18080042625942547</v>
      </c>
      <c r="G25" s="17">
        <f t="shared" si="13"/>
        <v>0.8521599382613656</v>
      </c>
      <c r="H25" s="17">
        <f t="shared" si="13"/>
        <v>0.35247226494485306</v>
      </c>
      <c r="I25" s="17">
        <f t="shared" si="13"/>
        <v>0.35631282219296195</v>
      </c>
      <c r="J25" s="17">
        <f t="shared" si="13"/>
        <v>2.2474560653397995</v>
      </c>
      <c r="K25" s="17">
        <f t="shared" si="13"/>
        <v>0.47835144226600612</v>
      </c>
      <c r="L25" s="17">
        <f t="shared" si="13"/>
        <v>0</v>
      </c>
      <c r="M25" s="17">
        <f t="shared" si="13"/>
        <v>12.230663739408406</v>
      </c>
      <c r="N25" s="17">
        <f t="shared" si="13"/>
        <v>10.762984090679398</v>
      </c>
      <c r="O25" s="17">
        <f t="shared" si="13"/>
        <v>0.24935732547907843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6.994914177919683E-3</v>
      </c>
      <c r="D29" s="17">
        <f>(SUMIFS(MESKENOG2,KAYNAK,A29,SEBEP,B29,SÜRE,"Uzun",BİLDİRİM,"Bildirimli",İL,$B$10,İLÇE,$B$11)/VLOOKUP($B$11,ABONE2,4,FALSE))</f>
        <v>0.38252280998883093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8.8324224757496336E-3</v>
      </c>
      <c r="F29" s="17">
        <f>(SUMIFS(TARIMSALAG2,KAYNAK,A29,SEBEP,B29,SÜRE,"Uzun",BİLDİRİM,"Bildirimli",İL,$B$10,İLÇE,$B$11)/VLOOKUP($B$11,ABONE2,6,FALSE))</f>
        <v>4.1311077504539882E-3</v>
      </c>
      <c r="G29" s="17">
        <f>(SUMIFS(TARIMSALOG2,KAYNAK,A29,SEBEP,B29,SÜRE,"Uzun",BİLDİRİM,"Bildirimli",İL,$B$10,İLÇE,$B$11)/VLOOKUP($B$11,ABONE2,7,FALSE))</f>
        <v>0.31824489218099289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8.4452440755523286E-2</v>
      </c>
      <c r="I29" s="17">
        <f>(SUMIFS(TICARETHANEAG2,KAYNAK,A29,SEBEP,B29,SÜRE,"Uzun",BİLDİRİM,"Bildirimli",İL,$B$10,İLÇE,$B$11)/VLOOKUP($B$11,ABONE2,9,FALSE))</f>
        <v>2.2632911798404199E-2</v>
      </c>
      <c r="J29" s="17">
        <f>(SUMIFS(TICARETHANEOG2,KAYNAK,A29,SEBEP,B29,SÜRE,"Uzun",BİLDİRİM,"Bildirimli",İL,$B$10,İLÇE,$B$11)/VLOOKUP($B$11,ABONE2,10,FALSE))</f>
        <v>0.4463551404582477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4.9976412227211824E-2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1.5588332126385187E-2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1.869209487255595E-2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1.8600631948455525E-2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1.7218888848435702E-2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1.6107725301269613E-2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1.7971856207526608E-2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2.5687009050475634E-2</v>
      </c>
      <c r="D33" s="17">
        <f t="shared" ref="D33:O33" si="14">SUM(D28:D32)</f>
        <v>0.38252280998883093</v>
      </c>
      <c r="E33" s="17">
        <f t="shared" si="14"/>
        <v>2.7433054424205159E-2</v>
      </c>
      <c r="F33" s="17">
        <f t="shared" si="14"/>
        <v>4.1311077504539882E-3</v>
      </c>
      <c r="G33" s="17">
        <f t="shared" si="14"/>
        <v>0.31824489218099289</v>
      </c>
      <c r="H33" s="17">
        <f t="shared" si="14"/>
        <v>8.4452440755523286E-2</v>
      </c>
      <c r="I33" s="17">
        <f t="shared" si="14"/>
        <v>3.9851800646839901E-2</v>
      </c>
      <c r="J33" s="17">
        <f t="shared" si="14"/>
        <v>0.4463551404582477</v>
      </c>
      <c r="K33" s="17">
        <f t="shared" si="14"/>
        <v>6.608413752848144E-2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3.3560188333911792E-2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4.5024346416061616E-2</v>
      </c>
      <c r="D17" s="17">
        <f t="shared" si="1"/>
        <v>0.17557068332908332</v>
      </c>
      <c r="E17" s="17">
        <f t="shared" si="2"/>
        <v>4.5046089643395557E-2</v>
      </c>
      <c r="F17" s="17">
        <f t="shared" si="3"/>
        <v>0.12131725047133003</v>
      </c>
      <c r="G17" s="17">
        <f t="shared" si="4"/>
        <v>0.25030899671300394</v>
      </c>
      <c r="H17" s="17">
        <f t="shared" si="5"/>
        <v>0.13095294798229476</v>
      </c>
      <c r="I17" s="17">
        <f t="shared" si="6"/>
        <v>9.9406731252314057E-2</v>
      </c>
      <c r="J17" s="17">
        <f t="shared" si="7"/>
        <v>0.53774063705034014</v>
      </c>
      <c r="K17" s="17">
        <f t="shared" si="8"/>
        <v>0.11632230144250635</v>
      </c>
      <c r="L17" s="17">
        <f t="shared" si="9"/>
        <v>0</v>
      </c>
      <c r="M17" s="17">
        <f t="shared" si="10"/>
        <v>6.2125463636216569</v>
      </c>
      <c r="N17" s="17">
        <f t="shared" si="11"/>
        <v>5.4816585561367566</v>
      </c>
      <c r="O17" s="23">
        <f t="shared" si="12"/>
        <v>7.0897107254243821E-2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3.197433635353028E-3</v>
      </c>
      <c r="D21" s="17">
        <f t="shared" si="1"/>
        <v>0</v>
      </c>
      <c r="E21" s="17">
        <f t="shared" si="2"/>
        <v>3.1969010847808506E-3</v>
      </c>
      <c r="F21" s="17">
        <f t="shared" si="3"/>
        <v>1.2143868687369767E-2</v>
      </c>
      <c r="G21" s="17">
        <f t="shared" si="4"/>
        <v>0</v>
      </c>
      <c r="H21" s="17">
        <f t="shared" si="5"/>
        <v>1.1236720372119136E-2</v>
      </c>
      <c r="I21" s="17">
        <f t="shared" si="6"/>
        <v>6.5539979400034871E-3</v>
      </c>
      <c r="J21" s="17">
        <f t="shared" si="7"/>
        <v>0</v>
      </c>
      <c r="K21" s="17">
        <f t="shared" si="8"/>
        <v>6.3010752007080506E-3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4.5569350900081847E-3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4.8221780051414642E-2</v>
      </c>
      <c r="D25" s="17">
        <f t="shared" ref="D25:O25" si="13">SUM(D15:D24)</f>
        <v>0.17557068332908332</v>
      </c>
      <c r="E25" s="17">
        <f t="shared" si="13"/>
        <v>4.8242990728176408E-2</v>
      </c>
      <c r="F25" s="17">
        <f t="shared" si="13"/>
        <v>0.13346111915869979</v>
      </c>
      <c r="G25" s="17">
        <f t="shared" si="13"/>
        <v>0.25030899671300394</v>
      </c>
      <c r="H25" s="17">
        <f t="shared" si="13"/>
        <v>0.14218966835441391</v>
      </c>
      <c r="I25" s="17">
        <f t="shared" si="13"/>
        <v>0.10596072919231754</v>
      </c>
      <c r="J25" s="17">
        <f t="shared" si="13"/>
        <v>0.53774063705034014</v>
      </c>
      <c r="K25" s="17">
        <f t="shared" si="13"/>
        <v>0.1226233766432144</v>
      </c>
      <c r="L25" s="17">
        <f t="shared" si="13"/>
        <v>0</v>
      </c>
      <c r="M25" s="17">
        <f t="shared" si="13"/>
        <v>6.2125463636216569</v>
      </c>
      <c r="N25" s="17">
        <f t="shared" si="13"/>
        <v>5.4816585561367566</v>
      </c>
      <c r="O25" s="17">
        <f t="shared" si="13"/>
        <v>7.5454042344252001E-2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1.4780541314274113E-2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1.4778079531909977E-2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3.5260743503643683E-3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3.3900010113402401E-3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1.142257842949025E-2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1.4780541314274113E-2</v>
      </c>
      <c r="D33" s="17">
        <f t="shared" ref="D33:O33" si="14">SUM(D28:D32)</f>
        <v>0</v>
      </c>
      <c r="E33" s="17">
        <f t="shared" si="14"/>
        <v>1.4778079531909977E-2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3.5260743503643683E-3</v>
      </c>
      <c r="J33" s="17">
        <f t="shared" si="14"/>
        <v>0</v>
      </c>
      <c r="K33" s="17">
        <f t="shared" si="14"/>
        <v>3.3900010113402401E-3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1.142257842949025E-2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9.7507270461727649E-2</v>
      </c>
      <c r="D17" s="17">
        <f t="shared" si="1"/>
        <v>1.4128918922089748</v>
      </c>
      <c r="E17" s="17">
        <f t="shared" si="2"/>
        <v>9.8570350705596638E-2</v>
      </c>
      <c r="F17" s="17">
        <f t="shared" si="3"/>
        <v>0.71417730296862159</v>
      </c>
      <c r="G17" s="17">
        <f t="shared" si="4"/>
        <v>2.889606183670689</v>
      </c>
      <c r="H17" s="17">
        <f t="shared" si="5"/>
        <v>1.2905729893084856</v>
      </c>
      <c r="I17" s="17">
        <f t="shared" si="6"/>
        <v>0.17604560766538499</v>
      </c>
      <c r="J17" s="17">
        <f t="shared" si="7"/>
        <v>3.8430238478387579</v>
      </c>
      <c r="K17" s="17">
        <f t="shared" si="8"/>
        <v>0.36976389433538615</v>
      </c>
      <c r="L17" s="17">
        <f t="shared" si="9"/>
        <v>6.8235987935327902</v>
      </c>
      <c r="M17" s="17">
        <f t="shared" si="10"/>
        <v>36.558260567017037</v>
      </c>
      <c r="N17" s="17">
        <f t="shared" si="11"/>
        <v>32.411992989041146</v>
      </c>
      <c r="O17" s="23">
        <f t="shared" si="12"/>
        <v>0.34117144357028695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1.5673894161155581E-4</v>
      </c>
      <c r="D18" s="17">
        <f t="shared" si="1"/>
        <v>0</v>
      </c>
      <c r="E18" s="17">
        <f t="shared" si="2"/>
        <v>1.5661226682038267E-4</v>
      </c>
      <c r="F18" s="17">
        <f t="shared" si="3"/>
        <v>2.1923894159999997E-4</v>
      </c>
      <c r="G18" s="17">
        <f t="shared" si="4"/>
        <v>0</v>
      </c>
      <c r="H18" s="17">
        <f t="shared" si="5"/>
        <v>1.6114999126153845E-4</v>
      </c>
      <c r="I18" s="17">
        <f t="shared" si="6"/>
        <v>1.3515386451692967E-3</v>
      </c>
      <c r="J18" s="17">
        <f t="shared" si="7"/>
        <v>0</v>
      </c>
      <c r="K18" s="17">
        <f t="shared" si="8"/>
        <v>1.2801398711481799E-3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3.4377275451399062E-4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2.6516852975572741E-2</v>
      </c>
      <c r="D21" s="17">
        <f t="shared" si="1"/>
        <v>0</v>
      </c>
      <c r="E21" s="17">
        <f t="shared" si="2"/>
        <v>2.6495422329310153E-2</v>
      </c>
      <c r="F21" s="17">
        <f t="shared" si="3"/>
        <v>5.6776156397190775E-2</v>
      </c>
      <c r="G21" s="17">
        <f t="shared" si="4"/>
        <v>0</v>
      </c>
      <c r="H21" s="17">
        <f t="shared" si="5"/>
        <v>4.1732901283405184E-2</v>
      </c>
      <c r="I21" s="17">
        <f t="shared" si="6"/>
        <v>4.4882194155796071E-2</v>
      </c>
      <c r="J21" s="17">
        <f t="shared" si="7"/>
        <v>0</v>
      </c>
      <c r="K21" s="17">
        <f t="shared" si="8"/>
        <v>4.2511167881737769E-2</v>
      </c>
      <c r="L21" s="17">
        <f t="shared" si="9"/>
        <v>0.63210558410461415</v>
      </c>
      <c r="M21" s="17">
        <f t="shared" si="10"/>
        <v>0</v>
      </c>
      <c r="N21" s="17">
        <f t="shared" si="11"/>
        <v>8.8142212922954169E-2</v>
      </c>
      <c r="O21" s="23">
        <f t="shared" si="12"/>
        <v>2.997667174873702E-2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3.2108039381383864E-4</v>
      </c>
      <c r="D22" s="17">
        <f t="shared" si="1"/>
        <v>0</v>
      </c>
      <c r="E22" s="17">
        <f t="shared" si="2"/>
        <v>3.2082089996107965E-4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1.0501682511122633E-3</v>
      </c>
      <c r="J22" s="17">
        <f t="shared" si="7"/>
        <v>0</v>
      </c>
      <c r="K22" s="17">
        <f t="shared" si="8"/>
        <v>9.9469020324932287E-4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4.2128099519127434E-4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0.12450194277272579</v>
      </c>
      <c r="D25" s="17">
        <f t="shared" ref="D25:O25" si="13">SUM(D15:D24)</f>
        <v>1.4128918922089748</v>
      </c>
      <c r="E25" s="17">
        <f t="shared" si="13"/>
        <v>0.12554320620168827</v>
      </c>
      <c r="F25" s="17">
        <f t="shared" si="13"/>
        <v>0.77117269830741242</v>
      </c>
      <c r="G25" s="17">
        <f t="shared" si="13"/>
        <v>2.889606183670689</v>
      </c>
      <c r="H25" s="17">
        <f t="shared" si="13"/>
        <v>1.3324670405831522</v>
      </c>
      <c r="I25" s="17">
        <f t="shared" si="13"/>
        <v>0.2233295087174626</v>
      </c>
      <c r="J25" s="17">
        <f t="shared" si="13"/>
        <v>3.8430238478387579</v>
      </c>
      <c r="K25" s="17">
        <f t="shared" si="13"/>
        <v>0.41454989229152139</v>
      </c>
      <c r="L25" s="17">
        <f t="shared" si="13"/>
        <v>7.4557043776374048</v>
      </c>
      <c r="M25" s="17">
        <f t="shared" si="13"/>
        <v>36.558260567017037</v>
      </c>
      <c r="N25" s="17">
        <f t="shared" si="13"/>
        <v>32.500135201964099</v>
      </c>
      <c r="O25" s="17">
        <f t="shared" si="13"/>
        <v>0.37191316906872923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0.15596657550636175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0.15584052493348485</v>
      </c>
      <c r="F28" s="17">
        <f>(SUMIFS(TARIMSALAG2,KAYNAK,A28,SEBEP,B28,SÜRE,"Uzun",BİLDİRİM,"Bildirimli",İL,$B$10,İLÇE,$B$11)/VLOOKUP($B$11,ABONE2,6,FALSE))</f>
        <v>0.21579682163344044</v>
      </c>
      <c r="G28" s="17">
        <f>(SUMIFS(TARIMSALOG2,KAYNAK,A28,SEBEP,B28,SÜRE,"Uzun",BİLDİRİM,"Bildirimli",İL,$B$10,İLÇE,$B$11)/VLOOKUP($B$11,ABONE2,7,FALSE))</f>
        <v>0.89367390592014506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0.39540527986325102</v>
      </c>
      <c r="I28" s="17">
        <f>(SUMIFS(TICARETHANEAG2,KAYNAK,A28,SEBEP,B28,SÜRE,"Uzun",BİLDİRİM,"Bildirimli",İL,$B$10,İLÇE,$B$11)/VLOOKUP($B$11,ABONE2,9,FALSE))</f>
        <v>0.18327571439417575</v>
      </c>
      <c r="J28" s="17">
        <f>(SUMIFS(TICARETHANEOG2,KAYNAK,A28,SEBEP,B28,SÜRE,"Uzun",BİLDİRİM,"Bildirimli",İL,$B$10,İLÇE,$B$11)/VLOOKUP($B$11,ABONE2,10,FALSE))</f>
        <v>1.0666324411180159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0.22994148124946862</v>
      </c>
      <c r="L28" s="17">
        <f>(SUMIFS(SANAYIAG2,KAYNAK,A28,SEBEP,B28,SÜRE,"Uzun",BİLDİRİM,"Bildirimli",İL,$B$10,İLÇE,$B$11)/VLOOKUP($B$11,ABONE2,12,FALSE))</f>
        <v>0.35831968156207861</v>
      </c>
      <c r="M28" s="17">
        <f>(SUMIFS(SANAYIOG2,KAYNAK,A28,SEBEP,B28,SÜRE,"Uzun",BİLDİRİM,"Bildirimli",İL,$B$10,İLÇE,$B$11)/VLOOKUP($B$11,ABONE2,13,FALSE))</f>
        <v>5.0615750714233236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4.405742646542274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0.19690560356358994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3.7331462934703713E-2</v>
      </c>
      <c r="D29" s="17">
        <f>(SUMIFS(MESKENOG2,KAYNAK,A29,SEBEP,B29,SÜRE,"Uzun",BİLDİRİM,"Bildirimli",İL,$B$10,İLÇE,$B$11)/VLOOKUP($B$11,ABONE2,4,FALSE))</f>
        <v>0.79468741353717787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3.7943550179263909E-2</v>
      </c>
      <c r="F29" s="17">
        <f>(SUMIFS(TARIMSALAG2,KAYNAK,A29,SEBEP,B29,SÜRE,"Uzun",BİLDİRİM,"Bildirimli",İL,$B$10,İLÇE,$B$11)/VLOOKUP($B$11,ABONE2,6,FALSE))</f>
        <v>0.23157862152101796</v>
      </c>
      <c r="G29" s="17">
        <f>(SUMIFS(TARIMSALOG2,KAYNAK,A29,SEBEP,B29,SÜRE,"Uzun",BİLDİRİM,"Bildirimli",İL,$B$10,İLÇE,$B$11)/VLOOKUP($B$11,ABONE2,7,FALSE))</f>
        <v>2.1524362005380095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0.74052379202979346</v>
      </c>
      <c r="I29" s="17">
        <f>(SUMIFS(TICARETHANEAG2,KAYNAK,A29,SEBEP,B29,SÜRE,"Uzun",BİLDİRİM,"Bildirimli",İL,$B$10,İLÇE,$B$11)/VLOOKUP($B$11,ABONE2,9,FALSE))</f>
        <v>6.2188772298668635E-2</v>
      </c>
      <c r="J29" s="17">
        <f>(SUMIFS(TICARETHANEOG2,KAYNAK,A29,SEBEP,B29,SÜRE,"Uzun",BİLDİRİM,"Bildirimli",İL,$B$10,İLÇE,$B$11)/VLOOKUP($B$11,ABONE2,10,FALSE))</f>
        <v>0.8964445892852394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0.10626064753932445</v>
      </c>
      <c r="L29" s="17">
        <f>(SUMIFS(SANAYIAG2,KAYNAK,A29,SEBEP,B29,SÜRE,"Uzun",BİLDİRİM,"Bildirimli",İL,$B$10,İLÇE,$B$11)/VLOOKUP($B$11,ABONE2,12,FALSE))</f>
        <v>3.3519341793998314</v>
      </c>
      <c r="M29" s="17">
        <f>(SUMIFS(SANAYIOG2,KAYNAK,A29,SEBEP,B29,SÜRE,"Uzun",BİLDİRİM,"Bildirimli",İL,$B$10,İLÇE,$B$11)/VLOOKUP($B$11,ABONE2,13,FALSE))</f>
        <v>6.3248315561381965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5.9102841131667114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0.10126324848735346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6.091217995541345E-4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6.0862951361699482E-4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4.128345752232197E-6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3.9102544482963476E-6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4.8448578536174232E-4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0.1939071602406196</v>
      </c>
      <c r="D33" s="17">
        <f t="shared" ref="D33:O33" si="14">SUM(D28:D32)</f>
        <v>0.79468741353717787</v>
      </c>
      <c r="E33" s="17">
        <f t="shared" si="14"/>
        <v>0.19439270462636574</v>
      </c>
      <c r="F33" s="17">
        <f t="shared" si="14"/>
        <v>0.44737544315445843</v>
      </c>
      <c r="G33" s="17">
        <f t="shared" si="14"/>
        <v>3.0461101064581548</v>
      </c>
      <c r="H33" s="17">
        <f t="shared" si="14"/>
        <v>1.1359290718930444</v>
      </c>
      <c r="I33" s="17">
        <f t="shared" si="14"/>
        <v>0.2454686150385966</v>
      </c>
      <c r="J33" s="17">
        <f t="shared" si="14"/>
        <v>1.9630770304032552</v>
      </c>
      <c r="K33" s="17">
        <f t="shared" si="14"/>
        <v>0.33620603904324137</v>
      </c>
      <c r="L33" s="17">
        <f t="shared" si="14"/>
        <v>3.71025386096191</v>
      </c>
      <c r="M33" s="17">
        <f t="shared" si="14"/>
        <v>11.38640662756152</v>
      </c>
      <c r="N33" s="17">
        <f t="shared" si="14"/>
        <v>10.316026759708986</v>
      </c>
      <c r="O33" s="17">
        <f t="shared" si="14"/>
        <v>0.29865333783630515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0.24063798789659263</v>
      </c>
      <c r="D17" s="17">
        <f t="shared" si="1"/>
        <v>1.2084183470569769</v>
      </c>
      <c r="E17" s="17">
        <f t="shared" si="2"/>
        <v>0.24682176291417793</v>
      </c>
      <c r="F17" s="17">
        <f t="shared" si="3"/>
        <v>0.24286532238199393</v>
      </c>
      <c r="G17" s="17">
        <f t="shared" si="4"/>
        <v>1.2770983756106287</v>
      </c>
      <c r="H17" s="17">
        <f t="shared" si="5"/>
        <v>0.4718176776768826</v>
      </c>
      <c r="I17" s="17">
        <f t="shared" si="6"/>
        <v>0.27476546097858762</v>
      </c>
      <c r="J17" s="17">
        <f t="shared" si="7"/>
        <v>3.1112264549745876</v>
      </c>
      <c r="K17" s="17">
        <f t="shared" si="8"/>
        <v>0.64317999412836946</v>
      </c>
      <c r="L17" s="17">
        <f t="shared" si="9"/>
        <v>5.4494356328981199</v>
      </c>
      <c r="M17" s="17">
        <f t="shared" si="10"/>
        <v>95.220840989815784</v>
      </c>
      <c r="N17" s="17">
        <f t="shared" si="11"/>
        <v>85.388734688820051</v>
      </c>
      <c r="O17" s="23">
        <f t="shared" si="12"/>
        <v>0.60197464654823973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6.5589919859938686E-2</v>
      </c>
      <c r="D21" s="17">
        <f t="shared" si="1"/>
        <v>0</v>
      </c>
      <c r="E21" s="17">
        <f t="shared" si="2"/>
        <v>6.5170823415175952E-2</v>
      </c>
      <c r="F21" s="17">
        <f t="shared" si="3"/>
        <v>8.4393287366478859E-2</v>
      </c>
      <c r="G21" s="17">
        <f t="shared" si="4"/>
        <v>0</v>
      </c>
      <c r="H21" s="17">
        <f t="shared" si="5"/>
        <v>6.5710803903670567E-2</v>
      </c>
      <c r="I21" s="17">
        <f t="shared" si="6"/>
        <v>7.8384295761643061E-2</v>
      </c>
      <c r="J21" s="17">
        <f t="shared" si="7"/>
        <v>0</v>
      </c>
      <c r="K21" s="17">
        <f t="shared" si="8"/>
        <v>6.8203329483444042E-2</v>
      </c>
      <c r="L21" s="17">
        <f t="shared" si="9"/>
        <v>0.78342103071882507</v>
      </c>
      <c r="M21" s="17">
        <f t="shared" si="10"/>
        <v>0</v>
      </c>
      <c r="N21" s="17">
        <f t="shared" si="11"/>
        <v>8.5803255745395116E-2</v>
      </c>
      <c r="O21" s="23">
        <f t="shared" si="12"/>
        <v>6.5759263755220079E-2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0.3062279077565313</v>
      </c>
      <c r="D25" s="17">
        <f t="shared" ref="D25:O25" si="13">SUM(D15:D24)</f>
        <v>1.2084183470569769</v>
      </c>
      <c r="E25" s="17">
        <f t="shared" si="13"/>
        <v>0.31199258632935389</v>
      </c>
      <c r="F25" s="17">
        <f t="shared" si="13"/>
        <v>0.32725860974847276</v>
      </c>
      <c r="G25" s="17">
        <f t="shared" si="13"/>
        <v>1.2770983756106287</v>
      </c>
      <c r="H25" s="17">
        <f t="shared" si="13"/>
        <v>0.53752848158055322</v>
      </c>
      <c r="I25" s="17">
        <f t="shared" si="13"/>
        <v>0.35314975674023069</v>
      </c>
      <c r="J25" s="17">
        <f t="shared" si="13"/>
        <v>3.1112264549745876</v>
      </c>
      <c r="K25" s="17">
        <f t="shared" si="13"/>
        <v>0.71138332361181345</v>
      </c>
      <c r="L25" s="17">
        <f t="shared" si="13"/>
        <v>6.2328566636169453</v>
      </c>
      <c r="M25" s="17">
        <f t="shared" si="13"/>
        <v>95.220840989815784</v>
      </c>
      <c r="N25" s="17">
        <f t="shared" si="13"/>
        <v>85.474537944565441</v>
      </c>
      <c r="O25" s="17">
        <f t="shared" si="13"/>
        <v>0.66773391030345985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0.13428826864940724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1.7442069503753457E-2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2.7575949418322788E-3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5.2095980443192663E-2</v>
      </c>
      <c r="D29" s="17">
        <f>(SUMIFS(MESKENOG2,KAYNAK,A29,SEBEP,B29,SÜRE,"Uzun",BİLDİRİM,"Bildirimli",İL,$B$10,İLÇE,$B$11)/VLOOKUP($B$11,ABONE2,4,FALSE))</f>
        <v>0.65657914003325168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5.5958414543495129E-2</v>
      </c>
      <c r="F29" s="17">
        <f>(SUMIFS(TARIMSALAG2,KAYNAK,A29,SEBEP,B29,SÜRE,"Uzun",BİLDİRİM,"Bildirimli",İL,$B$10,İLÇE,$B$11)/VLOOKUP($B$11,ABONE2,6,FALSE))</f>
        <v>6.3857508545816427E-2</v>
      </c>
      <c r="G29" s="17">
        <f>(SUMIFS(TARIMSALOG2,KAYNAK,A29,SEBEP,B29,SÜRE,"Uzun",BİLDİRİM,"Bildirimli",İL,$B$10,İLÇE,$B$11)/VLOOKUP($B$11,ABONE2,7,FALSE))</f>
        <v>0.80977416103850808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0.22898409573885503</v>
      </c>
      <c r="I29" s="17">
        <f>(SUMIFS(TICARETHANEAG2,KAYNAK,A29,SEBEP,B29,SÜRE,"Uzun",BİLDİRİM,"Bildirimli",İL,$B$10,İLÇE,$B$11)/VLOOKUP($B$11,ABONE2,9,FALSE))</f>
        <v>0.10571801811462196</v>
      </c>
      <c r="J29" s="17">
        <f>(SUMIFS(TICARETHANEOG2,KAYNAK,A29,SEBEP,B29,SÜRE,"Uzun",BİLDİRİM,"Bildirimli",İL,$B$10,İLÇE,$B$11)/VLOOKUP($B$11,ABONE2,10,FALSE))</f>
        <v>6.5368122198716474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0.94102249541847038</v>
      </c>
      <c r="L29" s="17">
        <f>(SUMIFS(SANAYIAG2,KAYNAK,A29,SEBEP,B29,SÜRE,"Uzun",BİLDİRİM,"Bildirimli",İL,$B$10,İLÇE,$B$11)/VLOOKUP($B$11,ABONE2,12,FALSE))</f>
        <v>2.2265404824347825E-2</v>
      </c>
      <c r="M29" s="17">
        <f>(SUMIFS(SANAYIOG2,KAYNAK,A29,SEBEP,B29,SÜRE,"Uzun",BİLDİRİM,"Bildirimli",İL,$B$10,İLÇE,$B$11)/VLOOKUP($B$11,ABONE2,13,FALSE))</f>
        <v>70.695829771969031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62.955391769853186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0.41250065779160644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1.7086941098009557E-2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1.6977761573452464E-2</v>
      </c>
      <c r="F31" s="17">
        <f>(SUMIFS(TARIMSALAG2,KAYNAK,A31,SEBEP,B31,SÜRE,"Uzun",BİLDİRİM,"Bildirimli",İL,$B$10,İLÇE,$B$11)/VLOOKUP($B$11,ABONE2,6,FALSE))</f>
        <v>3.8671382598931595E-3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3.0110542176267348E-3</v>
      </c>
      <c r="I31" s="17">
        <f>(SUMIFS(TICARETHANEAG2,KAYNAK,A31,SEBEP,B31,SÜRE,"Uzun",BİLDİRİM,"Bildirimli",İL,$B$10,İLÇE,$B$11)/VLOOKUP($B$11,ABONE2,9,FALSE))</f>
        <v>1.611237816770195E-2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1.4019617402385033E-2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1.5358506904609269E-2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6.9182921541202216E-2</v>
      </c>
      <c r="D33" s="17">
        <f t="shared" ref="D33:O33" si="14">SUM(D28:D32)</f>
        <v>0.65657914003325168</v>
      </c>
      <c r="E33" s="17">
        <f t="shared" si="14"/>
        <v>7.2936176116947596E-2</v>
      </c>
      <c r="F33" s="17">
        <f t="shared" si="14"/>
        <v>6.7724646805709582E-2</v>
      </c>
      <c r="G33" s="17">
        <f t="shared" si="14"/>
        <v>0.80977416103850808</v>
      </c>
      <c r="H33" s="17">
        <f t="shared" si="14"/>
        <v>0.23199514995648177</v>
      </c>
      <c r="I33" s="17">
        <f t="shared" si="14"/>
        <v>0.12183039628232391</v>
      </c>
      <c r="J33" s="17">
        <f t="shared" si="14"/>
        <v>6.6711004885210547</v>
      </c>
      <c r="K33" s="17">
        <f t="shared" si="14"/>
        <v>0.97248418232460887</v>
      </c>
      <c r="L33" s="17">
        <f t="shared" si="14"/>
        <v>2.2265404824347825E-2</v>
      </c>
      <c r="M33" s="17">
        <f t="shared" si="14"/>
        <v>70.695829771969031</v>
      </c>
      <c r="N33" s="17">
        <f t="shared" si="14"/>
        <v>62.955391769853186</v>
      </c>
      <c r="O33" s="17">
        <f t="shared" si="14"/>
        <v>0.43061675963804796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0.14760664960869896</v>
      </c>
      <c r="D17" s="17">
        <f t="shared" si="1"/>
        <v>0.45295339234819809</v>
      </c>
      <c r="E17" s="17">
        <f t="shared" si="2"/>
        <v>0.14806717203048056</v>
      </c>
      <c r="F17" s="17">
        <f t="shared" si="3"/>
        <v>0.12925828261986611</v>
      </c>
      <c r="G17" s="17">
        <f t="shared" si="4"/>
        <v>3.9640543231822289</v>
      </c>
      <c r="H17" s="17">
        <f t="shared" si="5"/>
        <v>0.39765892040854017</v>
      </c>
      <c r="I17" s="17">
        <f t="shared" si="6"/>
        <v>0.25372266536375615</v>
      </c>
      <c r="J17" s="17">
        <f t="shared" si="7"/>
        <v>3.6382900498752009</v>
      </c>
      <c r="K17" s="17">
        <f t="shared" si="8"/>
        <v>0.4226847196176497</v>
      </c>
      <c r="L17" s="17">
        <f t="shared" si="9"/>
        <v>25.863452516472105</v>
      </c>
      <c r="M17" s="17">
        <f t="shared" si="10"/>
        <v>60.274589561705255</v>
      </c>
      <c r="N17" s="17">
        <f t="shared" si="11"/>
        <v>43.360640844556755</v>
      </c>
      <c r="O17" s="23">
        <f t="shared" si="12"/>
        <v>0.30445627882869508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3.1212913539916336E-2</v>
      </c>
      <c r="D21" s="17">
        <f t="shared" si="1"/>
        <v>0</v>
      </c>
      <c r="E21" s="17">
        <f t="shared" si="2"/>
        <v>3.1165838380688177E-2</v>
      </c>
      <c r="F21" s="17">
        <f t="shared" si="3"/>
        <v>7.1983573530548638E-3</v>
      </c>
      <c r="G21" s="17">
        <f t="shared" si="4"/>
        <v>0</v>
      </c>
      <c r="H21" s="17">
        <f t="shared" si="5"/>
        <v>6.6945381970542261E-3</v>
      </c>
      <c r="I21" s="17">
        <f t="shared" si="6"/>
        <v>4.7586832747165665E-2</v>
      </c>
      <c r="J21" s="17">
        <f t="shared" si="7"/>
        <v>0</v>
      </c>
      <c r="K21" s="17">
        <f t="shared" si="8"/>
        <v>4.5211235483777701E-2</v>
      </c>
      <c r="L21" s="17">
        <f t="shared" si="9"/>
        <v>0.20825700283596896</v>
      </c>
      <c r="M21" s="17">
        <f t="shared" si="10"/>
        <v>0</v>
      </c>
      <c r="N21" s="17">
        <f t="shared" si="11"/>
        <v>0.10236361156344237</v>
      </c>
      <c r="O21" s="23">
        <f t="shared" si="12"/>
        <v>3.2562032113059372E-2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5.9435175019976951E-4</v>
      </c>
      <c r="D22" s="17">
        <f t="shared" si="1"/>
        <v>0</v>
      </c>
      <c r="E22" s="17">
        <f t="shared" si="2"/>
        <v>5.9345535187917034E-4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1.6140828932070422E-3</v>
      </c>
      <c r="J22" s="17">
        <f t="shared" si="7"/>
        <v>0</v>
      </c>
      <c r="K22" s="17">
        <f t="shared" si="8"/>
        <v>1.5335057527960244E-3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6.983723146589012E-4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0.17941391489881506</v>
      </c>
      <c r="D25" s="17">
        <f t="shared" ref="D25:O25" si="13">SUM(D15:D24)</f>
        <v>0.45295339234819809</v>
      </c>
      <c r="E25" s="17">
        <f t="shared" si="13"/>
        <v>0.17982646576304789</v>
      </c>
      <c r="F25" s="17">
        <f t="shared" si="13"/>
        <v>0.13645663997292096</v>
      </c>
      <c r="G25" s="17">
        <f t="shared" si="13"/>
        <v>3.9640543231822289</v>
      </c>
      <c r="H25" s="17">
        <f t="shared" si="13"/>
        <v>0.40435345860559441</v>
      </c>
      <c r="I25" s="17">
        <f t="shared" si="13"/>
        <v>0.30292358100412886</v>
      </c>
      <c r="J25" s="17">
        <f t="shared" si="13"/>
        <v>3.6382900498752009</v>
      </c>
      <c r="K25" s="17">
        <f t="shared" si="13"/>
        <v>0.46942946085422343</v>
      </c>
      <c r="L25" s="17">
        <f t="shared" si="13"/>
        <v>26.071709519308072</v>
      </c>
      <c r="M25" s="17">
        <f t="shared" si="13"/>
        <v>60.274589561705255</v>
      </c>
      <c r="N25" s="17">
        <f t="shared" si="13"/>
        <v>43.463004456120196</v>
      </c>
      <c r="O25" s="17">
        <f t="shared" si="13"/>
        <v>0.33771668325641335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2.2032642605222693E-2</v>
      </c>
      <c r="D29" s="17">
        <f>(SUMIFS(MESKENOG2,KAYNAK,A29,SEBEP,B29,SÜRE,"Uzun",BİLDİRİM,"Bildirimli",İL,$B$10,İLÇE,$B$11)/VLOOKUP($B$11,ABONE2,4,FALSE))</f>
        <v>0.5458415153967956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2.2822648512881755E-2</v>
      </c>
      <c r="F29" s="17">
        <f>(SUMIFS(TARIMSALAG2,KAYNAK,A29,SEBEP,B29,SÜRE,"Uzun",BİLDİRİM,"Bildirimli",İL,$B$10,İLÇE,$B$11)/VLOOKUP($B$11,ABONE2,6,FALSE))</f>
        <v>7.5521451272864776E-2</v>
      </c>
      <c r="G29" s="17">
        <f>(SUMIFS(TARIMSALOG2,KAYNAK,A29,SEBEP,B29,SÜRE,"Uzun",BİLDİRİM,"Bildirimli",İL,$B$10,İLÇE,$B$11)/VLOOKUP($B$11,ABONE2,7,FALSE))</f>
        <v>0.9374323951642245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0.13584733160926826</v>
      </c>
      <c r="I29" s="17">
        <f>(SUMIFS(TICARETHANEAG2,KAYNAK,A29,SEBEP,B29,SÜRE,"Uzun",BİLDİRİM,"Bildirimli",İL,$B$10,İLÇE,$B$11)/VLOOKUP($B$11,ABONE2,9,FALSE))</f>
        <v>5.2391901518769969E-2</v>
      </c>
      <c r="J29" s="17">
        <f>(SUMIFS(TICARETHANEOG2,KAYNAK,A29,SEBEP,B29,SÜRE,"Uzun",BİLDİRİM,"Bildirimli",İL,$B$10,İLÇE,$B$11)/VLOOKUP($B$11,ABONE2,10,FALSE))</f>
        <v>1.840746913544085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0.14166893525425298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27.141181631545511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13.800600829599412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7.7539618189095105E-2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1.0052094132396275E-2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1.0036933614578743E-2</v>
      </c>
      <c r="F31" s="17">
        <f>(SUMIFS(TARIMSALAG2,KAYNAK,A31,SEBEP,B31,SÜRE,"Uzun",BİLDİRİM,"Bildirimli",İL,$B$10,İLÇE,$B$11)/VLOOKUP($B$11,ABONE2,6,FALSE))</f>
        <v>4.1835504237443851E-4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3.8907401699324497E-4</v>
      </c>
      <c r="I31" s="17">
        <f>(SUMIFS(TICARETHANEAG2,KAYNAK,A31,SEBEP,B31,SÜRE,"Uzun",BİLDİRİM,"Bildirimli",İL,$B$10,İLÇE,$B$11)/VLOOKUP($B$11,ABONE2,9,FALSE))</f>
        <v>2.6191462640604631E-2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2.4883950386033443E-2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1.1685442810138039E-2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3.2084736737618968E-2</v>
      </c>
      <c r="D33" s="17">
        <f t="shared" ref="D33:O33" si="14">SUM(D28:D32)</f>
        <v>0.5458415153967956</v>
      </c>
      <c r="E33" s="17">
        <f t="shared" si="14"/>
        <v>3.2859582127460499E-2</v>
      </c>
      <c r="F33" s="17">
        <f t="shared" si="14"/>
        <v>7.5939806315239208E-2</v>
      </c>
      <c r="G33" s="17">
        <f t="shared" si="14"/>
        <v>0.9374323951642245</v>
      </c>
      <c r="H33" s="17">
        <f t="shared" si="14"/>
        <v>0.13623640562626152</v>
      </c>
      <c r="I33" s="17">
        <f t="shared" si="14"/>
        <v>7.85833641593746E-2</v>
      </c>
      <c r="J33" s="17">
        <f t="shared" si="14"/>
        <v>1.840746913544085</v>
      </c>
      <c r="K33" s="17">
        <f t="shared" si="14"/>
        <v>0.16655288564028642</v>
      </c>
      <c r="L33" s="17">
        <f t="shared" si="14"/>
        <v>0</v>
      </c>
      <c r="M33" s="17">
        <f t="shared" si="14"/>
        <v>27.141181631545511</v>
      </c>
      <c r="N33" s="17">
        <f t="shared" si="14"/>
        <v>13.800600829599412</v>
      </c>
      <c r="O33" s="17">
        <f t="shared" si="14"/>
        <v>8.9225060999233149E-2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5.1776556722303288E-2</v>
      </c>
      <c r="D17" s="17">
        <f t="shared" si="1"/>
        <v>0.22348115269913058</v>
      </c>
      <c r="E17" s="17">
        <f t="shared" si="2"/>
        <v>5.1943151131631199E-2</v>
      </c>
      <c r="F17" s="17">
        <f t="shared" si="3"/>
        <v>1.4267718008966999</v>
      </c>
      <c r="G17" s="17">
        <f t="shared" si="4"/>
        <v>2.1939893812590907</v>
      </c>
      <c r="H17" s="17">
        <f t="shared" si="5"/>
        <v>1.5882189747361104</v>
      </c>
      <c r="I17" s="17">
        <f t="shared" si="6"/>
        <v>0.24566630413462559</v>
      </c>
      <c r="J17" s="17">
        <f t="shared" si="7"/>
        <v>2.6989502067793385</v>
      </c>
      <c r="K17" s="17">
        <f t="shared" si="8"/>
        <v>0.34548532198552206</v>
      </c>
      <c r="L17" s="17">
        <f t="shared" si="9"/>
        <v>3.1649201070657091</v>
      </c>
      <c r="M17" s="17">
        <f t="shared" si="10"/>
        <v>1.4797650590324429</v>
      </c>
      <c r="N17" s="17">
        <f t="shared" si="11"/>
        <v>1.9892305386704074</v>
      </c>
      <c r="O17" s="23">
        <f t="shared" si="12"/>
        <v>0.21891077904164713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4.9935359575236458E-3</v>
      </c>
      <c r="D18" s="17">
        <f t="shared" si="1"/>
        <v>0</v>
      </c>
      <c r="E18" s="17">
        <f t="shared" si="2"/>
        <v>4.9886910366957046E-3</v>
      </c>
      <c r="F18" s="17">
        <f t="shared" si="3"/>
        <v>5.1976318137362729E-4</v>
      </c>
      <c r="G18" s="17">
        <f t="shared" si="4"/>
        <v>0</v>
      </c>
      <c r="H18" s="17">
        <f t="shared" si="5"/>
        <v>4.1038834580362291E-4</v>
      </c>
      <c r="I18" s="17">
        <f t="shared" si="6"/>
        <v>5.0895632410896388E-3</v>
      </c>
      <c r="J18" s="17">
        <f t="shared" si="7"/>
        <v>2.0076581507578441E-2</v>
      </c>
      <c r="K18" s="17">
        <f t="shared" si="8"/>
        <v>5.6993538333083528E-3</v>
      </c>
      <c r="L18" s="17">
        <f t="shared" si="9"/>
        <v>6.200646365482692E-2</v>
      </c>
      <c r="M18" s="17">
        <f t="shared" si="10"/>
        <v>1.6091411524759999E-2</v>
      </c>
      <c r="N18" s="17">
        <f t="shared" si="11"/>
        <v>2.9972706354780235E-2</v>
      </c>
      <c r="O18" s="23">
        <f t="shared" si="12"/>
        <v>4.7728067733008774E-3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2.1186137976184877E-2</v>
      </c>
      <c r="D21" s="17">
        <f t="shared" si="1"/>
        <v>0</v>
      </c>
      <c r="E21" s="17">
        <f t="shared" si="2"/>
        <v>2.1165582369493029E-2</v>
      </c>
      <c r="F21" s="17">
        <f t="shared" si="3"/>
        <v>0.13407866755903461</v>
      </c>
      <c r="G21" s="17">
        <f t="shared" si="4"/>
        <v>1.8113879864777211E-2</v>
      </c>
      <c r="H21" s="17">
        <f t="shared" si="5"/>
        <v>0.10967595870911252</v>
      </c>
      <c r="I21" s="17">
        <f t="shared" si="6"/>
        <v>5.913093450673227E-2</v>
      </c>
      <c r="J21" s="17">
        <f t="shared" si="7"/>
        <v>0</v>
      </c>
      <c r="K21" s="17">
        <f t="shared" si="8"/>
        <v>5.6725019805745264E-2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3.373408278000093E-2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7.7956230656011816E-2</v>
      </c>
      <c r="D25" s="17">
        <f t="shared" ref="D25:O25" si="13">SUM(D15:D24)</f>
        <v>0.22348115269913058</v>
      </c>
      <c r="E25" s="17">
        <f t="shared" si="13"/>
        <v>7.8097424537819926E-2</v>
      </c>
      <c r="F25" s="17">
        <f t="shared" si="13"/>
        <v>1.5613702316371081</v>
      </c>
      <c r="G25" s="17">
        <f t="shared" si="13"/>
        <v>2.2121032611238678</v>
      </c>
      <c r="H25" s="17">
        <f t="shared" si="13"/>
        <v>1.6983053217910264</v>
      </c>
      <c r="I25" s="17">
        <f t="shared" si="13"/>
        <v>0.30988680188244749</v>
      </c>
      <c r="J25" s="17">
        <f t="shared" si="13"/>
        <v>2.719026788286917</v>
      </c>
      <c r="K25" s="17">
        <f t="shared" si="13"/>
        <v>0.40790969562457569</v>
      </c>
      <c r="L25" s="17">
        <f t="shared" si="13"/>
        <v>3.2269265707205359</v>
      </c>
      <c r="M25" s="17">
        <f t="shared" si="13"/>
        <v>1.4958564705572028</v>
      </c>
      <c r="N25" s="17">
        <f t="shared" si="13"/>
        <v>2.0192032450251878</v>
      </c>
      <c r="O25" s="17">
        <f t="shared" si="13"/>
        <v>0.25741766859494897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0.23691418495601715</v>
      </c>
      <c r="D29" s="17">
        <f>(SUMIFS(MESKENOG2,KAYNAK,A29,SEBEP,B29,SÜRE,"Uzun",BİLDİRİM,"Bildirimli",İL,$B$10,İLÇE,$B$11)/VLOOKUP($B$11,ABONE2,4,FALSE))</f>
        <v>0.36052800509352495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0.23703411984321932</v>
      </c>
      <c r="F29" s="17">
        <f>(SUMIFS(TARIMSALAG2,KAYNAK,A29,SEBEP,B29,SÜRE,"Uzun",BİLDİRİM,"Bildirimli",İL,$B$10,İLÇE,$B$11)/VLOOKUP($B$11,ABONE2,6,FALSE))</f>
        <v>0.55877518895877998</v>
      </c>
      <c r="G29" s="17">
        <f>(SUMIFS(TARIMSALOG2,KAYNAK,A29,SEBEP,B29,SÜRE,"Uzun",BİLDİRİM,"Bildirimli",İL,$B$10,İLÇE,$B$11)/VLOOKUP($B$11,ABONE2,7,FALSE))</f>
        <v>1.5227000238373365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0.76161587505366313</v>
      </c>
      <c r="I29" s="17">
        <f>(SUMIFS(TICARETHANEAG2,KAYNAK,A29,SEBEP,B29,SÜRE,"Uzun",BİLDİRİM,"Bildirimli",İL,$B$10,İLÇE,$B$11)/VLOOKUP($B$11,ABONE2,9,FALSE))</f>
        <v>0.42750996502078775</v>
      </c>
      <c r="J29" s="17">
        <f>(SUMIFS(TICARETHANEOG2,KAYNAK,A29,SEBEP,B29,SÜRE,"Uzun",BİLDİRİM,"Bildirimli",İL,$B$10,İLÇE,$B$11)/VLOOKUP($B$11,ABONE2,10,FALSE))</f>
        <v>2.3054281569274435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0.50391854917135215</v>
      </c>
      <c r="L29" s="17">
        <f>(SUMIFS(SANAYIAG2,KAYNAK,A29,SEBEP,B29,SÜRE,"Uzun",BİLDİRİM,"Bildirimli",İL,$B$10,İLÇE,$B$11)/VLOOKUP($B$11,ABONE2,12,FALSE))</f>
        <v>40.893439935371582</v>
      </c>
      <c r="M29" s="17">
        <f>(SUMIFS(SANAYIOG2,KAYNAK,A29,SEBEP,B29,SÜRE,"Uzun",BİLDİRİM,"Bildirimli",İL,$B$10,İLÇE,$B$11)/VLOOKUP($B$11,ABONE2,13,FALSE))</f>
        <v>135.72976276939136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107.05831633119934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0.39948818912594769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1.4726804482932107E-2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1.4712515970267875E-2</v>
      </c>
      <c r="F31" s="17">
        <f>(SUMIFS(TARIMSALAG2,KAYNAK,A31,SEBEP,B31,SÜRE,"Uzun",BİLDİRİM,"Bildirimli",İL,$B$10,İLÇE,$B$11)/VLOOKUP($B$11,ABONE2,6,FALSE))</f>
        <v>1.467173755795761E-3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1.1584333639336577E-3</v>
      </c>
      <c r="I31" s="17">
        <f>(SUMIFS(TICARETHANEAG2,KAYNAK,A31,SEBEP,B31,SÜRE,"Uzun",BİLDİRİM,"Bildirimli",İL,$B$10,İLÇE,$B$11)/VLOOKUP($B$11,ABONE2,9,FALSE))</f>
        <v>1.3439540430626432E-2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1.2892713491964199E-2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1.3366977349136713E-2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0.25164098943894925</v>
      </c>
      <c r="D33" s="17">
        <f t="shared" ref="D33:O33" si="14">SUM(D28:D32)</f>
        <v>0.36052800509352495</v>
      </c>
      <c r="E33" s="17">
        <f t="shared" si="14"/>
        <v>0.25174663581348722</v>
      </c>
      <c r="F33" s="17">
        <f t="shared" si="14"/>
        <v>0.56024236271457573</v>
      </c>
      <c r="G33" s="17">
        <f t="shared" si="14"/>
        <v>1.5227000238373365</v>
      </c>
      <c r="H33" s="17">
        <f t="shared" si="14"/>
        <v>0.76277430841759675</v>
      </c>
      <c r="I33" s="17">
        <f t="shared" si="14"/>
        <v>0.4409495054514142</v>
      </c>
      <c r="J33" s="17">
        <f t="shared" si="14"/>
        <v>2.3054281569274435</v>
      </c>
      <c r="K33" s="17">
        <f t="shared" si="14"/>
        <v>0.51681126266331634</v>
      </c>
      <c r="L33" s="17">
        <f t="shared" si="14"/>
        <v>40.893439935371582</v>
      </c>
      <c r="M33" s="17">
        <f t="shared" si="14"/>
        <v>135.72976276939136</v>
      </c>
      <c r="N33" s="17">
        <f t="shared" si="14"/>
        <v>107.05831633119934</v>
      </c>
      <c r="O33" s="17">
        <f t="shared" si="14"/>
        <v>0.41285516647508441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2.4788331874909704E-3</v>
      </c>
      <c r="D15" s="17">
        <f t="shared" ref="D15:D24" si="1">(SUMIFS(MESKENOG2,KAYNAK,A15,SEBEP,B15,SÜRE,"Uzun",BİLDİRİM,"Bildirimsiz",İL,$B$10)/VLOOKUP($B$10,ABONE2,4,FALSE))</f>
        <v>9.2083665084983335E-2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2.5479016279106761E-3</v>
      </c>
      <c r="F15" s="17">
        <f t="shared" ref="F15:F24" si="3">(SUMIFS(TARIMSALAG2,KAYNAK,A15,SEBEP,B15,SÜRE,"Uzun",BİLDİRİM,"Bildirimsiz",İL,$B$10)/VLOOKUP($B$10,ABONE2,6,FALSE))</f>
        <v>2.9558177715302953E-3</v>
      </c>
      <c r="G15" s="17">
        <f t="shared" ref="G15:G24" si="4">(SUMIFS(TARIMSALOG2,KAYNAK,A15,SEBEP,B15,SÜRE,"Uzun",BİLDİRİM,"Bildirimsiz",İL,$B$10)/VLOOKUP($B$10,ABONE2,7,FALSE))</f>
        <v>5.4225898673783968E-3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3.2603427887614401E-3</v>
      </c>
      <c r="I15" s="17">
        <f t="shared" ref="I15:I24" si="6">(SUMIFS(TICARETHANEAG2,KAYNAK,A15,SEBEP,B15,SÜRE,"Uzun",BİLDİRİM,"Bildirimsiz",İL,$B$10)/VLOOKUP($B$10,ABONE2,9,FALSE))</f>
        <v>3.5127697158493726E-3</v>
      </c>
      <c r="J15" s="17">
        <f t="shared" ref="J15:J24" si="7">(SUMIFS(TICARETHANEOG2,KAYNAK,A15,SEBEP,B15,SÜRE,"Uzun",BİLDİRİM,"Bildirimsiz",İL,$B$10)/VLOOKUP($B$10,ABONE2,10,FALSE))</f>
        <v>0.14921630116274898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6.6955532467263476E-3</v>
      </c>
      <c r="L15" s="17">
        <f t="shared" ref="L15:L24" si="9">(SUMIFS(SANAYIAG2,KAYNAK,A15,SEBEP,B15,SÜRE,"Uzun",BİLDİRİM,"Bildirimsiz",İL,$B$10)/VLOOKUP($B$10,ABONE2,12,FALSE))</f>
        <v>9.7206501407635405E-3</v>
      </c>
      <c r="M15" s="17">
        <f t="shared" ref="M15:M24" si="10">(SUMIFS(SANAYIOG2,KAYNAK,A15,SEBEP,B15,SÜRE,"Uzun",BİLDİRİM,"Bildirimsiz",İL,$B$10)/VLOOKUP($B$10,ABONE2,13,FALSE))</f>
        <v>0.1924007281200758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9.1270476376603682E-2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3.3599711008050841E-3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0.11687222104532108</v>
      </c>
      <c r="D17" s="17">
        <f t="shared" si="1"/>
        <v>4.3782357888387198</v>
      </c>
      <c r="E17" s="17">
        <f t="shared" si="2"/>
        <v>0.12015692935240825</v>
      </c>
      <c r="F17" s="17">
        <f t="shared" si="3"/>
        <v>0.50791128374577477</v>
      </c>
      <c r="G17" s="17">
        <f t="shared" si="4"/>
        <v>3.1970874653736803</v>
      </c>
      <c r="H17" s="17">
        <f t="shared" si="5"/>
        <v>0.83989226586656884</v>
      </c>
      <c r="I17" s="17">
        <f t="shared" si="6"/>
        <v>0.17053865371333735</v>
      </c>
      <c r="J17" s="17">
        <f t="shared" si="7"/>
        <v>8.8112692771177006</v>
      </c>
      <c r="K17" s="17">
        <f t="shared" si="8"/>
        <v>0.35928888405993992</v>
      </c>
      <c r="L17" s="17">
        <f t="shared" si="9"/>
        <v>8.8119398084319069</v>
      </c>
      <c r="M17" s="17">
        <f t="shared" si="10"/>
        <v>53.864206094182727</v>
      </c>
      <c r="N17" s="17">
        <f t="shared" si="11"/>
        <v>28.923626467279536</v>
      </c>
      <c r="O17" s="23">
        <f t="shared" si="12"/>
        <v>0.21242751236330293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1.1431279974221005E-2</v>
      </c>
      <c r="D18" s="17">
        <f t="shared" si="1"/>
        <v>4.6878316071527842E-2</v>
      </c>
      <c r="E18" s="17">
        <f t="shared" si="2"/>
        <v>1.145860295947634E-2</v>
      </c>
      <c r="F18" s="17">
        <f t="shared" si="3"/>
        <v>4.0432557485381972E-2</v>
      </c>
      <c r="G18" s="17">
        <f t="shared" si="4"/>
        <v>0.11784260233256701</v>
      </c>
      <c r="H18" s="17">
        <f t="shared" si="5"/>
        <v>4.9988890346706963E-2</v>
      </c>
      <c r="I18" s="17">
        <f t="shared" si="6"/>
        <v>1.7832389886964266E-2</v>
      </c>
      <c r="J18" s="17">
        <f t="shared" si="7"/>
        <v>0.14186911105414896</v>
      </c>
      <c r="K18" s="17">
        <f t="shared" si="8"/>
        <v>2.0541878321695649E-2</v>
      </c>
      <c r="L18" s="17">
        <f t="shared" si="9"/>
        <v>0.27513236983498318</v>
      </c>
      <c r="M18" s="17">
        <f t="shared" si="10"/>
        <v>0.89875624925290387</v>
      </c>
      <c r="N18" s="17">
        <f t="shared" si="11"/>
        <v>0.55352298344535855</v>
      </c>
      <c r="O18" s="23">
        <f t="shared" si="12"/>
        <v>1.4476454660348373E-2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2.4275353520803211E-5</v>
      </c>
      <c r="D20" s="17">
        <f t="shared" si="1"/>
        <v>0</v>
      </c>
      <c r="E20" s="17">
        <f t="shared" si="2"/>
        <v>2.4256641797642601E-5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8.685556133265862E-6</v>
      </c>
      <c r="J20" s="17">
        <f t="shared" si="7"/>
        <v>0</v>
      </c>
      <c r="K20" s="17">
        <f t="shared" si="8"/>
        <v>8.4958267235326403E-6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2.1124692888117077E-5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3.7546372641325154E-2</v>
      </c>
      <c r="D21" s="17">
        <f t="shared" si="1"/>
        <v>1.1465016703474041E-2</v>
      </c>
      <c r="E21" s="17">
        <f t="shared" si="2"/>
        <v>3.7526268830620844E-2</v>
      </c>
      <c r="F21" s="17">
        <f t="shared" si="3"/>
        <v>0.10243629424068858</v>
      </c>
      <c r="G21" s="17">
        <f t="shared" si="4"/>
        <v>2.4737828087884029E-3</v>
      </c>
      <c r="H21" s="17">
        <f t="shared" si="5"/>
        <v>9.0095841076205219E-2</v>
      </c>
      <c r="I21" s="17">
        <f t="shared" si="6"/>
        <v>5.3620970980969788E-2</v>
      </c>
      <c r="J21" s="17">
        <f t="shared" si="7"/>
        <v>1.2200052177937445E-3</v>
      </c>
      <c r="K21" s="17">
        <f t="shared" si="8"/>
        <v>5.2476311485232949E-2</v>
      </c>
      <c r="L21" s="17">
        <f t="shared" si="9"/>
        <v>1.3614781525446753</v>
      </c>
      <c r="M21" s="17">
        <f t="shared" si="10"/>
        <v>4.4035322189971884E-3</v>
      </c>
      <c r="N21" s="17">
        <f t="shared" si="11"/>
        <v>0.755669348975188</v>
      </c>
      <c r="O21" s="23">
        <f t="shared" si="12"/>
        <v>4.2035218516235942E-2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5.8741943262773674E-4</v>
      </c>
      <c r="D22" s="17">
        <f t="shared" si="1"/>
        <v>0</v>
      </c>
      <c r="E22" s="17">
        <f t="shared" si="2"/>
        <v>5.8696664293744153E-4</v>
      </c>
      <c r="F22" s="17">
        <f t="shared" si="3"/>
        <v>4.8611899591766481E-4</v>
      </c>
      <c r="G22" s="17">
        <f t="shared" si="4"/>
        <v>0</v>
      </c>
      <c r="H22" s="17">
        <f t="shared" si="5"/>
        <v>4.2610721134406091E-4</v>
      </c>
      <c r="I22" s="17">
        <f t="shared" si="6"/>
        <v>7.6996943327130025E-4</v>
      </c>
      <c r="J22" s="17">
        <f t="shared" si="7"/>
        <v>0</v>
      </c>
      <c r="K22" s="17">
        <f t="shared" si="8"/>
        <v>7.531500328960411E-4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6.1005798256162723E-4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0.16894040163450677</v>
      </c>
      <c r="D25" s="17">
        <f t="shared" ref="D25:O25" si="13">SUM(D15:D24)</f>
        <v>4.528662786698705</v>
      </c>
      <c r="E25" s="17">
        <f t="shared" si="13"/>
        <v>0.17230092605515121</v>
      </c>
      <c r="F25" s="17">
        <f t="shared" si="13"/>
        <v>0.6542220722392933</v>
      </c>
      <c r="G25" s="17">
        <f t="shared" si="13"/>
        <v>3.3228264403824137</v>
      </c>
      <c r="H25" s="17">
        <f t="shared" si="13"/>
        <v>0.98366344728958643</v>
      </c>
      <c r="I25" s="17">
        <f t="shared" si="13"/>
        <v>0.24628343928652532</v>
      </c>
      <c r="J25" s="17">
        <f t="shared" si="13"/>
        <v>9.1035746945523925</v>
      </c>
      <c r="K25" s="17">
        <f t="shared" si="13"/>
        <v>0.43976427297321441</v>
      </c>
      <c r="L25" s="17">
        <f t="shared" si="13"/>
        <v>10.45827098095233</v>
      </c>
      <c r="M25" s="17">
        <f t="shared" si="13"/>
        <v>54.959766603774703</v>
      </c>
      <c r="N25" s="17">
        <f t="shared" si="13"/>
        <v>30.324089276076688</v>
      </c>
      <c r="O25" s="17">
        <f t="shared" si="13"/>
        <v>0.27293033931614208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6.696708676358412E-3</v>
      </c>
      <c r="D28" s="17">
        <f>(SUMIFS(MESKENOG2,KAYNAK,A28,SEBEP,B28,SÜRE,"Uzun",BİLDİRİM,"Bildirimli",İL,$B$10)/VLOOKUP($B$10,ABONE2,4,FALSE))</f>
        <v>1.2221447996293577E-2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6.7009672093021472E-3</v>
      </c>
      <c r="F28" s="17">
        <f>(SUMIFS(TARIMSALAG2,KAYNAK,A28,SEBEP,B28,SÜRE,"Uzun",BİLDİRİM,"Bildirimli",İL,$B$10)/VLOOKUP($B$10,ABONE2,6,FALSE))</f>
        <v>6.2382451507825641E-2</v>
      </c>
      <c r="G28" s="17">
        <f>(SUMIFS(TARIMSALOG2,KAYNAK,A28,SEBEP,B28,SÜRE,"Uzun",BİLDİRİM,"Bildirimli",İL,$B$10)/VLOOKUP($B$10,ABONE2,7,FALSE))</f>
        <v>0.52024770135859388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0.11890628819911499</v>
      </c>
      <c r="I28" s="17">
        <f>(SUMIFS(TICARETHANEAG2,KAYNAK,A28,SEBEP,B28,SÜRE,"Uzun",BİLDİRİM,"Bildirimli",İL,$B$10)/VLOOKUP($B$10,ABONE2,9,FALSE))</f>
        <v>1.1513744124960031E-2</v>
      </c>
      <c r="J28" s="17">
        <f>(SUMIFS(TICARETHANEOG2,KAYNAK,A28,SEBEP,B28,SÜRE,"Uzun",BİLDİRİM,"Bildirimli",İL,$B$10)/VLOOKUP($B$10,ABONE2,10,FALSE))</f>
        <v>0.20870437264347666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1.5821224380651314E-2</v>
      </c>
      <c r="L28" s="17">
        <f>(SUMIFS(SANAYIAG2,KAYNAK,A28,SEBEP,B28,SÜRE,"Uzun",BİLDİRİM,"Bildirimli",İL,$B$10)/VLOOKUP($B$10,ABONE2,12,FALSE))</f>
        <v>1.3125263060881999E-2</v>
      </c>
      <c r="M28" s="17">
        <f>(SUMIFS(SANAYIOG2,KAYNAK,A28,SEBEP,B28,SÜRE,"Uzun",BİLDİRİM,"Bildirimli",İL,$B$10)/VLOOKUP($B$10,ABONE2,13,FALSE))</f>
        <v>1.5620159024741342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0.7045622489634954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1.1490161418652448E-2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4.2637194480967477E-2</v>
      </c>
      <c r="D29" s="17">
        <f>(SUMIFS(MESKENOG2,KAYNAK,A29,SEBEP,B29,SÜRE,"Uzun",BİLDİRİM,"Bildirimli",İL,$B$10)/VLOOKUP($B$10,ABONE2,4,FALSE))</f>
        <v>2.9021068088018298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4.4841306720300934E-2</v>
      </c>
      <c r="F29" s="17">
        <f>(SUMIFS(TARIMSALAG2,KAYNAK,A29,SEBEP,B29,SÜRE,"Uzun",BİLDİRİM,"Bildirimli",İL,$B$10)/VLOOKUP($B$10,ABONE2,6,FALSE))</f>
        <v>0.39311853654355794</v>
      </c>
      <c r="G29" s="17">
        <f>(SUMIFS(TARIMSALOG2,KAYNAK,A29,SEBEP,B29,SÜRE,"Uzun",BİLDİRİM,"Bildirimli",İL,$B$10)/VLOOKUP($B$10,ABONE2,7,FALSE))</f>
        <v>1.3195549233753021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0.50748786038111326</v>
      </c>
      <c r="I29" s="17">
        <f>(SUMIFS(TICARETHANEAG2,KAYNAK,A29,SEBEP,B29,SÜRE,"Uzun",BİLDİRİM,"Bildirimli",İL,$B$10)/VLOOKUP($B$10,ABONE2,9,FALSE))</f>
        <v>0.11166220867200152</v>
      </c>
      <c r="J29" s="17">
        <f>(SUMIFS(TICARETHANEOG2,KAYNAK,A29,SEBEP,B29,SÜRE,"Uzun",BİLDİRİM,"Bildirimli",İL,$B$10)/VLOOKUP($B$10,ABONE2,10,FALSE))</f>
        <v>3.500366630307314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0.18568589579259503</v>
      </c>
      <c r="L29" s="17">
        <f>(SUMIFS(SANAYIAG2,KAYNAK,A29,SEBEP,B29,SÜRE,"Uzun",BİLDİRİM,"Bildirimli",İL,$B$10)/VLOOKUP($B$10,ABONE2,12,FALSE))</f>
        <v>2.7175823566275557</v>
      </c>
      <c r="M29" s="17">
        <f>(SUMIFS(SANAYIOG2,KAYNAK,A29,SEBEP,B29,SÜRE,"Uzun",BİLDİRİM,"Bildirimli",İL,$B$10)/VLOOKUP($B$10,ABONE2,13,FALSE))</f>
        <v>37.708038343681793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18.337597616201887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0.10174973116119204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1.9633482011490278E-2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1.9618348296557436E-2</v>
      </c>
      <c r="F31" s="17">
        <f>(SUMIFS(TARIMSALAG2,KAYNAK,A31,SEBEP,B31,SÜRE,"Uzun",BİLDİRİM,"Bildirimli",İL,$B$10)/VLOOKUP($B$10,ABONE2,6,FALSE))</f>
        <v>2.1170852508268563E-2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1.8557293584146737E-2</v>
      </c>
      <c r="I31" s="17">
        <f>(SUMIFS(TICARETHANEAG2,KAYNAK,A31,SEBEP,B31,SÜRE,"Uzun",BİLDİRİM,"Bildirimli",İL,$B$10)/VLOOKUP($B$10,ABONE2,9,FALSE))</f>
        <v>3.1870745840254483E-2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3.117455348328271E-2</v>
      </c>
      <c r="L31" s="17">
        <f>(SUMIFS(SANAYIAG2,KAYNAK,A31,SEBEP,B31,SÜRE,"Uzun",BİLDİRİM,"Bildirimli",İL,$B$10)/VLOOKUP($B$10,ABONE2,12,FALSE))</f>
        <v>0.22087813851835214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0.1222763970766428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2.1626805601354666E-2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6.8967385168816162E-2</v>
      </c>
      <c r="D33" s="17">
        <f t="shared" ref="D33:O33" si="14">SUM(D28:D32)</f>
        <v>2.9143282567981235</v>
      </c>
      <c r="E33" s="17">
        <f t="shared" si="14"/>
        <v>7.1160622226160514E-2</v>
      </c>
      <c r="F33" s="17">
        <f t="shared" si="14"/>
        <v>0.47667184055965212</v>
      </c>
      <c r="G33" s="17">
        <f t="shared" si="14"/>
        <v>1.8398026247338959</v>
      </c>
      <c r="H33" s="17">
        <f t="shared" si="14"/>
        <v>0.64495144216437494</v>
      </c>
      <c r="I33" s="17">
        <f t="shared" si="14"/>
        <v>0.15504669863721604</v>
      </c>
      <c r="J33" s="17">
        <f t="shared" si="14"/>
        <v>3.7090710029507905</v>
      </c>
      <c r="K33" s="17">
        <f t="shared" si="14"/>
        <v>0.23268167365652906</v>
      </c>
      <c r="L33" s="17">
        <f t="shared" si="14"/>
        <v>2.9515857582067899</v>
      </c>
      <c r="M33" s="17">
        <f t="shared" si="14"/>
        <v>39.270054246155929</v>
      </c>
      <c r="N33" s="17">
        <f t="shared" si="14"/>
        <v>19.164436262242024</v>
      </c>
      <c r="O33" s="17">
        <f t="shared" si="14"/>
        <v>0.13486669818119915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0.10113205819647977</v>
      </c>
      <c r="D17" s="17">
        <f t="shared" si="1"/>
        <v>2.5168172761663463</v>
      </c>
      <c r="E17" s="17">
        <f t="shared" si="2"/>
        <v>0.1079678897547888</v>
      </c>
      <c r="F17" s="17">
        <f t="shared" si="3"/>
        <v>0.40352026366331983</v>
      </c>
      <c r="G17" s="17">
        <f t="shared" si="4"/>
        <v>3.2645481800284535</v>
      </c>
      <c r="H17" s="17">
        <f t="shared" si="5"/>
        <v>1.1051533002957217</v>
      </c>
      <c r="I17" s="17">
        <f t="shared" si="6"/>
        <v>0.20201899833492401</v>
      </c>
      <c r="J17" s="17">
        <f t="shared" si="7"/>
        <v>15.120730286739397</v>
      </c>
      <c r="K17" s="17">
        <f t="shared" si="8"/>
        <v>0.72530112171858296</v>
      </c>
      <c r="L17" s="17">
        <f t="shared" si="9"/>
        <v>1.0467524497070968</v>
      </c>
      <c r="M17" s="17">
        <f t="shared" si="10"/>
        <v>11.276512743925995</v>
      </c>
      <c r="N17" s="17">
        <f t="shared" si="11"/>
        <v>3.6041925232618213</v>
      </c>
      <c r="O17" s="23">
        <f t="shared" si="12"/>
        <v>0.20883751923685723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3.2119724439775676E-2</v>
      </c>
      <c r="D21" s="17">
        <f t="shared" si="1"/>
        <v>0</v>
      </c>
      <c r="E21" s="17">
        <f t="shared" si="2"/>
        <v>3.2028833033752944E-2</v>
      </c>
      <c r="F21" s="17">
        <f t="shared" si="3"/>
        <v>4.0713363931434612E-2</v>
      </c>
      <c r="G21" s="17">
        <f t="shared" si="4"/>
        <v>0</v>
      </c>
      <c r="H21" s="17">
        <f t="shared" si="5"/>
        <v>3.0728896110154221E-2</v>
      </c>
      <c r="I21" s="17">
        <f t="shared" si="6"/>
        <v>2.2364995389455404E-2</v>
      </c>
      <c r="J21" s="17">
        <f t="shared" si="7"/>
        <v>0</v>
      </c>
      <c r="K21" s="17">
        <f t="shared" si="8"/>
        <v>2.1580530696050131E-2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3.0678829091370433E-2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6.5533271096895648E-6</v>
      </c>
      <c r="D22" s="17">
        <f t="shared" si="1"/>
        <v>0</v>
      </c>
      <c r="E22" s="17">
        <f t="shared" si="2"/>
        <v>6.5347827066625901E-6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5.5754193117323712E-6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0.13325833596336514</v>
      </c>
      <c r="D25" s="17">
        <f t="shared" ref="D25:O25" si="13">SUM(D15:D24)</f>
        <v>2.5168172761663463</v>
      </c>
      <c r="E25" s="17">
        <f t="shared" si="13"/>
        <v>0.1400032575712484</v>
      </c>
      <c r="F25" s="17">
        <f t="shared" si="13"/>
        <v>0.44423362759475443</v>
      </c>
      <c r="G25" s="17">
        <f t="shared" si="13"/>
        <v>3.2645481800284535</v>
      </c>
      <c r="H25" s="17">
        <f t="shared" si="13"/>
        <v>1.1358821964058758</v>
      </c>
      <c r="I25" s="17">
        <f t="shared" si="13"/>
        <v>0.22438399372437942</v>
      </c>
      <c r="J25" s="17">
        <f t="shared" si="13"/>
        <v>15.120730286739397</v>
      </c>
      <c r="K25" s="17">
        <f t="shared" si="13"/>
        <v>0.74688165241463311</v>
      </c>
      <c r="L25" s="17">
        <f t="shared" si="13"/>
        <v>1.0467524497070968</v>
      </c>
      <c r="M25" s="17">
        <f t="shared" si="13"/>
        <v>11.276512743925995</v>
      </c>
      <c r="N25" s="17">
        <f t="shared" si="13"/>
        <v>3.6041925232618213</v>
      </c>
      <c r="O25" s="17">
        <f t="shared" si="13"/>
        <v>0.23952192374753939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1.2449063332714916E-2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1.2413835357079631E-2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5.4189961564028149E-3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5.2289218423074435E-3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1.1241800812332441E-2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1.2449063332714916E-2</v>
      </c>
      <c r="D33" s="17">
        <f t="shared" ref="D33:O33" si="14">SUM(D28:D32)</f>
        <v>0</v>
      </c>
      <c r="E33" s="17">
        <f t="shared" si="14"/>
        <v>1.2413835357079631E-2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5.4189961564028149E-3</v>
      </c>
      <c r="J33" s="17">
        <f t="shared" si="14"/>
        <v>0</v>
      </c>
      <c r="K33" s="17">
        <f t="shared" si="14"/>
        <v>5.2289218423074435E-3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1.1241800812332441E-2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0.12590416277172187</v>
      </c>
      <c r="D17" s="17">
        <f t="shared" si="1"/>
        <v>0</v>
      </c>
      <c r="E17" s="17">
        <f t="shared" si="2"/>
        <v>0.12589734645626674</v>
      </c>
      <c r="F17" s="17">
        <f t="shared" si="3"/>
        <v>0.22233435061797394</v>
      </c>
      <c r="G17" s="17">
        <f t="shared" si="4"/>
        <v>2.5010542721684339</v>
      </c>
      <c r="H17" s="17">
        <f t="shared" si="5"/>
        <v>0.23540653791239638</v>
      </c>
      <c r="I17" s="17">
        <f t="shared" si="6"/>
        <v>0.2866491787042374</v>
      </c>
      <c r="J17" s="17">
        <f t="shared" si="7"/>
        <v>4.8066697169798953</v>
      </c>
      <c r="K17" s="17">
        <f t="shared" si="8"/>
        <v>0.42080009941897689</v>
      </c>
      <c r="L17" s="17">
        <f t="shared" si="9"/>
        <v>0</v>
      </c>
      <c r="M17" s="17">
        <f t="shared" si="10"/>
        <v>12.925966394393985</v>
      </c>
      <c r="N17" s="17">
        <f t="shared" si="11"/>
        <v>9.4007028322865338</v>
      </c>
      <c r="O17" s="23">
        <f t="shared" si="12"/>
        <v>0.19210207608286015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2.8628150179522156E-2</v>
      </c>
      <c r="D18" s="17">
        <f t="shared" si="1"/>
        <v>0</v>
      </c>
      <c r="E18" s="17">
        <f t="shared" si="2"/>
        <v>2.8626600282376385E-2</v>
      </c>
      <c r="F18" s="17">
        <f t="shared" si="3"/>
        <v>0.14184895753953025</v>
      </c>
      <c r="G18" s="17">
        <f t="shared" si="4"/>
        <v>0</v>
      </c>
      <c r="H18" s="17">
        <f t="shared" si="5"/>
        <v>0.14103522166837781</v>
      </c>
      <c r="I18" s="17">
        <f t="shared" si="6"/>
        <v>0.13599677590516474</v>
      </c>
      <c r="J18" s="17">
        <f t="shared" si="7"/>
        <v>2.1077441842415618</v>
      </c>
      <c r="K18" s="17">
        <f t="shared" si="8"/>
        <v>0.19451680430002188</v>
      </c>
      <c r="L18" s="17">
        <f t="shared" si="9"/>
        <v>0</v>
      </c>
      <c r="M18" s="17">
        <f t="shared" si="10"/>
        <v>8.375414203372495</v>
      </c>
      <c r="N18" s="17">
        <f t="shared" si="11"/>
        <v>6.0912103297254507</v>
      </c>
      <c r="O18" s="23">
        <f t="shared" si="12"/>
        <v>7.3573373500904857E-2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3.7320753629418814E-2</v>
      </c>
      <c r="D21" s="17">
        <f t="shared" si="1"/>
        <v>0</v>
      </c>
      <c r="E21" s="17">
        <f t="shared" si="2"/>
        <v>3.731873312410619E-2</v>
      </c>
      <c r="F21" s="17">
        <f t="shared" si="3"/>
        <v>3.872349181356128E-2</v>
      </c>
      <c r="G21" s="17">
        <f t="shared" si="4"/>
        <v>0</v>
      </c>
      <c r="H21" s="17">
        <f t="shared" si="5"/>
        <v>3.8501349226886354E-2</v>
      </c>
      <c r="I21" s="17">
        <f t="shared" si="6"/>
        <v>6.3760706584892204E-2</v>
      </c>
      <c r="J21" s="17">
        <f t="shared" si="7"/>
        <v>0</v>
      </c>
      <c r="K21" s="17">
        <f t="shared" si="8"/>
        <v>6.1868335207073487E-2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4.1345646284794403E-2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8.4091638855072408E-4</v>
      </c>
      <c r="D22" s="17">
        <f t="shared" si="1"/>
        <v>0</v>
      </c>
      <c r="E22" s="17">
        <f t="shared" si="2"/>
        <v>8.4087086224524251E-4</v>
      </c>
      <c r="F22" s="17">
        <f t="shared" si="3"/>
        <v>4.9455613043807587E-3</v>
      </c>
      <c r="G22" s="17">
        <f t="shared" si="4"/>
        <v>0</v>
      </c>
      <c r="H22" s="17">
        <f t="shared" si="5"/>
        <v>4.9171904181496305E-3</v>
      </c>
      <c r="I22" s="17">
        <f t="shared" si="6"/>
        <v>3.4147648890611249E-3</v>
      </c>
      <c r="J22" s="17">
        <f t="shared" si="7"/>
        <v>0</v>
      </c>
      <c r="K22" s="17">
        <f t="shared" si="8"/>
        <v>3.3134171518079945E-3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1.8204418875406496E-3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0.19269398296921356</v>
      </c>
      <c r="D25" s="17">
        <f t="shared" ref="D25:O25" si="13">SUM(D15:D24)</f>
        <v>0</v>
      </c>
      <c r="E25" s="17">
        <f t="shared" si="13"/>
        <v>0.19268355072499455</v>
      </c>
      <c r="F25" s="17">
        <f t="shared" si="13"/>
        <v>0.40785236127544627</v>
      </c>
      <c r="G25" s="17">
        <f t="shared" si="13"/>
        <v>2.5010542721684339</v>
      </c>
      <c r="H25" s="17">
        <f t="shared" si="13"/>
        <v>0.4198602992258102</v>
      </c>
      <c r="I25" s="17">
        <f t="shared" si="13"/>
        <v>0.48982142608335544</v>
      </c>
      <c r="J25" s="17">
        <f t="shared" si="13"/>
        <v>6.9144139012214572</v>
      </c>
      <c r="K25" s="17">
        <f t="shared" si="13"/>
        <v>0.68049865607788018</v>
      </c>
      <c r="L25" s="17">
        <f t="shared" si="13"/>
        <v>0</v>
      </c>
      <c r="M25" s="17">
        <f t="shared" si="13"/>
        <v>21.301380597766482</v>
      </c>
      <c r="N25" s="17">
        <f t="shared" si="13"/>
        <v>15.491913162011985</v>
      </c>
      <c r="O25" s="17">
        <f t="shared" si="13"/>
        <v>0.30884153775610007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1.4195326940699521E-2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1.4194558421023235E-2</v>
      </c>
      <c r="F29" s="17">
        <f>(SUMIFS(TARIMSALAG2,KAYNAK,A29,SEBEP,B29,SÜRE,"Uzun",BİLDİRİM,"Bildirimli",İL,$B$10,İLÇE,$B$11)/VLOOKUP($B$11,ABONE2,6,FALSE))</f>
        <v>2.6278880531525649E-3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2.6128128152987564E-3</v>
      </c>
      <c r="I29" s="17">
        <f>(SUMIFS(TICARETHANEAG2,KAYNAK,A29,SEBEP,B29,SÜRE,"Uzun",BİLDİRİM,"Bildirimli",İL,$B$10,İLÇE,$B$11)/VLOOKUP($B$11,ABONE2,9,FALSE))</f>
        <v>2.2819520897692479E-2</v>
      </c>
      <c r="J29" s="17">
        <f>(SUMIFS(TICARETHANEOG2,KAYNAK,A29,SEBEP,B29,SÜRE,"Uzun",BİLDİRİM,"Bildirimli",İL,$B$10,İLÇE,$B$11)/VLOOKUP($B$11,ABONE2,10,FALSE))</f>
        <v>1.5900575173161937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6.933400427631721E-2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11.585701288029803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8.4259645731125836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2.4705450308061247E-2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4.0340856235489761E-3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4.0338672225082341E-3</v>
      </c>
      <c r="F31" s="17">
        <f>(SUMIFS(TARIMSALAG2,KAYNAK,A31,SEBEP,B31,SÜRE,"Uzun",BİLDİRİM,"Bildirimli",İL,$B$10,İLÇE,$B$11)/VLOOKUP($B$11,ABONE2,6,FALSE))</f>
        <v>2.0173695065999489E-2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2.0057965915686066E-2</v>
      </c>
      <c r="I31" s="17">
        <f>(SUMIFS(TICARETHANEAG2,KAYNAK,A31,SEBEP,B31,SÜRE,"Uzun",BİLDİRİM,"Bildirimli",İL,$B$10,İLÇE,$B$11)/VLOOKUP($B$11,ABONE2,9,FALSE))</f>
        <v>1.1044738072277255E-2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1.0716938282674006E-2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7.4054436270472781E-3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1.8229412564248496E-2</v>
      </c>
      <c r="D33" s="17">
        <f t="shared" ref="D33:O33" si="14">SUM(D28:D32)</f>
        <v>0</v>
      </c>
      <c r="E33" s="17">
        <f t="shared" si="14"/>
        <v>1.8228425643531471E-2</v>
      </c>
      <c r="F33" s="17">
        <f t="shared" si="14"/>
        <v>2.2801583119152053E-2</v>
      </c>
      <c r="G33" s="17">
        <f t="shared" si="14"/>
        <v>0</v>
      </c>
      <c r="H33" s="17">
        <f t="shared" si="14"/>
        <v>2.2670778730984824E-2</v>
      </c>
      <c r="I33" s="17">
        <f t="shared" si="14"/>
        <v>3.3864258969969738E-2</v>
      </c>
      <c r="J33" s="17">
        <f t="shared" si="14"/>
        <v>1.5900575173161937</v>
      </c>
      <c r="K33" s="17">
        <f t="shared" si="14"/>
        <v>8.0050942558991214E-2</v>
      </c>
      <c r="L33" s="17">
        <f t="shared" si="14"/>
        <v>0</v>
      </c>
      <c r="M33" s="17">
        <f t="shared" si="14"/>
        <v>11.585701288029803</v>
      </c>
      <c r="N33" s="17">
        <f t="shared" si="14"/>
        <v>8.4259645731125836</v>
      </c>
      <c r="O33" s="17">
        <f t="shared" si="14"/>
        <v>3.2110893935108527E-2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5.9095622966680188E-2</v>
      </c>
      <c r="D17" s="17">
        <f t="shared" si="1"/>
        <v>0</v>
      </c>
      <c r="E17" s="17">
        <f t="shared" si="2"/>
        <v>5.9078938714007496E-2</v>
      </c>
      <c r="F17" s="17">
        <f t="shared" si="3"/>
        <v>2.6992570749894466E-2</v>
      </c>
      <c r="G17" s="17">
        <f t="shared" si="4"/>
        <v>0</v>
      </c>
      <c r="H17" s="17">
        <f t="shared" si="5"/>
        <v>2.6789236883605242E-2</v>
      </c>
      <c r="I17" s="17">
        <f t="shared" si="6"/>
        <v>7.8257593865239672E-2</v>
      </c>
      <c r="J17" s="17">
        <f t="shared" si="7"/>
        <v>9.1573166012991883E-2</v>
      </c>
      <c r="K17" s="17">
        <f t="shared" si="8"/>
        <v>7.8510688161606668E-2</v>
      </c>
      <c r="L17" s="17">
        <f t="shared" si="9"/>
        <v>12.494317811168957</v>
      </c>
      <c r="M17" s="17">
        <f t="shared" si="10"/>
        <v>10.669727641402</v>
      </c>
      <c r="N17" s="17">
        <f t="shared" si="11"/>
        <v>11.167343142247534</v>
      </c>
      <c r="O17" s="23">
        <f t="shared" si="12"/>
        <v>7.1485960537580703E-2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1.967346913344804E-2</v>
      </c>
      <c r="D21" s="17">
        <f t="shared" si="1"/>
        <v>0</v>
      </c>
      <c r="E21" s="17">
        <f t="shared" si="2"/>
        <v>1.9667914794336393E-2</v>
      </c>
      <c r="F21" s="17">
        <f t="shared" si="3"/>
        <v>3.9779439389750329E-2</v>
      </c>
      <c r="G21" s="17">
        <f t="shared" si="4"/>
        <v>0</v>
      </c>
      <c r="H21" s="17">
        <f t="shared" si="5"/>
        <v>3.9479782595853906E-2</v>
      </c>
      <c r="I21" s="17">
        <f t="shared" si="6"/>
        <v>4.0919020436557076E-2</v>
      </c>
      <c r="J21" s="17">
        <f t="shared" si="7"/>
        <v>0</v>
      </c>
      <c r="K21" s="17">
        <f t="shared" si="8"/>
        <v>4.0141256584542262E-2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2.5597709431001783E-2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7.8769092100128224E-2</v>
      </c>
      <c r="D25" s="17">
        <f t="shared" ref="D25:O25" si="13">SUM(D15:D24)</f>
        <v>0</v>
      </c>
      <c r="E25" s="17">
        <f t="shared" si="13"/>
        <v>7.8746853508343886E-2</v>
      </c>
      <c r="F25" s="17">
        <f t="shared" si="13"/>
        <v>6.6772010139644788E-2</v>
      </c>
      <c r="G25" s="17">
        <f t="shared" si="13"/>
        <v>0</v>
      </c>
      <c r="H25" s="17">
        <f t="shared" si="13"/>
        <v>6.6269019479459151E-2</v>
      </c>
      <c r="I25" s="17">
        <f t="shared" si="13"/>
        <v>0.11917661430179674</v>
      </c>
      <c r="J25" s="17">
        <f t="shared" si="13"/>
        <v>9.1573166012991883E-2</v>
      </c>
      <c r="K25" s="17">
        <f t="shared" si="13"/>
        <v>0.11865194474614893</v>
      </c>
      <c r="L25" s="17">
        <f t="shared" si="13"/>
        <v>12.494317811168957</v>
      </c>
      <c r="M25" s="17">
        <f t="shared" si="13"/>
        <v>10.669727641402</v>
      </c>
      <c r="N25" s="17">
        <f t="shared" si="13"/>
        <v>11.167343142247534</v>
      </c>
      <c r="O25" s="17">
        <f t="shared" si="13"/>
        <v>9.7083669968582489E-2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1.4743480717263606E-2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1.4739318243882108E-2</v>
      </c>
      <c r="F29" s="17">
        <f>(SUMIFS(TARIMSALAG2,KAYNAK,A29,SEBEP,B29,SÜRE,"Uzun",BİLDİRİM,"Bildirimli",İL,$B$10,İLÇE,$B$11)/VLOOKUP($B$11,ABONE2,6,FALSE))</f>
        <v>5.6614737029817772E-3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5.6188260668011232E-3</v>
      </c>
      <c r="I29" s="17">
        <f>(SUMIFS(TICARETHANEAG2,KAYNAK,A29,SEBEP,B29,SÜRE,"Uzun",BİLDİRİM,"Bildirimli",İL,$B$10,İLÇE,$B$11)/VLOOKUP($B$11,ABONE2,9,FALSE))</f>
        <v>2.3662283552483055E-2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2.321252525898285E-2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1.5356188097016931E-2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2.6880976520962259E-3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2.6873387312458317E-3</v>
      </c>
      <c r="F31" s="17">
        <f>(SUMIFS(TARIMSALAG2,KAYNAK,A31,SEBEP,B31,SÜRE,"Uzun",BİLDİRİM,"Bildirimli",İL,$B$10,İLÇE,$B$11)/VLOOKUP($B$11,ABONE2,6,FALSE))</f>
        <v>2.3757891473825947E-2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2.3578924306414829E-2</v>
      </c>
      <c r="I31" s="17">
        <f>(SUMIFS(TICARETHANEAG2,KAYNAK,A31,SEBEP,B31,SÜRE,"Uzun",BİLDİRİM,"Bildirimli",İL,$B$10,İLÇE,$B$11)/VLOOKUP($B$11,ABONE2,9,FALSE))</f>
        <v>6.7584450487717896E-3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6.6299846360179443E-3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5.6347742598921516E-3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1.7431578369359831E-2</v>
      </c>
      <c r="D33" s="17">
        <f t="shared" ref="D33:O33" si="14">SUM(D28:D32)</f>
        <v>0</v>
      </c>
      <c r="E33" s="17">
        <f t="shared" si="14"/>
        <v>1.7426656975127939E-2</v>
      </c>
      <c r="F33" s="17">
        <f t="shared" si="14"/>
        <v>2.9419365176807724E-2</v>
      </c>
      <c r="G33" s="17">
        <f t="shared" si="14"/>
        <v>0</v>
      </c>
      <c r="H33" s="17">
        <f t="shared" si="14"/>
        <v>2.9197750373215953E-2</v>
      </c>
      <c r="I33" s="17">
        <f t="shared" si="14"/>
        <v>3.0420728601254846E-2</v>
      </c>
      <c r="J33" s="17">
        <f t="shared" si="14"/>
        <v>0</v>
      </c>
      <c r="K33" s="17">
        <f t="shared" si="14"/>
        <v>2.9842509895000795E-2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2.0990962356909081E-2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3.9440707641028527E-2</v>
      </c>
      <c r="D17" s="17">
        <f t="shared" si="1"/>
        <v>0.269764912306175</v>
      </c>
      <c r="E17" s="17">
        <f t="shared" si="2"/>
        <v>3.9445954484930601E-2</v>
      </c>
      <c r="F17" s="17">
        <f t="shared" si="3"/>
        <v>1.5626334690621031E-3</v>
      </c>
      <c r="G17" s="17">
        <f t="shared" si="4"/>
        <v>0</v>
      </c>
      <c r="H17" s="17">
        <f t="shared" si="5"/>
        <v>1.3963958659703899E-3</v>
      </c>
      <c r="I17" s="17">
        <f t="shared" si="6"/>
        <v>5.0294158047475862E-2</v>
      </c>
      <c r="J17" s="17">
        <f t="shared" si="7"/>
        <v>0.56958439206574174</v>
      </c>
      <c r="K17" s="17">
        <f t="shared" si="8"/>
        <v>5.2351262217887419E-2</v>
      </c>
      <c r="L17" s="17">
        <f t="shared" si="9"/>
        <v>4.6682650337150671</v>
      </c>
      <c r="M17" s="17">
        <f t="shared" si="10"/>
        <v>16.946003939966626</v>
      </c>
      <c r="N17" s="17">
        <f t="shared" si="11"/>
        <v>6.3052968878819415</v>
      </c>
      <c r="O17" s="23">
        <f t="shared" si="12"/>
        <v>4.2386170247862079E-2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4.0730778000430755E-2</v>
      </c>
      <c r="D18" s="17">
        <f t="shared" si="1"/>
        <v>0</v>
      </c>
      <c r="E18" s="17">
        <f t="shared" si="2"/>
        <v>4.0729850142959205E-2</v>
      </c>
      <c r="F18" s="17">
        <f t="shared" si="3"/>
        <v>4.282108809004365E-3</v>
      </c>
      <c r="G18" s="17">
        <f t="shared" si="4"/>
        <v>0</v>
      </c>
      <c r="H18" s="17">
        <f t="shared" si="5"/>
        <v>3.8265653186847514E-3</v>
      </c>
      <c r="I18" s="17">
        <f t="shared" si="6"/>
        <v>0.10057420474038661</v>
      </c>
      <c r="J18" s="17">
        <f t="shared" si="7"/>
        <v>4.2688187177746109</v>
      </c>
      <c r="K18" s="17">
        <f t="shared" si="8"/>
        <v>0.11708619092720207</v>
      </c>
      <c r="L18" s="17">
        <f t="shared" si="9"/>
        <v>12.569854889160856</v>
      </c>
      <c r="M18" s="17">
        <f t="shared" si="10"/>
        <v>0</v>
      </c>
      <c r="N18" s="17">
        <f t="shared" si="11"/>
        <v>10.893874237272742</v>
      </c>
      <c r="O18" s="23">
        <f t="shared" si="12"/>
        <v>5.3008178569668885E-2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4.6154606212892781E-2</v>
      </c>
      <c r="D21" s="17">
        <f t="shared" si="1"/>
        <v>0</v>
      </c>
      <c r="E21" s="17">
        <f t="shared" si="2"/>
        <v>4.6153554799236489E-2</v>
      </c>
      <c r="F21" s="17">
        <f t="shared" si="3"/>
        <v>3.3650143166400005E-2</v>
      </c>
      <c r="G21" s="17">
        <f t="shared" si="4"/>
        <v>0</v>
      </c>
      <c r="H21" s="17">
        <f t="shared" si="5"/>
        <v>3.0070340701889367E-2</v>
      </c>
      <c r="I21" s="17">
        <f t="shared" si="6"/>
        <v>7.6907483860104625E-2</v>
      </c>
      <c r="J21" s="17">
        <f t="shared" si="7"/>
        <v>0</v>
      </c>
      <c r="K21" s="17">
        <f t="shared" si="8"/>
        <v>7.6602824354840532E-2</v>
      </c>
      <c r="L21" s="17">
        <f t="shared" si="9"/>
        <v>4.4301218443034793</v>
      </c>
      <c r="M21" s="17">
        <f t="shared" si="10"/>
        <v>0</v>
      </c>
      <c r="N21" s="17">
        <f t="shared" si="11"/>
        <v>3.8394389317296818</v>
      </c>
      <c r="O21" s="23">
        <f t="shared" si="12"/>
        <v>5.0943905530791526E-2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2.2774740849701622E-3</v>
      </c>
      <c r="D22" s="17">
        <f t="shared" si="1"/>
        <v>0</v>
      </c>
      <c r="E22" s="17">
        <f t="shared" si="2"/>
        <v>2.2774222035318557E-3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6.9559204678362723E-3</v>
      </c>
      <c r="J22" s="17">
        <f t="shared" si="7"/>
        <v>0</v>
      </c>
      <c r="K22" s="17">
        <f t="shared" si="8"/>
        <v>6.9283654474140439E-3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2.8943434505329995E-3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0.12860356593932223</v>
      </c>
      <c r="D25" s="17">
        <f t="shared" ref="D25:O25" si="13">SUM(D15:D24)</f>
        <v>0.269764912306175</v>
      </c>
      <c r="E25" s="17">
        <f t="shared" si="13"/>
        <v>0.12860678163065817</v>
      </c>
      <c r="F25" s="17">
        <f t="shared" si="13"/>
        <v>3.9494885444466471E-2</v>
      </c>
      <c r="G25" s="17">
        <f t="shared" si="13"/>
        <v>0</v>
      </c>
      <c r="H25" s="17">
        <f t="shared" si="13"/>
        <v>3.5293301886544511E-2</v>
      </c>
      <c r="I25" s="17">
        <f t="shared" si="13"/>
        <v>0.23473176711580337</v>
      </c>
      <c r="J25" s="17">
        <f t="shared" si="13"/>
        <v>4.8384031098403524</v>
      </c>
      <c r="K25" s="17">
        <f t="shared" si="13"/>
        <v>0.25296864294734406</v>
      </c>
      <c r="L25" s="17">
        <f t="shared" si="13"/>
        <v>21.668241767179403</v>
      </c>
      <c r="M25" s="17">
        <f t="shared" si="13"/>
        <v>16.946003939966626</v>
      </c>
      <c r="N25" s="17">
        <f t="shared" si="13"/>
        <v>21.038610056884366</v>
      </c>
      <c r="O25" s="17">
        <f t="shared" si="13"/>
        <v>0.14923259779885548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5.8548759545211486E-3</v>
      </c>
      <c r="D29" s="17">
        <f>(SUMIFS(MESKENOG2,KAYNAK,A29,SEBEP,B29,SÜRE,"Uzun",BİLDİRİM,"Bildirimli",İL,$B$10,İLÇE,$B$11)/VLOOKUP($B$11,ABONE2,4,FALSE))</f>
        <v>0.14473589921900001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5.858039699517416E-3</v>
      </c>
      <c r="F29" s="17">
        <f>(SUMIFS(TARIMSALAG2,KAYNAK,A29,SEBEP,B29,SÜRE,"Uzun",BİLDİRİM,"Bildirimli",İL,$B$10,İLÇE,$B$11)/VLOOKUP($B$11,ABONE2,6,FALSE))</f>
        <v>4.9734759367912496E-2</v>
      </c>
      <c r="G29" s="17">
        <f>(SUMIFS(TARIMSALOG2,KAYNAK,A29,SEBEP,B29,SÜRE,"Uzun",BİLDİRİM,"Bildirimli",İL,$B$10,İLÇE,$B$11)/VLOOKUP($B$11,ABONE2,7,FALSE))</f>
        <v>0.32844723710058005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7.9385022956494147E-2</v>
      </c>
      <c r="I29" s="17">
        <f>(SUMIFS(TICARETHANEAG2,KAYNAK,A29,SEBEP,B29,SÜRE,"Uzun",BİLDİRİM,"Bildirimli",İL,$B$10,İLÇE,$B$11)/VLOOKUP($B$11,ABONE2,9,FALSE))</f>
        <v>3.6563322232361748E-3</v>
      </c>
      <c r="J29" s="17">
        <f>(SUMIFS(TICARETHANEOG2,KAYNAK,A29,SEBEP,B29,SÜRE,"Uzun",BİLDİRİM,"Bildirimli",İL,$B$10,İLÇE,$B$11)/VLOOKUP($B$11,ABONE2,10,FALSE))</f>
        <v>2.7925984257024306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1.4704382110749698E-2</v>
      </c>
      <c r="L29" s="17">
        <f>(SUMIFS(SANAYIAG2,KAYNAK,A29,SEBEP,B29,SÜRE,"Uzun",BİLDİRİM,"Bildirimli",İL,$B$10,İLÇE,$B$11)/VLOOKUP($B$11,ABONE2,12,FALSE))</f>
        <v>9.177885238326923E-2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7.9541672065500002E-2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7.0709384734383403E-3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1.5047064653919473E-2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1.5046721877963564E-2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3.9847101428556089E-2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3.9689252054241432E-2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1.8313903790412669E-2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2.0901940608440622E-2</v>
      </c>
      <c r="D33" s="17">
        <f t="shared" ref="D33:O33" si="14">SUM(D28:D32)</f>
        <v>0.14473589921900001</v>
      </c>
      <c r="E33" s="17">
        <f t="shared" si="14"/>
        <v>2.0904761577480981E-2</v>
      </c>
      <c r="F33" s="17">
        <f t="shared" si="14"/>
        <v>4.9734759367912496E-2</v>
      </c>
      <c r="G33" s="17">
        <f t="shared" si="14"/>
        <v>0.32844723710058005</v>
      </c>
      <c r="H33" s="17">
        <f t="shared" si="14"/>
        <v>7.9385022956494147E-2</v>
      </c>
      <c r="I33" s="17">
        <f t="shared" si="14"/>
        <v>4.3503433651792267E-2</v>
      </c>
      <c r="J33" s="17">
        <f t="shared" si="14"/>
        <v>2.7925984257024306</v>
      </c>
      <c r="K33" s="17">
        <f t="shared" si="14"/>
        <v>5.4393634164991128E-2</v>
      </c>
      <c r="L33" s="17">
        <f t="shared" si="14"/>
        <v>9.177885238326923E-2</v>
      </c>
      <c r="M33" s="17">
        <f t="shared" si="14"/>
        <v>0</v>
      </c>
      <c r="N33" s="17">
        <f t="shared" si="14"/>
        <v>7.9541672065500002E-2</v>
      </c>
      <c r="O33" s="17">
        <f t="shared" si="14"/>
        <v>2.5384842263851008E-2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0.23654893827555531</v>
      </c>
      <c r="D17" s="17">
        <f t="shared" si="1"/>
        <v>0</v>
      </c>
      <c r="E17" s="17">
        <f t="shared" si="2"/>
        <v>0.2365429410406017</v>
      </c>
      <c r="F17" s="17">
        <f t="shared" si="3"/>
        <v>1.3258981608866349E-2</v>
      </c>
      <c r="G17" s="17">
        <f t="shared" si="4"/>
        <v>0</v>
      </c>
      <c r="H17" s="17">
        <f t="shared" si="5"/>
        <v>1.3174797598651325E-2</v>
      </c>
      <c r="I17" s="17">
        <f t="shared" si="6"/>
        <v>0.22819358242423929</v>
      </c>
      <c r="J17" s="17">
        <f t="shared" si="7"/>
        <v>7.3064201283252226</v>
      </c>
      <c r="K17" s="17">
        <f t="shared" si="8"/>
        <v>0.29983765337438861</v>
      </c>
      <c r="L17" s="17">
        <f t="shared" si="9"/>
        <v>10.963300162738127</v>
      </c>
      <c r="M17" s="17">
        <f t="shared" si="10"/>
        <v>19.674057978689582</v>
      </c>
      <c r="N17" s="17">
        <f t="shared" si="11"/>
        <v>13.614400367592918</v>
      </c>
      <c r="O17" s="23">
        <f t="shared" si="12"/>
        <v>0.25089569887582885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3.1011468533410264E-2</v>
      </c>
      <c r="D21" s="17">
        <f t="shared" si="1"/>
        <v>0</v>
      </c>
      <c r="E21" s="17">
        <f t="shared" si="2"/>
        <v>3.1010682298374049E-2</v>
      </c>
      <c r="F21" s="17">
        <f t="shared" si="3"/>
        <v>7.052043504614719E-2</v>
      </c>
      <c r="G21" s="17">
        <f t="shared" si="4"/>
        <v>0</v>
      </c>
      <c r="H21" s="17">
        <f t="shared" si="5"/>
        <v>7.0072686252203406E-2</v>
      </c>
      <c r="I21" s="17">
        <f t="shared" si="6"/>
        <v>2.8973930888016169E-2</v>
      </c>
      <c r="J21" s="17">
        <f t="shared" si="7"/>
        <v>0</v>
      </c>
      <c r="K21" s="17">
        <f t="shared" si="8"/>
        <v>2.8680663874480431E-2</v>
      </c>
      <c r="L21" s="17">
        <f t="shared" si="9"/>
        <v>0.17209656079502605</v>
      </c>
      <c r="M21" s="17">
        <f t="shared" si="10"/>
        <v>0</v>
      </c>
      <c r="N21" s="17">
        <f t="shared" si="11"/>
        <v>0.11971934664001813</v>
      </c>
      <c r="O21" s="23">
        <f t="shared" si="12"/>
        <v>3.0977657167030027E-2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2.0503859012209777E-3</v>
      </c>
      <c r="D22" s="17">
        <f t="shared" si="1"/>
        <v>0</v>
      </c>
      <c r="E22" s="17">
        <f t="shared" si="2"/>
        <v>2.0503339177029584E-3</v>
      </c>
      <c r="F22" s="17">
        <f t="shared" si="3"/>
        <v>9.7287906335858619E-3</v>
      </c>
      <c r="G22" s="17">
        <f t="shared" si="4"/>
        <v>0</v>
      </c>
      <c r="H22" s="17">
        <f t="shared" si="5"/>
        <v>9.6670205343249993E-3</v>
      </c>
      <c r="I22" s="17">
        <f t="shared" si="6"/>
        <v>1.7086344373975846E-3</v>
      </c>
      <c r="J22" s="17">
        <f t="shared" si="7"/>
        <v>0</v>
      </c>
      <c r="K22" s="17">
        <f t="shared" si="8"/>
        <v>1.6913400591988998E-3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2.0482917156922843E-3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0.26961079271018656</v>
      </c>
      <c r="D25" s="17">
        <f t="shared" ref="D25:O25" si="13">SUM(D15:D24)</f>
        <v>0</v>
      </c>
      <c r="E25" s="17">
        <f t="shared" si="13"/>
        <v>0.26960395725667874</v>
      </c>
      <c r="F25" s="17">
        <f t="shared" si="13"/>
        <v>9.3508207288599404E-2</v>
      </c>
      <c r="G25" s="17">
        <f t="shared" si="13"/>
        <v>0</v>
      </c>
      <c r="H25" s="17">
        <f t="shared" si="13"/>
        <v>9.291450438517973E-2</v>
      </c>
      <c r="I25" s="17">
        <f t="shared" si="13"/>
        <v>0.25887614774965306</v>
      </c>
      <c r="J25" s="17">
        <f t="shared" si="13"/>
        <v>7.3064201283252226</v>
      </c>
      <c r="K25" s="17">
        <f t="shared" si="13"/>
        <v>0.33020965730806795</v>
      </c>
      <c r="L25" s="17">
        <f t="shared" si="13"/>
        <v>11.135396723533153</v>
      </c>
      <c r="M25" s="17">
        <f t="shared" si="13"/>
        <v>19.674057978689582</v>
      </c>
      <c r="N25" s="17">
        <f t="shared" si="13"/>
        <v>13.734119714232936</v>
      </c>
      <c r="O25" s="17">
        <f t="shared" si="13"/>
        <v>0.28392164775855117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4.732882433009878E-2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4.7327624400470454E-2</v>
      </c>
      <c r="F31" s="17">
        <f>(SUMIFS(TARIMSALAG2,KAYNAK,A31,SEBEP,B31,SÜRE,"Uzun",BİLDİRİM,"Bildirimli",İL,$B$10,İLÇE,$B$11)/VLOOKUP($B$11,ABONE2,6,FALSE))</f>
        <v>4.5757955788541006E-2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4.5467429085121698E-2</v>
      </c>
      <c r="I31" s="17">
        <f>(SUMIFS(TICARETHANEAG2,KAYNAK,A31,SEBEP,B31,SÜRE,"Uzun",BİLDİRİM,"Bildirimli",İL,$B$10,İLÇE,$B$11)/VLOOKUP($B$11,ABONE2,9,FALSE))</f>
        <v>5.0495838679044877E-2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4.9984732199823211E-2</v>
      </c>
      <c r="L31" s="17">
        <f>(SUMIFS(SANAYIAG2,KAYNAK,A31,SEBEP,B31,SÜRE,"Uzun",BİLDİRİM,"Bildirimli",İL,$B$10,İLÇE,$B$11)/VLOOKUP($B$11,ABONE2,12,FALSE))</f>
        <v>4.1047531636498915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2.8554804616694898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4.9089825731021983E-2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4.732882433009878E-2</v>
      </c>
      <c r="D33" s="17">
        <f t="shared" ref="D33:O33" si="14">SUM(D28:D32)</f>
        <v>0</v>
      </c>
      <c r="E33" s="17">
        <f t="shared" si="14"/>
        <v>4.7327624400470454E-2</v>
      </c>
      <c r="F33" s="17">
        <f t="shared" si="14"/>
        <v>4.5757955788541006E-2</v>
      </c>
      <c r="G33" s="17">
        <f t="shared" si="14"/>
        <v>0</v>
      </c>
      <c r="H33" s="17">
        <f t="shared" si="14"/>
        <v>4.5467429085121698E-2</v>
      </c>
      <c r="I33" s="17">
        <f t="shared" si="14"/>
        <v>5.0495838679044877E-2</v>
      </c>
      <c r="J33" s="17">
        <f t="shared" si="14"/>
        <v>0</v>
      </c>
      <c r="K33" s="17">
        <f t="shared" si="14"/>
        <v>4.9984732199823211E-2</v>
      </c>
      <c r="L33" s="17">
        <f t="shared" si="14"/>
        <v>4.1047531636498915</v>
      </c>
      <c r="M33" s="17">
        <f t="shared" si="14"/>
        <v>0</v>
      </c>
      <c r="N33" s="17">
        <f t="shared" si="14"/>
        <v>2.8554804616694898</v>
      </c>
      <c r="O33" s="17">
        <f t="shared" si="14"/>
        <v>4.9089825731021983E-2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6.0732705635867003E-2</v>
      </c>
      <c r="D17" s="17">
        <f t="shared" si="1"/>
        <v>0.16680068916129656</v>
      </c>
      <c r="E17" s="17">
        <f t="shared" si="2"/>
        <v>6.0772109401517491E-2</v>
      </c>
      <c r="F17" s="17">
        <f t="shared" si="3"/>
        <v>0.14026454216824752</v>
      </c>
      <c r="G17" s="17">
        <f t="shared" si="4"/>
        <v>1.2235975860426971</v>
      </c>
      <c r="H17" s="17">
        <f t="shared" si="5"/>
        <v>0.3929353603016677</v>
      </c>
      <c r="I17" s="17">
        <f t="shared" si="6"/>
        <v>0.1004705740176593</v>
      </c>
      <c r="J17" s="17">
        <f t="shared" si="7"/>
        <v>1.991756343716905</v>
      </c>
      <c r="K17" s="17">
        <f t="shared" si="8"/>
        <v>0.16102184942622891</v>
      </c>
      <c r="L17" s="17">
        <f t="shared" si="9"/>
        <v>8.5817374904311929</v>
      </c>
      <c r="M17" s="17">
        <f t="shared" si="10"/>
        <v>32.60017900343481</v>
      </c>
      <c r="N17" s="17">
        <f t="shared" si="11"/>
        <v>22.803183123130705</v>
      </c>
      <c r="O17" s="23">
        <f t="shared" si="12"/>
        <v>0.13242830494734009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7.707667545996652E-2</v>
      </c>
      <c r="D18" s="17">
        <f t="shared" si="1"/>
        <v>0</v>
      </c>
      <c r="E18" s="17">
        <f t="shared" si="2"/>
        <v>7.7048041831269176E-2</v>
      </c>
      <c r="F18" s="17">
        <f t="shared" si="3"/>
        <v>1.1926176904841785E-2</v>
      </c>
      <c r="G18" s="17">
        <f t="shared" si="4"/>
        <v>2.4245711172600939E-3</v>
      </c>
      <c r="H18" s="17">
        <f t="shared" si="5"/>
        <v>9.7100730746259873E-3</v>
      </c>
      <c r="I18" s="17">
        <f t="shared" si="6"/>
        <v>5.9062660571545453E-2</v>
      </c>
      <c r="J18" s="17">
        <f t="shared" si="7"/>
        <v>0.1952757274480183</v>
      </c>
      <c r="K18" s="17">
        <f t="shared" si="8"/>
        <v>6.3423648772707036E-2</v>
      </c>
      <c r="L18" s="17">
        <f t="shared" si="9"/>
        <v>0.36452274314900329</v>
      </c>
      <c r="M18" s="17">
        <f t="shared" si="10"/>
        <v>0.55523788365363325</v>
      </c>
      <c r="N18" s="17">
        <f t="shared" si="11"/>
        <v>0.47744618160569208</v>
      </c>
      <c r="O18" s="23">
        <f t="shared" si="12"/>
        <v>6.9896997460346846E-2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1.7292508431097451E-2</v>
      </c>
      <c r="D21" s="17">
        <f t="shared" si="1"/>
        <v>0</v>
      </c>
      <c r="E21" s="17">
        <f t="shared" si="2"/>
        <v>1.7286084344138499E-2</v>
      </c>
      <c r="F21" s="17">
        <f t="shared" si="3"/>
        <v>1.3904588007108403E-2</v>
      </c>
      <c r="G21" s="17">
        <f t="shared" si="4"/>
        <v>0</v>
      </c>
      <c r="H21" s="17">
        <f t="shared" si="5"/>
        <v>1.0661556099765063E-2</v>
      </c>
      <c r="I21" s="17">
        <f t="shared" si="6"/>
        <v>2.0612593179420977E-2</v>
      </c>
      <c r="J21" s="17">
        <f t="shared" si="7"/>
        <v>0</v>
      </c>
      <c r="K21" s="17">
        <f t="shared" si="8"/>
        <v>1.9952661810778361E-2</v>
      </c>
      <c r="L21" s="17">
        <f t="shared" si="9"/>
        <v>7.0886497405690321E-2</v>
      </c>
      <c r="M21" s="17">
        <f t="shared" si="10"/>
        <v>0</v>
      </c>
      <c r="N21" s="17">
        <f t="shared" si="11"/>
        <v>2.8914229204952634E-2</v>
      </c>
      <c r="O21" s="23">
        <f t="shared" si="12"/>
        <v>1.7195953642518507E-2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4.2292272121717572E-4</v>
      </c>
      <c r="J22" s="17">
        <f t="shared" si="7"/>
        <v>0</v>
      </c>
      <c r="K22" s="17">
        <f t="shared" si="8"/>
        <v>4.0938245639879491E-4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6.6228953997059183E-5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0.15510188952693096</v>
      </c>
      <c r="D25" s="17">
        <f t="shared" ref="D25:O25" si="13">SUM(D15:D24)</f>
        <v>0.16680068916129656</v>
      </c>
      <c r="E25" s="17">
        <f t="shared" si="13"/>
        <v>0.15510623557692518</v>
      </c>
      <c r="F25" s="17">
        <f t="shared" si="13"/>
        <v>0.16609530708019771</v>
      </c>
      <c r="G25" s="17">
        <f t="shared" si="13"/>
        <v>1.2260221571599572</v>
      </c>
      <c r="H25" s="17">
        <f t="shared" si="13"/>
        <v>0.41330698947605876</v>
      </c>
      <c r="I25" s="17">
        <f t="shared" si="13"/>
        <v>0.18056875048984294</v>
      </c>
      <c r="J25" s="17">
        <f t="shared" si="13"/>
        <v>2.1870320711649232</v>
      </c>
      <c r="K25" s="17">
        <f t="shared" si="13"/>
        <v>0.24480754246611311</v>
      </c>
      <c r="L25" s="17">
        <f t="shared" si="13"/>
        <v>9.0171467309858855</v>
      </c>
      <c r="M25" s="17">
        <f t="shared" si="13"/>
        <v>33.155416887088442</v>
      </c>
      <c r="N25" s="17">
        <f t="shared" si="13"/>
        <v>23.309543533941351</v>
      </c>
      <c r="O25" s="17">
        <f t="shared" si="13"/>
        <v>0.21958748500420247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2.4600491970144918E-2</v>
      </c>
      <c r="D29" s="17">
        <f>(SUMIFS(MESKENOG2,KAYNAK,A29,SEBEP,B29,SÜRE,"Uzun",BİLDİRİM,"Bildirimli",İL,$B$10,İLÇE,$B$11)/VLOOKUP($B$11,ABONE2,4,FALSE))</f>
        <v>1.3283462057505397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2.5084827477110824E-2</v>
      </c>
      <c r="F29" s="17">
        <f>(SUMIFS(TARIMSALAG2,KAYNAK,A29,SEBEP,B29,SÜRE,"Uzun",BİLDİRİM,"Bildirimli",İL,$B$10,İLÇE,$B$11)/VLOOKUP($B$11,ABONE2,6,FALSE))</f>
        <v>1.9825081713377816E-2</v>
      </c>
      <c r="G29" s="17">
        <f>(SUMIFS(TARIMSALOG2,KAYNAK,A29,SEBEP,B29,SÜRE,"Uzun",BİLDİRİM,"Bildirimli",İL,$B$10,İLÇE,$B$11)/VLOOKUP($B$11,ABONE2,7,FALSE))</f>
        <v>0.29997757123261659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8.5166353383425847E-2</v>
      </c>
      <c r="I29" s="17">
        <f>(SUMIFS(TICARETHANEAG2,KAYNAK,A29,SEBEP,B29,SÜRE,"Uzun",BİLDİRİM,"Bildirimli",İL,$B$10,İLÇE,$B$11)/VLOOKUP($B$11,ABONE2,9,FALSE))</f>
        <v>4.0616778006957205E-2</v>
      </c>
      <c r="J29" s="17">
        <f>(SUMIFS(TICARETHANEOG2,KAYNAK,A29,SEBEP,B29,SÜRE,"Uzun",BİLDİRİM,"Bildirimli",İL,$B$10,İLÇE,$B$11)/VLOOKUP($B$11,ABONE2,10,FALSE))</f>
        <v>1.3615645535189373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8.2908151334470048E-2</v>
      </c>
      <c r="L29" s="17">
        <f>(SUMIFS(SANAYIAG2,KAYNAK,A29,SEBEP,B29,SÜRE,"Uzun",BİLDİRİM,"Bildirimli",İL,$B$10,İLÇE,$B$11)/VLOOKUP($B$11,ABONE2,12,FALSE))</f>
        <v>4.8703283419110956</v>
      </c>
      <c r="M29" s="17">
        <f>(SUMIFS(SANAYIOG2,KAYNAK,A29,SEBEP,B29,SÜRE,"Uzun",BİLDİRİM,"Bildirimli",İL,$B$10,İLÇE,$B$11)/VLOOKUP($B$11,ABONE2,13,FALSE))</f>
        <v>15.729760289515275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11.300255152992516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5.3459174453320261E-2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1.0372669994378658E-3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1.0368816595416564E-3</v>
      </c>
      <c r="F31" s="17">
        <f>(SUMIFS(TARIMSALAG2,KAYNAK,A31,SEBEP,B31,SÜRE,"Uzun",BİLDİRİM,"Bildirimli",İL,$B$10,İLÇE,$B$11)/VLOOKUP($B$11,ABONE2,6,FALSE))</f>
        <v>3.301412600650815E-4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2.5314087430936943E-4</v>
      </c>
      <c r="I31" s="17">
        <f>(SUMIFS(TICARETHANEAG2,KAYNAK,A31,SEBEP,B31,SÜRE,"Uzun",BİLDİRİM,"Bildirimli",İL,$B$10,İLÇE,$B$11)/VLOOKUP($B$11,ABONE2,9,FALSE))</f>
        <v>7.9110729570100978E-4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7.6577925881352342E-4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9.2829313448254431E-4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2.5637758969582782E-2</v>
      </c>
      <c r="D33" s="17">
        <f t="shared" ref="D33:O33" si="14">SUM(D28:D32)</f>
        <v>1.3283462057505397</v>
      </c>
      <c r="E33" s="17">
        <f t="shared" si="14"/>
        <v>2.6121709136652481E-2</v>
      </c>
      <c r="F33" s="17">
        <f t="shared" si="14"/>
        <v>2.01552229734429E-2</v>
      </c>
      <c r="G33" s="17">
        <f t="shared" si="14"/>
        <v>0.29997757123261659</v>
      </c>
      <c r="H33" s="17">
        <f t="shared" si="14"/>
        <v>8.5419494257735221E-2</v>
      </c>
      <c r="I33" s="17">
        <f t="shared" si="14"/>
        <v>4.1407885302658216E-2</v>
      </c>
      <c r="J33" s="17">
        <f t="shared" si="14"/>
        <v>1.3615645535189373</v>
      </c>
      <c r="K33" s="17">
        <f t="shared" si="14"/>
        <v>8.3673930593283569E-2</v>
      </c>
      <c r="L33" s="17">
        <f t="shared" si="14"/>
        <v>4.8703283419110956</v>
      </c>
      <c r="M33" s="17">
        <f t="shared" si="14"/>
        <v>15.729760289515275</v>
      </c>
      <c r="N33" s="17">
        <f t="shared" si="14"/>
        <v>11.300255152992516</v>
      </c>
      <c r="O33" s="17">
        <f t="shared" si="14"/>
        <v>5.4387467587802808E-2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0.10580562244026098</v>
      </c>
      <c r="D17" s="17">
        <f t="shared" si="1"/>
        <v>0.65878561223131793</v>
      </c>
      <c r="E17" s="17">
        <f t="shared" si="2"/>
        <v>0.10615440706995215</v>
      </c>
      <c r="F17" s="17">
        <f t="shared" si="3"/>
        <v>0.46646656763336047</v>
      </c>
      <c r="G17" s="17">
        <f t="shared" si="4"/>
        <v>1.2726465792645014</v>
      </c>
      <c r="H17" s="17">
        <f t="shared" si="5"/>
        <v>0.615902300054601</v>
      </c>
      <c r="I17" s="17">
        <f t="shared" si="6"/>
        <v>0.11951270378997438</v>
      </c>
      <c r="J17" s="17">
        <f t="shared" si="7"/>
        <v>7.5442909846067145</v>
      </c>
      <c r="K17" s="17">
        <f t="shared" si="8"/>
        <v>0.45460367889171144</v>
      </c>
      <c r="L17" s="17">
        <f t="shared" si="9"/>
        <v>0.45683100259492032</v>
      </c>
      <c r="M17" s="17">
        <f t="shared" si="10"/>
        <v>92.79482840818784</v>
      </c>
      <c r="N17" s="17">
        <f t="shared" si="11"/>
        <v>52.256195400854367</v>
      </c>
      <c r="O17" s="23">
        <f t="shared" si="12"/>
        <v>0.278668938900823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1.2604783503943112E-3</v>
      </c>
      <c r="D18" s="17">
        <f t="shared" si="1"/>
        <v>0</v>
      </c>
      <c r="E18" s="17">
        <f t="shared" si="2"/>
        <v>1.2596833207679369E-3</v>
      </c>
      <c r="F18" s="17">
        <f t="shared" si="3"/>
        <v>1.4365789719588313E-3</v>
      </c>
      <c r="G18" s="17">
        <f t="shared" si="4"/>
        <v>0</v>
      </c>
      <c r="H18" s="17">
        <f t="shared" si="5"/>
        <v>1.1702907636698822E-3</v>
      </c>
      <c r="I18" s="17">
        <f t="shared" si="6"/>
        <v>4.4561157714758367E-7</v>
      </c>
      <c r="J18" s="17">
        <f t="shared" si="7"/>
        <v>0</v>
      </c>
      <c r="K18" s="17">
        <f t="shared" si="8"/>
        <v>4.2550048261311071E-7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1.0664286385003794E-3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4.6986500549426241E-2</v>
      </c>
      <c r="D21" s="17">
        <f t="shared" si="1"/>
        <v>0</v>
      </c>
      <c r="E21" s="17">
        <f t="shared" si="2"/>
        <v>4.6956864451380802E-2</v>
      </c>
      <c r="F21" s="17">
        <f t="shared" si="3"/>
        <v>6.8328768513108221E-2</v>
      </c>
      <c r="G21" s="17">
        <f t="shared" si="4"/>
        <v>3.4626552229924022E-2</v>
      </c>
      <c r="H21" s="17">
        <f t="shared" si="5"/>
        <v>6.2081633503761204E-2</v>
      </c>
      <c r="I21" s="17">
        <f t="shared" si="6"/>
        <v>7.6817928243293962E-2</v>
      </c>
      <c r="J21" s="17">
        <f t="shared" si="7"/>
        <v>0</v>
      </c>
      <c r="K21" s="17">
        <f t="shared" si="8"/>
        <v>7.3351024114069366E-2</v>
      </c>
      <c r="L21" s="17">
        <f t="shared" si="9"/>
        <v>0.50936884328289067</v>
      </c>
      <c r="M21" s="17">
        <f t="shared" si="10"/>
        <v>0</v>
      </c>
      <c r="N21" s="17">
        <f t="shared" si="11"/>
        <v>0.223625345831513</v>
      </c>
      <c r="O21" s="23">
        <f t="shared" si="12"/>
        <v>5.256430887519499E-2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1.0540832171522338E-4</v>
      </c>
      <c r="D22" s="17">
        <f t="shared" si="1"/>
        <v>0</v>
      </c>
      <c r="E22" s="17">
        <f t="shared" si="2"/>
        <v>1.053418368457262E-4</v>
      </c>
      <c r="F22" s="17">
        <f t="shared" si="3"/>
        <v>4.1320551552190407E-4</v>
      </c>
      <c r="G22" s="17">
        <f t="shared" si="4"/>
        <v>0</v>
      </c>
      <c r="H22" s="17">
        <f t="shared" si="5"/>
        <v>3.3661261075913502E-4</v>
      </c>
      <c r="I22" s="17">
        <f t="shared" si="6"/>
        <v>9.0572060381157173E-5</v>
      </c>
      <c r="J22" s="17">
        <f t="shared" si="7"/>
        <v>0</v>
      </c>
      <c r="K22" s="17">
        <f t="shared" si="8"/>
        <v>8.6484412389228608E-5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1.2612477794787924E-4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0.15415800966179674</v>
      </c>
      <c r="D25" s="17">
        <f t="shared" ref="D25:O25" si="13">SUM(D15:D24)</f>
        <v>0.65878561223131793</v>
      </c>
      <c r="E25" s="17">
        <f t="shared" si="13"/>
        <v>0.15447629667894661</v>
      </c>
      <c r="F25" s="17">
        <f t="shared" si="13"/>
        <v>0.53664512063394942</v>
      </c>
      <c r="G25" s="17">
        <f t="shared" si="13"/>
        <v>1.3072731314944255</v>
      </c>
      <c r="H25" s="17">
        <f t="shared" si="13"/>
        <v>0.67949083693279122</v>
      </c>
      <c r="I25" s="17">
        <f t="shared" si="13"/>
        <v>0.19642164970522663</v>
      </c>
      <c r="J25" s="17">
        <f t="shared" si="13"/>
        <v>7.5442909846067145</v>
      </c>
      <c r="K25" s="17">
        <f t="shared" si="13"/>
        <v>0.5280416129186527</v>
      </c>
      <c r="L25" s="17">
        <f t="shared" si="13"/>
        <v>0.96619984587781094</v>
      </c>
      <c r="M25" s="17">
        <f t="shared" si="13"/>
        <v>92.79482840818784</v>
      </c>
      <c r="N25" s="17">
        <f t="shared" si="13"/>
        <v>52.479820746685881</v>
      </c>
      <c r="O25" s="17">
        <f t="shared" si="13"/>
        <v>0.33242580119246623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5.9241654976712632E-2</v>
      </c>
      <c r="D28" s="17">
        <f>(SUMIFS(MESKENOG2,KAYNAK,A28,SEBEP,B28,SÜRE,"Uzun",BİLDİRİM,"Bildirimli",İL,$B$10,İLÇE,$B$11)/VLOOKUP($B$11,ABONE2,4,FALSE))</f>
        <v>3.1332070084674236E-2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5.9224051384519215E-2</v>
      </c>
      <c r="F28" s="17">
        <f>(SUMIFS(TARIMSALAG2,KAYNAK,A28,SEBEP,B28,SÜRE,"Uzun",BİLDİRİM,"Bildirimli",İL,$B$10,İLÇE,$B$11)/VLOOKUP($B$11,ABONE2,6,FALSE))</f>
        <v>6.0663192176744776E-2</v>
      </c>
      <c r="G28" s="17">
        <f>(SUMIFS(TARIMSALOG2,KAYNAK,A28,SEBEP,B28,SÜRE,"Uzun",BİLDİRİM,"Bildirimli",İL,$B$10,İLÇE,$B$11)/VLOOKUP($B$11,ABONE2,7,FALSE))</f>
        <v>0.16288529808927529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7.9611361377533427E-2</v>
      </c>
      <c r="I28" s="17">
        <f>(SUMIFS(TICARETHANEAG2,KAYNAK,A28,SEBEP,B28,SÜRE,"Uzun",BİLDİRİM,"Bildirimli",İL,$B$10,İLÇE,$B$11)/VLOOKUP($B$11,ABONE2,9,FALSE))</f>
        <v>7.31038407758417E-2</v>
      </c>
      <c r="J28" s="17">
        <f>(SUMIFS(TICARETHANEOG2,KAYNAK,A28,SEBEP,B28,SÜRE,"Uzun",BİLDİRİM,"Bildirimli",İL,$B$10,İLÇE,$B$11)/VLOOKUP($B$11,ABONE2,10,FALSE))</f>
        <v>1.0579861956560792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0.11755300493606906</v>
      </c>
      <c r="L28" s="17">
        <f>(SUMIFS(SANAYIAG2,KAYNAK,A28,SEBEP,B28,SÜRE,"Uzun",BİLDİRİM,"Bildirimli",İL,$B$10,İLÇE,$B$11)/VLOOKUP($B$11,ABONE2,12,FALSE))</f>
        <v>1.0091612041484417</v>
      </c>
      <c r="M28" s="17">
        <f>(SUMIFS(SANAYIOG2,KAYNAK,A28,SEBEP,B28,SÜRE,"Uzun",BİLDİRİM,"Bildirimli",İL,$B$10,İLÇE,$B$11)/VLOOKUP($B$11,ABONE2,13,FALSE))</f>
        <v>3.3751104410877986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2.3364010199924712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7.2811305804837967E-2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3.2029433294984491E-2</v>
      </c>
      <c r="D29" s="17">
        <f>(SUMIFS(MESKENOG2,KAYNAK,A29,SEBEP,B29,SÜRE,"Uzun",BİLDİRİM,"Bildirimli",İL,$B$10,İLÇE,$B$11)/VLOOKUP($B$11,ABONE2,4,FALSE))</f>
        <v>3.9578402357365518E-2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3.2034194704850277E-2</v>
      </c>
      <c r="F29" s="17">
        <f>(SUMIFS(TARIMSALAG2,KAYNAK,A29,SEBEP,B29,SÜRE,"Uzun",BİLDİRİM,"Bildirimli",İL,$B$10,İLÇE,$B$11)/VLOOKUP($B$11,ABONE2,6,FALSE))</f>
        <v>6.1831764174611415E-3</v>
      </c>
      <c r="G29" s="17">
        <f>(SUMIFS(TARIMSALOG2,KAYNAK,A29,SEBEP,B29,SÜRE,"Uzun",BİLDİRİM,"Bildirimli",İL,$B$10,İLÇE,$B$11)/VLOOKUP($B$11,ABONE2,7,FALSE))</f>
        <v>0.11753673089198115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2.6823975904588532E-2</v>
      </c>
      <c r="I29" s="17">
        <f>(SUMIFS(TICARETHANEAG2,KAYNAK,A29,SEBEP,B29,SÜRE,"Uzun",BİLDİRİM,"Bildirimli",İL,$B$10,İLÇE,$B$11)/VLOOKUP($B$11,ABONE2,9,FALSE))</f>
        <v>5.7981586012785448E-2</v>
      </c>
      <c r="J29" s="17">
        <f>(SUMIFS(TICARETHANEOG2,KAYNAK,A29,SEBEP,B29,SÜRE,"Uzun",BİLDİRİM,"Bildirimli",İL,$B$10,İLÇE,$B$11)/VLOOKUP($B$11,ABONE2,10,FALSE))</f>
        <v>1.9625726266591643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0.14393853244836613</v>
      </c>
      <c r="L29" s="17">
        <f>(SUMIFS(SANAYIAG2,KAYNAK,A29,SEBEP,B29,SÜRE,"Uzun",BİLDİRİM,"Bildirimli",İL,$B$10,İLÇE,$B$11)/VLOOKUP($B$11,ABONE2,12,FALSE))</f>
        <v>27.770344340671933</v>
      </c>
      <c r="M29" s="17">
        <f>(SUMIFS(SANAYIOG2,KAYNAK,A29,SEBEP,B29,SÜRE,"Uzun",BİLDİRİM,"Bildirimli",İL,$B$10,İLÇE,$B$11)/VLOOKUP($B$11,ABONE2,13,FALSE))</f>
        <v>130.91864154231629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85.634023258667554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0.1624434018020485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2.4205560033133219E-2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2.4190292704389889E-2</v>
      </c>
      <c r="F31" s="17">
        <f>(SUMIFS(TARIMSALAG2,KAYNAK,A31,SEBEP,B31,SÜRE,"Uzun",BİLDİRİM,"Bildirimli",İL,$B$10,İLÇE,$B$11)/VLOOKUP($B$11,ABONE2,6,FALSE))</f>
        <v>8.5795820394317076E-4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6.9892472414545938E-4</v>
      </c>
      <c r="I31" s="17">
        <f>(SUMIFS(TICARETHANEAG2,KAYNAK,A31,SEBEP,B31,SÜRE,"Uzun",BİLDİRİM,"Bildirimli",İL,$B$10,İLÇE,$B$11)/VLOOKUP($B$11,ABONE2,9,FALSE))</f>
        <v>1.7725298419250586E-2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1.6925330082603825E-2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2.0702576770701007E-2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0.11547664830483034</v>
      </c>
      <c r="D33" s="17">
        <f t="shared" ref="D33:O33" si="14">SUM(D28:D32)</f>
        <v>7.0910472442039754E-2</v>
      </c>
      <c r="E33" s="17">
        <f t="shared" si="14"/>
        <v>0.11544853879375938</v>
      </c>
      <c r="F33" s="17">
        <f t="shared" si="14"/>
        <v>6.7704326798149098E-2</v>
      </c>
      <c r="G33" s="17">
        <f t="shared" si="14"/>
        <v>0.28042202898125645</v>
      </c>
      <c r="H33" s="17">
        <f t="shared" si="14"/>
        <v>0.10713426200626741</v>
      </c>
      <c r="I33" s="17">
        <f t="shared" si="14"/>
        <v>0.14881072520787772</v>
      </c>
      <c r="J33" s="17">
        <f t="shared" si="14"/>
        <v>3.0205588223152438</v>
      </c>
      <c r="K33" s="17">
        <f t="shared" si="14"/>
        <v>0.27841686746703903</v>
      </c>
      <c r="L33" s="17">
        <f t="shared" si="14"/>
        <v>28.779505544820374</v>
      </c>
      <c r="M33" s="17">
        <f t="shared" si="14"/>
        <v>134.29375198340409</v>
      </c>
      <c r="N33" s="17">
        <f t="shared" si="14"/>
        <v>87.970424278660019</v>
      </c>
      <c r="O33" s="17">
        <f t="shared" si="14"/>
        <v>0.25595728437758747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2.4657103066362571E-2</v>
      </c>
      <c r="D15" s="17">
        <f t="shared" ref="D15:D24" si="1">(SUMIFS(MESKENOG2,KAYNAK,A15,SEBEP,B15,SÜRE,"Uzun",BİLDİRİM,"Bildirimsiz",İL,$B$10,İLÇE,$B$11)/VLOOKUP($B$11,ABONE2,4,FALSE))</f>
        <v>6.4764902039062516E-2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2.4665011145225429E-2</v>
      </c>
      <c r="F15" s="17">
        <f t="shared" ref="F15:F24" si="3">(SUMIFS(TARIMSALAG2,KAYNAK,A15,SEBEP,B15,SÜRE,"Uzun",BİLDİRİM,"Bildirimsiz",İL,$B$10,İLÇE,$B$11)/VLOOKUP($B$11,ABONE2,6,FALSE))</f>
        <v>2.2530757127741715E-2</v>
      </c>
      <c r="G15" s="17">
        <f t="shared" ref="G15:G24" si="4">(SUMIFS(TARIMSALOG2,KAYNAK,A15,SEBEP,B15,SÜRE,"Uzun",BİLDİRİM,"Bildirimsiz",İL,$B$10,İLÇE,$B$11)/VLOOKUP($B$11,ABONE2,7,FALSE))</f>
        <v>0.17125853380968747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2.4571618557339598E-2</v>
      </c>
      <c r="I15" s="17">
        <f t="shared" ref="I15:I24" si="6">(SUMIFS(TICARETHANEAG2,KAYNAK,A15,SEBEP,B15,SÜRE,"Uzun",BİLDİRİM,"Bildirimsiz",İL,$B$10,İLÇE,$B$11)/VLOOKUP($B$11,ABONE2,9,FALSE))</f>
        <v>3.056539429458879E-2</v>
      </c>
      <c r="J15" s="17">
        <f t="shared" ref="J15:J24" si="7">(SUMIFS(TICARETHANEOG2,KAYNAK,A15,SEBEP,B15,SÜRE,"Uzun",BİLDİRİM,"Bildirimsiz",İL,$B$10,İLÇE,$B$11)/VLOOKUP($B$11,ABONE2,10,FALSE))</f>
        <v>0.18738390873483135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3.5602642392893395E-2</v>
      </c>
      <c r="L15" s="17">
        <f t="shared" ref="L15:L24" si="9">(SUMIFS(SANAYIAG2,KAYNAK,A15,SEBEP,B15,SÜRE,"Uzun",BİLDİRİM,"Bildirimsiz",İL,$B$10,İLÇE,$B$11)/VLOOKUP($B$11,ABONE2,12,FALSE))</f>
        <v>0.62056823118165438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0.58609221833822911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2.7236332013167219E-2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2.620067631505598E-2</v>
      </c>
      <c r="D17" s="17">
        <f t="shared" si="1"/>
        <v>0.98354794741384999</v>
      </c>
      <c r="E17" s="17">
        <f t="shared" si="2"/>
        <v>2.6389437052690683E-2</v>
      </c>
      <c r="F17" s="17">
        <f t="shared" si="3"/>
        <v>7.0676890391175071E-2</v>
      </c>
      <c r="G17" s="17">
        <f t="shared" si="4"/>
        <v>5.4129689664045834E-2</v>
      </c>
      <c r="H17" s="17">
        <f t="shared" si="5"/>
        <v>7.0449827602466597E-2</v>
      </c>
      <c r="I17" s="17">
        <f t="shared" si="6"/>
        <v>1.8132113100045397E-2</v>
      </c>
      <c r="J17" s="17">
        <f t="shared" si="7"/>
        <v>0.43573915253621365</v>
      </c>
      <c r="K17" s="17">
        <f t="shared" si="8"/>
        <v>3.1546283440500006E-2</v>
      </c>
      <c r="L17" s="17">
        <f t="shared" si="9"/>
        <v>5.6030128000000007E-5</v>
      </c>
      <c r="M17" s="17">
        <f t="shared" si="10"/>
        <v>0</v>
      </c>
      <c r="N17" s="17">
        <f t="shared" si="11"/>
        <v>5.2917343111111119E-5</v>
      </c>
      <c r="O17" s="23">
        <f t="shared" si="12"/>
        <v>2.8213086361510868E-2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3.8118554900073722E-3</v>
      </c>
      <c r="D21" s="17">
        <f t="shared" si="1"/>
        <v>0</v>
      </c>
      <c r="E21" s="17">
        <f t="shared" si="2"/>
        <v>3.8111039041661917E-3</v>
      </c>
      <c r="F21" s="17">
        <f t="shared" si="3"/>
        <v>1.0871146040206665E-3</v>
      </c>
      <c r="G21" s="17">
        <f t="shared" si="4"/>
        <v>0</v>
      </c>
      <c r="H21" s="17">
        <f t="shared" si="5"/>
        <v>1.0721970794371925E-3</v>
      </c>
      <c r="I21" s="17">
        <f t="shared" si="6"/>
        <v>3.7539918526165537E-3</v>
      </c>
      <c r="J21" s="17">
        <f t="shared" si="7"/>
        <v>0</v>
      </c>
      <c r="K21" s="17">
        <f t="shared" si="8"/>
        <v>3.6334079509762313E-3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3.7128931117988906E-3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5.4669634871425926E-2</v>
      </c>
      <c r="D25" s="17">
        <f t="shared" ref="D25:O25" si="13">SUM(D15:D24)</f>
        <v>1.0483128494529126</v>
      </c>
      <c r="E25" s="17">
        <f t="shared" si="13"/>
        <v>5.4865552102082306E-2</v>
      </c>
      <c r="F25" s="17">
        <f t="shared" si="13"/>
        <v>9.4294762122937456E-2</v>
      </c>
      <c r="G25" s="17">
        <f t="shared" si="13"/>
        <v>0.2253882234737333</v>
      </c>
      <c r="H25" s="17">
        <f t="shared" si="13"/>
        <v>9.6093643239243381E-2</v>
      </c>
      <c r="I25" s="17">
        <f t="shared" si="13"/>
        <v>5.2451499247250739E-2</v>
      </c>
      <c r="J25" s="17">
        <f t="shared" si="13"/>
        <v>0.623123061271045</v>
      </c>
      <c r="K25" s="17">
        <f t="shared" si="13"/>
        <v>7.0782333784369642E-2</v>
      </c>
      <c r="L25" s="17">
        <f t="shared" si="13"/>
        <v>0.62062426130965442</v>
      </c>
      <c r="M25" s="17">
        <f t="shared" si="13"/>
        <v>0</v>
      </c>
      <c r="N25" s="17">
        <f t="shared" si="13"/>
        <v>0.58614513568134019</v>
      </c>
      <c r="O25" s="17">
        <f t="shared" si="13"/>
        <v>5.9162311486476979E-2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4.1895893240930092E-2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4.1887632602444172E-2</v>
      </c>
      <c r="F29" s="17">
        <f>(SUMIFS(TARIMSALAG2,KAYNAK,A29,SEBEP,B29,SÜRE,"Uzun",BİLDİRİM,"Bildirimli",İL,$B$10,İLÇE,$B$11)/VLOOKUP($B$11,ABONE2,6,FALSE))</f>
        <v>1.6728845243262493E-2</v>
      </c>
      <c r="G29" s="17">
        <f>(SUMIFS(TARIMSALOG2,KAYNAK,A29,SEBEP,B29,SÜRE,"Uzun",BİLDİRİM,"Bildirimli",İL,$B$10,İLÇE,$B$11)/VLOOKUP($B$11,ABONE2,7,FALSE))</f>
        <v>0.54395081827526048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2.3963452077320785E-2</v>
      </c>
      <c r="I29" s="17">
        <f>(SUMIFS(TICARETHANEAG2,KAYNAK,A29,SEBEP,B29,SÜRE,"Uzun",BİLDİRİM,"Bildirimli",İL,$B$10,İLÇE,$B$11)/VLOOKUP($B$11,ABONE2,9,FALSE))</f>
        <v>4.6288602458124765E-2</v>
      </c>
      <c r="J29" s="17">
        <f>(SUMIFS(TICARETHANEOG2,KAYNAK,A29,SEBEP,B29,SÜRE,"Uzun",BİLDİRİM,"Bildirimli",İL,$B$10,İLÇE,$B$11)/VLOOKUP($B$11,ABONE2,10,FALSE))</f>
        <v>0.22569315689646821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5.2051348355173152E-2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4.3045634786984928E-2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1.5781396115303357E-2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1.5778284487933059E-2</v>
      </c>
      <c r="F31" s="17">
        <f>(SUMIFS(TARIMSALAG2,KAYNAK,A31,SEBEP,B31,SÜRE,"Uzun",BİLDİRİM,"Bildirimli",İL,$B$10,İLÇE,$B$11)/VLOOKUP($B$11,ABONE2,6,FALSE))</f>
        <v>3.7938934460540019E-3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3.7418331586295903E-3</v>
      </c>
      <c r="I31" s="17">
        <f>(SUMIFS(TICARETHANEAG2,KAYNAK,A31,SEBEP,B31,SÜRE,"Uzun",BİLDİRİM,"Bildirimli",İL,$B$10,İLÇE,$B$11)/VLOOKUP($B$11,ABONE2,9,FALSE))</f>
        <v>2.7576256367605169E-2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2.669046526416367E-2</v>
      </c>
      <c r="L31" s="17">
        <f>(SUMIFS(SANAYIAG2,KAYNAK,A31,SEBEP,B31,SÜRE,"Uzun",BİLDİRİM,"Bildirimli",İL,$B$10,İLÇE,$B$11)/VLOOKUP($B$11,ABONE2,12,FALSE))</f>
        <v>0.64811651051805863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0.61211003771149974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1.8116540245432723E-2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5.7677289356233452E-2</v>
      </c>
      <c r="D33" s="17">
        <f t="shared" ref="D33:O33" si="14">SUM(D28:D32)</f>
        <v>0</v>
      </c>
      <c r="E33" s="17">
        <f t="shared" si="14"/>
        <v>5.7665917090377231E-2</v>
      </c>
      <c r="F33" s="17">
        <f t="shared" si="14"/>
        <v>2.0522738689316495E-2</v>
      </c>
      <c r="G33" s="17">
        <f t="shared" si="14"/>
        <v>0.54395081827526048</v>
      </c>
      <c r="H33" s="17">
        <f t="shared" si="14"/>
        <v>2.7705285235950373E-2</v>
      </c>
      <c r="I33" s="17">
        <f t="shared" si="14"/>
        <v>7.3864858825729934E-2</v>
      </c>
      <c r="J33" s="17">
        <f t="shared" si="14"/>
        <v>0.22569315689646821</v>
      </c>
      <c r="K33" s="17">
        <f t="shared" si="14"/>
        <v>7.8741813619336826E-2</v>
      </c>
      <c r="L33" s="17">
        <f t="shared" si="14"/>
        <v>0.64811651051805863</v>
      </c>
      <c r="M33" s="17">
        <f t="shared" si="14"/>
        <v>0</v>
      </c>
      <c r="N33" s="17">
        <f t="shared" si="14"/>
        <v>0.61211003771149974</v>
      </c>
      <c r="O33" s="17">
        <f t="shared" si="14"/>
        <v>6.1162175032417651E-2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3.6273820447562277E-2</v>
      </c>
      <c r="D17" s="17">
        <v>0</v>
      </c>
      <c r="E17" s="17">
        <f t="shared" si="1"/>
        <v>3.6273820447562277E-2</v>
      </c>
      <c r="F17" s="17">
        <f t="shared" si="2"/>
        <v>0.11768445076423335</v>
      </c>
      <c r="G17" s="17">
        <f t="shared" si="3"/>
        <v>4.5872846393089048</v>
      </c>
      <c r="H17" s="17">
        <f t="shared" si="4"/>
        <v>0.29585757900918036</v>
      </c>
      <c r="I17" s="17">
        <f t="shared" si="5"/>
        <v>4.890804825970417E-2</v>
      </c>
      <c r="J17" s="17">
        <f t="shared" si="6"/>
        <v>0.69756479458334675</v>
      </c>
      <c r="K17" s="17">
        <f t="shared" si="7"/>
        <v>7.541412648476313E-2</v>
      </c>
      <c r="L17" s="17">
        <f t="shared" si="8"/>
        <v>0</v>
      </c>
      <c r="M17" s="17">
        <f t="shared" si="9"/>
        <v>4.3552146497434183</v>
      </c>
      <c r="N17" s="17">
        <f t="shared" si="10"/>
        <v>3.0486502548203926</v>
      </c>
      <c r="O17" s="23">
        <f t="shared" si="11"/>
        <v>5.4034521696031956E-2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7.1260393312475743E-3</v>
      </c>
      <c r="D18" s="17">
        <v>0</v>
      </c>
      <c r="E18" s="17">
        <f t="shared" si="1"/>
        <v>7.1260393312475743E-3</v>
      </c>
      <c r="F18" s="17">
        <f t="shared" si="2"/>
        <v>1.0933719933396122E-2</v>
      </c>
      <c r="G18" s="17">
        <f t="shared" si="3"/>
        <v>9.8561723893464778E-2</v>
      </c>
      <c r="H18" s="17">
        <f t="shared" si="4"/>
        <v>1.4426863599230294E-2</v>
      </c>
      <c r="I18" s="17">
        <f t="shared" si="5"/>
        <v>1.1334301105678034E-2</v>
      </c>
      <c r="J18" s="17">
        <f t="shared" si="6"/>
        <v>0.11021399833387095</v>
      </c>
      <c r="K18" s="17">
        <f t="shared" si="7"/>
        <v>1.5374824856421452E-2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8.4976598939128529E-3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6.8625289975096284E-3</v>
      </c>
      <c r="D21" s="17">
        <v>0</v>
      </c>
      <c r="E21" s="17">
        <f t="shared" si="1"/>
        <v>6.8625289975096284E-3</v>
      </c>
      <c r="F21" s="17">
        <f t="shared" si="2"/>
        <v>1.9495305142835012E-2</v>
      </c>
      <c r="G21" s="17">
        <f t="shared" si="3"/>
        <v>0</v>
      </c>
      <c r="H21" s="17">
        <f t="shared" si="4"/>
        <v>1.8718157443519266E-2</v>
      </c>
      <c r="I21" s="17">
        <f t="shared" si="5"/>
        <v>7.3463470494604518E-3</v>
      </c>
      <c r="J21" s="17">
        <f t="shared" si="6"/>
        <v>0</v>
      </c>
      <c r="K21" s="17">
        <f t="shared" si="7"/>
        <v>7.0461530706495473E-3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7.3342566486191496E-3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v>0</v>
      </c>
      <c r="E22" s="17">
        <f t="shared" si="1"/>
        <v>0</v>
      </c>
      <c r="F22" s="17">
        <f t="shared" si="2"/>
        <v>0</v>
      </c>
      <c r="G22" s="17">
        <f t="shared" si="3"/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v>0</v>
      </c>
      <c r="E24" s="17">
        <f t="shared" si="1"/>
        <v>0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5.0262388776319479E-2</v>
      </c>
      <c r="D25" s="17">
        <f t="shared" ref="D25:O25" si="12">SUM(D15:D24)</f>
        <v>0</v>
      </c>
      <c r="E25" s="17">
        <f t="shared" si="12"/>
        <v>5.0262388776319479E-2</v>
      </c>
      <c r="F25" s="17">
        <f t="shared" si="12"/>
        <v>0.1481134758404645</v>
      </c>
      <c r="G25" s="17">
        <f t="shared" si="12"/>
        <v>4.6858463632023692</v>
      </c>
      <c r="H25" s="17">
        <f t="shared" si="12"/>
        <v>0.32900260005192994</v>
      </c>
      <c r="I25" s="17">
        <f t="shared" si="12"/>
        <v>6.758869641484265E-2</v>
      </c>
      <c r="J25" s="17">
        <f t="shared" si="12"/>
        <v>0.80777879291721766</v>
      </c>
      <c r="K25" s="17">
        <f t="shared" si="12"/>
        <v>9.7835104411834128E-2</v>
      </c>
      <c r="L25" s="17">
        <f t="shared" si="12"/>
        <v>0</v>
      </c>
      <c r="M25" s="17">
        <f t="shared" si="12"/>
        <v>4.3552146497434183</v>
      </c>
      <c r="N25" s="17">
        <f t="shared" si="12"/>
        <v>3.0486502548203926</v>
      </c>
      <c r="O25" s="17">
        <f t="shared" si="12"/>
        <v>6.9866438238563963E-2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0.11036130426162707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0.11036130426162707</v>
      </c>
      <c r="F29" s="17">
        <f>(SUMIFS(TARIMSALAG2,KAYNAK,A29,SEBEP,B29,SÜRE,"Uzun",BİLDİRİM,"Bildirimli",İL,$B$10,İLÇE,$B$11)/VLOOKUP($B$11,ABONE2,6,FALSE))</f>
        <v>0.19426787963413977</v>
      </c>
      <c r="G29" s="17">
        <f>(SUMIFS(TARIMSALOG2,KAYNAK,A29,SEBEP,B29,SÜRE,"Uzun",BİLDİRİM,"Bildirimli",İL,$B$10,İLÇE,$B$11)/VLOOKUP($B$11,ABONE2,7,FALSE))</f>
        <v>1.1162409712509349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0.23102079330906897</v>
      </c>
      <c r="I29" s="17">
        <f>(SUMIFS(TICARETHANEAG2,KAYNAK,A29,SEBEP,B29,SÜRE,"Uzun",BİLDİRİM,"Bildirimli",İL,$B$10,İLÇE,$B$11)/VLOOKUP($B$11,ABONE2,9,FALSE))</f>
        <v>0.16136347949808152</v>
      </c>
      <c r="J29" s="17">
        <f>(SUMIFS(TICARETHANEOG2,KAYNAK,A29,SEBEP,B29,SÜRE,"Uzun",BİLDİRİM,"Bildirimli",İL,$B$10,İLÇE,$B$11)/VLOOKUP($B$11,ABONE2,10,FALSE))</f>
        <v>1.6344279111951274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0.22155735133924881</v>
      </c>
      <c r="L29" s="17">
        <f>(SUMIFS(SANAYIAG2,KAYNAK,A29,SEBEP,B29,SÜRE,"Uzun",BİLDİRİM,"Bildirimli",İL,$B$10,İLÇE,$B$11)/VLOOKUP($B$11,ABONE2,12,FALSE))</f>
        <v>4.5747237250000002E-5</v>
      </c>
      <c r="M29" s="17">
        <f>(SUMIFS(SANAYIOG2,KAYNAK,A29,SEBEP,B29,SÜRE,"Uzun",BİLDİRİM,"Bildirimli",İL,$B$10,İLÇE,$B$11)/VLOOKUP($B$11,ABONE2,13,FALSE))</f>
        <v>2.970005097049881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2.0790172921060917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0.13149954597333083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8.2929963355207401E-3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8.2929963355207401E-3</v>
      </c>
      <c r="F31" s="17">
        <f>(SUMIFS(TARIMSALAG2,KAYNAK,A31,SEBEP,B31,SÜRE,"Uzun",BİLDİRİM,"Bildirimli",İL,$B$10,İLÇE,$B$11)/VLOOKUP($B$11,ABONE2,6,FALSE))</f>
        <v>8.7008084496092403E-2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8.3539652881783485E-2</v>
      </c>
      <c r="I31" s="17">
        <f>(SUMIFS(TICARETHANEAG2,KAYNAK,A31,SEBEP,B31,SÜRE,"Uzun",BİLDİRİM,"Bildirimli",İL,$B$10,İLÇE,$B$11)/VLOOKUP($B$11,ABONE2,9,FALSE))</f>
        <v>5.5946806714713956E-2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5.3660650833923094E-2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1.7205317141561021E-2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0.11865430059714782</v>
      </c>
      <c r="D33" s="17">
        <f t="shared" ref="D33:O33" si="13">SUM(D28:D32)</f>
        <v>0</v>
      </c>
      <c r="E33" s="17">
        <f t="shared" si="13"/>
        <v>0.11865430059714782</v>
      </c>
      <c r="F33" s="17">
        <f t="shared" si="13"/>
        <v>0.28127596413023215</v>
      </c>
      <c r="G33" s="17">
        <f t="shared" si="13"/>
        <v>1.1162409712509349</v>
      </c>
      <c r="H33" s="17">
        <f t="shared" si="13"/>
        <v>0.31456044619085244</v>
      </c>
      <c r="I33" s="17">
        <f t="shared" si="13"/>
        <v>0.21731028621279547</v>
      </c>
      <c r="J33" s="17">
        <f t="shared" si="13"/>
        <v>1.6344279111951274</v>
      </c>
      <c r="K33" s="17">
        <f t="shared" si="13"/>
        <v>0.27521800217317188</v>
      </c>
      <c r="L33" s="17">
        <f t="shared" si="13"/>
        <v>4.5747237250000002E-5</v>
      </c>
      <c r="M33" s="17">
        <f t="shared" si="13"/>
        <v>2.970005097049881</v>
      </c>
      <c r="N33" s="17">
        <f t="shared" si="13"/>
        <v>2.0790172921060917</v>
      </c>
      <c r="O33" s="17">
        <f t="shared" si="13"/>
        <v>0.14870486311489184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6.4529359216582705E-2</v>
      </c>
      <c r="D17" s="17">
        <f t="shared" si="1"/>
        <v>2.3349697649245001E-2</v>
      </c>
      <c r="E17" s="17">
        <f t="shared" si="2"/>
        <v>6.4466817331956569E-2</v>
      </c>
      <c r="F17" s="17">
        <f t="shared" si="3"/>
        <v>0.1095577835061162</v>
      </c>
      <c r="G17" s="17">
        <f t="shared" si="4"/>
        <v>0.2382897084799164</v>
      </c>
      <c r="H17" s="17">
        <f t="shared" si="5"/>
        <v>0.1788596844441476</v>
      </c>
      <c r="I17" s="17">
        <f t="shared" si="6"/>
        <v>6.9179879370207434E-2</v>
      </c>
      <c r="J17" s="17">
        <f t="shared" si="7"/>
        <v>1.2871747273935288</v>
      </c>
      <c r="K17" s="17">
        <f t="shared" si="8"/>
        <v>0.12597609517917555</v>
      </c>
      <c r="L17" s="17">
        <f t="shared" si="9"/>
        <v>0</v>
      </c>
      <c r="M17" s="17">
        <f t="shared" si="10"/>
        <v>0.66753473299139776</v>
      </c>
      <c r="N17" s="17">
        <f t="shared" si="11"/>
        <v>0.44502315532759845</v>
      </c>
      <c r="O17" s="23">
        <f t="shared" si="12"/>
        <v>8.3465137588190436E-2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3.1827096878166164E-2</v>
      </c>
      <c r="D18" s="17">
        <f t="shared" si="1"/>
        <v>1.232768445757333E-2</v>
      </c>
      <c r="E18" s="17">
        <f t="shared" si="2"/>
        <v>3.1797482015987366E-2</v>
      </c>
      <c r="F18" s="17">
        <f t="shared" si="3"/>
        <v>1.8458560153785507E-2</v>
      </c>
      <c r="G18" s="17">
        <f t="shared" si="4"/>
        <v>4.4476321618457562E-2</v>
      </c>
      <c r="H18" s="17">
        <f t="shared" si="5"/>
        <v>3.2465033901622344E-2</v>
      </c>
      <c r="I18" s="17">
        <f t="shared" si="6"/>
        <v>4.9287391726366703E-2</v>
      </c>
      <c r="J18" s="17">
        <f t="shared" si="7"/>
        <v>0.40267969845342383</v>
      </c>
      <c r="K18" s="17">
        <f t="shared" si="8"/>
        <v>6.5766398801538395E-2</v>
      </c>
      <c r="L18" s="17">
        <f t="shared" si="9"/>
        <v>0.17025420322468571</v>
      </c>
      <c r="M18" s="17">
        <f t="shared" si="10"/>
        <v>1.2405087610177523</v>
      </c>
      <c r="N18" s="17">
        <f t="shared" si="11"/>
        <v>0.88375724175339676</v>
      </c>
      <c r="O18" s="23">
        <f t="shared" si="12"/>
        <v>3.8137591696888039E-2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1.451408576312215E-2</v>
      </c>
      <c r="D21" s="17">
        <f t="shared" si="1"/>
        <v>0</v>
      </c>
      <c r="E21" s="17">
        <f t="shared" si="2"/>
        <v>1.449204239892969E-2</v>
      </c>
      <c r="F21" s="17">
        <f t="shared" si="3"/>
        <v>7.1863750388457357E-3</v>
      </c>
      <c r="G21" s="17">
        <f t="shared" si="4"/>
        <v>6.320340747056247E-5</v>
      </c>
      <c r="H21" s="17">
        <f t="shared" si="5"/>
        <v>3.3516670993612111E-3</v>
      </c>
      <c r="I21" s="17">
        <f t="shared" si="6"/>
        <v>1.8827949181898687E-2</v>
      </c>
      <c r="J21" s="17">
        <f t="shared" si="7"/>
        <v>0</v>
      </c>
      <c r="K21" s="17">
        <f t="shared" si="8"/>
        <v>1.7949984659543887E-2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1.4218299118853368E-2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0.11087054185787101</v>
      </c>
      <c r="D25" s="17">
        <f t="shared" ref="D25:O25" si="13">SUM(D15:D24)</f>
        <v>3.5677382106818332E-2</v>
      </c>
      <c r="E25" s="17">
        <f t="shared" si="13"/>
        <v>0.11075634174687363</v>
      </c>
      <c r="F25" s="17">
        <f t="shared" si="13"/>
        <v>0.13520271869874742</v>
      </c>
      <c r="G25" s="17">
        <f t="shared" si="13"/>
        <v>0.28282923350584455</v>
      </c>
      <c r="H25" s="17">
        <f t="shared" si="13"/>
        <v>0.21467638544513115</v>
      </c>
      <c r="I25" s="17">
        <f t="shared" si="13"/>
        <v>0.13729522027847282</v>
      </c>
      <c r="J25" s="17">
        <f t="shared" si="13"/>
        <v>1.6898544258469526</v>
      </c>
      <c r="K25" s="17">
        <f t="shared" si="13"/>
        <v>0.20969247864025783</v>
      </c>
      <c r="L25" s="17">
        <f t="shared" si="13"/>
        <v>0.17025420322468571</v>
      </c>
      <c r="M25" s="17">
        <f t="shared" si="13"/>
        <v>1.9080434940091502</v>
      </c>
      <c r="N25" s="17">
        <f t="shared" si="13"/>
        <v>1.3287803970809953</v>
      </c>
      <c r="O25" s="17">
        <f t="shared" si="13"/>
        <v>0.13582102840393184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0.53894931902982779</v>
      </c>
      <c r="D29" s="17">
        <f>(SUMIFS(MESKENOG2,KAYNAK,A29,SEBEP,B29,SÜRE,"Uzun",BİLDİRİM,"Bildirimli",İL,$B$10,İLÇE,$B$11)/VLOOKUP($B$11,ABONE2,4,FALSE))</f>
        <v>0.31006265540083894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0.53860169588858997</v>
      </c>
      <c r="F29" s="17">
        <f>(SUMIFS(TARIMSALAG2,KAYNAK,A29,SEBEP,B29,SÜRE,"Uzun",BİLDİRİM,"Bildirimli",İL,$B$10,İLÇE,$B$11)/VLOOKUP($B$11,ABONE2,6,FALSE))</f>
        <v>0.49214623466907481</v>
      </c>
      <c r="G29" s="17">
        <f>(SUMIFS(TARIMSALOG2,KAYNAK,A29,SEBEP,B29,SÜRE,"Uzun",BİLDİRİM,"Bildirimli",İL,$B$10,İLÇE,$B$11)/VLOOKUP($B$11,ABONE2,7,FALSE))</f>
        <v>1.5993111755541634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1.0881804745897143</v>
      </c>
      <c r="I29" s="17">
        <f>(SUMIFS(TICARETHANEAG2,KAYNAK,A29,SEBEP,B29,SÜRE,"Uzun",BİLDİRİM,"Bildirimli",İL,$B$10,İLÇE,$B$11)/VLOOKUP($B$11,ABONE2,9,FALSE))</f>
        <v>0.83987758867332996</v>
      </c>
      <c r="J29" s="17">
        <f>(SUMIFS(TICARETHANEOG2,KAYNAK,A29,SEBEP,B29,SÜRE,"Uzun",BİLDİRİM,"Bildirimli",İL,$B$10,İLÇE,$B$11)/VLOOKUP($B$11,ABONE2,10,FALSE))</f>
        <v>10.550627540381321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1.2926987568574284</v>
      </c>
      <c r="L29" s="17">
        <f>(SUMIFS(SANAYIAG2,KAYNAK,A29,SEBEP,B29,SÜRE,"Uzun",BİLDİRİM,"Bildirimli",İL,$B$10,İLÇE,$B$11)/VLOOKUP($B$11,ABONE2,12,FALSE))</f>
        <v>1.8292615971034287</v>
      </c>
      <c r="M29" s="17">
        <f>(SUMIFS(SANAYIOG2,KAYNAK,A29,SEBEP,B29,SÜRE,"Uzun",BİLDİRİM,"Bildirimli",İL,$B$10,İLÇE,$B$11)/VLOOKUP($B$11,ABONE2,13,FALSE))</f>
        <v>19.536088671298323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13.633812979900023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0.71460543727426518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1.9150840450720543E-2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1.9121754984537095E-2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9.741972355815632E-3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9.2876952583189828E-3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1.6055792939032969E-2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0.55810015948054836</v>
      </c>
      <c r="D33" s="17">
        <f t="shared" ref="D33:O33" si="14">SUM(D28:D32)</f>
        <v>0.31006265540083894</v>
      </c>
      <c r="E33" s="17">
        <f t="shared" si="14"/>
        <v>0.55772345087312702</v>
      </c>
      <c r="F33" s="17">
        <f t="shared" si="14"/>
        <v>0.49214623466907481</v>
      </c>
      <c r="G33" s="17">
        <f t="shared" si="14"/>
        <v>1.5993111755541634</v>
      </c>
      <c r="H33" s="17">
        <f t="shared" si="14"/>
        <v>1.0881804745897143</v>
      </c>
      <c r="I33" s="17">
        <f t="shared" si="14"/>
        <v>0.8496195610291456</v>
      </c>
      <c r="J33" s="17">
        <f t="shared" si="14"/>
        <v>10.550627540381321</v>
      </c>
      <c r="K33" s="17">
        <f t="shared" si="14"/>
        <v>1.3019864521157474</v>
      </c>
      <c r="L33" s="17">
        <f t="shared" si="14"/>
        <v>1.8292615971034287</v>
      </c>
      <c r="M33" s="17">
        <f t="shared" si="14"/>
        <v>19.536088671298323</v>
      </c>
      <c r="N33" s="17">
        <f t="shared" si="14"/>
        <v>13.633812979900023</v>
      </c>
      <c r="O33" s="17">
        <f t="shared" si="14"/>
        <v>0.7306612302132981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6.8907143239492E-3</v>
      </c>
      <c r="D15" s="17">
        <f t="shared" ref="D15:D24" si="1">(SUMIFS(MESKENOG2,KAYNAK,A15,SEBEP,B15,SÜRE,"Uzun",BİLDİRİM,"Bildirimsiz",İL,$B$10)/VLOOKUP($B$10,ABONE2,4,FALSE))</f>
        <v>2.5592644062357037E-2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6.9065011370015609E-3</v>
      </c>
      <c r="F15" s="17">
        <f t="shared" ref="F15:F24" si="3">(SUMIFS(TARIMSALAG2,KAYNAK,A15,SEBEP,B15,SÜRE,"Uzun",BİLDİRİM,"Bildirimsiz",İL,$B$10)/VLOOKUP($B$10,ABONE2,6,FALSE))</f>
        <v>5.1723191780049501E-3</v>
      </c>
      <c r="G15" s="17">
        <f t="shared" ref="G15:G24" si="4">(SUMIFS(TARIMSALOG2,KAYNAK,A15,SEBEP,B15,SÜRE,"Uzun",BİLDİRİM,"Bildirimsiz",İL,$B$10)/VLOOKUP($B$10,ABONE2,7,FALSE))</f>
        <v>2.6225834545578714E-2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1.1720353306602866E-2</v>
      </c>
      <c r="I15" s="17">
        <f t="shared" ref="I15:I24" si="6">(SUMIFS(TICARETHANEAG2,KAYNAK,A15,SEBEP,B15,SÜRE,"Uzun",BİLDİRİM,"Bildirimsiz",İL,$B$10)/VLOOKUP($B$10,ABONE2,9,FALSE))</f>
        <v>9.6018773980114224E-3</v>
      </c>
      <c r="J15" s="17">
        <f t="shared" ref="J15:J24" si="7">(SUMIFS(TICARETHANEOG2,KAYNAK,A15,SEBEP,B15,SÜRE,"Uzun",BİLDİRİM,"Bildirimsiz",İL,$B$10)/VLOOKUP($B$10,ABONE2,10,FALSE))</f>
        <v>0.12285856823940346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1.4182129818762488E-2</v>
      </c>
      <c r="L15" s="17">
        <f t="shared" ref="L15:L24" si="9">(SUMIFS(SANAYIAG2,KAYNAK,A15,SEBEP,B15,SÜRE,"Uzun",BİLDİRİM,"Bildirimsiz",İL,$B$10)/VLOOKUP($B$10,ABONE2,12,FALSE))</f>
        <v>6.1203859803805251E-2</v>
      </c>
      <c r="M15" s="17">
        <f t="shared" ref="M15:M24" si="10">(SUMIFS(SANAYIOG2,KAYNAK,A15,SEBEP,B15,SÜRE,"Uzun",BİLDİRİM,"Bildirimsiz",İL,$B$10)/VLOOKUP($B$10,ABONE2,13,FALSE))</f>
        <v>0.96812642580497377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0.57944532609018717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9.1144529197919547E-3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0.11733528002438316</v>
      </c>
      <c r="D17" s="17">
        <f t="shared" si="1"/>
        <v>1.0199222039687075</v>
      </c>
      <c r="E17" s="17">
        <f t="shared" si="2"/>
        <v>0.11809717846112848</v>
      </c>
      <c r="F17" s="17">
        <f t="shared" si="3"/>
        <v>0.44134409288522392</v>
      </c>
      <c r="G17" s="17">
        <f t="shared" si="4"/>
        <v>2.0614117712806985</v>
      </c>
      <c r="H17" s="17">
        <f t="shared" si="5"/>
        <v>0.94521521671239261</v>
      </c>
      <c r="I17" s="17">
        <f t="shared" si="6"/>
        <v>0.1603328845074016</v>
      </c>
      <c r="J17" s="17">
        <f t="shared" si="7"/>
        <v>8.0909401473581717</v>
      </c>
      <c r="K17" s="17">
        <f t="shared" si="8"/>
        <v>0.48105727477382448</v>
      </c>
      <c r="L17" s="17">
        <f t="shared" si="9"/>
        <v>9.5212497012389825</v>
      </c>
      <c r="M17" s="17">
        <f t="shared" si="10"/>
        <v>94.92904152149562</v>
      </c>
      <c r="N17" s="17">
        <f t="shared" si="11"/>
        <v>58.325702169957069</v>
      </c>
      <c r="O17" s="23">
        <f t="shared" si="12"/>
        <v>0.30318569902091258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2.7639494336480403E-2</v>
      </c>
      <c r="D18" s="17">
        <f t="shared" si="1"/>
        <v>3.4641888904041081E-2</v>
      </c>
      <c r="E18" s="17">
        <f t="shared" si="2"/>
        <v>2.7645405250247227E-2</v>
      </c>
      <c r="F18" s="17">
        <f t="shared" si="3"/>
        <v>1.263831023775552E-2</v>
      </c>
      <c r="G18" s="17">
        <f t="shared" si="4"/>
        <v>2.4625029040147024E-2</v>
      </c>
      <c r="H18" s="17">
        <f t="shared" si="5"/>
        <v>1.6366402313478606E-2</v>
      </c>
      <c r="I18" s="17">
        <f t="shared" si="6"/>
        <v>2.7724974586279774E-2</v>
      </c>
      <c r="J18" s="17">
        <f t="shared" si="7"/>
        <v>0.26549025007086935</v>
      </c>
      <c r="K18" s="17">
        <f t="shared" si="8"/>
        <v>3.7340521098528992E-2</v>
      </c>
      <c r="L18" s="17">
        <f t="shared" si="9"/>
        <v>0.39882012269277756</v>
      </c>
      <c r="M18" s="17">
        <f t="shared" si="10"/>
        <v>4.9467970919779036</v>
      </c>
      <c r="N18" s="17">
        <f t="shared" si="11"/>
        <v>2.9976641051414212</v>
      </c>
      <c r="O18" s="23">
        <f t="shared" si="12"/>
        <v>3.2764659738372205E-2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3.2233825431118739E-2</v>
      </c>
      <c r="D21" s="17">
        <f t="shared" si="1"/>
        <v>0</v>
      </c>
      <c r="E21" s="17">
        <f t="shared" si="2"/>
        <v>3.2206615972888424E-2</v>
      </c>
      <c r="F21" s="17">
        <f t="shared" si="3"/>
        <v>4.1494579102856498E-2</v>
      </c>
      <c r="G21" s="17">
        <f t="shared" si="4"/>
        <v>3.2103340201535963E-3</v>
      </c>
      <c r="H21" s="17">
        <f t="shared" si="5"/>
        <v>2.958746815191059E-2</v>
      </c>
      <c r="I21" s="17">
        <f t="shared" si="6"/>
        <v>3.9167755494804724E-2</v>
      </c>
      <c r="J21" s="17">
        <f t="shared" si="7"/>
        <v>8.4597769405996177E-3</v>
      </c>
      <c r="K21" s="17">
        <f t="shared" si="8"/>
        <v>3.7925883671918431E-2</v>
      </c>
      <c r="L21" s="17">
        <f t="shared" si="9"/>
        <v>0.46090136158141698</v>
      </c>
      <c r="M21" s="17">
        <f t="shared" si="10"/>
        <v>0</v>
      </c>
      <c r="N21" s="17">
        <f t="shared" si="11"/>
        <v>0.1975291549634644</v>
      </c>
      <c r="O21" s="23">
        <f t="shared" si="12"/>
        <v>3.3180039645050646E-2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6.4408012837411407E-4</v>
      </c>
      <c r="D22" s="17">
        <f t="shared" si="1"/>
        <v>0</v>
      </c>
      <c r="E22" s="17">
        <f t="shared" si="2"/>
        <v>6.4353644263047123E-4</v>
      </c>
      <c r="F22" s="17">
        <f t="shared" si="3"/>
        <v>2.8768118972097957E-4</v>
      </c>
      <c r="G22" s="17">
        <f t="shared" si="4"/>
        <v>0</v>
      </c>
      <c r="H22" s="17">
        <f t="shared" si="5"/>
        <v>1.982069990425935E-4</v>
      </c>
      <c r="I22" s="17">
        <f t="shared" si="6"/>
        <v>7.1809726223806786E-4</v>
      </c>
      <c r="J22" s="17">
        <f t="shared" si="7"/>
        <v>0</v>
      </c>
      <c r="K22" s="17">
        <f t="shared" si="8"/>
        <v>6.8905644620092328E-4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6.2495732836009875E-4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1.6528615405056135E-4</v>
      </c>
      <c r="D24" s="17">
        <f t="shared" si="1"/>
        <v>0</v>
      </c>
      <c r="E24" s="17">
        <f t="shared" si="2"/>
        <v>1.6514663146382095E-4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2.3263613659711289E-4</v>
      </c>
      <c r="J24" s="17">
        <f t="shared" si="7"/>
        <v>0</v>
      </c>
      <c r="K24" s="17">
        <f t="shared" si="8"/>
        <v>2.2322801933810429E-4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1.64716017374854E-4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0.1849086803983562</v>
      </c>
      <c r="D25" s="17">
        <f t="shared" ref="D25:O25" si="13">SUM(D15:D24)</f>
        <v>1.0801567369351057</v>
      </c>
      <c r="E25" s="17">
        <f t="shared" si="13"/>
        <v>0.18566438389536</v>
      </c>
      <c r="F25" s="17">
        <f t="shared" si="13"/>
        <v>0.5009369825935619</v>
      </c>
      <c r="G25" s="17">
        <f t="shared" si="13"/>
        <v>2.1154729688865777</v>
      </c>
      <c r="H25" s="17">
        <f t="shared" si="13"/>
        <v>1.0030876474834272</v>
      </c>
      <c r="I25" s="17">
        <f t="shared" si="13"/>
        <v>0.23777822538533266</v>
      </c>
      <c r="J25" s="17">
        <f t="shared" si="13"/>
        <v>8.4877487426090426</v>
      </c>
      <c r="K25" s="17">
        <f t="shared" si="13"/>
        <v>0.57141809382857334</v>
      </c>
      <c r="L25" s="17">
        <f t="shared" si="13"/>
        <v>10.442175045316983</v>
      </c>
      <c r="M25" s="17">
        <f t="shared" si="13"/>
        <v>100.84396503927849</v>
      </c>
      <c r="N25" s="17">
        <f t="shared" si="13"/>
        <v>62.100340756152136</v>
      </c>
      <c r="O25" s="17">
        <f t="shared" si="13"/>
        <v>0.37903452466986237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6.9009108278436482E-2</v>
      </c>
      <c r="D28" s="17">
        <f>(SUMIFS(MESKENOG2,KAYNAK,A28,SEBEP,B28,SÜRE,"Uzun",BİLDİRİM,"Bildirimli",İL,$B$10)/VLOOKUP($B$10,ABONE2,4,FALSE))</f>
        <v>0.88566913280560178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6.9698473457050603E-2</v>
      </c>
      <c r="F28" s="17">
        <f>(SUMIFS(TARIMSALAG2,KAYNAK,A28,SEBEP,B28,SÜRE,"Uzun",BİLDİRİM,"Bildirimli",İL,$B$10)/VLOOKUP($B$10,ABONE2,6,FALSE))</f>
        <v>0.292735284048802</v>
      </c>
      <c r="G28" s="17">
        <f>(SUMIFS(TARIMSALOG2,KAYNAK,A28,SEBEP,B28,SÜRE,"Uzun",BİLDİRİM,"Bildirimli",İL,$B$10)/VLOOKUP($B$10,ABONE2,7,FALSE))</f>
        <v>1.1043410118579973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0.54515973250197269</v>
      </c>
      <c r="I28" s="17">
        <f>(SUMIFS(TICARETHANEAG2,KAYNAK,A28,SEBEP,B28,SÜRE,"Uzun",BİLDİRİM,"Bildirimli",İL,$B$10)/VLOOKUP($B$10,ABONE2,9,FALSE))</f>
        <v>9.0225220922168656E-2</v>
      </c>
      <c r="J28" s="17">
        <f>(SUMIFS(TICARETHANEOG2,KAYNAK,A28,SEBEP,B28,SÜRE,"Uzun",BİLDİRİM,"Bildirimli",İL,$B$10)/VLOOKUP($B$10,ABONE2,10,FALSE))</f>
        <v>2.690947019199855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0.19540189722947218</v>
      </c>
      <c r="L28" s="17">
        <f>(SUMIFS(SANAYIAG2,KAYNAK,A28,SEBEP,B28,SÜRE,"Uzun",BİLDİRİM,"Bildirimli",İL,$B$10)/VLOOKUP($B$10,ABONE2,12,FALSE))</f>
        <v>0.69157184958714235</v>
      </c>
      <c r="M28" s="17">
        <f>(SUMIFS(SANAYIOG2,KAYNAK,A28,SEBEP,B28,SÜRE,"Uzun",BİLDİRİM,"Bildirimli",İL,$B$10)/VLOOKUP($B$10,ABONE2,13,FALSE))</f>
        <v>78.6563856413824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45.242894016327284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0.18006086429443846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0.12711636041518368</v>
      </c>
      <c r="D29" s="17">
        <f>(SUMIFS(MESKENOG2,KAYNAK,A29,SEBEP,B29,SÜRE,"Uzun",BİLDİRİM,"Bildirimli",İL,$B$10)/VLOOKUP($B$10,ABONE2,4,FALSE))</f>
        <v>0.48684434934793358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0.12742001670041292</v>
      </c>
      <c r="F29" s="17">
        <f>(SUMIFS(TARIMSALAG2,KAYNAK,A29,SEBEP,B29,SÜRE,"Uzun",BİLDİRİM,"Bildirimli",İL,$B$10)/VLOOKUP($B$10,ABONE2,6,FALSE))</f>
        <v>0.46967775359427838</v>
      </c>
      <c r="G29" s="17">
        <f>(SUMIFS(TARIMSALOG2,KAYNAK,A29,SEBEP,B29,SÜRE,"Uzun",BİLDİRİM,"Bildirimli",İL,$B$10)/VLOOKUP($B$10,ABONE2,7,FALSE))</f>
        <v>2.1953030644371005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1.0063792607437396</v>
      </c>
      <c r="I29" s="17">
        <f>(SUMIFS(TICARETHANEAG2,KAYNAK,A29,SEBEP,B29,SÜRE,"Uzun",BİLDİRİM,"Bildirimli",İL,$B$10)/VLOOKUP($B$10,ABONE2,9,FALSE))</f>
        <v>0.17203420424617971</v>
      </c>
      <c r="J29" s="17">
        <f>(SUMIFS(TICARETHANEOG2,KAYNAK,A29,SEBEP,B29,SÜRE,"Uzun",BİLDİRİM,"Bildirimli",İL,$B$10)/VLOOKUP($B$10,ABONE2,10,FALSE))</f>
        <v>7.0264666071712325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0.44923664035071431</v>
      </c>
      <c r="L29" s="17">
        <f>(SUMIFS(SANAYIAG2,KAYNAK,A29,SEBEP,B29,SÜRE,"Uzun",BİLDİRİM,"Bildirimli",İL,$B$10)/VLOOKUP($B$10,ABONE2,12,FALSE))</f>
        <v>3.8849281523649197</v>
      </c>
      <c r="M29" s="17">
        <f>(SUMIFS(SANAYIOG2,KAYNAK,A29,SEBEP,B29,SÜRE,"Uzun",BİLDİRİM,"Bildirimli",İL,$B$10)/VLOOKUP($B$10,ABONE2,13,FALSE))</f>
        <v>54.316603342333366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32.703028260918316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0.27236547956561391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8.945139724817348E-3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8.937588886452635E-3</v>
      </c>
      <c r="F31" s="17">
        <f>(SUMIFS(TARIMSALAG2,KAYNAK,A31,SEBEP,B31,SÜRE,"Uzun",BİLDİRİM,"Bildirimli",İL,$B$10)/VLOOKUP($B$10,ABONE2,6,FALSE))</f>
        <v>8.5958948311354883E-3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5.9224119596334411E-3</v>
      </c>
      <c r="I31" s="17">
        <f>(SUMIFS(TICARETHANEAG2,KAYNAK,A31,SEBEP,B31,SÜRE,"Uzun",BİLDİRİM,"Bildirimli",İL,$B$10)/VLOOKUP($B$10,ABONE2,9,FALSE))</f>
        <v>1.0002949924642422E-2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9.5984172187455388E-3</v>
      </c>
      <c r="L31" s="17">
        <f>(SUMIFS(SANAYIAG2,KAYNAK,A31,SEBEP,B31,SÜRE,"Uzun",BİLDİRİM,"Bildirimli",İL,$B$10)/VLOOKUP($B$10,ABONE2,12,FALSE))</f>
        <v>4.2685167730252792E-2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1.8293643312965482E-2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8.8857984796180314E-3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0.20507060841843749</v>
      </c>
      <c r="D33" s="17">
        <f t="shared" ref="D33:O33" si="14">SUM(D28:D32)</f>
        <v>1.3725134821535354</v>
      </c>
      <c r="E33" s="17">
        <f t="shared" si="14"/>
        <v>0.20605607904391615</v>
      </c>
      <c r="F33" s="17">
        <f t="shared" si="14"/>
        <v>0.77100893247421598</v>
      </c>
      <c r="G33" s="17">
        <f t="shared" si="14"/>
        <v>3.299644076295098</v>
      </c>
      <c r="H33" s="17">
        <f t="shared" si="14"/>
        <v>1.5574614052053457</v>
      </c>
      <c r="I33" s="17">
        <f t="shared" si="14"/>
        <v>0.27226237509299078</v>
      </c>
      <c r="J33" s="17">
        <f t="shared" si="14"/>
        <v>9.7174136263710871</v>
      </c>
      <c r="K33" s="17">
        <f t="shared" si="14"/>
        <v>0.65423695479893207</v>
      </c>
      <c r="L33" s="17">
        <f t="shared" si="14"/>
        <v>4.6191851696823143</v>
      </c>
      <c r="M33" s="17">
        <f t="shared" si="14"/>
        <v>132.97298898371577</v>
      </c>
      <c r="N33" s="17">
        <f t="shared" si="14"/>
        <v>77.964215920558573</v>
      </c>
      <c r="O33" s="17">
        <f t="shared" si="14"/>
        <v>0.46131214233967038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8.1414387884598552E-2</v>
      </c>
      <c r="D17" s="17">
        <f t="shared" si="1"/>
        <v>0.12082440717997558</v>
      </c>
      <c r="E17" s="17">
        <f t="shared" si="2"/>
        <v>8.1520555145124893E-2</v>
      </c>
      <c r="F17" s="17">
        <f t="shared" si="3"/>
        <v>0.11586198665430295</v>
      </c>
      <c r="G17" s="17">
        <f t="shared" si="4"/>
        <v>1.4129376344621287</v>
      </c>
      <c r="H17" s="17">
        <f t="shared" si="5"/>
        <v>0.50439599310808436</v>
      </c>
      <c r="I17" s="17">
        <f t="shared" si="6"/>
        <v>8.4727980415776727E-2</v>
      </c>
      <c r="J17" s="17">
        <f t="shared" si="7"/>
        <v>1.3140374370804748</v>
      </c>
      <c r="K17" s="17">
        <f t="shared" si="8"/>
        <v>0.13548243445698241</v>
      </c>
      <c r="L17" s="17">
        <f t="shared" si="9"/>
        <v>1.1182474167647209</v>
      </c>
      <c r="M17" s="17">
        <f t="shared" si="10"/>
        <v>7.7819090770473958</v>
      </c>
      <c r="N17" s="17">
        <f t="shared" si="11"/>
        <v>4.3390172192346803</v>
      </c>
      <c r="O17" s="23">
        <f t="shared" si="12"/>
        <v>0.12056909535129208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3.1421226544466219E-2</v>
      </c>
      <c r="D18" s="17">
        <f t="shared" si="1"/>
        <v>3.4030608736275864E-3</v>
      </c>
      <c r="E18" s="17">
        <f t="shared" si="2"/>
        <v>3.1345747974614452E-2</v>
      </c>
      <c r="F18" s="17">
        <f t="shared" si="3"/>
        <v>3.5814011102560758E-2</v>
      </c>
      <c r="G18" s="17">
        <f t="shared" si="4"/>
        <v>0.18105089567280924</v>
      </c>
      <c r="H18" s="17">
        <f t="shared" si="5"/>
        <v>7.9319159581999796E-2</v>
      </c>
      <c r="I18" s="17">
        <f t="shared" si="6"/>
        <v>5.1997331641858741E-2</v>
      </c>
      <c r="J18" s="17">
        <f t="shared" si="7"/>
        <v>0.10594741454442776</v>
      </c>
      <c r="K18" s="17">
        <f t="shared" si="8"/>
        <v>5.4224766717992333E-2</v>
      </c>
      <c r="L18" s="17">
        <f t="shared" si="9"/>
        <v>1.6134528459152331</v>
      </c>
      <c r="M18" s="17">
        <f t="shared" si="10"/>
        <v>1.3370369659459769</v>
      </c>
      <c r="N18" s="17">
        <f t="shared" si="11"/>
        <v>1.4798518372634257</v>
      </c>
      <c r="O18" s="23">
        <f t="shared" si="12"/>
        <v>4.1008574489706358E-2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2.0077811395594784E-2</v>
      </c>
      <c r="D21" s="17">
        <f t="shared" si="1"/>
        <v>0</v>
      </c>
      <c r="E21" s="17">
        <f t="shared" si="2"/>
        <v>2.0023723468936886E-2</v>
      </c>
      <c r="F21" s="17">
        <f t="shared" si="3"/>
        <v>2.2494353517220705E-2</v>
      </c>
      <c r="G21" s="17">
        <f t="shared" si="4"/>
        <v>0</v>
      </c>
      <c r="H21" s="17">
        <f t="shared" si="5"/>
        <v>1.5756256699656863E-2</v>
      </c>
      <c r="I21" s="17">
        <f t="shared" si="6"/>
        <v>1.9986401952959493E-2</v>
      </c>
      <c r="J21" s="17">
        <f t="shared" si="7"/>
        <v>0</v>
      </c>
      <c r="K21" s="17">
        <f t="shared" si="8"/>
        <v>1.9161224115214093E-2</v>
      </c>
      <c r="L21" s="17">
        <f t="shared" si="9"/>
        <v>6.5417301635225808E-3</v>
      </c>
      <c r="M21" s="17">
        <f t="shared" si="10"/>
        <v>0</v>
      </c>
      <c r="N21" s="17">
        <f t="shared" si="11"/>
        <v>3.3798939178200003E-3</v>
      </c>
      <c r="O21" s="23">
        <f t="shared" si="12"/>
        <v>1.9625056854103463E-2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9.7741825418950286E-4</v>
      </c>
      <c r="D24" s="17">
        <f t="shared" si="1"/>
        <v>0</v>
      </c>
      <c r="E24" s="17">
        <f t="shared" si="2"/>
        <v>9.7478517203701835E-4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7.4188287864388998E-4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0.13389084407884908</v>
      </c>
      <c r="D25" s="17">
        <f t="shared" ref="D25:O25" si="13">SUM(D15:D24)</f>
        <v>0.12422746805360317</v>
      </c>
      <c r="E25" s="17">
        <f t="shared" si="13"/>
        <v>0.13386481176071327</v>
      </c>
      <c r="F25" s="17">
        <f t="shared" si="13"/>
        <v>0.1741703512740844</v>
      </c>
      <c r="G25" s="17">
        <f t="shared" si="13"/>
        <v>1.5939885301349379</v>
      </c>
      <c r="H25" s="17">
        <f t="shared" si="13"/>
        <v>0.59947140938974097</v>
      </c>
      <c r="I25" s="17">
        <f t="shared" si="13"/>
        <v>0.15671171401059497</v>
      </c>
      <c r="J25" s="17">
        <f t="shared" si="13"/>
        <v>1.4199848516249025</v>
      </c>
      <c r="K25" s="17">
        <f t="shared" si="13"/>
        <v>0.20886842529018884</v>
      </c>
      <c r="L25" s="17">
        <f t="shared" si="13"/>
        <v>2.7382419928434767</v>
      </c>
      <c r="M25" s="17">
        <f t="shared" si="13"/>
        <v>9.1189460429933717</v>
      </c>
      <c r="N25" s="17">
        <f t="shared" si="13"/>
        <v>5.8222489504159256</v>
      </c>
      <c r="O25" s="17">
        <f t="shared" si="13"/>
        <v>0.18194460957374578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0.1474188154310529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0.14702168160406723</v>
      </c>
      <c r="F29" s="17">
        <f>(SUMIFS(TARIMSALAG2,KAYNAK,A29,SEBEP,B29,SÜRE,"Uzun",BİLDİRİM,"Bildirimli",İL,$B$10,İLÇE,$B$11)/VLOOKUP($B$11,ABONE2,6,FALSE))</f>
        <v>0.20974525153836709</v>
      </c>
      <c r="G29" s="17">
        <f>(SUMIFS(TARIMSALOG2,KAYNAK,A29,SEBEP,B29,SÜRE,"Uzun",BİLDİRİM,"Bildirimli",İL,$B$10,İLÇE,$B$11)/VLOOKUP($B$11,ABONE2,7,FALSE))</f>
        <v>3.56217192645861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1.2139517290485153</v>
      </c>
      <c r="I29" s="17">
        <f>(SUMIFS(TICARETHANEAG2,KAYNAK,A29,SEBEP,B29,SÜRE,"Uzun",BİLDİRİM,"Bildirimli",İL,$B$10,İLÇE,$B$11)/VLOOKUP($B$11,ABONE2,9,FALSE))</f>
        <v>0.23069328900626787</v>
      </c>
      <c r="J29" s="17">
        <f>(SUMIFS(TICARETHANEOG2,KAYNAK,A29,SEBEP,B29,SÜRE,"Uzun",BİLDİRİM,"Bildirimli",İL,$B$10,İLÇE,$B$11)/VLOOKUP($B$11,ABONE2,10,FALSE))</f>
        <v>4.9561732749197613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0.42579400629709835</v>
      </c>
      <c r="L29" s="17">
        <f>(SUMIFS(SANAYIAG2,KAYNAK,A29,SEBEP,B29,SÜRE,"Uzun",BİLDİRİM,"Bildirimli",İL,$B$10,İLÇE,$B$11)/VLOOKUP($B$11,ABONE2,12,FALSE))</f>
        <v>4.6205911022990209</v>
      </c>
      <c r="M29" s="17">
        <f>(SUMIFS(SANAYIOG2,KAYNAK,A29,SEBEP,B29,SÜRE,"Uzun",BİLDİRİM,"Bildirimli",İL,$B$10,İLÇE,$B$11)/VLOOKUP($B$11,ABONE2,13,FALSE))</f>
        <v>218.26523553336449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107.88216924398066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0.47837129333790673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1.078432562934146E-2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1.0755273567729672E-2</v>
      </c>
      <c r="F31" s="17">
        <f>(SUMIFS(TARIMSALAG2,KAYNAK,A31,SEBEP,B31,SÜRE,"Uzun",BİLDİRİM,"Bildirimli",İL,$B$10,İLÇE,$B$11)/VLOOKUP($B$11,ABONE2,6,FALSE))</f>
        <v>3.1127442290524873E-2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2.1803337035571885E-2</v>
      </c>
      <c r="I31" s="17">
        <f>(SUMIFS(TICARETHANEAG2,KAYNAK,A31,SEBEP,B31,SÜRE,"Uzun",BİLDİRİM,"Bildirimli",İL,$B$10,İLÇE,$B$11)/VLOOKUP($B$11,ABONE2,9,FALSE))</f>
        <v>2.9251640606744508E-3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2.8043929203601997E-3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9.7375047618163471E-3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0.15820314106039435</v>
      </c>
      <c r="D33" s="17">
        <f t="shared" ref="D33:O33" si="14">SUM(D28:D32)</f>
        <v>0</v>
      </c>
      <c r="E33" s="17">
        <f t="shared" si="14"/>
        <v>0.15777695517179691</v>
      </c>
      <c r="F33" s="17">
        <f t="shared" si="14"/>
        <v>0.24087269382889198</v>
      </c>
      <c r="G33" s="17">
        <f t="shared" si="14"/>
        <v>3.56217192645861</v>
      </c>
      <c r="H33" s="17">
        <f t="shared" si="14"/>
        <v>1.2357550660840873</v>
      </c>
      <c r="I33" s="17">
        <f t="shared" si="14"/>
        <v>0.23361845306694232</v>
      </c>
      <c r="J33" s="17">
        <f t="shared" si="14"/>
        <v>4.9561732749197613</v>
      </c>
      <c r="K33" s="17">
        <f t="shared" si="14"/>
        <v>0.42859839921745857</v>
      </c>
      <c r="L33" s="17">
        <f t="shared" si="14"/>
        <v>4.6205911022990209</v>
      </c>
      <c r="M33" s="17">
        <f t="shared" si="14"/>
        <v>218.26523553336449</v>
      </c>
      <c r="N33" s="17">
        <f t="shared" si="14"/>
        <v>107.88216924398066</v>
      </c>
      <c r="O33" s="17">
        <f t="shared" si="14"/>
        <v>0.48810879809972307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5.4370229358847597E-2</v>
      </c>
      <c r="D15" s="17">
        <f t="shared" ref="D15:D24" si="1">(SUMIFS(MESKENOG2,KAYNAK,A15,SEBEP,B15,SÜRE,"Uzun",BİLDİRİM,"Bildirimsiz",İL,$B$10,İLÇE,$B$11)/VLOOKUP($B$11,ABONE2,4,FALSE))</f>
        <v>0.1088408503582898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5.4463875526097071E-2</v>
      </c>
      <c r="F15" s="17">
        <f t="shared" ref="F15:F24" si="3">(SUMIFS(TARIMSALAG2,KAYNAK,A15,SEBEP,B15,SÜRE,"Uzun",BİLDİRİM,"Bildirimsiz",İL,$B$10,İLÇE,$B$11)/VLOOKUP($B$11,ABONE2,6,FALSE))</f>
        <v>4.7474610232163317E-2</v>
      </c>
      <c r="G15" s="17">
        <f t="shared" ref="G15:G24" si="4">(SUMIFS(TARIMSALOG2,KAYNAK,A15,SEBEP,B15,SÜRE,"Uzun",BİLDİRİM,"Bildirimsiz",İL,$B$10,İLÇE,$B$11)/VLOOKUP($B$11,ABONE2,7,FALSE))</f>
        <v>0.20900689083282079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0.10548036701185225</v>
      </c>
      <c r="I15" s="17">
        <f t="shared" ref="I15:I24" si="6">(SUMIFS(TICARETHANEAG2,KAYNAK,A15,SEBEP,B15,SÜRE,"Uzun",BİLDİRİM,"Bildirimsiz",İL,$B$10,İLÇE,$B$11)/VLOOKUP($B$11,ABONE2,9,FALSE))</f>
        <v>6.7127078044943819E-2</v>
      </c>
      <c r="J15" s="17">
        <f t="shared" ref="J15:J24" si="7">(SUMIFS(TICARETHANEOG2,KAYNAK,A15,SEBEP,B15,SÜRE,"Uzun",BİLDİRİM,"Bildirimsiz",İL,$B$10,İLÇE,$B$11)/VLOOKUP($B$11,ABONE2,10,FALSE))</f>
        <v>0.87868199241754963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0.10127227848871594</v>
      </c>
      <c r="L15" s="17">
        <f t="shared" ref="L15:L24" si="9">(SUMIFS(SANAYIAG2,KAYNAK,A15,SEBEP,B15,SÜRE,"Uzun",BİLDİRİM,"Bildirimsiz",İL,$B$10,İLÇE,$B$11)/VLOOKUP($B$11,ABONE2,12,FALSE))</f>
        <v>0.21451002361214352</v>
      </c>
      <c r="M15" s="17">
        <f t="shared" ref="M15:M24" si="10">(SUMIFS(SANAYIOG2,KAYNAK,A15,SEBEP,B15,SÜRE,"Uzun",BİLDİRİM,"Bildirimsiz",İL,$B$10,İLÇE,$B$11)/VLOOKUP($B$11,ABONE2,13,FALSE))</f>
        <v>9.8472287881877332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5.6523351326467504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7.2093596175430152E-2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0.11432071086230428</v>
      </c>
      <c r="D17" s="17">
        <f t="shared" si="1"/>
        <v>0.57536868975180011</v>
      </c>
      <c r="E17" s="17">
        <f t="shared" si="2"/>
        <v>0.11511334688056367</v>
      </c>
      <c r="F17" s="17">
        <f t="shared" si="3"/>
        <v>0.42834549515666998</v>
      </c>
      <c r="G17" s="17">
        <f t="shared" si="4"/>
        <v>2.4433227171319505</v>
      </c>
      <c r="H17" s="17">
        <f t="shared" si="5"/>
        <v>1.1519177633119408</v>
      </c>
      <c r="I17" s="17">
        <f t="shared" si="6"/>
        <v>0.11665142749054809</v>
      </c>
      <c r="J17" s="17">
        <f t="shared" si="7"/>
        <v>5.2381401599474193</v>
      </c>
      <c r="K17" s="17">
        <f t="shared" si="8"/>
        <v>0.33213192824686666</v>
      </c>
      <c r="L17" s="17">
        <f t="shared" si="9"/>
        <v>0.56053134447348973</v>
      </c>
      <c r="M17" s="17">
        <f t="shared" si="10"/>
        <v>134.96554887783699</v>
      </c>
      <c r="N17" s="17">
        <f t="shared" si="11"/>
        <v>76.434331564920626</v>
      </c>
      <c r="O17" s="23">
        <f t="shared" si="12"/>
        <v>0.30041753214190237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7.6905245494415519E-2</v>
      </c>
      <c r="D18" s="17">
        <f t="shared" si="1"/>
        <v>0.14570960820855394</v>
      </c>
      <c r="E18" s="17">
        <f t="shared" si="2"/>
        <v>7.7023534302951183E-2</v>
      </c>
      <c r="F18" s="17">
        <f t="shared" si="3"/>
        <v>7.2482034437304638E-2</v>
      </c>
      <c r="G18" s="17">
        <f t="shared" si="4"/>
        <v>0.12912091088624605</v>
      </c>
      <c r="H18" s="17">
        <f t="shared" si="5"/>
        <v>9.2820884847609406E-2</v>
      </c>
      <c r="I18" s="17">
        <f t="shared" si="6"/>
        <v>7.1279387373946665E-2</v>
      </c>
      <c r="J18" s="17">
        <f t="shared" si="7"/>
        <v>1.4079187386019685</v>
      </c>
      <c r="K18" s="17">
        <f t="shared" si="8"/>
        <v>0.12751688623007448</v>
      </c>
      <c r="L18" s="17">
        <f t="shared" si="9"/>
        <v>2.4846647051816251</v>
      </c>
      <c r="M18" s="17">
        <f t="shared" si="10"/>
        <v>28.31476491584197</v>
      </c>
      <c r="N18" s="17">
        <f t="shared" si="11"/>
        <v>17.066172888618915</v>
      </c>
      <c r="O18" s="23">
        <f t="shared" si="12"/>
        <v>0.10748981372991856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2.5413288980256011E-2</v>
      </c>
      <c r="D21" s="17">
        <f t="shared" si="1"/>
        <v>0</v>
      </c>
      <c r="E21" s="17">
        <f t="shared" si="2"/>
        <v>2.5369598325247166E-2</v>
      </c>
      <c r="F21" s="17">
        <f t="shared" si="3"/>
        <v>2.2076817835677338E-2</v>
      </c>
      <c r="G21" s="17">
        <f t="shared" si="4"/>
        <v>0</v>
      </c>
      <c r="H21" s="17">
        <f t="shared" si="5"/>
        <v>1.4149098861587732E-2</v>
      </c>
      <c r="I21" s="17">
        <f t="shared" si="6"/>
        <v>3.3179795750484672E-2</v>
      </c>
      <c r="J21" s="17">
        <f t="shared" si="7"/>
        <v>0</v>
      </c>
      <c r="K21" s="17">
        <f t="shared" si="8"/>
        <v>3.1783795607401855E-2</v>
      </c>
      <c r="L21" s="17">
        <f t="shared" si="9"/>
        <v>1.3179508214305995</v>
      </c>
      <c r="M21" s="17">
        <f t="shared" si="10"/>
        <v>0</v>
      </c>
      <c r="N21" s="17">
        <f t="shared" si="11"/>
        <v>0.57394632546171265</v>
      </c>
      <c r="O21" s="23">
        <f t="shared" si="12"/>
        <v>2.6570966535068217E-2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0.27100947469582343</v>
      </c>
      <c r="D25" s="17">
        <f t="shared" ref="D25:O25" si="13">SUM(D15:D24)</f>
        <v>0.82991914831864388</v>
      </c>
      <c r="E25" s="17">
        <f t="shared" si="13"/>
        <v>0.27197035503485906</v>
      </c>
      <c r="F25" s="17">
        <f t="shared" si="13"/>
        <v>0.57037895766181534</v>
      </c>
      <c r="G25" s="17">
        <f t="shared" si="13"/>
        <v>2.7814505188510172</v>
      </c>
      <c r="H25" s="17">
        <f t="shared" si="13"/>
        <v>1.3643681140329902</v>
      </c>
      <c r="I25" s="17">
        <f t="shared" si="13"/>
        <v>0.28823768865992327</v>
      </c>
      <c r="J25" s="17">
        <f t="shared" si="13"/>
        <v>7.5247408909669371</v>
      </c>
      <c r="K25" s="17">
        <f t="shared" si="13"/>
        <v>0.59270488857305892</v>
      </c>
      <c r="L25" s="17">
        <f t="shared" si="13"/>
        <v>4.5776568946978582</v>
      </c>
      <c r="M25" s="17">
        <f t="shared" si="13"/>
        <v>173.12754258186669</v>
      </c>
      <c r="N25" s="17">
        <f t="shared" si="13"/>
        <v>99.726785911648022</v>
      </c>
      <c r="O25" s="17">
        <f t="shared" si="13"/>
        <v>0.50657190858231926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0.38824205240409293</v>
      </c>
      <c r="D28" s="17">
        <f>(SUMIFS(MESKENOG2,KAYNAK,A28,SEBEP,B28,SÜRE,"Uzun",BİLDİRİM,"Bildirimli",İL,$B$10,İLÇE,$B$11)/VLOOKUP($B$11,ABONE2,4,FALSE))</f>
        <v>2.0965105797210333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0.39117891630027951</v>
      </c>
      <c r="F28" s="17">
        <f>(SUMIFS(TARIMSALAG2,KAYNAK,A28,SEBEP,B28,SÜRE,"Uzun",BİLDİRİM,"Bildirimli",İL,$B$10,İLÇE,$B$11)/VLOOKUP($B$11,ABONE2,6,FALSE))</f>
        <v>0.97026249371768813</v>
      </c>
      <c r="G28" s="17">
        <f>(SUMIFS(TARIMSALOG2,KAYNAK,A28,SEBEP,B28,SÜRE,"Uzun",BİLDİRİM,"Bildirimli",İL,$B$10,İLÇE,$B$11)/VLOOKUP($B$11,ABONE2,7,FALSE))</f>
        <v>4.3393720671617402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2.1800996219661073</v>
      </c>
      <c r="I28" s="17">
        <f>(SUMIFS(TICARETHANEAG2,KAYNAK,A28,SEBEP,B28,SÜRE,"Uzun",BİLDİRİM,"Bildirimli",İL,$B$10,İLÇE,$B$11)/VLOOKUP($B$11,ABONE2,9,FALSE))</f>
        <v>0.37431582277363429</v>
      </c>
      <c r="J28" s="17">
        <f>(SUMIFS(TICARETHANEOG2,KAYNAK,A28,SEBEP,B28,SÜRE,"Uzun",BİLDİRİM,"Bildirimli",İL,$B$10,İLÇE,$B$11)/VLOOKUP($B$11,ABONE2,10,FALSE))</f>
        <v>9.1735141298272715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0.74453154646390118</v>
      </c>
      <c r="L28" s="17">
        <f>(SUMIFS(SANAYIAG2,KAYNAK,A28,SEBEP,B28,SÜRE,"Uzun",BİLDİRİM,"Bildirimli",İL,$B$10,İLÇE,$B$11)/VLOOKUP($B$11,ABONE2,12,FALSE))</f>
        <v>6.0708252937395786</v>
      </c>
      <c r="M28" s="17">
        <f>(SUMIFS(SANAYIOG2,KAYNAK,A28,SEBEP,B28,SÜRE,"Uzun",BİLDİRİM,"Bildirimli",İL,$B$10,İLÇE,$B$11)/VLOOKUP($B$11,ABONE2,13,FALSE))</f>
        <v>46.794773953538154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29.060151150077481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0.58040219267864468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0.3958445590755641</v>
      </c>
      <c r="D29" s="17">
        <f>(SUMIFS(MESKENOG2,KAYNAK,A29,SEBEP,B29,SÜRE,"Uzun",BİLDİRİM,"Bildirimli",İL,$B$10,İLÇE,$B$11)/VLOOKUP($B$11,ABONE2,4,FALSE))</f>
        <v>1.5687754628943833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0.39786106782056652</v>
      </c>
      <c r="F29" s="17">
        <f>(SUMIFS(TARIMSALAG2,KAYNAK,A29,SEBEP,B29,SÜRE,"Uzun",BİLDİRİM,"Bildirimli",İL,$B$10,İLÇE,$B$11)/VLOOKUP($B$11,ABONE2,6,FALSE))</f>
        <v>1.7911346459701021</v>
      </c>
      <c r="G29" s="17">
        <f>(SUMIFS(TARIMSALOG2,KAYNAK,A29,SEBEP,B29,SÜRE,"Uzun",BİLDİRİM,"Bildirimli",İL,$B$10,İLÇE,$B$11)/VLOOKUP($B$11,ABONE2,7,FALSE))</f>
        <v>9.0032274822796321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4.3809755209945882</v>
      </c>
      <c r="I29" s="17">
        <f>(SUMIFS(TICARETHANEAG2,KAYNAK,A29,SEBEP,B29,SÜRE,"Uzun",BİLDİRİM,"Bildirimli",İL,$B$10,İLÇE,$B$11)/VLOOKUP($B$11,ABONE2,9,FALSE))</f>
        <v>0.41229519388295294</v>
      </c>
      <c r="J29" s="17">
        <f>(SUMIFS(TICARETHANEOG2,KAYNAK,A29,SEBEP,B29,SÜRE,"Uzun",BİLDİRİM,"Bildirimli",İL,$B$10,İLÇE,$B$11)/VLOOKUP($B$11,ABONE2,10,FALSE))</f>
        <v>12.048403870956605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0.90187052159981196</v>
      </c>
      <c r="L29" s="17">
        <f>(SUMIFS(SANAYIAG2,KAYNAK,A29,SEBEP,B29,SÜRE,"Uzun",BİLDİRİM,"Bildirimli",İL,$B$10,İLÇE,$B$11)/VLOOKUP($B$11,ABONE2,12,FALSE))</f>
        <v>7.5155854492912981</v>
      </c>
      <c r="M29" s="17">
        <f>(SUMIFS(SANAYIOG2,KAYNAK,A29,SEBEP,B29,SÜRE,"Uzun",BİLDİRİM,"Bildirimli",İL,$B$10,İLÇE,$B$11)/VLOOKUP($B$11,ABONE2,13,FALSE))</f>
        <v>214.94960460579225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124.61543497312248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0.84468380336906468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2.534288356269784E-2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2.5299313949039122E-2</v>
      </c>
      <c r="F31" s="17">
        <f>(SUMIFS(TARIMSALAG2,KAYNAK,A31,SEBEP,B31,SÜRE,"Uzun",BİLDİRİM,"Bildirimli",İL,$B$10,İLÇE,$B$11)/VLOOKUP($B$11,ABONE2,6,FALSE))</f>
        <v>4.1893799940860246E-2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2.6849862215779955E-2</v>
      </c>
      <c r="I31" s="17">
        <f>(SUMIFS(TICARETHANEAG2,KAYNAK,A31,SEBEP,B31,SÜRE,"Uzun",BİLDİRİM,"Bildirimli",İL,$B$10,İLÇE,$B$11)/VLOOKUP($B$11,ABONE2,9,FALSE))</f>
        <v>1.8931306587200381E-2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1.8134794550079408E-2</v>
      </c>
      <c r="L31" s="17">
        <f>(SUMIFS(SANAYIAG2,KAYNAK,A31,SEBEP,B31,SÜRE,"Uzun",BİLDİRİM,"Bildirimli",İL,$B$10,İLÇE,$B$11)/VLOOKUP($B$11,ABONE2,12,FALSE))</f>
        <v>1.4035522413722223E-2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6.1122436317822583E-3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2.4118258955274106E-2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0.80942949504235484</v>
      </c>
      <c r="D33" s="17">
        <f t="shared" ref="D33:O33" si="14">SUM(D28:D32)</f>
        <v>3.6652860426154166</v>
      </c>
      <c r="E33" s="17">
        <f t="shared" si="14"/>
        <v>0.81433929806988514</v>
      </c>
      <c r="F33" s="17">
        <f t="shared" si="14"/>
        <v>2.8032909396286505</v>
      </c>
      <c r="G33" s="17">
        <f t="shared" si="14"/>
        <v>13.342599549441372</v>
      </c>
      <c r="H33" s="17">
        <f t="shared" si="14"/>
        <v>6.5879250051764755</v>
      </c>
      <c r="I33" s="17">
        <f t="shared" si="14"/>
        <v>0.80554232324378749</v>
      </c>
      <c r="J33" s="17">
        <f t="shared" si="14"/>
        <v>21.221918000783877</v>
      </c>
      <c r="K33" s="17">
        <f t="shared" si="14"/>
        <v>1.6645368626137924</v>
      </c>
      <c r="L33" s="17">
        <f t="shared" si="14"/>
        <v>13.600446265444599</v>
      </c>
      <c r="M33" s="17">
        <f t="shared" si="14"/>
        <v>261.74437855933041</v>
      </c>
      <c r="N33" s="17">
        <f t="shared" si="14"/>
        <v>153.68169836683174</v>
      </c>
      <c r="O33" s="17">
        <f t="shared" si="14"/>
        <v>1.4492042550029836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0.19357429711702179</v>
      </c>
      <c r="D17" s="17">
        <f t="shared" si="1"/>
        <v>3.9350255622541668E-3</v>
      </c>
      <c r="E17" s="17">
        <f t="shared" si="2"/>
        <v>0.19348459604846871</v>
      </c>
      <c r="F17" s="17">
        <f t="shared" si="3"/>
        <v>0.55810957554875607</v>
      </c>
      <c r="G17" s="17">
        <f t="shared" si="4"/>
        <v>2.7864039963100757</v>
      </c>
      <c r="H17" s="17">
        <f t="shared" si="5"/>
        <v>1.1249616804251166</v>
      </c>
      <c r="I17" s="17">
        <f t="shared" si="6"/>
        <v>0.12599936622748059</v>
      </c>
      <c r="J17" s="17">
        <f t="shared" si="7"/>
        <v>1.2443548105649191</v>
      </c>
      <c r="K17" s="17">
        <f t="shared" si="8"/>
        <v>0.16074826753367957</v>
      </c>
      <c r="L17" s="17">
        <f t="shared" si="9"/>
        <v>4.2185676605138887E-3</v>
      </c>
      <c r="M17" s="17">
        <f t="shared" si="10"/>
        <v>0</v>
      </c>
      <c r="N17" s="17">
        <f t="shared" si="11"/>
        <v>3.6159151375833335E-3</v>
      </c>
      <c r="O17" s="23">
        <f t="shared" si="12"/>
        <v>0.33667451333709719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1.1737479298012497E-2</v>
      </c>
      <c r="D21" s="17">
        <f t="shared" si="1"/>
        <v>0</v>
      </c>
      <c r="E21" s="17">
        <f t="shared" si="2"/>
        <v>1.1731927365511811E-2</v>
      </c>
      <c r="F21" s="17">
        <f t="shared" si="3"/>
        <v>1.692723749665704E-2</v>
      </c>
      <c r="G21" s="17">
        <f t="shared" si="4"/>
        <v>0</v>
      </c>
      <c r="H21" s="17">
        <f t="shared" si="5"/>
        <v>1.2621145754326246E-2</v>
      </c>
      <c r="I21" s="17">
        <f t="shared" si="6"/>
        <v>1.9337032478685744E-2</v>
      </c>
      <c r="J21" s="17">
        <f t="shared" si="7"/>
        <v>0</v>
      </c>
      <c r="K21" s="17">
        <f t="shared" si="8"/>
        <v>1.8736203255240867E-2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1.270249933315603E-2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0.20531177641503429</v>
      </c>
      <c r="D25" s="17">
        <f t="shared" ref="D25:O25" si="13">SUM(D15:D24)</f>
        <v>3.9350255622541668E-3</v>
      </c>
      <c r="E25" s="17">
        <f t="shared" si="13"/>
        <v>0.20521652341398053</v>
      </c>
      <c r="F25" s="17">
        <f t="shared" si="13"/>
        <v>0.5750368130454131</v>
      </c>
      <c r="G25" s="17">
        <f t="shared" si="13"/>
        <v>2.7864039963100757</v>
      </c>
      <c r="H25" s="17">
        <f t="shared" si="13"/>
        <v>1.1375828261794427</v>
      </c>
      <c r="I25" s="17">
        <f t="shared" si="13"/>
        <v>0.14533639870616633</v>
      </c>
      <c r="J25" s="17">
        <f t="shared" si="13"/>
        <v>1.2443548105649191</v>
      </c>
      <c r="K25" s="17">
        <f t="shared" si="13"/>
        <v>0.17948447078892044</v>
      </c>
      <c r="L25" s="17">
        <f t="shared" si="13"/>
        <v>4.2185676605138887E-3</v>
      </c>
      <c r="M25" s="17">
        <f t="shared" si="13"/>
        <v>0</v>
      </c>
      <c r="N25" s="17">
        <f t="shared" si="13"/>
        <v>3.6159151375833335E-3</v>
      </c>
      <c r="O25" s="17">
        <f t="shared" si="13"/>
        <v>0.34937701267025323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6.0536723027899446E-3</v>
      </c>
      <c r="D28" s="17">
        <f>(SUMIFS(MESKENOG2,KAYNAK,A28,SEBEP,B28,SÜRE,"Uzun",BİLDİRİM,"Bildirimli",İL,$B$10,İLÇE,$B$11)/VLOOKUP($B$11,ABONE2,4,FALSE))</f>
        <v>5.6397080346656256E-3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6.0534764939952305E-3</v>
      </c>
      <c r="F28" s="17">
        <f>(SUMIFS(TARIMSALAG2,KAYNAK,A28,SEBEP,B28,SÜRE,"Uzun",BİLDİRİM,"Bildirimli",İL,$B$10,İLÇE,$B$11)/VLOOKUP($B$11,ABONE2,6,FALSE))</f>
        <v>8.7806332100125051E-3</v>
      </c>
      <c r="G28" s="17">
        <f>(SUMIFS(TARIMSALOG2,KAYNAK,A28,SEBEP,B28,SÜRE,"Uzun",BİLDİRİM,"Bildirimli",İL,$B$10,İLÇE,$B$11)/VLOOKUP($B$11,ABONE2,7,FALSE))</f>
        <v>1.7463095664656779E-2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1.0989350366986556E-2</v>
      </c>
      <c r="I28" s="17">
        <f>(SUMIFS(TICARETHANEAG2,KAYNAK,A28,SEBEP,B28,SÜRE,"Uzun",BİLDİRİM,"Bildirimli",İL,$B$10,İLÇE,$B$11)/VLOOKUP($B$11,ABONE2,9,FALSE))</f>
        <v>8.8929149148493682E-3</v>
      </c>
      <c r="J28" s="17">
        <f>(SUMIFS(TICARETHANEOG2,KAYNAK,A28,SEBEP,B28,SÜRE,"Uzun",BİLDİRİM,"Bildirimli",İL,$B$10,İLÇE,$B$11)/VLOOKUP($B$11,ABONE2,10,FALSE))</f>
        <v>3.327821816235086E-2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9.6506011228967362E-3</v>
      </c>
      <c r="L28" s="17">
        <f>(SUMIFS(SANAYIAG2,KAYNAK,A28,SEBEP,B28,SÜRE,"Uzun",BİLDİRİM,"Bildirimli",İL,$B$10,İLÇE,$B$11)/VLOOKUP($B$11,ABONE2,12,FALSE))</f>
        <v>1.1045608780149999E-2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9.4676646686999988E-3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7.2654819804253198E-3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0.50893772342418386</v>
      </c>
      <c r="D29" s="17">
        <f>(SUMIFS(MESKENOG2,KAYNAK,A29,SEBEP,B29,SÜRE,"Uzun",BİLDİRİM,"Bildirimli",İL,$B$10,İLÇE,$B$11)/VLOOKUP($B$11,ABONE2,4,FALSE))</f>
        <v>1.0116457628095835E-2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0.50870177651196435</v>
      </c>
      <c r="F29" s="17">
        <f>(SUMIFS(TARIMSALAG2,KAYNAK,A29,SEBEP,B29,SÜRE,"Uzun",BİLDİRİM,"Bildirimli",İL,$B$10,İLÇE,$B$11)/VLOOKUP($B$11,ABONE2,6,FALSE))</f>
        <v>2.192889629360574</v>
      </c>
      <c r="G29" s="17">
        <f>(SUMIFS(TARIMSALOG2,KAYNAK,A29,SEBEP,B29,SÜRE,"Uzun",BİLDİRİM,"Bildirimli",İL,$B$10,İLÇE,$B$11)/VLOOKUP($B$11,ABONE2,7,FALSE))</f>
        <v>8.6844120861058425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3.8442572108496487</v>
      </c>
      <c r="I29" s="17">
        <f>(SUMIFS(TICARETHANEAG2,KAYNAK,A29,SEBEP,B29,SÜRE,"Uzun",BİLDİRİM,"Bildirimli",İL,$B$10,İLÇE,$B$11)/VLOOKUP($B$11,ABONE2,9,FALSE))</f>
        <v>0.41687710187078175</v>
      </c>
      <c r="J29" s="17">
        <f>(SUMIFS(TICARETHANEOG2,KAYNAK,A29,SEBEP,B29,SÜRE,"Uzun",BİLDİRİM,"Bildirimli",İL,$B$10,İLÇE,$B$11)/VLOOKUP($B$11,ABONE2,10,FALSE))</f>
        <v>2.4591122607242575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0.48033226573515758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1.0321761819027546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0.51499139572697383</v>
      </c>
      <c r="D33" s="17">
        <f t="shared" ref="D33:O33" si="14">SUM(D28:D32)</f>
        <v>1.5756165662761459E-2</v>
      </c>
      <c r="E33" s="17">
        <f t="shared" si="14"/>
        <v>0.51475525300595959</v>
      </c>
      <c r="F33" s="17">
        <f t="shared" si="14"/>
        <v>2.2016702625705866</v>
      </c>
      <c r="G33" s="17">
        <f t="shared" si="14"/>
        <v>8.7018751817704985</v>
      </c>
      <c r="H33" s="17">
        <f t="shared" si="14"/>
        <v>3.8552465612166351</v>
      </c>
      <c r="I33" s="17">
        <f t="shared" si="14"/>
        <v>0.42577001678563114</v>
      </c>
      <c r="J33" s="17">
        <f t="shared" si="14"/>
        <v>2.4923904788866085</v>
      </c>
      <c r="K33" s="17">
        <f t="shared" si="14"/>
        <v>0.48998286685805431</v>
      </c>
      <c r="L33" s="17">
        <f t="shared" si="14"/>
        <v>1.1045608780149999E-2</v>
      </c>
      <c r="M33" s="17">
        <f t="shared" si="14"/>
        <v>0</v>
      </c>
      <c r="N33" s="17">
        <f t="shared" si="14"/>
        <v>9.4676646686999988E-3</v>
      </c>
      <c r="O33" s="17">
        <f t="shared" si="14"/>
        <v>1.03944166388318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0.13891459903894274</v>
      </c>
      <c r="D17" s="17">
        <f t="shared" si="1"/>
        <v>0.19855954332657008</v>
      </c>
      <c r="E17" s="17">
        <f t="shared" si="2"/>
        <v>0.13896160225470114</v>
      </c>
      <c r="F17" s="17">
        <f t="shared" si="3"/>
        <v>0.6031342067163421</v>
      </c>
      <c r="G17" s="17">
        <f t="shared" si="4"/>
        <v>2.3353256249270378</v>
      </c>
      <c r="H17" s="17">
        <f t="shared" si="5"/>
        <v>1.5238837339107587</v>
      </c>
      <c r="I17" s="17">
        <f t="shared" si="6"/>
        <v>9.0480256242196577E-2</v>
      </c>
      <c r="J17" s="17">
        <f t="shared" si="7"/>
        <v>2.8914185492840332</v>
      </c>
      <c r="K17" s="17">
        <f t="shared" si="8"/>
        <v>0.23360433866640901</v>
      </c>
      <c r="L17" s="17">
        <f t="shared" si="9"/>
        <v>0.35242498342846496</v>
      </c>
      <c r="M17" s="17">
        <f t="shared" si="10"/>
        <v>125.19614477436228</v>
      </c>
      <c r="N17" s="17">
        <f t="shared" si="11"/>
        <v>90.517333721325102</v>
      </c>
      <c r="O17" s="23">
        <f t="shared" si="12"/>
        <v>0.40251166560932533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4.1274354380263466E-2</v>
      </c>
      <c r="D21" s="17">
        <f t="shared" si="1"/>
        <v>0</v>
      </c>
      <c r="E21" s="17">
        <f t="shared" si="2"/>
        <v>4.1241828113244595E-2</v>
      </c>
      <c r="F21" s="17">
        <f t="shared" si="3"/>
        <v>6.9866448250403945E-2</v>
      </c>
      <c r="G21" s="17">
        <f t="shared" si="4"/>
        <v>0</v>
      </c>
      <c r="H21" s="17">
        <f t="shared" si="5"/>
        <v>3.2728809466947117E-2</v>
      </c>
      <c r="I21" s="17">
        <f t="shared" si="6"/>
        <v>4.3586249880036808E-2</v>
      </c>
      <c r="J21" s="17">
        <f t="shared" si="7"/>
        <v>0</v>
      </c>
      <c r="K21" s="17">
        <f t="shared" si="8"/>
        <v>4.1359052645492257E-2</v>
      </c>
      <c r="L21" s="17">
        <f t="shared" si="9"/>
        <v>0.52797887977586333</v>
      </c>
      <c r="M21" s="17">
        <f t="shared" si="10"/>
        <v>0</v>
      </c>
      <c r="N21" s="17">
        <f t="shared" si="11"/>
        <v>0.14666079993773981</v>
      </c>
      <c r="O21" s="23">
        <f t="shared" si="12"/>
        <v>4.0698887055323978E-2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1.0278591270494321E-3</v>
      </c>
      <c r="D22" s="17">
        <f t="shared" si="1"/>
        <v>0</v>
      </c>
      <c r="E22" s="17">
        <f t="shared" si="2"/>
        <v>1.0270491223642909E-3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7.7601305480794376E-4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3.3154732290673729E-3</v>
      </c>
      <c r="D24" s="17">
        <f t="shared" si="1"/>
        <v>0</v>
      </c>
      <c r="E24" s="17">
        <f t="shared" si="2"/>
        <v>3.3128604694212973E-3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5.3820752291250211E-3</v>
      </c>
      <c r="J24" s="17">
        <f t="shared" si="7"/>
        <v>0</v>
      </c>
      <c r="K24" s="17">
        <f t="shared" si="8"/>
        <v>5.107058610365439E-3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3.314622356454743E-3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0.18453228577532299</v>
      </c>
      <c r="D25" s="17">
        <f t="shared" ref="D25:O25" si="13">SUM(D15:D24)</f>
        <v>0.19855954332657008</v>
      </c>
      <c r="E25" s="17">
        <f t="shared" si="13"/>
        <v>0.18454333995973132</v>
      </c>
      <c r="F25" s="17">
        <f t="shared" si="13"/>
        <v>0.67300065496674599</v>
      </c>
      <c r="G25" s="17">
        <f t="shared" si="13"/>
        <v>2.3353256249270378</v>
      </c>
      <c r="H25" s="17">
        <f t="shared" si="13"/>
        <v>1.5566125433777058</v>
      </c>
      <c r="I25" s="17">
        <f t="shared" si="13"/>
        <v>0.1394485813513584</v>
      </c>
      <c r="J25" s="17">
        <f t="shared" si="13"/>
        <v>2.8914185492840332</v>
      </c>
      <c r="K25" s="17">
        <f t="shared" si="13"/>
        <v>0.28007044992226671</v>
      </c>
      <c r="L25" s="17">
        <f t="shared" si="13"/>
        <v>0.88040386320432829</v>
      </c>
      <c r="M25" s="17">
        <f t="shared" si="13"/>
        <v>125.19614477436228</v>
      </c>
      <c r="N25" s="17">
        <f t="shared" si="13"/>
        <v>90.663994521262836</v>
      </c>
      <c r="O25" s="17">
        <f t="shared" si="13"/>
        <v>0.44730118807591202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5.614000531210004E-2</v>
      </c>
      <c r="D29" s="17">
        <f>(SUMIFS(MESKENOG2,KAYNAK,A29,SEBEP,B29,SÜRE,"Uzun",BİLDİRİM,"Bildirimli",İL,$B$10,İLÇE,$B$11)/VLOOKUP($B$11,ABONE2,4,FALSE))</f>
        <v>3.0944276561399621E-2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5.6120149810702492E-2</v>
      </c>
      <c r="F29" s="17">
        <f>(SUMIFS(TARIMSALAG2,KAYNAK,A29,SEBEP,B29,SÜRE,"Uzun",BİLDİRİM,"Bildirimli",İL,$B$10,İLÇE,$B$11)/VLOOKUP($B$11,ABONE2,6,FALSE))</f>
        <v>5.3530997532044926E-2</v>
      </c>
      <c r="G29" s="17">
        <f>(SUMIFS(TARIMSALOG2,KAYNAK,A29,SEBEP,B29,SÜRE,"Uzun",BİLDİRİM,"Bildirimli",İL,$B$10,İLÇE,$B$11)/VLOOKUP($B$11,ABONE2,7,FALSE))</f>
        <v>0.80179612046727977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0.45127269681281534</v>
      </c>
      <c r="I29" s="17">
        <f>(SUMIFS(TICARETHANEAG2,KAYNAK,A29,SEBEP,B29,SÜRE,"Uzun",BİLDİRİM,"Bildirimli",İL,$B$10,İLÇE,$B$11)/VLOOKUP($B$11,ABONE2,9,FALSE))</f>
        <v>4.8964684061785391E-2</v>
      </c>
      <c r="J29" s="17">
        <f>(SUMIFS(TICARETHANEOG2,KAYNAK,A29,SEBEP,B29,SÜRE,"Uzun",BİLDİRİM,"Bildirimli",İL,$B$10,İLÇE,$B$11)/VLOOKUP($B$11,ABONE2,10,FALSE))</f>
        <v>1.3013037736005877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0.1129574837316271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3.4511099327895511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2.4924682847924537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0.10193043988668293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1.1366511640223326E-3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1.1357554257406944E-3</v>
      </c>
      <c r="F31" s="17">
        <f>(SUMIFS(TARIMSALAG2,KAYNAK,A31,SEBEP,B31,SÜRE,"Uzun",BİLDİRİM,"Bildirimli",İL,$B$10,İLÇE,$B$11)/VLOOKUP($B$11,ABONE2,6,FALSE))</f>
        <v>1.1955016747721193E-3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5.6003056561282469E-4</v>
      </c>
      <c r="I31" s="17">
        <f>(SUMIFS(TICARETHANEAG2,KAYNAK,A31,SEBEP,B31,SÜRE,"Uzun",BİLDİRİM,"Bildirimli",İL,$B$10,İLÇE,$B$11)/VLOOKUP($B$11,ABONE2,9,FALSE))</f>
        <v>9.7190555833809018E-4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9.2224252520890836E-4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1.0517707324536622E-3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5.7276656476122373E-2</v>
      </c>
      <c r="D33" s="17">
        <f t="shared" ref="D33:O33" si="14">SUM(D28:D32)</f>
        <v>3.0944276561399621E-2</v>
      </c>
      <c r="E33" s="17">
        <f t="shared" si="14"/>
        <v>5.7255905236443187E-2</v>
      </c>
      <c r="F33" s="17">
        <f t="shared" si="14"/>
        <v>5.4726499206817047E-2</v>
      </c>
      <c r="G33" s="17">
        <f t="shared" si="14"/>
        <v>0.80179612046727977</v>
      </c>
      <c r="H33" s="17">
        <f t="shared" si="14"/>
        <v>0.45183272737842817</v>
      </c>
      <c r="I33" s="17">
        <f t="shared" si="14"/>
        <v>4.9936589620123484E-2</v>
      </c>
      <c r="J33" s="17">
        <f t="shared" si="14"/>
        <v>1.3013037736005877</v>
      </c>
      <c r="K33" s="17">
        <f t="shared" si="14"/>
        <v>0.11387972625683601</v>
      </c>
      <c r="L33" s="17">
        <f t="shared" si="14"/>
        <v>0</v>
      </c>
      <c r="M33" s="17">
        <f t="shared" si="14"/>
        <v>3.4511099327895511</v>
      </c>
      <c r="N33" s="17">
        <f t="shared" si="14"/>
        <v>2.4924682847924537</v>
      </c>
      <c r="O33" s="17">
        <f t="shared" si="14"/>
        <v>0.10298221061913659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0.16068903187979289</v>
      </c>
      <c r="D17" s="17">
        <f t="shared" si="1"/>
        <v>0</v>
      </c>
      <c r="E17" s="17">
        <f t="shared" si="2"/>
        <v>0.16050342027098496</v>
      </c>
      <c r="F17" s="17">
        <f t="shared" si="3"/>
        <v>5.5195436305828779E-2</v>
      </c>
      <c r="G17" s="17">
        <f t="shared" si="4"/>
        <v>1.0113184259746133</v>
      </c>
      <c r="H17" s="17">
        <f t="shared" si="5"/>
        <v>7.473473445982301E-2</v>
      </c>
      <c r="I17" s="17">
        <f t="shared" si="6"/>
        <v>0.14800666549689689</v>
      </c>
      <c r="J17" s="17">
        <f t="shared" si="7"/>
        <v>1.6284653867439234</v>
      </c>
      <c r="K17" s="17">
        <f t="shared" si="8"/>
        <v>0.24340615350088191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0.16671785663107655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1.9212406065872645E-2</v>
      </c>
      <c r="D18" s="17">
        <f t="shared" si="1"/>
        <v>0</v>
      </c>
      <c r="E18" s="17">
        <f t="shared" si="2"/>
        <v>1.919021385052826E-2</v>
      </c>
      <c r="F18" s="17">
        <f t="shared" si="3"/>
        <v>1.2614813842723923E-2</v>
      </c>
      <c r="G18" s="17">
        <f t="shared" si="4"/>
        <v>0</v>
      </c>
      <c r="H18" s="17">
        <f t="shared" si="5"/>
        <v>1.2357017919507494E-2</v>
      </c>
      <c r="I18" s="17">
        <f t="shared" si="6"/>
        <v>1.3675727100677297E-3</v>
      </c>
      <c r="J18" s="17">
        <f t="shared" si="7"/>
        <v>0.18674589081846632</v>
      </c>
      <c r="K18" s="17">
        <f t="shared" si="8"/>
        <v>1.3313192254045682E-2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1.7927944396289322E-2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1.0214633150715418E-2</v>
      </c>
      <c r="D21" s="17">
        <f t="shared" si="1"/>
        <v>0</v>
      </c>
      <c r="E21" s="17">
        <f t="shared" si="2"/>
        <v>1.0202834246519486E-2</v>
      </c>
      <c r="F21" s="17">
        <f t="shared" si="3"/>
        <v>2.0654562653293844E-2</v>
      </c>
      <c r="G21" s="17">
        <f t="shared" si="4"/>
        <v>0</v>
      </c>
      <c r="H21" s="17">
        <f t="shared" si="5"/>
        <v>2.0232466686264678E-2</v>
      </c>
      <c r="I21" s="17">
        <f t="shared" si="6"/>
        <v>7.2609919729025238E-3</v>
      </c>
      <c r="J21" s="17">
        <f t="shared" si="7"/>
        <v>0</v>
      </c>
      <c r="K21" s="17">
        <f t="shared" si="8"/>
        <v>6.793099888729808E-3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1.033133426748447E-2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0.19011607109638096</v>
      </c>
      <c r="D25" s="17">
        <f t="shared" ref="D25:O25" si="13">SUM(D15:D24)</f>
        <v>0</v>
      </c>
      <c r="E25" s="17">
        <f t="shared" si="13"/>
        <v>0.18989646836803273</v>
      </c>
      <c r="F25" s="17">
        <f t="shared" si="13"/>
        <v>8.8464812801846537E-2</v>
      </c>
      <c r="G25" s="17">
        <f t="shared" si="13"/>
        <v>1.0113184259746133</v>
      </c>
      <c r="H25" s="17">
        <f t="shared" si="13"/>
        <v>0.10732421906559518</v>
      </c>
      <c r="I25" s="17">
        <f t="shared" si="13"/>
        <v>0.15663523017986716</v>
      </c>
      <c r="J25" s="17">
        <f t="shared" si="13"/>
        <v>1.8152112775623896</v>
      </c>
      <c r="K25" s="17">
        <f t="shared" si="13"/>
        <v>0.26351244564365739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0.19497713529485036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7.6264755264240397E-2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7.6176661983981375E-2</v>
      </c>
      <c r="F29" s="17">
        <f>(SUMIFS(TARIMSALAG2,KAYNAK,A29,SEBEP,B29,SÜRE,"Uzun",BİLDİRİM,"Bildirimli",İL,$B$10,İLÇE,$B$11)/VLOOKUP($B$11,ABONE2,6,FALSE))</f>
        <v>4.4233309333127718E-2</v>
      </c>
      <c r="G29" s="17">
        <f>(SUMIFS(TARIMSALOG2,KAYNAK,A29,SEBEP,B29,SÜRE,"Uzun",BİLDİRİM,"Bildirimli",İL,$B$10,İLÇE,$B$11)/VLOOKUP($B$11,ABONE2,7,FALSE))</f>
        <v>0.87876660808749718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6.1287804539279685E-2</v>
      </c>
      <c r="I29" s="17">
        <f>(SUMIFS(TICARETHANEAG2,KAYNAK,A29,SEBEP,B29,SÜRE,"Uzun",BİLDİRİM,"Bildirimli",İL,$B$10,İLÇE,$B$11)/VLOOKUP($B$11,ABONE2,9,FALSE))</f>
        <v>0.10929549688341524</v>
      </c>
      <c r="J29" s="17">
        <f>(SUMIFS(TICARETHANEOG2,KAYNAK,A29,SEBEP,B29,SÜRE,"Uzun",BİLDİRİM,"Bildirimli",İL,$B$10,İLÇE,$B$11)/VLOOKUP($B$11,ABONE2,10,FALSE))</f>
        <v>0.63308216533850492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0.14304785976715609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8.4575001136557221E-2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7.6264755264240397E-2</v>
      </c>
      <c r="D33" s="17">
        <f t="shared" ref="D33:O33" si="14">SUM(D28:D32)</f>
        <v>0</v>
      </c>
      <c r="E33" s="17">
        <f t="shared" si="14"/>
        <v>7.6176661983981375E-2</v>
      </c>
      <c r="F33" s="17">
        <f t="shared" si="14"/>
        <v>4.4233309333127718E-2</v>
      </c>
      <c r="G33" s="17">
        <f t="shared" si="14"/>
        <v>0.87876660808749718</v>
      </c>
      <c r="H33" s="17">
        <f t="shared" si="14"/>
        <v>6.1287804539279685E-2</v>
      </c>
      <c r="I33" s="17">
        <f t="shared" si="14"/>
        <v>0.10929549688341524</v>
      </c>
      <c r="J33" s="17">
        <f t="shared" si="14"/>
        <v>0.63308216533850492</v>
      </c>
      <c r="K33" s="17">
        <f t="shared" si="14"/>
        <v>0.14304785976715609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8.4575001136557221E-2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9.4104421569155439E-2</v>
      </c>
      <c r="D17" s="17">
        <f t="shared" si="1"/>
        <v>0.45484217798160947</v>
      </c>
      <c r="E17" s="17">
        <f t="shared" si="2"/>
        <v>9.4476823485593456E-2</v>
      </c>
      <c r="F17" s="17">
        <f t="shared" si="3"/>
        <v>0.23496484351847341</v>
      </c>
      <c r="G17" s="17">
        <f t="shared" si="4"/>
        <v>1.606505871098187</v>
      </c>
      <c r="H17" s="17">
        <f t="shared" si="5"/>
        <v>0.76266768569010079</v>
      </c>
      <c r="I17" s="17">
        <f t="shared" si="6"/>
        <v>7.3848531373490206E-2</v>
      </c>
      <c r="J17" s="17">
        <f t="shared" si="7"/>
        <v>2.9451431019362664</v>
      </c>
      <c r="K17" s="17">
        <f t="shared" si="8"/>
        <v>0.18306535902995744</v>
      </c>
      <c r="L17" s="17">
        <f t="shared" si="9"/>
        <v>6.0678015815656822E-2</v>
      </c>
      <c r="M17" s="17">
        <f t="shared" si="10"/>
        <v>107.54488516578597</v>
      </c>
      <c r="N17" s="17">
        <f t="shared" si="11"/>
        <v>83.898359592792517</v>
      </c>
      <c r="O17" s="23">
        <f t="shared" si="12"/>
        <v>0.17848357778148063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7.8631243859840341E-2</v>
      </c>
      <c r="D18" s="17">
        <f t="shared" si="1"/>
        <v>0</v>
      </c>
      <c r="E18" s="17">
        <f t="shared" si="2"/>
        <v>7.8550070139083952E-2</v>
      </c>
      <c r="F18" s="17">
        <f t="shared" si="3"/>
        <v>3.6096584055354465E-2</v>
      </c>
      <c r="G18" s="17">
        <f t="shared" si="4"/>
        <v>3.6022465259677417E-4</v>
      </c>
      <c r="H18" s="17">
        <f t="shared" si="5"/>
        <v>2.2346956412804077E-2</v>
      </c>
      <c r="I18" s="17">
        <f t="shared" si="6"/>
        <v>8.7195712785232596E-2</v>
      </c>
      <c r="J18" s="17">
        <f t="shared" si="7"/>
        <v>0.4379915040543132</v>
      </c>
      <c r="K18" s="17">
        <f t="shared" si="8"/>
        <v>0.10053910286106862</v>
      </c>
      <c r="L18" s="17">
        <f t="shared" si="9"/>
        <v>0.4535294288138409</v>
      </c>
      <c r="M18" s="17">
        <f t="shared" si="10"/>
        <v>36.768548235482577</v>
      </c>
      <c r="N18" s="17">
        <f t="shared" si="11"/>
        <v>28.779244098015457</v>
      </c>
      <c r="O18" s="23">
        <f t="shared" si="12"/>
        <v>0.10362087683454148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1.8228858171644987E-2</v>
      </c>
      <c r="D21" s="17">
        <f t="shared" si="1"/>
        <v>0</v>
      </c>
      <c r="E21" s="17">
        <f t="shared" si="2"/>
        <v>1.8210039898267923E-2</v>
      </c>
      <c r="F21" s="17">
        <f t="shared" si="3"/>
        <v>1.0787698271105211E-2</v>
      </c>
      <c r="G21" s="17">
        <f t="shared" si="4"/>
        <v>0</v>
      </c>
      <c r="H21" s="17">
        <f t="shared" si="5"/>
        <v>6.6371122341728865E-3</v>
      </c>
      <c r="I21" s="17">
        <f t="shared" si="6"/>
        <v>1.8113258410661741E-2</v>
      </c>
      <c r="J21" s="17">
        <f t="shared" si="7"/>
        <v>0</v>
      </c>
      <c r="K21" s="17">
        <f t="shared" si="8"/>
        <v>1.742427559349765E-2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1.7982220166659454E-2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0.19096452360064076</v>
      </c>
      <c r="D25" s="17">
        <f t="shared" ref="D25:O25" si="13">SUM(D15:D24)</f>
        <v>0.45484217798160947</v>
      </c>
      <c r="E25" s="17">
        <f t="shared" si="13"/>
        <v>0.19123693352294532</v>
      </c>
      <c r="F25" s="17">
        <f t="shared" si="13"/>
        <v>0.2818491258449331</v>
      </c>
      <c r="G25" s="17">
        <f t="shared" si="13"/>
        <v>1.6068660957507837</v>
      </c>
      <c r="H25" s="17">
        <f t="shared" si="13"/>
        <v>0.79165175433707768</v>
      </c>
      <c r="I25" s="17">
        <f t="shared" si="13"/>
        <v>0.17915750256938456</v>
      </c>
      <c r="J25" s="17">
        <f t="shared" si="13"/>
        <v>3.3831346059905796</v>
      </c>
      <c r="K25" s="17">
        <f t="shared" si="13"/>
        <v>0.30102873748452369</v>
      </c>
      <c r="L25" s="17">
        <f t="shared" si="13"/>
        <v>0.51420744462949775</v>
      </c>
      <c r="M25" s="17">
        <f t="shared" si="13"/>
        <v>144.31343340126855</v>
      </c>
      <c r="N25" s="17">
        <f t="shared" si="13"/>
        <v>112.67760369080797</v>
      </c>
      <c r="O25" s="17">
        <f t="shared" si="13"/>
        <v>0.30008667478268158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2.5825815425599558E-3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2.5799154553575194E-3</v>
      </c>
      <c r="F29" s="17">
        <f>(SUMIFS(TARIMSALAG2,KAYNAK,A29,SEBEP,B29,SÜRE,"Uzun",BİLDİRİM,"Bildirimli",İL,$B$10,İLÇE,$B$11)/VLOOKUP($B$11,ABONE2,6,FALSE))</f>
        <v>0.12968991700138652</v>
      </c>
      <c r="G29" s="17">
        <f>(SUMIFS(TARIMSALOG2,KAYNAK,A29,SEBEP,B29,SÜRE,"Uzun",BİLDİRİM,"Bildirimli",İL,$B$10,İLÇE,$B$11)/VLOOKUP($B$11,ABONE2,7,FALSE))</f>
        <v>1.4688704528562212E-3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8.0356641999558359E-2</v>
      </c>
      <c r="I29" s="17">
        <f>(SUMIFS(TICARETHANEAG2,KAYNAK,A29,SEBEP,B29,SÜRE,"Uzun",BİLDİRİM,"Bildirimli",İL,$B$10,İLÇE,$B$11)/VLOOKUP($B$11,ABONE2,9,FALSE))</f>
        <v>1.0205838269041098E-2</v>
      </c>
      <c r="J29" s="17">
        <f>(SUMIFS(TICARETHANEOG2,KAYNAK,A29,SEBEP,B29,SÜRE,"Uzun",BİLDİRİM,"Bildirimli",İL,$B$10,İLÇE,$B$11)/VLOOKUP($B$11,ABONE2,10,FALSE))</f>
        <v>0.62998733399432849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3.3780768371050374E-2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135.79241802164225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105.91808605688095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9.0529753040021102E-2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9.2118898883376179E-3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9.2023801395313097E-3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8.9056115282237138E-3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8.566864452453353E-3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9.0238350325788745E-3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1.1794471430897574E-2</v>
      </c>
      <c r="D33" s="17">
        <f t="shared" ref="D33:O33" si="14">SUM(D28:D32)</f>
        <v>0</v>
      </c>
      <c r="E33" s="17">
        <f t="shared" si="14"/>
        <v>1.1782295594888829E-2</v>
      </c>
      <c r="F33" s="17">
        <f t="shared" si="14"/>
        <v>0.12968991700138652</v>
      </c>
      <c r="G33" s="17">
        <f t="shared" si="14"/>
        <v>1.4688704528562212E-3</v>
      </c>
      <c r="H33" s="17">
        <f t="shared" si="14"/>
        <v>8.0356641999558359E-2</v>
      </c>
      <c r="I33" s="17">
        <f t="shared" si="14"/>
        <v>1.9111449797264812E-2</v>
      </c>
      <c r="J33" s="17">
        <f t="shared" si="14"/>
        <v>0.62998733399432849</v>
      </c>
      <c r="K33" s="17">
        <f t="shared" si="14"/>
        <v>4.2347632823503727E-2</v>
      </c>
      <c r="L33" s="17">
        <f t="shared" si="14"/>
        <v>0</v>
      </c>
      <c r="M33" s="17">
        <f t="shared" si="14"/>
        <v>135.79241802164225</v>
      </c>
      <c r="N33" s="17">
        <f t="shared" si="14"/>
        <v>105.91808605688095</v>
      </c>
      <c r="O33" s="17">
        <f t="shared" si="14"/>
        <v>9.955358807259998E-2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0.19813909727046619</v>
      </c>
      <c r="D17" s="17">
        <f t="shared" si="1"/>
        <v>5.5362353396708457</v>
      </c>
      <c r="E17" s="17">
        <f t="shared" si="2"/>
        <v>0.20161393240598405</v>
      </c>
      <c r="F17" s="17">
        <f t="shared" si="3"/>
        <v>1.2307586491010529</v>
      </c>
      <c r="G17" s="17">
        <f t="shared" si="4"/>
        <v>3.703892990330651</v>
      </c>
      <c r="H17" s="17">
        <f t="shared" si="5"/>
        <v>2.1465953964816347</v>
      </c>
      <c r="I17" s="17">
        <f t="shared" si="6"/>
        <v>0.45015661249444616</v>
      </c>
      <c r="J17" s="17">
        <f t="shared" si="7"/>
        <v>9.691165512666732</v>
      </c>
      <c r="K17" s="17">
        <f t="shared" si="8"/>
        <v>0.78118322649644178</v>
      </c>
      <c r="L17" s="17">
        <f t="shared" si="9"/>
        <v>30.015227544430378</v>
      </c>
      <c r="M17" s="17">
        <f t="shared" si="10"/>
        <v>171.57237045448716</v>
      </c>
      <c r="N17" s="17">
        <f t="shared" si="11"/>
        <v>110.35847081770586</v>
      </c>
      <c r="O17" s="23">
        <f t="shared" si="12"/>
        <v>0.58991922402622476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2.4235820326168937E-2</v>
      </c>
      <c r="D21" s="17">
        <f t="shared" si="1"/>
        <v>0</v>
      </c>
      <c r="E21" s="17">
        <f t="shared" si="2"/>
        <v>2.4220044012632558E-2</v>
      </c>
      <c r="F21" s="17">
        <f t="shared" si="3"/>
        <v>2.7669285325117733E-2</v>
      </c>
      <c r="G21" s="17">
        <f t="shared" si="4"/>
        <v>0</v>
      </c>
      <c r="H21" s="17">
        <f t="shared" si="5"/>
        <v>1.7422956263226898E-2</v>
      </c>
      <c r="I21" s="17">
        <f t="shared" si="6"/>
        <v>2.3913302619298252E-2</v>
      </c>
      <c r="J21" s="17">
        <f t="shared" si="7"/>
        <v>0</v>
      </c>
      <c r="K21" s="17">
        <f t="shared" si="8"/>
        <v>2.305669273165668E-2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2.3674932257754772E-2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1.0876679737529492E-3</v>
      </c>
      <c r="D22" s="17">
        <f t="shared" si="1"/>
        <v>0</v>
      </c>
      <c r="E22" s="17">
        <f t="shared" si="2"/>
        <v>1.0869599560029218E-3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3.0310912306893143E-4</v>
      </c>
      <c r="J22" s="17">
        <f t="shared" si="7"/>
        <v>0</v>
      </c>
      <c r="K22" s="17">
        <f t="shared" si="8"/>
        <v>2.9225130572814825E-4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9.1029109689509311E-4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0.22346258557038809</v>
      </c>
      <c r="D25" s="17">
        <f t="shared" ref="D25:O25" si="13">SUM(D15:D24)</f>
        <v>5.5362353396708457</v>
      </c>
      <c r="E25" s="17">
        <f t="shared" si="13"/>
        <v>0.22692093637461952</v>
      </c>
      <c r="F25" s="17">
        <f t="shared" si="13"/>
        <v>1.2584279344261706</v>
      </c>
      <c r="G25" s="17">
        <f t="shared" si="13"/>
        <v>3.703892990330651</v>
      </c>
      <c r="H25" s="17">
        <f t="shared" si="13"/>
        <v>2.1640183527448618</v>
      </c>
      <c r="I25" s="17">
        <f t="shared" si="13"/>
        <v>0.47437302423681332</v>
      </c>
      <c r="J25" s="17">
        <f t="shared" si="13"/>
        <v>9.691165512666732</v>
      </c>
      <c r="K25" s="17">
        <f t="shared" si="13"/>
        <v>0.80453217053382664</v>
      </c>
      <c r="L25" s="17">
        <f t="shared" si="13"/>
        <v>30.015227544430378</v>
      </c>
      <c r="M25" s="17">
        <f t="shared" si="13"/>
        <v>171.57237045448716</v>
      </c>
      <c r="N25" s="17">
        <f t="shared" si="13"/>
        <v>110.35847081770586</v>
      </c>
      <c r="O25" s="17">
        <f t="shared" si="13"/>
        <v>0.61450444738087462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0.16660402524849097</v>
      </c>
      <c r="D28" s="17">
        <f>(SUMIFS(MESKENOG2,KAYNAK,A28,SEBEP,B28,SÜRE,"Uzun",BİLDİRİM,"Bildirimli",İL,$B$10,İLÇE,$B$11)/VLOOKUP($B$11,ABONE2,4,FALSE))</f>
        <v>4.2391146881926609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0.16925502712233623</v>
      </c>
      <c r="F28" s="17">
        <f>(SUMIFS(TARIMSALAG2,KAYNAK,A28,SEBEP,B28,SÜRE,"Uzun",BİLDİRİM,"Bildirimli",İL,$B$10,İLÇE,$B$11)/VLOOKUP($B$11,ABONE2,6,FALSE))</f>
        <v>1.6682134615944753</v>
      </c>
      <c r="G28" s="17">
        <f>(SUMIFS(TARIMSALOG2,KAYNAK,A28,SEBEP,B28,SÜRE,"Uzun",BİLDİRİM,"Bildirimli",İL,$B$10,İLÇE,$B$11)/VLOOKUP($B$11,ABONE2,7,FALSE))</f>
        <v>4.2132475155444498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2.6106756930572068</v>
      </c>
      <c r="I28" s="17">
        <f>(SUMIFS(TICARETHANEAG2,KAYNAK,A28,SEBEP,B28,SÜRE,"Uzun",BİLDİRİM,"Bildirimli",İL,$B$10,İLÇE,$B$11)/VLOOKUP($B$11,ABONE2,9,FALSE))</f>
        <v>0.28308229736528462</v>
      </c>
      <c r="J28" s="17">
        <f>(SUMIFS(TICARETHANEOG2,KAYNAK,A28,SEBEP,B28,SÜRE,"Uzun",BİLDİRİM,"Bildirimli",İL,$B$10,İLÇE,$B$11)/VLOOKUP($B$11,ABONE2,10,FALSE))</f>
        <v>8.9247868899152838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0.59264094419485203</v>
      </c>
      <c r="L28" s="17">
        <f>(SUMIFS(SANAYIAG2,KAYNAK,A28,SEBEP,B28,SÜRE,"Uzun",BİLDİRİM,"Bildirimli",İL,$B$10,İLÇE,$B$11)/VLOOKUP($B$11,ABONE2,12,FALSE))</f>
        <v>6.265563953613866E-2</v>
      </c>
      <c r="M28" s="17">
        <f>(SUMIFS(SANAYIOG2,KAYNAK,A28,SEBEP,B28,SÜRE,"Uzun",BİLDİRİM,"Bildirimli",İL,$B$10,İLÇE,$B$11)/VLOOKUP($B$11,ABONE2,13,FALSE))</f>
        <v>499.96665204000686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283.79195089385735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0.88240652726642432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2.9173169165870809E-2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2.915417888382479E-2</v>
      </c>
      <c r="F29" s="17">
        <f>(SUMIFS(TARIMSALAG2,KAYNAK,A29,SEBEP,B29,SÜRE,"Uzun",BİLDİRİM,"Bildirimli",İL,$B$10,İLÇE,$B$11)/VLOOKUP($B$11,ABONE2,6,FALSE))</f>
        <v>8.1618411920813996E-2</v>
      </c>
      <c r="G29" s="17">
        <f>(SUMIFS(TARIMSALOG2,KAYNAK,A29,SEBEP,B29,SÜRE,"Uzun",BİLDİRİM,"Bildirimli",İL,$B$10,İLÇE,$B$11)/VLOOKUP($B$11,ABONE2,7,FALSE))</f>
        <v>5.5152630722245785E-2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7.1817757518137265E-2</v>
      </c>
      <c r="I29" s="17">
        <f>(SUMIFS(TICARETHANEAG2,KAYNAK,A29,SEBEP,B29,SÜRE,"Uzun",BİLDİRİM,"Bildirimli",İL,$B$10,İLÇE,$B$11)/VLOOKUP($B$11,ABONE2,9,FALSE))</f>
        <v>2.9849889130483816E-2</v>
      </c>
      <c r="J29" s="17">
        <f>(SUMIFS(TICARETHANEOG2,KAYNAK,A29,SEBEP,B29,SÜRE,"Uzun",BİLDİRİM,"Bildirimli",İL,$B$10,İLÇE,$B$11)/VLOOKUP($B$11,ABONE2,10,FALSE))</f>
        <v>0.11043797719248662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3.2736673702194602E-2</v>
      </c>
      <c r="L29" s="17">
        <f>(SUMIFS(SANAYIAG2,KAYNAK,A29,SEBEP,B29,SÜRE,"Uzun",BİLDİRİM,"Bildirimli",İL,$B$10,İLÇE,$B$11)/VLOOKUP($B$11,ABONE2,12,FALSE))</f>
        <v>0.13808799584671</v>
      </c>
      <c r="M29" s="17">
        <f>(SUMIFS(SANAYIOG2,KAYNAK,A29,SEBEP,B29,SÜRE,"Uzun",BİLDİRİM,"Bildirimli",İL,$B$10,İLÇE,$B$11)/VLOOKUP($B$11,ABONE2,13,FALSE))</f>
        <v>8.4568693968190871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4.8595585207229242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4.0786022477743135E-2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7.0655181668391647E-3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7.0609188659532494E-3</v>
      </c>
      <c r="F31" s="17">
        <f>(SUMIFS(TARIMSALAG2,KAYNAK,A31,SEBEP,B31,SÜRE,"Uzun",BİLDİRİM,"Bildirimli",İL,$B$10,İLÇE,$B$11)/VLOOKUP($B$11,ABONE2,6,FALSE))</f>
        <v>1.1097450660374734E-2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6.9879071763919781E-3</v>
      </c>
      <c r="I31" s="17">
        <f>(SUMIFS(TICARETHANEAG2,KAYNAK,A31,SEBEP,B31,SÜRE,"Uzun",BİLDİRİM,"Bildirimli",İL,$B$10,İLÇE,$B$11)/VLOOKUP($B$11,ABONE2,9,FALSE))</f>
        <v>3.2133926136287375E-3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3.0982841349074678E-3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6.4275009866814259E-3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0.20284271258120096</v>
      </c>
      <c r="D33" s="17">
        <f t="shared" ref="D33:O33" si="14">SUM(D28:D32)</f>
        <v>4.2391146881926609</v>
      </c>
      <c r="E33" s="17">
        <f t="shared" si="14"/>
        <v>0.20547012487211427</v>
      </c>
      <c r="F33" s="17">
        <f t="shared" si="14"/>
        <v>1.7609293241756641</v>
      </c>
      <c r="G33" s="17">
        <f t="shared" si="14"/>
        <v>4.2684001462666954</v>
      </c>
      <c r="H33" s="17">
        <f t="shared" si="14"/>
        <v>2.689481357751736</v>
      </c>
      <c r="I33" s="17">
        <f t="shared" si="14"/>
        <v>0.31614557910939717</v>
      </c>
      <c r="J33" s="17">
        <f t="shared" si="14"/>
        <v>9.03522486710777</v>
      </c>
      <c r="K33" s="17">
        <f t="shared" si="14"/>
        <v>0.62847590203195403</v>
      </c>
      <c r="L33" s="17">
        <f t="shared" si="14"/>
        <v>0.20074363538284867</v>
      </c>
      <c r="M33" s="17">
        <f t="shared" si="14"/>
        <v>508.42352143682592</v>
      </c>
      <c r="N33" s="17">
        <f t="shared" si="14"/>
        <v>288.65150941458029</v>
      </c>
      <c r="O33" s="17">
        <f t="shared" si="14"/>
        <v>0.92962005073084886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6.4046850317564491E-2</v>
      </c>
      <c r="D17" s="17">
        <f t="shared" si="1"/>
        <v>0.87080813837730342</v>
      </c>
      <c r="E17" s="17">
        <f t="shared" si="2"/>
        <v>6.5008425154346058E-2</v>
      </c>
      <c r="F17" s="17">
        <f t="shared" si="3"/>
        <v>0.38617468323372994</v>
      </c>
      <c r="G17" s="17">
        <f t="shared" si="4"/>
        <v>1.3994664049647909</v>
      </c>
      <c r="H17" s="17">
        <f t="shared" si="5"/>
        <v>0.83809901722737823</v>
      </c>
      <c r="I17" s="17">
        <f t="shared" si="6"/>
        <v>2.2317541193415998E-2</v>
      </c>
      <c r="J17" s="17">
        <f t="shared" si="7"/>
        <v>4.7044595540429963</v>
      </c>
      <c r="K17" s="17">
        <f t="shared" si="8"/>
        <v>0.24951502755980384</v>
      </c>
      <c r="L17" s="17">
        <f t="shared" si="9"/>
        <v>0</v>
      </c>
      <c r="M17" s="17">
        <f t="shared" si="10"/>
        <v>26.265122622316667</v>
      </c>
      <c r="N17" s="17">
        <f t="shared" si="11"/>
        <v>23.346775664281481</v>
      </c>
      <c r="O17" s="23">
        <f t="shared" si="12"/>
        <v>0.18779990870098925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1.0637332406325788E-2</v>
      </c>
      <c r="D21" s="17">
        <f t="shared" si="1"/>
        <v>0</v>
      </c>
      <c r="E21" s="17">
        <f t="shared" si="2"/>
        <v>1.0624653821812886E-2</v>
      </c>
      <c r="F21" s="17">
        <f t="shared" si="3"/>
        <v>2.712066299667578E-2</v>
      </c>
      <c r="G21" s="17">
        <f t="shared" si="4"/>
        <v>0</v>
      </c>
      <c r="H21" s="17">
        <f t="shared" si="5"/>
        <v>1.5024948308214237E-2</v>
      </c>
      <c r="I21" s="17">
        <f t="shared" si="6"/>
        <v>4.4263836937666794E-3</v>
      </c>
      <c r="J21" s="17">
        <f t="shared" si="7"/>
        <v>0</v>
      </c>
      <c r="K21" s="17">
        <f t="shared" si="8"/>
        <v>4.2115966911176706E-3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9.9107933955349045E-3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7.4684182723890283E-2</v>
      </c>
      <c r="D25" s="17">
        <f t="shared" ref="D25:O25" si="13">SUM(D15:D24)</f>
        <v>0.87080813837730342</v>
      </c>
      <c r="E25" s="17">
        <f t="shared" si="13"/>
        <v>7.5633078976158952E-2</v>
      </c>
      <c r="F25" s="17">
        <f t="shared" si="13"/>
        <v>0.4132953462304057</v>
      </c>
      <c r="G25" s="17">
        <f t="shared" si="13"/>
        <v>1.3994664049647909</v>
      </c>
      <c r="H25" s="17">
        <f t="shared" si="13"/>
        <v>0.85312396553559244</v>
      </c>
      <c r="I25" s="17">
        <f t="shared" si="13"/>
        <v>2.6743924887182677E-2</v>
      </c>
      <c r="J25" s="17">
        <f t="shared" si="13"/>
        <v>4.7044595540429963</v>
      </c>
      <c r="K25" s="17">
        <f t="shared" si="13"/>
        <v>0.25372662425092152</v>
      </c>
      <c r="L25" s="17">
        <f t="shared" si="13"/>
        <v>0</v>
      </c>
      <c r="M25" s="17">
        <f t="shared" si="13"/>
        <v>26.265122622316667</v>
      </c>
      <c r="N25" s="17">
        <f t="shared" si="13"/>
        <v>23.346775664281481</v>
      </c>
      <c r="O25" s="17">
        <f t="shared" si="13"/>
        <v>0.19771070209652417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0.1549577880838505</v>
      </c>
      <c r="D28" s="17">
        <f>(SUMIFS(MESKENOG2,KAYNAK,A28,SEBEP,B28,SÜRE,"Uzun",BİLDİRİM,"Bildirimli",İL,$B$10,İLÇE,$B$11)/VLOOKUP($B$11,ABONE2,4,FALSE))</f>
        <v>1.5607082550072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0.15663329519579725</v>
      </c>
      <c r="F28" s="17">
        <f>(SUMIFS(TARIMSALAG2,KAYNAK,A28,SEBEP,B28,SÜRE,"Uzun",BİLDİRİM,"Bildirimli",İL,$B$10,İLÇE,$B$11)/VLOOKUP($B$11,ABONE2,6,FALSE))</f>
        <v>2.1892679749867554</v>
      </c>
      <c r="G28" s="17">
        <f>(SUMIFS(TARIMSALOG2,KAYNAK,A28,SEBEP,B28,SÜRE,"Uzun",BİLDİRİM,"Bildirimli",İL,$B$10,İLÇE,$B$11)/VLOOKUP($B$11,ABONE2,7,FALSE))</f>
        <v>2.1428483778135252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2.1685650075324006</v>
      </c>
      <c r="I28" s="17">
        <f>(SUMIFS(TICARETHANEAG2,KAYNAK,A28,SEBEP,B28,SÜRE,"Uzun",BİLDİRİM,"Bildirimli",İL,$B$10,İLÇE,$B$11)/VLOOKUP($B$11,ABONE2,9,FALSE))</f>
        <v>0.29679754501183114</v>
      </c>
      <c r="J28" s="17">
        <f>(SUMIFS(TICARETHANEOG2,KAYNAK,A28,SEBEP,B28,SÜRE,"Uzun",BİLDİRİM,"Bildirimli",İL,$B$10,İLÇE,$B$11)/VLOOKUP($B$11,ABONE2,10,FALSE))</f>
        <v>8.7712718269270784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0.70801515649045987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9.4948569282304032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8.4398728250936923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0.44756566579783902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0.1549577880838505</v>
      </c>
      <c r="D33" s="17">
        <f t="shared" ref="D33:O33" si="14">SUM(D28:D32)</f>
        <v>1.5607082550072</v>
      </c>
      <c r="E33" s="17">
        <f t="shared" si="14"/>
        <v>0.15663329519579725</v>
      </c>
      <c r="F33" s="17">
        <f t="shared" si="14"/>
        <v>2.1892679749867554</v>
      </c>
      <c r="G33" s="17">
        <f t="shared" si="14"/>
        <v>2.1428483778135252</v>
      </c>
      <c r="H33" s="17">
        <f t="shared" si="14"/>
        <v>2.1685650075324006</v>
      </c>
      <c r="I33" s="17">
        <f t="shared" si="14"/>
        <v>0.29679754501183114</v>
      </c>
      <c r="J33" s="17">
        <f t="shared" si="14"/>
        <v>8.7712718269270784</v>
      </c>
      <c r="K33" s="17">
        <f t="shared" si="14"/>
        <v>0.70801515649045987</v>
      </c>
      <c r="L33" s="17">
        <f t="shared" si="14"/>
        <v>0</v>
      </c>
      <c r="M33" s="17">
        <f t="shared" si="14"/>
        <v>9.4948569282304032</v>
      </c>
      <c r="N33" s="17">
        <f t="shared" si="14"/>
        <v>8.4398728250936923</v>
      </c>
      <c r="O33" s="17">
        <f t="shared" si="14"/>
        <v>0.44756566579783902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8.3586593223508324E-2</v>
      </c>
      <c r="D17" s="17">
        <f t="shared" si="1"/>
        <v>0.33012489798111383</v>
      </c>
      <c r="E17" s="17">
        <f t="shared" si="2"/>
        <v>8.3819176529883424E-2</v>
      </c>
      <c r="F17" s="17">
        <f t="shared" si="3"/>
        <v>0.44927165653320705</v>
      </c>
      <c r="G17" s="17">
        <f t="shared" si="4"/>
        <v>0.63757699939525958</v>
      </c>
      <c r="H17" s="17">
        <f t="shared" si="5"/>
        <v>0.50564262114071723</v>
      </c>
      <c r="I17" s="17">
        <f t="shared" si="6"/>
        <v>3.7804369115879373E-2</v>
      </c>
      <c r="J17" s="17">
        <f t="shared" si="7"/>
        <v>0.41577985212070417</v>
      </c>
      <c r="K17" s="17">
        <f t="shared" si="8"/>
        <v>5.5294237224071778E-2</v>
      </c>
      <c r="L17" s="17">
        <f t="shared" si="9"/>
        <v>0.22253291522703339</v>
      </c>
      <c r="M17" s="17">
        <f t="shared" si="10"/>
        <v>10.727235152072307</v>
      </c>
      <c r="N17" s="17">
        <f t="shared" si="11"/>
        <v>5.8250407748778459</v>
      </c>
      <c r="O17" s="23">
        <f t="shared" si="12"/>
        <v>0.16321432296563987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5.3647078018164806E-4</v>
      </c>
      <c r="D21" s="17">
        <f t="shared" si="1"/>
        <v>0</v>
      </c>
      <c r="E21" s="17">
        <f t="shared" si="2"/>
        <v>5.3596467567204272E-4</v>
      </c>
      <c r="F21" s="17">
        <f t="shared" si="3"/>
        <v>3.7552319140072741E-4</v>
      </c>
      <c r="G21" s="17">
        <f t="shared" si="4"/>
        <v>0</v>
      </c>
      <c r="H21" s="17">
        <f t="shared" si="5"/>
        <v>2.6310681377698025E-4</v>
      </c>
      <c r="I21" s="17">
        <f t="shared" si="6"/>
        <v>1.1290871193721361E-4</v>
      </c>
      <c r="J21" s="17">
        <f t="shared" si="7"/>
        <v>0</v>
      </c>
      <c r="K21" s="17">
        <f t="shared" si="8"/>
        <v>1.0768414428973329E-4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4.1750064936194975E-4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1.4520581568204489E-4</v>
      </c>
      <c r="G22" s="17">
        <f t="shared" si="4"/>
        <v>0</v>
      </c>
      <c r="H22" s="17">
        <f t="shared" si="5"/>
        <v>1.0173709741729761E-4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1.8105575898165423E-5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8.4123064003689976E-2</v>
      </c>
      <c r="D25" s="17">
        <f t="shared" ref="D25:O25" si="13">SUM(D15:D24)</f>
        <v>0.33012489798111383</v>
      </c>
      <c r="E25" s="17">
        <f t="shared" si="13"/>
        <v>8.435514120555547E-2</v>
      </c>
      <c r="F25" s="17">
        <f t="shared" si="13"/>
        <v>0.44979238554028983</v>
      </c>
      <c r="G25" s="17">
        <f t="shared" si="13"/>
        <v>0.63757699939525958</v>
      </c>
      <c r="H25" s="17">
        <f t="shared" si="13"/>
        <v>0.50600746505191152</v>
      </c>
      <c r="I25" s="17">
        <f t="shared" si="13"/>
        <v>3.7917277827816585E-2</v>
      </c>
      <c r="J25" s="17">
        <f t="shared" si="13"/>
        <v>0.41577985212070417</v>
      </c>
      <c r="K25" s="17">
        <f t="shared" si="13"/>
        <v>5.5401921368361515E-2</v>
      </c>
      <c r="L25" s="17">
        <f t="shared" si="13"/>
        <v>0.22253291522703339</v>
      </c>
      <c r="M25" s="17">
        <f t="shared" si="13"/>
        <v>10.727235152072307</v>
      </c>
      <c r="N25" s="17">
        <f t="shared" si="13"/>
        <v>5.8250407748778459</v>
      </c>
      <c r="O25" s="17">
        <f t="shared" si="13"/>
        <v>0.16364992919089996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0.14494717424552098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0.14481043162830823</v>
      </c>
      <c r="F29" s="17">
        <f>(SUMIFS(TARIMSALAG2,KAYNAK,A29,SEBEP,B29,SÜRE,"Uzun",BİLDİRİM,"Bildirimli",İL,$B$10,İLÇE,$B$11)/VLOOKUP($B$11,ABONE2,6,FALSE))</f>
        <v>5.5949794447880646E-2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3.9200700478043339E-2</v>
      </c>
      <c r="I29" s="17">
        <f>(SUMIFS(TICARETHANEAG2,KAYNAK,A29,SEBEP,B29,SÜRE,"Uzun",BİLDİRİM,"Bildirimli",İL,$B$10,İLÇE,$B$11)/VLOOKUP($B$11,ABONE2,9,FALSE))</f>
        <v>0.22332483183672094</v>
      </c>
      <c r="J29" s="17">
        <f>(SUMIFS(TICARETHANEOG2,KAYNAK,A29,SEBEP,B29,SÜRE,"Uzun",BİLDİRİM,"Bildirimli",İL,$B$10,İLÇE,$B$11)/VLOOKUP($B$11,ABONE2,10,FALSE))</f>
        <v>3.157174812740741E-3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0.21313712534203808</v>
      </c>
      <c r="L29" s="17">
        <f>(SUMIFS(SANAYIAG2,KAYNAK,A29,SEBEP,B29,SÜRE,"Uzun",BİLDİRİM,"Bildirimli",İL,$B$10,İLÇE,$B$11)/VLOOKUP($B$11,ABONE2,12,FALSE))</f>
        <v>4.2476653294426239</v>
      </c>
      <c r="M29" s="17">
        <f>(SUMIFS(SANAYIOG2,KAYNAK,A29,SEBEP,B29,SÜRE,"Uzun",BİLDİRİM,"Bildirimli",İL,$B$10,İLÇE,$B$11)/VLOOKUP($B$11,ABONE2,13,FALSE))</f>
        <v>49.373613806515664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28.314837850548248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0.1808318700940377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0.14494717424552098</v>
      </c>
      <c r="D33" s="17">
        <f t="shared" ref="D33:O33" si="14">SUM(D28:D32)</f>
        <v>0</v>
      </c>
      <c r="E33" s="17">
        <f t="shared" si="14"/>
        <v>0.14481043162830823</v>
      </c>
      <c r="F33" s="17">
        <f t="shared" si="14"/>
        <v>5.5949794447880646E-2</v>
      </c>
      <c r="G33" s="17">
        <f t="shared" si="14"/>
        <v>0</v>
      </c>
      <c r="H33" s="17">
        <f t="shared" si="14"/>
        <v>3.9200700478043339E-2</v>
      </c>
      <c r="I33" s="17">
        <f t="shared" si="14"/>
        <v>0.22332483183672094</v>
      </c>
      <c r="J33" s="17">
        <f t="shared" si="14"/>
        <v>3.157174812740741E-3</v>
      </c>
      <c r="K33" s="17">
        <f t="shared" si="14"/>
        <v>0.21313712534203808</v>
      </c>
      <c r="L33" s="17">
        <f t="shared" si="14"/>
        <v>4.2476653294426239</v>
      </c>
      <c r="M33" s="17">
        <f t="shared" si="14"/>
        <v>49.373613806515664</v>
      </c>
      <c r="N33" s="17">
        <f t="shared" si="14"/>
        <v>28.314837850548248</v>
      </c>
      <c r="O33" s="17">
        <f t="shared" si="14"/>
        <v>0.1808318700940377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3.7134374362740356E-2</v>
      </c>
      <c r="D17" s="17">
        <f t="shared" si="1"/>
        <v>0.59232918380977218</v>
      </c>
      <c r="E17" s="17">
        <f t="shared" si="2"/>
        <v>3.7355596892736521E-2</v>
      </c>
      <c r="F17" s="17">
        <f t="shared" si="3"/>
        <v>7.5432314537338771E-2</v>
      </c>
      <c r="G17" s="17">
        <f t="shared" si="4"/>
        <v>3.4096523704562105</v>
      </c>
      <c r="H17" s="17">
        <f t="shared" si="5"/>
        <v>0.41247355492533866</v>
      </c>
      <c r="I17" s="17">
        <f t="shared" si="6"/>
        <v>7.7761136886722801E-2</v>
      </c>
      <c r="J17" s="17">
        <f t="shared" si="7"/>
        <v>1.4727961404471175</v>
      </c>
      <c r="K17" s="17">
        <f t="shared" si="8"/>
        <v>0.16104680874107472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0.10773983529746695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2.9620311264063159E-3</v>
      </c>
      <c r="D21" s="17">
        <f t="shared" si="1"/>
        <v>0</v>
      </c>
      <c r="E21" s="17">
        <f t="shared" si="2"/>
        <v>2.9608508775845308E-3</v>
      </c>
      <c r="F21" s="17">
        <f t="shared" si="3"/>
        <v>1.7259248102394216E-3</v>
      </c>
      <c r="G21" s="17">
        <f t="shared" si="4"/>
        <v>0</v>
      </c>
      <c r="H21" s="17">
        <f t="shared" si="5"/>
        <v>1.5514588694485979E-3</v>
      </c>
      <c r="I21" s="17">
        <f t="shared" si="6"/>
        <v>5.9923047073587189E-3</v>
      </c>
      <c r="J21" s="17">
        <f t="shared" si="7"/>
        <v>0</v>
      </c>
      <c r="K21" s="17">
        <f t="shared" si="8"/>
        <v>5.6345551725910338E-3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3.1507005922008103E-3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4.0096405489146669E-2</v>
      </c>
      <c r="D25" s="17">
        <f t="shared" ref="D25:O25" si="13">SUM(D15:D24)</f>
        <v>0.59232918380977218</v>
      </c>
      <c r="E25" s="17">
        <f t="shared" si="13"/>
        <v>4.0316447770321055E-2</v>
      </c>
      <c r="F25" s="17">
        <f t="shared" si="13"/>
        <v>7.7158239347578192E-2</v>
      </c>
      <c r="G25" s="17">
        <f t="shared" si="13"/>
        <v>3.4096523704562105</v>
      </c>
      <c r="H25" s="17">
        <f t="shared" si="13"/>
        <v>0.41402501379478723</v>
      </c>
      <c r="I25" s="17">
        <f t="shared" si="13"/>
        <v>8.3753441594081518E-2</v>
      </c>
      <c r="J25" s="17">
        <f t="shared" si="13"/>
        <v>1.4727961404471175</v>
      </c>
      <c r="K25" s="17">
        <f t="shared" si="13"/>
        <v>0.16668136391366575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0.11089053588966775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1.2620438111339154</v>
      </c>
      <c r="D29" s="17">
        <f>(SUMIFS(MESKENOG2,KAYNAK,A29,SEBEP,B29,SÜRE,"Uzun",BİLDİRİM,"Bildirimli",İL,$B$10,İLÇE,$B$11)/VLOOKUP($B$11,ABONE2,4,FALSE))</f>
        <v>0.41404914940323329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1.2617059197824487</v>
      </c>
      <c r="F29" s="17">
        <f>(SUMIFS(TARIMSALAG2,KAYNAK,A29,SEBEP,B29,SÜRE,"Uzun",BİLDİRİM,"Bildirimli",İL,$B$10,İLÇE,$B$11)/VLOOKUP($B$11,ABONE2,6,FALSE))</f>
        <v>1.2712309189592363</v>
      </c>
      <c r="G29" s="17">
        <f>(SUMIFS(TARIMSALOG2,KAYNAK,A29,SEBEP,B29,SÜRE,"Uzun",BİLDİRİM,"Bildirimli",İL,$B$10,İLÇE,$B$11)/VLOOKUP($B$11,ABONE2,7,FALSE))</f>
        <v>14.10802223133453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2.5688441520283809</v>
      </c>
      <c r="I29" s="17">
        <f>(SUMIFS(TICARETHANEAG2,KAYNAK,A29,SEBEP,B29,SÜRE,"Uzun",BİLDİRİM,"Bildirimli",İL,$B$10,İLÇE,$B$11)/VLOOKUP($B$11,ABONE2,9,FALSE))</f>
        <v>2.6300501063078858</v>
      </c>
      <c r="J29" s="17">
        <f>(SUMIFS(TICARETHANEOG2,KAYNAK,A29,SEBEP,B29,SÜRE,"Uzun",BİLDİRİM,"Bildirimli",İL,$B$10,İLÇE,$B$11)/VLOOKUP($B$11,ABONE2,10,FALSE))</f>
        <v>10.190992579585394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3.0814496569513192</v>
      </c>
      <c r="L29" s="17">
        <f>(SUMIFS(SANAYIAG2,KAYNAK,A29,SEBEP,B29,SÜRE,"Uzun",BİLDİRİM,"Bildirimli",İL,$B$10,İLÇE,$B$11)/VLOOKUP($B$11,ABONE2,12,FALSE))</f>
        <v>3.5494039218912503</v>
      </c>
      <c r="M29" s="17">
        <f>(SUMIFS(SANAYIOG2,KAYNAK,A29,SEBEP,B29,SÜRE,"Uzun",BİLDİRİM,"Bildirimli",İL,$B$10,İLÇE,$B$11)/VLOOKUP($B$11,ABONE2,13,FALSE))</f>
        <v>83.435614065846536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34.274869361874053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1.7504923153545735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2.0719580592328484E-4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2.0711324682941184E-4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2.1724986335458938E-3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2.0427972225879301E-3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4.4589430286886823E-4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1.2622510069398387</v>
      </c>
      <c r="D33" s="17">
        <f t="shared" ref="D33:O33" si="14">SUM(D28:D32)</f>
        <v>0.41404914940323329</v>
      </c>
      <c r="E33" s="17">
        <f t="shared" si="14"/>
        <v>1.261913033029278</v>
      </c>
      <c r="F33" s="17">
        <f t="shared" si="14"/>
        <v>1.2712309189592363</v>
      </c>
      <c r="G33" s="17">
        <f t="shared" si="14"/>
        <v>14.10802223133453</v>
      </c>
      <c r="H33" s="17">
        <f t="shared" si="14"/>
        <v>2.5688441520283809</v>
      </c>
      <c r="I33" s="17">
        <f t="shared" si="14"/>
        <v>2.6322226049414317</v>
      </c>
      <c r="J33" s="17">
        <f t="shared" si="14"/>
        <v>10.190992579585394</v>
      </c>
      <c r="K33" s="17">
        <f t="shared" si="14"/>
        <v>3.083492454173907</v>
      </c>
      <c r="L33" s="17">
        <f t="shared" si="14"/>
        <v>3.5494039218912503</v>
      </c>
      <c r="M33" s="17">
        <f t="shared" si="14"/>
        <v>83.435614065846536</v>
      </c>
      <c r="N33" s="17">
        <f t="shared" si="14"/>
        <v>34.274869361874053</v>
      </c>
      <c r="O33" s="17">
        <f t="shared" si="14"/>
        <v>1.7509382096574424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8.6528112743812544E-2</v>
      </c>
      <c r="D17" s="17">
        <f t="shared" si="1"/>
        <v>0</v>
      </c>
      <c r="E17" s="17">
        <f t="shared" si="2"/>
        <v>8.6524261936896982E-2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5.987771746785947E-2</v>
      </c>
      <c r="J17" s="17">
        <f t="shared" si="7"/>
        <v>3.023737725838223</v>
      </c>
      <c r="K17" s="17">
        <f t="shared" si="8"/>
        <v>7.8545571468549111E-2</v>
      </c>
      <c r="L17" s="17">
        <f t="shared" si="9"/>
        <v>2.0035801773909103</v>
      </c>
      <c r="M17" s="17">
        <f t="shared" si="10"/>
        <v>1.8226674454196059</v>
      </c>
      <c r="N17" s="17">
        <f t="shared" si="11"/>
        <v>1.9831831536882634</v>
      </c>
      <c r="O17" s="23">
        <f t="shared" si="12"/>
        <v>8.5644193552805573E-2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4.3121788583201474E-2</v>
      </c>
      <c r="D21" s="17">
        <f t="shared" si="1"/>
        <v>1.0077009939760211</v>
      </c>
      <c r="E21" s="17">
        <f t="shared" si="2"/>
        <v>4.3164715767869691E-2</v>
      </c>
      <c r="F21" s="17">
        <f t="shared" si="3"/>
        <v>8.0079895940858334E-2</v>
      </c>
      <c r="G21" s="17">
        <f t="shared" si="4"/>
        <v>0</v>
      </c>
      <c r="H21" s="17">
        <f t="shared" si="5"/>
        <v>4.3679943240468179E-2</v>
      </c>
      <c r="I21" s="17">
        <f t="shared" si="6"/>
        <v>3.2830010728185997E-2</v>
      </c>
      <c r="J21" s="17">
        <f t="shared" si="7"/>
        <v>2.2668162502933057E-5</v>
      </c>
      <c r="K21" s="17">
        <f t="shared" si="8"/>
        <v>3.2623373883180783E-2</v>
      </c>
      <c r="L21" s="17">
        <f t="shared" si="9"/>
        <v>6.0049450454767374E-2</v>
      </c>
      <c r="M21" s="17">
        <f t="shared" si="10"/>
        <v>0</v>
      </c>
      <c r="N21" s="17">
        <f t="shared" si="11"/>
        <v>5.3279169276043599E-2</v>
      </c>
      <c r="O21" s="23">
        <f t="shared" si="12"/>
        <v>4.0023242048023266E-2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1.7019607898691425E-3</v>
      </c>
      <c r="D22" s="17">
        <f t="shared" si="1"/>
        <v>0</v>
      </c>
      <c r="E22" s="17">
        <f t="shared" si="2"/>
        <v>1.7018850465971372E-3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4.9729985884303227E-4</v>
      </c>
      <c r="J22" s="17">
        <f t="shared" si="7"/>
        <v>0</v>
      </c>
      <c r="K22" s="17">
        <f t="shared" si="8"/>
        <v>4.9416761874625736E-4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1.339618413802271E-3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0.13135186211688316</v>
      </c>
      <c r="D25" s="17">
        <f t="shared" ref="D25:O25" si="13">SUM(D15:D24)</f>
        <v>1.0077009939760211</v>
      </c>
      <c r="E25" s="17">
        <f t="shared" si="13"/>
        <v>0.1313908627513638</v>
      </c>
      <c r="F25" s="17">
        <f t="shared" si="13"/>
        <v>8.0079895940858334E-2</v>
      </c>
      <c r="G25" s="17">
        <f t="shared" si="13"/>
        <v>0</v>
      </c>
      <c r="H25" s="17">
        <f t="shared" si="13"/>
        <v>4.3679943240468179E-2</v>
      </c>
      <c r="I25" s="17">
        <f t="shared" si="13"/>
        <v>9.3205028054888506E-2</v>
      </c>
      <c r="J25" s="17">
        <f t="shared" si="13"/>
        <v>3.023760394000726</v>
      </c>
      <c r="K25" s="17">
        <f t="shared" si="13"/>
        <v>0.11166311297047614</v>
      </c>
      <c r="L25" s="17">
        <f t="shared" si="13"/>
        <v>2.0636296278456778</v>
      </c>
      <c r="M25" s="17">
        <f t="shared" si="13"/>
        <v>1.8226674454196059</v>
      </c>
      <c r="N25" s="17">
        <f t="shared" si="13"/>
        <v>2.0364623229643071</v>
      </c>
      <c r="O25" s="17">
        <f t="shared" si="13"/>
        <v>0.12700705401463108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1.1870462724426538E-2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1.1869934446870253E-2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6.9792401380225988E-3</v>
      </c>
      <c r="J29" s="17">
        <f>(SUMIFS(TICARETHANEOG2,KAYNAK,A29,SEBEP,B29,SÜRE,"Uzun",BİLDİRİM,"Bildirimli",İL,$B$10,İLÇE,$B$11)/VLOOKUP($B$11,ABONE2,10,FALSE))</f>
        <v>0.14527153686986272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7.850273316890418E-3</v>
      </c>
      <c r="L29" s="17">
        <f>(SUMIFS(SANAYIAG2,KAYNAK,A29,SEBEP,B29,SÜRE,"Uzun",BİLDİRİM,"Bildirimli",İL,$B$10,İLÇE,$B$11)/VLOOKUP($B$11,ABONE2,12,FALSE))</f>
        <v>0.12002064856402829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0.10648890877494667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1.0743639402946589E-2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3.6480565694203861E-2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3.6478942180062562E-2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9.0050711384484297E-3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8.9483527533682893E-3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2.8222813579477497E-2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4.8351028418630398E-2</v>
      </c>
      <c r="D33" s="17">
        <f t="shared" ref="D33:O33" si="14">SUM(D28:D32)</f>
        <v>0</v>
      </c>
      <c r="E33" s="17">
        <f t="shared" si="14"/>
        <v>4.8348876626932817E-2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1.5984311276471028E-2</v>
      </c>
      <c r="J33" s="17">
        <f t="shared" si="14"/>
        <v>0.14527153686986272</v>
      </c>
      <c r="K33" s="17">
        <f t="shared" si="14"/>
        <v>1.6798626070258706E-2</v>
      </c>
      <c r="L33" s="17">
        <f t="shared" si="14"/>
        <v>0.12002064856402829</v>
      </c>
      <c r="M33" s="17">
        <f t="shared" si="14"/>
        <v>0</v>
      </c>
      <c r="N33" s="17">
        <f t="shared" si="14"/>
        <v>0.10648890877494667</v>
      </c>
      <c r="O33" s="17">
        <f t="shared" si="14"/>
        <v>3.8966452982424085E-2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0.1620396265859686</v>
      </c>
      <c r="D17" s="17">
        <f t="shared" si="1"/>
        <v>1.4323966326157522</v>
      </c>
      <c r="E17" s="17">
        <f t="shared" si="2"/>
        <v>0.16285601717926232</v>
      </c>
      <c r="F17" s="17">
        <f t="shared" si="3"/>
        <v>0.97215174747795519</v>
      </c>
      <c r="G17" s="17">
        <f t="shared" si="4"/>
        <v>3.1425545678606572</v>
      </c>
      <c r="H17" s="17">
        <f t="shared" si="5"/>
        <v>1.9989168821275671</v>
      </c>
      <c r="I17" s="17">
        <f t="shared" si="6"/>
        <v>0.15685278557322804</v>
      </c>
      <c r="J17" s="17">
        <f t="shared" si="7"/>
        <v>19.57850835757937</v>
      </c>
      <c r="K17" s="17">
        <f t="shared" si="8"/>
        <v>0.85565903449642855</v>
      </c>
      <c r="L17" s="17">
        <f t="shared" si="9"/>
        <v>2.8548615055995739</v>
      </c>
      <c r="M17" s="17">
        <f t="shared" si="10"/>
        <v>209.17983230457816</v>
      </c>
      <c r="N17" s="17">
        <f t="shared" si="11"/>
        <v>129.40084359563977</v>
      </c>
      <c r="O17" s="23">
        <f t="shared" si="12"/>
        <v>0.46128313218458938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6.5886080732609195E-2</v>
      </c>
      <c r="D21" s="17">
        <f t="shared" si="1"/>
        <v>0</v>
      </c>
      <c r="E21" s="17">
        <f t="shared" si="2"/>
        <v>6.5843739267742396E-2</v>
      </c>
      <c r="F21" s="17">
        <f t="shared" si="3"/>
        <v>0.18464955620279358</v>
      </c>
      <c r="G21" s="17">
        <f t="shared" si="4"/>
        <v>4.7422006112035507E-3</v>
      </c>
      <c r="H21" s="17">
        <f t="shared" si="5"/>
        <v>9.9539733061353469E-2</v>
      </c>
      <c r="I21" s="17">
        <f t="shared" si="6"/>
        <v>7.3284801988505774E-2</v>
      </c>
      <c r="J21" s="17">
        <f t="shared" si="7"/>
        <v>8.0761877577042396E-2</v>
      </c>
      <c r="K21" s="17">
        <f t="shared" si="8"/>
        <v>7.355383297433335E-2</v>
      </c>
      <c r="L21" s="17">
        <f t="shared" si="9"/>
        <v>2.1249277294876197</v>
      </c>
      <c r="M21" s="17">
        <f t="shared" si="10"/>
        <v>0</v>
      </c>
      <c r="N21" s="17">
        <f t="shared" si="11"/>
        <v>0.82163872206854627</v>
      </c>
      <c r="O21" s="23">
        <f t="shared" si="12"/>
        <v>6.9119372246614325E-2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0.22792570731857781</v>
      </c>
      <c r="D25" s="17">
        <f t="shared" ref="D25:O25" si="13">SUM(D15:D24)</f>
        <v>1.4323966326157522</v>
      </c>
      <c r="E25" s="17">
        <f t="shared" si="13"/>
        <v>0.22869975644700472</v>
      </c>
      <c r="F25" s="17">
        <f t="shared" si="13"/>
        <v>1.1568013036807487</v>
      </c>
      <c r="G25" s="17">
        <f t="shared" si="13"/>
        <v>3.1472967684718607</v>
      </c>
      <c r="H25" s="17">
        <f t="shared" si="13"/>
        <v>2.0984566151889208</v>
      </c>
      <c r="I25" s="17">
        <f t="shared" si="13"/>
        <v>0.2301375875617338</v>
      </c>
      <c r="J25" s="17">
        <f t="shared" si="13"/>
        <v>19.659270235156413</v>
      </c>
      <c r="K25" s="17">
        <f t="shared" si="13"/>
        <v>0.92921286747076193</v>
      </c>
      <c r="L25" s="17">
        <f t="shared" si="13"/>
        <v>4.9797892350871935</v>
      </c>
      <c r="M25" s="17">
        <f t="shared" si="13"/>
        <v>209.17983230457816</v>
      </c>
      <c r="N25" s="17">
        <f t="shared" si="13"/>
        <v>130.22248231770831</v>
      </c>
      <c r="O25" s="17">
        <f t="shared" si="13"/>
        <v>0.53040250443120374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3.0326903554342248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0.10911855395485481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1.8959521092589946E-2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2.9062269923271562E-2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2.9043593154715556E-2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1.9400291610147467E-2</v>
      </c>
      <c r="J29" s="17">
        <f>(SUMIFS(TICARETHANEOG2,KAYNAK,A29,SEBEP,B29,SÜRE,"Uzun",BİLDİRİM,"Bildirimli",İL,$B$10,İLÇE,$B$11)/VLOOKUP($B$11,ABONE2,10,FALSE))</f>
        <v>33.680340761790646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1.2305470683606661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0.2366509113165628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9.1137520032091857E-3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9.107895081596035E-3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1.2909520886752004E-2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1.2445026300653491E-2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9.3252724052529466E-3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3.8176021926480744E-2</v>
      </c>
      <c r="D33" s="17">
        <f t="shared" ref="D33:O33" si="14">SUM(D28:D32)</f>
        <v>0</v>
      </c>
      <c r="E33" s="17">
        <f t="shared" si="14"/>
        <v>3.8151488236311593E-2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3.2309812496899473E-2</v>
      </c>
      <c r="J33" s="17">
        <f t="shared" si="14"/>
        <v>36.713031117224872</v>
      </c>
      <c r="K33" s="17">
        <f t="shared" si="14"/>
        <v>1.3521106486161745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0.2649357048144057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0.13404022718712635</v>
      </c>
      <c r="D17" s="17">
        <f t="shared" si="1"/>
        <v>1.1213070702828962</v>
      </c>
      <c r="E17" s="17">
        <f t="shared" si="2"/>
        <v>0.13473854967258506</v>
      </c>
      <c r="F17" s="17">
        <f t="shared" si="3"/>
        <v>0.7574360542110925</v>
      </c>
      <c r="G17" s="17">
        <f t="shared" si="4"/>
        <v>1.367445774666223</v>
      </c>
      <c r="H17" s="17">
        <f t="shared" si="5"/>
        <v>1.0585442205216971</v>
      </c>
      <c r="I17" s="17">
        <f t="shared" si="6"/>
        <v>0.25450327338343637</v>
      </c>
      <c r="J17" s="17">
        <f t="shared" si="7"/>
        <v>20.445428402738884</v>
      </c>
      <c r="K17" s="17">
        <f t="shared" si="8"/>
        <v>1.231463267825786</v>
      </c>
      <c r="L17" s="17">
        <f t="shared" si="9"/>
        <v>14.882150819963206</v>
      </c>
      <c r="M17" s="17">
        <f t="shared" si="10"/>
        <v>71.00576487804797</v>
      </c>
      <c r="N17" s="17">
        <f t="shared" si="11"/>
        <v>48.038255125047137</v>
      </c>
      <c r="O17" s="23">
        <f t="shared" si="12"/>
        <v>0.40571731131887956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5.7401480116545625E-2</v>
      </c>
      <c r="D21" s="17">
        <f t="shared" si="1"/>
        <v>0</v>
      </c>
      <c r="E21" s="17">
        <f t="shared" si="2"/>
        <v>5.7360878384051198E-2</v>
      </c>
      <c r="F21" s="17">
        <f t="shared" si="3"/>
        <v>0.22632669671442052</v>
      </c>
      <c r="G21" s="17">
        <f t="shared" si="4"/>
        <v>0</v>
      </c>
      <c r="H21" s="17">
        <f t="shared" si="5"/>
        <v>0.11460910542100737</v>
      </c>
      <c r="I21" s="17">
        <f t="shared" si="6"/>
        <v>8.4021150189919291E-2</v>
      </c>
      <c r="J21" s="17">
        <f t="shared" si="7"/>
        <v>0</v>
      </c>
      <c r="K21" s="17">
        <f t="shared" si="8"/>
        <v>7.9955694947195427E-2</v>
      </c>
      <c r="L21" s="17">
        <f t="shared" si="9"/>
        <v>0.6201079740078137</v>
      </c>
      <c r="M21" s="17">
        <f t="shared" si="10"/>
        <v>0</v>
      </c>
      <c r="N21" s="17">
        <f t="shared" si="11"/>
        <v>0.25376726320935145</v>
      </c>
      <c r="O21" s="23">
        <f t="shared" si="12"/>
        <v>6.1455236464617063E-2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2.9356628256461139E-3</v>
      </c>
      <c r="D22" s="17">
        <f t="shared" si="1"/>
        <v>0</v>
      </c>
      <c r="E22" s="17">
        <f t="shared" si="2"/>
        <v>2.9335863461459558E-3</v>
      </c>
      <c r="F22" s="17">
        <f t="shared" si="3"/>
        <v>8.354424641508677E-3</v>
      </c>
      <c r="G22" s="17">
        <f t="shared" si="4"/>
        <v>0</v>
      </c>
      <c r="H22" s="17">
        <f t="shared" si="5"/>
        <v>4.2305797255491094E-3</v>
      </c>
      <c r="I22" s="17">
        <f t="shared" si="6"/>
        <v>5.1820000559510025E-3</v>
      </c>
      <c r="J22" s="17">
        <f t="shared" si="7"/>
        <v>0</v>
      </c>
      <c r="K22" s="17">
        <f t="shared" si="8"/>
        <v>4.9312633158844635E-3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3.1937160582429982E-3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0.19437737012931811</v>
      </c>
      <c r="D25" s="17">
        <f t="shared" ref="D25:O25" si="13">SUM(D15:D24)</f>
        <v>1.1213070702828962</v>
      </c>
      <c r="E25" s="17">
        <f t="shared" si="13"/>
        <v>0.19503301440278223</v>
      </c>
      <c r="F25" s="17">
        <f t="shared" si="13"/>
        <v>0.99211717556702173</v>
      </c>
      <c r="G25" s="17">
        <f t="shared" si="13"/>
        <v>1.367445774666223</v>
      </c>
      <c r="H25" s="17">
        <f t="shared" si="13"/>
        <v>1.1773839056682536</v>
      </c>
      <c r="I25" s="17">
        <f t="shared" si="13"/>
        <v>0.34370642362930665</v>
      </c>
      <c r="J25" s="17">
        <f t="shared" si="13"/>
        <v>20.445428402738884</v>
      </c>
      <c r="K25" s="17">
        <f t="shared" si="13"/>
        <v>1.3163502260888658</v>
      </c>
      <c r="L25" s="17">
        <f t="shared" si="13"/>
        <v>15.50225879397102</v>
      </c>
      <c r="M25" s="17">
        <f t="shared" si="13"/>
        <v>71.00576487804797</v>
      </c>
      <c r="N25" s="17">
        <f t="shared" si="13"/>
        <v>48.292022388256491</v>
      </c>
      <c r="O25" s="17">
        <f t="shared" si="13"/>
        <v>0.47036626384173957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9.2429757632723736E-2</v>
      </c>
      <c r="D29" s="17">
        <f>(SUMIFS(MESKENOG2,KAYNAK,A29,SEBEP,B29,SÜRE,"Uzun",BİLDİRİM,"Bildirimli",İL,$B$10,İLÇE,$B$11)/VLOOKUP($B$11,ABONE2,4,FALSE))</f>
        <v>0.18636580864694491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9.2496201327330899E-2</v>
      </c>
      <c r="F29" s="17">
        <f>(SUMIFS(TARIMSALAG2,KAYNAK,A29,SEBEP,B29,SÜRE,"Uzun",BİLDİRİM,"Bildirimli",İL,$B$10,İLÇE,$B$11)/VLOOKUP($B$11,ABONE2,6,FALSE))</f>
        <v>0.49340086126960742</v>
      </c>
      <c r="G29" s="17">
        <f>(SUMIFS(TARIMSALOG2,KAYNAK,A29,SEBEP,B29,SÜRE,"Uzun",BİLDİRİM,"Bildirimli",İL,$B$10,İLÇE,$B$11)/VLOOKUP($B$11,ABONE2,7,FALSE))</f>
        <v>0.46069689704946054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0.47725778950008085</v>
      </c>
      <c r="I29" s="17">
        <f>(SUMIFS(TICARETHANEAG2,KAYNAK,A29,SEBEP,B29,SÜRE,"Uzun",BİLDİRİM,"Bildirimli",İL,$B$10,İLÇE,$B$11)/VLOOKUP($B$11,ABONE2,9,FALSE))</f>
        <v>0.14512604996687622</v>
      </c>
      <c r="J29" s="17">
        <f>(SUMIFS(TICARETHANEOG2,KAYNAK,A29,SEBEP,B29,SÜRE,"Uzun",BİLDİRİM,"Bildirimli",İL,$B$10,İLÇE,$B$11)/VLOOKUP($B$11,ABONE2,10,FALSE))</f>
        <v>4.1300715809160184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0.33794199766750638</v>
      </c>
      <c r="L29" s="17">
        <f>(SUMIFS(SANAYIAG2,KAYNAK,A29,SEBEP,B29,SÜRE,"Uzun",BİLDİRİM,"Bildirimli",İL,$B$10,İLÇE,$B$11)/VLOOKUP($B$11,ABONE2,12,FALSE))</f>
        <v>1.0661496801133639</v>
      </c>
      <c r="M29" s="17">
        <f>(SUMIFS(SANAYIOG2,KAYNAK,A29,SEBEP,B29,SÜRE,"Uzun",BİLDİRİM,"Bildirimli",İL,$B$10,İLÇE,$B$11)/VLOOKUP($B$11,ABONE2,13,FALSE))</f>
        <v>12.570834997074664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7.8627637750566564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0.14806021515637444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1.246788080620419E-3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1.2459061912331801E-3</v>
      </c>
      <c r="F31" s="17">
        <f>(SUMIFS(TARIMSALAG2,KAYNAK,A31,SEBEP,B31,SÜRE,"Uzun",BİLDİRİM,"Bildirimli",İL,$B$10,İLÇE,$B$11)/VLOOKUP($B$11,ABONE2,6,FALSE))</f>
        <v>3.4312714449541285E-4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1.7375544134727063E-4</v>
      </c>
      <c r="I31" s="17">
        <f>(SUMIFS(TICARETHANEAG2,KAYNAK,A31,SEBEP,B31,SÜRE,"Uzun",BİLDİRİM,"Bildirimli",İL,$B$10,İLÇE,$B$11)/VLOOKUP($B$11,ABONE2,9,FALSE))</f>
        <v>9.928762580322421E-3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9.4483485441578061E-3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2.2555316389685442E-3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9.3676545713344161E-2</v>
      </c>
      <c r="D33" s="17">
        <f t="shared" ref="D33:O33" si="14">SUM(D28:D32)</f>
        <v>0.18636580864694491</v>
      </c>
      <c r="E33" s="17">
        <f t="shared" si="14"/>
        <v>9.3742107518564072E-2</v>
      </c>
      <c r="F33" s="17">
        <f t="shared" si="14"/>
        <v>0.49374398841410283</v>
      </c>
      <c r="G33" s="17">
        <f t="shared" si="14"/>
        <v>0.46069689704946054</v>
      </c>
      <c r="H33" s="17">
        <f t="shared" si="14"/>
        <v>0.47743154494142814</v>
      </c>
      <c r="I33" s="17">
        <f t="shared" si="14"/>
        <v>0.15505481254719863</v>
      </c>
      <c r="J33" s="17">
        <f t="shared" si="14"/>
        <v>4.1300715809160184</v>
      </c>
      <c r="K33" s="17">
        <f t="shared" si="14"/>
        <v>0.3473903462116642</v>
      </c>
      <c r="L33" s="17">
        <f t="shared" si="14"/>
        <v>1.0661496801133639</v>
      </c>
      <c r="M33" s="17">
        <f t="shared" si="14"/>
        <v>12.570834997074664</v>
      </c>
      <c r="N33" s="17">
        <f t="shared" si="14"/>
        <v>7.8627637750566564</v>
      </c>
      <c r="O33" s="17">
        <f t="shared" si="14"/>
        <v>0.15031574679534299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8.2731392746739615E-2</v>
      </c>
      <c r="D17" s="17">
        <f t="shared" si="1"/>
        <v>1.3273664199850026</v>
      </c>
      <c r="E17" s="17">
        <f t="shared" si="2"/>
        <v>8.2966496898874961E-2</v>
      </c>
      <c r="F17" s="17">
        <f t="shared" si="3"/>
        <v>0.25761838379748186</v>
      </c>
      <c r="G17" s="17">
        <f t="shared" si="4"/>
        <v>4.8656752952338653</v>
      </c>
      <c r="H17" s="17">
        <f t="shared" si="5"/>
        <v>0.82371874146779933</v>
      </c>
      <c r="I17" s="17">
        <f t="shared" si="6"/>
        <v>0.16997850395978495</v>
      </c>
      <c r="J17" s="17">
        <f t="shared" si="7"/>
        <v>6.2248965891292434</v>
      </c>
      <c r="K17" s="17">
        <f t="shared" si="8"/>
        <v>0.28792147499402782</v>
      </c>
      <c r="L17" s="17">
        <f t="shared" si="9"/>
        <v>4.0840206325104846</v>
      </c>
      <c r="M17" s="17">
        <f t="shared" si="10"/>
        <v>36.449075291252399</v>
      </c>
      <c r="N17" s="17">
        <f t="shared" si="11"/>
        <v>12.229588080180429</v>
      </c>
      <c r="O17" s="23">
        <f t="shared" si="12"/>
        <v>0.16826162548141718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2.1009369131339359E-6</v>
      </c>
      <c r="D18" s="17">
        <f t="shared" si="1"/>
        <v>1.3582105666783786E-3</v>
      </c>
      <c r="E18" s="17">
        <f t="shared" si="2"/>
        <v>2.3570979545084415E-6</v>
      </c>
      <c r="F18" s="17">
        <f t="shared" si="3"/>
        <v>5.7602822475622548E-3</v>
      </c>
      <c r="G18" s="17">
        <f t="shared" si="4"/>
        <v>6.1855041557440007E-3</v>
      </c>
      <c r="H18" s="17">
        <f t="shared" si="5"/>
        <v>5.8125208112209453E-3</v>
      </c>
      <c r="I18" s="17">
        <f t="shared" si="6"/>
        <v>2.1136584081854801E-4</v>
      </c>
      <c r="J18" s="17">
        <f t="shared" si="7"/>
        <v>2.1929183652549106E-2</v>
      </c>
      <c r="K18" s="17">
        <f t="shared" si="8"/>
        <v>6.3440442219420568E-4</v>
      </c>
      <c r="L18" s="17">
        <f t="shared" si="9"/>
        <v>0</v>
      </c>
      <c r="M18" s="17">
        <f t="shared" si="10"/>
        <v>4.1680687305577786E-2</v>
      </c>
      <c r="N18" s="17">
        <f t="shared" si="11"/>
        <v>1.0490105865497765E-2</v>
      </c>
      <c r="O18" s="23">
        <f t="shared" si="12"/>
        <v>1.7263135801416841E-4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1.934985909095209E-2</v>
      </c>
      <c r="D21" s="17">
        <f t="shared" si="1"/>
        <v>0</v>
      </c>
      <c r="E21" s="17">
        <f t="shared" si="2"/>
        <v>1.9346204017684859E-2</v>
      </c>
      <c r="F21" s="17">
        <f t="shared" si="3"/>
        <v>0.10681751156109967</v>
      </c>
      <c r="G21" s="17">
        <f t="shared" si="4"/>
        <v>0</v>
      </c>
      <c r="H21" s="17">
        <f t="shared" si="5"/>
        <v>9.369496714327416E-2</v>
      </c>
      <c r="I21" s="17">
        <f t="shared" si="6"/>
        <v>4.1237536895151319E-2</v>
      </c>
      <c r="J21" s="17">
        <f t="shared" si="7"/>
        <v>0</v>
      </c>
      <c r="K21" s="17">
        <f t="shared" si="8"/>
        <v>4.0434276214967861E-2</v>
      </c>
      <c r="L21" s="17">
        <f t="shared" si="9"/>
        <v>2.2981641404801314</v>
      </c>
      <c r="M21" s="17">
        <f t="shared" si="10"/>
        <v>0</v>
      </c>
      <c r="N21" s="17">
        <f t="shared" si="11"/>
        <v>1.7197671252586217</v>
      </c>
      <c r="O21" s="23">
        <f t="shared" si="12"/>
        <v>2.9767223733848845E-2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0.10208335277460484</v>
      </c>
      <c r="D25" s="17">
        <f t="shared" ref="D25:O25" si="13">SUM(D15:D24)</f>
        <v>1.3287246305516809</v>
      </c>
      <c r="E25" s="17">
        <f t="shared" si="13"/>
        <v>0.10231505801451433</v>
      </c>
      <c r="F25" s="17">
        <f t="shared" si="13"/>
        <v>0.37019617760614376</v>
      </c>
      <c r="G25" s="17">
        <f t="shared" si="13"/>
        <v>4.8718607993896095</v>
      </c>
      <c r="H25" s="17">
        <f t="shared" si="13"/>
        <v>0.92322622942229449</v>
      </c>
      <c r="I25" s="17">
        <f t="shared" si="13"/>
        <v>0.21142740669575483</v>
      </c>
      <c r="J25" s="17">
        <f t="shared" si="13"/>
        <v>6.2468257727817926</v>
      </c>
      <c r="K25" s="17">
        <f t="shared" si="13"/>
        <v>0.32899015563118988</v>
      </c>
      <c r="L25" s="17">
        <f t="shared" si="13"/>
        <v>6.382184772990616</v>
      </c>
      <c r="M25" s="17">
        <f t="shared" si="13"/>
        <v>36.490755978557978</v>
      </c>
      <c r="N25" s="17">
        <f t="shared" si="13"/>
        <v>13.95984531130455</v>
      </c>
      <c r="O25" s="17">
        <f t="shared" si="13"/>
        <v>0.19820148057328021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1.8044318709084142E-2</v>
      </c>
      <c r="D29" s="17">
        <f>(SUMIFS(MESKENOG2,KAYNAK,A29,SEBEP,B29,SÜRE,"Uzun",BİLDİRİM,"Bildirimli",İL,$B$10,İLÇE,$B$11)/VLOOKUP($B$11,ABONE2,4,FALSE))</f>
        <v>0.30299358888272837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1.80981439310164E-2</v>
      </c>
      <c r="F29" s="17">
        <f>(SUMIFS(TARIMSALAG2,KAYNAK,A29,SEBEP,B29,SÜRE,"Uzun",BİLDİRİM,"Bildirimli",İL,$B$10,İLÇE,$B$11)/VLOOKUP($B$11,ABONE2,6,FALSE))</f>
        <v>0.80976778915031478</v>
      </c>
      <c r="G29" s="17">
        <f>(SUMIFS(TARIMSALOG2,KAYNAK,A29,SEBEP,B29,SÜRE,"Uzun",BİLDİRİM,"Bildirimli",İL,$B$10,İLÇE,$B$11)/VLOOKUP($B$11,ABONE2,7,FALSE))</f>
        <v>0.82640362696540659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0.81181150386961354</v>
      </c>
      <c r="I29" s="17">
        <f>(SUMIFS(TICARETHANEAG2,KAYNAK,A29,SEBEP,B29,SÜRE,"Uzun",BİLDİRİM,"Bildirimli",İL,$B$10,İLÇE,$B$11)/VLOOKUP($B$11,ABONE2,9,FALSE))</f>
        <v>0.14705308985586288</v>
      </c>
      <c r="J29" s="17">
        <f>(SUMIFS(TICARETHANEOG2,KAYNAK,A29,SEBEP,B29,SÜRE,"Uzun",BİLDİRİM,"Bildirimli",İL,$B$10,İLÇE,$B$11)/VLOOKUP($B$11,ABONE2,10,FALSE))</f>
        <v>3.5272242061947834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0.21289500851725929</v>
      </c>
      <c r="L29" s="17">
        <f>(SUMIFS(SANAYIAG2,KAYNAK,A29,SEBEP,B29,SÜRE,"Uzun",BİLDİRİM,"Bildirimli",İL,$B$10,İLÇE,$B$11)/VLOOKUP($B$11,ABONE2,12,FALSE))</f>
        <v>2.5532385013428165</v>
      </c>
      <c r="M29" s="17">
        <f>(SUMIFS(SANAYIOG2,KAYNAK,A29,SEBEP,B29,SÜRE,"Uzun",BİLDİRİM,"Bildirimli",İL,$B$10,İLÇE,$B$11)/VLOOKUP($B$11,ABONE2,13,FALSE))</f>
        <v>28.380863579735539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9.0534797123476967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9.0138796025535983E-2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4.1479326541820537E-2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4.1471491343803166E-2</v>
      </c>
      <c r="F31" s="17">
        <f>(SUMIFS(TARIMSALAG2,KAYNAK,A31,SEBEP,B31,SÜRE,"Uzun",BİLDİRİM,"Bildirimli",İL,$B$10,İLÇE,$B$11)/VLOOKUP($B$11,ABONE2,6,FALSE))</f>
        <v>2.8826974185807657E-6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2.5285576865683869E-6</v>
      </c>
      <c r="I31" s="17">
        <f>(SUMIFS(TICARETHANEAG2,KAYNAK,A31,SEBEP,B31,SÜRE,"Uzun",BİLDİRİM,"Bildirimli",İL,$B$10,İLÇE,$B$11)/VLOOKUP($B$11,ABONE2,9,FALSE))</f>
        <v>0.13166156402941315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0.12909694534849675</v>
      </c>
      <c r="L31" s="17">
        <f>(SUMIFS(SANAYIAG2,KAYNAK,A31,SEBEP,B31,SÜRE,"Uzun",BİLDİRİM,"Bildirimli",İL,$B$10,İLÇE,$B$11)/VLOOKUP($B$11,ABONE2,12,FALSE))</f>
        <v>0.40339813488490012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0.30187175865547894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5.9302738530961033E-2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5.9523645250904679E-2</v>
      </c>
      <c r="D33" s="17">
        <f t="shared" ref="D33:O33" si="14">SUM(D28:D32)</f>
        <v>0.30299358888272837</v>
      </c>
      <c r="E33" s="17">
        <f t="shared" si="14"/>
        <v>5.9569635274819566E-2</v>
      </c>
      <c r="F33" s="17">
        <f t="shared" si="14"/>
        <v>0.80977067184773333</v>
      </c>
      <c r="G33" s="17">
        <f t="shared" si="14"/>
        <v>0.82640362696540659</v>
      </c>
      <c r="H33" s="17">
        <f t="shared" si="14"/>
        <v>0.8118140324273001</v>
      </c>
      <c r="I33" s="17">
        <f t="shared" si="14"/>
        <v>0.27871465388527605</v>
      </c>
      <c r="J33" s="17">
        <f t="shared" si="14"/>
        <v>3.5272242061947834</v>
      </c>
      <c r="K33" s="17">
        <f t="shared" si="14"/>
        <v>0.34199195386575604</v>
      </c>
      <c r="L33" s="17">
        <f t="shared" si="14"/>
        <v>2.9566366362277168</v>
      </c>
      <c r="M33" s="17">
        <f t="shared" si="14"/>
        <v>28.380863579735539</v>
      </c>
      <c r="N33" s="17">
        <f t="shared" si="14"/>
        <v>9.3553514710031749</v>
      </c>
      <c r="O33" s="17">
        <f t="shared" si="14"/>
        <v>0.149441534556497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2.3579570315535028E-3</v>
      </c>
      <c r="D15" s="17">
        <f t="shared" ref="D15:D24" si="1">(SUMIFS(MESKENOG2,KAYNAK,A15,SEBEP,B15,SÜRE,"Uzun",BİLDİRİM,"Bildirimsiz",İL,$B$10,İLÇE,$B$11)/VLOOKUP($B$11,ABONE2,4,FALSE))</f>
        <v>0.4180684907511667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2.4350823145178058E-3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1.2889998374501466E-3</v>
      </c>
      <c r="J15" s="17">
        <f t="shared" ref="J15:J24" si="7">(SUMIFS(TICARETHANEOG2,KAYNAK,A15,SEBEP,B15,SÜRE,"Uzun",BİLDİRİM,"Bildirimsiz",İL,$B$10,İLÇE,$B$11)/VLOOKUP($B$11,ABONE2,10,FALSE))</f>
        <v>0.31645690035954105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3.0337820884787231E-3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2.5041228138662865E-3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3.4862271687618782E-2</v>
      </c>
      <c r="D17" s="17">
        <f t="shared" si="1"/>
        <v>0.11305610802098581</v>
      </c>
      <c r="E17" s="17">
        <f t="shared" si="2"/>
        <v>3.4876778709366139E-2</v>
      </c>
      <c r="F17" s="17">
        <f t="shared" si="3"/>
        <v>0.30725265886956327</v>
      </c>
      <c r="G17" s="17">
        <f t="shared" si="4"/>
        <v>0.38806329616899721</v>
      </c>
      <c r="H17" s="17">
        <f t="shared" si="5"/>
        <v>0.31137756378971998</v>
      </c>
      <c r="I17" s="17">
        <f t="shared" si="6"/>
        <v>3.9270975936394274E-2</v>
      </c>
      <c r="J17" s="17">
        <f t="shared" si="7"/>
        <v>1.7002571596375773</v>
      </c>
      <c r="K17" s="17">
        <f t="shared" si="8"/>
        <v>4.8466262663642644E-2</v>
      </c>
      <c r="L17" s="17">
        <f t="shared" si="9"/>
        <v>9.5859388250705307E-2</v>
      </c>
      <c r="M17" s="17">
        <f t="shared" si="10"/>
        <v>18.544818633736547</v>
      </c>
      <c r="N17" s="17">
        <f t="shared" si="11"/>
        <v>1.560062502971804</v>
      </c>
      <c r="O17" s="23">
        <f t="shared" si="12"/>
        <v>3.8216123422919579E-2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2.9752398113755976E-2</v>
      </c>
      <c r="D21" s="17">
        <f t="shared" si="1"/>
        <v>0</v>
      </c>
      <c r="E21" s="17">
        <f t="shared" si="2"/>
        <v>2.9746878258141884E-2</v>
      </c>
      <c r="F21" s="17">
        <f t="shared" si="3"/>
        <v>0.11321227799089449</v>
      </c>
      <c r="G21" s="17">
        <f t="shared" si="4"/>
        <v>0</v>
      </c>
      <c r="H21" s="17">
        <f t="shared" si="5"/>
        <v>0.10743346101688131</v>
      </c>
      <c r="I21" s="17">
        <f t="shared" si="6"/>
        <v>5.2259013606242563E-2</v>
      </c>
      <c r="J21" s="17">
        <f t="shared" si="7"/>
        <v>0</v>
      </c>
      <c r="K21" s="17">
        <f t="shared" si="8"/>
        <v>5.1969705592179623E-2</v>
      </c>
      <c r="L21" s="17">
        <f t="shared" si="9"/>
        <v>2.4636929922305515</v>
      </c>
      <c r="M21" s="17">
        <f t="shared" si="10"/>
        <v>0</v>
      </c>
      <c r="N21" s="17">
        <f t="shared" si="11"/>
        <v>2.268161802370984</v>
      </c>
      <c r="O21" s="23">
        <f t="shared" si="12"/>
        <v>3.3910763992783963E-2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1.467689861684393E-5</v>
      </c>
      <c r="D22" s="17">
        <f t="shared" si="1"/>
        <v>0</v>
      </c>
      <c r="E22" s="17">
        <f t="shared" si="2"/>
        <v>1.4674175664532056E-5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1.2713605529150042E-5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6.69873037315451E-2</v>
      </c>
      <c r="D25" s="17">
        <f t="shared" ref="D25:O25" si="13">SUM(D15:D24)</f>
        <v>0.53112459877215246</v>
      </c>
      <c r="E25" s="17">
        <f t="shared" si="13"/>
        <v>6.7073413457690356E-2</v>
      </c>
      <c r="F25" s="17">
        <f t="shared" si="13"/>
        <v>0.42046493686045777</v>
      </c>
      <c r="G25" s="17">
        <f t="shared" si="13"/>
        <v>0.38806329616899721</v>
      </c>
      <c r="H25" s="17">
        <f t="shared" si="13"/>
        <v>0.41881102480660126</v>
      </c>
      <c r="I25" s="17">
        <f t="shared" si="13"/>
        <v>9.281898938008698E-2</v>
      </c>
      <c r="J25" s="17">
        <f t="shared" si="13"/>
        <v>2.0167140599971183</v>
      </c>
      <c r="K25" s="17">
        <f t="shared" si="13"/>
        <v>0.10346975034430099</v>
      </c>
      <c r="L25" s="17">
        <f t="shared" si="13"/>
        <v>2.5595523804812568</v>
      </c>
      <c r="M25" s="17">
        <f t="shared" si="13"/>
        <v>18.544818633736547</v>
      </c>
      <c r="N25" s="17">
        <f t="shared" si="13"/>
        <v>3.828224305342788</v>
      </c>
      <c r="O25" s="17">
        <f t="shared" si="13"/>
        <v>7.4643723835098985E-2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2.5939587744891164E-4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2.5934775266297225E-4</v>
      </c>
      <c r="F29" s="17">
        <f>(SUMIFS(TARIMSALAG2,KAYNAK,A29,SEBEP,B29,SÜRE,"Uzun",BİLDİRİM,"Bildirimli",İL,$B$10,İLÇE,$B$11)/VLOOKUP($B$11,ABONE2,6,FALSE))</f>
        <v>6.5965073039510997E-4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6.2597946341438513E-4</v>
      </c>
      <c r="I29" s="17">
        <f>(SUMIFS(TICARETHANEAG2,KAYNAK,A29,SEBEP,B29,SÜRE,"Uzun",BİLDİRİM,"Bildirimli",İL,$B$10,İLÇE,$B$11)/VLOOKUP($B$11,ABONE2,9,FALSE))</f>
        <v>5.2562126372068928E-3</v>
      </c>
      <c r="J29" s="17">
        <f>(SUMIFS(TICARETHANEOG2,KAYNAK,A29,SEBEP,B29,SÜRE,"Uzun",BİLDİRİM,"Bildirimli",İL,$B$10,İLÇE,$B$11)/VLOOKUP($B$11,ABONE2,10,FALSE))</f>
        <v>0.54423206065155094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8.2400047422743587E-3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15.193153333064583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1.2058058200844908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1.8528779095433213E-3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2.5679559844668759E-3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2.5674795608117669E-3</v>
      </c>
      <c r="F31" s="17">
        <f>(SUMIFS(TARIMSALAG2,KAYNAK,A31,SEBEP,B31,SÜRE,"Uzun",BİLDİRİM,"Bildirimli",İL,$B$10,İLÇE,$B$11)/VLOOKUP($B$11,ABONE2,6,FALSE))</f>
        <v>7.180695280725731E-2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6.8141632710367148E-2</v>
      </c>
      <c r="I31" s="17">
        <f>(SUMIFS(TICARETHANEAG2,KAYNAK,A31,SEBEP,B31,SÜRE,"Uzun",BİLDİRİM,"Bildirimli",İL,$B$10,İLÇE,$B$11)/VLOOKUP($B$11,ABONE2,9,FALSE))</f>
        <v>5.3296439043219335E-3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5.3001387799956326E-3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3.1280309530470314E-3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2.8273518619157875E-3</v>
      </c>
      <c r="D33" s="17">
        <f t="shared" ref="D33:O33" si="14">SUM(D28:D32)</f>
        <v>0</v>
      </c>
      <c r="E33" s="17">
        <f t="shared" si="14"/>
        <v>2.8268273134747393E-3</v>
      </c>
      <c r="F33" s="17">
        <f t="shared" si="14"/>
        <v>7.2466603537652413E-2</v>
      </c>
      <c r="G33" s="17">
        <f t="shared" si="14"/>
        <v>0</v>
      </c>
      <c r="H33" s="17">
        <f t="shared" si="14"/>
        <v>6.8767612173781537E-2</v>
      </c>
      <c r="I33" s="17">
        <f t="shared" si="14"/>
        <v>1.0585856541528826E-2</v>
      </c>
      <c r="J33" s="17">
        <f t="shared" si="14"/>
        <v>0.54423206065155094</v>
      </c>
      <c r="K33" s="17">
        <f t="shared" si="14"/>
        <v>1.3540143522269992E-2</v>
      </c>
      <c r="L33" s="17">
        <f t="shared" si="14"/>
        <v>0</v>
      </c>
      <c r="M33" s="17">
        <f t="shared" si="14"/>
        <v>15.193153333064583</v>
      </c>
      <c r="N33" s="17">
        <f t="shared" si="14"/>
        <v>1.2058058200844908</v>
      </c>
      <c r="O33" s="17">
        <f t="shared" si="14"/>
        <v>4.9809088625903525E-3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1.1754745716278655E-2</v>
      </c>
      <c r="D17" s="17">
        <f t="shared" si="1"/>
        <v>0</v>
      </c>
      <c r="E17" s="17">
        <f t="shared" si="2"/>
        <v>1.1754497674841517E-2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1.4922000711879725E-2</v>
      </c>
      <c r="J17" s="17">
        <f t="shared" si="7"/>
        <v>3.9634451979158354</v>
      </c>
      <c r="K17" s="17">
        <f t="shared" si="8"/>
        <v>2.9289290966665712E-2</v>
      </c>
      <c r="L17" s="17">
        <f t="shared" si="9"/>
        <v>7.4271657092088231E-2</v>
      </c>
      <c r="M17" s="17">
        <f t="shared" si="10"/>
        <v>0</v>
      </c>
      <c r="N17" s="17">
        <f t="shared" si="11"/>
        <v>6.4749649772589749E-2</v>
      </c>
      <c r="O17" s="23">
        <f t="shared" si="12"/>
        <v>1.4172048177400661E-2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1.7718691733116597E-2</v>
      </c>
      <c r="D21" s="17">
        <f t="shared" si="1"/>
        <v>0</v>
      </c>
      <c r="E21" s="17">
        <f t="shared" si="2"/>
        <v>1.7718317844147177E-2</v>
      </c>
      <c r="F21" s="17">
        <f t="shared" si="3"/>
        <v>1.1818892594670544E-3</v>
      </c>
      <c r="G21" s="17">
        <f t="shared" si="4"/>
        <v>0</v>
      </c>
      <c r="H21" s="17">
        <f t="shared" si="5"/>
        <v>1.0164247631416668E-3</v>
      </c>
      <c r="I21" s="17">
        <f t="shared" si="6"/>
        <v>1.6246331292884806E-2</v>
      </c>
      <c r="J21" s="17">
        <f t="shared" si="7"/>
        <v>2.6672141093723793E-2</v>
      </c>
      <c r="K21" s="17">
        <f t="shared" si="8"/>
        <v>1.6284267156008496E-2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1.7514212462585822E-2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4.8671868917538351E-4</v>
      </c>
      <c r="D22" s="17">
        <f t="shared" si="1"/>
        <v>0</v>
      </c>
      <c r="E22" s="17">
        <f t="shared" si="2"/>
        <v>4.867084187360173E-4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7.8867162867676897E-4</v>
      </c>
      <c r="J22" s="17">
        <f t="shared" si="7"/>
        <v>0</v>
      </c>
      <c r="K22" s="17">
        <f t="shared" si="8"/>
        <v>7.8580192938946635E-4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5.2763318654813795E-4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2.9960156138570636E-2</v>
      </c>
      <c r="D25" s="17">
        <f t="shared" ref="D25:O25" si="13">SUM(D15:D24)</f>
        <v>0</v>
      </c>
      <c r="E25" s="17">
        <f t="shared" si="13"/>
        <v>2.9959523937724709E-2</v>
      </c>
      <c r="F25" s="17">
        <f t="shared" si="13"/>
        <v>1.1818892594670544E-3</v>
      </c>
      <c r="G25" s="17">
        <f t="shared" si="13"/>
        <v>0</v>
      </c>
      <c r="H25" s="17">
        <f t="shared" si="13"/>
        <v>1.0164247631416668E-3</v>
      </c>
      <c r="I25" s="17">
        <f t="shared" si="13"/>
        <v>3.1957003633441297E-2</v>
      </c>
      <c r="J25" s="17">
        <f t="shared" si="13"/>
        <v>3.9901173390095592</v>
      </c>
      <c r="K25" s="17">
        <f t="shared" si="13"/>
        <v>4.6359360052063668E-2</v>
      </c>
      <c r="L25" s="17">
        <f t="shared" si="13"/>
        <v>7.4271657092088231E-2</v>
      </c>
      <c r="M25" s="17">
        <f t="shared" si="13"/>
        <v>0</v>
      </c>
      <c r="N25" s="17">
        <f t="shared" si="13"/>
        <v>6.4749649772589749E-2</v>
      </c>
      <c r="O25" s="17">
        <f t="shared" si="13"/>
        <v>3.2213893826534619E-2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5.7420614470759029E-3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5.7419402816157698E-3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6.0198169653287933E-3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5.9979129639333327E-3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5.7748093220243478E-3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1.4982597384106873E-2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1.4982281230522873E-2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3.0332498533602828E-2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3.0222129216058043E-2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1.7071513230655661E-2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2.0724658831182775E-2</v>
      </c>
      <c r="D33" s="17">
        <f t="shared" ref="D33:O33" si="14">SUM(D28:D32)</f>
        <v>0</v>
      </c>
      <c r="E33" s="17">
        <f t="shared" si="14"/>
        <v>2.0724221512138645E-2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3.6352315498931621E-2</v>
      </c>
      <c r="J33" s="17">
        <f t="shared" si="14"/>
        <v>0</v>
      </c>
      <c r="K33" s="17">
        <f t="shared" si="14"/>
        <v>3.6220042179991377E-2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2.2846322552680008E-2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4.7775614067184459E-3</v>
      </c>
      <c r="D17" s="17">
        <f t="shared" si="1"/>
        <v>0</v>
      </c>
      <c r="E17" s="17">
        <f t="shared" si="2"/>
        <v>4.7769187430909618E-3</v>
      </c>
      <c r="F17" s="17">
        <f t="shared" si="3"/>
        <v>0</v>
      </c>
      <c r="G17" s="17">
        <v>0</v>
      </c>
      <c r="H17" s="17">
        <f t="shared" si="4"/>
        <v>0</v>
      </c>
      <c r="I17" s="17">
        <f t="shared" si="5"/>
        <v>1.3587823248971563E-3</v>
      </c>
      <c r="J17" s="17">
        <f t="shared" si="6"/>
        <v>0</v>
      </c>
      <c r="K17" s="17">
        <f t="shared" si="7"/>
        <v>1.3477494769599571E-3</v>
      </c>
      <c r="L17" s="17">
        <f t="shared" si="8"/>
        <v>0</v>
      </c>
      <c r="M17" s="17">
        <f t="shared" si="9"/>
        <v>0</v>
      </c>
      <c r="N17" s="17">
        <f t="shared" si="10"/>
        <v>0</v>
      </c>
      <c r="O17" s="23">
        <f t="shared" si="11"/>
        <v>4.2677039093471448E-3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3.9904716592402092E-2</v>
      </c>
      <c r="D21" s="17">
        <f t="shared" si="1"/>
        <v>0</v>
      </c>
      <c r="E21" s="17">
        <f t="shared" si="2"/>
        <v>3.9899348726301416E-2</v>
      </c>
      <c r="F21" s="17">
        <f t="shared" si="3"/>
        <v>9.7278387367431426E-2</v>
      </c>
      <c r="G21" s="17">
        <v>0</v>
      </c>
      <c r="H21" s="17">
        <f t="shared" si="4"/>
        <v>9.7278387367431426E-2</v>
      </c>
      <c r="I21" s="17">
        <f t="shared" si="5"/>
        <v>5.2891169729936002E-2</v>
      </c>
      <c r="J21" s="17">
        <f t="shared" si="6"/>
        <v>0</v>
      </c>
      <c r="K21" s="17">
        <f t="shared" si="7"/>
        <v>5.2461711514180109E-2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4.2136547383766362E-2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1.0212561374050857E-3</v>
      </c>
      <c r="D22" s="17">
        <f t="shared" si="1"/>
        <v>0</v>
      </c>
      <c r="E22" s="17">
        <f t="shared" si="2"/>
        <v>1.0211187610078022E-3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1.4695944338847481E-4</v>
      </c>
      <c r="J22" s="17">
        <f t="shared" si="6"/>
        <v>0</v>
      </c>
      <c r="K22" s="17">
        <f t="shared" si="7"/>
        <v>1.4576618295070512E-4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8.9310664557670186E-4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4.5703534136525621E-2</v>
      </c>
      <c r="D25" s="17">
        <f t="shared" ref="D25:O25" si="12">SUM(D15:D24)</f>
        <v>0</v>
      </c>
      <c r="E25" s="17">
        <f t="shared" si="12"/>
        <v>4.5697386230400178E-2</v>
      </c>
      <c r="F25" s="17">
        <f t="shared" si="12"/>
        <v>9.7278387367431426E-2</v>
      </c>
      <c r="G25" s="17">
        <f t="shared" si="12"/>
        <v>0</v>
      </c>
      <c r="H25" s="17">
        <f t="shared" si="12"/>
        <v>9.7278387367431426E-2</v>
      </c>
      <c r="I25" s="17">
        <f t="shared" si="12"/>
        <v>5.439691149822163E-2</v>
      </c>
      <c r="J25" s="17">
        <f t="shared" si="12"/>
        <v>0</v>
      </c>
      <c r="K25" s="17">
        <f t="shared" si="12"/>
        <v>5.3955227174090771E-2</v>
      </c>
      <c r="L25" s="17">
        <f t="shared" si="12"/>
        <v>0</v>
      </c>
      <c r="M25" s="17">
        <f t="shared" si="12"/>
        <v>0</v>
      </c>
      <c r="N25" s="17">
        <f t="shared" si="12"/>
        <v>0</v>
      </c>
      <c r="O25" s="17">
        <f t="shared" si="12"/>
        <v>4.7297357938690207E-2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4.0229709051391449E-2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4.0224297468252977E-2</v>
      </c>
      <c r="F31" s="17">
        <f>(SUMIFS(TARIMSALAG2,KAYNAK,A31,SEBEP,B31,SÜRE,"Uzun",BİLDİRİM,"Bildirimli",İL,$B$10,İLÇE,$B$11)/VLOOKUP($B$11,ABONE2,6,FALSE))</f>
        <v>2.3051632986285511E-2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2.3051632986285511E-2</v>
      </c>
      <c r="I31" s="17">
        <f>(SUMIFS(TICARETHANEAG2,KAYNAK,A31,SEBEP,B31,SÜRE,"Uzun",BİLDİRİM,"Bildirimli",İL,$B$10,İLÇE,$B$11)/VLOOKUP($B$11,ABONE2,9,FALSE))</f>
        <v>2.5962478925484297E-2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2.5751672472670534E-2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3.8098956820794165E-2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4.0229709051391449E-2</v>
      </c>
      <c r="D33" s="17">
        <f t="shared" ref="D33:O33" si="13">SUM(D28:D32)</f>
        <v>0</v>
      </c>
      <c r="E33" s="17">
        <f t="shared" si="13"/>
        <v>4.0224297468252977E-2</v>
      </c>
      <c r="F33" s="17">
        <f t="shared" si="13"/>
        <v>2.3051632986285511E-2</v>
      </c>
      <c r="G33" s="17">
        <f t="shared" si="13"/>
        <v>0</v>
      </c>
      <c r="H33" s="17">
        <f t="shared" si="13"/>
        <v>2.3051632986285511E-2</v>
      </c>
      <c r="I33" s="17">
        <f t="shared" si="13"/>
        <v>2.5962478925484297E-2</v>
      </c>
      <c r="J33" s="17">
        <f t="shared" si="13"/>
        <v>0</v>
      </c>
      <c r="K33" s="17">
        <f t="shared" si="13"/>
        <v>2.5751672472670534E-2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3.8098956820794165E-2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2023-08-01T12:32:40Z</dcterms:modified>
</cp:coreProperties>
</file>